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hSach" sheetId="1" r:id="rId4"/>
    <sheet state="visible" name="KiemSoatBuoiHoc" sheetId="2" r:id="rId5"/>
    <sheet state="visible" name="DongHoc" sheetId="3" r:id="rId6"/>
    <sheet state="visible" name="DieuChinh" sheetId="4" r:id="rId7"/>
    <sheet state="visible" name="DieuChinhTheoQuyDinh" sheetId="5" r:id="rId8"/>
    <sheet state="visible" name="LopHoc" sheetId="6" r:id="rId9"/>
    <sheet state="visible" name="TKB" sheetId="7" r:id="rId10"/>
    <sheet state="visible" name="LichDay" sheetId="8" r:id="rId11"/>
    <sheet state="visible" name="DiemDanh" sheetId="9" r:id="rId12"/>
    <sheet state="visible" name="DiemDanhChiTiet" sheetId="10" r:id="rId13"/>
    <sheet state="visible" name="DiemDanhNghi" sheetId="11" r:id="rId14"/>
    <sheet state="visible" name="GiaoVien" sheetId="12" r:id="rId15"/>
    <sheet state="visible" name="CoSo" sheetId="13" r:id="rId16"/>
    <sheet state="visible" name="KhoaHoc" sheetId="14" r:id="rId17"/>
    <sheet state="visible" name="BangLuong" sheetId="15" r:id="rId18"/>
    <sheet state="visible" name="LopHoc2" sheetId="16" r:id="rId19"/>
    <sheet state="visible" name="LopHocCT" sheetId="17" r:id="rId20"/>
    <sheet state="visible" name="ChiPhi" sheetId="18" r:id="rId21"/>
    <sheet state="visible" name="TaiKhoan" sheetId="19" r:id="rId22"/>
    <sheet state="visible" name="Sheet18" sheetId="20" r:id="rId23"/>
  </sheets>
  <definedNames>
    <definedName name="Bán_Hàng">#REF!</definedName>
    <definedName name="Khác">#REF!</definedName>
    <definedName name="Vận_Hành">#REF!</definedName>
    <definedName name="Giá_Vốn">#REF!</definedName>
    <definedName hidden="1" localSheetId="0" name="_xlnm._FilterDatabase">DanhSach!$A$3:$K$371</definedName>
    <definedName hidden="1" localSheetId="1" name="_xlnm._FilterDatabase">KiemSoatBuoiHoc!$G$1:$G$996</definedName>
    <definedName hidden="1" localSheetId="2" name="_xlnm._FilterDatabase">DongHoc!$A$3:$G$706</definedName>
    <definedName hidden="1" localSheetId="3" name="_xlnm._FilterDatabase">DieuChinh!$A$3:$E$364</definedName>
    <definedName hidden="1" localSheetId="4" name="_xlnm._FilterDatabase">DieuChinhTheoQuyDinh!$A$3:$F$795</definedName>
    <definedName hidden="1" localSheetId="7" name="_xlnm._FilterDatabase">LichDay!$A$3:$K$2026</definedName>
    <definedName hidden="1" localSheetId="8" name="_xlnm._FilterDatabase">DiemDanh!$B$1:$B$1677</definedName>
    <definedName hidden="1" localSheetId="9" name="_xlnm._FilterDatabase">DiemDanhChiTiet!$A$3:$F$12119</definedName>
  </definedNames>
  <calcPr/>
</workbook>
</file>

<file path=xl/sharedStrings.xml><?xml version="1.0" encoding="utf-8"?>
<sst xmlns="http://schemas.openxmlformats.org/spreadsheetml/2006/main" count="127560" uniqueCount="3899">
  <si>
    <t>BẢNG THÔNG TIN HỌC SINH</t>
  </si>
  <si>
    <t>MÃ HỌC VIÊN</t>
  </si>
  <si>
    <t>CƠ SỞ</t>
  </si>
  <si>
    <t>HỌ VÀ TÊN</t>
  </si>
  <si>
    <t>BIỆT DANH</t>
  </si>
  <si>
    <t>LỚP HỌC</t>
  </si>
  <si>
    <t>GIỚI TÍNH</t>
  </si>
  <si>
    <t>NGÀY SINH</t>
  </si>
  <si>
    <t>SĐT</t>
  </si>
  <si>
    <t>NGÀY NHẬP HỌC</t>
  </si>
  <si>
    <t>TRẠNG THÁI</t>
  </si>
  <si>
    <t>GHI CHÚ</t>
  </si>
  <si>
    <t>code</t>
  </si>
  <si>
    <t>location</t>
  </si>
  <si>
    <t>fullname</t>
  </si>
  <si>
    <t>nickname</t>
  </si>
  <si>
    <t>group</t>
  </si>
  <si>
    <t>gender</t>
  </si>
  <si>
    <t>birthday</t>
  </si>
  <si>
    <t>phoneNumber</t>
  </si>
  <si>
    <t>dateStart</t>
  </si>
  <si>
    <t>status</t>
  </si>
  <si>
    <t>note</t>
  </si>
  <si>
    <t>GCRM01</t>
  </si>
  <si>
    <t>RMIX</t>
  </si>
  <si>
    <t>Trịnh Quyết Thắng</t>
  </si>
  <si>
    <t>BBoy Flame</t>
  </si>
  <si>
    <t>Break6</t>
  </si>
  <si>
    <t>Nam</t>
  </si>
  <si>
    <t>0986503206</t>
  </si>
  <si>
    <t>Đang học</t>
  </si>
  <si>
    <t>GCRM02</t>
  </si>
  <si>
    <t>Kiều Văn Minh</t>
  </si>
  <si>
    <t>BBoy Kenz</t>
  </si>
  <si>
    <t>14/07/2025</t>
  </si>
  <si>
    <t>0985258686</t>
  </si>
  <si>
    <t>19/05/2023</t>
  </si>
  <si>
    <t>Tạm nghỉ</t>
  </si>
  <si>
    <t>GCRM03</t>
  </si>
  <si>
    <t>Nguyễn Minh Quang</t>
  </si>
  <si>
    <t>18/12/2012</t>
  </si>
  <si>
    <t>0969111133</t>
  </si>
  <si>
    <t>Đã nghỉ</t>
  </si>
  <si>
    <t>GCRM04</t>
  </si>
  <si>
    <t>Nguyễn Minh Khôi</t>
  </si>
  <si>
    <t>BBoy Panda</t>
  </si>
  <si>
    <t>16/09/2016</t>
  </si>
  <si>
    <t>0979871910</t>
  </si>
  <si>
    <t>GCRM05</t>
  </si>
  <si>
    <t>Phạm Nhật Minh</t>
  </si>
  <si>
    <t>Break10</t>
  </si>
  <si>
    <t>0912286055</t>
  </si>
  <si>
    <t>22/09/2023</t>
  </si>
  <si>
    <t>GCRM06</t>
  </si>
  <si>
    <t>Nguyễn Nam Khánh</t>
  </si>
  <si>
    <t>23/04/2013</t>
  </si>
  <si>
    <t>0976757879</t>
  </si>
  <si>
    <t>GCRM07</t>
  </si>
  <si>
    <t>Kiều Minh Nhật</t>
  </si>
  <si>
    <t>0983440268</t>
  </si>
  <si>
    <t>GCRM08</t>
  </si>
  <si>
    <t>Dương Bảo Nguyên</t>
  </si>
  <si>
    <t>BBoy Coca</t>
  </si>
  <si>
    <t>GCRM09</t>
  </si>
  <si>
    <t>Kiều Minh Đạt</t>
  </si>
  <si>
    <t>GCRM10</t>
  </si>
  <si>
    <t>Dương Đức Dũng</t>
  </si>
  <si>
    <t>0915968282</t>
  </si>
  <si>
    <t>26/01/2024</t>
  </si>
  <si>
    <t>GCRM11</t>
  </si>
  <si>
    <t>Diệp Minh Châu</t>
  </si>
  <si>
    <t>25/07/2024</t>
  </si>
  <si>
    <t>0982747168</t>
  </si>
  <si>
    <t>23/02/2024</t>
  </si>
  <si>
    <t>GCRM12</t>
  </si>
  <si>
    <t>Nguyễn Xuân Phúc</t>
  </si>
  <si>
    <t>24/07/2024</t>
  </si>
  <si>
    <t>0347231888</t>
  </si>
  <si>
    <t>26/10/2023</t>
  </si>
  <si>
    <t>GCRM13</t>
  </si>
  <si>
    <t>Trịnh Minh Quân</t>
  </si>
  <si>
    <t>Bboy Tom</t>
  </si>
  <si>
    <t>23/01/2018</t>
  </si>
  <si>
    <t>25/10/2023</t>
  </si>
  <si>
    <t>GCRM14</t>
  </si>
  <si>
    <t>Nguyễn Hoàng Minh Khang</t>
  </si>
  <si>
    <t>Break7</t>
  </si>
  <si>
    <t>0967831888</t>
  </si>
  <si>
    <t>GCRM15</t>
  </si>
  <si>
    <t>Đoàn Đăng Khoa</t>
  </si>
  <si>
    <t>0985670223</t>
  </si>
  <si>
    <t>Phụ huynh nhờ bảo lưu học phí</t>
  </si>
  <si>
    <t>GCRM16</t>
  </si>
  <si>
    <t>Hoàng Thọ Anh Khang</t>
  </si>
  <si>
    <t>22/07/2024</t>
  </si>
  <si>
    <t>0963029580</t>
  </si>
  <si>
    <t>GCRM17</t>
  </si>
  <si>
    <t>Trần Gia Huy</t>
  </si>
  <si>
    <t>Bboy Win</t>
  </si>
  <si>
    <t>0978904769</t>
  </si>
  <si>
    <t>17/01/2024</t>
  </si>
  <si>
    <t>GCRM18</t>
  </si>
  <si>
    <t>Nguyễn Quang Khải</t>
  </si>
  <si>
    <t>0975151693</t>
  </si>
  <si>
    <t>21/02/2024</t>
  </si>
  <si>
    <t>GCRM19</t>
  </si>
  <si>
    <t>Kiều Kim Ngân</t>
  </si>
  <si>
    <t>Mì</t>
  </si>
  <si>
    <t>Nữ</t>
  </si>
  <si>
    <t>31/05/2025</t>
  </si>
  <si>
    <t>28/02/2024</t>
  </si>
  <si>
    <t>GCRM20</t>
  </si>
  <si>
    <t>Trần Đăng Khôi</t>
  </si>
  <si>
    <t>Bboy Khôi Trần</t>
  </si>
  <si>
    <t>Break9</t>
  </si>
  <si>
    <t>14/11/2014</t>
  </si>
  <si>
    <t>GCRM21</t>
  </si>
  <si>
    <t>Mai Khắc Hoàng Lâm</t>
  </si>
  <si>
    <t>18/11/2024</t>
  </si>
  <si>
    <t>0973089801</t>
  </si>
  <si>
    <t>GCRM22</t>
  </si>
  <si>
    <t>Phạm Bảo Nam</t>
  </si>
  <si>
    <t>0942881989</t>
  </si>
  <si>
    <t>GCRM23</t>
  </si>
  <si>
    <t>Nguyễn Bảo Nhi</t>
  </si>
  <si>
    <t>0982128668</t>
  </si>
  <si>
    <t>GCRM24</t>
  </si>
  <si>
    <t>Phạm Đức Tâm</t>
  </si>
  <si>
    <t>0915177696</t>
  </si>
  <si>
    <t>GCRM25</t>
  </si>
  <si>
    <t>Nguyễn Minh Đức</t>
  </si>
  <si>
    <t>0978336265</t>
  </si>
  <si>
    <t>GCRM26</t>
  </si>
  <si>
    <t>Bế Lương Tuấn Anh</t>
  </si>
  <si>
    <t>0912374864</t>
  </si>
  <si>
    <t>GCRM27</t>
  </si>
  <si>
    <t>Lê Bảo Quân</t>
  </si>
  <si>
    <t>0337188789</t>
  </si>
  <si>
    <t>GCRM28</t>
  </si>
  <si>
    <t>Ngô Minh Khuê</t>
  </si>
  <si>
    <t>Mít</t>
  </si>
  <si>
    <t>Dance5</t>
  </si>
  <si>
    <t>0979938181</t>
  </si>
  <si>
    <t>GCRM29</t>
  </si>
  <si>
    <t>Triệu Thảo Nguyên</t>
  </si>
  <si>
    <t>Vịt</t>
  </si>
  <si>
    <t>0862030289</t>
  </si>
  <si>
    <t>GCRM30</t>
  </si>
  <si>
    <t>Nguyễn Khánh Đan</t>
  </si>
  <si>
    <t>GCRM31</t>
  </si>
  <si>
    <t>Trần Bảo Linh</t>
  </si>
  <si>
    <t>Sữa</t>
  </si>
  <si>
    <t>0973416615</t>
  </si>
  <si>
    <t>20/11/2023</t>
  </si>
  <si>
    <t>GCRM32</t>
  </si>
  <si>
    <t>Lại Phương Quỳnh</t>
  </si>
  <si>
    <t>0978274872</t>
  </si>
  <si>
    <t>GCRM33</t>
  </si>
  <si>
    <t>Đoàn Gia Hân</t>
  </si>
  <si>
    <t>0962505677</t>
  </si>
  <si>
    <t>GCRM34</t>
  </si>
  <si>
    <t>Nguyễn Đàm Gia Hân</t>
  </si>
  <si>
    <t>Gấu</t>
  </si>
  <si>
    <t>18/01/2018</t>
  </si>
  <si>
    <t>0986973269</t>
  </si>
  <si>
    <t>GCRM35</t>
  </si>
  <si>
    <t>Kiều Minh Trí</t>
  </si>
  <si>
    <t>0989032314</t>
  </si>
  <si>
    <t>22/03/2024</t>
  </si>
  <si>
    <t>GCRM36</t>
  </si>
  <si>
    <t>Thảo Anh</t>
  </si>
  <si>
    <t>GCRM37</t>
  </si>
  <si>
    <t>Lương Hồng Dương</t>
  </si>
  <si>
    <t>0972751600</t>
  </si>
  <si>
    <t>GCRM38</t>
  </si>
  <si>
    <t>Lê Hồng Phúc</t>
  </si>
  <si>
    <t>30/01/2017</t>
  </si>
  <si>
    <t>0976176192</t>
  </si>
  <si>
    <t>18/06/2024</t>
  </si>
  <si>
    <t>GCRM39</t>
  </si>
  <si>
    <t>Ngô Chí Vĩ</t>
  </si>
  <si>
    <t>21/04/2018</t>
  </si>
  <si>
    <t>0912737858</t>
  </si>
  <si>
    <t>GCRM40</t>
  </si>
  <si>
    <t>Trần Thiện Nhân</t>
  </si>
  <si>
    <t>24/05/2017</t>
  </si>
  <si>
    <t>0919999883</t>
  </si>
  <si>
    <t>GCTD01</t>
  </si>
  <si>
    <t>Thịnh Đán</t>
  </si>
  <si>
    <t>Triệu Tuấn Hưng</t>
  </si>
  <si>
    <t>Break8</t>
  </si>
  <si>
    <t>15/12/2015</t>
  </si>
  <si>
    <t>0364127882</t>
  </si>
  <si>
    <t>GCTD02</t>
  </si>
  <si>
    <t>Hoàng Đình Chương</t>
  </si>
  <si>
    <t>0983220689</t>
  </si>
  <si>
    <t>16/09/2023</t>
  </si>
  <si>
    <t>GCTD03</t>
  </si>
  <si>
    <t>Hoàng Đình Vũ</t>
  </si>
  <si>
    <t>GCTD04</t>
  </si>
  <si>
    <t>Ngô Trà My</t>
  </si>
  <si>
    <t>0328622989</t>
  </si>
  <si>
    <t>GCTD05</t>
  </si>
  <si>
    <t>Đỗ Đức Khánh</t>
  </si>
  <si>
    <t>0985872667</t>
  </si>
  <si>
    <t>GCTD06</t>
  </si>
  <si>
    <t>Nông Ngọc Trà</t>
  </si>
  <si>
    <t>0988260855</t>
  </si>
  <si>
    <t>GCTD07</t>
  </si>
  <si>
    <t>Trần Bảo Duy</t>
  </si>
  <si>
    <t>0563877684</t>
  </si>
  <si>
    <t>21/10/2023</t>
  </si>
  <si>
    <t>GCTD08</t>
  </si>
  <si>
    <t>Trần Bảo Khánh</t>
  </si>
  <si>
    <t>21/10/2016</t>
  </si>
  <si>
    <t>25/11/2023</t>
  </si>
  <si>
    <t>GCTD09</t>
  </si>
  <si>
    <t>Phạm Bảo Lâm</t>
  </si>
  <si>
    <t>Bboy Min</t>
  </si>
  <si>
    <t>30/12/2015</t>
  </si>
  <si>
    <t>0912626392</t>
  </si>
  <si>
    <t>13/01/2024</t>
  </si>
  <si>
    <t>GCGT01</t>
  </si>
  <si>
    <t>Gang Thép</t>
  </si>
  <si>
    <t>Nguyễn Đức Phú</t>
  </si>
  <si>
    <t>Break1</t>
  </si>
  <si>
    <t>0983 047 002</t>
  </si>
  <si>
    <t>GCGT02</t>
  </si>
  <si>
    <t>Nguyễn Thanh Sơn</t>
  </si>
  <si>
    <t>0973 454 370</t>
  </si>
  <si>
    <t>GCGT03</t>
  </si>
  <si>
    <t>Nguyễn Minh Quân</t>
  </si>
  <si>
    <t>Break2</t>
  </si>
  <si>
    <t>0977 040 325</t>
  </si>
  <si>
    <t>GCGT04</t>
  </si>
  <si>
    <t>Đoàn Khánh Duy</t>
  </si>
  <si>
    <t>0374 029 983</t>
  </si>
  <si>
    <t>GCGT05</t>
  </si>
  <si>
    <t>Trần Duy Đức</t>
  </si>
  <si>
    <t>0373 830 561</t>
  </si>
  <si>
    <t>GCGT06</t>
  </si>
  <si>
    <t>Đồng Khánh Ngọc</t>
  </si>
  <si>
    <t>0862 820 288</t>
  </si>
  <si>
    <t>GCGT07</t>
  </si>
  <si>
    <t>Lê Gia Huy</t>
  </si>
  <si>
    <t>0963 985 688</t>
  </si>
  <si>
    <t>GCGT08</t>
  </si>
  <si>
    <t>0948 024 202</t>
  </si>
  <si>
    <t>GCGT09</t>
  </si>
  <si>
    <t>Dương Quang Hưng</t>
  </si>
  <si>
    <t>26/12/2024</t>
  </si>
  <si>
    <t>0968 195 798</t>
  </si>
  <si>
    <t>GCGT10</t>
  </si>
  <si>
    <t>Đoàn Minh Tú</t>
  </si>
  <si>
    <t xml:space="preserve">0978 350 653
</t>
  </si>
  <si>
    <t>GCGT11</t>
  </si>
  <si>
    <t>Nguyễn Nhật Nam</t>
  </si>
  <si>
    <t xml:space="preserve">0866 445 588
</t>
  </si>
  <si>
    <t>GCGT12</t>
  </si>
  <si>
    <t>Nguyễn Nam Cường</t>
  </si>
  <si>
    <t>0984 140 288</t>
  </si>
  <si>
    <t>GCGT13</t>
  </si>
  <si>
    <t>Nguyễn Minh Khang</t>
  </si>
  <si>
    <t>0339 091 196</t>
  </si>
  <si>
    <t>GCGT14</t>
  </si>
  <si>
    <t>Trần Ngọc Bảo</t>
  </si>
  <si>
    <t>0977 814 119</t>
  </si>
  <si>
    <t>GCGT15</t>
  </si>
  <si>
    <t>Nguyễn Trung Kiên</t>
  </si>
  <si>
    <t>22/11/2024</t>
  </si>
  <si>
    <t>0985 940 000</t>
  </si>
  <si>
    <t>GCGT16</t>
  </si>
  <si>
    <t>Trần Minh Tiến</t>
  </si>
  <si>
    <t>0916 874 868</t>
  </si>
  <si>
    <t>GCGT17</t>
  </si>
  <si>
    <t>Bùi Duy Bách</t>
  </si>
  <si>
    <t>28/09/2024</t>
  </si>
  <si>
    <t>0356 946 649</t>
  </si>
  <si>
    <t>GCGT18</t>
  </si>
  <si>
    <t>Ngô Trí Quang</t>
  </si>
  <si>
    <t>29/03/2025</t>
  </si>
  <si>
    <t>0986 426 156</t>
  </si>
  <si>
    <t>GCGT19</t>
  </si>
  <si>
    <t>Ngô Trí Việt</t>
  </si>
  <si>
    <t>GCGT20</t>
  </si>
  <si>
    <t>Ma Quang Minh</t>
  </si>
  <si>
    <t>0911 000 988</t>
  </si>
  <si>
    <t>GCGT21</t>
  </si>
  <si>
    <t>Lê Tuấn Minh</t>
  </si>
  <si>
    <t>22/08/2024</t>
  </si>
  <si>
    <t>0966 745 669</t>
  </si>
  <si>
    <t>GCGT22</t>
  </si>
  <si>
    <t>Trần Ngọc Bảo Anh</t>
  </si>
  <si>
    <t>Dance4</t>
  </si>
  <si>
    <t>0359825 662</t>
  </si>
  <si>
    <t>GCGT23</t>
  </si>
  <si>
    <t>Ngô Gia Bảo</t>
  </si>
  <si>
    <t>0385 151 071</t>
  </si>
  <si>
    <t>GCGT24</t>
  </si>
  <si>
    <t>Đỗ Anh Khoa</t>
  </si>
  <si>
    <t>0975 123 890</t>
  </si>
  <si>
    <t>GCGT25</t>
  </si>
  <si>
    <t>Đỗ Bảo Trâm</t>
  </si>
  <si>
    <t>0978 694 558</t>
  </si>
  <si>
    <t>GCGT26</t>
  </si>
  <si>
    <t>Đinh Quang Huy</t>
  </si>
  <si>
    <t>Break5</t>
  </si>
  <si>
    <t>15/07/2025</t>
  </si>
  <si>
    <t>0975 312 618</t>
  </si>
  <si>
    <t>GCGT27</t>
  </si>
  <si>
    <t>Nguyễn Tuấn Anh</t>
  </si>
  <si>
    <t>0392 418 908</t>
  </si>
  <si>
    <t>GCGT28</t>
  </si>
  <si>
    <t>Hà Vĩ Khang</t>
  </si>
  <si>
    <t>0913 803 370</t>
  </si>
  <si>
    <t>GCGT29</t>
  </si>
  <si>
    <t>Hà Mạnh Dũng</t>
  </si>
  <si>
    <t>0983 497 600</t>
  </si>
  <si>
    <t>GCGT30</t>
  </si>
  <si>
    <t>Nguyễn Trung Hiếu</t>
  </si>
  <si>
    <t>0989 146 285</t>
  </si>
  <si>
    <t>GCGT31</t>
  </si>
  <si>
    <t>Nguyễn Tiến Tài</t>
  </si>
  <si>
    <t>GCGT32</t>
  </si>
  <si>
    <t>Đinh Huy Hoàng</t>
  </si>
  <si>
    <t>GCGT33</t>
  </si>
  <si>
    <t>Nguyễn Tiến Vinh</t>
  </si>
  <si>
    <t>Break3</t>
  </si>
  <si>
    <t>30/06/2024</t>
  </si>
  <si>
    <t>0344 332 190</t>
  </si>
  <si>
    <t>GCGT34</t>
  </si>
  <si>
    <t>Nguyễn Trung Đức</t>
  </si>
  <si>
    <t>0987 749 748</t>
  </si>
  <si>
    <t>GCGT35</t>
  </si>
  <si>
    <t>18/07/2025</t>
  </si>
  <si>
    <t>GCGT36</t>
  </si>
  <si>
    <t>Nguyễn Tiến Lộc</t>
  </si>
  <si>
    <t>0326 165 666</t>
  </si>
  <si>
    <t>GCGT37</t>
  </si>
  <si>
    <t>Nguyễn Gia Bảo</t>
  </si>
  <si>
    <t>GCGT38</t>
  </si>
  <si>
    <t>Trần Tùng Lâm</t>
  </si>
  <si>
    <t>0983 081 366</t>
  </si>
  <si>
    <t>GCGT39</t>
  </si>
  <si>
    <t>Nguyễn Tiến Đạt</t>
  </si>
  <si>
    <t>18/10/2024</t>
  </si>
  <si>
    <t>0915 464 866</t>
  </si>
  <si>
    <t>GCGT40</t>
  </si>
  <si>
    <t>Phạm Minh Đức</t>
  </si>
  <si>
    <t>0949 912 299</t>
  </si>
  <si>
    <t>GCGT41</t>
  </si>
  <si>
    <t>Vũ Mai Việt Anh</t>
  </si>
  <si>
    <t>0392 251 494</t>
  </si>
  <si>
    <t>GCGT42</t>
  </si>
  <si>
    <t>Vũ Xuân Bảo Minh</t>
  </si>
  <si>
    <t>Rô</t>
  </si>
  <si>
    <t>0915 225 891</t>
  </si>
  <si>
    <t>GCGT43</t>
  </si>
  <si>
    <t>Nguyễn Minh Huy</t>
  </si>
  <si>
    <t>Su</t>
  </si>
  <si>
    <t>0886 936 686</t>
  </si>
  <si>
    <t>GCGT44</t>
  </si>
  <si>
    <t>Nguyễn Minh Phúc</t>
  </si>
  <si>
    <t>Beo</t>
  </si>
  <si>
    <t>GCGT45</t>
  </si>
  <si>
    <t>Trần Minh Khang</t>
  </si>
  <si>
    <t>0964  389 048</t>
  </si>
  <si>
    <t>GCGT46</t>
  </si>
  <si>
    <t>Nguyễn Thái Bảo Minh</t>
  </si>
  <si>
    <t>GCGT47</t>
  </si>
  <si>
    <t>Bo</t>
  </si>
  <si>
    <t>30/11/1899</t>
  </si>
  <si>
    <t>31/05/2024</t>
  </si>
  <si>
    <t>GCGT48</t>
  </si>
  <si>
    <t>Lê Nguyên Khôi</t>
  </si>
  <si>
    <t>0968367516</t>
  </si>
  <si>
    <t>GCGT49</t>
  </si>
  <si>
    <t>Nguyễn Ngọc Gia Hưng</t>
  </si>
  <si>
    <t>0972 785 886</t>
  </si>
  <si>
    <t>GCGT50</t>
  </si>
  <si>
    <t>Đặng Hải Nam</t>
  </si>
  <si>
    <t>0974 837 741</t>
  </si>
  <si>
    <t>GCGT51</t>
  </si>
  <si>
    <t>Trang Quốc Khánh</t>
  </si>
  <si>
    <t>0972 278 666</t>
  </si>
  <si>
    <t>GCGT52</t>
  </si>
  <si>
    <t>Nguyễn Phúc An</t>
  </si>
  <si>
    <t>Break4</t>
  </si>
  <si>
    <t>0386 026 184</t>
  </si>
  <si>
    <t>GCGT53</t>
  </si>
  <si>
    <t>Nguyễn Đăng Khoa</t>
  </si>
  <si>
    <t>0976 030 894</t>
  </si>
  <si>
    <t>GCGT54</t>
  </si>
  <si>
    <t>Lê Đức Trọng</t>
  </si>
  <si>
    <t>13/09/2024</t>
  </si>
  <si>
    <t>0829 311 866</t>
  </si>
  <si>
    <t>GCGT55</t>
  </si>
  <si>
    <t>Đặng Kim Bảo</t>
  </si>
  <si>
    <t>0337 836.000</t>
  </si>
  <si>
    <t>GCGT56</t>
  </si>
  <si>
    <t>Tống Nhật Quang</t>
  </si>
  <si>
    <t>0877 534 954</t>
  </si>
  <si>
    <t>GCGT57</t>
  </si>
  <si>
    <t>Hà Bảo Lâm</t>
  </si>
  <si>
    <t>0985 095 817</t>
  </si>
  <si>
    <t>GCGT58</t>
  </si>
  <si>
    <t>Mạc Phúc Khang</t>
  </si>
  <si>
    <t>0977 971 439</t>
  </si>
  <si>
    <t>GCGT59</t>
  </si>
  <si>
    <t>Lê Nho Anh Khoa</t>
  </si>
  <si>
    <t>21/09/2025</t>
  </si>
  <si>
    <t>0987 862 264</t>
  </si>
  <si>
    <t>GCGT60</t>
  </si>
  <si>
    <t>Bùi Trường Giang</t>
  </si>
  <si>
    <t>0866 860 863</t>
  </si>
  <si>
    <t>GCGT61</t>
  </si>
  <si>
    <t>Nguyễn Gia Khánh</t>
  </si>
  <si>
    <t>0902 017 822</t>
  </si>
  <si>
    <t>GCGT62</t>
  </si>
  <si>
    <t>Nguyễn Quốc Anh</t>
  </si>
  <si>
    <t>17/10/2025</t>
  </si>
  <si>
    <t>0369 158 067</t>
  </si>
  <si>
    <t>GCGT63</t>
  </si>
  <si>
    <t>Nguyễn Thái Sơn</t>
  </si>
  <si>
    <t>0374 690 336</t>
  </si>
  <si>
    <t>GCGT64</t>
  </si>
  <si>
    <t>Nguyễn Quang Minh</t>
  </si>
  <si>
    <t>23/07/2024</t>
  </si>
  <si>
    <t>0975 355 957</t>
  </si>
  <si>
    <t>GCGT65</t>
  </si>
  <si>
    <t>Nguyễn Quang Hiếu</t>
  </si>
  <si>
    <t>GCGT66</t>
  </si>
  <si>
    <t>Nguyễn Khánh Hưng</t>
  </si>
  <si>
    <t>0971 829 992</t>
  </si>
  <si>
    <t>GCGT67</t>
  </si>
  <si>
    <t xml:space="preserve">Nguyễn Bá Lâm </t>
  </si>
  <si>
    <t>24/09/2024</t>
  </si>
  <si>
    <t>0378 775 115</t>
  </si>
  <si>
    <t>GCGT68</t>
  </si>
  <si>
    <t>Break11</t>
  </si>
  <si>
    <t>18/09/2024</t>
  </si>
  <si>
    <t>0394 640 813</t>
  </si>
  <si>
    <t>GCGT69</t>
  </si>
  <si>
    <t>Nguyễn Quỳnh Hương</t>
  </si>
  <si>
    <t>GCGT70</t>
  </si>
  <si>
    <t>Tạ Minh Nhật</t>
  </si>
  <si>
    <t xml:space="preserve">0396 801 327 </t>
  </si>
  <si>
    <t>GCGT71</t>
  </si>
  <si>
    <t>Phạm Khánh Ngọc</t>
  </si>
  <si>
    <t>Dance3</t>
  </si>
  <si>
    <t>0968 110 313</t>
  </si>
  <si>
    <t>GCGT72</t>
  </si>
  <si>
    <t>Đào Ngọc Hà</t>
  </si>
  <si>
    <t>Dance1</t>
  </si>
  <si>
    <t>0988 826 814</t>
  </si>
  <si>
    <t>GCGT73</t>
  </si>
  <si>
    <t>Trần Phương Thảo</t>
  </si>
  <si>
    <t>0973 811 409</t>
  </si>
  <si>
    <t>GCGT74</t>
  </si>
  <si>
    <t>Dương Kim Ngân</t>
  </si>
  <si>
    <t>0973 723 136</t>
  </si>
  <si>
    <t>GCGT75</t>
  </si>
  <si>
    <t>Đỗ Thục Quyên</t>
  </si>
  <si>
    <t>0984 266 619</t>
  </si>
  <si>
    <t>GCGT76</t>
  </si>
  <si>
    <t>Nguyễn Thanh Bình</t>
  </si>
  <si>
    <t>0915 286 503</t>
  </si>
  <si>
    <t>GCGT77</t>
  </si>
  <si>
    <t>Bùi Linh Đan</t>
  </si>
  <si>
    <t>0963 345 991</t>
  </si>
  <si>
    <t>GCGT78</t>
  </si>
  <si>
    <t>Nguyễn Quỳnh Nhi</t>
  </si>
  <si>
    <t>Dance2</t>
  </si>
  <si>
    <t>0978 875 388</t>
  </si>
  <si>
    <t>GCGT79</t>
  </si>
  <si>
    <t>Nguyễn Ngọc Linh Đan</t>
  </si>
  <si>
    <t>0962 147 031</t>
  </si>
  <si>
    <t>GCGT80</t>
  </si>
  <si>
    <t>Đoàn Khánh Linh</t>
  </si>
  <si>
    <t>0398 830 671</t>
  </si>
  <si>
    <t>GCGT81</t>
  </si>
  <si>
    <t>Hà Nguyễn Ngọc Hân</t>
  </si>
  <si>
    <t>0947 109 304</t>
  </si>
  <si>
    <t>GCGT82</t>
  </si>
  <si>
    <t>Nguyễn Gia Linh</t>
  </si>
  <si>
    <t>0378 090 448</t>
  </si>
  <si>
    <t>GCGT83</t>
  </si>
  <si>
    <t>Nguyễn Trâm Anh</t>
  </si>
  <si>
    <t>16/07/2024</t>
  </si>
  <si>
    <t>0976 860 069</t>
  </si>
  <si>
    <t>GCGT84</t>
  </si>
  <si>
    <t>Đặng Bảo Ngọc Anh</t>
  </si>
  <si>
    <t>0983 678 022</t>
  </si>
  <si>
    <t>GCGT85</t>
  </si>
  <si>
    <t>Trương Ngọc Anh Thư</t>
  </si>
  <si>
    <t>0912 100 004</t>
  </si>
  <si>
    <t>GCGT86</t>
  </si>
  <si>
    <t>Ma Khánh Bảo Ngọc</t>
  </si>
  <si>
    <t>0976 983 435</t>
  </si>
  <si>
    <t>GCGT87</t>
  </si>
  <si>
    <t>Nguyễn Bảo An</t>
  </si>
  <si>
    <t>0392 086 334</t>
  </si>
  <si>
    <t>GCGT88</t>
  </si>
  <si>
    <t>Hà Yến Ngọc</t>
  </si>
  <si>
    <t>GCGT89</t>
  </si>
  <si>
    <t>Nguyễn Ngọc Quỳnh Mai</t>
  </si>
  <si>
    <t>17/09/2025</t>
  </si>
  <si>
    <t>0987 466 602</t>
  </si>
  <si>
    <t>GCGT90</t>
  </si>
  <si>
    <t>Đặng Nguyệt Anh</t>
  </si>
  <si>
    <t>0982 219 506</t>
  </si>
  <si>
    <t>GCGT91</t>
  </si>
  <si>
    <t>Đinh Bảo Châm</t>
  </si>
  <si>
    <t>0326 152 704</t>
  </si>
  <si>
    <t>GCGT92</t>
  </si>
  <si>
    <t>Hoàng Thị Trà My</t>
  </si>
  <si>
    <t>GCGT93</t>
  </si>
  <si>
    <t xml:space="preserve">Lê Khánh Vy </t>
  </si>
  <si>
    <t>26/10/2024</t>
  </si>
  <si>
    <t>0979 015 987</t>
  </si>
  <si>
    <t>GCGT94</t>
  </si>
  <si>
    <t>Bùi Ngọc Linh</t>
  </si>
  <si>
    <t>0852 373 628</t>
  </si>
  <si>
    <t>GCGT95</t>
  </si>
  <si>
    <t>Đỗ Ngọc Hà</t>
  </si>
  <si>
    <t>0985 991 889</t>
  </si>
  <si>
    <t>GCGT96</t>
  </si>
  <si>
    <t>Đinh Hoàng Tường Vy</t>
  </si>
  <si>
    <t>0913843946</t>
  </si>
  <si>
    <t>GCGT97</t>
  </si>
  <si>
    <t>Nguyễn Hà My LT</t>
  </si>
  <si>
    <t>GCGT98</t>
  </si>
  <si>
    <t>Trần Khánh Chi</t>
  </si>
  <si>
    <t>16/09/2024</t>
  </si>
  <si>
    <t>0913 909 733</t>
  </si>
  <si>
    <t>GCGT99</t>
  </si>
  <si>
    <t>Nguyễn Khánh Linh</t>
  </si>
  <si>
    <t>0912 668 764</t>
  </si>
  <si>
    <t>GCGT100</t>
  </si>
  <si>
    <t>Dương Thuỳ Trang LN</t>
  </si>
  <si>
    <t>0988 109 784</t>
  </si>
  <si>
    <t>GCGT101</t>
  </si>
  <si>
    <t>Trần Phương Nhung</t>
  </si>
  <si>
    <t>0976 823 873</t>
  </si>
  <si>
    <t>GCGT102</t>
  </si>
  <si>
    <t>Nguyễn Quang Huy</t>
  </si>
  <si>
    <t>GCGT103</t>
  </si>
  <si>
    <t>Đỗ Ngọc Hà My</t>
  </si>
  <si>
    <t>15/07/2024</t>
  </si>
  <si>
    <t>0974 696 322</t>
  </si>
  <si>
    <t>GCGT104</t>
  </si>
  <si>
    <t>Hà Lê Linh Đan</t>
  </si>
  <si>
    <t>0368 530 217</t>
  </si>
  <si>
    <t>GCGT105</t>
  </si>
  <si>
    <t>Hoàng Phương Thảo</t>
  </si>
  <si>
    <t>0981 719 554</t>
  </si>
  <si>
    <t>GCGT106</t>
  </si>
  <si>
    <t>Phạm Thảo Nhiên</t>
  </si>
  <si>
    <t>GCGT107</t>
  </si>
  <si>
    <t>Phạm Minh Châu</t>
  </si>
  <si>
    <t>0989 578 398</t>
  </si>
  <si>
    <t>GCGT108</t>
  </si>
  <si>
    <t>Phạm Phương Chi</t>
  </si>
  <si>
    <t>0981 662 714</t>
  </si>
  <si>
    <t>GCGT109</t>
  </si>
  <si>
    <t>Vũ Trần Trúc Linh</t>
  </si>
  <si>
    <t>0973 849 774</t>
  </si>
  <si>
    <t>GCGT110</t>
  </si>
  <si>
    <t>Nguyễn Ngọc Bảo An</t>
  </si>
  <si>
    <t>15/05/2025</t>
  </si>
  <si>
    <t>0396 439 628</t>
  </si>
  <si>
    <t>GCGT111</t>
  </si>
  <si>
    <t>Hoàng Hà Thuỷ Tiên</t>
  </si>
  <si>
    <t>0389 909 458</t>
  </si>
  <si>
    <t>GCGT112</t>
  </si>
  <si>
    <t>Nguyễn Ánh Dương</t>
  </si>
  <si>
    <t>18/04/2025</t>
  </si>
  <si>
    <t>0383 694 422</t>
  </si>
  <si>
    <t>GCGT113</t>
  </si>
  <si>
    <t>Nguyễn Ngọc An Nhiên</t>
  </si>
  <si>
    <t>23/09/2024</t>
  </si>
  <si>
    <t>0983 833 963</t>
  </si>
  <si>
    <t>GCGT114</t>
  </si>
  <si>
    <t>Nguyễn Bảo Hân</t>
  </si>
  <si>
    <t>24/10/2024</t>
  </si>
  <si>
    <t>0988 669 548</t>
  </si>
  <si>
    <t>GCGT115</t>
  </si>
  <si>
    <t>Chu Quỳnh Trang</t>
  </si>
  <si>
    <t>19/10/2024</t>
  </si>
  <si>
    <t>0912 867 668</t>
  </si>
  <si>
    <t>GCGT116</t>
  </si>
  <si>
    <t>Nguyễn Quỳnh Chi</t>
  </si>
  <si>
    <t>DanceTZ</t>
  </si>
  <si>
    <t>GCGT117</t>
  </si>
  <si>
    <t>Vũ Hoàng Huyền Anh</t>
  </si>
  <si>
    <t>0915 070 141</t>
  </si>
  <si>
    <t>GCGT118</t>
  </si>
  <si>
    <t>Nguyễn Hoài An</t>
  </si>
  <si>
    <t>0968 204 023</t>
  </si>
  <si>
    <t>GCGT119</t>
  </si>
  <si>
    <t>Bùi Phương Thảo</t>
  </si>
  <si>
    <t>0915 197 097</t>
  </si>
  <si>
    <t>GCGT120</t>
  </si>
  <si>
    <t>Ngô Bảo Linh</t>
  </si>
  <si>
    <t>GCGT121</t>
  </si>
  <si>
    <t>Nguyễn Ngọc Diệp</t>
  </si>
  <si>
    <t>0979 658 382</t>
  </si>
  <si>
    <t>GCGT122</t>
  </si>
  <si>
    <t>Nguyễn Tú Anh</t>
  </si>
  <si>
    <t>0912 667 580</t>
  </si>
  <si>
    <t>GCGT123</t>
  </si>
  <si>
    <t>Nguyễn Ngọc Gia Hân</t>
  </si>
  <si>
    <t>GCGT124</t>
  </si>
  <si>
    <t>Đinh Hoàng Gia Bảo</t>
  </si>
  <si>
    <t>0842 805 333</t>
  </si>
  <si>
    <t>GCGT125</t>
  </si>
  <si>
    <t>Nguyễn Đăng Khôi</t>
  </si>
  <si>
    <t>0379 600 063</t>
  </si>
  <si>
    <t>GCGT126</t>
  </si>
  <si>
    <t>Phí Minh Khang</t>
  </si>
  <si>
    <t>0967 677 812</t>
  </si>
  <si>
    <t>GCGT127</t>
  </si>
  <si>
    <t>Nguyễn Gia Minh</t>
  </si>
  <si>
    <t>0374 295 444</t>
  </si>
  <si>
    <t>GCGT128</t>
  </si>
  <si>
    <t>Anh Tú</t>
  </si>
  <si>
    <t>GCGT129</t>
  </si>
  <si>
    <t>Hoàng Minh Anh</t>
  </si>
  <si>
    <t>0363 333 559</t>
  </si>
  <si>
    <t>GCGT130</t>
  </si>
  <si>
    <t>Nguyễn Hà My</t>
  </si>
  <si>
    <t>0978 913 926</t>
  </si>
  <si>
    <t>Chưa có ngày sinh và ngày nhập học</t>
  </si>
  <si>
    <t>GCGT131</t>
  </si>
  <si>
    <t>Trần Hoàng Diễm My</t>
  </si>
  <si>
    <t>0976 516 679</t>
  </si>
  <si>
    <t>GCGT132</t>
  </si>
  <si>
    <t>Phạm Mai Linh</t>
  </si>
  <si>
    <t>0972 752 699</t>
  </si>
  <si>
    <t>GCGT133</t>
  </si>
  <si>
    <t>Vũ Thị Kim Chi</t>
  </si>
  <si>
    <t>0387 644 655</t>
  </si>
  <si>
    <t>GCGT134</t>
  </si>
  <si>
    <t>Vũ Ngọc Trúc Mai</t>
  </si>
  <si>
    <t>GCGT135</t>
  </si>
  <si>
    <t>Vũ Ngọc Tuyết Nhi</t>
  </si>
  <si>
    <t>GCGT136</t>
  </si>
  <si>
    <t>Phạm Linh Chi</t>
  </si>
  <si>
    <t>0978 070 822</t>
  </si>
  <si>
    <t>GCGT137</t>
  </si>
  <si>
    <t>Nguyễn Thị Bảo Ngọc</t>
  </si>
  <si>
    <t>0973 752 833</t>
  </si>
  <si>
    <t>GCGT138</t>
  </si>
  <si>
    <t>Dương Thuỳ Trang</t>
  </si>
  <si>
    <t>0966 916 804</t>
  </si>
  <si>
    <t>GCGT139</t>
  </si>
  <si>
    <t>Nguyễn Thảo Đan</t>
  </si>
  <si>
    <t>0982 572 897</t>
  </si>
  <si>
    <t>GCGT140</t>
  </si>
  <si>
    <t>Nguyễn Ngọc Quỳnh Chi</t>
  </si>
  <si>
    <t>GCGT141</t>
  </si>
  <si>
    <t>Nguyễn Vân Khánh</t>
  </si>
  <si>
    <t>GCGT142</t>
  </si>
  <si>
    <t>Phạm An Nhiên</t>
  </si>
  <si>
    <t>GCGT143</t>
  </si>
  <si>
    <t>GCRM41</t>
  </si>
  <si>
    <t>Hoàng Trí Kiên</t>
  </si>
  <si>
    <t>Tít</t>
  </si>
  <si>
    <t>28/12/2018</t>
  </si>
  <si>
    <t>0985092505</t>
  </si>
  <si>
    <t>GCGT144</t>
  </si>
  <si>
    <t>Lê Hà Quốc Bảo</t>
  </si>
  <si>
    <t>0943 354 158</t>
  </si>
  <si>
    <t>21/06/2024</t>
  </si>
  <si>
    <t>GCGT145</t>
  </si>
  <si>
    <t>Phan Bá Công Vinh</t>
  </si>
  <si>
    <t>0896 932 999</t>
  </si>
  <si>
    <t>14/06/2024</t>
  </si>
  <si>
    <t>GCGT146</t>
  </si>
  <si>
    <t>Nguyễn Trần Đức Hoàng</t>
  </si>
  <si>
    <t>0919 036 642</t>
  </si>
  <si>
    <t>GCGT147</t>
  </si>
  <si>
    <t>Lê Ngọc Minh Quang</t>
  </si>
  <si>
    <t>0984 095 111</t>
  </si>
  <si>
    <t>GCGT148</t>
  </si>
  <si>
    <t>Vũ Minh Đức</t>
  </si>
  <si>
    <t>0988754326</t>
  </si>
  <si>
    <t>GCGT149</t>
  </si>
  <si>
    <t>Nguyễn Dương Uyên</t>
  </si>
  <si>
    <t>22/08/2015</t>
  </si>
  <si>
    <t>0988667995</t>
  </si>
  <si>
    <t>GCGT150</t>
  </si>
  <si>
    <t>Lê Diệu Vy</t>
  </si>
  <si>
    <t>0945669885</t>
  </si>
  <si>
    <t>GCGT151</t>
  </si>
  <si>
    <t>Dương Thuỳ Chi</t>
  </si>
  <si>
    <t>0962593293</t>
  </si>
  <si>
    <t>GCGT152</t>
  </si>
  <si>
    <t>Lưu Phương Anh</t>
  </si>
  <si>
    <t>0919838316</t>
  </si>
  <si>
    <t>GCRM42</t>
  </si>
  <si>
    <t>Phạm Lê Minh Khôi</t>
  </si>
  <si>
    <t>0985181286</t>
  </si>
  <si>
    <t>GCGT153</t>
  </si>
  <si>
    <t>Phạm Hồng Thái</t>
  </si>
  <si>
    <t>0389069305</t>
  </si>
  <si>
    <t>GCGT154</t>
  </si>
  <si>
    <t>GCGT155</t>
  </si>
  <si>
    <t>Nguyễn Bảo Châu</t>
  </si>
  <si>
    <t>0902018288</t>
  </si>
  <si>
    <t>GCTD10</t>
  </si>
  <si>
    <t>Ngọc Ánh</t>
  </si>
  <si>
    <t>GCRM43</t>
  </si>
  <si>
    <t>Ngô Tuấn Kiệt</t>
  </si>
  <si>
    <t>17/07/2013</t>
  </si>
  <si>
    <t>GCRM44</t>
  </si>
  <si>
    <t>Tùng Chi</t>
  </si>
  <si>
    <t>GCGT156</t>
  </si>
  <si>
    <t>0964633513</t>
  </si>
  <si>
    <t>GCRM45</t>
  </si>
  <si>
    <t>Hồ Như Quỳnh</t>
  </si>
  <si>
    <t>Tép</t>
  </si>
  <si>
    <t>0978550727</t>
  </si>
  <si>
    <t>GCGT157</t>
  </si>
  <si>
    <t>Triệu Bảo Hân</t>
  </si>
  <si>
    <t>0984062619</t>
  </si>
  <si>
    <t>GCGT158</t>
  </si>
  <si>
    <t>Hoàng Đức Duy</t>
  </si>
  <si>
    <t>27/05/2017</t>
  </si>
  <si>
    <t>0369704405</t>
  </si>
  <si>
    <t>GCGT159</t>
  </si>
  <si>
    <t>Bùi Quang Vinh</t>
  </si>
  <si>
    <t>0852373628</t>
  </si>
  <si>
    <t>GCGT160</t>
  </si>
  <si>
    <t>13/07/2024</t>
  </si>
  <si>
    <t>0385151071</t>
  </si>
  <si>
    <t>GCGT161</t>
  </si>
  <si>
    <t>GCGT162</t>
  </si>
  <si>
    <t>Nguyễn Đức Duy</t>
  </si>
  <si>
    <t>CLBHS1</t>
  </si>
  <si>
    <t>CLB Hương Sơn</t>
  </si>
  <si>
    <t>Đỗ Anh Thư</t>
  </si>
  <si>
    <t>CLB HS2</t>
  </si>
  <si>
    <t>CLBHS2</t>
  </si>
  <si>
    <t>Đàm Quỳnh Anh</t>
  </si>
  <si>
    <t>31/01/2015</t>
  </si>
  <si>
    <t>CLBHS3</t>
  </si>
  <si>
    <t>Nguyễn Khánh Ngọc</t>
  </si>
  <si>
    <t>CLBHS4</t>
  </si>
  <si>
    <t>Nguyễn Thị Thuỳ Dương</t>
  </si>
  <si>
    <t>CLBHS5</t>
  </si>
  <si>
    <t>Nguyễn Bảo Trâm</t>
  </si>
  <si>
    <t>14/04/2016</t>
  </si>
  <si>
    <t>CLBHS6</t>
  </si>
  <si>
    <t>Đinh Tố Uyên</t>
  </si>
  <si>
    <t>GCRM46</t>
  </si>
  <si>
    <t>Vũ Chí Anh</t>
  </si>
  <si>
    <t>NeO</t>
  </si>
  <si>
    <t>18/03/2018</t>
  </si>
  <si>
    <t>30/07/2024</t>
  </si>
  <si>
    <t>GCGT163</t>
  </si>
  <si>
    <t>Ngô Minh Trang</t>
  </si>
  <si>
    <t>31/07/2024</t>
  </si>
  <si>
    <t>GCGT164</t>
  </si>
  <si>
    <t>Nguyễn Ngọc Huy</t>
  </si>
  <si>
    <t>0962 278 420</t>
  </si>
  <si>
    <t>GCGT165</t>
  </si>
  <si>
    <t>đã bù học phí sang Khánh Linh</t>
  </si>
  <si>
    <t>GCRM47</t>
  </si>
  <si>
    <t>Trần Hoàng Thảo Vy</t>
  </si>
  <si>
    <t>23/05/2017</t>
  </si>
  <si>
    <t>GCRM48</t>
  </si>
  <si>
    <t>Vũ Trí Hưng</t>
  </si>
  <si>
    <t>GCRM49</t>
  </si>
  <si>
    <t>Vũ Trí Thịnh</t>
  </si>
  <si>
    <t>18/08/2016</t>
  </si>
  <si>
    <t>GCRM50</t>
  </si>
  <si>
    <t>Hoàng Tùng Lâm</t>
  </si>
  <si>
    <t>Shin</t>
  </si>
  <si>
    <t>18/04/2018</t>
  </si>
  <si>
    <t>0949223688</t>
  </si>
  <si>
    <t>GCGT166</t>
  </si>
  <si>
    <t>Dương Hoàng Anh</t>
  </si>
  <si>
    <t>GCRM51</t>
  </si>
  <si>
    <t>Đỗ Quang Bân</t>
  </si>
  <si>
    <t>0768056666</t>
  </si>
  <si>
    <t>GCGT167</t>
  </si>
  <si>
    <t>Hồ Sĩ Anh</t>
  </si>
  <si>
    <t>GCGT168</t>
  </si>
  <si>
    <t>Lăng Mai Hương</t>
  </si>
  <si>
    <t>25/11/2017</t>
  </si>
  <si>
    <t>GCGT169</t>
  </si>
  <si>
    <t>Đinh Tiểu Mẫn</t>
  </si>
  <si>
    <t>14/08/2024</t>
  </si>
  <si>
    <t>GCGT170</t>
  </si>
  <si>
    <t>17/08/2018</t>
  </si>
  <si>
    <t>16/08/2024</t>
  </si>
  <si>
    <t>GCGT171</t>
  </si>
  <si>
    <t>Trần Hải Đăng</t>
  </si>
  <si>
    <t>GCRM52</t>
  </si>
  <si>
    <t>Nguyễn Mạnh Vĩ</t>
  </si>
  <si>
    <t>19/04/2011</t>
  </si>
  <si>
    <t>GCRM53</t>
  </si>
  <si>
    <t>Triệu Tuấn Kiệt</t>
  </si>
  <si>
    <t>24/07/2020</t>
  </si>
  <si>
    <t>GCGT172</t>
  </si>
  <si>
    <t>Lưu Hà Anh</t>
  </si>
  <si>
    <t>22/09/2012</t>
  </si>
  <si>
    <t>GCGT173</t>
  </si>
  <si>
    <t>Bùi Minh Đức</t>
  </si>
  <si>
    <t>GCGT174</t>
  </si>
  <si>
    <t>Lưu Trần Vũ</t>
  </si>
  <si>
    <t>GCGT175</t>
  </si>
  <si>
    <t>Hoàng Thu Giang</t>
  </si>
  <si>
    <t>0346 248 296</t>
  </si>
  <si>
    <t>GCGT176</t>
  </si>
  <si>
    <t>Trần Quang Mạnh</t>
  </si>
  <si>
    <t>31/03/2015</t>
  </si>
  <si>
    <t>GCRM54</t>
  </si>
  <si>
    <t>Vũ Minh Khang</t>
  </si>
  <si>
    <t>20/02/2018</t>
  </si>
  <si>
    <t>0981 316 420</t>
  </si>
  <si>
    <t>25/09/2024</t>
  </si>
  <si>
    <t>GCRM55</t>
  </si>
  <si>
    <t>Nguyễn García Anelo Duy</t>
  </si>
  <si>
    <t>Lô</t>
  </si>
  <si>
    <t>0945964686</t>
  </si>
  <si>
    <t>26/09/2024</t>
  </si>
  <si>
    <t>GCGT177</t>
  </si>
  <si>
    <t>Nguyễn Đại Cát</t>
  </si>
  <si>
    <t>GCGT178</t>
  </si>
  <si>
    <t>Đào Quốc Hưng</t>
  </si>
  <si>
    <t>27/09/2024</t>
  </si>
  <si>
    <t>0383 553 536</t>
  </si>
  <si>
    <t>GCGT179</t>
  </si>
  <si>
    <t>Vũ Tú Anh</t>
  </si>
  <si>
    <t>GCGT180</t>
  </si>
  <si>
    <t>Đặng Thị Hải Yến</t>
  </si>
  <si>
    <t>0989 330 073</t>
  </si>
  <si>
    <t>GCRM56</t>
  </si>
  <si>
    <t>Vũ Bảo Long</t>
  </si>
  <si>
    <t>Gold</t>
  </si>
  <si>
    <t>GCGT181</t>
  </si>
  <si>
    <t>Hoàng Thị Minh Ngọc</t>
  </si>
  <si>
    <t>0795 257 518</t>
  </si>
  <si>
    <t>GCTD11</t>
  </si>
  <si>
    <t>Nguyễn Hoàng Hải</t>
  </si>
  <si>
    <t>Ben</t>
  </si>
  <si>
    <t>17/10/2019</t>
  </si>
  <si>
    <t>GCGT182</t>
  </si>
  <si>
    <t>Đỗ Bảo An</t>
  </si>
  <si>
    <t>29/10/2024</t>
  </si>
  <si>
    <t>0986 060 156</t>
  </si>
  <si>
    <t>22/10/2024</t>
  </si>
  <si>
    <t>GCGT183</t>
  </si>
  <si>
    <t>Dương Anh Đức</t>
  </si>
  <si>
    <t>Thóc</t>
  </si>
  <si>
    <t>22/01/2019</t>
  </si>
  <si>
    <t>0982 543 121</t>
  </si>
  <si>
    <t>30/10/2024</t>
  </si>
  <si>
    <t>GCGT184</t>
  </si>
  <si>
    <t>Hầu Gia Bảo</t>
  </si>
  <si>
    <t>0983 853 387</t>
  </si>
  <si>
    <t>GCGT185</t>
  </si>
  <si>
    <t>Hà Bảo Duy</t>
  </si>
  <si>
    <t>21/01/2016</t>
  </si>
  <si>
    <t>GCGT186</t>
  </si>
  <si>
    <t>Trần Minh Thiện</t>
  </si>
  <si>
    <t>15/01/2017</t>
  </si>
  <si>
    <t>15/11/2024</t>
  </si>
  <si>
    <t>GCGT187</t>
  </si>
  <si>
    <t>Nguyễn Việt Hưng</t>
  </si>
  <si>
    <t>17/11/2024</t>
  </si>
  <si>
    <t>GCGT188</t>
  </si>
  <si>
    <t>Đặng Trần Quốc Anh</t>
  </si>
  <si>
    <t>GCGT189</t>
  </si>
  <si>
    <t>Nguyễn Gia Hân</t>
  </si>
  <si>
    <t>23/05/2019</t>
  </si>
  <si>
    <t>GCGT190</t>
  </si>
  <si>
    <t>Mai Nguyễn Việt Anh</t>
  </si>
  <si>
    <t>GCRM57</t>
  </si>
  <si>
    <t>Bùi Đăng Khoa</t>
  </si>
  <si>
    <t>Bon</t>
  </si>
  <si>
    <t>Sđt Bố: 0962891896</t>
  </si>
  <si>
    <t>GCGT191</t>
  </si>
  <si>
    <t>Hoàng Minh Châu</t>
  </si>
  <si>
    <t>16/03/2018</t>
  </si>
  <si>
    <t>26/11/2024</t>
  </si>
  <si>
    <t>GCGT192</t>
  </si>
  <si>
    <t>Ma Trung Hiếu</t>
  </si>
  <si>
    <t>22/09/2019</t>
  </si>
  <si>
    <t>26/11/2019</t>
  </si>
  <si>
    <t>GCGT193</t>
  </si>
  <si>
    <t>Phạm Hoàng Khôi</t>
  </si>
  <si>
    <t>14/12/2019</t>
  </si>
  <si>
    <t>29/11/2024</t>
  </si>
  <si>
    <t>GCGT194</t>
  </si>
  <si>
    <t>Hoàng Gia Hưng</t>
  </si>
  <si>
    <t>30/11/2024</t>
  </si>
  <si>
    <t>GCGT195</t>
  </si>
  <si>
    <t>Vũ Bá Lâm</t>
  </si>
  <si>
    <t>15/11/2019</t>
  </si>
  <si>
    <t>GCRM58</t>
  </si>
  <si>
    <t>Trương Đăng Khoa</t>
  </si>
  <si>
    <t>24/10/2019</t>
  </si>
  <si>
    <t>14/12/2024</t>
  </si>
  <si>
    <t>GCGT196</t>
  </si>
  <si>
    <t xml:space="preserve">Đặng Minh Đạt </t>
  </si>
  <si>
    <t>15/12/2024</t>
  </si>
  <si>
    <t>GCRM59</t>
  </si>
  <si>
    <t>Phạm Minh Khôi</t>
  </si>
  <si>
    <t>Pool</t>
  </si>
  <si>
    <t>29/12/2024</t>
  </si>
  <si>
    <t>GCGT197</t>
  </si>
  <si>
    <t>Trần Minh Đức</t>
  </si>
  <si>
    <t>23/06/2017</t>
  </si>
  <si>
    <t>GCGT198</t>
  </si>
  <si>
    <t>Trần Tú Linh</t>
  </si>
  <si>
    <t>13/02/2025</t>
  </si>
  <si>
    <t>GCRM60</t>
  </si>
  <si>
    <t>Vũ Hoàng Bách</t>
  </si>
  <si>
    <t>26/12/2025</t>
  </si>
  <si>
    <t>28/02/2025</t>
  </si>
  <si>
    <t>GCRM61</t>
  </si>
  <si>
    <t>Nguyễn Tùng Anh</t>
  </si>
  <si>
    <t>GCGT199</t>
  </si>
  <si>
    <t>24/02/2019</t>
  </si>
  <si>
    <t>GCGT200</t>
  </si>
  <si>
    <t>21/06/2014</t>
  </si>
  <si>
    <t>GCGT201</t>
  </si>
  <si>
    <t>Lê Trường An</t>
  </si>
  <si>
    <t>13/03/2025</t>
  </si>
  <si>
    <t>GCGT202</t>
  </si>
  <si>
    <t>Nguyễn Trần Tú Uyên</t>
  </si>
  <si>
    <t>30/05/2013</t>
  </si>
  <si>
    <t>14/03/2025</t>
  </si>
  <si>
    <t>GCGT203</t>
  </si>
  <si>
    <t>Nguyễn Hạo Nam</t>
  </si>
  <si>
    <t>20/03/2026</t>
  </si>
  <si>
    <t>15/03/2025</t>
  </si>
  <si>
    <t>GCGT204</t>
  </si>
  <si>
    <t>20/08/2017</t>
  </si>
  <si>
    <t>16/03/2025</t>
  </si>
  <si>
    <t>GCRM62</t>
  </si>
  <si>
    <t>Mạc Nguyễn Hoàng Minh</t>
  </si>
  <si>
    <t>0983037979</t>
  </si>
  <si>
    <t>GCRM63</t>
  </si>
  <si>
    <t>Mạc Nguyễn Minh Phúc</t>
  </si>
  <si>
    <t>21/11/2016</t>
  </si>
  <si>
    <t>GCGT205</t>
  </si>
  <si>
    <t>Nguyễn Bảo Anh</t>
  </si>
  <si>
    <t>19/09/2016</t>
  </si>
  <si>
    <t>GCRM64</t>
  </si>
  <si>
    <t>Trần Quốc Bảo</t>
  </si>
  <si>
    <t>27/04/2025</t>
  </si>
  <si>
    <t>GCGT206</t>
  </si>
  <si>
    <t>Hoàng Minh Tuệ</t>
  </si>
  <si>
    <t>27/10/2020</t>
  </si>
  <si>
    <t>GCGT207</t>
  </si>
  <si>
    <t>Hồ Quỳnh Chi</t>
  </si>
  <si>
    <t>27/08/2021</t>
  </si>
  <si>
    <t>GCRM65</t>
  </si>
  <si>
    <t>Nguyễn Khánh Minh</t>
  </si>
  <si>
    <t>20/12/2017</t>
  </si>
  <si>
    <t>16/05/2025</t>
  </si>
  <si>
    <t>GCGT208</t>
  </si>
  <si>
    <t>Hoàng Ánh Dương</t>
  </si>
  <si>
    <t>Kem</t>
  </si>
  <si>
    <t>22/05/2019</t>
  </si>
  <si>
    <t>19/05/2025</t>
  </si>
  <si>
    <t>GCRM66</t>
  </si>
  <si>
    <t>Phạm Minh Khoa</t>
  </si>
  <si>
    <t>09/09/0206</t>
  </si>
  <si>
    <t>24/05/2025</t>
  </si>
  <si>
    <t>GCRM67</t>
  </si>
  <si>
    <t>Phạm Hữu Thịnh</t>
  </si>
  <si>
    <t>28/07/2017</t>
  </si>
  <si>
    <t>GCRM68</t>
  </si>
  <si>
    <t>Vũ Đình Chung</t>
  </si>
  <si>
    <t>25/10/2015</t>
  </si>
  <si>
    <t>25/05/2025</t>
  </si>
  <si>
    <t>GCRM69</t>
  </si>
  <si>
    <t>Trương Phú An</t>
  </si>
  <si>
    <t>25/05/2014</t>
  </si>
  <si>
    <t>GCRM70</t>
  </si>
  <si>
    <t>Nguyễn Lam Anh</t>
  </si>
  <si>
    <t>Chíp</t>
  </si>
  <si>
    <t>GCRM71</t>
  </si>
  <si>
    <t>Hoàng Trung Kiên</t>
  </si>
  <si>
    <t>Bi</t>
  </si>
  <si>
    <t>19/03/2012</t>
  </si>
  <si>
    <t>21/05/2025</t>
  </si>
  <si>
    <t>GCRM72</t>
  </si>
  <si>
    <t>Vũ Tấn Khang</t>
  </si>
  <si>
    <t>Tôm</t>
  </si>
  <si>
    <t>18/01/2017</t>
  </si>
  <si>
    <t>23/05/2025</t>
  </si>
  <si>
    <t>GCGT209</t>
  </si>
  <si>
    <t>Vũ Hương Giang</t>
  </si>
  <si>
    <t>27/05/2025</t>
  </si>
  <si>
    <t>GCGT210</t>
  </si>
  <si>
    <t>Nguyễn Tuấn Hưng</t>
  </si>
  <si>
    <t>29/09/2016</t>
  </si>
  <si>
    <t>GCGT211</t>
  </si>
  <si>
    <t>Nguyễn Hải Minh</t>
  </si>
  <si>
    <t>GCGT212</t>
  </si>
  <si>
    <t>Nguyễn Vũ Đại</t>
  </si>
  <si>
    <t>GCGT213</t>
  </si>
  <si>
    <t>Bùi Minh Sam</t>
  </si>
  <si>
    <t>18/07/2022</t>
  </si>
  <si>
    <t>GCGT214</t>
  </si>
  <si>
    <t>GCGT215</t>
  </si>
  <si>
    <t>Bùi Đức Duy</t>
  </si>
  <si>
    <t>19/10/2018</t>
  </si>
  <si>
    <t>GCGT216</t>
  </si>
  <si>
    <t>Bùi Gia Huy</t>
  </si>
  <si>
    <t>GCGT217</t>
  </si>
  <si>
    <t>Dương Thanh Nga</t>
  </si>
  <si>
    <t>22/03/2013</t>
  </si>
  <si>
    <t>GCGT218</t>
  </si>
  <si>
    <t>Lê Đức Hiểu</t>
  </si>
  <si>
    <t>14/02/2019</t>
  </si>
  <si>
    <t>GCGT219</t>
  </si>
  <si>
    <t>Hoàng Linh Đan</t>
  </si>
  <si>
    <t>24/11/2019</t>
  </si>
  <si>
    <t>GCGT220</t>
  </si>
  <si>
    <t>Lê Mạnh Dũng</t>
  </si>
  <si>
    <t>30/09/2020</t>
  </si>
  <si>
    <t>GCGT221</t>
  </si>
  <si>
    <t>Phùng Tuấn Kiệt</t>
  </si>
  <si>
    <t>13/06/2017</t>
  </si>
  <si>
    <t>GCGT222</t>
  </si>
  <si>
    <t>Nguyễn An Huệ</t>
  </si>
  <si>
    <t>22/11/2020</t>
  </si>
  <si>
    <t>GCGT223</t>
  </si>
  <si>
    <t>Nguyễn Đức Hiếu</t>
  </si>
  <si>
    <t>20/11/2020</t>
  </si>
  <si>
    <t>GCGT224</t>
  </si>
  <si>
    <t>Trần Tùng Anh</t>
  </si>
  <si>
    <t>GCRM73</t>
  </si>
  <si>
    <t>Phạm Lê Mai Chi</t>
  </si>
  <si>
    <t>GCGT225</t>
  </si>
  <si>
    <t>Phan Quốc Huy</t>
  </si>
  <si>
    <t>GCGT226</t>
  </si>
  <si>
    <t>Nông Đức Lâm</t>
  </si>
  <si>
    <t>GCRM74</t>
  </si>
  <si>
    <t>Trần Vũ Vân Khánh</t>
  </si>
  <si>
    <t>GCGT227</t>
  </si>
  <si>
    <t>Phạm Ngọc Minh Tâm</t>
  </si>
  <si>
    <t>13/06/2025</t>
  </si>
  <si>
    <t>GCRM75</t>
  </si>
  <si>
    <t>Dương Vĩnh Khang</t>
  </si>
  <si>
    <t>14/06/2025</t>
  </si>
  <si>
    <t>GCGT228</t>
  </si>
  <si>
    <t>Đặng Ngọc Bảo</t>
  </si>
  <si>
    <t>26/11/2016</t>
  </si>
  <si>
    <t>GCGT229</t>
  </si>
  <si>
    <t>Trương Hoàng Nam</t>
  </si>
  <si>
    <t>GCGT230</t>
  </si>
  <si>
    <t>Nguyễn Trần Khả Hân</t>
  </si>
  <si>
    <t>13/10/2018</t>
  </si>
  <si>
    <t>GCGT231</t>
  </si>
  <si>
    <t>Trần Hải Bình Nguyên</t>
  </si>
  <si>
    <t>23/04/2014</t>
  </si>
  <si>
    <t>16/06/2025</t>
  </si>
  <si>
    <t>GCGT232</t>
  </si>
  <si>
    <t>Nguyễn Dương Quỳnh Nhi</t>
  </si>
  <si>
    <t>31/03/2020</t>
  </si>
  <si>
    <t>GCRM76</t>
  </si>
  <si>
    <t>Lê Minh Châu</t>
  </si>
  <si>
    <t>GCGT233</t>
  </si>
  <si>
    <t>Đào Tùng Duy</t>
  </si>
  <si>
    <t>17/06/2025</t>
  </si>
  <si>
    <t>GCGT234</t>
  </si>
  <si>
    <t>Đinh Hà Uyên</t>
  </si>
  <si>
    <t>23/04/2025</t>
  </si>
  <si>
    <t>GCGT235</t>
  </si>
  <si>
    <t>Hữu Anh</t>
  </si>
  <si>
    <t>18/06/2025</t>
  </si>
  <si>
    <t>GCGT236</t>
  </si>
  <si>
    <t>Dương Hạ Vy</t>
  </si>
  <si>
    <t>Gạo</t>
  </si>
  <si>
    <t>23/08/2021</t>
  </si>
  <si>
    <t>0352682611</t>
  </si>
  <si>
    <t>19/06/2025</t>
  </si>
  <si>
    <t>GCGT237</t>
  </si>
  <si>
    <t>Trần Thanh Thảo</t>
  </si>
  <si>
    <t>17/12/2020</t>
  </si>
  <si>
    <t>23/06/2025</t>
  </si>
  <si>
    <t>GCGT238</t>
  </si>
  <si>
    <t>Phùng Tuấn Tú</t>
  </si>
  <si>
    <t>13/07/2019</t>
  </si>
  <si>
    <t>26/06/2025</t>
  </si>
  <si>
    <t>GCGT239</t>
  </si>
  <si>
    <t>Nguyễn Thanh Tùng</t>
  </si>
  <si>
    <t>27/06/2025</t>
  </si>
  <si>
    <t>GCRM77</t>
  </si>
  <si>
    <t>Nguyễn Minh Trí</t>
  </si>
  <si>
    <t>29/07/2017</t>
  </si>
  <si>
    <t>28/06/2025</t>
  </si>
  <si>
    <t>GCGT240</t>
  </si>
  <si>
    <t>Hoàng Khánh An</t>
  </si>
  <si>
    <t>13/01/2017</t>
  </si>
  <si>
    <t>30/06/2025</t>
  </si>
  <si>
    <t>GCGT241</t>
  </si>
  <si>
    <t>Nguyễn Tịnh Thái Hoà</t>
  </si>
  <si>
    <t>GCGT242</t>
  </si>
  <si>
    <t>Vũ Thị Phương Thảo</t>
  </si>
  <si>
    <t>31/08/2014</t>
  </si>
  <si>
    <t>GCGT243</t>
  </si>
  <si>
    <t>Lê Duy Đức</t>
  </si>
  <si>
    <t>GCGT244</t>
  </si>
  <si>
    <t>Trần Đức Thắng</t>
  </si>
  <si>
    <t>25/03/2020</t>
  </si>
  <si>
    <t>GCGT245</t>
  </si>
  <si>
    <t>Hoàng Minh Khôi</t>
  </si>
  <si>
    <t>25/03/2018</t>
  </si>
  <si>
    <t>GCGT246</t>
  </si>
  <si>
    <t>Vũ Minh Châu</t>
  </si>
  <si>
    <t>Mun</t>
  </si>
  <si>
    <t>GCGT247</t>
  </si>
  <si>
    <t>Nguyễn Việt Anh</t>
  </si>
  <si>
    <t>20/05/2007</t>
  </si>
  <si>
    <t>GCRM78</t>
  </si>
  <si>
    <t>24/03/2021</t>
  </si>
  <si>
    <t>GCGT248</t>
  </si>
  <si>
    <t>Nguyễn Thái An</t>
  </si>
  <si>
    <t>22/02/2017</t>
  </si>
  <si>
    <t>13/07/2025</t>
  </si>
  <si>
    <t>GCGT249</t>
  </si>
  <si>
    <t>Đoàn Anh Khôi</t>
  </si>
  <si>
    <t>15/01/2018</t>
  </si>
  <si>
    <t>GCGT250</t>
  </si>
  <si>
    <t>Phùng Ngô Tường Vy</t>
  </si>
  <si>
    <t>GCGT251</t>
  </si>
  <si>
    <t>Phùng Ngô Tường Lam</t>
  </si>
  <si>
    <t>20/02/2020</t>
  </si>
  <si>
    <t>GCGT252</t>
  </si>
  <si>
    <t>Hoàng Châu Anh</t>
  </si>
  <si>
    <t>GCRM79</t>
  </si>
  <si>
    <t>Lê Phúc Hưng</t>
  </si>
  <si>
    <t>Jason</t>
  </si>
  <si>
    <t>14/07/2020</t>
  </si>
  <si>
    <t>GCGT253</t>
  </si>
  <si>
    <t>Ngô Minh Anh</t>
  </si>
  <si>
    <t>GCRM80</t>
  </si>
  <si>
    <t>Lê Minh Khôi</t>
  </si>
  <si>
    <t>20/06/2018</t>
  </si>
  <si>
    <t>GCGT254</t>
  </si>
  <si>
    <t>Phạm Quang Vinh</t>
  </si>
  <si>
    <t>20/03/2020</t>
  </si>
  <si>
    <t>GCRM81</t>
  </si>
  <si>
    <t>Phạm Gia Huy</t>
  </si>
  <si>
    <t>GCRM82</t>
  </si>
  <si>
    <t>Kenz</t>
  </si>
  <si>
    <t>Popping1</t>
  </si>
  <si>
    <t>GCRM83</t>
  </si>
  <si>
    <t>Lỳ</t>
  </si>
  <si>
    <t>17/06/2012</t>
  </si>
  <si>
    <t>GCRM84</t>
  </si>
  <si>
    <t>Nhót</t>
  </si>
  <si>
    <t>24/02/2014</t>
  </si>
  <si>
    <t>GCRM85</t>
  </si>
  <si>
    <t>GCRM86</t>
  </si>
  <si>
    <t>Dương Huyền Trang</t>
  </si>
  <si>
    <t>GCGT255</t>
  </si>
  <si>
    <t>Thân Minh Khôi</t>
  </si>
  <si>
    <t>13/08/2025</t>
  </si>
  <si>
    <t>GCGT256</t>
  </si>
  <si>
    <t>Hà Bảo An</t>
  </si>
  <si>
    <t>21/02/2021</t>
  </si>
  <si>
    <t>14/08/2025</t>
  </si>
  <si>
    <t>GCGT257</t>
  </si>
  <si>
    <t>Phạm Đức Huy</t>
  </si>
  <si>
    <t>13/05/2020</t>
  </si>
  <si>
    <t>27/08/2025</t>
  </si>
  <si>
    <t>GCGT258</t>
  </si>
  <si>
    <t>Hoàng Bảo Anh</t>
  </si>
  <si>
    <t>GCGT259</t>
  </si>
  <si>
    <t>23/12/2009</t>
  </si>
  <si>
    <t>GCRM87</t>
  </si>
  <si>
    <t>15/09/2025</t>
  </si>
  <si>
    <t>GCGT260</t>
  </si>
  <si>
    <t>Nguyễn Mạnh Quân</t>
  </si>
  <si>
    <t>24/07/2019</t>
  </si>
  <si>
    <t>GCRM88</t>
  </si>
  <si>
    <t>Bùi Tuấn Kiệt</t>
  </si>
  <si>
    <t>19/01/2020</t>
  </si>
  <si>
    <t>19/09/2025</t>
  </si>
  <si>
    <t>GCRM89</t>
  </si>
  <si>
    <t>Đào Duy Anh</t>
  </si>
  <si>
    <t>30/06/2018</t>
  </si>
  <si>
    <t>098 5249750</t>
  </si>
  <si>
    <t>28/09/2025</t>
  </si>
  <si>
    <t>GCRM90</t>
  </si>
  <si>
    <t>Nguyễn Trần Bảo Anh</t>
  </si>
  <si>
    <t>30/12/2013</t>
  </si>
  <si>
    <t>GCRM91</t>
  </si>
  <si>
    <t>Đinh Duy Long</t>
  </si>
  <si>
    <t>19/10/2025</t>
  </si>
  <si>
    <t>BẢNG THEO DÕI BUỔI HỌC</t>
  </si>
  <si>
    <t>LẦN ĐÓNG TIỀN</t>
  </si>
  <si>
    <t>TỔNG SỐ BUỔI</t>
  </si>
  <si>
    <t>BUỔI ĐÃ HỌC</t>
  </si>
  <si>
    <t>BUỔI CÒN LẠI</t>
  </si>
  <si>
    <t>lanDongTien</t>
  </si>
  <si>
    <t>tongSoBuoi</t>
  </si>
  <si>
    <t>buoiDaHoc</t>
  </si>
  <si>
    <t>buoiConLai</t>
  </si>
  <si>
    <t>Ngô Chí Vi</t>
  </si>
  <si>
    <t>Trần Gia Bảo</t>
  </si>
  <si>
    <t>Dương Thùy Trang</t>
  </si>
  <si>
    <t>BẢNG ĐÓNG HỌC PHÍ</t>
  </si>
  <si>
    <t>NGÀY ĐÓNG</t>
  </si>
  <si>
    <t>KHOÁ HỌC</t>
  </si>
  <si>
    <t>SỐ TIỀN</t>
  </si>
  <si>
    <t>SỐ BUỔI</t>
  </si>
  <si>
    <t>studentCode</t>
  </si>
  <si>
    <t>studentName</t>
  </si>
  <si>
    <t>datePayment</t>
  </si>
  <si>
    <t>type</t>
  </si>
  <si>
    <t>money</t>
  </si>
  <si>
    <t>lesson</t>
  </si>
  <si>
    <t>04/06/2024</t>
  </si>
  <si>
    <t>Le</t>
  </si>
  <si>
    <t>Ghi nhận</t>
  </si>
  <si>
    <t>05/06/2024</t>
  </si>
  <si>
    <t>GCTĐ09</t>
  </si>
  <si>
    <t>Khoa</t>
  </si>
  <si>
    <t>06/06/2024</t>
  </si>
  <si>
    <t>07/06/2024</t>
  </si>
  <si>
    <t>08/06/2024</t>
  </si>
  <si>
    <t>Ngô Chí Vỹ</t>
  </si>
  <si>
    <t>11/06/2024</t>
  </si>
  <si>
    <t>26/06/2024</t>
  </si>
  <si>
    <t>09/06/2024</t>
  </si>
  <si>
    <t>10/06/2024</t>
  </si>
  <si>
    <t>Nguyễn Bá Lâm</t>
  </si>
  <si>
    <t>12/06/2024</t>
  </si>
  <si>
    <t>28/06/2024</t>
  </si>
  <si>
    <t>29/06/2024</t>
  </si>
  <si>
    <t>Khoá mới bắt đầu ngày 29/6</t>
  </si>
  <si>
    <t>tháng 6 học 8 buổi</t>
  </si>
  <si>
    <t>Nhập học ngày 14/6</t>
  </si>
  <si>
    <t>14/07/2024</t>
  </si>
  <si>
    <t>19/07/2024</t>
  </si>
  <si>
    <t>1.500.000</t>
  </si>
  <si>
    <t>13/08/2024</t>
  </si>
  <si>
    <t>20/08/2024</t>
  </si>
  <si>
    <t>1.150.000</t>
  </si>
  <si>
    <t>Dương Thùy Trang LN</t>
  </si>
  <si>
    <t>29/08/2024</t>
  </si>
  <si>
    <t>14/09/2024</t>
  </si>
  <si>
    <t>15/09/2024</t>
  </si>
  <si>
    <t>19/09/2024</t>
  </si>
  <si>
    <t>1.200.000</t>
  </si>
  <si>
    <t>20/09/2024</t>
  </si>
  <si>
    <t>22/09/2024</t>
  </si>
  <si>
    <t>NGUYỄN GARCÍA ANGELO DUY</t>
  </si>
  <si>
    <t>15/10/2024</t>
  </si>
  <si>
    <t>20/10/2024</t>
  </si>
  <si>
    <t>21/10/2024</t>
  </si>
  <si>
    <t>31/10/2024</t>
  </si>
  <si>
    <t>13/11/2024</t>
  </si>
  <si>
    <t>16/11/2024</t>
  </si>
  <si>
    <t>Đã đóng học từ tháng 10 quên chưa lên hệ thống</t>
  </si>
  <si>
    <t>23/11/2024</t>
  </si>
  <si>
    <t>1.400.000</t>
  </si>
  <si>
    <t>24/11/2024</t>
  </si>
  <si>
    <t>27/11/2024</t>
  </si>
  <si>
    <t>NaN</t>
  </si>
  <si>
    <t>Đóng học từ 16/11</t>
  </si>
  <si>
    <t>Phạm Hoàng Minh Khôi</t>
  </si>
  <si>
    <t>13/12/2024</t>
  </si>
  <si>
    <t>16/12/2024</t>
  </si>
  <si>
    <t>17/12/2024</t>
  </si>
  <si>
    <t>18/12/2024</t>
  </si>
  <si>
    <t>19/12/2024</t>
  </si>
  <si>
    <t>23/12/2024</t>
  </si>
  <si>
    <t>25/12/2024</t>
  </si>
  <si>
    <t>31/12/2024</t>
  </si>
  <si>
    <t>13/01/2025</t>
  </si>
  <si>
    <t>16/01/2025</t>
  </si>
  <si>
    <t>Đóng học từ 03/01</t>
  </si>
  <si>
    <t>17/01/2025</t>
  </si>
  <si>
    <t>23/01/2025</t>
  </si>
  <si>
    <t>24/01/2025</t>
  </si>
  <si>
    <t>27/01/2025</t>
  </si>
  <si>
    <t>14/02/2025</t>
  </si>
  <si>
    <t>16/02/2025</t>
  </si>
  <si>
    <t>17/02/2025</t>
  </si>
  <si>
    <t>19/02/2025</t>
  </si>
  <si>
    <t>22/02/2025</t>
  </si>
  <si>
    <t>25/02/2025</t>
  </si>
  <si>
    <t>Đóng từ tháng 2</t>
  </si>
  <si>
    <t>đóng học từ 05/03</t>
  </si>
  <si>
    <t>Đóng từ ngày 11/03</t>
  </si>
  <si>
    <t>20/03/2025</t>
  </si>
  <si>
    <t>21/03/2025</t>
  </si>
  <si>
    <t>22/03/2025</t>
  </si>
  <si>
    <t>30/03/2025</t>
  </si>
  <si>
    <t>Đóng học ngày 01/04</t>
  </si>
  <si>
    <t>14/04/2025</t>
  </si>
  <si>
    <t>16/04/2025</t>
  </si>
  <si>
    <t>17/04/2025</t>
  </si>
  <si>
    <t>20/04/2025</t>
  </si>
  <si>
    <t>21/04/2025</t>
  </si>
  <si>
    <t>Đóng học ngày 10/04</t>
  </si>
  <si>
    <t>Đóng ngày 01/04</t>
  </si>
  <si>
    <t>Đóng ngày 05/04</t>
  </si>
  <si>
    <t>Đóng ngày 10/04</t>
  </si>
  <si>
    <t>29/04/2025</t>
  </si>
  <si>
    <t>18/05/2025</t>
  </si>
  <si>
    <t>Đóng học 09/05</t>
  </si>
  <si>
    <t>20/05/2025</t>
  </si>
  <si>
    <t>26/05/2025</t>
  </si>
  <si>
    <t>28/05/2025</t>
  </si>
  <si>
    <t>12.000.000</t>
  </si>
  <si>
    <t>30/05/2025</t>
  </si>
  <si>
    <t>23/05</t>
  </si>
  <si>
    <t>Vũ Tuấn Khang</t>
  </si>
  <si>
    <t>2.400.000</t>
  </si>
  <si>
    <t>20/06/2025</t>
  </si>
  <si>
    <t>Đóng từ tháng 5</t>
  </si>
  <si>
    <t>22/06/2025</t>
  </si>
  <si>
    <t>Đóng học ngày 02/07</t>
  </si>
  <si>
    <t>Đã đóng học và xin nghỉ</t>
  </si>
  <si>
    <t>16/07/2025</t>
  </si>
  <si>
    <t>17/07/2025</t>
  </si>
  <si>
    <t>22/07/2025</t>
  </si>
  <si>
    <t>23/07/2025</t>
  </si>
  <si>
    <t>31/07/2025</t>
  </si>
  <si>
    <t>15/08/2025</t>
  </si>
  <si>
    <t>16/08/2025</t>
  </si>
  <si>
    <t>17/08/2025</t>
  </si>
  <si>
    <t>18/08/2025</t>
  </si>
  <si>
    <t>19/08/2025</t>
  </si>
  <si>
    <t>20/08/2025</t>
  </si>
  <si>
    <t>22/08/2025</t>
  </si>
  <si>
    <t>25/08/2025</t>
  </si>
  <si>
    <t>26/08/2025</t>
  </si>
  <si>
    <t>15.000.000</t>
  </si>
  <si>
    <t>28/08/2025</t>
  </si>
  <si>
    <t>13/09/2025</t>
  </si>
  <si>
    <t>14/09/2025</t>
  </si>
  <si>
    <t>16/09/2025</t>
  </si>
  <si>
    <t>18/09/2025</t>
  </si>
  <si>
    <t>20/09/2025</t>
  </si>
  <si>
    <t>22/09/2025</t>
  </si>
  <si>
    <t>23/09/2025</t>
  </si>
  <si>
    <t>25/09/2025</t>
  </si>
  <si>
    <t>26/09/2025</t>
  </si>
  <si>
    <t>29/09/2025</t>
  </si>
  <si>
    <t>30/09/2025</t>
  </si>
  <si>
    <t>13/10/2025</t>
  </si>
  <si>
    <t>14/10/2025</t>
  </si>
  <si>
    <t>15/10/2025</t>
  </si>
  <si>
    <t>16/10/2025</t>
  </si>
  <si>
    <t>ĐIỀU CHỈNH BUỔI HỌC</t>
  </si>
  <si>
    <t>NGÀY ĐIỀU CHỈNH</t>
  </si>
  <si>
    <t>dateUpdate</t>
  </si>
  <si>
    <t>08/07/2024</t>
  </si>
  <si>
    <t>Học nâng cao</t>
  </si>
  <si>
    <t>10/07/2024</t>
  </si>
  <si>
    <t>Bù 1 buổi</t>
  </si>
  <si>
    <t>12/07/2024</t>
  </si>
  <si>
    <t>Sai số từ tháng trước</t>
  </si>
  <si>
    <t>Học ngày 13/7</t>
  </si>
  <si>
    <t>7/7 và 14/7 đi học</t>
  </si>
  <si>
    <t>bạn này đã nghỉ, khi kiểm tra lại rà soát thực tế là -2 buổi</t>
  </si>
  <si>
    <t>Điểm danh chuẩn nên phải bù lại cho bạn</t>
  </si>
  <si>
    <t xml:space="preserve"> Đã Học 13 và 16/7 </t>
  </si>
  <si>
    <t xml:space="preserve">Đã học 4 buổi </t>
  </si>
  <si>
    <t>Đã học 4 buổi</t>
  </si>
  <si>
    <t>Đã học 5 buổi</t>
  </si>
  <si>
    <t>21/7 nâng cao</t>
  </si>
  <si>
    <t>15/7 , 21/7 nâng cao</t>
  </si>
  <si>
    <t>buổi học ngày 01/08</t>
  </si>
  <si>
    <t>buổi học chính xác của DŨng</t>
  </si>
  <si>
    <t>số buổi chính xác của DŨng</t>
  </si>
  <si>
    <t>số buổi chính xác của Minh</t>
  </si>
  <si>
    <t>số buổi học chuẩn</t>
  </si>
  <si>
    <t>Tặng</t>
  </si>
  <si>
    <t>Đổi sang cho kenz</t>
  </si>
  <si>
    <t>Nhận từ Coca</t>
  </si>
  <si>
    <t>Tặng buổi học chốt sổ (03/10)</t>
  </si>
  <si>
    <t>Tặng buổi học chốt sổ 03/10</t>
  </si>
  <si>
    <t>Hoàn học phí</t>
  </si>
  <si>
    <t>Chuyển sang cho Minh kenz</t>
  </si>
  <si>
    <t>Chuyển từ Bboy Khải B7</t>
  </si>
  <si>
    <t>17/10/2024</t>
  </si>
  <si>
    <t>số buổi học chính xác</t>
  </si>
  <si>
    <t>buổi học chính xác, chuyển học phí cho Khánh Linh</t>
  </si>
  <si>
    <t xml:space="preserve">số buổi học chính xác </t>
  </si>
  <si>
    <t>chỉnh lại về số cũ vì đóng nhầm học phí</t>
  </si>
  <si>
    <t>24/12/2024</t>
  </si>
  <si>
    <t>Chuyển sang cho BBoy Khôi B9</t>
  </si>
  <si>
    <t>Nhận từ bboy Quang B6</t>
  </si>
  <si>
    <t>Đã hoàn học phí</t>
  </si>
  <si>
    <t>Khuyến mại</t>
  </si>
  <si>
    <t>Đóng cửa lớp break 8</t>
  </si>
  <si>
    <t>24/04/2025</t>
  </si>
  <si>
    <t>Đóng học nhầm</t>
  </si>
  <si>
    <t>Chuyển sang cho Huy Hoàng Break 2</t>
  </si>
  <si>
    <t>Chuyển từ Đinh Quang Huy sang</t>
  </si>
  <si>
    <t>đã hoàn trả học phí</t>
  </si>
  <si>
    <t>Chuyển học phí sang Phùng Tuán Kiệt</t>
  </si>
  <si>
    <t>Nhận từ em Phùng Tuấn Tú</t>
  </si>
  <si>
    <t>ĐIỀU CHỈNH BUỔI HỌC THEO QUY DINH</t>
  </si>
  <si>
    <t>CO SO</t>
  </si>
  <si>
    <t>GCRM</t>
  </si>
  <si>
    <t>GCGT</t>
  </si>
  <si>
    <t>TÊN LỚP HỌC</t>
  </si>
  <si>
    <t>GIÁO VIÊN</t>
  </si>
  <si>
    <t>name</t>
  </si>
  <si>
    <t>teacher</t>
  </si>
  <si>
    <t>Hope</t>
  </si>
  <si>
    <t>Đang hoạt động</t>
  </si>
  <si>
    <t>Khadi</t>
  </si>
  <si>
    <t>Huco</t>
  </si>
  <si>
    <t>Lego</t>
  </si>
  <si>
    <t>Halo</t>
  </si>
  <si>
    <t>TZ</t>
  </si>
  <si>
    <t>Dừng hoạt động</t>
  </si>
  <si>
    <t>CLB HS1</t>
  </si>
  <si>
    <t>Bee</t>
  </si>
  <si>
    <t>TRUNG TÂM</t>
  </si>
  <si>
    <t>TRỢ GIẢNG</t>
  </si>
  <si>
    <t>NGÀY HỌC</t>
  </si>
  <si>
    <t>GIỜ BẮT ĐẦU</t>
  </si>
  <si>
    <t>GIỜ KẾT THÚC</t>
  </si>
  <si>
    <t>subTeacher</t>
  </si>
  <si>
    <t>dayOfWeek</t>
  </si>
  <si>
    <t>startTime</t>
  </si>
  <si>
    <t>endTime</t>
  </si>
  <si>
    <t>T7</t>
  </si>
  <si>
    <t>CN</t>
  </si>
  <si>
    <t>T4</t>
  </si>
  <si>
    <t>T6</t>
  </si>
  <si>
    <t>T3</t>
  </si>
  <si>
    <t>GCTD</t>
  </si>
  <si>
    <t>T2</t>
  </si>
  <si>
    <t>T5</t>
  </si>
  <si>
    <t>CLBHS</t>
  </si>
  <si>
    <t>Mã điểm danh</t>
  </si>
  <si>
    <t>Ngày</t>
  </si>
  <si>
    <t>Cơ sở</t>
  </si>
  <si>
    <t>Lớp</t>
  </si>
  <si>
    <t>Giáo viên</t>
  </si>
  <si>
    <t>Trợ giảng</t>
  </si>
  <si>
    <t>Giờ bắt đầu</t>
  </si>
  <si>
    <t>Giờ kết thúc</t>
  </si>
  <si>
    <t>Giờ học</t>
  </si>
  <si>
    <t>Ghi chú</t>
  </si>
  <si>
    <t>Trạng thái</t>
  </si>
  <si>
    <t>attendanceCode</t>
  </si>
  <si>
    <t>dateTime</t>
  </si>
  <si>
    <t>attendanceTime</t>
  </si>
  <si>
    <t>GCBreak167202415001630</t>
  </si>
  <si>
    <t>Huyen</t>
  </si>
  <si>
    <t>15:00 - 16:30</t>
  </si>
  <si>
    <t>GCBreak177202415001630</t>
  </si>
  <si>
    <t>GCBreak1137202415001630</t>
  </si>
  <si>
    <t>13/7/2024</t>
  </si>
  <si>
    <t>GCBreak1147202415001630</t>
  </si>
  <si>
    <t>14/7/2024</t>
  </si>
  <si>
    <t>GCBreak1207202415001630</t>
  </si>
  <si>
    <t>20/7/2024</t>
  </si>
  <si>
    <t>GCBreak1217202415001630</t>
  </si>
  <si>
    <t>21/7/2024</t>
  </si>
  <si>
    <t>GCBreak1277202415001630</t>
  </si>
  <si>
    <t>27/7/2024</t>
  </si>
  <si>
    <t>GCBreak1287202415001630</t>
  </si>
  <si>
    <t>28/7/2024</t>
  </si>
  <si>
    <t>GCBreak267202417301900</t>
  </si>
  <si>
    <t>17:30 - 19:00</t>
  </si>
  <si>
    <t>GCBreak277202417301900</t>
  </si>
  <si>
    <t>GCBreak2137202417301900</t>
  </si>
  <si>
    <t>GCBreak2147202417301900</t>
  </si>
  <si>
    <t>GCBreak2207202417301900</t>
  </si>
  <si>
    <t>GCBreak2217202417301900</t>
  </si>
  <si>
    <t>GCBreak2277202417301900</t>
  </si>
  <si>
    <t>GCBreak2287202417301900</t>
  </si>
  <si>
    <t>GCBreak337202417301900</t>
  </si>
  <si>
    <t>GCBreak357202417301900</t>
  </si>
  <si>
    <t>GCBreak3107202417301900</t>
  </si>
  <si>
    <t>GCBreak3127202417301900</t>
  </si>
  <si>
    <t>GCBreak3177202417301900</t>
  </si>
  <si>
    <t>17/7/2024</t>
  </si>
  <si>
    <t>GCBreak3197202417301900</t>
  </si>
  <si>
    <t>19/7/2024</t>
  </si>
  <si>
    <t>GCBreak3247202417301900</t>
  </si>
  <si>
    <t>24/7/2024</t>
  </si>
  <si>
    <t>GCBreak3267202417301900</t>
  </si>
  <si>
    <t>26/7/2024</t>
  </si>
  <si>
    <t>GCBreak3317202417301900</t>
  </si>
  <si>
    <t>31/7/2024</t>
  </si>
  <si>
    <t>GCBreak437202416301730</t>
  </si>
  <si>
    <t>16:30 - 17:30</t>
  </si>
  <si>
    <t>GCBreak457202416301730</t>
  </si>
  <si>
    <t>GCBreak4107202416301730</t>
  </si>
  <si>
    <t>GCBreak4127202416301730</t>
  </si>
  <si>
    <t>GCBreak4177202416301730</t>
  </si>
  <si>
    <t>GCBreak4197202416301730</t>
  </si>
  <si>
    <t>GCBreak4247202416301730</t>
  </si>
  <si>
    <t>GCBreak4267202416301730</t>
  </si>
  <si>
    <t>GCBreak4317202416301730</t>
  </si>
  <si>
    <t>GCBreak527202417301900</t>
  </si>
  <si>
    <t>GCBreak597202417301900</t>
  </si>
  <si>
    <t>GCBreak5167202417301900</t>
  </si>
  <si>
    <t>16/7/2024</t>
  </si>
  <si>
    <t>GCBreak5237202417301900</t>
  </si>
  <si>
    <t>23/7/2024</t>
  </si>
  <si>
    <t>GCBreak5307202417301900</t>
  </si>
  <si>
    <t>30/7/2024</t>
  </si>
  <si>
    <t>GCBreak577202408000930</t>
  </si>
  <si>
    <t>08:00 - 09:30</t>
  </si>
  <si>
    <t>GCBreak5147202408000930</t>
  </si>
  <si>
    <t>GCBreak5217202408000930</t>
  </si>
  <si>
    <t>GCBreak5287202408000930</t>
  </si>
  <si>
    <t>GCBreak637202417301900</t>
  </si>
  <si>
    <t>GCBreak657202417301900</t>
  </si>
  <si>
    <t>GCBreak6107202417301900</t>
  </si>
  <si>
    <t>GCBreak6127202417301900</t>
  </si>
  <si>
    <t>GCBreak6177202417301900</t>
  </si>
  <si>
    <t>GCBreak6197202417301900</t>
  </si>
  <si>
    <t>GCBreak6247202417301900</t>
  </si>
  <si>
    <t>GCBreak6267202417301900</t>
  </si>
  <si>
    <t>GCBreak6317202417301900</t>
  </si>
  <si>
    <t>GCBreak737202417301900</t>
  </si>
  <si>
    <t>GCBreak757202417301900</t>
  </si>
  <si>
    <t>GCBreak7107202417301900</t>
  </si>
  <si>
    <t>GCBreak7127202417301900</t>
  </si>
  <si>
    <t>GCBreak7177202417301900</t>
  </si>
  <si>
    <t>GCBreak7197202417301900</t>
  </si>
  <si>
    <t>GCBreak7247202417301900</t>
  </si>
  <si>
    <t>GCBreak7267202417301900</t>
  </si>
  <si>
    <t>GCBreak7317202417301900</t>
  </si>
  <si>
    <t>GCBreak867202417001830</t>
  </si>
  <si>
    <t>17:00 - 18:30</t>
  </si>
  <si>
    <t>GCBreak877202417001830</t>
  </si>
  <si>
    <t>GCBreak8137202417001830</t>
  </si>
  <si>
    <t>GCBreak8147202417001830</t>
  </si>
  <si>
    <t>GCBreak8207202417001830</t>
  </si>
  <si>
    <t>GCBreak8217202417001830</t>
  </si>
  <si>
    <t>GCBreak8277202417001830</t>
  </si>
  <si>
    <t>GCBreak8287202417001830</t>
  </si>
  <si>
    <t>GCBreak967202415001630</t>
  </si>
  <si>
    <t>GCBreak977202415001630</t>
  </si>
  <si>
    <t>GCBreak9137202415001630</t>
  </si>
  <si>
    <t>GCBreak9147202415001630</t>
  </si>
  <si>
    <t>GCBreak9207202415001630</t>
  </si>
  <si>
    <t>GCBreak9217202415001630</t>
  </si>
  <si>
    <t>GCBreak9277202415001630</t>
  </si>
  <si>
    <t>GCBreak9287202415001630</t>
  </si>
  <si>
    <t>GCBreak1027202408150945</t>
  </si>
  <si>
    <t>08:15 - 09:45</t>
  </si>
  <si>
    <t>GCBreak1047202408150945</t>
  </si>
  <si>
    <t>GCBreak1097202408150945</t>
  </si>
  <si>
    <t>GCBreak10117202408150945</t>
  </si>
  <si>
    <t>GCBreak10167202408150945</t>
  </si>
  <si>
    <t>GCBreak10187202408150945</t>
  </si>
  <si>
    <t>18/7/2024</t>
  </si>
  <si>
    <t>GCBreak10237202408150945</t>
  </si>
  <si>
    <t>GCBreak10257202408150945</t>
  </si>
  <si>
    <t>25/7/2024</t>
  </si>
  <si>
    <t>GCBreak10307202408150945</t>
  </si>
  <si>
    <t>GCBreak1137202408150945</t>
  </si>
  <si>
    <t>GCBreak1157202408150945</t>
  </si>
  <si>
    <t>GCBreak11107202408150945</t>
  </si>
  <si>
    <t>GCBreak11127202408150945</t>
  </si>
  <si>
    <t>GCBreak11177202408150945</t>
  </si>
  <si>
    <t>GCBreak11197202408150945</t>
  </si>
  <si>
    <t>GCBreak11247202408150945</t>
  </si>
  <si>
    <t>GCBreak11267202408150945</t>
  </si>
  <si>
    <t>GCBreak11317202408150945</t>
  </si>
  <si>
    <t>GCDance127202420002130</t>
  </si>
  <si>
    <t>20:00 - 21:30</t>
  </si>
  <si>
    <t>GCDance157202415001630</t>
  </si>
  <si>
    <t>GCDance197202420002130</t>
  </si>
  <si>
    <t>GCDance1127202415001630</t>
  </si>
  <si>
    <t>GCDance1167202420002130</t>
  </si>
  <si>
    <t>GCDance1197202415001630</t>
  </si>
  <si>
    <t>GCDance1237202420002130</t>
  </si>
  <si>
    <t>GCDance1267202415001630</t>
  </si>
  <si>
    <t>GCDance1307202420002130</t>
  </si>
  <si>
    <t>GCDance267202420002130</t>
  </si>
  <si>
    <t>GCDance277202420002130</t>
  </si>
  <si>
    <t>GCDance2137202420002130</t>
  </si>
  <si>
    <t>GCDance2147202420002130</t>
  </si>
  <si>
    <t>GCDance2207202420002130</t>
  </si>
  <si>
    <t>GCDance2217202420002130</t>
  </si>
  <si>
    <t>GCDance2277202420002130</t>
  </si>
  <si>
    <t>GCDance2287202420002130</t>
  </si>
  <si>
    <t>GCDance317202415001630</t>
  </si>
  <si>
    <t>GCDance337202415001630</t>
  </si>
  <si>
    <t>GCDance387202415001630</t>
  </si>
  <si>
    <t>GCDance3107202415001630</t>
  </si>
  <si>
    <t>GCDance3157202415001630</t>
  </si>
  <si>
    <t>15/7/2024</t>
  </si>
  <si>
    <t>GCDance3177202415001630</t>
  </si>
  <si>
    <t>GCDance3227202415001630</t>
  </si>
  <si>
    <t>22/7/2024</t>
  </si>
  <si>
    <t>GCDance3247202415001630</t>
  </si>
  <si>
    <t>GCDance3297202415001630</t>
  </si>
  <si>
    <t>29/7/2024</t>
  </si>
  <si>
    <t>GCDance3317202415001630</t>
  </si>
  <si>
    <t>GCDance417202419302030</t>
  </si>
  <si>
    <t>19:30 - 20:30</t>
  </si>
  <si>
    <t>GCDance447202419302030</t>
  </si>
  <si>
    <t>GCDance487202419302030</t>
  </si>
  <si>
    <t>GCDance4117202419302030</t>
  </si>
  <si>
    <t>GCDance4157202419302030</t>
  </si>
  <si>
    <t>GCDance4187202419302030</t>
  </si>
  <si>
    <t>GCDance4227202419302030</t>
  </si>
  <si>
    <t>GCDance4257202419302030</t>
  </si>
  <si>
    <t>GCDance4297202419302030</t>
  </si>
  <si>
    <t>GCDance517202417301900</t>
  </si>
  <si>
    <t>GCDance537202417301900</t>
  </si>
  <si>
    <t>GCDance587202417301900</t>
  </si>
  <si>
    <t>GCDance5107202417301900</t>
  </si>
  <si>
    <t>GCDance5157202417301900</t>
  </si>
  <si>
    <t>GCDance5177202417301900</t>
  </si>
  <si>
    <t>GCDance5227202417301900</t>
  </si>
  <si>
    <t>GCDance5247202417301900</t>
  </si>
  <si>
    <t>GCDance5297202417301900</t>
  </si>
  <si>
    <t>GCDance5317202417301900</t>
  </si>
  <si>
    <t>GCDanceTZ17202417001830</t>
  </si>
  <si>
    <t>GCDanceTZ47202417001830</t>
  </si>
  <si>
    <t>GCDanceTZ87202417001830</t>
  </si>
  <si>
    <t>GCDanceTZ117202417001830</t>
  </si>
  <si>
    <t>GCDanceTZ157202417001830</t>
  </si>
  <si>
    <t>GCDanceTZ187202417001830</t>
  </si>
  <si>
    <t>GCDanceTZ227202417001830</t>
  </si>
  <si>
    <t>GCDanceTZ257202417001830</t>
  </si>
  <si>
    <t>GCDanceTZ297202417001830</t>
  </si>
  <si>
    <t>GCCLB HS2267202417151815</t>
  </si>
  <si>
    <t>17:15 - 18:15</t>
  </si>
  <si>
    <t>GCCLB HS2277202417151815</t>
  </si>
  <si>
    <t>GCBreak138202415001630</t>
  </si>
  <si>
    <t>GCBreak148202415001630</t>
  </si>
  <si>
    <t>GCBreak1108202415001630</t>
  </si>
  <si>
    <t>GCBreak1118202415001630</t>
  </si>
  <si>
    <t>GCBreak1178202415001630</t>
  </si>
  <si>
    <t>17/8/2024</t>
  </si>
  <si>
    <t>GCBreak1188202415001630</t>
  </si>
  <si>
    <t>18/8/2024</t>
  </si>
  <si>
    <t>GCBreak1248202415001630</t>
  </si>
  <si>
    <t>24/8/2024</t>
  </si>
  <si>
    <t>GCBreak1258202415001630</t>
  </si>
  <si>
    <t>25/8/2024</t>
  </si>
  <si>
    <t>GCBreak1318202415001630</t>
  </si>
  <si>
    <t>31/8/2024</t>
  </si>
  <si>
    <t>GCBreak238202417301900</t>
  </si>
  <si>
    <t>GCBreak248202417301900</t>
  </si>
  <si>
    <t>GCBreak2108202417301900</t>
  </si>
  <si>
    <t>GCBreak2118202417301900</t>
  </si>
  <si>
    <t>GCBreak2178202417301900</t>
  </si>
  <si>
    <t>GCBreak2188202417301900</t>
  </si>
  <si>
    <t>GCBreak2248202417301900</t>
  </si>
  <si>
    <t>GCBreak2258202417301900</t>
  </si>
  <si>
    <t>GCBreak2318202417301900</t>
  </si>
  <si>
    <t>GCBreak328202417301900</t>
  </si>
  <si>
    <t>GCBreak378202417301900</t>
  </si>
  <si>
    <t>GCBreak398202417301900</t>
  </si>
  <si>
    <t>GCBreak3148202417301900</t>
  </si>
  <si>
    <t>14/8/2024</t>
  </si>
  <si>
    <t>GCBreak3168202417301900</t>
  </si>
  <si>
    <t>16/8/2024</t>
  </si>
  <si>
    <t>GCBreak3218202417301900</t>
  </si>
  <si>
    <t>21/8/2024</t>
  </si>
  <si>
    <t>GCBreak3238202417301900</t>
  </si>
  <si>
    <t>23/8/2024</t>
  </si>
  <si>
    <t>GCBreak3288202417301900</t>
  </si>
  <si>
    <t>28/8/2024</t>
  </si>
  <si>
    <t>GCBreak3308202417301900</t>
  </si>
  <si>
    <t>30/8/2024</t>
  </si>
  <si>
    <t>GCBreak428202416301730</t>
  </si>
  <si>
    <t>GCBreak478202416301730</t>
  </si>
  <si>
    <t>GCBreak498202416301730</t>
  </si>
  <si>
    <t>GCBreak4148202416301730</t>
  </si>
  <si>
    <t>GCBreak4168202416301730</t>
  </si>
  <si>
    <t>GCBreak4218202416301730</t>
  </si>
  <si>
    <t>GCBreak4238202416301730</t>
  </si>
  <si>
    <t>GCBreak4288202416301730</t>
  </si>
  <si>
    <t>GCBreak4308202416301730</t>
  </si>
  <si>
    <t>GCBreak548202408000930</t>
  </si>
  <si>
    <t>GCBreak568202417301900</t>
  </si>
  <si>
    <t>GCBreak5118202408000930</t>
  </si>
  <si>
    <t>GCBreak5138202417301900</t>
  </si>
  <si>
    <t>13/8/2024</t>
  </si>
  <si>
    <t>GCBreak5188202408000930</t>
  </si>
  <si>
    <t>GCBreak5208202417301900</t>
  </si>
  <si>
    <t>20/8/2024</t>
  </si>
  <si>
    <t>GCBreak5258202408000930</t>
  </si>
  <si>
    <t>GCBreak5278202417301900</t>
  </si>
  <si>
    <t>27/8/2024</t>
  </si>
  <si>
    <t>GCDance128202415001630</t>
  </si>
  <si>
    <t>GCDance168202420002130</t>
  </si>
  <si>
    <t>GCDance198202415001630</t>
  </si>
  <si>
    <t>GCDance1138202420002130</t>
  </si>
  <si>
    <t>GCDance1168202415001630</t>
  </si>
  <si>
    <t>GCDance1208202420002130</t>
  </si>
  <si>
    <t>GCDance1238202415001630</t>
  </si>
  <si>
    <t>GCDance1278202420002130</t>
  </si>
  <si>
    <t>GCDance1308202415001630</t>
  </si>
  <si>
    <t>GCBreak1128202408150945</t>
  </si>
  <si>
    <t>GCBreak1178202408150945</t>
  </si>
  <si>
    <t>GCBreak1198202408150945</t>
  </si>
  <si>
    <t>GCBreak11148202408150945</t>
  </si>
  <si>
    <t>GCBreak11168202408150945</t>
  </si>
  <si>
    <t>GCBreak11218202408150945</t>
  </si>
  <si>
    <t>GCBreak11238202408150945</t>
  </si>
  <si>
    <t>GCBreak11288202408150945</t>
  </si>
  <si>
    <t>GCBreak11308202408150945</t>
  </si>
  <si>
    <t>GCDance238202420002130</t>
  </si>
  <si>
    <t>GCDance248202420002130</t>
  </si>
  <si>
    <t>GCDance2108202420002130</t>
  </si>
  <si>
    <t>GCDance2118202420002130</t>
  </si>
  <si>
    <t>GCDance2178202420002130</t>
  </si>
  <si>
    <t>GCDance2188202420002130</t>
  </si>
  <si>
    <t>GCDance2248202420002130</t>
  </si>
  <si>
    <t>GCDance2258202420002130</t>
  </si>
  <si>
    <t>GCDance2318202420002130</t>
  </si>
  <si>
    <t>GCDance358202415001630</t>
  </si>
  <si>
    <t>GCDance378202415001630</t>
  </si>
  <si>
    <t>GCDance3128202415001630</t>
  </si>
  <si>
    <t>GCDance3148202415001630</t>
  </si>
  <si>
    <t>GCDance3198202415001630</t>
  </si>
  <si>
    <t>19/8/2024</t>
  </si>
  <si>
    <t>GCDance3218202415001630</t>
  </si>
  <si>
    <t>GCDance3268202415001630</t>
  </si>
  <si>
    <t>26/8/2024</t>
  </si>
  <si>
    <t>GCDance3288202415001630</t>
  </si>
  <si>
    <t>GCDance418202419302030</t>
  </si>
  <si>
    <t>GCDance458202419302030</t>
  </si>
  <si>
    <t>GCDance488202419302030</t>
  </si>
  <si>
    <t>GCDance4128202419302030</t>
  </si>
  <si>
    <t>GCDance4158202419302030</t>
  </si>
  <si>
    <t>15/8/2024</t>
  </si>
  <si>
    <t>GCDance4198202419302030</t>
  </si>
  <si>
    <t>GCDance4228202419302030</t>
  </si>
  <si>
    <t>22/8/2024</t>
  </si>
  <si>
    <t>GCDance4268202419302030</t>
  </si>
  <si>
    <t>GCDance4298202419302030</t>
  </si>
  <si>
    <t>29/8/2024</t>
  </si>
  <si>
    <t>GCBreak628202417301900</t>
  </si>
  <si>
    <t>GCBreak678202417301900</t>
  </si>
  <si>
    <t>GCBreak698202417301900</t>
  </si>
  <si>
    <t>GCBreak6148202417301900</t>
  </si>
  <si>
    <t>GCBreak6168202417301900</t>
  </si>
  <si>
    <t>GCBreak6218202417301900</t>
  </si>
  <si>
    <t>GCBreak6238202417301900</t>
  </si>
  <si>
    <t>GCBreak6288202417301900</t>
  </si>
  <si>
    <t>GCBreak6308202417301900</t>
  </si>
  <si>
    <t>GCBreak728202417301900</t>
  </si>
  <si>
    <t>GCBreak778202417301900</t>
  </si>
  <si>
    <t>GCBreak798202417301900</t>
  </si>
  <si>
    <t>GCBreak7148202417301900</t>
  </si>
  <si>
    <t>GCBreak7168202417301900</t>
  </si>
  <si>
    <t>GCBreak7218202417301900</t>
  </si>
  <si>
    <t>GCBreak7238202417301900</t>
  </si>
  <si>
    <t>GCBreak7288202417301900</t>
  </si>
  <si>
    <t>GCBreak7308202417301900</t>
  </si>
  <si>
    <t>GCBreak838202417001830</t>
  </si>
  <si>
    <t>GCBreak848202417001830</t>
  </si>
  <si>
    <t>GCBreak8108202417001830</t>
  </si>
  <si>
    <t>GCBreak8118202417001830</t>
  </si>
  <si>
    <t>GCBreak8178202417001830</t>
  </si>
  <si>
    <t>GCBreak8188202417001830</t>
  </si>
  <si>
    <t>GCBreak8248202417001830</t>
  </si>
  <si>
    <t>GCBreak8258202417001830</t>
  </si>
  <si>
    <t>GCBreak8318202417001830</t>
  </si>
  <si>
    <t>GCBreak928202415001630</t>
  </si>
  <si>
    <t>GCBreak938202415001630</t>
  </si>
  <si>
    <t>GCBreak998202415001630</t>
  </si>
  <si>
    <t>GCBreak9108202415001630</t>
  </si>
  <si>
    <t>GCBreak9168202415001630</t>
  </si>
  <si>
    <t>GCBreak9178202415001630</t>
  </si>
  <si>
    <t>GCBreak9238202415001630</t>
  </si>
  <si>
    <t>GCBreak9248202415001630</t>
  </si>
  <si>
    <t>GCBreak9308202415001630</t>
  </si>
  <si>
    <t>GCBreak9318202415001630</t>
  </si>
  <si>
    <t>GCBreak1018202408150945</t>
  </si>
  <si>
    <t>GCBreak1068202408150945</t>
  </si>
  <si>
    <t>GCBreak1088202408150945</t>
  </si>
  <si>
    <t>GCBreak10138202408150945</t>
  </si>
  <si>
    <t>GCBreak10158202408150945</t>
  </si>
  <si>
    <t>GCBreak10208202408150945</t>
  </si>
  <si>
    <t>GCBreak10228202408150945</t>
  </si>
  <si>
    <t>GCBreak10278202408150945</t>
  </si>
  <si>
    <t>GCBreak10298202408150945</t>
  </si>
  <si>
    <t>GCDance558202417301900</t>
  </si>
  <si>
    <t>GCDance578202417301900</t>
  </si>
  <si>
    <t>GCDance5128202417301900</t>
  </si>
  <si>
    <t>GCDance5148202417301900</t>
  </si>
  <si>
    <t>GCDance5198202417301900</t>
  </si>
  <si>
    <t>GCDance5218202417301900</t>
  </si>
  <si>
    <t>GCDance5268202417301900</t>
  </si>
  <si>
    <t>GCDance5288202417301900</t>
  </si>
  <si>
    <t>GCBreak218202408150945</t>
  </si>
  <si>
    <t>GCDance349202415001630</t>
  </si>
  <si>
    <t>GCDance399202415001630</t>
  </si>
  <si>
    <t>GCDance3119202415001630</t>
  </si>
  <si>
    <t>GCDance3169202415001630</t>
  </si>
  <si>
    <t>16/9/2024</t>
  </si>
  <si>
    <t>GCDance3189202415001630</t>
  </si>
  <si>
    <t>18/9/2024</t>
  </si>
  <si>
    <t>GCDance3239202415001630</t>
  </si>
  <si>
    <t>23/9/2024</t>
  </si>
  <si>
    <t>GCDance3259202415001630</t>
  </si>
  <si>
    <t>25/9/2024</t>
  </si>
  <si>
    <t>GCDance3309202415001630</t>
  </si>
  <si>
    <t>30/9/2024</t>
  </si>
  <si>
    <t>GCBreak449202416301730</t>
  </si>
  <si>
    <t>GCBreak469202416301730</t>
  </si>
  <si>
    <t>GCBreak4119202416301730</t>
  </si>
  <si>
    <t>GCBreak4139202416301730</t>
  </si>
  <si>
    <t>13/9/2024</t>
  </si>
  <si>
    <t>GCBreak4189202416301730</t>
  </si>
  <si>
    <t>GCBreak4209202416301730</t>
  </si>
  <si>
    <t>20/9/2024</t>
  </si>
  <si>
    <t>GCBreak4259202416301730</t>
  </si>
  <si>
    <t>GCBreak4279202416301730</t>
  </si>
  <si>
    <t>27/9/2024</t>
  </si>
  <si>
    <t>GCBreak349202417301900</t>
  </si>
  <si>
    <t>GCBreak369202417301900</t>
  </si>
  <si>
    <t>GCBreak3119202417301900</t>
  </si>
  <si>
    <t>GCBreak3139202417301900</t>
  </si>
  <si>
    <t>GCBreak3189202417301900</t>
  </si>
  <si>
    <t>GCBreak3209202417301900</t>
  </si>
  <si>
    <t>GCBreak3259202417301900</t>
  </si>
  <si>
    <t>GCBreak3279202417301900</t>
  </si>
  <si>
    <t>GCBreak1149202408150945</t>
  </si>
  <si>
    <t>GCBreak1169202408150945</t>
  </si>
  <si>
    <t>GCBreak11119202408150945</t>
  </si>
  <si>
    <t>GCBreak11139202408150945</t>
  </si>
  <si>
    <t>GCBreak11189202408150945</t>
  </si>
  <si>
    <t>GCBreak11209202408150945</t>
  </si>
  <si>
    <t>GCBreak11259202408150945</t>
  </si>
  <si>
    <t>GCBreak11279202408150945</t>
  </si>
  <si>
    <t>GCDance459202419302030</t>
  </si>
  <si>
    <t>GCDance499202419302030</t>
  </si>
  <si>
    <t>GCDance4129202419302030</t>
  </si>
  <si>
    <t>GCDance4169202419302030</t>
  </si>
  <si>
    <t>GCDance4199202419302030</t>
  </si>
  <si>
    <t>19/9/2024</t>
  </si>
  <si>
    <t>GCDance4239202419302030</t>
  </si>
  <si>
    <t>GCDance4269202419302030</t>
  </si>
  <si>
    <t>26/9/2024</t>
  </si>
  <si>
    <t>GCDance4309202419302030</t>
  </si>
  <si>
    <t>GCDance279202420002130</t>
  </si>
  <si>
    <t>GCDance289202420002130</t>
  </si>
  <si>
    <t>GCDance2149202420002130</t>
  </si>
  <si>
    <t>14/9/2024</t>
  </si>
  <si>
    <t>GCDance2159202420002130</t>
  </si>
  <si>
    <t>15/9/2024</t>
  </si>
  <si>
    <t>GCDance2219202420002130</t>
  </si>
  <si>
    <t>21/9/2024</t>
  </si>
  <si>
    <t>GCDance2229202420002130</t>
  </si>
  <si>
    <t>22/9/2024</t>
  </si>
  <si>
    <t>GCDance2289202420002130</t>
  </si>
  <si>
    <t>28/9/2024</t>
  </si>
  <si>
    <t>GCDance2299202420002130</t>
  </si>
  <si>
    <t>29/9/2024</t>
  </si>
  <si>
    <t>GCDance169202415001630</t>
  </si>
  <si>
    <t>GCDance1109202420002130</t>
  </si>
  <si>
    <t>GCDance1139202415001630</t>
  </si>
  <si>
    <t>GCDance1179202420002130</t>
  </si>
  <si>
    <t>17/9/2024</t>
  </si>
  <si>
    <t>GCDance1209202415001630</t>
  </si>
  <si>
    <t>GCDance1249202420002130</t>
  </si>
  <si>
    <t>24/9/2024</t>
  </si>
  <si>
    <t>GCDance1279202415001630</t>
  </si>
  <si>
    <t>GCBreak589202408000930</t>
  </si>
  <si>
    <t>GCBreak5109202417301900</t>
  </si>
  <si>
    <t>GCBreak5159202408000930</t>
  </si>
  <si>
    <t>GCBreak5179202417301900</t>
  </si>
  <si>
    <t>GCBreak5229202408000930</t>
  </si>
  <si>
    <t>GCBreak5249202417301900</t>
  </si>
  <si>
    <t>GCBreak5299202408000930</t>
  </si>
  <si>
    <t>GCBreak279202417301900</t>
  </si>
  <si>
    <t>GCBreak289202417301900</t>
  </si>
  <si>
    <t>GCBreak2149202417301900</t>
  </si>
  <si>
    <t>GCBreak2159202417301900</t>
  </si>
  <si>
    <t>GCBreak2219202417301900</t>
  </si>
  <si>
    <t>GCBreak2229202417301900</t>
  </si>
  <si>
    <t>GCBreak2289202417301900</t>
  </si>
  <si>
    <t>GCBreak2299202417301900</t>
  </si>
  <si>
    <t>GCBreak179202415001630</t>
  </si>
  <si>
    <t>GCBreak189202415001630</t>
  </si>
  <si>
    <t>GCBreak1149202415001630</t>
  </si>
  <si>
    <t>GCBreak1159202415001630</t>
  </si>
  <si>
    <t>GCBreak1219202415001630</t>
  </si>
  <si>
    <t>GCBreak1229202415001630</t>
  </si>
  <si>
    <t>GCBreak1289202415001630</t>
  </si>
  <si>
    <t>GCBreak1299202415001630</t>
  </si>
  <si>
    <t>GCBreak649202417301900</t>
  </si>
  <si>
    <t>GCBreak669202417301900</t>
  </si>
  <si>
    <t>GCBreak6119202417301900</t>
  </si>
  <si>
    <t>GCBreak6139202417301900</t>
  </si>
  <si>
    <t>GCBreak6189202417301900</t>
  </si>
  <si>
    <t>GCBreak6209202417301900</t>
  </si>
  <si>
    <t>GCBreak6259202417301900</t>
  </si>
  <si>
    <t>GCBreak6279202417301900</t>
  </si>
  <si>
    <t>GCBreak749202417301900</t>
  </si>
  <si>
    <t>GCBreak769202417301900</t>
  </si>
  <si>
    <t>GCBreak7119202417301900</t>
  </si>
  <si>
    <t>GCBreak7139202417301900</t>
  </si>
  <si>
    <t>GCBreak7189202417301900</t>
  </si>
  <si>
    <t>GCBreak7209202417301900</t>
  </si>
  <si>
    <t>GCBreak7259202417301900</t>
  </si>
  <si>
    <t>GCBreak7279202417301900</t>
  </si>
  <si>
    <t>GCDance549202417301900</t>
  </si>
  <si>
    <t>GCDance599202417301900</t>
  </si>
  <si>
    <t>GCDance5119202417301900</t>
  </si>
  <si>
    <t>GCDance5169202417301900</t>
  </si>
  <si>
    <t>GCDance5189202417301900</t>
  </si>
  <si>
    <t>GCDance5239202417301900</t>
  </si>
  <si>
    <t>GCDance5259202417301900</t>
  </si>
  <si>
    <t>GCDance5309202417301900</t>
  </si>
  <si>
    <t>GCBreak1069202415001630</t>
  </si>
  <si>
    <t>GCBreak1089202415001630</t>
  </si>
  <si>
    <t>GCBreak10139202415001630</t>
  </si>
  <si>
    <t>GCBreak10159202415001630</t>
  </si>
  <si>
    <t>GCBreak10209202415001630</t>
  </si>
  <si>
    <t>GCBreak10229202415001630</t>
  </si>
  <si>
    <t>GCBreak10279202415001630</t>
  </si>
  <si>
    <t>GCBreak10299202415001630</t>
  </si>
  <si>
    <t>GCBreak879202417001830</t>
  </si>
  <si>
    <t>GCBreak889202417001830</t>
  </si>
  <si>
    <t>GCBreak8149202417001830</t>
  </si>
  <si>
    <t>GCBreak8159202417001830</t>
  </si>
  <si>
    <t>GCBreak8219202417001830</t>
  </si>
  <si>
    <t>GCBreak8229202417001830</t>
  </si>
  <si>
    <t>GCBreak8289202417001830</t>
  </si>
  <si>
    <t>GCBreak8299202417001830</t>
  </si>
  <si>
    <t>GCBreak979202415001630</t>
  </si>
  <si>
    <t>GCBreak989202410001130</t>
  </si>
  <si>
    <t>10:00 - 11:30</t>
  </si>
  <si>
    <t>GCBreak9149202415001630</t>
  </si>
  <si>
    <t>GCBreak9159202410001130</t>
  </si>
  <si>
    <t>GCBreak9219202415001630</t>
  </si>
  <si>
    <t>GCBreak9229202410001130</t>
  </si>
  <si>
    <t>GCBreak9289202415001630</t>
  </si>
  <si>
    <t>GCBreak9299202410001130</t>
  </si>
  <si>
    <t>GCDance5210202417301900</t>
  </si>
  <si>
    <t>GCDance5710202417301900</t>
  </si>
  <si>
    <t>GCDance5910202417301900</t>
  </si>
  <si>
    <t>GCDance51410202417301900</t>
  </si>
  <si>
    <t>14/10/2024</t>
  </si>
  <si>
    <t>GCDance51610202417301900</t>
  </si>
  <si>
    <t>16/10/2024</t>
  </si>
  <si>
    <t>GCDance52110202417301900</t>
  </si>
  <si>
    <t>GCDance52310202417301900</t>
  </si>
  <si>
    <t>23/10/2024</t>
  </si>
  <si>
    <t>GCDance52810202417301900</t>
  </si>
  <si>
    <t>28/10/2024</t>
  </si>
  <si>
    <t>GCDance53010202417301900</t>
  </si>
  <si>
    <t>GCBreak6210202417301900</t>
  </si>
  <si>
    <t>GCBreak6410202417301900</t>
  </si>
  <si>
    <t>GCBreak6910202417301900</t>
  </si>
  <si>
    <t>GCBreak61110202417301900</t>
  </si>
  <si>
    <t>GCBreak61610202417301900</t>
  </si>
  <si>
    <t>GCBreak61810202417301900</t>
  </si>
  <si>
    <t>GCBreak62310202417301900</t>
  </si>
  <si>
    <t>GCBreak62510202417301900</t>
  </si>
  <si>
    <t>25/10/2024</t>
  </si>
  <si>
    <t>GCBreak63010202417301900</t>
  </si>
  <si>
    <t>GCBreak7210202417301900</t>
  </si>
  <si>
    <t>GCBreak7410202417301900</t>
  </si>
  <si>
    <t>GCBreak7910202417301900</t>
  </si>
  <si>
    <t>GCBreak71110202417301900</t>
  </si>
  <si>
    <t>GCBreak71610202417301900</t>
  </si>
  <si>
    <t>GCBreak71810202417301900</t>
  </si>
  <si>
    <t>GCBreak72310202417301900</t>
  </si>
  <si>
    <t>GCBreak72510202417301900</t>
  </si>
  <si>
    <t>GCBreak73010202417301900</t>
  </si>
  <si>
    <t>GCBreak8510202417001830</t>
  </si>
  <si>
    <t>GCBreak8610202417001830</t>
  </si>
  <si>
    <t>GCBreak81210202417001830</t>
  </si>
  <si>
    <t>GCBreak81310202417001830</t>
  </si>
  <si>
    <t>13/10/2024</t>
  </si>
  <si>
    <t>GCBreak81910202417001830</t>
  </si>
  <si>
    <t>GCBreak82010202417001830</t>
  </si>
  <si>
    <t>GCBreak82610202417001830</t>
  </si>
  <si>
    <t>GCBreak82710202417001830</t>
  </si>
  <si>
    <t>27/10/2024</t>
  </si>
  <si>
    <t>GCBreak9510202415001630</t>
  </si>
  <si>
    <t>GCBreak9610202410001130</t>
  </si>
  <si>
    <t>GCBreak91210202415001630</t>
  </si>
  <si>
    <t>GCBreak91310202410001130</t>
  </si>
  <si>
    <t>GCBreak91910202415001630</t>
  </si>
  <si>
    <t>GCBreak92010202410001130</t>
  </si>
  <si>
    <t>GCBreak92610202415001630</t>
  </si>
  <si>
    <t>GCBreak92710202410001130</t>
  </si>
  <si>
    <t>GCBreak10410202415001630</t>
  </si>
  <si>
    <t>GCBreak10610202415001630</t>
  </si>
  <si>
    <t>GCBreak101110202415001630</t>
  </si>
  <si>
    <t>GCBreak101310202415001630</t>
  </si>
  <si>
    <t>GCBreak101810202415001630</t>
  </si>
  <si>
    <t>GCBreak102010202415001630</t>
  </si>
  <si>
    <t>GCBreak102510202415001630</t>
  </si>
  <si>
    <t>GCBreak102710202415001630</t>
  </si>
  <si>
    <t>GCBreak5110202417301900</t>
  </si>
  <si>
    <t>GCDance1110202420002130</t>
  </si>
  <si>
    <t>GCDance1410202415001630</t>
  </si>
  <si>
    <t>GCDance1810202420002130</t>
  </si>
  <si>
    <t>GCDance11110202415001630</t>
  </si>
  <si>
    <t>GCDance11510202420002130</t>
  </si>
  <si>
    <t>GCDance11810202415001630</t>
  </si>
  <si>
    <t>GCDance12210202420002130</t>
  </si>
  <si>
    <t>GCDance12510202415001630</t>
  </si>
  <si>
    <t>GCDance12910202420002130</t>
  </si>
  <si>
    <t>GCBreak1510202415001630</t>
  </si>
  <si>
    <t>GCBreak1610202415001630</t>
  </si>
  <si>
    <t>GCBreak11210202415001630</t>
  </si>
  <si>
    <t>GCBreak11310202415001630</t>
  </si>
  <si>
    <t>GCBreak11910202415001630</t>
  </si>
  <si>
    <t>GCBreak12010202415001630</t>
  </si>
  <si>
    <t>GCBreak12610202415001630</t>
  </si>
  <si>
    <t>GCBreak12710202415001630</t>
  </si>
  <si>
    <t>GCBreak2510202417301900</t>
  </si>
  <si>
    <t>GCBreak2610202417301900</t>
  </si>
  <si>
    <t>GCBreak21210202417301900</t>
  </si>
  <si>
    <t>GCBreak21310202417301900</t>
  </si>
  <si>
    <t>GCBreak21910202417301900</t>
  </si>
  <si>
    <t>GCBreak22010202417301900</t>
  </si>
  <si>
    <t>GCBreak22610202417301900</t>
  </si>
  <si>
    <t>GCBreak22710202417301900</t>
  </si>
  <si>
    <t>GCBreak3210202417301900</t>
  </si>
  <si>
    <t>GCBreak3410202417301900</t>
  </si>
  <si>
    <t>GCBreak3910202417301900</t>
  </si>
  <si>
    <t>GCBreak31110202417301900</t>
  </si>
  <si>
    <t>GCBreak31610202417301900</t>
  </si>
  <si>
    <t>GCBreak31810202417301900</t>
  </si>
  <si>
    <t>GCBreak32310202417301900</t>
  </si>
  <si>
    <t>GCBreak32510202417301900</t>
  </si>
  <si>
    <t>GCBreak33010202417301900</t>
  </si>
  <si>
    <t>GCBreak4210202416301730</t>
  </si>
  <si>
    <t>GCBreak4410202416301730</t>
  </si>
  <si>
    <t>GCBreak4910202416301730</t>
  </si>
  <si>
    <t>GCBreak41110202416301730</t>
  </si>
  <si>
    <t>GCBreak41610202416301730</t>
  </si>
  <si>
    <t>GCBreak41810202416301730</t>
  </si>
  <si>
    <t>GCBreak42310202416301730</t>
  </si>
  <si>
    <t>GCBreak42510202416301730</t>
  </si>
  <si>
    <t>GCBreak43010202416301730</t>
  </si>
  <si>
    <t>GCBreak5610202408000930</t>
  </si>
  <si>
    <t>GCBreak5810202417301900</t>
  </si>
  <si>
    <t>GCBreak51310202408000930</t>
  </si>
  <si>
    <t>GCBreak51510202417301900</t>
  </si>
  <si>
    <t>GCBreak52010202408000930</t>
  </si>
  <si>
    <t>GCBreak52210202417301900</t>
  </si>
  <si>
    <t>GCBreak52710202408000930</t>
  </si>
  <si>
    <t>GCBreak52910202417301900</t>
  </si>
  <si>
    <t>GCDance2510202420002130</t>
  </si>
  <si>
    <t>GCDance2610202420002130</t>
  </si>
  <si>
    <t>GCDance21210202420002130</t>
  </si>
  <si>
    <t>GCDance21310202420002130</t>
  </si>
  <si>
    <t>GCDance21910202420002130</t>
  </si>
  <si>
    <t>GCDance22010202420002130</t>
  </si>
  <si>
    <t>GCDance22610202420002130</t>
  </si>
  <si>
    <t>GCDance22710202420002130</t>
  </si>
  <si>
    <t>GCDance3210202415001630</t>
  </si>
  <si>
    <t>GCDance3710202415001630</t>
  </si>
  <si>
    <t>GCDance3910202415001630</t>
  </si>
  <si>
    <t>GCDance31410202415001630</t>
  </si>
  <si>
    <t>GCDance31610202415001630</t>
  </si>
  <si>
    <t>GCDance32110202415001630</t>
  </si>
  <si>
    <t>GCDance32310202415001630</t>
  </si>
  <si>
    <t>GCDance32810202415001630</t>
  </si>
  <si>
    <t>GCDance33010202415001630</t>
  </si>
  <si>
    <t>GCDance4310202419302030</t>
  </si>
  <si>
    <t>GCDance4710202419302030</t>
  </si>
  <si>
    <t>GCDance41010202419302030</t>
  </si>
  <si>
    <t>GCDance41410202419302030</t>
  </si>
  <si>
    <t>GCDance41710202419302030</t>
  </si>
  <si>
    <t>GCDance42110202419302030</t>
  </si>
  <si>
    <t>GCDance42410202419302030</t>
  </si>
  <si>
    <t>GCDance42810202419302030</t>
  </si>
  <si>
    <t>GCDance43110202419302030</t>
  </si>
  <si>
    <t>GCBreak11210202419302100</t>
  </si>
  <si>
    <t>19:30 - 21:00</t>
  </si>
  <si>
    <t>GCBreak11410202419302100</t>
  </si>
  <si>
    <t>GCBreak11910202419302100</t>
  </si>
  <si>
    <t>GCBreak111110202419302100</t>
  </si>
  <si>
    <t>GCBreak111610202419302100</t>
  </si>
  <si>
    <t>GCBreak111810202419302100</t>
  </si>
  <si>
    <t>GCBreak112310202419302100</t>
  </si>
  <si>
    <t>GCBreak112510202419302100</t>
  </si>
  <si>
    <t>GCBreak113010202419302100</t>
  </si>
  <si>
    <t>GCDance5411202417301900</t>
  </si>
  <si>
    <t>GCDance5611202417301900</t>
  </si>
  <si>
    <t>GCDance51111202417301900</t>
  </si>
  <si>
    <t>GCDance51311202417301900</t>
  </si>
  <si>
    <t>GCDance51811202417301900</t>
  </si>
  <si>
    <t>GCDance52011202417301900</t>
  </si>
  <si>
    <t>20/11/2024</t>
  </si>
  <si>
    <t>GCDance52511202417301900</t>
  </si>
  <si>
    <t>25/11/2024</t>
  </si>
  <si>
    <t>GCDance52711202417301900</t>
  </si>
  <si>
    <t>GCBreak6111202417301900</t>
  </si>
  <si>
    <t>GCBreak6611202417301900</t>
  </si>
  <si>
    <t>GCBreak6811202417301900</t>
  </si>
  <si>
    <t>GCBreak61311202417301900</t>
  </si>
  <si>
    <t>GCBreak61511202417301900</t>
  </si>
  <si>
    <t>GCBreak62011202417301900</t>
  </si>
  <si>
    <t>GCBreak62211202417301900</t>
  </si>
  <si>
    <t>GCBreak62711202417301900</t>
  </si>
  <si>
    <t>GCBreak62911202417301900</t>
  </si>
  <si>
    <t>GCBreak7111202417301900</t>
  </si>
  <si>
    <t>GCBreak7611202417301900</t>
  </si>
  <si>
    <t>GCBreak7811202417301900</t>
  </si>
  <si>
    <t>GCBreak71311202417301900</t>
  </si>
  <si>
    <t>GCBreak71511202417301900</t>
  </si>
  <si>
    <t>GCBreak72011202417301900</t>
  </si>
  <si>
    <t>GCBreak72211202417301900</t>
  </si>
  <si>
    <t>GCBreak72711202417301900</t>
  </si>
  <si>
    <t>GCBreak72911202417301900</t>
  </si>
  <si>
    <t>GCBreak8211202417001830</t>
  </si>
  <si>
    <t>GCBreak8311202417001830</t>
  </si>
  <si>
    <t>GCBreak8911202417001830</t>
  </si>
  <si>
    <t>GCBreak81011202417001830</t>
  </si>
  <si>
    <t>GCBreak81611202417001830</t>
  </si>
  <si>
    <t>GCBreak81711202417001830</t>
  </si>
  <si>
    <t>GCBreak82311202417001830</t>
  </si>
  <si>
    <t>GCBreak82411202417001830</t>
  </si>
  <si>
    <t>GCBreak83011202417001830</t>
  </si>
  <si>
    <t>GCBreak9211202415001630</t>
  </si>
  <si>
    <t>GCBreak9311202410001130</t>
  </si>
  <si>
    <t>GCBreak9911202415001630</t>
  </si>
  <si>
    <t>GCBreak91011202410001130</t>
  </si>
  <si>
    <t>GCBreak91611202415001630</t>
  </si>
  <si>
    <t>GCBreak91711202410001130</t>
  </si>
  <si>
    <t>GCBreak92311202415001630</t>
  </si>
  <si>
    <t>GCBreak92411202410001130</t>
  </si>
  <si>
    <t>GCBreak93011202415001630</t>
  </si>
  <si>
    <t>GCBreak10111202415001630</t>
  </si>
  <si>
    <t>GCBreak10311202415001630</t>
  </si>
  <si>
    <t>GCBreak10811202415001630</t>
  </si>
  <si>
    <t>GCBreak101011202415001630</t>
  </si>
  <si>
    <t>GCBreak101511202415001630</t>
  </si>
  <si>
    <t>GCBreak101711202415001630</t>
  </si>
  <si>
    <t>GCBreak102211202415001630</t>
  </si>
  <si>
    <t>GCBreak102411202415001630</t>
  </si>
  <si>
    <t>GCBreak102911202415001630</t>
  </si>
  <si>
    <t>GCDance1111202415001630</t>
  </si>
  <si>
    <t>GCBreak1211202415001630</t>
  </si>
  <si>
    <t>GCBreak1311202415001630</t>
  </si>
  <si>
    <t>GCBreak1911202415001630</t>
  </si>
  <si>
    <t>GCBreak11011202415001630</t>
  </si>
  <si>
    <t>GCBreak11611202415001630</t>
  </si>
  <si>
    <t>GCBreak11711202415001630</t>
  </si>
  <si>
    <t>GCBreak12311202415001630</t>
  </si>
  <si>
    <t>GCBreak12411202415001630</t>
  </si>
  <si>
    <t>GCBreak13011202415001630</t>
  </si>
  <si>
    <t>GCBreak2211202417301900</t>
  </si>
  <si>
    <t>GCBreak2311202417301900</t>
  </si>
  <si>
    <t>GCBreak2911202417301900</t>
  </si>
  <si>
    <t>GCBreak21011202417301900</t>
  </si>
  <si>
    <t>GCBreak21611202417301900</t>
  </si>
  <si>
    <t>GCBreak21711202417301900</t>
  </si>
  <si>
    <t>GCBreak22311202417301900</t>
  </si>
  <si>
    <t>GCBreak22411202417301900</t>
  </si>
  <si>
    <t>GCBreak23011202417301900</t>
  </si>
  <si>
    <t>GCBreak3111202417301900</t>
  </si>
  <si>
    <t>GCBreak3611202417301900</t>
  </si>
  <si>
    <t>GCBreak3811202417301900</t>
  </si>
  <si>
    <t>GCBreak31311202417301900</t>
  </si>
  <si>
    <t>GCBreak31511202417301900</t>
  </si>
  <si>
    <t>GCBreak32011202417301900</t>
  </si>
  <si>
    <t>GCBreak32211202417301900</t>
  </si>
  <si>
    <t>GCBreak32711202417301900</t>
  </si>
  <si>
    <t>GCBreak32911202417301900</t>
  </si>
  <si>
    <t>GCBreak4111202416301730</t>
  </si>
  <si>
    <t>GCBreak4611202416301730</t>
  </si>
  <si>
    <t>GCBreak4811202416301730</t>
  </si>
  <si>
    <t>GCBreak41311202416301730</t>
  </si>
  <si>
    <t>GCBreak41511202416301730</t>
  </si>
  <si>
    <t>GCBreak42011202416301730</t>
  </si>
  <si>
    <t>GCBreak42211202416301730</t>
  </si>
  <si>
    <t>GCBreak42711202416301730</t>
  </si>
  <si>
    <t>GCBreak42911202416301730</t>
  </si>
  <si>
    <t>GCBreak5311202408000930</t>
  </si>
  <si>
    <t>GCBreak5511202417301900</t>
  </si>
  <si>
    <t>GCBreak51011202408000930</t>
  </si>
  <si>
    <t>GCBreak51211202417301900</t>
  </si>
  <si>
    <t>GCBreak51711202408000930</t>
  </si>
  <si>
    <t>GCBreak51911202417301900</t>
  </si>
  <si>
    <t>19/11/2024</t>
  </si>
  <si>
    <t>GCBreak52411202408000930</t>
  </si>
  <si>
    <t>GCBreak52611202417301900</t>
  </si>
  <si>
    <t>GCBreak11111202419302100</t>
  </si>
  <si>
    <t>GCBreak11611202419302100</t>
  </si>
  <si>
    <t>GCBreak11811202419302100</t>
  </si>
  <si>
    <t>GCBreak111311202419302100</t>
  </si>
  <si>
    <t>GCBreak111511202419302100</t>
  </si>
  <si>
    <t>GCBreak112011202419302100</t>
  </si>
  <si>
    <t>GCBreak112211202419302100</t>
  </si>
  <si>
    <t>GCBreak112711202419302100</t>
  </si>
  <si>
    <t>GCBreak112911202419302100</t>
  </si>
  <si>
    <t>GCDance2211202420002130</t>
  </si>
  <si>
    <t>GCDance2311202420002130</t>
  </si>
  <si>
    <t>GCDance2911202420002130</t>
  </si>
  <si>
    <t>GCDance21011202420002130</t>
  </si>
  <si>
    <t>GCDance21611202420002130</t>
  </si>
  <si>
    <t>GCDance21711202420002130</t>
  </si>
  <si>
    <t>GCDance22311202420002130</t>
  </si>
  <si>
    <t>GCDance22411202420002130</t>
  </si>
  <si>
    <t>GCDance23011202420002130</t>
  </si>
  <si>
    <t>GCDance3411202415001630</t>
  </si>
  <si>
    <t>GCDance3611202415001630</t>
  </si>
  <si>
    <t>GCDance31111202415001630</t>
  </si>
  <si>
    <t>GCDance31311202415001630</t>
  </si>
  <si>
    <t>GCDance31811202415001630</t>
  </si>
  <si>
    <t>GCDance32011202415001630</t>
  </si>
  <si>
    <t>GCDance32511202415001630</t>
  </si>
  <si>
    <t>GCDance32711202415001630</t>
  </si>
  <si>
    <t>GCDance4411202419302030</t>
  </si>
  <si>
    <t>GCDance4711202419302030</t>
  </si>
  <si>
    <t>GCDance41111202419302030</t>
  </si>
  <si>
    <t>GCDance41411202419302030</t>
  </si>
  <si>
    <t>14/11/2024</t>
  </si>
  <si>
    <t>GCDance41811202419302030</t>
  </si>
  <si>
    <t>GCDance42111202419302030</t>
  </si>
  <si>
    <t>21/11/2024</t>
  </si>
  <si>
    <t>GCDance42511202419302030</t>
  </si>
  <si>
    <t>GCDance42811202419302030</t>
  </si>
  <si>
    <t>28/11/2024</t>
  </si>
  <si>
    <t>GCDance1511202420002130</t>
  </si>
  <si>
    <t>GCDance1811202415001630</t>
  </si>
  <si>
    <t>GCDance11211202420002130</t>
  </si>
  <si>
    <t>GCDance11511202415001630</t>
  </si>
  <si>
    <t>GCDance11911202420002130</t>
  </si>
  <si>
    <t>GCDance12211202415001630</t>
  </si>
  <si>
    <t>GCDance12611202420002130</t>
  </si>
  <si>
    <t>GCDance12911202415001630</t>
  </si>
  <si>
    <t>GCBreak1112202415001630</t>
  </si>
  <si>
    <t>GCBreak1712202415001630</t>
  </si>
  <si>
    <t>GCBreak1812202415001630</t>
  </si>
  <si>
    <t>GCBreak11412202415001630</t>
  </si>
  <si>
    <t>GCBreak11512202415001630</t>
  </si>
  <si>
    <t>GCBreak12112202415001630</t>
  </si>
  <si>
    <t>21/12/2024</t>
  </si>
  <si>
    <t>GCBreak12212202415001630</t>
  </si>
  <si>
    <t>22/12/2024</t>
  </si>
  <si>
    <t>GCBreak2112202417301900</t>
  </si>
  <si>
    <t>GCBreak2712202417301900</t>
  </si>
  <si>
    <t>GCBreak2812202417301900</t>
  </si>
  <si>
    <t>GCBreak21412202417301900</t>
  </si>
  <si>
    <t>GCBreak21512202417301900</t>
  </si>
  <si>
    <t>GCBreak22112202417301900</t>
  </si>
  <si>
    <t>GCBreak22212202417301900</t>
  </si>
  <si>
    <t>GCBreak22812202417301900</t>
  </si>
  <si>
    <t>28/12/2024</t>
  </si>
  <si>
    <t>GCBreak22912202417301900</t>
  </si>
  <si>
    <t>GCBreak3412202417301900</t>
  </si>
  <si>
    <t>GCBreak3612202417301900</t>
  </si>
  <si>
    <t>GCBreak31112202417301900</t>
  </si>
  <si>
    <t>GCBreak31312202417301900</t>
  </si>
  <si>
    <t>GCBreak31812202417301900</t>
  </si>
  <si>
    <t>GCBreak32012202417301900</t>
  </si>
  <si>
    <t>20/12/2024</t>
  </si>
  <si>
    <t>GCBreak32512202417301900</t>
  </si>
  <si>
    <t>GCBreak32712202417301900</t>
  </si>
  <si>
    <t>27/12/2024</t>
  </si>
  <si>
    <t>GCBreak4412202416301730</t>
  </si>
  <si>
    <t>GCBreak4612202416301730</t>
  </si>
  <si>
    <t>GCBreak41112202416301730</t>
  </si>
  <si>
    <t>GCBreak41312202416301730</t>
  </si>
  <si>
    <t>GCBreak41812202416301730</t>
  </si>
  <si>
    <t>GCBreak42012202416301730</t>
  </si>
  <si>
    <t>GCBreak42512202416301730</t>
  </si>
  <si>
    <t>GCBreak42712202416301730</t>
  </si>
  <si>
    <t>GCBreak5112202408000930</t>
  </si>
  <si>
    <t>GCBreak5312202417301900</t>
  </si>
  <si>
    <t>GCBreak5812202408000930</t>
  </si>
  <si>
    <t>GCBreak51012202417301900</t>
  </si>
  <si>
    <t>GCBreak51512202408000930</t>
  </si>
  <si>
    <t>GCBreak51712202417301900</t>
  </si>
  <si>
    <t>GCBreak52212202408000930</t>
  </si>
  <si>
    <t>GCBreak52412202417301900</t>
  </si>
  <si>
    <t>GCBreak52912202408000930</t>
  </si>
  <si>
    <t>GCBreak53112202417301900</t>
  </si>
  <si>
    <t>GCBreak11412202419302100</t>
  </si>
  <si>
    <t>GCBreak11612202419302100</t>
  </si>
  <si>
    <t>GCBreak111112202419302100</t>
  </si>
  <si>
    <t>GCBreak111312202419302100</t>
  </si>
  <si>
    <t>GCBreak111812202419302100</t>
  </si>
  <si>
    <t>GCBreak112012202419302100</t>
  </si>
  <si>
    <t>GCBreak112512202419302100</t>
  </si>
  <si>
    <t>GCBreak112712202419302100</t>
  </si>
  <si>
    <t>GCDance1312202420002130</t>
  </si>
  <si>
    <t>GCDance1612202415001630</t>
  </si>
  <si>
    <t>GCDance11012202420002130</t>
  </si>
  <si>
    <t>GCDance11312202415001630</t>
  </si>
  <si>
    <t>GCDance11712202420002130</t>
  </si>
  <si>
    <t>GCDance12012202415001630</t>
  </si>
  <si>
    <t>GCDance12412202420002130</t>
  </si>
  <si>
    <t>GCDance12712202415001630</t>
  </si>
  <si>
    <t>GCDance13112202420002130</t>
  </si>
  <si>
    <t>GCDance2112202420002130</t>
  </si>
  <si>
    <t>GCDance2712202420002130</t>
  </si>
  <si>
    <t>GCDance2812202420002130</t>
  </si>
  <si>
    <t>GCDance21412202420002130</t>
  </si>
  <si>
    <t>GCDance21512202420002130</t>
  </si>
  <si>
    <t>GCDance22112202420002130</t>
  </si>
  <si>
    <t>GCDance22212202420002130</t>
  </si>
  <si>
    <t>GCDance22812202420002130</t>
  </si>
  <si>
    <t>GCDance22912202420002130</t>
  </si>
  <si>
    <t>GCDance3212202415001630</t>
  </si>
  <si>
    <t>GCDance3412202415001630</t>
  </si>
  <si>
    <t>GCDance3912202415001630</t>
  </si>
  <si>
    <t>GCDance31112202415001630</t>
  </si>
  <si>
    <t>GCDance31612202415001630</t>
  </si>
  <si>
    <t>GCDance31812202415001630</t>
  </si>
  <si>
    <t>GCDance32312202415001630</t>
  </si>
  <si>
    <t>GCDance32512202415001630</t>
  </si>
  <si>
    <t>GCDance33012202415001630</t>
  </si>
  <si>
    <t>30/12/2024</t>
  </si>
  <si>
    <t>GCDance4212202419302030</t>
  </si>
  <si>
    <t>GCDance4512202419302030</t>
  </si>
  <si>
    <t>GCDance4912202419302030</t>
  </si>
  <si>
    <t>GCDance41212202419302030</t>
  </si>
  <si>
    <t>GCDance41612202419302030</t>
  </si>
  <si>
    <t>GCDance41912202419302030</t>
  </si>
  <si>
    <t>GCDance42312202419302030</t>
  </si>
  <si>
    <t>GCDance42612202419302030</t>
  </si>
  <si>
    <t>GCDance43012202419302030</t>
  </si>
  <si>
    <t>GCDance5212202417301900</t>
  </si>
  <si>
    <t>GCDance5412202417301900</t>
  </si>
  <si>
    <t>GCDance5912202417301900</t>
  </si>
  <si>
    <t>GCDance51112202417301900</t>
  </si>
  <si>
    <t>GCDance51612202417301900</t>
  </si>
  <si>
    <t>GCDance51812202417301900</t>
  </si>
  <si>
    <t>GCDance52312202417301900</t>
  </si>
  <si>
    <t>GCDance52512202417301900</t>
  </si>
  <si>
    <t>GCDance53012202417301900</t>
  </si>
  <si>
    <t>GCBreak6412202417301900</t>
  </si>
  <si>
    <t>GCBreak6612202417301900</t>
  </si>
  <si>
    <t>GCBreak61112202417301900</t>
  </si>
  <si>
    <t>GCBreak61312202417301900</t>
  </si>
  <si>
    <t>GCBreak61812202417301900</t>
  </si>
  <si>
    <t>GCBreak62012202417301900</t>
  </si>
  <si>
    <t>GCBreak62512202417301900</t>
  </si>
  <si>
    <t>GCBreak62712202417301900</t>
  </si>
  <si>
    <t>GCBreak7412202417301900</t>
  </si>
  <si>
    <t>GCBreak7612202417301900</t>
  </si>
  <si>
    <t>GCBreak71112202417301900</t>
  </si>
  <si>
    <t>GCBreak71312202417301900</t>
  </si>
  <si>
    <t>GCBreak71812202417301900</t>
  </si>
  <si>
    <t>GCBreak72012202417301900</t>
  </si>
  <si>
    <t>GCBreak72512202417301900</t>
  </si>
  <si>
    <t>GCBreak72712202417301900</t>
  </si>
  <si>
    <t>GCBreak8112202417001830</t>
  </si>
  <si>
    <t>GCBreak8712202417001830</t>
  </si>
  <si>
    <t>GCBreak8812202417001830</t>
  </si>
  <si>
    <t>GCBreak81412202417001830</t>
  </si>
  <si>
    <t>GCBreak81512202417001830</t>
  </si>
  <si>
    <t>GCBreak82112202417001830</t>
  </si>
  <si>
    <t>GCBreak82212202417001830</t>
  </si>
  <si>
    <t>GCBreak82812202417001830</t>
  </si>
  <si>
    <t>GCBreak82912202417001830</t>
  </si>
  <si>
    <t>GCBreak9112202410001130</t>
  </si>
  <si>
    <t>GCBreak9712202415001630</t>
  </si>
  <si>
    <t>GCBreak9812202410001130</t>
  </si>
  <si>
    <t>GCBreak91412202415001630</t>
  </si>
  <si>
    <t>GCBreak91512202410001130</t>
  </si>
  <si>
    <t>GCBreak92112202415001630</t>
  </si>
  <si>
    <t>GCBreak92212202410001130</t>
  </si>
  <si>
    <t>GCBreak92812202415001630</t>
  </si>
  <si>
    <t>GCBreak92912202410001130</t>
  </si>
  <si>
    <t>GCBreak10112202415001630</t>
  </si>
  <si>
    <t>GCBreak10612202415001630</t>
  </si>
  <si>
    <t>GCBreak10812202415001630</t>
  </si>
  <si>
    <t>GCBreak101312202415001630</t>
  </si>
  <si>
    <t>GCBreak101512202415001630</t>
  </si>
  <si>
    <t>GCBreak102012202415001630</t>
  </si>
  <si>
    <t>GCBreak102212202415001630</t>
  </si>
  <si>
    <t>GCBreak102712202415001630</t>
  </si>
  <si>
    <t>GCBreak102912202415001630</t>
  </si>
  <si>
    <t>GCBreak12812202415001630</t>
  </si>
  <si>
    <t>GCBreak12912202415001630</t>
  </si>
  <si>
    <t>GCBreak141202515001630</t>
  </si>
  <si>
    <t>GCBreak151202515001630</t>
  </si>
  <si>
    <t>GCBreak1111202515001630</t>
  </si>
  <si>
    <t>GCBreak1121202515001630</t>
  </si>
  <si>
    <t>GCBreak1181202515001630</t>
  </si>
  <si>
    <t>18/1/2025</t>
  </si>
  <si>
    <t>GCBreak1191202515001630</t>
  </si>
  <si>
    <t>19/1/2025</t>
  </si>
  <si>
    <t>GCBreak1251202515001630</t>
  </si>
  <si>
    <t>25/1/2025</t>
  </si>
  <si>
    <t>GCBreak1261202515001630</t>
  </si>
  <si>
    <t>26/1/2025</t>
  </si>
  <si>
    <t>GCBreak241202517301900</t>
  </si>
  <si>
    <t>GCBreak251202517301900</t>
  </si>
  <si>
    <t>GCBreak2111202517301900</t>
  </si>
  <si>
    <t>GCBreak2121202517301900</t>
  </si>
  <si>
    <t>GCBreak2181202517301900</t>
  </si>
  <si>
    <t>GCBreak2191202517301900</t>
  </si>
  <si>
    <t>GCBreak2251202517301900</t>
  </si>
  <si>
    <t>GCBreak2261202517301900</t>
  </si>
  <si>
    <t>GCBreak331202517301900</t>
  </si>
  <si>
    <t>GCBreak381202517301900</t>
  </si>
  <si>
    <t>GCBreak3101202517301900</t>
  </si>
  <si>
    <t>GCBreak3151202517301900</t>
  </si>
  <si>
    <t>15/1/2025</t>
  </si>
  <si>
    <t>GCBreak3171202517301900</t>
  </si>
  <si>
    <t>17/1/2025</t>
  </si>
  <si>
    <t>GCBreak3221202517301900</t>
  </si>
  <si>
    <t>22/1/2025</t>
  </si>
  <si>
    <t>GCBreak3241202517301900</t>
  </si>
  <si>
    <t>24/1/2025</t>
  </si>
  <si>
    <t>GCBreak3291202517301900</t>
  </si>
  <si>
    <t>29/1/2025</t>
  </si>
  <si>
    <t>GCBreak3311202517301900</t>
  </si>
  <si>
    <t>31/1/2025</t>
  </si>
  <si>
    <t>GCBreak551202508000930</t>
  </si>
  <si>
    <t>GCBreak571202517301900</t>
  </si>
  <si>
    <t>GCBreak5121202508000930</t>
  </si>
  <si>
    <t>GCBreak5141202517301900</t>
  </si>
  <si>
    <t>14/1/2025</t>
  </si>
  <si>
    <t>GCBreak5191202508000930</t>
  </si>
  <si>
    <t>GCBreak5211202517301900</t>
  </si>
  <si>
    <t>21/1/2025</t>
  </si>
  <si>
    <t>GCBreak5261202508000930</t>
  </si>
  <si>
    <t>GCBreak5281202517301900</t>
  </si>
  <si>
    <t>28/1/2025</t>
  </si>
  <si>
    <t>GCDance131202515001630</t>
  </si>
  <si>
    <t>GCDance171202520002130</t>
  </si>
  <si>
    <t>GCDance1101202515001630</t>
  </si>
  <si>
    <t>GCDance1141202520002130</t>
  </si>
  <si>
    <t>GCDance1171202515001630</t>
  </si>
  <si>
    <t>GCDance1211202520002130</t>
  </si>
  <si>
    <t>GCDance1241202515001630</t>
  </si>
  <si>
    <t>GCDance1281202520002130</t>
  </si>
  <si>
    <t>GCDance1311202515001630</t>
  </si>
  <si>
    <t>GCDance241202520002130</t>
  </si>
  <si>
    <t>GCDance251202520002130</t>
  </si>
  <si>
    <t>GCDance2111202520002130</t>
  </si>
  <si>
    <t>GCDance2121202520002130</t>
  </si>
  <si>
    <t>GCDance2181202520002130</t>
  </si>
  <si>
    <t>GCDance2191202520002130</t>
  </si>
  <si>
    <t>GCDance2251202520002130</t>
  </si>
  <si>
    <t>GCDance2261202520002130</t>
  </si>
  <si>
    <t>GCDance361202515001630</t>
  </si>
  <si>
    <t>GCDance381202515001630</t>
  </si>
  <si>
    <t>GCDance3131202515001630</t>
  </si>
  <si>
    <t>13/1/2025</t>
  </si>
  <si>
    <t>GCDance3151202515001630</t>
  </si>
  <si>
    <t>GCDance3201202515001630</t>
  </si>
  <si>
    <t>20/1/2025</t>
  </si>
  <si>
    <t>GCDance3221202515001630</t>
  </si>
  <si>
    <t>GCDance3271202515001630</t>
  </si>
  <si>
    <t>27/1/2025</t>
  </si>
  <si>
    <t>GCDance3291202515001630</t>
  </si>
  <si>
    <t>GCDance421202519302030</t>
  </si>
  <si>
    <t>GCDance461202519302030</t>
  </si>
  <si>
    <t>GCDance491202519302030</t>
  </si>
  <si>
    <t>GCDance4131202519302030</t>
  </si>
  <si>
    <t>GCDance4161202519302030</t>
  </si>
  <si>
    <t>16/1/2025</t>
  </si>
  <si>
    <t>GCDance4201202519302030</t>
  </si>
  <si>
    <t>GCDance4231202519302030</t>
  </si>
  <si>
    <t>23/1/2025</t>
  </si>
  <si>
    <t>GCDance4271202519302030</t>
  </si>
  <si>
    <t>GCDance4301202519302030</t>
  </si>
  <si>
    <t>30/1/2025</t>
  </si>
  <si>
    <t>GCDance561202517301900</t>
  </si>
  <si>
    <t>GCDance581202517301900</t>
  </si>
  <si>
    <t>GCDance5131202517301900</t>
  </si>
  <si>
    <t>GCDance5151202517301900</t>
  </si>
  <si>
    <t>GCDance5201202517301900</t>
  </si>
  <si>
    <t>GCDance5221202517301900</t>
  </si>
  <si>
    <t>GCDance5271202517301900</t>
  </si>
  <si>
    <t>GCDance5291202517301900</t>
  </si>
  <si>
    <t>GCBreak631202517301900</t>
  </si>
  <si>
    <t>GCBreak681202517301900</t>
  </si>
  <si>
    <t>GCBreak6101202517301900</t>
  </si>
  <si>
    <t>GCBreak6151202517301900</t>
  </si>
  <si>
    <t>GCBreak6171202517301900</t>
  </si>
  <si>
    <t>GCBreak6221202517301900</t>
  </si>
  <si>
    <t>GCBreak6241202517301900</t>
  </si>
  <si>
    <t>GCBreak6291202517301900</t>
  </si>
  <si>
    <t>GCBreak6311202517301900</t>
  </si>
  <si>
    <t>GCBreak731202517301900</t>
  </si>
  <si>
    <t>GCBreak781202517301900</t>
  </si>
  <si>
    <t>GCBreak7101202517301900</t>
  </si>
  <si>
    <t>GCBreak7151202517301900</t>
  </si>
  <si>
    <t>GCBreak7171202517301900</t>
  </si>
  <si>
    <t>GCBreak7221202517301900</t>
  </si>
  <si>
    <t>GCBreak7241202517301900</t>
  </si>
  <si>
    <t>GCBreak7291202517301900</t>
  </si>
  <si>
    <t>GCBreak7311202517301900</t>
  </si>
  <si>
    <t>GCBreak841202517001830</t>
  </si>
  <si>
    <t>GCBreak851202517001830</t>
  </si>
  <si>
    <t>GCBreak8111202517001830</t>
  </si>
  <si>
    <t>GCBreak8121202517001830</t>
  </si>
  <si>
    <t>GCBreak8181202517001830</t>
  </si>
  <si>
    <t>GCBreak8191202517001830</t>
  </si>
  <si>
    <t>GCBreak8251202517001830</t>
  </si>
  <si>
    <t>GCBreak8261202517001830</t>
  </si>
  <si>
    <t>GCBreak941202515001630</t>
  </si>
  <si>
    <t>GCBreak951202510001130</t>
  </si>
  <si>
    <t>GCBreak9111202515001630</t>
  </si>
  <si>
    <t>GCBreak9121202510001130</t>
  </si>
  <si>
    <t>GCBreak9181202515001630</t>
  </si>
  <si>
    <t>GCBreak9191202510001130</t>
  </si>
  <si>
    <t>GCBreak9251202515001630</t>
  </si>
  <si>
    <t>GCBreak9261202510001130</t>
  </si>
  <si>
    <t>GCBreak1031202515001630</t>
  </si>
  <si>
    <t>GCBreak1051202515001630</t>
  </si>
  <si>
    <t>GCBreak10101202515001630</t>
  </si>
  <si>
    <t>GCBreak10121202515001630</t>
  </si>
  <si>
    <t>GCBreak10171202515001630</t>
  </si>
  <si>
    <t>GCBreak10191202515001630</t>
  </si>
  <si>
    <t>GCBreak10241202515001630</t>
  </si>
  <si>
    <t>GCBreak10261202515001630</t>
  </si>
  <si>
    <t>GCBreak10311202515001630</t>
  </si>
  <si>
    <t>GCBreak1131202519302100</t>
  </si>
  <si>
    <t>GCBreak1181202519302100</t>
  </si>
  <si>
    <t>GCBreak11101202519302100</t>
  </si>
  <si>
    <t>GCBreak11151202519302100</t>
  </si>
  <si>
    <t>GCBreak11171202519302100</t>
  </si>
  <si>
    <t>GCBreak11221202519302100</t>
  </si>
  <si>
    <t>GCBreak11241202519302100</t>
  </si>
  <si>
    <t>GCBreak11291202519302100</t>
  </si>
  <si>
    <t>GCBreak11311202519302100</t>
  </si>
  <si>
    <t>GCBreak182202515001630</t>
  </si>
  <si>
    <t>GCBreak192202515001630</t>
  </si>
  <si>
    <t>GCBreak1152202515001630</t>
  </si>
  <si>
    <t>15/2/2025</t>
  </si>
  <si>
    <t>GCBreak1162202515001630</t>
  </si>
  <si>
    <t>16/2/2025</t>
  </si>
  <si>
    <t>GCBreak1222202515001630</t>
  </si>
  <si>
    <t>22/2/2025</t>
  </si>
  <si>
    <t>GCBreak1232202515001630</t>
  </si>
  <si>
    <t>23/2/2025</t>
  </si>
  <si>
    <t>GCBreak282202517301900</t>
  </si>
  <si>
    <t>GCBreak292202517301900</t>
  </si>
  <si>
    <t>GCBreak2152202517301900</t>
  </si>
  <si>
    <t>GCBreak2162202517301900</t>
  </si>
  <si>
    <t>GCBreak2222202517301900</t>
  </si>
  <si>
    <t>GCBreak2232202517301900</t>
  </si>
  <si>
    <t>GCBreak352202517301900</t>
  </si>
  <si>
    <t>GCBreak372202517301900</t>
  </si>
  <si>
    <t>GCBreak3122202517301900</t>
  </si>
  <si>
    <t>GCBreak3142202517301900</t>
  </si>
  <si>
    <t>14/2/2025</t>
  </si>
  <si>
    <t>GCBreak3192202517301900</t>
  </si>
  <si>
    <t>19/2/2025</t>
  </si>
  <si>
    <t>GCBreak3212202517301900</t>
  </si>
  <si>
    <t>21/2/2025</t>
  </si>
  <si>
    <t>GCBreak3262202517301900</t>
  </si>
  <si>
    <t>26/2/2025</t>
  </si>
  <si>
    <t>GCBreak3282202517301900</t>
  </si>
  <si>
    <t>28/2/2025</t>
  </si>
  <si>
    <t>GCBreak542202517301900</t>
  </si>
  <si>
    <t>GCBreak592202508000930</t>
  </si>
  <si>
    <t>GCBreak5112202517301900</t>
  </si>
  <si>
    <t>GCBreak5162202508000930</t>
  </si>
  <si>
    <t>GCBreak5182202517301900</t>
  </si>
  <si>
    <t>18/2/2025</t>
  </si>
  <si>
    <t>GCBreak5232202508000930</t>
  </si>
  <si>
    <t>GCBreak5252202517301900</t>
  </si>
  <si>
    <t>25/2/2025</t>
  </si>
  <si>
    <t>GCBreak1152202519302100</t>
  </si>
  <si>
    <t>GCBreak1172202519302100</t>
  </si>
  <si>
    <t>GCBreak11122202519302100</t>
  </si>
  <si>
    <t>GCBreak11142202519302100</t>
  </si>
  <si>
    <t>GCBreak11192202519302100</t>
  </si>
  <si>
    <t>GCBreak11212202519302100</t>
  </si>
  <si>
    <t>GCBreak11262202519302100</t>
  </si>
  <si>
    <t>GCBreak11282202519302100</t>
  </si>
  <si>
    <t>GCDance142202520002130</t>
  </si>
  <si>
    <t>GCDance172202515001630</t>
  </si>
  <si>
    <t>GCDance1112202520002130</t>
  </si>
  <si>
    <t>GCDance1142202515001630</t>
  </si>
  <si>
    <t>GCDance1182202520002130</t>
  </si>
  <si>
    <t>GCDance1212202515001630</t>
  </si>
  <si>
    <t>GCDance1252202520002130</t>
  </si>
  <si>
    <t>GCDance1282202515001630</t>
  </si>
  <si>
    <t>GCDance282202520002130</t>
  </si>
  <si>
    <t>GCDance292202520002130</t>
  </si>
  <si>
    <t>GCDance2152202520002130</t>
  </si>
  <si>
    <t>GCDance2162202520002130</t>
  </si>
  <si>
    <t>GCDance2222202520002130</t>
  </si>
  <si>
    <t>GCDance2232202520002130</t>
  </si>
  <si>
    <t>GCDance432202519302030</t>
  </si>
  <si>
    <t>GCDance462202519302030</t>
  </si>
  <si>
    <t>GCDance4102202519302030</t>
  </si>
  <si>
    <t>GCDance4132202519302030</t>
  </si>
  <si>
    <t>13/2/2025</t>
  </si>
  <si>
    <t>GCDance4172202519302030</t>
  </si>
  <si>
    <t>17/2/2025</t>
  </si>
  <si>
    <t>GCDance4202202519302030</t>
  </si>
  <si>
    <t>20/2/2025</t>
  </si>
  <si>
    <t>GCDance4242202519302030</t>
  </si>
  <si>
    <t>24/2/2025</t>
  </si>
  <si>
    <t>GCDance4272202519302030</t>
  </si>
  <si>
    <t>27/2/2025</t>
  </si>
  <si>
    <t>GCDance552202517301900</t>
  </si>
  <si>
    <t>GCDance5102202517301900</t>
  </si>
  <si>
    <t>GCDance5122202517301900</t>
  </si>
  <si>
    <t>GCDance5172202517301900</t>
  </si>
  <si>
    <t>GCDance5192202517301900</t>
  </si>
  <si>
    <t>GCDance5242202517301900</t>
  </si>
  <si>
    <t>GCDance5262202517301900</t>
  </si>
  <si>
    <t>GCBreak652202517301900</t>
  </si>
  <si>
    <t>GCBreak672202517301900</t>
  </si>
  <si>
    <t>GCBreak6122202517301900</t>
  </si>
  <si>
    <t>GCBreak6142202517301900</t>
  </si>
  <si>
    <t>GCBreak6192202517301900</t>
  </si>
  <si>
    <t>GCBreak6212202517301900</t>
  </si>
  <si>
    <t>GCBreak6262202517301900</t>
  </si>
  <si>
    <t>GCBreak6282202517301900</t>
  </si>
  <si>
    <t>GCBreak752202517301900</t>
  </si>
  <si>
    <t>GCBreak772202517301900</t>
  </si>
  <si>
    <t>GCBreak7122202517301900</t>
  </si>
  <si>
    <t>GCBreak7142202517301900</t>
  </si>
  <si>
    <t>GCBreak7192202517301900</t>
  </si>
  <si>
    <t>GCBreak7212202517301900</t>
  </si>
  <si>
    <t>GCBreak7262202517301900</t>
  </si>
  <si>
    <t>GCBreak7282202517301900</t>
  </si>
  <si>
    <t>GCBreak882202517001830</t>
  </si>
  <si>
    <t>GCBreak892202517001830</t>
  </si>
  <si>
    <t>GCBreak8152202517001830</t>
  </si>
  <si>
    <t>GCBreak8162202517001830</t>
  </si>
  <si>
    <t>GCBreak8222202517001830</t>
  </si>
  <si>
    <t>GCBreak8232202517001830</t>
  </si>
  <si>
    <t>GCBreak982202515001630</t>
  </si>
  <si>
    <t>GCBreak992202510001130</t>
  </si>
  <si>
    <t>GCBreak9152202515001630</t>
  </si>
  <si>
    <t>GCBreak9162202510001130</t>
  </si>
  <si>
    <t>GCBreak9222202515001630</t>
  </si>
  <si>
    <t>GCBreak9232202510001130</t>
  </si>
  <si>
    <t>GCBreak1072202515001630</t>
  </si>
  <si>
    <t>GCBreak1092202515001630</t>
  </si>
  <si>
    <t>GCBreak10142202515001630</t>
  </si>
  <si>
    <t>GCBreak10162202515001630</t>
  </si>
  <si>
    <t>GCBreak10212202515001630</t>
  </si>
  <si>
    <t>GCBreak10232202515001630</t>
  </si>
  <si>
    <t>GCBreak10282202515001630</t>
  </si>
  <si>
    <t>GCBreak113202515001630</t>
  </si>
  <si>
    <t>GCBreak123202515001630</t>
  </si>
  <si>
    <t>GCBreak183202515001630</t>
  </si>
  <si>
    <t>GCBreak193202515001630</t>
  </si>
  <si>
    <t>GCBreak1153202515001630</t>
  </si>
  <si>
    <t>15/3/2025</t>
  </si>
  <si>
    <t>GCBreak1163202515001630</t>
  </si>
  <si>
    <t>16/3/2025</t>
  </si>
  <si>
    <t>GCBreak1223202515001630</t>
  </si>
  <si>
    <t>22/3/2025</t>
  </si>
  <si>
    <t>GCBreak1233202515001630</t>
  </si>
  <si>
    <t>23/3/2025</t>
  </si>
  <si>
    <t>GCBreak1293202515001630</t>
  </si>
  <si>
    <t>29/3/2025</t>
  </si>
  <si>
    <t>Fury</t>
  </si>
  <si>
    <t>GCBreak1303202515001630</t>
  </si>
  <si>
    <t>30/3/2025</t>
  </si>
  <si>
    <t>GCBreak913202515001630</t>
  </si>
  <si>
    <t>GCBreak923202510001130</t>
  </si>
  <si>
    <t>GCBreak983202515001630</t>
  </si>
  <si>
    <t>GCBreak993202510001130</t>
  </si>
  <si>
    <t>GCBreak9153202515001630</t>
  </si>
  <si>
    <t>GCBreak9163202510001130</t>
  </si>
  <si>
    <t>GCBreak9223202515001630</t>
  </si>
  <si>
    <t>GCBreak9233202510001130</t>
  </si>
  <si>
    <t>GCBreak9293202515001630</t>
  </si>
  <si>
    <t>GCBreak9303202510001130</t>
  </si>
  <si>
    <t>GCBreak213202517301900</t>
  </si>
  <si>
    <t>GCBreak223202517301900</t>
  </si>
  <si>
    <t>GCBreak283202517301900</t>
  </si>
  <si>
    <t>GCBreak293202517301900</t>
  </si>
  <si>
    <t>GCBreak2153202517301900</t>
  </si>
  <si>
    <t>GCBreak2163202517301900</t>
  </si>
  <si>
    <t>GCBreak2223202517301900</t>
  </si>
  <si>
    <t>GCBreak2233202517301900</t>
  </si>
  <si>
    <t>GCBreak2293202517301900</t>
  </si>
  <si>
    <t>GCBreak2303202517301900</t>
  </si>
  <si>
    <t>GCDance213202520002130</t>
  </si>
  <si>
    <t>GCDance223202520002130</t>
  </si>
  <si>
    <t>GCDance283202520002130</t>
  </si>
  <si>
    <t>GCDance293202520002130</t>
  </si>
  <si>
    <t>GCDance2153202520002130</t>
  </si>
  <si>
    <t>GCDance2163202520002130</t>
  </si>
  <si>
    <t>GCDance2223202520002130</t>
  </si>
  <si>
    <t>GCDance2233202520002130</t>
  </si>
  <si>
    <t>GCDance2293202520002130</t>
  </si>
  <si>
    <t>GCDance2303202520002130</t>
  </si>
  <si>
    <t>GCBreak523202508000930</t>
  </si>
  <si>
    <t>GCBreak543202517301900</t>
  </si>
  <si>
    <t>GCBreak593202508000930</t>
  </si>
  <si>
    <t>GCBreak5113202517301900</t>
  </si>
  <si>
    <t>GCBreak5163202508000930</t>
  </si>
  <si>
    <t>GCBreak5183202517301900</t>
  </si>
  <si>
    <t>18/3/2025</t>
  </si>
  <si>
    <t>GCBreak5233202508000930</t>
  </si>
  <si>
    <t>GCBreak5253202517301900</t>
  </si>
  <si>
    <t>25/3/2025</t>
  </si>
  <si>
    <t>GCBreak5303202508000930</t>
  </si>
  <si>
    <t>GCBreak353202517301900</t>
  </si>
  <si>
    <t>GCBreak373202517301900</t>
  </si>
  <si>
    <t>GCBreak3123202517301900</t>
  </si>
  <si>
    <t>GCBreak3143202517301900</t>
  </si>
  <si>
    <t>14/3/2025</t>
  </si>
  <si>
    <t>GCBreak3193202517301900</t>
  </si>
  <si>
    <t>19/3/2025</t>
  </si>
  <si>
    <t>GCBreak3213202517301900</t>
  </si>
  <si>
    <t>21/3/2025</t>
  </si>
  <si>
    <t>GCBreak3263202517301900</t>
  </si>
  <si>
    <t>26/3/2025</t>
  </si>
  <si>
    <t>GCBreak3283202517301900</t>
  </si>
  <si>
    <t>28/3/2025</t>
  </si>
  <si>
    <t>GCBreak1023202515001630</t>
  </si>
  <si>
    <t>GCBreak1073202515001630</t>
  </si>
  <si>
    <t>GCBreak1093202515001630</t>
  </si>
  <si>
    <t>GCBreak10143202515001630</t>
  </si>
  <si>
    <t>GCBreak10163202515001630</t>
  </si>
  <si>
    <t>GCBreak10213202515001630</t>
  </si>
  <si>
    <t>GCBreak10233202515001630</t>
  </si>
  <si>
    <t>GCBreak10283202515001630</t>
  </si>
  <si>
    <t>GCBreak10303202515001630</t>
  </si>
  <si>
    <t>GCDance533202517301900</t>
  </si>
  <si>
    <t>GCDance553202517301900</t>
  </si>
  <si>
    <t>GCDance5103202517301900</t>
  </si>
  <si>
    <t>GCDance5123202517301900</t>
  </si>
  <si>
    <t>GCDance5173202517301900</t>
  </si>
  <si>
    <t>17/3/2025</t>
  </si>
  <si>
    <t>GCDance5193202517301900</t>
  </si>
  <si>
    <t>GCDance5243202517301900</t>
  </si>
  <si>
    <t>24/3/2025</t>
  </si>
  <si>
    <t>GCDance5263202517301900</t>
  </si>
  <si>
    <t>GCDance5313202517301900</t>
  </si>
  <si>
    <t>31/3/2025</t>
  </si>
  <si>
    <t>GCBreak653202517301900</t>
  </si>
  <si>
    <t>GCBreak673202517301900</t>
  </si>
  <si>
    <t>GCBreak6123202517301900</t>
  </si>
  <si>
    <t>GCBreak6143202517301900</t>
  </si>
  <si>
    <t>GCBreak6193202517301900</t>
  </si>
  <si>
    <t>GCBreak6213202517301900</t>
  </si>
  <si>
    <t>GCBreak6263202517301900</t>
  </si>
  <si>
    <t>GCBreak6283202517301900</t>
  </si>
  <si>
    <t>GCBreak753202517301900</t>
  </si>
  <si>
    <t>GCBreak773202517301900</t>
  </si>
  <si>
    <t>GCBreak7123202517301900</t>
  </si>
  <si>
    <t>GCBreak7143202517301900</t>
  </si>
  <si>
    <t>GCBreak7193202517301900</t>
  </si>
  <si>
    <t>GCBreak7213202517301900</t>
  </si>
  <si>
    <t>GCBreak7263202517301900</t>
  </si>
  <si>
    <t>GCBreak7283202517301900</t>
  </si>
  <si>
    <t>GCBreak823202517001830</t>
  </si>
  <si>
    <t>GCBreak883202517001830</t>
  </si>
  <si>
    <t>GCBreak893202517001830</t>
  </si>
  <si>
    <t>GCBreak8153202517001830</t>
  </si>
  <si>
    <t>GCBreak8163202517001830</t>
  </si>
  <si>
    <t>GCBreak8223202517001830</t>
  </si>
  <si>
    <t>GCBreak8233202517001830</t>
  </si>
  <si>
    <t>GCBreak8293202517001830</t>
  </si>
  <si>
    <t>GCBreak8303202517001830</t>
  </si>
  <si>
    <t>GCBreak813202517001830</t>
  </si>
  <si>
    <t>GCDance433202519302030</t>
  </si>
  <si>
    <t>GCDance463202519302030</t>
  </si>
  <si>
    <t>GCDance4103202519302030</t>
  </si>
  <si>
    <t>GCDance4133202519302030</t>
  </si>
  <si>
    <t>13/3/2025</t>
  </si>
  <si>
    <t>GCDance4173202519302030</t>
  </si>
  <si>
    <t>GCDance4203202519302030</t>
  </si>
  <si>
    <t>20/3/2025</t>
  </si>
  <si>
    <t>GCDance4243202519302030</t>
  </si>
  <si>
    <t>GCDance4273202519302030</t>
  </si>
  <si>
    <t>27/3/2025</t>
  </si>
  <si>
    <t>GCDance4313202519302030</t>
  </si>
  <si>
    <t>GCDance143202520002130</t>
  </si>
  <si>
    <t>GCDance173202515001630</t>
  </si>
  <si>
    <t>GCDance1113202520002130</t>
  </si>
  <si>
    <t>GCDance1143202515001630</t>
  </si>
  <si>
    <t>GCDance1183202520002130</t>
  </si>
  <si>
    <t>GCDance1213202515001630</t>
  </si>
  <si>
    <t>GCDance1253202520002130</t>
  </si>
  <si>
    <t>GCDance1283202515001630</t>
  </si>
  <si>
    <t>GCBreak1153202519302100</t>
  </si>
  <si>
    <t>GCBreak1173202519302100</t>
  </si>
  <si>
    <t>GCBreak11123202519302100</t>
  </si>
  <si>
    <t>GCBreak11143202519302100</t>
  </si>
  <si>
    <t>GCBreak11193202519302100</t>
  </si>
  <si>
    <t>GCBreak11213202519302100</t>
  </si>
  <si>
    <t>GCBreak11263202519302100</t>
  </si>
  <si>
    <t>GCBreak11283202519302100</t>
  </si>
  <si>
    <t>GCBreak154202515001630</t>
  </si>
  <si>
    <t>GCBreak164202515001630</t>
  </si>
  <si>
    <t>GCBreak1124202515001630</t>
  </si>
  <si>
    <t>GCBreak1134202515001630</t>
  </si>
  <si>
    <t>13/4/2025</t>
  </si>
  <si>
    <t>GCBreak1194202515001630</t>
  </si>
  <si>
    <t>19/4/2025</t>
  </si>
  <si>
    <t>GCBreak1204202515001630</t>
  </si>
  <si>
    <t>20/4/2025</t>
  </si>
  <si>
    <t>GCBreak1264202515001630</t>
  </si>
  <si>
    <t>26/4/2025</t>
  </si>
  <si>
    <t>GCBreak1274202515001630</t>
  </si>
  <si>
    <t>27/4/2025</t>
  </si>
  <si>
    <t>GCBreak254202517301900</t>
  </si>
  <si>
    <t>GCBreak264202517301900</t>
  </si>
  <si>
    <t>GCBreak2124202517301900</t>
  </si>
  <si>
    <t>GCBreak2134202517301900</t>
  </si>
  <si>
    <t>GCBreak2194202517301900</t>
  </si>
  <si>
    <t>GCBreak2204202517301900</t>
  </si>
  <si>
    <t>GCBreak2264202517301900</t>
  </si>
  <si>
    <t>GCBreak2274202517301900</t>
  </si>
  <si>
    <t>GCBreak324202517301900</t>
  </si>
  <si>
    <t>GCBreak344202517301900</t>
  </si>
  <si>
    <t>GCBreak394202517301900</t>
  </si>
  <si>
    <t>GCBreak3114202517301900</t>
  </si>
  <si>
    <t>GCBreak3164202517301900</t>
  </si>
  <si>
    <t>16/4/2025</t>
  </si>
  <si>
    <t>GCBreak3184202517301900</t>
  </si>
  <si>
    <t>18/4/2025</t>
  </si>
  <si>
    <t>GCBreak3234202517301900</t>
  </si>
  <si>
    <t>23/4/2025</t>
  </si>
  <si>
    <t>GCBreak3254202517301900</t>
  </si>
  <si>
    <t>25/4/2025</t>
  </si>
  <si>
    <t>GCBreak3304202517301900</t>
  </si>
  <si>
    <t>30/4/2025</t>
  </si>
  <si>
    <t>GCBreak514202517301900</t>
  </si>
  <si>
    <t>GCBreak564202508000930</t>
  </si>
  <si>
    <t>GCBreak584202517301900</t>
  </si>
  <si>
    <t>GCBreak5134202508000930</t>
  </si>
  <si>
    <t>GCBreak5154202517301900</t>
  </si>
  <si>
    <t>15/4/2025</t>
  </si>
  <si>
    <t>GCBreak5204202508000930</t>
  </si>
  <si>
    <t>GCBreak5224202517301900</t>
  </si>
  <si>
    <t>22/4/2025</t>
  </si>
  <si>
    <t>GCBreak5274202508000930</t>
  </si>
  <si>
    <t>GCBreak5294202517301900</t>
  </si>
  <si>
    <t>29/4/2025</t>
  </si>
  <si>
    <t>GCBreak1124202519302100</t>
  </si>
  <si>
    <t>GCBreak1144202519302100</t>
  </si>
  <si>
    <t>GCBreak1194202519302100</t>
  </si>
  <si>
    <t>GCBreak11114202519302100</t>
  </si>
  <si>
    <t>GCBreak11164202519302100</t>
  </si>
  <si>
    <t>GCBreak11184202519302100</t>
  </si>
  <si>
    <t>GCBreak11234202519302100</t>
  </si>
  <si>
    <t>GCBreak11254202519302100</t>
  </si>
  <si>
    <t>GCBreak11304202519302100</t>
  </si>
  <si>
    <t>GCDance114202520002130</t>
  </si>
  <si>
    <t>GCDance144202515001630</t>
  </si>
  <si>
    <t>GCDance184202520002130</t>
  </si>
  <si>
    <t>GCDance1114202515001630</t>
  </si>
  <si>
    <t>GCDance1154202520002130</t>
  </si>
  <si>
    <t>GCDance1184202515001630</t>
  </si>
  <si>
    <t>GCDance1224202520002130</t>
  </si>
  <si>
    <t>GCDance1254202515001630</t>
  </si>
  <si>
    <t>GCDance1294202520002130</t>
  </si>
  <si>
    <t>GCDance254202520002130</t>
  </si>
  <si>
    <t>GCDance264202520002130</t>
  </si>
  <si>
    <t>GCDance2124202520002130</t>
  </si>
  <si>
    <t>GCDance2134202520002130</t>
  </si>
  <si>
    <t>GCDance2194202520002130</t>
  </si>
  <si>
    <t>GCDance2204202520002130</t>
  </si>
  <si>
    <t>GCDance2264202520002130</t>
  </si>
  <si>
    <t>GCDance2274202520002130</t>
  </si>
  <si>
    <t>GCDance434202519302030</t>
  </si>
  <si>
    <t>GCDance474202519302030</t>
  </si>
  <si>
    <t>GCDance4104202519302030</t>
  </si>
  <si>
    <t>GCDance4144202519302030</t>
  </si>
  <si>
    <t>14/4/2025</t>
  </si>
  <si>
    <t>GCDance4174202519302030</t>
  </si>
  <si>
    <t>17/4/2025</t>
  </si>
  <si>
    <t>GCDance4214202519302030</t>
  </si>
  <si>
    <t>21/4/2025</t>
  </si>
  <si>
    <t>GCDance4244202519302030</t>
  </si>
  <si>
    <t>24/4/2025</t>
  </si>
  <si>
    <t>GCDance4284202519302030</t>
  </si>
  <si>
    <t>28/4/2025</t>
  </si>
  <si>
    <t>GCDance524202517301900</t>
  </si>
  <si>
    <t>GCDance574202517301900</t>
  </si>
  <si>
    <t>GCDance594202517301900</t>
  </si>
  <si>
    <t>GCDance5144202517301900</t>
  </si>
  <si>
    <t>GCDance5164202517301900</t>
  </si>
  <si>
    <t>GCDance5214202517301900</t>
  </si>
  <si>
    <t>GCDance5234202517301900</t>
  </si>
  <si>
    <t>GCDance5284202517301900</t>
  </si>
  <si>
    <t>GCDance5304202517301900</t>
  </si>
  <si>
    <t>GCBreak624202517301900</t>
  </si>
  <si>
    <t>GCBreak644202517301900</t>
  </si>
  <si>
    <t>GCBreak694202517301900</t>
  </si>
  <si>
    <t>GCBreak6114202517301900</t>
  </si>
  <si>
    <t>GCBreak6164202517301900</t>
  </si>
  <si>
    <t>GCBreak6184202517301900</t>
  </si>
  <si>
    <t>GCBreak6234202517301900</t>
  </si>
  <si>
    <t>GCBreak6254202517301900</t>
  </si>
  <si>
    <t>GCBreak6304202517301900</t>
  </si>
  <si>
    <t>GCBreak724202517301900</t>
  </si>
  <si>
    <t>GCBreak744202517301900</t>
  </si>
  <si>
    <t>GCBreak794202517301900</t>
  </si>
  <si>
    <t>GCBreak7114202517301900</t>
  </si>
  <si>
    <t>GCBreak7164202517301900</t>
  </si>
  <si>
    <t>GCBreak7184202517301900</t>
  </si>
  <si>
    <t>GCBreak7234202517301900</t>
  </si>
  <si>
    <t>GCBreak7254202517301900</t>
  </si>
  <si>
    <t>GCBreak7304202517301900</t>
  </si>
  <si>
    <t>GCBreak954202515001630</t>
  </si>
  <si>
    <t>GCBreak964202510001130</t>
  </si>
  <si>
    <t>GCBreak9124202515001630</t>
  </si>
  <si>
    <t>GCBreak9134202510001130</t>
  </si>
  <si>
    <t>GCBreak9194202515001630</t>
  </si>
  <si>
    <t>GCBreak9204202510001130</t>
  </si>
  <si>
    <t>GCBreak9264202515001630</t>
  </si>
  <si>
    <t>GCBreak9274202510001130</t>
  </si>
  <si>
    <t>GCBreak1044202515001630</t>
  </si>
  <si>
    <t>GCBreak1064202515001630</t>
  </si>
  <si>
    <t>GCBreak10114202515001630</t>
  </si>
  <si>
    <t>GCBreak10134202515001630</t>
  </si>
  <si>
    <t>GCBreak10184202515001630</t>
  </si>
  <si>
    <t>GCBreak10204202515001630</t>
  </si>
  <si>
    <t>GCBreak10254202515001630</t>
  </si>
  <si>
    <t>GCBreak10274202515001630</t>
  </si>
  <si>
    <t>GCDance555202517301900</t>
  </si>
  <si>
    <t>GCDance575202517301900</t>
  </si>
  <si>
    <t>GCDance5125202517301900</t>
  </si>
  <si>
    <t>GCDance5145202517301900</t>
  </si>
  <si>
    <t>14/5/2025</t>
  </si>
  <si>
    <t>GCDance5195202517301900</t>
  </si>
  <si>
    <t>19/5/2025</t>
  </si>
  <si>
    <t>GCDance5215202517301900</t>
  </si>
  <si>
    <t>21/5/2025</t>
  </si>
  <si>
    <t>GCDance5265202517301900</t>
  </si>
  <si>
    <t>26/5/2025</t>
  </si>
  <si>
    <t>GCDance5285202517301900</t>
  </si>
  <si>
    <t>28/5/2025</t>
  </si>
  <si>
    <t>GCBreak1095202515001630</t>
  </si>
  <si>
    <t>GCBreak10115202515001630</t>
  </si>
  <si>
    <t>GCBreak10165202515001630</t>
  </si>
  <si>
    <t>16/5/2025</t>
  </si>
  <si>
    <t>GCBreak10185202515001630</t>
  </si>
  <si>
    <t>18/5/2025</t>
  </si>
  <si>
    <t>GCBreak10235202515001630</t>
  </si>
  <si>
    <t>23/5/2025</t>
  </si>
  <si>
    <t>GCBreak10255202515001630</t>
  </si>
  <si>
    <t>25/5/2025</t>
  </si>
  <si>
    <t>GCBreak10305202515001630</t>
  </si>
  <si>
    <t>30/5/2025</t>
  </si>
  <si>
    <t>GCBreak9105202515001630</t>
  </si>
  <si>
    <t>GCBreak9115202510001130</t>
  </si>
  <si>
    <t>GCBreak9175202515001630</t>
  </si>
  <si>
    <t>17/5/2025</t>
  </si>
  <si>
    <t>GCBreak9185202510001130</t>
  </si>
  <si>
    <t>GCBreak9245202515001630</t>
  </si>
  <si>
    <t>24/5/2025</t>
  </si>
  <si>
    <t>GCBreak9255202510001130</t>
  </si>
  <si>
    <t>GCBreak9315202515001630</t>
  </si>
  <si>
    <t>31/5/2025</t>
  </si>
  <si>
    <t>GCBreak775202517301900</t>
  </si>
  <si>
    <t>GCBreak795202517301900</t>
  </si>
  <si>
    <t>GCBreak7145202517301900</t>
  </si>
  <si>
    <t>GCBreak7165202517301900</t>
  </si>
  <si>
    <t>GCBreak7215202517301900</t>
  </si>
  <si>
    <t>GCBreak7235202517301900</t>
  </si>
  <si>
    <t>GCBreak7285202517301900</t>
  </si>
  <si>
    <t>GCBreak7305202517301900</t>
  </si>
  <si>
    <t>GCBreak675202517301900</t>
  </si>
  <si>
    <t>GCBreak695202517301900</t>
  </si>
  <si>
    <t>GCBreak6145202517301900</t>
  </si>
  <si>
    <t>GCBreak6165202517301900</t>
  </si>
  <si>
    <t>GCBreak6215202517301900</t>
  </si>
  <si>
    <t>GCBreak6235202517301900</t>
  </si>
  <si>
    <t>GCBreak6285202517301900</t>
  </si>
  <si>
    <t>GCBreak6305202517301900</t>
  </si>
  <si>
    <t>GCBreak1105202515001630</t>
  </si>
  <si>
    <t>GCBreak1115202515001630</t>
  </si>
  <si>
    <t>GCBreak1175202515001630</t>
  </si>
  <si>
    <t>GCBreak1185202515001630</t>
  </si>
  <si>
    <t>GCBreak1245202515001630</t>
  </si>
  <si>
    <t>GCBreak1255202515001630</t>
  </si>
  <si>
    <t>GCBreak1315202515001630</t>
  </si>
  <si>
    <t>GCBreak2105202517301900</t>
  </si>
  <si>
    <t>GCBreak2115202517301900</t>
  </si>
  <si>
    <t>GCBreak2175202517301900</t>
  </si>
  <si>
    <t>GCBreak2185202517301900</t>
  </si>
  <si>
    <t>GCBreak2245202517301900</t>
  </si>
  <si>
    <t>GCBreak2255202517301900</t>
  </si>
  <si>
    <t>GCBreak2315202517301900</t>
  </si>
  <si>
    <t>GCBreak375202517301900</t>
  </si>
  <si>
    <t>GCBreak395202517301900</t>
  </si>
  <si>
    <t>GCBreak3145202517301900</t>
  </si>
  <si>
    <t>GCBreak3165202517301900</t>
  </si>
  <si>
    <t>GCBreak3215202517301900</t>
  </si>
  <si>
    <t>GCBreak3235202517301900</t>
  </si>
  <si>
    <t>GCBreak3285202517301900</t>
  </si>
  <si>
    <t>GCBreak3305202517301900</t>
  </si>
  <si>
    <t>GCBreak565202517301900</t>
  </si>
  <si>
    <t>GCBreak5115202508000930</t>
  </si>
  <si>
    <t>GCBreak5135202517301900</t>
  </si>
  <si>
    <t>13/5/2025</t>
  </si>
  <si>
    <t>GCBreak5185202508000930</t>
  </si>
  <si>
    <t>GCBreak5205202517301900</t>
  </si>
  <si>
    <t>20/5/2025</t>
  </si>
  <si>
    <t>GCBreak5255202508000930</t>
  </si>
  <si>
    <t>GCBreak5275202517301900</t>
  </si>
  <si>
    <t>27/5/2025</t>
  </si>
  <si>
    <t>GCBreak1175202519302100</t>
  </si>
  <si>
    <t>GCBreak1195202519302100</t>
  </si>
  <si>
    <t>GCBreak11145202519302100</t>
  </si>
  <si>
    <t>GCBreak11165202519302100</t>
  </si>
  <si>
    <t>GCBreak11215202519302100</t>
  </si>
  <si>
    <t>GCBreak11235202519302100</t>
  </si>
  <si>
    <t>GCBreak11285202519302100</t>
  </si>
  <si>
    <t>GCBreak11305202519302100</t>
  </si>
  <si>
    <t>GCDance165202520002130</t>
  </si>
  <si>
    <t>GCDance195202515001630</t>
  </si>
  <si>
    <t>GCDance1135202520002130</t>
  </si>
  <si>
    <t>GCDance1165202515001630</t>
  </si>
  <si>
    <t>GCDance1205202520002130</t>
  </si>
  <si>
    <t>GCDance1235202515001630</t>
  </si>
  <si>
    <t>GCDance1275202520002130</t>
  </si>
  <si>
    <t>GCDance1305202515001630</t>
  </si>
  <si>
    <t>GCDance2105202520002130</t>
  </si>
  <si>
    <t>GCDance2115202520002130</t>
  </si>
  <si>
    <t>GCDance2175202520002130</t>
  </si>
  <si>
    <t>GCDance2185202520002130</t>
  </si>
  <si>
    <t>GCDance2245202520002130</t>
  </si>
  <si>
    <t>GCDance2255202520002130</t>
  </si>
  <si>
    <t>GCDance2315202520002130</t>
  </si>
  <si>
    <t>GCDance455202519302030</t>
  </si>
  <si>
    <t>GCDance485202519302030</t>
  </si>
  <si>
    <t>GCDance4125202519302030</t>
  </si>
  <si>
    <t>GCDance4155202519302030</t>
  </si>
  <si>
    <t>15/5/2025</t>
  </si>
  <si>
    <t>GCDance4195202519302030</t>
  </si>
  <si>
    <t>GCDance4225202519302030</t>
  </si>
  <si>
    <t>22/5/2025</t>
  </si>
  <si>
    <t>GCDance4265202519302030</t>
  </si>
  <si>
    <t>GCDance4295202519302030</t>
  </si>
  <si>
    <t>29/5/2025</t>
  </si>
  <si>
    <t>GCBreak116202515001630</t>
  </si>
  <si>
    <t>GCBreak176202515001630</t>
  </si>
  <si>
    <t>GCBreak186202515001630</t>
  </si>
  <si>
    <t>GCBreak1146202515001630</t>
  </si>
  <si>
    <t>14/6/2025</t>
  </si>
  <si>
    <t>GCBreak1156202515001630</t>
  </si>
  <si>
    <t>15/6/2025</t>
  </si>
  <si>
    <t>GCBreak1216202515001630</t>
  </si>
  <si>
    <t>21/6/2025</t>
  </si>
  <si>
    <t>GCBreak1226202515001630</t>
  </si>
  <si>
    <t>22/6/2025</t>
  </si>
  <si>
    <t>GCBreak1286202515001630</t>
  </si>
  <si>
    <t>28/6/2025</t>
  </si>
  <si>
    <t>GCBreak1296202515001630</t>
  </si>
  <si>
    <t>29/6/2025</t>
  </si>
  <si>
    <t>GCBreak216202517301900</t>
  </si>
  <si>
    <t>GCBreak276202517301900</t>
  </si>
  <si>
    <t>GCBreak286202517301900</t>
  </si>
  <si>
    <t>GCBreak2146202517301900</t>
  </si>
  <si>
    <t>GCBreak2156202517301900</t>
  </si>
  <si>
    <t>GCBreak2216202517301900</t>
  </si>
  <si>
    <t>GCBreak2226202517301900</t>
  </si>
  <si>
    <t>GCBreak2286202517301900</t>
  </si>
  <si>
    <t>GCBreak2296202517301900</t>
  </si>
  <si>
    <t>GCBreak346202517301900</t>
  </si>
  <si>
    <t>GCBreak366202517301900</t>
  </si>
  <si>
    <t>GCBreak3116202517301900</t>
  </si>
  <si>
    <t>GCBreak3136202517301900</t>
  </si>
  <si>
    <t>13/6/2025</t>
  </si>
  <si>
    <t>GCBreak3186202517301900</t>
  </si>
  <si>
    <t>18/6/2025</t>
  </si>
  <si>
    <t>GCBreak3206202517301900</t>
  </si>
  <si>
    <t>20/6/2025</t>
  </si>
  <si>
    <t>GCBreak3256202517301900</t>
  </si>
  <si>
    <t>25/6/2025</t>
  </si>
  <si>
    <t>GCBreak3276202517301900</t>
  </si>
  <si>
    <t>27/6/2025</t>
  </si>
  <si>
    <t>GCBreak516202508000930</t>
  </si>
  <si>
    <t>GCBreak536202517301900</t>
  </si>
  <si>
    <t>GCBreak586202508000930</t>
  </si>
  <si>
    <t>GCBreak5106202517301900</t>
  </si>
  <si>
    <t>GCBreak5156202508000930</t>
  </si>
  <si>
    <t>GCBreak5176202517301900</t>
  </si>
  <si>
    <t>17/6/2025</t>
  </si>
  <si>
    <t>GCBreak5226202508000930</t>
  </si>
  <si>
    <t>GCBreak5246202517301900</t>
  </si>
  <si>
    <t>24/6/2025</t>
  </si>
  <si>
    <t>GCBreak5296202508000930</t>
  </si>
  <si>
    <t>GCDance136202520002130</t>
  </si>
  <si>
    <t>GCDance166202515001630</t>
  </si>
  <si>
    <t>GCDance1106202520002130</t>
  </si>
  <si>
    <t>GCDance1136202515001630</t>
  </si>
  <si>
    <t>GCDance1176202520002130</t>
  </si>
  <si>
    <t>GCDance1206202515001630</t>
  </si>
  <si>
    <t>GCDance1246202520002130</t>
  </si>
  <si>
    <t>GCDance1276202515001630</t>
  </si>
  <si>
    <t>GCDance216202520002130</t>
  </si>
  <si>
    <t>GCDance276202520002130</t>
  </si>
  <si>
    <t>GCDance286202520002130</t>
  </si>
  <si>
    <t>GCDance2146202520002130</t>
  </si>
  <si>
    <t>GCDance2156202520002130</t>
  </si>
  <si>
    <t>GCDance2216202520002130</t>
  </si>
  <si>
    <t>GCDance2226202520002130</t>
  </si>
  <si>
    <t>GCDance2286202520002130</t>
  </si>
  <si>
    <t>GCDance2296202520002130</t>
  </si>
  <si>
    <t>GCDance426202519302030</t>
  </si>
  <si>
    <t>GCDance456202519302030</t>
  </si>
  <si>
    <t>GCDance496202519302030</t>
  </si>
  <si>
    <t>GCDance4126202519302030</t>
  </si>
  <si>
    <t>GCDance4166202519302030</t>
  </si>
  <si>
    <t>16/6/2025</t>
  </si>
  <si>
    <t>GCDance4196202519302030</t>
  </si>
  <si>
    <t>19/6/2025</t>
  </si>
  <si>
    <t>GCDance4236202519302030</t>
  </si>
  <si>
    <t>23/6/2025</t>
  </si>
  <si>
    <t>GCDance4266202519302030</t>
  </si>
  <si>
    <t>26/6/2025</t>
  </si>
  <si>
    <t>GCDance4306202519302030</t>
  </si>
  <si>
    <t>30/6/2025</t>
  </si>
  <si>
    <t>GCBreak916202510001130</t>
  </si>
  <si>
    <t>GCBreak976202515001630</t>
  </si>
  <si>
    <t>GCBreak986202510001130</t>
  </si>
  <si>
    <t>GCBreak9146202515001630</t>
  </si>
  <si>
    <t>GCBreak9156202510001130</t>
  </si>
  <si>
    <t>GCBreak9216202515001630</t>
  </si>
  <si>
    <t>GCBreak9226202510001130</t>
  </si>
  <si>
    <t>GCBreak9286202515001630</t>
  </si>
  <si>
    <t>GCBreak9296202510001130</t>
  </si>
  <si>
    <t>GCBreak1016202515001630</t>
  </si>
  <si>
    <t>GCBreak1066202515001630</t>
  </si>
  <si>
    <t>GCBreak1086202515001630</t>
  </si>
  <si>
    <t>GCBreak10136202515001630</t>
  </si>
  <si>
    <t>GCBreak10156202515001630</t>
  </si>
  <si>
    <t>GCBreak10206202515001630</t>
  </si>
  <si>
    <t>GCBreak10226202515001630</t>
  </si>
  <si>
    <t>GCBreak10276202515001630</t>
  </si>
  <si>
    <t>GCBreak10296202515001630</t>
  </si>
  <si>
    <t>GCDance546202517301900</t>
  </si>
  <si>
    <t>GCDance596202517301900</t>
  </si>
  <si>
    <t>GCDance5116202517301900</t>
  </si>
  <si>
    <t>GCDance5166202517301900</t>
  </si>
  <si>
    <t>GCDance5186202517301900</t>
  </si>
  <si>
    <t>GCDance5236202517301900</t>
  </si>
  <si>
    <t>GCDance5256202517301900</t>
  </si>
  <si>
    <t>GCDance5306202517301900</t>
  </si>
  <si>
    <t>GCBreak646202517301900</t>
  </si>
  <si>
    <t>GCBreak666202517301900</t>
  </si>
  <si>
    <t>GCBreak6116202517301900</t>
  </si>
  <si>
    <t>GCBreak6136202517301900</t>
  </si>
  <si>
    <t>GCBreak6186202517301900</t>
  </si>
  <si>
    <t>GCBreak6206202517301900</t>
  </si>
  <si>
    <t>GCBreak6256202517301900</t>
  </si>
  <si>
    <t>GCBreak6276202517301900</t>
  </si>
  <si>
    <t>GCBreak746202517301900</t>
  </si>
  <si>
    <t>GCBreak766202517301900</t>
  </si>
  <si>
    <t>GCBreak7116202517301900</t>
  </si>
  <si>
    <t>GCBreak7136202517301900</t>
  </si>
  <si>
    <t>GCBreak7186202517301900</t>
  </si>
  <si>
    <t>GCBreak7206202517301900</t>
  </si>
  <si>
    <t>GCBreak7256202517301900</t>
  </si>
  <si>
    <t>GCBreak7276202517301900</t>
  </si>
  <si>
    <t>GCBreak1146202519302100</t>
  </si>
  <si>
    <t>GCBreak1166202519302100</t>
  </si>
  <si>
    <t>GCBreak11116202519302100</t>
  </si>
  <si>
    <t>GCBreak11136202519302100</t>
  </si>
  <si>
    <t>GCBreak11186202519302100</t>
  </si>
  <si>
    <t>GCBreak11206202519302100</t>
  </si>
  <si>
    <t>GCBreak11256202519302100</t>
  </si>
  <si>
    <t>GCBreak11276202519302100</t>
  </si>
  <si>
    <t>GCBreak696202517301900</t>
  </si>
  <si>
    <t>GCBreak6166202517301900</t>
  </si>
  <si>
    <t>GCBreak6236202517301900</t>
  </si>
  <si>
    <t>GCBreak6306202517301900</t>
  </si>
  <si>
    <t>GCBreak1166202509001030</t>
  </si>
  <si>
    <t>09:00 - 10:30</t>
  </si>
  <si>
    <t>GCBreak1236202509001030</t>
  </si>
  <si>
    <t>GCBreak1306202509001030</t>
  </si>
  <si>
    <t>GCBreak5196202515001630</t>
  </si>
  <si>
    <t>GCBreak157202515001630</t>
  </si>
  <si>
    <t>GCBreak167202515001630</t>
  </si>
  <si>
    <t>GCBreak177202508000930</t>
  </si>
  <si>
    <t>GCBreak1127202515001630</t>
  </si>
  <si>
    <t>GCBreak1137202515001630</t>
  </si>
  <si>
    <t>13/7/2025</t>
  </si>
  <si>
    <t>GCBreak1147202508000930</t>
  </si>
  <si>
    <t>14/7/2025</t>
  </si>
  <si>
    <t>GCBreak1197202515001630</t>
  </si>
  <si>
    <t>19/7/2025</t>
  </si>
  <si>
    <t>GCBreak1207202515001630</t>
  </si>
  <si>
    <t>20/7/2025</t>
  </si>
  <si>
    <t>GCBreak1217202508000930</t>
  </si>
  <si>
    <t>21/7/2025</t>
  </si>
  <si>
    <t>GCBreak1267202515001630</t>
  </si>
  <si>
    <t>26/7/2025</t>
  </si>
  <si>
    <t>GCBreak1277202515001630</t>
  </si>
  <si>
    <t>27/7/2025</t>
  </si>
  <si>
    <t>GCBreak1287202508000930</t>
  </si>
  <si>
    <t>28/7/2025</t>
  </si>
  <si>
    <t>GCBreak257202517301900</t>
  </si>
  <si>
    <t>GCBreak267202517301900</t>
  </si>
  <si>
    <t>GCBreak2127202517301900</t>
  </si>
  <si>
    <t>GCBreak2137202517301900</t>
  </si>
  <si>
    <t>GCBreak2197202517301900</t>
  </si>
  <si>
    <t>GCBreak2207202517301900</t>
  </si>
  <si>
    <t>GCBreak2267202517301900</t>
  </si>
  <si>
    <t>GCBreak2277202517301900</t>
  </si>
  <si>
    <t>GCBreak327202517301900</t>
  </si>
  <si>
    <t>GCBreak347202517301900</t>
  </si>
  <si>
    <t>GCBreak397202517301900</t>
  </si>
  <si>
    <t>GCBreak3117202517301900</t>
  </si>
  <si>
    <t>GCBreak3167202517301900</t>
  </si>
  <si>
    <t>16/7/2025</t>
  </si>
  <si>
    <t>GCBreak3187202517301900</t>
  </si>
  <si>
    <t>18/7/2025</t>
  </si>
  <si>
    <t>GCBreak3237202517301900</t>
  </si>
  <si>
    <t>23/7/2025</t>
  </si>
  <si>
    <t>GCBreak3257202517301900</t>
  </si>
  <si>
    <t>25/7/2025</t>
  </si>
  <si>
    <t>GCBreak3307202517301900</t>
  </si>
  <si>
    <t>30/7/2025</t>
  </si>
  <si>
    <t>GCBreak517202517301900</t>
  </si>
  <si>
    <t>GCBreak567202508000930</t>
  </si>
  <si>
    <t>GCBreak587202517301900</t>
  </si>
  <si>
    <t>GCBreak5137202508000930</t>
  </si>
  <si>
    <t>GCBreak5157202517301900</t>
  </si>
  <si>
    <t>15/7/2025</t>
  </si>
  <si>
    <t>GCBreak5207202508000930</t>
  </si>
  <si>
    <t>GCBreak5227202517301900</t>
  </si>
  <si>
    <t>22/7/2025</t>
  </si>
  <si>
    <t>GCBreak5277202508000930</t>
  </si>
  <si>
    <t>GCBreak5297202517301900</t>
  </si>
  <si>
    <t>29/7/2025</t>
  </si>
  <si>
    <t>GCBreak1127202519302100</t>
  </si>
  <si>
    <t>GCBreak1147202519302100</t>
  </si>
  <si>
    <t>GCBreak1197202519302100</t>
  </si>
  <si>
    <t>GCBreak11117202519302100</t>
  </si>
  <si>
    <t>GCBreak11167202519302100</t>
  </si>
  <si>
    <t>GCBreak11187202519302100</t>
  </si>
  <si>
    <t>GCBreak11237202519302100</t>
  </si>
  <si>
    <t>GCBreak11257202519302100</t>
  </si>
  <si>
    <t>GCBreak11307202519302100</t>
  </si>
  <si>
    <t>GCDance117202520002130</t>
  </si>
  <si>
    <t>GCDance147202515001630</t>
  </si>
  <si>
    <t>GCDance187202520002130</t>
  </si>
  <si>
    <t>GCDance1117202515001630</t>
  </si>
  <si>
    <t>GCDance1157202520002130</t>
  </si>
  <si>
    <t>GCDance1187202515001630</t>
  </si>
  <si>
    <t>GCDance1227202520002130</t>
  </si>
  <si>
    <t>GCDance1257202515001630</t>
  </si>
  <si>
    <t>GCDance1297202520002130</t>
  </si>
  <si>
    <t>GCDance257202520002130</t>
  </si>
  <si>
    <t>GCDance267202520002130</t>
  </si>
  <si>
    <t>GCDance2127202520002130</t>
  </si>
  <si>
    <t>GCDance2137202520002130</t>
  </si>
  <si>
    <t>GCDance2197202520002130</t>
  </si>
  <si>
    <t>GCDance2207202520002130</t>
  </si>
  <si>
    <t>GCDance2267202520002130</t>
  </si>
  <si>
    <t>GCDance2277202520002130</t>
  </si>
  <si>
    <t>GCDance437202519302030</t>
  </si>
  <si>
    <t>GCDance477202519302030</t>
  </si>
  <si>
    <t>GCDance4107202519302030</t>
  </si>
  <si>
    <t>GCDance4147202519302030</t>
  </si>
  <si>
    <t>GCDance4177202519302030</t>
  </si>
  <si>
    <t>17/7/2025</t>
  </si>
  <si>
    <t>GCDance4217202519302030</t>
  </si>
  <si>
    <t>GCDance4247202519302030</t>
  </si>
  <si>
    <t>24/7/2025</t>
  </si>
  <si>
    <t>GCDance4287202519302030</t>
  </si>
  <si>
    <t>GCDance4317202519302030</t>
  </si>
  <si>
    <t>31/7/2025</t>
  </si>
  <si>
    <t>GCDance527202517301900</t>
  </si>
  <si>
    <t>GCDance577202517301900</t>
  </si>
  <si>
    <t>GCDance597202517301900</t>
  </si>
  <si>
    <t>GCDance5147202517301900</t>
  </si>
  <si>
    <t>GCDance5167202517301900</t>
  </si>
  <si>
    <t>GCDance5217202517301900</t>
  </si>
  <si>
    <t>GCDance5237202517301900</t>
  </si>
  <si>
    <t>GCDance5287202517301900</t>
  </si>
  <si>
    <t>GCDance5307202517301900</t>
  </si>
  <si>
    <t>GCBreak627202517301900</t>
  </si>
  <si>
    <t>GCBreak647202517301900</t>
  </si>
  <si>
    <t>GCBreak677202508000930</t>
  </si>
  <si>
    <t>GCBreak697202517301900</t>
  </si>
  <si>
    <t>GCBreak6117202517301900</t>
  </si>
  <si>
    <t>GCBreak6147202508000930</t>
  </si>
  <si>
    <t>GCBreak6167202517301900</t>
  </si>
  <si>
    <t>GCBreak6187202517301900</t>
  </si>
  <si>
    <t>GCBreak6217202508000930</t>
  </si>
  <si>
    <t>GCBreak6237202517301900</t>
  </si>
  <si>
    <t>GCBreak6257202517301900</t>
  </si>
  <si>
    <t>GCBreak6287202508000930</t>
  </si>
  <si>
    <t>GCBreak6307202517301900</t>
  </si>
  <si>
    <t>GCBreak727202517301900</t>
  </si>
  <si>
    <t>GCBreak747202517301900</t>
  </si>
  <si>
    <t>GCBreak797202517301900</t>
  </si>
  <si>
    <t>GCBreak7117202517301900</t>
  </si>
  <si>
    <t>GCBreak7167202517301900</t>
  </si>
  <si>
    <t>GCBreak7187202517301900</t>
  </si>
  <si>
    <t>GCBreak7237202517301900</t>
  </si>
  <si>
    <t>GCBreak7257202517301900</t>
  </si>
  <si>
    <t>GCBreak7307202517301900</t>
  </si>
  <si>
    <t>GCBreak957202515001630</t>
  </si>
  <si>
    <t>GCBreak967202510001130</t>
  </si>
  <si>
    <t>GCBreak9127202515001630</t>
  </si>
  <si>
    <t>GCBreak9137202510001130</t>
  </si>
  <si>
    <t>GCBreak9197202515001630</t>
  </si>
  <si>
    <t>GCBreak9207202510001130</t>
  </si>
  <si>
    <t>GCBreak9267202515001630</t>
  </si>
  <si>
    <t>GCBreak9277202510001130</t>
  </si>
  <si>
    <t>GCBreak1047202515001630</t>
  </si>
  <si>
    <t>GCBreak1067202515001630</t>
  </si>
  <si>
    <t>GCBreak10117202515001630</t>
  </si>
  <si>
    <t>GCBreak10137202515001630</t>
  </si>
  <si>
    <t>GCBreak10187202515001630</t>
  </si>
  <si>
    <t>GCBreak10207202515001630</t>
  </si>
  <si>
    <t>GCBreak10257202515001630</t>
  </si>
  <si>
    <t>GCBreak10277202515001630</t>
  </si>
  <si>
    <t>GCBreak5107202515001630</t>
  </si>
  <si>
    <t>GCBreak5177202508000930</t>
  </si>
  <si>
    <t>GCBreak5247202515001630</t>
  </si>
  <si>
    <t>GCBreak5317202515001630</t>
  </si>
  <si>
    <t>GCDance118202515001630</t>
  </si>
  <si>
    <t>GCDance158202520002130</t>
  </si>
  <si>
    <t>GCDance188202515001630</t>
  </si>
  <si>
    <t>GCDance1128202520002130</t>
  </si>
  <si>
    <t>GCDance1158202515001630</t>
  </si>
  <si>
    <t>15/8/2025</t>
  </si>
  <si>
    <t>GCDance1198202520002130</t>
  </si>
  <si>
    <t>19/8/2025</t>
  </si>
  <si>
    <t>GCDance1228202515001630</t>
  </si>
  <si>
    <t>22/8/2025</t>
  </si>
  <si>
    <t>GCDance1268202520002130</t>
  </si>
  <si>
    <t>26/8/2025</t>
  </si>
  <si>
    <t>GCDance1298202515001630</t>
  </si>
  <si>
    <t>29/8/2025</t>
  </si>
  <si>
    <t>GCDance228202520002130</t>
  </si>
  <si>
    <t>GCDance238202520002130</t>
  </si>
  <si>
    <t>GCDance298202520002130</t>
  </si>
  <si>
    <t>GCDance2108202520002130</t>
  </si>
  <si>
    <t>GCDance2168202520002130</t>
  </si>
  <si>
    <t>16/8/2025</t>
  </si>
  <si>
    <t>GCDance2178202520002130</t>
  </si>
  <si>
    <t>17/8/2025</t>
  </si>
  <si>
    <t>GCDance2238202520002130</t>
  </si>
  <si>
    <t>23/8/2025</t>
  </si>
  <si>
    <t>GCDance2248202520002130</t>
  </si>
  <si>
    <t>24/8/2025</t>
  </si>
  <si>
    <t>GCDance2308202520002130</t>
  </si>
  <si>
    <t>30/8/2025</t>
  </si>
  <si>
    <t>GCDance2318202520002130</t>
  </si>
  <si>
    <t>31/8/2025</t>
  </si>
  <si>
    <t>GCDance448202519302030</t>
  </si>
  <si>
    <t>GCDance478202519302030</t>
  </si>
  <si>
    <t>GCDance4118202519302030</t>
  </si>
  <si>
    <t>GCDance4148202519302030</t>
  </si>
  <si>
    <t>14/8/2025</t>
  </si>
  <si>
    <t>GCDance4188202519302030</t>
  </si>
  <si>
    <t>18/8/2025</t>
  </si>
  <si>
    <t>GCDance4218202519302030</t>
  </si>
  <si>
    <t>21/8/2025</t>
  </si>
  <si>
    <t>GCDance4258202519302030</t>
  </si>
  <si>
    <t>25/8/2025</t>
  </si>
  <si>
    <t>GCDance4288202519302030</t>
  </si>
  <si>
    <t>28/8/2025</t>
  </si>
  <si>
    <t>GCDance548202517301900</t>
  </si>
  <si>
    <t>GCDance568202517301900</t>
  </si>
  <si>
    <t>GCDance5118202517301900</t>
  </si>
  <si>
    <t>GCDance5138202517301900</t>
  </si>
  <si>
    <t>13/8/2025</t>
  </si>
  <si>
    <t>GCDance5188202517301900</t>
  </si>
  <si>
    <t>GCDance5208202517301900</t>
  </si>
  <si>
    <t>20/8/2025</t>
  </si>
  <si>
    <t>GCDance5258202517301900</t>
  </si>
  <si>
    <t>GCDance5278202517301900</t>
  </si>
  <si>
    <t>27/8/2025</t>
  </si>
  <si>
    <t>GCBreak128202515001630</t>
  </si>
  <si>
    <t>GCBreak138202515001630</t>
  </si>
  <si>
    <t>GCBreak198202515001630</t>
  </si>
  <si>
    <t>GCBreak1108202515001630</t>
  </si>
  <si>
    <t>GCBreak1168202515001630</t>
  </si>
  <si>
    <t>GCBreak1178202515001630</t>
  </si>
  <si>
    <t>GCBreak1238202515001630</t>
  </si>
  <si>
    <t>GCBreak1248202515001630</t>
  </si>
  <si>
    <t>GCBreak1308202515001630</t>
  </si>
  <si>
    <t>GCBreak1318202515001630</t>
  </si>
  <si>
    <t>GCBreak228202517301900</t>
  </si>
  <si>
    <t>GCBreak238202517301900</t>
  </si>
  <si>
    <t>GCBreak298202517301900</t>
  </si>
  <si>
    <t>GCBreak2108202517301900</t>
  </si>
  <si>
    <t>GCBreak2168202517301900</t>
  </si>
  <si>
    <t>GCBreak2178202517301900</t>
  </si>
  <si>
    <t>GCBreak2238202517301900</t>
  </si>
  <si>
    <t>GCBreak2248202517301900</t>
  </si>
  <si>
    <t>GCBreak2308202517301900</t>
  </si>
  <si>
    <t>GCBreak2318202517301900</t>
  </si>
  <si>
    <t>GCBreak318202517301900</t>
  </si>
  <si>
    <t>GCBreak368202517301900</t>
  </si>
  <si>
    <t>GCBreak388202517301900</t>
  </si>
  <si>
    <t>GCBreak3138202517301900</t>
  </si>
  <si>
    <t>GCBreak3158202517301900</t>
  </si>
  <si>
    <t>GCBreak3208202517301900</t>
  </si>
  <si>
    <t>GCBreak3228202517301900</t>
  </si>
  <si>
    <t>GCBreak3278202517301900</t>
  </si>
  <si>
    <t>GCBreak3298202517301900</t>
  </si>
  <si>
    <t>GCBreak538202508000930</t>
  </si>
  <si>
    <t>GCBreak558202517301900</t>
  </si>
  <si>
    <t>GCBreak578202515001530</t>
  </si>
  <si>
    <t>15:00 - 15:30</t>
  </si>
  <si>
    <t>GCBreak5108202508000930</t>
  </si>
  <si>
    <t>GCBreak5128202517301900</t>
  </si>
  <si>
    <t>GCBreak5148202515001530</t>
  </si>
  <si>
    <t>GCBreak5178202508000930</t>
  </si>
  <si>
    <t>GCBreak5198202517301900</t>
  </si>
  <si>
    <t>GCBreak5218202515001530</t>
  </si>
  <si>
    <t>GCBreak5248202508000930</t>
  </si>
  <si>
    <t>GCBreak5268202517301900</t>
  </si>
  <si>
    <t>GCBreak5288202515001530</t>
  </si>
  <si>
    <t>GCBreak5318202508000930</t>
  </si>
  <si>
    <t>GCBreak618202517301900</t>
  </si>
  <si>
    <t>GCBreak668202517301900</t>
  </si>
  <si>
    <t>GCBreak688202517301900</t>
  </si>
  <si>
    <t>GCBreak6138202517301900</t>
  </si>
  <si>
    <t>GCBreak6158202517301900</t>
  </si>
  <si>
    <t>GCBreak6208202517301900</t>
  </si>
  <si>
    <t>GCBreak6228202517301900</t>
  </si>
  <si>
    <t>GCBreak6278202517301900</t>
  </si>
  <si>
    <t>GCBreak6298202517301900</t>
  </si>
  <si>
    <t>GCBreak718202517301900</t>
  </si>
  <si>
    <t>GCBreak768202517301900</t>
  </si>
  <si>
    <t>GCBreak788202517301900</t>
  </si>
  <si>
    <t>GCBreak7138202517301900</t>
  </si>
  <si>
    <t>GCBreak7158202517301900</t>
  </si>
  <si>
    <t>GCBreak7208202517301900</t>
  </si>
  <si>
    <t>GCBreak7228202517301900</t>
  </si>
  <si>
    <t>GCBreak7278202517301900</t>
  </si>
  <si>
    <t>GCBreak7298202517301900</t>
  </si>
  <si>
    <t>GCBreak928202515001630</t>
  </si>
  <si>
    <t>GCBreak938202510001130</t>
  </si>
  <si>
    <t>GCBreak998202515001630</t>
  </si>
  <si>
    <t>GCBreak9108202510001130</t>
  </si>
  <si>
    <t>GCBreak9168202515001630</t>
  </si>
  <si>
    <t>GCBreak9178202510001130</t>
  </si>
  <si>
    <t>GCBreak9238202515001630</t>
  </si>
  <si>
    <t>GCBreak9248202510001130</t>
  </si>
  <si>
    <t>GCBreak9308202515001630</t>
  </si>
  <si>
    <t>GCBreak9318202510001130</t>
  </si>
  <si>
    <t>GCBreak1018202515001630</t>
  </si>
  <si>
    <t>GCBreak1038202515001630</t>
  </si>
  <si>
    <t>GCBreak1088202515001630</t>
  </si>
  <si>
    <t>GCBreak10108202515001630</t>
  </si>
  <si>
    <t>GCBreak10158202515001630</t>
  </si>
  <si>
    <t>GCBreak10178202515001630</t>
  </si>
  <si>
    <t>GCBreak10228202515001630</t>
  </si>
  <si>
    <t>GCBreak10248202515001630</t>
  </si>
  <si>
    <t>GCBreak10298202515001630</t>
  </si>
  <si>
    <t>GCBreak10318202515001630</t>
  </si>
  <si>
    <t>GCBreak1118202519302100</t>
  </si>
  <si>
    <t>GCBreak1168202519302100</t>
  </si>
  <si>
    <t>GCBreak1188202519302100</t>
  </si>
  <si>
    <t>GCBreak11138202519302100</t>
  </si>
  <si>
    <t>GCBreak11158202519302100</t>
  </si>
  <si>
    <t>GCBreak11208202519302100</t>
  </si>
  <si>
    <t>GCBreak11228202519302100</t>
  </si>
  <si>
    <t>GCBreak11278202519302100</t>
  </si>
  <si>
    <t>GCBreak11298202519302100</t>
  </si>
  <si>
    <t>GCBreak648202517301900</t>
  </si>
  <si>
    <t>GCBreak6118202517301900</t>
  </si>
  <si>
    <t>GCBreak6188202517301900</t>
  </si>
  <si>
    <t>GCBreak6258202517301900</t>
  </si>
  <si>
    <t>GCBreak148202509001030</t>
  </si>
  <si>
    <t>GCBreak1118202509001030</t>
  </si>
  <si>
    <t>GCBreak1188202509001030</t>
  </si>
  <si>
    <t>GCBreak1258202509001030</t>
  </si>
  <si>
    <t>GCPopping1108202517301900</t>
  </si>
  <si>
    <t>GCPopping1128202517001830</t>
  </si>
  <si>
    <t>GCPopping1178202517301900</t>
  </si>
  <si>
    <t>GCPopping1198202517001830</t>
  </si>
  <si>
    <t>GCPopping1248202517301900</t>
  </si>
  <si>
    <t>GCPopping1268202517001830</t>
  </si>
  <si>
    <t>GCPopping1318202517301900</t>
  </si>
  <si>
    <t>GCBreak169202515001630</t>
  </si>
  <si>
    <t>GCBreak179202515001630</t>
  </si>
  <si>
    <t>GCBreak1139202515001630</t>
  </si>
  <si>
    <t>13/9/2025</t>
  </si>
  <si>
    <t>GCBreak1149202515001630</t>
  </si>
  <si>
    <t>14/9/2025</t>
  </si>
  <si>
    <t>GCBreak1209202515001630</t>
  </si>
  <si>
    <t>20/9/2025</t>
  </si>
  <si>
    <t>GCBreak1219202515001630</t>
  </si>
  <si>
    <t>21/9/2025</t>
  </si>
  <si>
    <t>GCBreak1279202515001630</t>
  </si>
  <si>
    <t>27/9/2025</t>
  </si>
  <si>
    <t>GCBreak1289202515001630</t>
  </si>
  <si>
    <t>28/9/2025</t>
  </si>
  <si>
    <t>GCBreak269202517301900</t>
  </si>
  <si>
    <t>GCBreak279202517301900</t>
  </si>
  <si>
    <t>GCBreak2139202517301900</t>
  </si>
  <si>
    <t>GCBreak2149202517301900</t>
  </si>
  <si>
    <t>GCBreak2209202517301900</t>
  </si>
  <si>
    <t>GCBreak2219202517301900</t>
  </si>
  <si>
    <t>GCBreak2279202517301900</t>
  </si>
  <si>
    <t>GCBreak2289202517301900</t>
  </si>
  <si>
    <t>GCBreak339202517301900</t>
  </si>
  <si>
    <t>GCBreak359202517301900</t>
  </si>
  <si>
    <t>GCBreak3109202517301900</t>
  </si>
  <si>
    <t>GCBreak3129202517301900</t>
  </si>
  <si>
    <t>GCBreak3179202517301900</t>
  </si>
  <si>
    <t>17/9/2025</t>
  </si>
  <si>
    <t>GCBreak3199202517301900</t>
  </si>
  <si>
    <t>19/9/2025</t>
  </si>
  <si>
    <t>GCBreak3249202517301900</t>
  </si>
  <si>
    <t>24/9/2025</t>
  </si>
  <si>
    <t>GCBreak3269202517301900</t>
  </si>
  <si>
    <t>26/9/2025</t>
  </si>
  <si>
    <t>GCBreak579202508000930</t>
  </si>
  <si>
    <t>GCBreak599202517301900</t>
  </si>
  <si>
    <t>GCBreak5149202508000930</t>
  </si>
  <si>
    <t>GCBreak5169202517301900</t>
  </si>
  <si>
    <t>16/9/2025</t>
  </si>
  <si>
    <t>GCBreak5219202508000930</t>
  </si>
  <si>
    <t>GCBreak5239202517301900</t>
  </si>
  <si>
    <t>23/9/2025</t>
  </si>
  <si>
    <t>GCBreak5289202508000930</t>
  </si>
  <si>
    <t>GCBreak5309202517301900</t>
  </si>
  <si>
    <t>30/9/2025</t>
  </si>
  <si>
    <t>GCBreak639202517301900</t>
  </si>
  <si>
    <t>GCBreak659202517301900</t>
  </si>
  <si>
    <t>GCBreak6109202517301900</t>
  </si>
  <si>
    <t>GCBreak6129202517301900</t>
  </si>
  <si>
    <t>GCBreak6179202517301900</t>
  </si>
  <si>
    <t>GCBreak6199202517301900</t>
  </si>
  <si>
    <t>GCBreak6249202517301900</t>
  </si>
  <si>
    <t>GCBreak6269202517301900</t>
  </si>
  <si>
    <t>GCBreak739202517301900</t>
  </si>
  <si>
    <t>GCBreak759202517301900</t>
  </si>
  <si>
    <t>GCBreak7109202517301900</t>
  </si>
  <si>
    <t>GCBreak7129202517301900</t>
  </si>
  <si>
    <t>GCBreak7179202517301900</t>
  </si>
  <si>
    <t>GCBreak7199202517301900</t>
  </si>
  <si>
    <t>GCBreak7249202517301900</t>
  </si>
  <si>
    <t>GCBreak7269202517301900</t>
  </si>
  <si>
    <t>GCBreak969202515001630</t>
  </si>
  <si>
    <t>GCBreak979202510001130</t>
  </si>
  <si>
    <t>GCBreak9139202515001630</t>
  </si>
  <si>
    <t>GCBreak9149202510001130</t>
  </si>
  <si>
    <t>GCBreak9209202515001630</t>
  </si>
  <si>
    <t>GCBreak9219202510001130</t>
  </si>
  <si>
    <t>GCBreak9279202515001630</t>
  </si>
  <si>
    <t>GCBreak9289202510001130</t>
  </si>
  <si>
    <t>GCBreak1059202515001630</t>
  </si>
  <si>
    <t>GCBreak1079202515001630</t>
  </si>
  <si>
    <t>GCBreak10129202515001630</t>
  </si>
  <si>
    <t>GCBreak10149202515001630</t>
  </si>
  <si>
    <t>GCBreak10199202515001630</t>
  </si>
  <si>
    <t>GCBreak10219202515001630</t>
  </si>
  <si>
    <t>GCBreak10269202515001630</t>
  </si>
  <si>
    <t>GCBreak10289202515001630</t>
  </si>
  <si>
    <t>GCBreak1139202519302100</t>
  </si>
  <si>
    <t>GCBreak1159202519302100</t>
  </si>
  <si>
    <t>GCBreak11109202519302100</t>
  </si>
  <si>
    <t>GCBreak11129202519302100</t>
  </si>
  <si>
    <t>GCBreak11179202519302100</t>
  </si>
  <si>
    <t>GCBreak11199202519302100</t>
  </si>
  <si>
    <t>GCBreak11249202519302100</t>
  </si>
  <si>
    <t>GCBreak11269202519302100</t>
  </si>
  <si>
    <t>GCDance159202515001630</t>
  </si>
  <si>
    <t>GCDance199202520002130</t>
  </si>
  <si>
    <t>GCDance1129202515001630</t>
  </si>
  <si>
    <t>GCDance1169202520002130</t>
  </si>
  <si>
    <t>GCDance1199202515001630</t>
  </si>
  <si>
    <t>GCDance1239202520002130</t>
  </si>
  <si>
    <t>GCDance1269202515001630</t>
  </si>
  <si>
    <t>GCDance1309202520002130</t>
  </si>
  <si>
    <t>GCDance269202520002130</t>
  </si>
  <si>
    <t>GCDance279202520002130</t>
  </si>
  <si>
    <t>GCDance2139202520002130</t>
  </si>
  <si>
    <t>GCDance2149202520002130</t>
  </si>
  <si>
    <t>GCDance2209202520002130</t>
  </si>
  <si>
    <t>GCDance2219202520002130</t>
  </si>
  <si>
    <t>GCDance2279202520002130</t>
  </si>
  <si>
    <t>GCDance2289202520002130</t>
  </si>
  <si>
    <t>GCDance449202519302030</t>
  </si>
  <si>
    <t>GCDance489202519302030</t>
  </si>
  <si>
    <t>GCDance4119202519302030</t>
  </si>
  <si>
    <t>GCDance4159202519302030</t>
  </si>
  <si>
    <t>15/9/2025</t>
  </si>
  <si>
    <t>GCDance4189202519302030</t>
  </si>
  <si>
    <t>18/9/2025</t>
  </si>
  <si>
    <t>GCDance4229202519302030</t>
  </si>
  <si>
    <t>22/9/2025</t>
  </si>
  <si>
    <t>GCDance4259202519302030</t>
  </si>
  <si>
    <t>25/9/2025</t>
  </si>
  <si>
    <t>GCDance4299202519302030</t>
  </si>
  <si>
    <t>29/9/2025</t>
  </si>
  <si>
    <t>GCDance539202517301900</t>
  </si>
  <si>
    <t>GCDance589202517301900</t>
  </si>
  <si>
    <t>GCDance5109202517301900</t>
  </si>
  <si>
    <t>GCDance5159202517301900</t>
  </si>
  <si>
    <t>GCDance5179202517301900</t>
  </si>
  <si>
    <t>GCDance5229202517301900</t>
  </si>
  <si>
    <t>GCDance5249202517301900</t>
  </si>
  <si>
    <t>GCDance5299202517301900</t>
  </si>
  <si>
    <t>GCPopping129202517301800</t>
  </si>
  <si>
    <t>17:30 - 18:00</t>
  </si>
  <si>
    <t>GCPopping179202517301900</t>
  </si>
  <si>
    <t>GCPopping199202517301800</t>
  </si>
  <si>
    <t>GCPopping1149202517301900</t>
  </si>
  <si>
    <t>GCPopping1169202517301800</t>
  </si>
  <si>
    <t>GCPopping1219202517301900</t>
  </si>
  <si>
    <t>GCPopping1239202517301800</t>
  </si>
  <si>
    <t>GCPopping1289202517301900</t>
  </si>
  <si>
    <t>GCPopping1309202517301800</t>
  </si>
  <si>
    <t>GCBreak619202517301900</t>
  </si>
  <si>
    <t>GCBreak689202517301900</t>
  </si>
  <si>
    <t>GCBreak6159202517301900</t>
  </si>
  <si>
    <t>GCBreak6229202517301900</t>
  </si>
  <si>
    <t>GCBreak6299202517301900</t>
  </si>
  <si>
    <t>GCBreak1410202515001630</t>
  </si>
  <si>
    <t>GCBreak1510202515001630</t>
  </si>
  <si>
    <t>GCBreak11110202515001630</t>
  </si>
  <si>
    <t>GCBreak11210202515001630</t>
  </si>
  <si>
    <t>GCBreak11810202515001630</t>
  </si>
  <si>
    <t>18/10/2025</t>
  </si>
  <si>
    <t>GCBreak11910202515001630</t>
  </si>
  <si>
    <t>GCBreak12510202515001630</t>
  </si>
  <si>
    <t>25/10/2025</t>
  </si>
  <si>
    <t>GCBreak12610202515001630</t>
  </si>
  <si>
    <t>26/10/2025</t>
  </si>
  <si>
    <t>GCBreak2410202517301900</t>
  </si>
  <si>
    <t>GCBreak2510202517301900</t>
  </si>
  <si>
    <t>GCBreak21110202517301900</t>
  </si>
  <si>
    <t>GCBreak21210202517301900</t>
  </si>
  <si>
    <t>GCBreak21810202517301900</t>
  </si>
  <si>
    <t>GCBreak21910202517301900</t>
  </si>
  <si>
    <t>GCBreak22510202517301900</t>
  </si>
  <si>
    <t>GCBreak22610202517301900</t>
  </si>
  <si>
    <t>GCBreak3110202517301900</t>
  </si>
  <si>
    <t>GCBreak3310202517301900</t>
  </si>
  <si>
    <t>GCBreak3810202517301900</t>
  </si>
  <si>
    <t>GCBreak31010202517301900</t>
  </si>
  <si>
    <t>GCBreak31510202517301900</t>
  </si>
  <si>
    <t>GCBreak31710202517301900</t>
  </si>
  <si>
    <t>GCBreak32210202517301900</t>
  </si>
  <si>
    <t>22/10/2025</t>
  </si>
  <si>
    <t>GCBreak32410202517301900</t>
  </si>
  <si>
    <t>24/10/2025</t>
  </si>
  <si>
    <t>GCBreak32910202517301900</t>
  </si>
  <si>
    <t>29/10/2025</t>
  </si>
  <si>
    <t>GCBreak33110202517301900</t>
  </si>
  <si>
    <t>31/10/2025</t>
  </si>
  <si>
    <t>GCBreak5510202508000930</t>
  </si>
  <si>
    <t>GCBreak5710202517301900</t>
  </si>
  <si>
    <t>GCBreak51210202508000930</t>
  </si>
  <si>
    <t>GCBreak51410202517301900</t>
  </si>
  <si>
    <t>GCBreak51910202508000930</t>
  </si>
  <si>
    <t>GCBreak52110202517301900</t>
  </si>
  <si>
    <t>21/10/2025</t>
  </si>
  <si>
    <t>GCBreak52610202508000930</t>
  </si>
  <si>
    <t>GCBreak52810202517301900</t>
  </si>
  <si>
    <t>28/10/2025</t>
  </si>
  <si>
    <t>GCBreak6110202517301900</t>
  </si>
  <si>
    <t>GCBreak6310202517301900</t>
  </si>
  <si>
    <t>GCBreak6610202508000930</t>
  </si>
  <si>
    <t>GCBreak6810202517301900</t>
  </si>
  <si>
    <t>GCBreak61010202517301900</t>
  </si>
  <si>
    <t>GCBreak61310202508000930</t>
  </si>
  <si>
    <t>GCBreak61510202517301900</t>
  </si>
  <si>
    <t>GCBreak61710202517301900</t>
  </si>
  <si>
    <t>GCBreak62010202508000930</t>
  </si>
  <si>
    <t>20/10/2025</t>
  </si>
  <si>
    <t>GCBreak62210202517301900</t>
  </si>
  <si>
    <t>GCBreak62410202517301900</t>
  </si>
  <si>
    <t>GCBreak62710202508000930</t>
  </si>
  <si>
    <t>27/10/2025</t>
  </si>
  <si>
    <t>GCBreak62910202517301900</t>
  </si>
  <si>
    <t>GCBreak63110202517301900</t>
  </si>
  <si>
    <t>GCBreak7110202517301900</t>
  </si>
  <si>
    <t>GCBreak9410202515001630</t>
  </si>
  <si>
    <t>GCBreak7310202517301900</t>
  </si>
  <si>
    <t>GCBreak9510202510001130</t>
  </si>
  <si>
    <t>GCBreak7810202517301900</t>
  </si>
  <si>
    <t>GCBreak91110202515001630</t>
  </si>
  <si>
    <t>GCBreak71010202517301900</t>
  </si>
  <si>
    <t>GCBreak91210202510001130</t>
  </si>
  <si>
    <t>GCBreak71510202517301900</t>
  </si>
  <si>
    <t>GCBreak71710202517301900</t>
  </si>
  <si>
    <t>GCBreak72210202517301900</t>
  </si>
  <si>
    <t>GCBreak91810202515001630</t>
  </si>
  <si>
    <t>GCBreak72410202517301900</t>
  </si>
  <si>
    <t>GCBreak91910202510001130</t>
  </si>
  <si>
    <t>GCBreak72910202517301900</t>
  </si>
  <si>
    <t>GCBreak92510202515001630</t>
  </si>
  <si>
    <t>GCBreak73110202517301900</t>
  </si>
  <si>
    <t>GCBreak92610202510001130</t>
  </si>
  <si>
    <t>GCBreak10310202515001630</t>
  </si>
  <si>
    <t>GCBreak10510202515001630</t>
  </si>
  <si>
    <t>GCBreak101010202515001630</t>
  </si>
  <si>
    <t>GCBreak101210202515001630</t>
  </si>
  <si>
    <t>GCBreak101710202515001630</t>
  </si>
  <si>
    <t>GCBreak101910202515001630</t>
  </si>
  <si>
    <t>GCBreak102410202515001630</t>
  </si>
  <si>
    <t>GCBreak102610202515001630</t>
  </si>
  <si>
    <t>GCBreak103110202515001630</t>
  </si>
  <si>
    <t>GCBreak11110202519302100</t>
  </si>
  <si>
    <t>GCBreak11310202519302100</t>
  </si>
  <si>
    <t>GCBreak11810202519302100</t>
  </si>
  <si>
    <t>GCBreak111010202519302100</t>
  </si>
  <si>
    <t>GCBreak111510202519302100</t>
  </si>
  <si>
    <t>GCBreak111710202519302100</t>
  </si>
  <si>
    <t>GCBreak112210202519302100</t>
  </si>
  <si>
    <t>GCBreak112410202519302100</t>
  </si>
  <si>
    <t>GCBreak112910202519302100</t>
  </si>
  <si>
    <t>GCBreak113110202519302100</t>
  </si>
  <si>
    <t>GCDance1310202515001630</t>
  </si>
  <si>
    <t>GCDance1710202520002130</t>
  </si>
  <si>
    <t>GCDance11010202515001630</t>
  </si>
  <si>
    <t>GCDance11410202520002130</t>
  </si>
  <si>
    <t>GCDance11710202515001630</t>
  </si>
  <si>
    <t>GCDance12110202520002130</t>
  </si>
  <si>
    <t>GCDance12410202515001630</t>
  </si>
  <si>
    <t>GCDance12810202520002130</t>
  </si>
  <si>
    <t>GCDance13110202515001630</t>
  </si>
  <si>
    <t>GCDance2410202520002130</t>
  </si>
  <si>
    <t>GCDance2510202520002130</t>
  </si>
  <si>
    <t>GCDance21110202520002130</t>
  </si>
  <si>
    <t>GCDance21210202520002130</t>
  </si>
  <si>
    <t>GCDance21810202520002130</t>
  </si>
  <si>
    <t>GCDance21910202520002130</t>
  </si>
  <si>
    <t>GCDance22510202520002130</t>
  </si>
  <si>
    <t>GCDance22610202520002130</t>
  </si>
  <si>
    <t>GCDance4210202519302030</t>
  </si>
  <si>
    <t>GCDance4610202519302030</t>
  </si>
  <si>
    <t>GCDance4910202519302030</t>
  </si>
  <si>
    <t>GCDance41310202519302030</t>
  </si>
  <si>
    <t>GCDance41610202519302030</t>
  </si>
  <si>
    <t>GCDance42010202519302030</t>
  </si>
  <si>
    <t>GCDance42310202519302030</t>
  </si>
  <si>
    <t>23/10/2025</t>
  </si>
  <si>
    <t>GCDance42710202519302030</t>
  </si>
  <si>
    <t>GCDance43010202519302030</t>
  </si>
  <si>
    <t>30/10/2025</t>
  </si>
  <si>
    <t>GCDance5110202517301900</t>
  </si>
  <si>
    <t>GCDance5610202517301900</t>
  </si>
  <si>
    <t>GCDance5810202517301900</t>
  </si>
  <si>
    <t>GCDance51310202517301900</t>
  </si>
  <si>
    <t>GCDance51510202517301900</t>
  </si>
  <si>
    <t>GCDance52010202517301900</t>
  </si>
  <si>
    <t>GCDance52210202517301900</t>
  </si>
  <si>
    <t>GCDance52710202517301900</t>
  </si>
  <si>
    <t>GCDance52910202517301900</t>
  </si>
  <si>
    <t>GCDance11110202509001030</t>
  </si>
  <si>
    <t>GCDance11810202509001030</t>
  </si>
  <si>
    <t>GCDance12510202509001030</t>
  </si>
  <si>
    <t>BẢNG ĐIỂM DANH HỌC SINH VÀ GIÁO VIÊN</t>
  </si>
  <si>
    <t>MÃ ĐIỂM DANH</t>
  </si>
  <si>
    <t>THỜI GIAN</t>
  </si>
  <si>
    <t>SĨ SỐ</t>
  </si>
  <si>
    <t>HỌC CHÍNH</t>
  </si>
  <si>
    <t>HỌC BÙ</t>
  </si>
  <si>
    <t>THÙ LAO</t>
  </si>
  <si>
    <t>THÙ LAO TG</t>
  </si>
  <si>
    <t>total</t>
  </si>
  <si>
    <t>totalMain</t>
  </si>
  <si>
    <t>totalSub</t>
  </si>
  <si>
    <t>salary</t>
  </si>
  <si>
    <t>subSalary</t>
  </si>
  <si>
    <t>LỚP CHÍNH</t>
  </si>
  <si>
    <t>LỚP ĐIỂM DANH</t>
  </si>
  <si>
    <t>groupAttendace</t>
  </si>
  <si>
    <t>Thảo An</t>
  </si>
  <si>
    <t>Bân</t>
  </si>
  <si>
    <t>ĐỖ QUANG BÂN</t>
  </si>
  <si>
    <t>Phúc</t>
  </si>
  <si>
    <t>Minh</t>
  </si>
  <si>
    <t>Bùi Minh Duy</t>
  </si>
  <si>
    <t>Le Duy Đức</t>
  </si>
  <si>
    <t>LỚP</t>
  </si>
  <si>
    <t>LỚP HỌC BÙ</t>
  </si>
  <si>
    <t>fullName</t>
  </si>
  <si>
    <t>subGroup</t>
  </si>
  <si>
    <t>Chưa chăm sóc</t>
  </si>
  <si>
    <t>.</t>
  </si>
  <si>
    <t>Đã xếp lớp</t>
  </si>
  <si>
    <t>xếp học bù sáng 1/8</t>
  </si>
  <si>
    <t>xếp học bù sáng ngày 1/8</t>
  </si>
  <si>
    <t>MÃ GIÁO VIÊN</t>
  </si>
  <si>
    <t>VAI TRÒ</t>
  </si>
  <si>
    <t>role</t>
  </si>
  <si>
    <t>DT01</t>
  </si>
  <si>
    <t>Nguyễn Yên Thọ</t>
  </si>
  <si>
    <t>Teacher</t>
  </si>
  <si>
    <t>0964149512</t>
  </si>
  <si>
    <t>DT02</t>
  </si>
  <si>
    <t>Nhiếp Đình Khánh</t>
  </si>
  <si>
    <t>0964405998</t>
  </si>
  <si>
    <t>DT03</t>
  </si>
  <si>
    <t>Nguyễn Hải Long</t>
  </si>
  <si>
    <t>26/08/2003</t>
  </si>
  <si>
    <t>0983076675</t>
  </si>
  <si>
    <t>DT04</t>
  </si>
  <si>
    <t>Nguyễn Khánh Duy</t>
  </si>
  <si>
    <t>26/04/1994</t>
  </si>
  <si>
    <t>0363828000</t>
  </si>
  <si>
    <t>DT05</t>
  </si>
  <si>
    <t>Nguyễn Quốc Hùng</t>
  </si>
  <si>
    <t>27/09/2000</t>
  </si>
  <si>
    <t>0374364875</t>
  </si>
  <si>
    <t>DT07</t>
  </si>
  <si>
    <t>Thăng</t>
  </si>
  <si>
    <t>CLB</t>
  </si>
  <si>
    <t>DT08</t>
  </si>
  <si>
    <t>0857445838</t>
  </si>
  <si>
    <t>MÃ CƠ SỞ</t>
  </si>
  <si>
    <t>TÊN CƠ SỞ</t>
  </si>
  <si>
    <t>GIÁ TIỀN</t>
  </si>
  <si>
    <t>GT-24</t>
  </si>
  <si>
    <t>GT-8</t>
  </si>
  <si>
    <t>GT-LE</t>
  </si>
  <si>
    <t>RM-24</t>
  </si>
  <si>
    <t>Rmix</t>
  </si>
  <si>
    <t>RM-8</t>
  </si>
  <si>
    <t>RM-LE</t>
  </si>
  <si>
    <t>TD-24</t>
  </si>
  <si>
    <t>TD-8</t>
  </si>
  <si>
    <t>TD-LE</t>
  </si>
  <si>
    <t>BẢNG LƯƠNG GIÁO  VIÊN</t>
  </si>
  <si>
    <t>THÁNG</t>
  </si>
  <si>
    <t>SỐ BUỔI LV1</t>
  </si>
  <si>
    <t>SỐ BUỔI LV2</t>
  </si>
  <si>
    <t>SỐ BUỔI LV3</t>
  </si>
  <si>
    <t>TỔNG BUỔI LÊN LỚP</t>
  </si>
  <si>
    <t>LƯƠNG</t>
  </si>
  <si>
    <t>CHUYÊN CẦN</t>
  </si>
  <si>
    <t>TỔNG LƯƠNG</t>
  </si>
  <si>
    <t>GV01</t>
  </si>
  <si>
    <t>GV02</t>
  </si>
  <si>
    <t>GV03</t>
  </si>
  <si>
    <t>GV04</t>
  </si>
  <si>
    <t>GV05</t>
  </si>
  <si>
    <t>GV06</t>
  </si>
  <si>
    <t>TỔNG</t>
  </si>
  <si>
    <t>KHUNG GIỜ</t>
  </si>
  <si>
    <t>GIỜ HỌC</t>
  </si>
  <si>
    <t>MÃ LỚP</t>
  </si>
  <si>
    <t>turnCode</t>
  </si>
  <si>
    <t>turnTime</t>
  </si>
  <si>
    <t>teacherName</t>
  </si>
  <si>
    <t>C4</t>
  </si>
  <si>
    <t>17h30 - 19h</t>
  </si>
  <si>
    <t>GCRMB6</t>
  </si>
  <si>
    <t>G2</t>
  </si>
  <si>
    <t>17h - 18h30</t>
  </si>
  <si>
    <t xml:space="preserve">C3 </t>
  </si>
  <si>
    <t>15h - 16h30</t>
  </si>
  <si>
    <t>NGÀY HỌC TRONG TUẦN</t>
  </si>
  <si>
    <t>CA</t>
  </si>
  <si>
    <t>8h - 9h30</t>
  </si>
  <si>
    <t>9h30 - 11h</t>
  </si>
  <si>
    <t>20h - 21h30</t>
  </si>
  <si>
    <t>SỐ CÁI</t>
  </si>
  <si>
    <t>NGÀY</t>
  </si>
  <si>
    <t>ĐẦU MỤC LỚN</t>
  </si>
  <si>
    <t>DANH MỤC</t>
  </si>
  <si>
    <t>NỘI DUNG</t>
  </si>
  <si>
    <t>Giá Vốn</t>
  </si>
  <si>
    <t>Lương</t>
  </si>
  <si>
    <t>14/01/2024</t>
  </si>
  <si>
    <t>Thuê mặt bằng</t>
  </si>
  <si>
    <t>16/01/2024</t>
  </si>
  <si>
    <t>Bán Hàng</t>
  </si>
  <si>
    <t>Vận Hành</t>
  </si>
  <si>
    <t>27/01/2024</t>
  </si>
  <si>
    <t>username</t>
  </si>
  <si>
    <t>password</t>
  </si>
  <si>
    <t>token</t>
  </si>
  <si>
    <t>admin</t>
  </si>
  <si>
    <t>mfj6cov2</t>
  </si>
  <si>
    <t>hoangdt</t>
  </si>
  <si>
    <t>mh0h2byl</t>
  </si>
  <si>
    <t>manager</t>
  </si>
  <si>
    <t>lxba32ai</t>
  </si>
  <si>
    <t>lego</t>
  </si>
  <si>
    <t>mbag8o3d</t>
  </si>
  <si>
    <t>halo</t>
  </si>
  <si>
    <t>m73nk3nq</t>
  </si>
  <si>
    <t>khadi</t>
  </si>
  <si>
    <t>m2ojxti3</t>
  </si>
  <si>
    <t>huco</t>
  </si>
  <si>
    <t>mguu7ag3</t>
  </si>
  <si>
    <t>hope</t>
  </si>
  <si>
    <t>mfanp8ne</t>
  </si>
  <si>
    <t>admin.hope</t>
  </si>
  <si>
    <t>gangcity1</t>
  </si>
  <si>
    <t>mfanqplq</t>
  </si>
  <si>
    <t>admin.khadi</t>
  </si>
  <si>
    <t>ma6fa1bh</t>
  </si>
  <si>
    <t>huyen</t>
  </si>
  <si>
    <t>m38let5z</t>
  </si>
  <si>
    <t>fury</t>
  </si>
  <si>
    <t>m8twqf5v</t>
  </si>
  <si>
    <t>bee</t>
  </si>
  <si>
    <t>mefnvmjw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</si>
</sst>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d/MM/yyyy"/>
    <numFmt numFmtId="165" formatCode="mm/dd/yyyy"/>
    <numFmt numFmtId="166" formatCode="m/d/yyyy"/>
    <numFmt numFmtId="167" formatCode="mm/dd"/>
    <numFmt numFmtId="168" formatCode="dd&quot;/&quot;m&quot;/&quot;yyyy"/>
    <numFmt numFmtId="169" formatCode="m/yyyy"/>
    <numFmt numFmtId="170" formatCode="dd&quot;/&quot;mm&quot;/&quot;yyyy"/>
    <numFmt numFmtId="171" formatCode="dd&quot;/&quot;mm&quot;/&quot;yyyy&quot; - &quot;hh&quot;:&quot;mm"/>
  </numFmts>
  <fonts count="16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sz val="11.0"/>
      <color theme="1"/>
      <name val="Arial"/>
    </font>
    <font>
      <color theme="1"/>
      <name val="Arial"/>
      <scheme val="minor"/>
    </font>
    <font>
      <sz val="11.0"/>
      <color theme="1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color rgb="FF000000"/>
      <name val="Arial"/>
    </font>
    <font/>
    <font>
      <b/>
      <color rgb="FFFFFFFF"/>
      <name val="Arial"/>
      <scheme val="minor"/>
    </font>
    <font>
      <b/>
      <color rgb="FFFFFFFF"/>
      <name val="Arial"/>
    </font>
    <font>
      <b/>
      <color theme="1"/>
      <name val="Arial"/>
      <scheme val="minor"/>
    </font>
    <font>
      <b/>
      <color theme="1"/>
      <name val="Arial"/>
    </font>
  </fonts>
  <fills count="3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FFE599"/>
        <bgColor rgb="FFFFE599"/>
      </patternFill>
    </fill>
    <fill>
      <patternFill patternType="solid">
        <fgColor rgb="FFFFCFC9"/>
        <bgColor rgb="FFFFCFC9"/>
      </patternFill>
    </fill>
    <fill>
      <patternFill patternType="solid">
        <fgColor rgb="FFFFE5A0"/>
        <bgColor rgb="FFFFE5A0"/>
      </patternFill>
    </fill>
    <fill>
      <patternFill patternType="solid">
        <fgColor rgb="FFE6CFF2"/>
        <bgColor rgb="FFE6CFF2"/>
      </patternFill>
    </fill>
    <fill>
      <patternFill patternType="solid">
        <fgColor rgb="FFBFE1F6"/>
        <bgColor rgb="FFBFE1F6"/>
      </patternFill>
    </fill>
    <fill>
      <patternFill patternType="solid">
        <fgColor rgb="FFD4EDBC"/>
        <bgColor rgb="FFD4EDBC"/>
      </patternFill>
    </fill>
    <fill>
      <patternFill patternType="solid">
        <fgColor rgb="FFE8EAED"/>
        <bgColor rgb="FFE8EAED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4A86E8"/>
        <bgColor rgb="FF4A86E8"/>
      </patternFill>
    </fill>
    <fill>
      <patternFill patternType="solid">
        <fgColor rgb="FF8E7CC3"/>
        <bgColor rgb="FF8E7CC3"/>
      </patternFill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1" fillId="2" fontId="1" numFmtId="3" xfId="0" applyAlignment="1" applyBorder="1" applyFont="1" applyNumberFormat="1">
      <alignment horizontal="center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3" xfId="0" applyAlignment="1" applyBorder="1" applyFont="1" applyNumberFormat="1">
      <alignment horizontal="center" shrinkToFit="0" vertical="center" wrapText="1"/>
    </xf>
    <xf borderId="1" fillId="2" fontId="2" numFmtId="3" xfId="0" applyBorder="1" applyFont="1" applyNumberFormat="1"/>
    <xf borderId="0" fillId="2" fontId="2" numFmtId="3" xfId="0" applyFont="1" applyNumberFormat="1"/>
    <xf borderId="1" fillId="3" fontId="3" numFmtId="0" xfId="0" applyAlignment="1" applyBorder="1" applyFill="1" applyFont="1">
      <alignment horizontal="center" readingOrder="0" vertical="center"/>
    </xf>
    <xf borderId="1" fillId="3" fontId="3" numFmtId="0" xfId="0" applyAlignment="1" applyBorder="1" applyFont="1">
      <alignment horizontal="center" vertical="center"/>
    </xf>
    <xf borderId="1" fillId="3" fontId="3" numFmtId="3" xfId="0" applyAlignment="1" applyBorder="1" applyFont="1" applyNumberFormat="1">
      <alignment horizontal="center" vertical="center"/>
    </xf>
    <xf borderId="1" fillId="3" fontId="3" numFmtId="49" xfId="0" applyAlignment="1" applyBorder="1" applyFont="1" applyNumberFormat="1">
      <alignment horizontal="center" vertical="center"/>
    </xf>
    <xf borderId="1" fillId="3" fontId="3" numFmtId="3" xfId="0" applyAlignment="1" applyBorder="1" applyFont="1" applyNumberFormat="1">
      <alignment horizontal="center" shrinkToFit="0" vertical="center" wrapText="1"/>
    </xf>
    <xf borderId="1" fillId="3" fontId="3" numFmtId="3" xfId="0" applyAlignment="1" applyBorder="1" applyFont="1" applyNumberFormat="1">
      <alignment horizontal="center" shrinkToFit="0" wrapText="1"/>
    </xf>
    <xf borderId="1" fillId="3" fontId="3" numFmtId="3" xfId="0" applyAlignment="1" applyBorder="1" applyFont="1" applyNumberFormat="1">
      <alignment horizontal="center" readingOrder="0" shrinkToFit="0" wrapText="1"/>
    </xf>
    <xf borderId="1" fillId="3" fontId="3" numFmtId="3" xfId="0" applyAlignment="1" applyBorder="1" applyFont="1" applyNumberFormat="1">
      <alignment horizontal="center" readingOrder="0" vertical="center"/>
    </xf>
    <xf borderId="1" fillId="3" fontId="3" numFmtId="49" xfId="0" applyAlignment="1" applyBorder="1" applyFont="1" applyNumberFormat="1">
      <alignment horizontal="center" readingOrder="0" vertical="center"/>
    </xf>
    <xf borderId="1" fillId="3" fontId="3" numFmtId="3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164" xfId="0" applyAlignment="1" applyBorder="1" applyFont="1" applyNumberFormat="1">
      <alignment horizontal="center" readingOrder="0" vertical="bottom"/>
    </xf>
    <xf borderId="1" fillId="0" fontId="2" numFmtId="49" xfId="0" applyAlignment="1" applyBorder="1" applyFont="1" applyNumberFormat="1">
      <alignment horizontal="center" readingOrder="0" vertical="bottom"/>
    </xf>
    <xf borderId="2" fillId="0" fontId="2" numFmtId="164" xfId="0" applyAlignment="1" applyBorder="1" applyFont="1" applyNumberFormat="1">
      <alignment readingOrder="0" vertical="bottom"/>
    </xf>
    <xf borderId="1" fillId="0" fontId="4" numFmtId="0" xfId="0" applyBorder="1" applyFont="1"/>
    <xf borderId="3" fillId="0" fontId="2" numFmtId="0" xfId="0" applyAlignment="1" applyBorder="1" applyFont="1">
      <alignment readingOrder="0" vertical="bottom"/>
    </xf>
    <xf borderId="3" fillId="0" fontId="2" numFmtId="49" xfId="0" applyAlignment="1" applyBorder="1" applyFont="1" applyNumberFormat="1">
      <alignment horizontal="center" readingOrder="0" vertical="bottom"/>
    </xf>
    <xf borderId="4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3" fillId="0" fontId="2" numFmtId="49" xfId="0" applyAlignment="1" applyBorder="1" applyFont="1" applyNumberFormat="1">
      <alignment readingOrder="0" vertical="bottom"/>
    </xf>
    <xf borderId="4" fillId="0" fontId="2" numFmtId="164" xfId="0" applyAlignment="1" applyBorder="1" applyFont="1" applyNumberFormat="1">
      <alignment horizontal="center" readingOrder="0" vertical="bottom"/>
    </xf>
    <xf borderId="1" fillId="0" fontId="2" numFmtId="164" xfId="0" applyAlignment="1" applyBorder="1" applyFont="1" applyNumberFormat="1">
      <alignment readingOrder="0"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3" fillId="0" fontId="2" numFmtId="49" xfId="0" applyAlignment="1" applyBorder="1" applyFont="1" applyNumberFormat="1">
      <alignment vertical="bottom"/>
    </xf>
    <xf borderId="4" fillId="0" fontId="2" numFmtId="164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center" vertical="bottom"/>
    </xf>
    <xf borderId="3" fillId="0" fontId="2" numFmtId="49" xfId="0" applyAlignment="1" applyBorder="1" applyFont="1" applyNumberFormat="1">
      <alignment horizontal="center" vertical="bottom"/>
    </xf>
    <xf borderId="4" fillId="0" fontId="2" numFmtId="0" xfId="0" applyAlignment="1" applyBorder="1" applyFont="1">
      <alignment readingOrder="0" vertical="bottom"/>
    </xf>
    <xf borderId="4" fillId="0" fontId="2" numFmtId="164" xfId="0" applyAlignment="1" applyBorder="1" applyFont="1" applyNumberFormat="1">
      <alignment readingOrder="0" vertical="bottom"/>
    </xf>
    <xf borderId="1" fillId="0" fontId="2" numFmtId="165" xfId="0" applyAlignment="1" applyBorder="1" applyFont="1" applyNumberFormat="1">
      <alignment horizontal="center" readingOrder="0" vertical="bottom"/>
    </xf>
    <xf borderId="3" fillId="0" fontId="2" numFmtId="164" xfId="0" applyAlignment="1" applyBorder="1" applyFont="1" applyNumberFormat="1">
      <alignment horizontal="center" vertical="bottom"/>
    </xf>
    <xf borderId="3" fillId="0" fontId="2" numFmtId="0" xfId="0" applyAlignment="1" applyBorder="1" applyFont="1">
      <alignment horizontal="center" readingOrder="0" vertical="bottom"/>
    </xf>
    <xf borderId="3" fillId="0" fontId="2" numFmtId="165" xfId="0" applyAlignment="1" applyBorder="1" applyFont="1" applyNumberFormat="1">
      <alignment horizontal="center" readingOrder="0" vertical="bottom"/>
    </xf>
    <xf borderId="2" fillId="0" fontId="2" numFmtId="49" xfId="0" applyAlignment="1" applyBorder="1" applyFont="1" applyNumberFormat="1">
      <alignment horizontal="center" readingOrder="0" vertical="bottom"/>
    </xf>
    <xf borderId="3" fillId="0" fontId="2" numFmtId="164" xfId="0" applyAlignment="1" applyBorder="1" applyFont="1" applyNumberFormat="1">
      <alignment readingOrder="0" vertical="bottom"/>
    </xf>
    <xf borderId="4" fillId="0" fontId="2" numFmtId="49" xfId="0" applyAlignment="1" applyBorder="1" applyFont="1" applyNumberFormat="1">
      <alignment horizontal="center" readingOrder="0" vertical="bottom"/>
    </xf>
    <xf borderId="1" fillId="2" fontId="2" numFmtId="0" xfId="0" applyAlignment="1" applyBorder="1" applyFont="1">
      <alignment readingOrder="0" vertical="bottom"/>
    </xf>
    <xf borderId="4" fillId="0" fontId="2" numFmtId="49" xfId="0" applyAlignment="1" applyBorder="1" applyFont="1" applyNumberFormat="1">
      <alignment horizontal="center" vertical="bottom"/>
    </xf>
    <xf borderId="3" fillId="0" fontId="2" numFmtId="164" xfId="0" applyAlignment="1" applyBorder="1" applyFont="1" applyNumberFormat="1">
      <alignment vertical="bottom"/>
    </xf>
    <xf borderId="3" fillId="0" fontId="2" numFmtId="164" xfId="0" applyAlignment="1" applyBorder="1" applyFont="1" applyNumberFormat="1">
      <alignment horizontal="center" readingOrder="0" vertical="bottom"/>
    </xf>
    <xf borderId="4" fillId="0" fontId="2" numFmtId="49" xfId="0" applyAlignment="1" applyBorder="1" applyFont="1" applyNumberFormat="1">
      <alignment vertical="bottom"/>
    </xf>
    <xf borderId="4" fillId="0" fontId="2" numFmtId="49" xfId="0" applyAlignment="1" applyBorder="1" applyFont="1" applyNumberFormat="1">
      <alignment readingOrder="0" vertical="bottom"/>
    </xf>
    <xf borderId="1" fillId="0" fontId="4" numFmtId="165" xfId="0" applyAlignment="1" applyBorder="1" applyFont="1" applyNumberFormat="1">
      <alignment horizontal="center" readingOrder="0"/>
    </xf>
    <xf borderId="1" fillId="0" fontId="2" numFmtId="49" xfId="0" applyAlignment="1" applyBorder="1" applyFont="1" applyNumberFormat="1">
      <alignment horizontal="center" vertical="bottom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2" fillId="0" fontId="2" numFmtId="0" xfId="0" applyAlignment="1" applyBorder="1" applyFont="1">
      <alignment vertical="bottom"/>
    </xf>
    <xf borderId="2" fillId="0" fontId="2" numFmtId="164" xfId="0" applyAlignment="1" applyBorder="1" applyFont="1" applyNumberFormat="1">
      <alignment vertical="bottom"/>
    </xf>
    <xf borderId="2" fillId="0" fontId="2" numFmtId="49" xfId="0" applyAlignment="1" applyBorder="1" applyFont="1" applyNumberFormat="1">
      <alignment horizontal="center" vertical="bottom"/>
    </xf>
    <xf borderId="4" fillId="0" fontId="2" numFmtId="0" xfId="0" applyAlignment="1" applyBorder="1" applyFont="1">
      <alignment vertical="bottom"/>
    </xf>
    <xf borderId="4" fillId="0" fontId="2" numFmtId="165" xfId="0" applyAlignment="1" applyBorder="1" applyFont="1" applyNumberFormat="1">
      <alignment readingOrder="0" vertical="bottom"/>
    </xf>
    <xf borderId="1" fillId="0" fontId="2" numFmtId="165" xfId="0" applyAlignment="1" applyBorder="1" applyFont="1" applyNumberFormat="1">
      <alignment readingOrder="0" vertical="bottom"/>
    </xf>
    <xf borderId="1" fillId="0" fontId="2" numFmtId="49" xfId="0" applyAlignment="1" applyBorder="1" applyFont="1" applyNumberFormat="1">
      <alignment vertical="bottom"/>
    </xf>
    <xf borderId="1" fillId="0" fontId="2" numFmtId="49" xfId="0" applyAlignment="1" applyBorder="1" applyFont="1" applyNumberFormat="1">
      <alignment readingOrder="0" vertical="bottom"/>
    </xf>
    <xf borderId="1" fillId="2" fontId="2" numFmtId="49" xfId="0" applyAlignment="1" applyBorder="1" applyFont="1" applyNumberFormat="1">
      <alignment horizontal="center" readingOrder="0" vertical="bottom"/>
    </xf>
    <xf borderId="1" fillId="0" fontId="5" numFmtId="0" xfId="0" applyAlignment="1" applyBorder="1" applyFont="1">
      <alignment readingOrder="0" vertical="bottom"/>
    </xf>
    <xf borderId="1" fillId="0" fontId="2" numFmtId="166" xfId="0" applyAlignment="1" applyBorder="1" applyFont="1" applyNumberFormat="1">
      <alignment readingOrder="0" vertical="bottom"/>
    </xf>
    <xf borderId="1" fillId="0" fontId="4" numFmtId="166" xfId="0" applyAlignment="1" applyBorder="1" applyFont="1" applyNumberFormat="1">
      <alignment horizontal="center" readingOrder="0"/>
    </xf>
    <xf borderId="1" fillId="2" fontId="2" numFmtId="49" xfId="0" applyAlignment="1" applyBorder="1" applyFont="1" applyNumberFormat="1">
      <alignment horizontal="center" vertical="bottom"/>
    </xf>
    <xf borderId="1" fillId="0" fontId="4" numFmtId="49" xfId="0" applyAlignment="1" applyBorder="1" applyFont="1" applyNumberFormat="1">
      <alignment readingOrder="0"/>
    </xf>
    <xf borderId="1" fillId="0" fontId="4" numFmtId="49" xfId="0" applyBorder="1" applyFont="1" applyNumberFormat="1"/>
    <xf borderId="1" fillId="0" fontId="4" numFmtId="165" xfId="0" applyAlignment="1" applyBorder="1" applyFont="1" applyNumberFormat="1">
      <alignment readingOrder="0"/>
    </xf>
    <xf borderId="1" fillId="0" fontId="4" numFmtId="49" xfId="0" applyAlignment="1" applyBorder="1" applyFont="1" applyNumberFormat="1">
      <alignment horizontal="center" readingOrder="0"/>
    </xf>
    <xf borderId="1" fillId="0" fontId="4" numFmtId="166" xfId="0" applyAlignment="1" applyBorder="1" applyFont="1" applyNumberFormat="1">
      <alignment readingOrder="0"/>
    </xf>
    <xf borderId="0" fillId="0" fontId="2" numFmtId="0" xfId="0" applyAlignment="1" applyFont="1">
      <alignment vertical="bottom"/>
    </xf>
    <xf borderId="1" fillId="2" fontId="1" numFmtId="3" xfId="0" applyAlignment="1" applyBorder="1" applyFont="1" applyNumberFormat="1">
      <alignment horizontal="center" readingOrder="0" shrinkToFit="0" vertical="center" wrapText="1"/>
    </xf>
    <xf borderId="1" fillId="2" fontId="1" numFmtId="3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1" fillId="2" fontId="6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1" fillId="0" fontId="7" numFmtId="0" xfId="0" applyBorder="1" applyFont="1"/>
    <xf borderId="0" fillId="2" fontId="8" numFmtId="0" xfId="0" applyAlignment="1" applyFont="1">
      <alignment horizontal="center" readingOrder="0"/>
    </xf>
    <xf borderId="0" fillId="2" fontId="9" numFmtId="49" xfId="0" applyAlignment="1" applyFont="1" applyNumberFormat="1">
      <alignment horizontal="center" readingOrder="0"/>
    </xf>
    <xf borderId="0" fillId="2" fontId="8" numFmtId="3" xfId="0" applyAlignment="1" applyFont="1" applyNumberFormat="1">
      <alignment horizontal="right" readingOrder="0"/>
    </xf>
    <xf borderId="1" fillId="3" fontId="8" numFmtId="0" xfId="0" applyAlignment="1" applyBorder="1" applyFont="1">
      <alignment horizontal="center" readingOrder="0"/>
    </xf>
    <xf borderId="1" fillId="3" fontId="8" numFmtId="49" xfId="0" applyAlignment="1" applyBorder="1" applyFont="1" applyNumberFormat="1">
      <alignment horizontal="center" readingOrder="0"/>
    </xf>
    <xf borderId="1" fillId="3" fontId="8" numFmtId="3" xfId="0" applyAlignment="1" applyBorder="1" applyFont="1" applyNumberFormat="1">
      <alignment horizontal="right" readingOrder="0"/>
    </xf>
    <xf borderId="0" fillId="3" fontId="8" numFmtId="0" xfId="0" applyAlignment="1" applyFont="1">
      <alignment horizontal="center" readingOrder="0"/>
    </xf>
    <xf borderId="0" fillId="3" fontId="8" numFmtId="49" xfId="0" applyAlignment="1" applyFont="1" applyNumberFormat="1">
      <alignment horizontal="center" readingOrder="0"/>
    </xf>
    <xf borderId="0" fillId="3" fontId="8" numFmtId="3" xfId="0" applyAlignment="1" applyFont="1" applyNumberFormat="1">
      <alignment horizontal="right" readingOrder="0"/>
    </xf>
    <xf borderId="1" fillId="0" fontId="4" numFmtId="3" xfId="0" applyAlignment="1" applyBorder="1" applyFont="1" applyNumberFormat="1">
      <alignment horizontal="right" readingOrder="0"/>
    </xf>
    <xf borderId="1" fillId="0" fontId="2" numFmtId="0" xfId="0" applyAlignment="1" applyBorder="1" applyFont="1">
      <alignment vertical="bottom"/>
    </xf>
    <xf borderId="1" fillId="2" fontId="10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right" readingOrder="0"/>
    </xf>
    <xf borderId="1" fillId="0" fontId="4" numFmtId="167" xfId="0" applyAlignment="1" applyBorder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165" xfId="0" applyAlignment="1" applyFont="1" applyNumberFormat="1">
      <alignment horizontal="center"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2" fontId="8" numFmtId="168" xfId="0" applyAlignment="1" applyFont="1" applyNumberFormat="1">
      <alignment horizontal="center" readingOrder="0"/>
    </xf>
    <xf borderId="1" fillId="0" fontId="4" numFmtId="3" xfId="0" applyAlignment="1" applyBorder="1" applyFont="1" applyNumberFormat="1">
      <alignment readingOrder="0"/>
    </xf>
    <xf borderId="1" fillId="0" fontId="4" numFmtId="49" xfId="0" applyAlignment="1" applyBorder="1" applyFont="1" applyNumberFormat="1">
      <alignment horizontal="center"/>
    </xf>
    <xf borderId="1" fillId="0" fontId="4" numFmtId="169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readingOrder="0"/>
    </xf>
    <xf borderId="0" fillId="0" fontId="4" numFmtId="169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5" fillId="2" fontId="8" numFmtId="0" xfId="0" applyAlignment="1" applyBorder="1" applyFont="1">
      <alignment horizontal="center" readingOrder="0"/>
    </xf>
    <xf borderId="5" fillId="0" fontId="11" numFmtId="0" xfId="0" applyBorder="1" applyFont="1"/>
    <xf borderId="4" fillId="0" fontId="11" numFmtId="0" xfId="0" applyBorder="1" applyFont="1"/>
    <xf borderId="1" fillId="4" fontId="8" numFmtId="0" xfId="0" applyAlignment="1" applyBorder="1" applyFill="1" applyFont="1">
      <alignment horizontal="center" readingOrder="0"/>
    </xf>
    <xf borderId="0" fillId="4" fontId="8" numFmtId="0" xfId="0" applyAlignment="1" applyFont="1">
      <alignment horizontal="center" readingOrder="0"/>
    </xf>
    <xf borderId="1" fillId="5" fontId="4" numFmtId="0" xfId="0" applyAlignment="1" applyBorder="1" applyFill="1" applyFont="1">
      <alignment readingOrder="0"/>
    </xf>
    <xf borderId="1" fillId="6" fontId="4" numFmtId="0" xfId="0" applyAlignment="1" applyBorder="1" applyFill="1" applyFont="1">
      <alignment readingOrder="0"/>
    </xf>
    <xf borderId="1" fillId="7" fontId="4" numFmtId="0" xfId="0" applyAlignment="1" applyBorder="1" applyFill="1" applyFont="1">
      <alignment readingOrder="0"/>
    </xf>
    <xf borderId="1" fillId="8" fontId="4" numFmtId="0" xfId="0" applyAlignment="1" applyBorder="1" applyFill="1" applyFont="1">
      <alignment readingOrder="0"/>
    </xf>
    <xf borderId="1" fillId="9" fontId="4" numFmtId="0" xfId="0" applyAlignment="1" applyBorder="1" applyFill="1" applyFont="1">
      <alignment readingOrder="0"/>
    </xf>
    <xf borderId="6" fillId="10" fontId="2" numFmtId="0" xfId="0" applyAlignment="1" applyBorder="1" applyFill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7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7" fillId="2" fontId="8" numFmtId="0" xfId="0" applyAlignment="1" applyBorder="1" applyFont="1">
      <alignment horizontal="center" readingOrder="0"/>
    </xf>
    <xf borderId="8" fillId="0" fontId="11" numFmtId="0" xfId="0" applyBorder="1" applyFont="1"/>
    <xf borderId="2" fillId="0" fontId="11" numFmtId="0" xfId="0" applyBorder="1" applyFont="1"/>
    <xf borderId="1" fillId="11" fontId="4" numFmtId="0" xfId="0" applyAlignment="1" applyBorder="1" applyFill="1" applyFont="1">
      <alignment readingOrder="0"/>
    </xf>
    <xf borderId="1" fillId="0" fontId="4" numFmtId="20" xfId="0" applyAlignment="1" applyBorder="1" applyFont="1" applyNumberFormat="1">
      <alignment readingOrder="0"/>
    </xf>
    <xf borderId="1" fillId="12" fontId="4" numFmtId="0" xfId="0" applyAlignment="1" applyBorder="1" applyFill="1" applyFont="1">
      <alignment readingOrder="0"/>
    </xf>
    <xf borderId="1" fillId="13" fontId="4" numFmtId="0" xfId="0" applyAlignment="1" applyBorder="1" applyFill="1" applyFont="1">
      <alignment readingOrder="0"/>
    </xf>
    <xf borderId="1" fillId="14" fontId="4" numFmtId="0" xfId="0" applyAlignment="1" applyBorder="1" applyFill="1" applyFont="1">
      <alignment readingOrder="0"/>
    </xf>
    <xf borderId="1" fillId="15" fontId="4" numFmtId="0" xfId="0" applyAlignment="1" applyBorder="1" applyFill="1" applyFont="1">
      <alignment readingOrder="0"/>
    </xf>
    <xf borderId="1" fillId="16" fontId="4" numFmtId="0" xfId="0" applyAlignment="1" applyBorder="1" applyFill="1" applyFont="1">
      <alignment readingOrder="0"/>
    </xf>
    <xf borderId="1" fillId="17" fontId="4" numFmtId="0" xfId="0" applyAlignment="1" applyBorder="1" applyFill="1" applyFont="1">
      <alignment readingOrder="0"/>
    </xf>
    <xf borderId="1" fillId="18" fontId="4" numFmtId="0" xfId="0" applyAlignment="1" applyBorder="1" applyFill="1" applyFont="1">
      <alignment readingOrder="0"/>
    </xf>
    <xf borderId="1" fillId="19" fontId="4" numFmtId="0" xfId="0" applyAlignment="1" applyBorder="1" applyFill="1" applyFont="1">
      <alignment readingOrder="0"/>
    </xf>
    <xf borderId="1" fillId="20" fontId="4" numFmtId="0" xfId="0" applyAlignment="1" applyBorder="1" applyFill="1" applyFont="1">
      <alignment readingOrder="0"/>
    </xf>
    <xf borderId="1" fillId="21" fontId="4" numFmtId="0" xfId="0" applyAlignment="1" applyBorder="1" applyFill="1" applyFont="1">
      <alignment readingOrder="0"/>
    </xf>
    <xf borderId="1" fillId="22" fontId="4" numFmtId="0" xfId="0" applyAlignment="1" applyBorder="1" applyFill="1" applyFont="1">
      <alignment readingOrder="0"/>
    </xf>
    <xf borderId="1" fillId="2" fontId="10" numFmtId="20" xfId="0" applyAlignment="1" applyBorder="1" applyFont="1" applyNumberFormat="1">
      <alignment horizontal="right" readingOrder="0"/>
    </xf>
    <xf borderId="1" fillId="23" fontId="4" numFmtId="0" xfId="0" applyAlignment="1" applyBorder="1" applyFill="1" applyFont="1">
      <alignment readingOrder="0"/>
    </xf>
    <xf borderId="1" fillId="24" fontId="4" numFmtId="0" xfId="0" applyAlignment="1" applyBorder="1" applyFill="1" applyFont="1">
      <alignment readingOrder="0"/>
    </xf>
    <xf borderId="1" fillId="25" fontId="4" numFmtId="0" xfId="0" applyAlignment="1" applyBorder="1" applyFill="1" applyFont="1">
      <alignment readingOrder="0"/>
    </xf>
    <xf borderId="1" fillId="4" fontId="4" numFmtId="0" xfId="0" applyAlignment="1" applyBorder="1" applyFont="1">
      <alignment readingOrder="0"/>
    </xf>
    <xf borderId="1" fillId="26" fontId="4" numFmtId="0" xfId="0" applyAlignment="1" applyBorder="1" applyFill="1" applyFont="1">
      <alignment readingOrder="0"/>
    </xf>
    <xf borderId="2" fillId="26" fontId="4" numFmtId="0" xfId="0" applyAlignment="1" applyBorder="1" applyFont="1">
      <alignment readingOrder="0"/>
    </xf>
    <xf borderId="1" fillId="27" fontId="4" numFmtId="0" xfId="0" applyAlignment="1" applyBorder="1" applyFill="1" applyFont="1">
      <alignment readingOrder="0"/>
    </xf>
    <xf borderId="2" fillId="27" fontId="4" numFmtId="0" xfId="0" applyAlignment="1" applyBorder="1" applyFont="1">
      <alignment readingOrder="0"/>
    </xf>
    <xf borderId="0" fillId="2" fontId="12" numFmtId="0" xfId="0" applyAlignment="1" applyFont="1">
      <alignment horizontal="left" readingOrder="0"/>
    </xf>
    <xf borderId="1" fillId="28" fontId="12" numFmtId="0" xfId="0" applyAlignment="1" applyBorder="1" applyFill="1" applyFont="1">
      <alignment horizontal="center" readingOrder="0"/>
    </xf>
    <xf borderId="1" fillId="28" fontId="12" numFmtId="0" xfId="0" applyAlignment="1" applyBorder="1" applyFont="1">
      <alignment horizontal="left" readingOrder="0"/>
    </xf>
    <xf borderId="0" fillId="2" fontId="12" numFmtId="0" xfId="0" applyAlignment="1" applyFont="1">
      <alignment horizontal="center" readingOrder="0"/>
    </xf>
    <xf borderId="0" fillId="2" fontId="4" numFmtId="166" xfId="0" applyAlignment="1" applyFont="1" applyNumberFormat="1">
      <alignment horizontal="left" readingOrder="0"/>
    </xf>
    <xf borderId="0" fillId="2" fontId="4" numFmtId="0" xfId="0" applyAlignment="1" applyFont="1">
      <alignment horizontal="center" readingOrder="0"/>
    </xf>
    <xf borderId="0" fillId="2" fontId="4" numFmtId="0" xfId="0" applyAlignment="1" applyFont="1">
      <alignment readingOrder="0"/>
    </xf>
    <xf borderId="0" fillId="2" fontId="4" numFmtId="20" xfId="0" applyAlignment="1" applyFont="1" applyNumberFormat="1">
      <alignment horizontal="center" readingOrder="0"/>
    </xf>
    <xf borderId="0" fillId="2" fontId="4" numFmtId="0" xfId="0" applyFont="1"/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13" numFmtId="0" xfId="0" applyAlignment="1" applyFont="1">
      <alignment horizontal="center" readingOrder="0" vertical="bottom"/>
    </xf>
    <xf borderId="0" fillId="2" fontId="2" numFmtId="0" xfId="0" applyAlignment="1" applyFont="1">
      <alignment horizontal="left" readingOrder="0" vertical="bottom"/>
    </xf>
    <xf borderId="0" fillId="2" fontId="2" numFmtId="0" xfId="0" applyAlignment="1" applyFont="1">
      <alignment horizontal="center" readingOrder="0" vertical="bottom"/>
    </xf>
    <xf borderId="0" fillId="2" fontId="2" numFmtId="166" xfId="0" applyAlignment="1" applyFont="1" applyNumberFormat="1">
      <alignment horizontal="left" readingOrder="0" vertical="bottom"/>
    </xf>
    <xf borderId="0" fillId="2" fontId="13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4" numFmtId="0" xfId="0" applyAlignment="1" applyFont="1">
      <alignment horizontal="center"/>
    </xf>
    <xf borderId="0" fillId="0" fontId="4" numFmtId="166" xfId="0" applyAlignment="1" applyFont="1" applyNumberFormat="1">
      <alignment horizontal="left" readingOrder="0"/>
    </xf>
    <xf borderId="0" fillId="0" fontId="4" numFmtId="0" xfId="0" applyAlignment="1" applyFont="1">
      <alignment horizontal="center"/>
    </xf>
    <xf borderId="0" fillId="0" fontId="4" numFmtId="20" xfId="0" applyAlignment="1" applyFont="1" applyNumberFormat="1">
      <alignment horizontal="center" readingOrder="0"/>
    </xf>
    <xf borderId="0" fillId="0" fontId="4" numFmtId="0" xfId="0" applyAlignment="1" applyFont="1">
      <alignment horizontal="left" readingOrder="0"/>
    </xf>
    <xf borderId="0" fillId="0" fontId="4" numFmtId="49" xfId="0" applyAlignment="1" applyFont="1" applyNumberFormat="1">
      <alignment horizontal="center"/>
    </xf>
    <xf borderId="0" fillId="0" fontId="4" numFmtId="168" xfId="0" applyAlignment="1" applyFont="1" applyNumberFormat="1">
      <alignment horizontal="left"/>
    </xf>
    <xf borderId="0" fillId="2" fontId="8" numFmtId="0" xfId="0" applyAlignment="1" applyFont="1">
      <alignment horizontal="center" readingOrder="0" vertical="center"/>
    </xf>
    <xf borderId="0" fillId="2" fontId="8" numFmtId="170" xfId="0" applyAlignment="1" applyFont="1" applyNumberFormat="1">
      <alignment horizontal="center" readingOrder="0" vertical="center"/>
    </xf>
    <xf borderId="0" fillId="2" fontId="9" numFmtId="0" xfId="0" applyAlignment="1" applyFont="1">
      <alignment horizontal="center" readingOrder="0" vertical="center"/>
    </xf>
    <xf borderId="0" fillId="2" fontId="8" numFmtId="3" xfId="0" applyAlignment="1" applyFont="1" applyNumberFormat="1">
      <alignment horizontal="center" readingOrder="0" vertical="center"/>
    </xf>
    <xf borderId="1" fillId="3" fontId="8" numFmtId="0" xfId="0" applyAlignment="1" applyBorder="1" applyFont="1">
      <alignment horizontal="center" readingOrder="0" vertical="center"/>
    </xf>
    <xf borderId="1" fillId="3" fontId="8" numFmtId="170" xfId="0" applyAlignment="1" applyBorder="1" applyFont="1" applyNumberFormat="1">
      <alignment horizontal="center" readingOrder="0" vertical="center"/>
    </xf>
    <xf borderId="1" fillId="3" fontId="8" numFmtId="3" xfId="0" applyAlignment="1" applyBorder="1" applyFont="1" applyNumberFormat="1">
      <alignment horizontal="center" readingOrder="0" vertical="center"/>
    </xf>
    <xf borderId="1" fillId="0" fontId="4" numFmtId="3" xfId="0" applyBorder="1" applyFont="1" applyNumberFormat="1"/>
    <xf borderId="0" fillId="0" fontId="4" numFmtId="3" xfId="0" applyFont="1" applyNumberFormat="1"/>
    <xf borderId="0" fillId="0" fontId="4" numFmtId="0" xfId="0" applyFont="1"/>
    <xf borderId="0" fillId="2" fontId="8" numFmtId="0" xfId="0" applyAlignment="1" applyFont="1">
      <alignment horizontal="right" readingOrder="0"/>
    </xf>
    <xf borderId="1" fillId="3" fontId="8" numFmtId="171" xfId="0" applyAlignment="1" applyBorder="1" applyFont="1" applyNumberFormat="1">
      <alignment horizontal="right" readingOrder="0"/>
    </xf>
    <xf borderId="0" fillId="3" fontId="8" numFmtId="0" xfId="0" applyAlignment="1" applyFont="1">
      <alignment horizontal="right" readingOrder="0"/>
    </xf>
    <xf borderId="0" fillId="0" fontId="4" numFmtId="166" xfId="0" applyAlignment="1" applyFont="1" applyNumberFormat="1">
      <alignment readingOrder="0"/>
    </xf>
    <xf borderId="0" fillId="0" fontId="4" numFmtId="166" xfId="0" applyAlignment="1" applyFont="1" applyNumberFormat="1">
      <alignment horizontal="right" readingOrder="0"/>
    </xf>
    <xf borderId="1" fillId="3" fontId="8" numFmtId="171" xfId="0" applyAlignment="1" applyBorder="1" applyFont="1" applyNumberFormat="1">
      <alignment horizontal="center" readingOrder="0"/>
    </xf>
    <xf borderId="1" fillId="3" fontId="14" numFmtId="0" xfId="0" applyAlignment="1" applyBorder="1" applyFont="1">
      <alignment horizontal="center" readingOrder="0"/>
    </xf>
    <xf borderId="1" fillId="2" fontId="4" numFmtId="0" xfId="0" applyAlignment="1" applyBorder="1" applyFont="1">
      <alignment readingOrder="0"/>
    </xf>
    <xf borderId="1" fillId="2" fontId="2" numFmtId="166" xfId="0" applyAlignment="1" applyBorder="1" applyFont="1" applyNumberFormat="1">
      <alignment horizontal="center" readingOrder="0" vertical="bottom"/>
    </xf>
    <xf borderId="1" fillId="2" fontId="4" numFmtId="0" xfId="0" applyAlignment="1" applyBorder="1" applyFont="1">
      <alignment horizontal="center" readingOrder="0"/>
    </xf>
    <xf borderId="0" fillId="3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vertical="center"/>
    </xf>
    <xf borderId="0" fillId="3" fontId="3" numFmtId="3" xfId="0" applyAlignment="1" applyFont="1" applyNumberFormat="1">
      <alignment horizontal="center" vertical="center"/>
    </xf>
    <xf borderId="0" fillId="3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center"/>
    </xf>
    <xf borderId="3" fillId="3" fontId="3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left" readingOrder="0" vertical="bottom"/>
    </xf>
    <xf borderId="6" fillId="0" fontId="4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9" fontId="4" numFmtId="0" xfId="0" applyAlignment="1" applyBorder="1" applyFill="1" applyFont="1">
      <alignment readingOrder="0"/>
    </xf>
    <xf borderId="6" fillId="0" fontId="2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center" readingOrder="0"/>
    </xf>
    <xf borderId="1" fillId="0" fontId="4" numFmtId="49" xfId="0" applyAlignment="1" applyBorder="1" applyFont="1" applyNumberFormat="1">
      <alignment horizontal="center" readingOrder="0"/>
    </xf>
    <xf borderId="7" fillId="0" fontId="2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1" fillId="0" fontId="4" numFmtId="49" xfId="0" applyAlignment="1" applyBorder="1" applyFont="1" applyNumberFormat="1">
      <alignment horizontal="center"/>
    </xf>
    <xf borderId="1" fillId="30" fontId="4" numFmtId="0" xfId="0" applyAlignment="1" applyBorder="1" applyFill="1" applyFont="1">
      <alignment readingOrder="0"/>
    </xf>
    <xf borderId="0" fillId="0" fontId="4" numFmtId="49" xfId="0" applyAlignment="1" applyFont="1" applyNumberFormat="1">
      <alignment readingOrder="0"/>
    </xf>
    <xf borderId="0" fillId="3" fontId="8" numFmtId="0" xfId="0" applyAlignment="1" applyFont="1">
      <alignment readingOrder="0"/>
    </xf>
    <xf borderId="1" fillId="3" fontId="8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0" fillId="0" fontId="9" numFmtId="0" xfId="0" applyAlignment="1" applyFont="1">
      <alignment horizontal="center" readingOrder="0"/>
    </xf>
    <xf borderId="0" fillId="0" fontId="14" numFmtId="0" xfId="0" applyAlignment="1" applyFont="1">
      <alignment horizontal="center" readingOrder="0" vertical="center"/>
    </xf>
    <xf borderId="0" fillId="0" fontId="14" numFmtId="0" xfId="0" applyAlignment="1" applyFont="1">
      <alignment horizontal="center" readingOrder="0"/>
    </xf>
    <xf borderId="6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1"/>
    </xf>
    <xf borderId="6" fillId="3" fontId="3" numFmtId="0" xfId="0" applyAlignment="1" applyBorder="1" applyFont="1">
      <alignment horizontal="center" readingOrder="0" shrinkToFit="0" vertical="center" wrapText="1"/>
    </xf>
    <xf borderId="3" fillId="0" fontId="11" numFmtId="0" xfId="0" applyBorder="1" applyFont="1"/>
    <xf borderId="1" fillId="3" fontId="5" numFmtId="3" xfId="0" applyAlignment="1" applyBorder="1" applyFont="1" applyNumberFormat="1">
      <alignment horizontal="center" readingOrder="0" shrinkToFit="0" vertical="center" wrapText="1"/>
    </xf>
    <xf borderId="1" fillId="0" fontId="15" numFmtId="0" xfId="0" applyAlignment="1" applyBorder="1" applyFont="1">
      <alignment horizontal="center" readingOrder="0"/>
    </xf>
    <xf borderId="1" fillId="0" fontId="15" numFmtId="0" xfId="0" applyAlignment="1" applyBorder="1" applyFont="1">
      <alignment readingOrder="0"/>
    </xf>
    <xf borderId="1" fillId="0" fontId="2" numFmtId="3" xfId="0" applyAlignment="1" applyBorder="1" applyFont="1" applyNumberFormat="1">
      <alignment horizontal="center" vertical="bottom"/>
    </xf>
    <xf borderId="1" fillId="0" fontId="2" numFmtId="3" xfId="0" applyAlignment="1" applyBorder="1" applyFont="1" applyNumberFormat="1">
      <alignment horizontal="right" vertical="bottom"/>
    </xf>
    <xf borderId="7" fillId="3" fontId="3" numFmtId="0" xfId="0" applyAlignment="1" applyBorder="1" applyFont="1">
      <alignment horizontal="center" readingOrder="0"/>
    </xf>
    <xf borderId="1" fillId="3" fontId="3" numFmtId="3" xfId="0" applyAlignment="1" applyBorder="1" applyFont="1" applyNumberFormat="1">
      <alignment horizontal="center" vertical="bottom"/>
    </xf>
    <xf borderId="1" fillId="3" fontId="3" numFmtId="3" xfId="0" applyAlignment="1" applyBorder="1" applyFont="1" applyNumberFormat="1">
      <alignment horizontal="right" vertical="bottom"/>
    </xf>
    <xf borderId="1" fillId="3" fontId="8" numFmtId="0" xfId="0" applyBorder="1" applyFont="1"/>
    <xf borderId="1" fillId="3" fontId="8" numFmtId="3" xfId="0" applyBorder="1" applyFont="1" applyNumberFormat="1"/>
    <xf borderId="0" fillId="0" fontId="8" numFmtId="0" xfId="0" applyFont="1"/>
    <xf borderId="0" fillId="8" fontId="10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1" fillId="0" fontId="4" numFmtId="170" xfId="0" applyAlignment="1" applyBorder="1" applyFont="1" applyNumberFormat="1">
      <alignment horizontal="center"/>
    </xf>
    <xf borderId="0" fillId="0" fontId="15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4"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b/>
        <color rgb="FFFFFFFF"/>
      </font>
      <fill>
        <patternFill patternType="solid">
          <fgColor rgb="FF93C47D"/>
          <bgColor rgb="FF93C4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4.25"/>
    <col customWidth="1" min="2" max="2" width="12.0"/>
    <col customWidth="1" min="3" max="3" width="23.63"/>
    <col customWidth="1" min="4" max="4" width="13.13"/>
    <col customWidth="1" min="5" max="5" width="12.88"/>
    <col customWidth="1" min="7" max="7" width="15.25"/>
    <col customWidth="1" min="8" max="8" width="15.13"/>
    <col customWidth="1" min="9" max="9" width="18.0"/>
    <col customWidth="1" min="10" max="10" width="14.88"/>
    <col customWidth="1" min="11" max="11" width="20.13"/>
  </cols>
  <sheetData>
    <row r="1">
      <c r="A1" s="1"/>
      <c r="B1" s="1"/>
      <c r="C1" s="2"/>
      <c r="D1" s="2"/>
      <c r="E1" s="1" t="s">
        <v>0</v>
      </c>
      <c r="F1" s="2"/>
      <c r="G1" s="3"/>
      <c r="H1" s="4"/>
      <c r="I1" s="5"/>
      <c r="J1" s="6"/>
      <c r="K1" s="7"/>
    </row>
    <row r="2">
      <c r="A2" s="8" t="s">
        <v>1</v>
      </c>
      <c r="B2" s="8" t="s">
        <v>2</v>
      </c>
      <c r="C2" s="9" t="s">
        <v>3</v>
      </c>
      <c r="D2" s="9" t="s">
        <v>4</v>
      </c>
      <c r="E2" s="8" t="s">
        <v>5</v>
      </c>
      <c r="F2" s="9" t="s">
        <v>6</v>
      </c>
      <c r="G2" s="10" t="s">
        <v>7</v>
      </c>
      <c r="H2" s="11" t="s">
        <v>8</v>
      </c>
      <c r="I2" s="12" t="s">
        <v>9</v>
      </c>
      <c r="J2" s="13" t="s">
        <v>10</v>
      </c>
      <c r="K2" s="14" t="s">
        <v>11</v>
      </c>
    </row>
    <row r="3">
      <c r="A3" s="8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15" t="s">
        <v>18</v>
      </c>
      <c r="H3" s="16" t="s">
        <v>19</v>
      </c>
      <c r="I3" s="17" t="s">
        <v>20</v>
      </c>
      <c r="J3" s="14" t="s">
        <v>21</v>
      </c>
      <c r="K3" s="14" t="s">
        <v>22</v>
      </c>
    </row>
    <row r="4">
      <c r="A4" s="18" t="s">
        <v>23</v>
      </c>
      <c r="B4" s="18" t="s">
        <v>24</v>
      </c>
      <c r="C4" s="18" t="s">
        <v>25</v>
      </c>
      <c r="D4" s="18" t="s">
        <v>26</v>
      </c>
      <c r="E4" s="18" t="s">
        <v>27</v>
      </c>
      <c r="F4" s="19" t="s">
        <v>28</v>
      </c>
      <c r="G4" s="20">
        <v>41799.0</v>
      </c>
      <c r="H4" s="21" t="s">
        <v>29</v>
      </c>
      <c r="I4" s="22">
        <v>44932.0</v>
      </c>
      <c r="J4" s="18" t="s">
        <v>30</v>
      </c>
      <c r="K4" s="23"/>
    </row>
    <row r="5">
      <c r="A5" s="24" t="s">
        <v>31</v>
      </c>
      <c r="B5" s="18" t="s">
        <v>24</v>
      </c>
      <c r="C5" s="24" t="s">
        <v>32</v>
      </c>
      <c r="D5" s="18" t="s">
        <v>33</v>
      </c>
      <c r="E5" s="18" t="s">
        <v>27</v>
      </c>
      <c r="F5" s="19" t="s">
        <v>28</v>
      </c>
      <c r="G5" s="18" t="s">
        <v>34</v>
      </c>
      <c r="H5" s="25" t="s">
        <v>35</v>
      </c>
      <c r="I5" s="26" t="s">
        <v>36</v>
      </c>
      <c r="J5" s="24" t="s">
        <v>37</v>
      </c>
      <c r="K5" s="23"/>
    </row>
    <row r="6">
      <c r="A6" s="24" t="s">
        <v>38</v>
      </c>
      <c r="B6" s="18" t="s">
        <v>24</v>
      </c>
      <c r="C6" s="24" t="s">
        <v>39</v>
      </c>
      <c r="D6" s="27"/>
      <c r="E6" s="18" t="s">
        <v>27</v>
      </c>
      <c r="F6" s="19" t="s">
        <v>28</v>
      </c>
      <c r="G6" s="18" t="s">
        <v>40</v>
      </c>
      <c r="H6" s="28" t="s">
        <v>41</v>
      </c>
      <c r="I6" s="29">
        <v>45086.0</v>
      </c>
      <c r="J6" s="24" t="s">
        <v>42</v>
      </c>
      <c r="K6" s="23"/>
    </row>
    <row r="7">
      <c r="A7" s="24" t="s">
        <v>43</v>
      </c>
      <c r="B7" s="18" t="s">
        <v>24</v>
      </c>
      <c r="C7" s="24" t="s">
        <v>44</v>
      </c>
      <c r="D7" s="18" t="s">
        <v>45</v>
      </c>
      <c r="E7" s="18" t="s">
        <v>27</v>
      </c>
      <c r="F7" s="19" t="s">
        <v>28</v>
      </c>
      <c r="G7" s="18" t="s">
        <v>46</v>
      </c>
      <c r="H7" s="25" t="s">
        <v>47</v>
      </c>
      <c r="I7" s="29">
        <v>45175.0</v>
      </c>
      <c r="J7" s="24" t="s">
        <v>30</v>
      </c>
      <c r="K7" s="23"/>
    </row>
    <row r="8">
      <c r="A8" s="24" t="s">
        <v>48</v>
      </c>
      <c r="B8" s="18" t="s">
        <v>24</v>
      </c>
      <c r="C8" s="24" t="s">
        <v>49</v>
      </c>
      <c r="D8" s="27"/>
      <c r="E8" s="18" t="s">
        <v>50</v>
      </c>
      <c r="F8" s="19" t="s">
        <v>28</v>
      </c>
      <c r="G8" s="30">
        <v>45329.0</v>
      </c>
      <c r="H8" s="25" t="s">
        <v>51</v>
      </c>
      <c r="I8" s="26" t="s">
        <v>52</v>
      </c>
      <c r="J8" s="24" t="s">
        <v>30</v>
      </c>
      <c r="K8" s="23"/>
    </row>
    <row r="9">
      <c r="A9" s="24" t="s">
        <v>53</v>
      </c>
      <c r="B9" s="18" t="s">
        <v>24</v>
      </c>
      <c r="C9" s="24" t="s">
        <v>54</v>
      </c>
      <c r="D9" s="27"/>
      <c r="E9" s="18" t="s">
        <v>27</v>
      </c>
      <c r="F9" s="19" t="s">
        <v>28</v>
      </c>
      <c r="G9" s="18" t="s">
        <v>55</v>
      </c>
      <c r="H9" s="25" t="s">
        <v>56</v>
      </c>
      <c r="I9" s="29">
        <v>44937.0</v>
      </c>
      <c r="J9" s="24" t="s">
        <v>30</v>
      </c>
      <c r="K9" s="23"/>
    </row>
    <row r="10">
      <c r="A10" s="24" t="s">
        <v>57</v>
      </c>
      <c r="B10" s="18" t="s">
        <v>24</v>
      </c>
      <c r="C10" s="24" t="s">
        <v>58</v>
      </c>
      <c r="D10" s="27"/>
      <c r="E10" s="18" t="s">
        <v>27</v>
      </c>
      <c r="F10" s="19" t="s">
        <v>28</v>
      </c>
      <c r="G10" s="30">
        <v>45877.0</v>
      </c>
      <c r="H10" s="25" t="s">
        <v>59</v>
      </c>
      <c r="I10" s="29">
        <v>45149.0</v>
      </c>
      <c r="J10" s="24" t="s">
        <v>37</v>
      </c>
      <c r="K10" s="23"/>
    </row>
    <row r="11">
      <c r="A11" s="31" t="s">
        <v>60</v>
      </c>
      <c r="B11" s="18" t="str">
        <f>IFERROR(__xludf.DUMMYFUNCTION("IF(REGEXMATCH(A11, ""GCRM""), ""RMIX"", ""Thịnh Đán"")
"),"RMIX")</f>
        <v>RMIX</v>
      </c>
      <c r="C11" s="32" t="s">
        <v>61</v>
      </c>
      <c r="D11" s="27" t="s">
        <v>62</v>
      </c>
      <c r="E11" s="18" t="s">
        <v>27</v>
      </c>
      <c r="F11" s="19" t="s">
        <v>28</v>
      </c>
      <c r="G11" s="33"/>
      <c r="H11" s="34"/>
      <c r="I11" s="35">
        <v>45231.0</v>
      </c>
      <c r="J11" s="24" t="s">
        <v>42</v>
      </c>
      <c r="K11" s="23"/>
    </row>
    <row r="12">
      <c r="A12" s="24" t="s">
        <v>63</v>
      </c>
      <c r="B12" s="18" t="s">
        <v>24</v>
      </c>
      <c r="C12" s="24" t="s">
        <v>64</v>
      </c>
      <c r="D12" s="27"/>
      <c r="E12" s="18" t="s">
        <v>27</v>
      </c>
      <c r="F12" s="19" t="s">
        <v>28</v>
      </c>
      <c r="G12" s="30">
        <v>45965.0</v>
      </c>
      <c r="H12" s="34"/>
      <c r="I12" s="29">
        <v>44938.0</v>
      </c>
      <c r="J12" s="24" t="s">
        <v>37</v>
      </c>
      <c r="K12" s="23"/>
    </row>
    <row r="13">
      <c r="A13" s="24" t="s">
        <v>65</v>
      </c>
      <c r="B13" s="18" t="s">
        <v>24</v>
      </c>
      <c r="C13" s="24" t="s">
        <v>66</v>
      </c>
      <c r="D13" s="27"/>
      <c r="E13" s="18" t="s">
        <v>27</v>
      </c>
      <c r="F13" s="19" t="s">
        <v>28</v>
      </c>
      <c r="G13" s="20">
        <v>41316.0</v>
      </c>
      <c r="H13" s="25" t="s">
        <v>67</v>
      </c>
      <c r="I13" s="26" t="s">
        <v>68</v>
      </c>
      <c r="J13" s="24" t="s">
        <v>37</v>
      </c>
      <c r="K13" s="23"/>
    </row>
    <row r="14">
      <c r="A14" s="24" t="s">
        <v>69</v>
      </c>
      <c r="B14" s="18" t="s">
        <v>24</v>
      </c>
      <c r="C14" s="24" t="s">
        <v>70</v>
      </c>
      <c r="D14" s="27"/>
      <c r="E14" s="18" t="s">
        <v>27</v>
      </c>
      <c r="F14" s="19" t="s">
        <v>28</v>
      </c>
      <c r="G14" s="18" t="s">
        <v>71</v>
      </c>
      <c r="H14" s="25" t="s">
        <v>72</v>
      </c>
      <c r="I14" s="26" t="s">
        <v>73</v>
      </c>
      <c r="J14" s="24" t="s">
        <v>37</v>
      </c>
      <c r="K14" s="23"/>
    </row>
    <row r="15">
      <c r="A15" s="24" t="s">
        <v>74</v>
      </c>
      <c r="B15" s="18" t="s">
        <v>24</v>
      </c>
      <c r="C15" s="24" t="s">
        <v>75</v>
      </c>
      <c r="D15" s="23"/>
      <c r="E15" s="36" t="s">
        <v>27</v>
      </c>
      <c r="F15" s="18" t="s">
        <v>28</v>
      </c>
      <c r="G15" s="36" t="s">
        <v>76</v>
      </c>
      <c r="H15" s="25" t="s">
        <v>77</v>
      </c>
      <c r="I15" s="26" t="s">
        <v>78</v>
      </c>
      <c r="J15" s="24" t="s">
        <v>30</v>
      </c>
      <c r="K15" s="23"/>
    </row>
    <row r="16">
      <c r="A16" s="24" t="s">
        <v>79</v>
      </c>
      <c r="B16" s="18" t="s">
        <v>24</v>
      </c>
      <c r="C16" s="24" t="s">
        <v>80</v>
      </c>
      <c r="D16" s="37" t="s">
        <v>81</v>
      </c>
      <c r="E16" s="36" t="s">
        <v>27</v>
      </c>
      <c r="F16" s="18" t="s">
        <v>28</v>
      </c>
      <c r="G16" s="36" t="s">
        <v>82</v>
      </c>
      <c r="H16" s="25" t="s">
        <v>29</v>
      </c>
      <c r="I16" s="26" t="s">
        <v>83</v>
      </c>
      <c r="J16" s="24" t="s">
        <v>30</v>
      </c>
      <c r="K16" s="23"/>
    </row>
    <row r="17">
      <c r="A17" s="31" t="s">
        <v>84</v>
      </c>
      <c r="B17" s="18" t="str">
        <f>IFERROR(__xludf.DUMMYFUNCTION("IF(REGEXMATCH(A17, ""GCRM""), ""RMIX"", ""Thịnh Đán"")
"),"RMIX")</f>
        <v>RMIX</v>
      </c>
      <c r="C17" s="32" t="s">
        <v>85</v>
      </c>
      <c r="D17" s="23"/>
      <c r="E17" s="36" t="s">
        <v>86</v>
      </c>
      <c r="F17" s="27" t="s">
        <v>28</v>
      </c>
      <c r="G17" s="38"/>
      <c r="H17" s="39" t="s">
        <v>87</v>
      </c>
      <c r="I17" s="35">
        <v>45205.0</v>
      </c>
      <c r="J17" s="32" t="s">
        <v>42</v>
      </c>
      <c r="K17" s="23"/>
    </row>
    <row r="18">
      <c r="A18" s="24" t="s">
        <v>88</v>
      </c>
      <c r="B18" s="18" t="s">
        <v>24</v>
      </c>
      <c r="C18" s="24" t="s">
        <v>89</v>
      </c>
      <c r="D18" s="23"/>
      <c r="E18" s="36" t="s">
        <v>86</v>
      </c>
      <c r="F18" s="18" t="s">
        <v>28</v>
      </c>
      <c r="G18" s="20">
        <v>45485.0</v>
      </c>
      <c r="H18" s="25" t="s">
        <v>90</v>
      </c>
      <c r="I18" s="29">
        <v>45294.0</v>
      </c>
      <c r="J18" s="24" t="s">
        <v>37</v>
      </c>
      <c r="K18" s="37" t="s">
        <v>91</v>
      </c>
    </row>
    <row r="19">
      <c r="A19" s="24" t="s">
        <v>92</v>
      </c>
      <c r="B19" s="18" t="s">
        <v>24</v>
      </c>
      <c r="C19" s="24" t="s">
        <v>93</v>
      </c>
      <c r="D19" s="23"/>
      <c r="E19" s="36" t="s">
        <v>86</v>
      </c>
      <c r="F19" s="18" t="s">
        <v>28</v>
      </c>
      <c r="G19" s="36" t="s">
        <v>94</v>
      </c>
      <c r="H19" s="25" t="s">
        <v>95</v>
      </c>
      <c r="I19" s="29">
        <v>45294.0</v>
      </c>
      <c r="J19" s="24" t="s">
        <v>42</v>
      </c>
      <c r="K19" s="23"/>
    </row>
    <row r="20">
      <c r="A20" s="24" t="s">
        <v>96</v>
      </c>
      <c r="B20" s="18" t="s">
        <v>24</v>
      </c>
      <c r="C20" s="24" t="s">
        <v>97</v>
      </c>
      <c r="D20" s="37" t="s">
        <v>98</v>
      </c>
      <c r="E20" s="36" t="s">
        <v>86</v>
      </c>
      <c r="F20" s="18" t="s">
        <v>28</v>
      </c>
      <c r="G20" s="20">
        <v>43624.0</v>
      </c>
      <c r="H20" s="25" t="s">
        <v>99</v>
      </c>
      <c r="I20" s="26" t="s">
        <v>100</v>
      </c>
      <c r="J20" s="24" t="s">
        <v>42</v>
      </c>
      <c r="K20" s="23"/>
    </row>
    <row r="21">
      <c r="A21" s="24" t="s">
        <v>101</v>
      </c>
      <c r="B21" s="18" t="s">
        <v>24</v>
      </c>
      <c r="C21" s="24" t="s">
        <v>102</v>
      </c>
      <c r="D21" s="23"/>
      <c r="E21" s="36" t="s">
        <v>86</v>
      </c>
      <c r="F21" s="18" t="s">
        <v>28</v>
      </c>
      <c r="G21" s="20">
        <v>45658.0</v>
      </c>
      <c r="H21" s="25" t="s">
        <v>103</v>
      </c>
      <c r="I21" s="26" t="s">
        <v>104</v>
      </c>
      <c r="J21" s="24" t="s">
        <v>42</v>
      </c>
      <c r="K21" s="23"/>
    </row>
    <row r="22">
      <c r="A22" s="24" t="s">
        <v>105</v>
      </c>
      <c r="B22" s="18" t="s">
        <v>24</v>
      </c>
      <c r="C22" s="24" t="s">
        <v>106</v>
      </c>
      <c r="D22" s="37" t="s">
        <v>107</v>
      </c>
      <c r="E22" s="36" t="s">
        <v>86</v>
      </c>
      <c r="F22" s="18" t="s">
        <v>108</v>
      </c>
      <c r="G22" s="36" t="s">
        <v>109</v>
      </c>
      <c r="H22" s="39"/>
      <c r="I22" s="26" t="s">
        <v>110</v>
      </c>
      <c r="J22" s="24" t="s">
        <v>37</v>
      </c>
      <c r="K22" s="23"/>
    </row>
    <row r="23">
      <c r="A23" s="18" t="s">
        <v>111</v>
      </c>
      <c r="B23" s="18" t="s">
        <v>24</v>
      </c>
      <c r="C23" s="18" t="s">
        <v>112</v>
      </c>
      <c r="D23" s="37" t="s">
        <v>113</v>
      </c>
      <c r="E23" s="18" t="s">
        <v>114</v>
      </c>
      <c r="F23" s="18" t="s">
        <v>28</v>
      </c>
      <c r="G23" s="18" t="s">
        <v>115</v>
      </c>
      <c r="H23" s="21" t="s">
        <v>41</v>
      </c>
      <c r="I23" s="22">
        <v>45542.0</v>
      </c>
      <c r="J23" s="18" t="s">
        <v>30</v>
      </c>
      <c r="K23" s="37"/>
    </row>
    <row r="24">
      <c r="A24" s="18" t="s">
        <v>116</v>
      </c>
      <c r="B24" s="18" t="s">
        <v>24</v>
      </c>
      <c r="C24" s="18" t="s">
        <v>117</v>
      </c>
      <c r="D24" s="23"/>
      <c r="E24" s="18" t="s">
        <v>114</v>
      </c>
      <c r="F24" s="18" t="s">
        <v>28</v>
      </c>
      <c r="G24" s="18" t="s">
        <v>118</v>
      </c>
      <c r="H24" s="25" t="s">
        <v>119</v>
      </c>
      <c r="I24" s="40" t="s">
        <v>118</v>
      </c>
      <c r="J24" s="18" t="s">
        <v>42</v>
      </c>
      <c r="K24" s="23"/>
    </row>
    <row r="25">
      <c r="A25" s="18" t="s">
        <v>120</v>
      </c>
      <c r="B25" s="18" t="s">
        <v>24</v>
      </c>
      <c r="C25" s="18" t="s">
        <v>121</v>
      </c>
      <c r="D25" s="23"/>
      <c r="E25" s="18" t="s">
        <v>114</v>
      </c>
      <c r="F25" s="18" t="s">
        <v>28</v>
      </c>
      <c r="G25" s="30">
        <v>45839.0</v>
      </c>
      <c r="H25" s="25" t="s">
        <v>122</v>
      </c>
      <c r="I25" s="41">
        <v>45839.0</v>
      </c>
      <c r="J25" s="18" t="s">
        <v>30</v>
      </c>
      <c r="K25" s="23"/>
    </row>
    <row r="26">
      <c r="A26" s="18" t="s">
        <v>123</v>
      </c>
      <c r="B26" s="18" t="s">
        <v>24</v>
      </c>
      <c r="C26" s="18" t="s">
        <v>124</v>
      </c>
      <c r="D26" s="23"/>
      <c r="E26" s="18" t="s">
        <v>114</v>
      </c>
      <c r="F26" s="18" t="s">
        <v>108</v>
      </c>
      <c r="G26" s="30">
        <v>45809.0</v>
      </c>
      <c r="H26" s="25" t="s">
        <v>125</v>
      </c>
      <c r="I26" s="41">
        <v>45809.0</v>
      </c>
      <c r="J26" s="18" t="s">
        <v>30</v>
      </c>
      <c r="K26" s="23"/>
    </row>
    <row r="27">
      <c r="A27" s="18" t="s">
        <v>126</v>
      </c>
      <c r="B27" s="18" t="s">
        <v>24</v>
      </c>
      <c r="C27" s="18" t="s">
        <v>127</v>
      </c>
      <c r="D27" s="23"/>
      <c r="E27" s="18" t="s">
        <v>114</v>
      </c>
      <c r="F27" s="18" t="s">
        <v>28</v>
      </c>
      <c r="G27" s="30">
        <v>45780.0</v>
      </c>
      <c r="H27" s="25" t="s">
        <v>128</v>
      </c>
      <c r="I27" s="29">
        <v>45205.0</v>
      </c>
      <c r="J27" s="18" t="s">
        <v>30</v>
      </c>
      <c r="K27" s="23"/>
    </row>
    <row r="28">
      <c r="A28" s="18" t="s">
        <v>129</v>
      </c>
      <c r="B28" s="18" t="s">
        <v>24</v>
      </c>
      <c r="C28" s="18" t="s">
        <v>130</v>
      </c>
      <c r="D28" s="23"/>
      <c r="E28" s="18" t="s">
        <v>114</v>
      </c>
      <c r="F28" s="18" t="s">
        <v>28</v>
      </c>
      <c r="G28" s="30">
        <v>45658.0</v>
      </c>
      <c r="H28" s="25" t="s">
        <v>131</v>
      </c>
      <c r="I28" s="29">
        <v>45210.0</v>
      </c>
      <c r="J28" s="18" t="s">
        <v>42</v>
      </c>
      <c r="K28" s="23"/>
    </row>
    <row r="29">
      <c r="A29" s="18" t="s">
        <v>132</v>
      </c>
      <c r="B29" s="18" t="str">
        <f>IFERROR(__xludf.DUMMYFUNCTION("IF(REGEXMATCH(A29, ""GCRM""), ""RMIX"", ""Thịnh Đán"")
"),"RMIX")</f>
        <v>RMIX</v>
      </c>
      <c r="C29" s="27" t="s">
        <v>133</v>
      </c>
      <c r="D29" s="23"/>
      <c r="E29" s="18" t="s">
        <v>114</v>
      </c>
      <c r="F29" s="27" t="s">
        <v>28</v>
      </c>
      <c r="G29" s="33"/>
      <c r="H29" s="39" t="s">
        <v>134</v>
      </c>
      <c r="I29" s="35">
        <v>45268.0</v>
      </c>
      <c r="J29" s="27" t="s">
        <v>42</v>
      </c>
      <c r="K29" s="23"/>
    </row>
    <row r="30">
      <c r="A30" s="18" t="s">
        <v>135</v>
      </c>
      <c r="B30" s="18" t="s">
        <v>24</v>
      </c>
      <c r="C30" s="18" t="s">
        <v>136</v>
      </c>
      <c r="D30" s="23"/>
      <c r="E30" s="18" t="s">
        <v>86</v>
      </c>
      <c r="F30" s="18" t="s">
        <v>28</v>
      </c>
      <c r="G30" s="20">
        <v>42685.0</v>
      </c>
      <c r="H30" s="25" t="s">
        <v>137</v>
      </c>
      <c r="I30" s="29">
        <v>45627.0</v>
      </c>
      <c r="J30" s="18" t="s">
        <v>30</v>
      </c>
      <c r="K30" s="23"/>
    </row>
    <row r="31">
      <c r="A31" s="18" t="s">
        <v>138</v>
      </c>
      <c r="B31" s="18" t="s">
        <v>24</v>
      </c>
      <c r="C31" s="18" t="s">
        <v>139</v>
      </c>
      <c r="D31" s="18" t="s">
        <v>140</v>
      </c>
      <c r="E31" s="18" t="s">
        <v>141</v>
      </c>
      <c r="F31" s="18" t="s">
        <v>108</v>
      </c>
      <c r="G31" s="30">
        <v>45481.0</v>
      </c>
      <c r="H31" s="25" t="s">
        <v>142</v>
      </c>
      <c r="I31" s="29">
        <v>45210.0</v>
      </c>
      <c r="J31" s="18" t="s">
        <v>42</v>
      </c>
      <c r="K31" s="23"/>
    </row>
    <row r="32">
      <c r="A32" s="18" t="s">
        <v>143</v>
      </c>
      <c r="B32" s="18" t="s">
        <v>24</v>
      </c>
      <c r="C32" s="18" t="s">
        <v>144</v>
      </c>
      <c r="D32" s="18" t="s">
        <v>145</v>
      </c>
      <c r="E32" s="18" t="s">
        <v>141</v>
      </c>
      <c r="F32" s="18" t="s">
        <v>108</v>
      </c>
      <c r="G32" s="30">
        <v>41891.0</v>
      </c>
      <c r="H32" s="25" t="s">
        <v>146</v>
      </c>
      <c r="I32" s="29">
        <v>45026.0</v>
      </c>
      <c r="J32" s="18" t="s">
        <v>42</v>
      </c>
      <c r="K32" s="23"/>
    </row>
    <row r="33">
      <c r="A33" s="18" t="s">
        <v>147</v>
      </c>
      <c r="B33" s="18" t="s">
        <v>24</v>
      </c>
      <c r="C33" s="18" t="s">
        <v>148</v>
      </c>
      <c r="D33" s="18" t="s">
        <v>140</v>
      </c>
      <c r="E33" s="18" t="s">
        <v>141</v>
      </c>
      <c r="F33" s="18" t="s">
        <v>108</v>
      </c>
      <c r="G33" s="30">
        <v>45542.0</v>
      </c>
      <c r="H33" s="25" t="s">
        <v>56</v>
      </c>
      <c r="I33" s="29">
        <v>45088.0</v>
      </c>
      <c r="J33" s="18" t="s">
        <v>30</v>
      </c>
      <c r="K33" s="23"/>
    </row>
    <row r="34">
      <c r="A34" s="18" t="s">
        <v>149</v>
      </c>
      <c r="B34" s="18" t="s">
        <v>24</v>
      </c>
      <c r="C34" s="18" t="s">
        <v>150</v>
      </c>
      <c r="D34" s="18" t="s">
        <v>151</v>
      </c>
      <c r="E34" s="18" t="s">
        <v>141</v>
      </c>
      <c r="F34" s="18" t="s">
        <v>108</v>
      </c>
      <c r="G34" s="30">
        <v>45481.0</v>
      </c>
      <c r="H34" s="25" t="s">
        <v>152</v>
      </c>
      <c r="I34" s="26" t="s">
        <v>153</v>
      </c>
      <c r="J34" s="18" t="s">
        <v>37</v>
      </c>
      <c r="K34" s="23"/>
    </row>
    <row r="35">
      <c r="A35" s="18" t="s">
        <v>154</v>
      </c>
      <c r="B35" s="18" t="str">
        <f>IFERROR(__xludf.DUMMYFUNCTION("IF(REGEXMATCH(A35, ""GCRM""), ""RMIX"", ""Thịnh Đán"")
"),"RMIX")</f>
        <v>RMIX</v>
      </c>
      <c r="C35" s="27" t="s">
        <v>155</v>
      </c>
      <c r="D35" s="27"/>
      <c r="E35" s="18" t="s">
        <v>141</v>
      </c>
      <c r="F35" s="27" t="s">
        <v>108</v>
      </c>
      <c r="G35" s="33"/>
      <c r="H35" s="39" t="s">
        <v>156</v>
      </c>
      <c r="I35" s="35">
        <v>45278.0</v>
      </c>
      <c r="J35" s="27" t="s">
        <v>42</v>
      </c>
      <c r="K35" s="23"/>
    </row>
    <row r="36">
      <c r="A36" s="18" t="s">
        <v>157</v>
      </c>
      <c r="B36" s="18" t="str">
        <f>IFERROR(__xludf.DUMMYFUNCTION("IF(REGEXMATCH(A36, ""GCRM""), ""RMIX"", ""Thịnh Đán"")
"),"RMIX")</f>
        <v>RMIX</v>
      </c>
      <c r="C36" s="27" t="s">
        <v>158</v>
      </c>
      <c r="D36" s="27"/>
      <c r="E36" s="18" t="s">
        <v>141</v>
      </c>
      <c r="F36" s="27" t="s">
        <v>108</v>
      </c>
      <c r="G36" s="38">
        <v>42108.0</v>
      </c>
      <c r="H36" s="39" t="s">
        <v>159</v>
      </c>
      <c r="I36" s="35">
        <v>45357.0</v>
      </c>
      <c r="J36" s="18" t="s">
        <v>42</v>
      </c>
      <c r="K36" s="23"/>
    </row>
    <row r="37">
      <c r="A37" s="18" t="s">
        <v>160</v>
      </c>
      <c r="B37" s="18" t="s">
        <v>24</v>
      </c>
      <c r="C37" s="18" t="s">
        <v>161</v>
      </c>
      <c r="D37" s="18" t="s">
        <v>162</v>
      </c>
      <c r="E37" s="18" t="s">
        <v>141</v>
      </c>
      <c r="F37" s="18" t="s">
        <v>108</v>
      </c>
      <c r="G37" s="36" t="s">
        <v>163</v>
      </c>
      <c r="H37" s="25" t="s">
        <v>164</v>
      </c>
      <c r="I37" s="29">
        <v>45446.0</v>
      </c>
      <c r="J37" s="18" t="s">
        <v>30</v>
      </c>
      <c r="K37" s="23"/>
    </row>
    <row r="38">
      <c r="A38" s="18" t="s">
        <v>165</v>
      </c>
      <c r="B38" s="18" t="s">
        <v>24</v>
      </c>
      <c r="C38" s="18" t="s">
        <v>166</v>
      </c>
      <c r="D38" s="27"/>
      <c r="E38" s="36" t="s">
        <v>86</v>
      </c>
      <c r="F38" s="18" t="s">
        <v>28</v>
      </c>
      <c r="G38" s="36" t="s">
        <v>76</v>
      </c>
      <c r="H38" s="25" t="s">
        <v>167</v>
      </c>
      <c r="I38" s="26" t="s">
        <v>168</v>
      </c>
      <c r="J38" s="18" t="s">
        <v>42</v>
      </c>
      <c r="K38" s="23"/>
    </row>
    <row r="39">
      <c r="A39" s="18" t="s">
        <v>169</v>
      </c>
      <c r="B39" s="18" t="s">
        <v>24</v>
      </c>
      <c r="C39" s="18" t="s">
        <v>170</v>
      </c>
      <c r="D39" s="27"/>
      <c r="E39" s="18" t="s">
        <v>141</v>
      </c>
      <c r="F39" s="18" t="s">
        <v>108</v>
      </c>
      <c r="G39" s="20">
        <v>45511.0</v>
      </c>
      <c r="H39" s="39"/>
      <c r="I39" s="29">
        <v>45453.0</v>
      </c>
      <c r="J39" s="18" t="s">
        <v>42</v>
      </c>
      <c r="K39" s="23"/>
    </row>
    <row r="40">
      <c r="A40" s="18" t="s">
        <v>171</v>
      </c>
      <c r="B40" s="18" t="s">
        <v>24</v>
      </c>
      <c r="C40" s="18" t="s">
        <v>172</v>
      </c>
      <c r="D40" s="27"/>
      <c r="E40" s="18" t="s">
        <v>50</v>
      </c>
      <c r="F40" s="18" t="s">
        <v>28</v>
      </c>
      <c r="G40" s="20">
        <v>42710.0</v>
      </c>
      <c r="H40" s="21" t="s">
        <v>173</v>
      </c>
      <c r="I40" s="42">
        <v>45602.0</v>
      </c>
      <c r="J40" s="18" t="s">
        <v>30</v>
      </c>
      <c r="K40" s="23"/>
    </row>
    <row r="41">
      <c r="A41" s="18" t="s">
        <v>174</v>
      </c>
      <c r="B41" s="18" t="str">
        <f>IFERROR(__xludf.DUMMYFUNCTION("IF(REGEXMATCH(A41, ""GCRM""), ""RMIX"", ""Thịnh Đán"")
"),"RMIX")</f>
        <v>RMIX</v>
      </c>
      <c r="C41" s="32" t="s">
        <v>175</v>
      </c>
      <c r="D41" s="27"/>
      <c r="E41" s="18" t="s">
        <v>50</v>
      </c>
      <c r="F41" s="18" t="s">
        <v>28</v>
      </c>
      <c r="G41" s="38" t="s">
        <v>176</v>
      </c>
      <c r="H41" s="39" t="s">
        <v>177</v>
      </c>
      <c r="I41" s="43" t="s">
        <v>178</v>
      </c>
      <c r="J41" s="18" t="s">
        <v>30</v>
      </c>
      <c r="K41" s="23"/>
    </row>
    <row r="42">
      <c r="A42" s="18" t="s">
        <v>179</v>
      </c>
      <c r="B42" s="18" t="s">
        <v>24</v>
      </c>
      <c r="C42" s="24" t="s">
        <v>180</v>
      </c>
      <c r="D42" s="27"/>
      <c r="E42" s="18" t="s">
        <v>50</v>
      </c>
      <c r="F42" s="18" t="s">
        <v>28</v>
      </c>
      <c r="G42" s="44" t="s">
        <v>181</v>
      </c>
      <c r="H42" s="25" t="s">
        <v>182</v>
      </c>
      <c r="I42" s="45">
        <v>45602.0</v>
      </c>
      <c r="J42" s="18" t="s">
        <v>42</v>
      </c>
      <c r="K42" s="23"/>
    </row>
    <row r="43">
      <c r="A43" s="18" t="s">
        <v>183</v>
      </c>
      <c r="B43" s="18" t="s">
        <v>24</v>
      </c>
      <c r="C43" s="24" t="s">
        <v>184</v>
      </c>
      <c r="D43" s="27"/>
      <c r="E43" s="18" t="s">
        <v>50</v>
      </c>
      <c r="F43" s="18" t="s">
        <v>28</v>
      </c>
      <c r="G43" s="44" t="s">
        <v>185</v>
      </c>
      <c r="H43" s="25" t="s">
        <v>186</v>
      </c>
      <c r="I43" s="45">
        <v>45602.0</v>
      </c>
      <c r="J43" s="18" t="s">
        <v>42</v>
      </c>
      <c r="K43" s="23"/>
    </row>
    <row r="44">
      <c r="A44" s="37" t="s">
        <v>187</v>
      </c>
      <c r="B44" s="18" t="s">
        <v>188</v>
      </c>
      <c r="C44" s="18" t="s">
        <v>189</v>
      </c>
      <c r="D44" s="23"/>
      <c r="E44" s="18" t="s">
        <v>190</v>
      </c>
      <c r="F44" s="18" t="s">
        <v>28</v>
      </c>
      <c r="G44" s="36" t="s">
        <v>191</v>
      </c>
      <c r="H44" s="46" t="s">
        <v>192</v>
      </c>
      <c r="I44" s="20">
        <v>45175.0</v>
      </c>
      <c r="J44" s="18" t="s">
        <v>37</v>
      </c>
      <c r="K44" s="23"/>
    </row>
    <row r="45">
      <c r="A45" s="37" t="s">
        <v>193</v>
      </c>
      <c r="B45" s="18" t="s">
        <v>188</v>
      </c>
      <c r="C45" s="18" t="s">
        <v>194</v>
      </c>
      <c r="D45" s="23"/>
      <c r="E45" s="18" t="s">
        <v>190</v>
      </c>
      <c r="F45" s="18" t="s">
        <v>28</v>
      </c>
      <c r="G45" s="47">
        <v>45661.0</v>
      </c>
      <c r="H45" s="48" t="s">
        <v>195</v>
      </c>
      <c r="I45" s="44" t="s">
        <v>196</v>
      </c>
      <c r="J45" s="24" t="s">
        <v>42</v>
      </c>
      <c r="K45" s="23"/>
    </row>
    <row r="46">
      <c r="A46" s="37" t="s">
        <v>197</v>
      </c>
      <c r="B46" s="18" t="s">
        <v>188</v>
      </c>
      <c r="C46" s="49" t="s">
        <v>198</v>
      </c>
      <c r="D46" s="23"/>
      <c r="E46" s="18" t="s">
        <v>190</v>
      </c>
      <c r="F46" s="18" t="s">
        <v>28</v>
      </c>
      <c r="G46" s="47">
        <v>45661.0</v>
      </c>
      <c r="H46" s="48" t="s">
        <v>195</v>
      </c>
      <c r="I46" s="44" t="s">
        <v>196</v>
      </c>
      <c r="J46" s="24" t="s">
        <v>42</v>
      </c>
      <c r="K46" s="23"/>
    </row>
    <row r="47">
      <c r="A47" s="37" t="s">
        <v>199</v>
      </c>
      <c r="B47" s="18" t="str">
        <f>IFERROR(__xludf.DUMMYFUNCTION("IF(REGEXMATCH(A47, ""GCRM""), ""RMIX"", ""Thịnh Đán"")
"),"Thịnh Đán")</f>
        <v>Thịnh Đán</v>
      </c>
      <c r="C47" s="27" t="s">
        <v>200</v>
      </c>
      <c r="D47" s="23"/>
      <c r="E47" s="18" t="s">
        <v>190</v>
      </c>
      <c r="F47" s="27" t="s">
        <v>108</v>
      </c>
      <c r="G47" s="43">
        <v>42298.0</v>
      </c>
      <c r="H47" s="50" t="s">
        <v>201</v>
      </c>
      <c r="I47" s="43">
        <v>45185.0</v>
      </c>
      <c r="J47" s="24" t="s">
        <v>42</v>
      </c>
      <c r="K47" s="23"/>
    </row>
    <row r="48">
      <c r="A48" s="37" t="s">
        <v>202</v>
      </c>
      <c r="B48" s="18" t="str">
        <f>IFERROR(__xludf.DUMMYFUNCTION("IF(REGEXMATCH(A48, ""GCRM""), ""RMIX"", ""Thịnh Đán"")
"),"Thịnh Đán")</f>
        <v>Thịnh Đán</v>
      </c>
      <c r="C48" s="27" t="s">
        <v>203</v>
      </c>
      <c r="D48" s="23"/>
      <c r="E48" s="18" t="s">
        <v>190</v>
      </c>
      <c r="F48" s="27" t="s">
        <v>28</v>
      </c>
      <c r="G48" s="51"/>
      <c r="H48" s="50" t="s">
        <v>204</v>
      </c>
      <c r="I48" s="43">
        <v>45199.0</v>
      </c>
      <c r="J48" s="32" t="s">
        <v>42</v>
      </c>
      <c r="K48" s="23"/>
    </row>
    <row r="49">
      <c r="A49" s="37" t="s">
        <v>205</v>
      </c>
      <c r="B49" s="18" t="str">
        <f>IFERROR(__xludf.DUMMYFUNCTION("IF(REGEXMATCH(A49, ""GCRM""), ""RMIX"", ""Thịnh Đán"")
"),"Thịnh Đán")</f>
        <v>Thịnh Đán</v>
      </c>
      <c r="C49" s="27" t="s">
        <v>206</v>
      </c>
      <c r="D49" s="23"/>
      <c r="E49" s="18" t="s">
        <v>190</v>
      </c>
      <c r="F49" s="27" t="s">
        <v>108</v>
      </c>
      <c r="G49" s="51"/>
      <c r="H49" s="50" t="s">
        <v>207</v>
      </c>
      <c r="I49" s="43">
        <v>45207.0</v>
      </c>
      <c r="J49" s="32" t="s">
        <v>42</v>
      </c>
      <c r="K49" s="23"/>
    </row>
    <row r="50">
      <c r="A50" s="37" t="s">
        <v>208</v>
      </c>
      <c r="B50" s="18" t="s">
        <v>188</v>
      </c>
      <c r="C50" s="18" t="s">
        <v>209</v>
      </c>
      <c r="D50" s="23"/>
      <c r="E50" s="18" t="s">
        <v>190</v>
      </c>
      <c r="F50" s="18" t="s">
        <v>28</v>
      </c>
      <c r="G50" s="52">
        <v>42041.0</v>
      </c>
      <c r="H50" s="48" t="s">
        <v>210</v>
      </c>
      <c r="I50" s="44" t="s">
        <v>211</v>
      </c>
      <c r="J50" s="24" t="s">
        <v>42</v>
      </c>
      <c r="K50" s="23"/>
    </row>
    <row r="51">
      <c r="A51" s="37" t="s">
        <v>212</v>
      </c>
      <c r="B51" s="18" t="s">
        <v>188</v>
      </c>
      <c r="C51" s="18" t="s">
        <v>213</v>
      </c>
      <c r="D51" s="23"/>
      <c r="E51" s="18" t="s">
        <v>190</v>
      </c>
      <c r="F51" s="18" t="s">
        <v>108</v>
      </c>
      <c r="G51" s="44" t="s">
        <v>214</v>
      </c>
      <c r="H51" s="53"/>
      <c r="I51" s="44" t="s">
        <v>215</v>
      </c>
      <c r="J51" s="24" t="s">
        <v>37</v>
      </c>
      <c r="K51" s="23"/>
    </row>
    <row r="52">
      <c r="A52" s="37" t="s">
        <v>216</v>
      </c>
      <c r="B52" s="18" t="s">
        <v>188</v>
      </c>
      <c r="C52" s="18" t="s">
        <v>217</v>
      </c>
      <c r="D52" s="37" t="s">
        <v>218</v>
      </c>
      <c r="E52" s="18" t="s">
        <v>190</v>
      </c>
      <c r="F52" s="18" t="s">
        <v>28</v>
      </c>
      <c r="G52" s="44" t="s">
        <v>219</v>
      </c>
      <c r="H52" s="54" t="s">
        <v>220</v>
      </c>
      <c r="I52" s="44" t="s">
        <v>221</v>
      </c>
      <c r="J52" s="24" t="s">
        <v>42</v>
      </c>
      <c r="K52" s="23"/>
    </row>
    <row r="53">
      <c r="A53" s="18" t="s">
        <v>222</v>
      </c>
      <c r="B53" s="18" t="s">
        <v>223</v>
      </c>
      <c r="C53" s="18" t="s">
        <v>224</v>
      </c>
      <c r="D53" s="27"/>
      <c r="E53" s="18" t="s">
        <v>225</v>
      </c>
      <c r="F53" s="18" t="s">
        <v>28</v>
      </c>
      <c r="G53" s="30">
        <v>45781.0</v>
      </c>
      <c r="H53" s="21" t="s">
        <v>226</v>
      </c>
      <c r="I53" s="55">
        <v>45781.0</v>
      </c>
      <c r="J53" s="18" t="s">
        <v>37</v>
      </c>
      <c r="K53" s="23"/>
    </row>
    <row r="54">
      <c r="A54" s="18" t="s">
        <v>227</v>
      </c>
      <c r="B54" s="18" t="s">
        <v>223</v>
      </c>
      <c r="C54" s="27" t="s">
        <v>228</v>
      </c>
      <c r="D54" s="27"/>
      <c r="E54" s="27" t="s">
        <v>225</v>
      </c>
      <c r="F54" s="27" t="s">
        <v>28</v>
      </c>
      <c r="G54" s="33"/>
      <c r="H54" s="56" t="s">
        <v>229</v>
      </c>
      <c r="I54" s="57"/>
      <c r="J54" s="32" t="s">
        <v>30</v>
      </c>
      <c r="K54" s="23"/>
    </row>
    <row r="55">
      <c r="A55" s="18" t="s">
        <v>230</v>
      </c>
      <c r="B55" s="18" t="s">
        <v>223</v>
      </c>
      <c r="C55" s="18" t="s">
        <v>231</v>
      </c>
      <c r="D55" s="27"/>
      <c r="E55" s="18" t="s">
        <v>232</v>
      </c>
      <c r="F55" s="18" t="s">
        <v>28</v>
      </c>
      <c r="G55" s="30">
        <v>45662.0</v>
      </c>
      <c r="H55" s="21" t="s">
        <v>233</v>
      </c>
      <c r="I55" s="55">
        <v>45778.0</v>
      </c>
      <c r="J55" s="24" t="s">
        <v>30</v>
      </c>
      <c r="K55" s="23"/>
    </row>
    <row r="56">
      <c r="A56" s="18" t="s">
        <v>234</v>
      </c>
      <c r="B56" s="18" t="s">
        <v>223</v>
      </c>
      <c r="C56" s="18" t="s">
        <v>235</v>
      </c>
      <c r="D56" s="27"/>
      <c r="E56" s="18" t="s">
        <v>225</v>
      </c>
      <c r="F56" s="18" t="s">
        <v>28</v>
      </c>
      <c r="G56" s="30">
        <v>45474.0</v>
      </c>
      <c r="H56" s="21" t="s">
        <v>236</v>
      </c>
      <c r="I56" s="55">
        <v>45298.0</v>
      </c>
      <c r="J56" s="24" t="s">
        <v>42</v>
      </c>
      <c r="K56" s="23"/>
    </row>
    <row r="57">
      <c r="A57" s="18" t="s">
        <v>237</v>
      </c>
      <c r="B57" s="18" t="s">
        <v>223</v>
      </c>
      <c r="C57" s="18" t="s">
        <v>238</v>
      </c>
      <c r="D57" s="27"/>
      <c r="E57" s="18" t="s">
        <v>225</v>
      </c>
      <c r="F57" s="18" t="s">
        <v>28</v>
      </c>
      <c r="G57" s="30">
        <v>45474.0</v>
      </c>
      <c r="H57" s="21" t="s">
        <v>239</v>
      </c>
      <c r="I57" s="55">
        <v>45298.0</v>
      </c>
      <c r="J57" s="24" t="s">
        <v>42</v>
      </c>
      <c r="K57" s="23"/>
    </row>
    <row r="58">
      <c r="A58" s="18" t="s">
        <v>240</v>
      </c>
      <c r="B58" s="18" t="s">
        <v>223</v>
      </c>
      <c r="C58" s="18" t="s">
        <v>241</v>
      </c>
      <c r="D58" s="27"/>
      <c r="E58" s="18" t="s">
        <v>225</v>
      </c>
      <c r="F58" s="18" t="s">
        <v>108</v>
      </c>
      <c r="G58" s="30">
        <v>45756.0</v>
      </c>
      <c r="H58" s="21" t="s">
        <v>242</v>
      </c>
      <c r="I58" s="55">
        <v>45904.0</v>
      </c>
      <c r="J58" s="24" t="s">
        <v>30</v>
      </c>
      <c r="K58" s="23"/>
    </row>
    <row r="59">
      <c r="A59" s="18" t="s">
        <v>243</v>
      </c>
      <c r="B59" s="18" t="s">
        <v>223</v>
      </c>
      <c r="C59" s="27" t="s">
        <v>244</v>
      </c>
      <c r="D59" s="27"/>
      <c r="E59" s="27" t="s">
        <v>225</v>
      </c>
      <c r="F59" s="27" t="s">
        <v>28</v>
      </c>
      <c r="G59" s="33"/>
      <c r="H59" s="56" t="s">
        <v>245</v>
      </c>
      <c r="I59" s="57"/>
      <c r="J59" s="32" t="s">
        <v>30</v>
      </c>
      <c r="K59" s="23"/>
    </row>
    <row r="60">
      <c r="A60" s="18" t="s">
        <v>246</v>
      </c>
      <c r="B60" s="18" t="s">
        <v>223</v>
      </c>
      <c r="C60" s="27" t="s">
        <v>130</v>
      </c>
      <c r="D60" s="27"/>
      <c r="E60" s="27" t="s">
        <v>225</v>
      </c>
      <c r="F60" s="27" t="s">
        <v>28</v>
      </c>
      <c r="G60" s="33"/>
      <c r="H60" s="56" t="s">
        <v>247</v>
      </c>
      <c r="I60" s="57"/>
      <c r="J60" s="32" t="s">
        <v>30</v>
      </c>
      <c r="K60" s="23"/>
    </row>
    <row r="61">
      <c r="A61" s="18" t="s">
        <v>248</v>
      </c>
      <c r="B61" s="18" t="s">
        <v>223</v>
      </c>
      <c r="C61" s="18" t="s">
        <v>249</v>
      </c>
      <c r="D61" s="27"/>
      <c r="E61" s="18" t="s">
        <v>225</v>
      </c>
      <c r="F61" s="18" t="s">
        <v>28</v>
      </c>
      <c r="G61" s="18" t="s">
        <v>250</v>
      </c>
      <c r="H61" s="21" t="s">
        <v>251</v>
      </c>
      <c r="I61" s="58" t="s">
        <v>250</v>
      </c>
      <c r="J61" s="24" t="s">
        <v>42</v>
      </c>
      <c r="K61" s="23"/>
    </row>
    <row r="62">
      <c r="A62" s="18" t="s">
        <v>252</v>
      </c>
      <c r="B62" s="18" t="s">
        <v>223</v>
      </c>
      <c r="C62" s="49" t="s">
        <v>253</v>
      </c>
      <c r="D62" s="27"/>
      <c r="E62" s="18" t="s">
        <v>232</v>
      </c>
      <c r="F62" s="18" t="s">
        <v>28</v>
      </c>
      <c r="G62" s="30">
        <v>45474.0</v>
      </c>
      <c r="H62" s="21" t="s">
        <v>254</v>
      </c>
      <c r="I62" s="55">
        <v>45298.0</v>
      </c>
      <c r="J62" s="24" t="s">
        <v>30</v>
      </c>
      <c r="K62" s="23"/>
    </row>
    <row r="63">
      <c r="A63" s="18" t="s">
        <v>255</v>
      </c>
      <c r="B63" s="18" t="s">
        <v>223</v>
      </c>
      <c r="C63" s="18" t="s">
        <v>256</v>
      </c>
      <c r="D63" s="27"/>
      <c r="E63" s="18" t="s">
        <v>225</v>
      </c>
      <c r="F63" s="18" t="s">
        <v>28</v>
      </c>
      <c r="G63" s="30">
        <v>45483.0</v>
      </c>
      <c r="H63" s="21" t="s">
        <v>257</v>
      </c>
      <c r="I63" s="55">
        <v>45483.0</v>
      </c>
      <c r="J63" s="24" t="s">
        <v>37</v>
      </c>
      <c r="K63" s="23"/>
    </row>
    <row r="64">
      <c r="A64" s="18" t="s">
        <v>258</v>
      </c>
      <c r="B64" s="18" t="s">
        <v>223</v>
      </c>
      <c r="C64" s="59" t="s">
        <v>259</v>
      </c>
      <c r="D64" s="59"/>
      <c r="E64" s="59" t="s">
        <v>225</v>
      </c>
      <c r="F64" s="59" t="s">
        <v>28</v>
      </c>
      <c r="G64" s="60"/>
      <c r="H64" s="61" t="s">
        <v>260</v>
      </c>
      <c r="I64" s="59"/>
      <c r="J64" s="32" t="s">
        <v>37</v>
      </c>
      <c r="K64" s="23"/>
    </row>
    <row r="65">
      <c r="A65" s="18" t="s">
        <v>261</v>
      </c>
      <c r="B65" s="18" t="s">
        <v>223</v>
      </c>
      <c r="C65" s="40" t="s">
        <v>262</v>
      </c>
      <c r="D65" s="62"/>
      <c r="E65" s="40" t="s">
        <v>225</v>
      </c>
      <c r="F65" s="40" t="s">
        <v>28</v>
      </c>
      <c r="G65" s="41">
        <v>45454.0</v>
      </c>
      <c r="H65" s="48" t="s">
        <v>263</v>
      </c>
      <c r="I65" s="63">
        <v>45454.0</v>
      </c>
      <c r="J65" s="24" t="s">
        <v>42</v>
      </c>
      <c r="K65" s="23"/>
    </row>
    <row r="66">
      <c r="A66" s="18" t="s">
        <v>264</v>
      </c>
      <c r="B66" s="18" t="s">
        <v>223</v>
      </c>
      <c r="C66" s="18" t="s">
        <v>265</v>
      </c>
      <c r="D66" s="27"/>
      <c r="E66" s="18" t="s">
        <v>232</v>
      </c>
      <c r="F66" s="18" t="s">
        <v>28</v>
      </c>
      <c r="G66" s="30">
        <v>45812.0</v>
      </c>
      <c r="H66" s="21" t="s">
        <v>266</v>
      </c>
      <c r="I66" s="55">
        <v>45753.0</v>
      </c>
      <c r="J66" s="24" t="s">
        <v>30</v>
      </c>
      <c r="K66" s="23"/>
    </row>
    <row r="67">
      <c r="A67" s="18" t="s">
        <v>267</v>
      </c>
      <c r="B67" s="18" t="s">
        <v>223</v>
      </c>
      <c r="C67" s="18" t="s">
        <v>268</v>
      </c>
      <c r="D67" s="27"/>
      <c r="E67" s="18" t="s">
        <v>232</v>
      </c>
      <c r="F67" s="18" t="s">
        <v>28</v>
      </c>
      <c r="G67" s="18" t="s">
        <v>269</v>
      </c>
      <c r="H67" s="21" t="s">
        <v>270</v>
      </c>
      <c r="I67" s="58" t="s">
        <v>269</v>
      </c>
      <c r="J67" s="24" t="s">
        <v>37</v>
      </c>
      <c r="K67" s="23"/>
    </row>
    <row r="68">
      <c r="A68" s="18" t="s">
        <v>271</v>
      </c>
      <c r="B68" s="18" t="s">
        <v>223</v>
      </c>
      <c r="C68" s="27" t="s">
        <v>272</v>
      </c>
      <c r="D68" s="27"/>
      <c r="E68" s="27" t="s">
        <v>232</v>
      </c>
      <c r="F68" s="27" t="s">
        <v>28</v>
      </c>
      <c r="G68" s="33"/>
      <c r="H68" s="56" t="s">
        <v>273</v>
      </c>
      <c r="I68" s="57"/>
      <c r="J68" s="32" t="s">
        <v>30</v>
      </c>
      <c r="K68" s="23"/>
    </row>
    <row r="69">
      <c r="A69" s="18" t="s">
        <v>274</v>
      </c>
      <c r="B69" s="18" t="s">
        <v>223</v>
      </c>
      <c r="C69" s="18" t="s">
        <v>275</v>
      </c>
      <c r="D69" s="27"/>
      <c r="E69" s="18" t="s">
        <v>232</v>
      </c>
      <c r="F69" s="18" t="s">
        <v>28</v>
      </c>
      <c r="G69" s="18" t="s">
        <v>276</v>
      </c>
      <c r="H69" s="21" t="s">
        <v>277</v>
      </c>
      <c r="I69" s="58" t="s">
        <v>276</v>
      </c>
      <c r="J69" s="24" t="s">
        <v>37</v>
      </c>
      <c r="K69" s="23"/>
    </row>
    <row r="70">
      <c r="A70" s="18" t="s">
        <v>278</v>
      </c>
      <c r="B70" s="18" t="s">
        <v>223</v>
      </c>
      <c r="C70" s="18" t="s">
        <v>279</v>
      </c>
      <c r="D70" s="27"/>
      <c r="E70" s="18" t="s">
        <v>232</v>
      </c>
      <c r="F70" s="18" t="s">
        <v>28</v>
      </c>
      <c r="G70" s="18" t="s">
        <v>280</v>
      </c>
      <c r="H70" s="21" t="s">
        <v>281</v>
      </c>
      <c r="I70" s="58" t="s">
        <v>280</v>
      </c>
      <c r="J70" s="24" t="s">
        <v>37</v>
      </c>
      <c r="K70" s="23"/>
    </row>
    <row r="71">
      <c r="A71" s="18" t="s">
        <v>282</v>
      </c>
      <c r="B71" s="18" t="s">
        <v>223</v>
      </c>
      <c r="C71" s="18" t="s">
        <v>283</v>
      </c>
      <c r="D71" s="27"/>
      <c r="E71" s="18" t="s">
        <v>232</v>
      </c>
      <c r="F71" s="18" t="s">
        <v>28</v>
      </c>
      <c r="G71" s="18" t="s">
        <v>280</v>
      </c>
      <c r="H71" s="21" t="s">
        <v>281</v>
      </c>
      <c r="I71" s="58" t="s">
        <v>280</v>
      </c>
      <c r="J71" s="24" t="s">
        <v>37</v>
      </c>
      <c r="K71" s="23"/>
    </row>
    <row r="72">
      <c r="A72" s="18" t="s">
        <v>284</v>
      </c>
      <c r="B72" s="18" t="s">
        <v>223</v>
      </c>
      <c r="C72" s="18" t="s">
        <v>285</v>
      </c>
      <c r="D72" s="27"/>
      <c r="E72" s="18" t="s">
        <v>232</v>
      </c>
      <c r="F72" s="18" t="s">
        <v>28</v>
      </c>
      <c r="G72" s="30">
        <v>45995.0</v>
      </c>
      <c r="H72" s="21" t="s">
        <v>286</v>
      </c>
      <c r="I72" s="55">
        <v>45995.0</v>
      </c>
      <c r="J72" s="24" t="s">
        <v>42</v>
      </c>
      <c r="K72" s="23"/>
    </row>
    <row r="73">
      <c r="A73" s="18" t="s">
        <v>287</v>
      </c>
      <c r="B73" s="18" t="s">
        <v>223</v>
      </c>
      <c r="C73" s="18" t="s">
        <v>288</v>
      </c>
      <c r="D73" s="27"/>
      <c r="E73" s="18" t="s">
        <v>232</v>
      </c>
      <c r="F73" s="18" t="s">
        <v>28</v>
      </c>
      <c r="G73" s="18" t="s">
        <v>289</v>
      </c>
      <c r="H73" s="21" t="s">
        <v>290</v>
      </c>
      <c r="I73" s="58" t="s">
        <v>289</v>
      </c>
      <c r="J73" s="24" t="s">
        <v>42</v>
      </c>
      <c r="K73" s="23"/>
    </row>
    <row r="74">
      <c r="A74" s="18" t="s">
        <v>291</v>
      </c>
      <c r="B74" s="18" t="s">
        <v>223</v>
      </c>
      <c r="C74" s="18" t="s">
        <v>292</v>
      </c>
      <c r="D74" s="27"/>
      <c r="E74" s="18" t="s">
        <v>293</v>
      </c>
      <c r="F74" s="18" t="s">
        <v>108</v>
      </c>
      <c r="G74" s="64">
        <v>44410.0</v>
      </c>
      <c r="H74" s="21" t="s">
        <v>294</v>
      </c>
      <c r="I74" s="58" t="s">
        <v>280</v>
      </c>
      <c r="J74" s="24" t="s">
        <v>42</v>
      </c>
      <c r="K74" s="23"/>
    </row>
    <row r="75">
      <c r="A75" s="18" t="s">
        <v>295</v>
      </c>
      <c r="B75" s="18" t="s">
        <v>223</v>
      </c>
      <c r="C75" s="18" t="s">
        <v>296</v>
      </c>
      <c r="D75" s="27"/>
      <c r="E75" s="18" t="s">
        <v>232</v>
      </c>
      <c r="F75" s="18" t="s">
        <v>28</v>
      </c>
      <c r="G75" s="30">
        <v>45450.0</v>
      </c>
      <c r="H75" s="21" t="s">
        <v>297</v>
      </c>
      <c r="I75" s="55">
        <v>45450.0</v>
      </c>
      <c r="J75" s="24" t="s">
        <v>37</v>
      </c>
      <c r="K75" s="23"/>
    </row>
    <row r="76">
      <c r="A76" s="18" t="s">
        <v>298</v>
      </c>
      <c r="B76" s="18" t="s">
        <v>223</v>
      </c>
      <c r="C76" s="18" t="s">
        <v>299</v>
      </c>
      <c r="D76" s="27"/>
      <c r="E76" s="18" t="s">
        <v>232</v>
      </c>
      <c r="F76" s="18" t="s">
        <v>28</v>
      </c>
      <c r="G76" s="30">
        <v>45756.0</v>
      </c>
      <c r="H76" s="21" t="s">
        <v>300</v>
      </c>
      <c r="I76" s="55">
        <v>45756.0</v>
      </c>
      <c r="J76" s="24" t="s">
        <v>37</v>
      </c>
      <c r="K76" s="23"/>
    </row>
    <row r="77">
      <c r="A77" s="18" t="s">
        <v>301</v>
      </c>
      <c r="B77" s="18" t="s">
        <v>223</v>
      </c>
      <c r="C77" s="18" t="s">
        <v>302</v>
      </c>
      <c r="D77" s="27"/>
      <c r="E77" s="18" t="s">
        <v>232</v>
      </c>
      <c r="F77" s="18" t="s">
        <v>108</v>
      </c>
      <c r="G77" s="30">
        <v>45754.0</v>
      </c>
      <c r="H77" s="21" t="s">
        <v>303</v>
      </c>
      <c r="I77" s="55">
        <v>45754.0</v>
      </c>
      <c r="J77" s="24" t="s">
        <v>30</v>
      </c>
      <c r="K77" s="23"/>
    </row>
    <row r="78">
      <c r="A78" s="18" t="s">
        <v>304</v>
      </c>
      <c r="B78" s="18" t="s">
        <v>223</v>
      </c>
      <c r="C78" s="18" t="s">
        <v>305</v>
      </c>
      <c r="D78" s="27"/>
      <c r="E78" s="18" t="s">
        <v>306</v>
      </c>
      <c r="F78" s="18" t="s">
        <v>28</v>
      </c>
      <c r="G78" s="18" t="s">
        <v>307</v>
      </c>
      <c r="H78" s="21" t="s">
        <v>308</v>
      </c>
      <c r="I78" s="58" t="s">
        <v>307</v>
      </c>
      <c r="J78" s="24" t="s">
        <v>42</v>
      </c>
      <c r="K78" s="23"/>
    </row>
    <row r="79">
      <c r="A79" s="18" t="s">
        <v>309</v>
      </c>
      <c r="B79" s="18" t="s">
        <v>223</v>
      </c>
      <c r="C79" s="18" t="s">
        <v>310</v>
      </c>
      <c r="D79" s="27"/>
      <c r="E79" s="18" t="s">
        <v>232</v>
      </c>
      <c r="F79" s="18" t="s">
        <v>28</v>
      </c>
      <c r="G79" s="30">
        <v>45782.0</v>
      </c>
      <c r="H79" s="21" t="s">
        <v>311</v>
      </c>
      <c r="I79" s="55">
        <v>45782.0</v>
      </c>
      <c r="J79" s="24" t="s">
        <v>42</v>
      </c>
      <c r="K79" s="23"/>
    </row>
    <row r="80">
      <c r="A80" s="18" t="s">
        <v>312</v>
      </c>
      <c r="B80" s="18" t="s">
        <v>223</v>
      </c>
      <c r="C80" s="18" t="s">
        <v>313</v>
      </c>
      <c r="D80" s="27"/>
      <c r="E80" s="18" t="s">
        <v>232</v>
      </c>
      <c r="F80" s="18" t="s">
        <v>28</v>
      </c>
      <c r="G80" s="30">
        <v>45298.0</v>
      </c>
      <c r="H80" s="21" t="s">
        <v>314</v>
      </c>
      <c r="I80" s="55">
        <v>45298.0</v>
      </c>
      <c r="J80" s="24" t="s">
        <v>37</v>
      </c>
      <c r="K80" s="23"/>
    </row>
    <row r="81">
      <c r="A81" s="18" t="s">
        <v>315</v>
      </c>
      <c r="B81" s="18" t="s">
        <v>223</v>
      </c>
      <c r="C81" s="18" t="s">
        <v>316</v>
      </c>
      <c r="D81" s="27"/>
      <c r="E81" s="18" t="s">
        <v>232</v>
      </c>
      <c r="F81" s="18" t="s">
        <v>28</v>
      </c>
      <c r="G81" s="30">
        <v>45546.0</v>
      </c>
      <c r="H81" s="21" t="s">
        <v>317</v>
      </c>
      <c r="I81" s="55">
        <v>45546.0</v>
      </c>
      <c r="J81" s="24" t="s">
        <v>42</v>
      </c>
      <c r="K81" s="23"/>
    </row>
    <row r="82">
      <c r="A82" s="18" t="s">
        <v>318</v>
      </c>
      <c r="B82" s="18" t="s">
        <v>223</v>
      </c>
      <c r="C82" s="18" t="s">
        <v>319</v>
      </c>
      <c r="D82" s="27"/>
      <c r="E82" s="18" t="s">
        <v>232</v>
      </c>
      <c r="F82" s="18" t="s">
        <v>28</v>
      </c>
      <c r="G82" s="30">
        <v>45812.0</v>
      </c>
      <c r="H82" s="21" t="s">
        <v>320</v>
      </c>
      <c r="I82" s="55">
        <v>45812.0</v>
      </c>
      <c r="J82" s="24" t="s">
        <v>42</v>
      </c>
      <c r="K82" s="23"/>
    </row>
    <row r="83">
      <c r="A83" s="18" t="s">
        <v>321</v>
      </c>
      <c r="B83" s="18" t="s">
        <v>223</v>
      </c>
      <c r="C83" s="18" t="s">
        <v>322</v>
      </c>
      <c r="D83" s="27"/>
      <c r="E83" s="18" t="s">
        <v>232</v>
      </c>
      <c r="F83" s="18" t="s">
        <v>28</v>
      </c>
      <c r="G83" s="30">
        <v>45786.0</v>
      </c>
      <c r="H83" s="21" t="s">
        <v>320</v>
      </c>
      <c r="I83" s="55">
        <v>45786.0</v>
      </c>
      <c r="J83" s="24" t="s">
        <v>37</v>
      </c>
      <c r="K83" s="23"/>
    </row>
    <row r="84">
      <c r="A84" s="18" t="s">
        <v>323</v>
      </c>
      <c r="B84" s="18" t="s">
        <v>223</v>
      </c>
      <c r="C84" s="27" t="s">
        <v>324</v>
      </c>
      <c r="D84" s="27"/>
      <c r="E84" s="27" t="s">
        <v>232</v>
      </c>
      <c r="F84" s="27" t="s">
        <v>28</v>
      </c>
      <c r="G84" s="33"/>
      <c r="H84" s="56" t="s">
        <v>308</v>
      </c>
      <c r="I84" s="57"/>
      <c r="J84" s="32" t="s">
        <v>30</v>
      </c>
      <c r="K84" s="23"/>
    </row>
    <row r="85">
      <c r="A85" s="18" t="s">
        <v>325</v>
      </c>
      <c r="B85" s="18" t="s">
        <v>223</v>
      </c>
      <c r="C85" s="18" t="s">
        <v>326</v>
      </c>
      <c r="D85" s="27"/>
      <c r="E85" s="18" t="s">
        <v>327</v>
      </c>
      <c r="F85" s="18" t="s">
        <v>28</v>
      </c>
      <c r="G85" s="18" t="s">
        <v>328</v>
      </c>
      <c r="H85" s="21" t="s">
        <v>329</v>
      </c>
      <c r="I85" s="58" t="s">
        <v>328</v>
      </c>
      <c r="J85" s="24" t="s">
        <v>42</v>
      </c>
      <c r="K85" s="37"/>
    </row>
    <row r="86">
      <c r="A86" s="18" t="s">
        <v>330</v>
      </c>
      <c r="B86" s="18" t="s">
        <v>223</v>
      </c>
      <c r="C86" s="18" t="s">
        <v>331</v>
      </c>
      <c r="D86" s="27"/>
      <c r="E86" s="18" t="s">
        <v>306</v>
      </c>
      <c r="F86" s="18" t="s">
        <v>28</v>
      </c>
      <c r="G86" s="30">
        <v>45841.0</v>
      </c>
      <c r="H86" s="21" t="s">
        <v>332</v>
      </c>
      <c r="I86" s="55">
        <v>45841.0</v>
      </c>
      <c r="J86" s="24" t="s">
        <v>30</v>
      </c>
      <c r="K86" s="23"/>
    </row>
    <row r="87">
      <c r="A87" s="18" t="s">
        <v>333</v>
      </c>
      <c r="B87" s="18" t="s">
        <v>223</v>
      </c>
      <c r="C87" s="18" t="s">
        <v>268</v>
      </c>
      <c r="D87" s="27"/>
      <c r="E87" s="18" t="s">
        <v>225</v>
      </c>
      <c r="F87" s="18" t="s">
        <v>28</v>
      </c>
      <c r="G87" s="18" t="s">
        <v>334</v>
      </c>
      <c r="H87" s="21" t="s">
        <v>332</v>
      </c>
      <c r="I87" s="58" t="s">
        <v>334</v>
      </c>
      <c r="J87" s="24" t="s">
        <v>30</v>
      </c>
      <c r="K87" s="23"/>
    </row>
    <row r="88">
      <c r="A88" s="18" t="s">
        <v>335</v>
      </c>
      <c r="B88" s="18" t="s">
        <v>223</v>
      </c>
      <c r="C88" s="18" t="s">
        <v>336</v>
      </c>
      <c r="D88" s="27"/>
      <c r="E88" s="18" t="s">
        <v>225</v>
      </c>
      <c r="F88" s="18" t="s">
        <v>28</v>
      </c>
      <c r="G88" s="30">
        <v>45507.0</v>
      </c>
      <c r="H88" s="21" t="s">
        <v>337</v>
      </c>
      <c r="I88" s="55">
        <v>45359.0</v>
      </c>
      <c r="J88" s="24" t="s">
        <v>37</v>
      </c>
      <c r="K88" s="23"/>
    </row>
    <row r="89">
      <c r="A89" s="18" t="s">
        <v>338</v>
      </c>
      <c r="B89" s="18" t="s">
        <v>223</v>
      </c>
      <c r="C89" s="18" t="s">
        <v>339</v>
      </c>
      <c r="D89" s="27"/>
      <c r="E89" s="18" t="s">
        <v>225</v>
      </c>
      <c r="F89" s="18" t="s">
        <v>28</v>
      </c>
      <c r="G89" s="30">
        <v>45359.0</v>
      </c>
      <c r="H89" s="21" t="s">
        <v>337</v>
      </c>
      <c r="I89" s="55">
        <v>45359.0</v>
      </c>
      <c r="J89" s="24" t="s">
        <v>30</v>
      </c>
      <c r="K89" s="23"/>
    </row>
    <row r="90">
      <c r="A90" s="18" t="s">
        <v>340</v>
      </c>
      <c r="B90" s="18" t="s">
        <v>223</v>
      </c>
      <c r="C90" s="18" t="s">
        <v>341</v>
      </c>
      <c r="D90" s="27"/>
      <c r="E90" s="18" t="s">
        <v>327</v>
      </c>
      <c r="F90" s="18" t="s">
        <v>28</v>
      </c>
      <c r="G90" s="30">
        <v>45691.0</v>
      </c>
      <c r="H90" s="21" t="s">
        <v>342</v>
      </c>
      <c r="I90" s="55">
        <v>45691.0</v>
      </c>
      <c r="J90" s="24" t="s">
        <v>42</v>
      </c>
      <c r="K90" s="23"/>
    </row>
    <row r="91">
      <c r="A91" s="18" t="s">
        <v>343</v>
      </c>
      <c r="B91" s="18" t="s">
        <v>223</v>
      </c>
      <c r="C91" s="18" t="s">
        <v>344</v>
      </c>
      <c r="D91" s="27"/>
      <c r="E91" s="18" t="s">
        <v>327</v>
      </c>
      <c r="F91" s="18" t="s">
        <v>28</v>
      </c>
      <c r="G91" s="18" t="s">
        <v>345</v>
      </c>
      <c r="H91" s="21" t="s">
        <v>346</v>
      </c>
      <c r="I91" s="58" t="s">
        <v>345</v>
      </c>
      <c r="J91" s="24" t="s">
        <v>37</v>
      </c>
      <c r="K91" s="23"/>
    </row>
    <row r="92">
      <c r="A92" s="18" t="s">
        <v>347</v>
      </c>
      <c r="B92" s="18" t="s">
        <v>223</v>
      </c>
      <c r="C92" s="18" t="s">
        <v>348</v>
      </c>
      <c r="D92" s="27"/>
      <c r="E92" s="18" t="s">
        <v>327</v>
      </c>
      <c r="F92" s="18" t="s">
        <v>28</v>
      </c>
      <c r="G92" s="30">
        <v>45298.0</v>
      </c>
      <c r="H92" s="21" t="s">
        <v>349</v>
      </c>
      <c r="I92" s="55">
        <v>45298.0</v>
      </c>
      <c r="J92" s="24" t="s">
        <v>42</v>
      </c>
      <c r="K92" s="23"/>
    </row>
    <row r="93">
      <c r="A93" s="18" t="s">
        <v>350</v>
      </c>
      <c r="B93" s="18" t="s">
        <v>223</v>
      </c>
      <c r="C93" s="18" t="s">
        <v>351</v>
      </c>
      <c r="D93" s="27"/>
      <c r="E93" s="18" t="s">
        <v>306</v>
      </c>
      <c r="F93" s="18" t="s">
        <v>28</v>
      </c>
      <c r="G93" s="30">
        <v>40221.0</v>
      </c>
      <c r="H93" s="21" t="s">
        <v>352</v>
      </c>
      <c r="I93" s="55">
        <v>45298.0</v>
      </c>
      <c r="J93" s="24" t="s">
        <v>42</v>
      </c>
      <c r="K93" s="23"/>
    </row>
    <row r="94">
      <c r="A94" s="18" t="s">
        <v>353</v>
      </c>
      <c r="B94" s="18" t="s">
        <v>223</v>
      </c>
      <c r="C94" s="18" t="s">
        <v>354</v>
      </c>
      <c r="D94" s="18" t="s">
        <v>355</v>
      </c>
      <c r="E94" s="18" t="s">
        <v>327</v>
      </c>
      <c r="F94" s="18" t="s">
        <v>28</v>
      </c>
      <c r="G94" s="30">
        <v>45753.0</v>
      </c>
      <c r="H94" s="21" t="s">
        <v>356</v>
      </c>
      <c r="I94" s="55">
        <v>45753.0</v>
      </c>
      <c r="J94" s="24" t="s">
        <v>37</v>
      </c>
      <c r="K94" s="23"/>
    </row>
    <row r="95">
      <c r="A95" s="18" t="s">
        <v>357</v>
      </c>
      <c r="B95" s="18" t="s">
        <v>223</v>
      </c>
      <c r="C95" s="18" t="s">
        <v>358</v>
      </c>
      <c r="D95" s="18" t="s">
        <v>359</v>
      </c>
      <c r="E95" s="18" t="s">
        <v>225</v>
      </c>
      <c r="F95" s="18" t="s">
        <v>28</v>
      </c>
      <c r="G95" s="30">
        <v>45298.0</v>
      </c>
      <c r="H95" s="21" t="s">
        <v>360</v>
      </c>
      <c r="I95" s="55">
        <v>45298.0</v>
      </c>
      <c r="J95" s="24" t="s">
        <v>30</v>
      </c>
      <c r="K95" s="23"/>
    </row>
    <row r="96">
      <c r="A96" s="18" t="s">
        <v>361</v>
      </c>
      <c r="B96" s="18" t="s">
        <v>223</v>
      </c>
      <c r="C96" s="18" t="s">
        <v>362</v>
      </c>
      <c r="D96" s="18" t="s">
        <v>363</v>
      </c>
      <c r="E96" s="18" t="s">
        <v>225</v>
      </c>
      <c r="F96" s="18" t="s">
        <v>28</v>
      </c>
      <c r="G96" s="30">
        <v>45298.0</v>
      </c>
      <c r="H96" s="21" t="s">
        <v>360</v>
      </c>
      <c r="I96" s="55">
        <v>45298.0</v>
      </c>
      <c r="J96" s="24" t="s">
        <v>30</v>
      </c>
      <c r="K96" s="23"/>
    </row>
    <row r="97">
      <c r="A97" s="18" t="s">
        <v>364</v>
      </c>
      <c r="B97" s="18" t="s">
        <v>223</v>
      </c>
      <c r="C97" s="18" t="s">
        <v>365</v>
      </c>
      <c r="D97" s="27"/>
      <c r="E97" s="18" t="s">
        <v>327</v>
      </c>
      <c r="F97" s="18" t="s">
        <v>28</v>
      </c>
      <c r="G97" s="30">
        <v>45474.0</v>
      </c>
      <c r="H97" s="21" t="s">
        <v>366</v>
      </c>
      <c r="I97" s="55">
        <v>45298.0</v>
      </c>
      <c r="J97" s="24" t="s">
        <v>42</v>
      </c>
      <c r="K97" s="23"/>
    </row>
    <row r="98">
      <c r="A98" s="18" t="s">
        <v>367</v>
      </c>
      <c r="B98" s="18" t="s">
        <v>223</v>
      </c>
      <c r="C98" s="49" t="s">
        <v>368</v>
      </c>
      <c r="D98" s="27"/>
      <c r="E98" s="18" t="s">
        <v>327</v>
      </c>
      <c r="F98" s="18" t="s">
        <v>28</v>
      </c>
      <c r="G98" s="30">
        <v>45332.0</v>
      </c>
      <c r="H98" s="65"/>
      <c r="I98" s="55">
        <v>45332.0</v>
      </c>
      <c r="J98" s="24" t="s">
        <v>37</v>
      </c>
      <c r="K98" s="23"/>
    </row>
    <row r="99">
      <c r="A99" s="18" t="s">
        <v>369</v>
      </c>
      <c r="B99" s="18" t="s">
        <v>223</v>
      </c>
      <c r="C99" s="18" t="s">
        <v>39</v>
      </c>
      <c r="D99" s="18" t="s">
        <v>370</v>
      </c>
      <c r="E99" s="18" t="s">
        <v>225</v>
      </c>
      <c r="F99" s="18" t="s">
        <v>28</v>
      </c>
      <c r="G99" s="18" t="s">
        <v>371</v>
      </c>
      <c r="H99" s="65"/>
      <c r="I99" s="58" t="s">
        <v>372</v>
      </c>
      <c r="J99" s="24" t="s">
        <v>30</v>
      </c>
      <c r="K99" s="23"/>
    </row>
    <row r="100">
      <c r="A100" s="18" t="s">
        <v>373</v>
      </c>
      <c r="B100" s="18" t="s">
        <v>223</v>
      </c>
      <c r="C100" s="18" t="s">
        <v>374</v>
      </c>
      <c r="D100" s="27"/>
      <c r="E100" s="18" t="s">
        <v>225</v>
      </c>
      <c r="F100" s="18" t="s">
        <v>28</v>
      </c>
      <c r="G100" s="64">
        <v>45391.0</v>
      </c>
      <c r="H100" s="66" t="s">
        <v>375</v>
      </c>
      <c r="I100" s="55">
        <v>45391.0</v>
      </c>
      <c r="J100" s="24" t="s">
        <v>30</v>
      </c>
      <c r="K100" s="23"/>
    </row>
    <row r="101">
      <c r="A101" s="18" t="s">
        <v>376</v>
      </c>
      <c r="B101" s="18" t="s">
        <v>223</v>
      </c>
      <c r="C101" s="18" t="s">
        <v>377</v>
      </c>
      <c r="D101" s="27"/>
      <c r="E101" s="18" t="s">
        <v>225</v>
      </c>
      <c r="F101" s="18" t="s">
        <v>28</v>
      </c>
      <c r="G101" s="64">
        <v>45358.0</v>
      </c>
      <c r="H101" s="21" t="s">
        <v>378</v>
      </c>
      <c r="I101" s="55">
        <v>45358.0</v>
      </c>
      <c r="J101" s="24" t="s">
        <v>30</v>
      </c>
      <c r="K101" s="23"/>
    </row>
    <row r="102">
      <c r="A102" s="18" t="s">
        <v>379</v>
      </c>
      <c r="B102" s="18" t="s">
        <v>223</v>
      </c>
      <c r="C102" s="18" t="s">
        <v>380</v>
      </c>
      <c r="D102" s="27"/>
      <c r="E102" s="18" t="s">
        <v>327</v>
      </c>
      <c r="F102" s="18" t="s">
        <v>28</v>
      </c>
      <c r="G102" s="64">
        <v>45298.0</v>
      </c>
      <c r="H102" s="21" t="s">
        <v>381</v>
      </c>
      <c r="I102" s="55">
        <v>45298.0</v>
      </c>
      <c r="J102" s="24" t="s">
        <v>37</v>
      </c>
      <c r="K102" s="23"/>
    </row>
    <row r="103">
      <c r="A103" s="18" t="s">
        <v>382</v>
      </c>
      <c r="B103" s="18" t="s">
        <v>223</v>
      </c>
      <c r="C103" s="18" t="s">
        <v>383</v>
      </c>
      <c r="D103" s="27"/>
      <c r="E103" s="18" t="s">
        <v>225</v>
      </c>
      <c r="F103" s="18" t="s">
        <v>28</v>
      </c>
      <c r="G103" s="64">
        <v>45358.0</v>
      </c>
      <c r="H103" s="21" t="s">
        <v>384</v>
      </c>
      <c r="I103" s="55">
        <v>45358.0</v>
      </c>
      <c r="J103" s="24" t="s">
        <v>42</v>
      </c>
      <c r="K103" s="23"/>
    </row>
    <row r="104">
      <c r="A104" s="18" t="s">
        <v>385</v>
      </c>
      <c r="B104" s="18" t="s">
        <v>223</v>
      </c>
      <c r="C104" s="18" t="s">
        <v>386</v>
      </c>
      <c r="D104" s="27"/>
      <c r="E104" s="18" t="s">
        <v>387</v>
      </c>
      <c r="F104" s="18" t="s">
        <v>28</v>
      </c>
      <c r="G104" s="64">
        <v>45298.0</v>
      </c>
      <c r="H104" s="21" t="s">
        <v>388</v>
      </c>
      <c r="I104" s="55">
        <v>45298.0</v>
      </c>
      <c r="J104" s="24" t="s">
        <v>42</v>
      </c>
      <c r="K104" s="23"/>
    </row>
    <row r="105">
      <c r="A105" s="18" t="s">
        <v>389</v>
      </c>
      <c r="B105" s="18" t="s">
        <v>223</v>
      </c>
      <c r="C105" s="18" t="s">
        <v>390</v>
      </c>
      <c r="D105" s="27"/>
      <c r="E105" s="18" t="s">
        <v>327</v>
      </c>
      <c r="F105" s="18" t="s">
        <v>28</v>
      </c>
      <c r="G105" s="64">
        <v>45298.0</v>
      </c>
      <c r="H105" s="21" t="s">
        <v>391</v>
      </c>
      <c r="I105" s="55">
        <v>45298.0</v>
      </c>
      <c r="J105" s="24" t="s">
        <v>42</v>
      </c>
      <c r="K105" s="23"/>
    </row>
    <row r="106">
      <c r="A106" s="18" t="s">
        <v>392</v>
      </c>
      <c r="B106" s="18" t="s">
        <v>223</v>
      </c>
      <c r="C106" s="18" t="s">
        <v>393</v>
      </c>
      <c r="D106" s="27"/>
      <c r="E106" s="18" t="s">
        <v>387</v>
      </c>
      <c r="F106" s="18" t="s">
        <v>28</v>
      </c>
      <c r="G106" s="18" t="s">
        <v>394</v>
      </c>
      <c r="H106" s="21" t="s">
        <v>395</v>
      </c>
      <c r="I106" s="58" t="s">
        <v>394</v>
      </c>
      <c r="J106" s="24" t="s">
        <v>37</v>
      </c>
      <c r="K106" s="23"/>
    </row>
    <row r="107">
      <c r="A107" s="18" t="s">
        <v>396</v>
      </c>
      <c r="B107" s="18" t="s">
        <v>223</v>
      </c>
      <c r="C107" s="18" t="s">
        <v>397</v>
      </c>
      <c r="D107" s="27"/>
      <c r="E107" s="18" t="s">
        <v>387</v>
      </c>
      <c r="F107" s="18" t="s">
        <v>28</v>
      </c>
      <c r="G107" s="18" t="s">
        <v>394</v>
      </c>
      <c r="H107" s="21" t="s">
        <v>398</v>
      </c>
      <c r="I107" s="58" t="s">
        <v>394</v>
      </c>
      <c r="J107" s="24" t="s">
        <v>37</v>
      </c>
      <c r="K107" s="23"/>
    </row>
    <row r="108">
      <c r="A108" s="18" t="s">
        <v>399</v>
      </c>
      <c r="B108" s="18" t="s">
        <v>223</v>
      </c>
      <c r="C108" s="18" t="s">
        <v>400</v>
      </c>
      <c r="D108" s="27"/>
      <c r="E108" s="18" t="s">
        <v>327</v>
      </c>
      <c r="F108" s="18" t="s">
        <v>28</v>
      </c>
      <c r="G108" s="64">
        <v>45298.0</v>
      </c>
      <c r="H108" s="21" t="s">
        <v>401</v>
      </c>
      <c r="I108" s="55">
        <v>45298.0</v>
      </c>
      <c r="J108" s="24" t="s">
        <v>42</v>
      </c>
      <c r="K108" s="23"/>
    </row>
    <row r="109">
      <c r="A109" s="18" t="s">
        <v>402</v>
      </c>
      <c r="B109" s="18" t="s">
        <v>223</v>
      </c>
      <c r="C109" s="18" t="s">
        <v>403</v>
      </c>
      <c r="D109" s="27"/>
      <c r="E109" s="18" t="s">
        <v>387</v>
      </c>
      <c r="F109" s="18" t="s">
        <v>28</v>
      </c>
      <c r="G109" s="18" t="s">
        <v>289</v>
      </c>
      <c r="H109" s="21" t="s">
        <v>404</v>
      </c>
      <c r="I109" s="58" t="s">
        <v>289</v>
      </c>
      <c r="J109" s="24" t="s">
        <v>42</v>
      </c>
      <c r="K109" s="23"/>
    </row>
    <row r="110">
      <c r="A110" s="18" t="s">
        <v>405</v>
      </c>
      <c r="B110" s="18" t="s">
        <v>223</v>
      </c>
      <c r="C110" s="18" t="s">
        <v>406</v>
      </c>
      <c r="D110" s="27"/>
      <c r="E110" s="18" t="s">
        <v>327</v>
      </c>
      <c r="F110" s="18" t="s">
        <v>28</v>
      </c>
      <c r="G110" s="64">
        <v>45931.0</v>
      </c>
      <c r="H110" s="21" t="s">
        <v>407</v>
      </c>
      <c r="I110" s="55">
        <v>45931.0</v>
      </c>
      <c r="J110" s="24" t="s">
        <v>30</v>
      </c>
      <c r="K110" s="23"/>
    </row>
    <row r="111">
      <c r="A111" s="18" t="s">
        <v>408</v>
      </c>
      <c r="B111" s="18" t="s">
        <v>223</v>
      </c>
      <c r="C111" s="18" t="s">
        <v>409</v>
      </c>
      <c r="D111" s="27"/>
      <c r="E111" s="18" t="s">
        <v>232</v>
      </c>
      <c r="F111" s="18" t="s">
        <v>28</v>
      </c>
      <c r="G111" s="18" t="s">
        <v>410</v>
      </c>
      <c r="H111" s="21" t="s">
        <v>411</v>
      </c>
      <c r="I111" s="58" t="s">
        <v>410</v>
      </c>
      <c r="J111" s="24" t="s">
        <v>30</v>
      </c>
      <c r="K111" s="23"/>
    </row>
    <row r="112">
      <c r="A112" s="18" t="s">
        <v>412</v>
      </c>
      <c r="B112" s="18" t="s">
        <v>223</v>
      </c>
      <c r="C112" s="18" t="s">
        <v>413</v>
      </c>
      <c r="D112" s="27"/>
      <c r="E112" s="18" t="s">
        <v>306</v>
      </c>
      <c r="F112" s="18" t="s">
        <v>28</v>
      </c>
      <c r="G112" s="64">
        <v>45298.0</v>
      </c>
      <c r="H112" s="21" t="s">
        <v>414</v>
      </c>
      <c r="I112" s="55">
        <v>45298.0</v>
      </c>
      <c r="J112" s="24" t="s">
        <v>37</v>
      </c>
      <c r="K112" s="23"/>
    </row>
    <row r="113">
      <c r="A113" s="18" t="s">
        <v>415</v>
      </c>
      <c r="B113" s="18" t="s">
        <v>223</v>
      </c>
      <c r="C113" s="18" t="s">
        <v>416</v>
      </c>
      <c r="D113" s="27"/>
      <c r="E113" s="18" t="s">
        <v>306</v>
      </c>
      <c r="F113" s="18" t="s">
        <v>28</v>
      </c>
      <c r="G113" s="64">
        <v>45298.0</v>
      </c>
      <c r="H113" s="21" t="s">
        <v>417</v>
      </c>
      <c r="I113" s="55">
        <v>45298.0</v>
      </c>
      <c r="J113" s="24" t="s">
        <v>30</v>
      </c>
      <c r="K113" s="23"/>
    </row>
    <row r="114">
      <c r="A114" s="18" t="s">
        <v>418</v>
      </c>
      <c r="B114" s="18" t="s">
        <v>223</v>
      </c>
      <c r="C114" s="18" t="s">
        <v>419</v>
      </c>
      <c r="D114" s="27"/>
      <c r="E114" s="18" t="s">
        <v>306</v>
      </c>
      <c r="F114" s="18" t="s">
        <v>28</v>
      </c>
      <c r="G114" s="18" t="s">
        <v>420</v>
      </c>
      <c r="H114" s="21" t="s">
        <v>421</v>
      </c>
      <c r="I114" s="58" t="s">
        <v>420</v>
      </c>
      <c r="J114" s="24" t="s">
        <v>30</v>
      </c>
      <c r="K114" s="23"/>
    </row>
    <row r="115">
      <c r="A115" s="18" t="s">
        <v>422</v>
      </c>
      <c r="B115" s="18" t="s">
        <v>223</v>
      </c>
      <c r="C115" s="18" t="s">
        <v>423</v>
      </c>
      <c r="D115" s="27"/>
      <c r="E115" s="18" t="s">
        <v>306</v>
      </c>
      <c r="F115" s="18" t="s">
        <v>28</v>
      </c>
      <c r="G115" s="64">
        <v>45298.0</v>
      </c>
      <c r="H115" s="21" t="s">
        <v>424</v>
      </c>
      <c r="I115" s="55">
        <v>45298.0</v>
      </c>
      <c r="J115" s="24" t="s">
        <v>42</v>
      </c>
      <c r="K115" s="23"/>
    </row>
    <row r="116">
      <c r="A116" s="18" t="s">
        <v>425</v>
      </c>
      <c r="B116" s="18" t="s">
        <v>223</v>
      </c>
      <c r="C116" s="18" t="s">
        <v>426</v>
      </c>
      <c r="D116" s="27"/>
      <c r="E116" s="18" t="s">
        <v>232</v>
      </c>
      <c r="F116" s="18" t="s">
        <v>28</v>
      </c>
      <c r="G116" s="18" t="s">
        <v>427</v>
      </c>
      <c r="H116" s="21" t="s">
        <v>428</v>
      </c>
      <c r="I116" s="58" t="s">
        <v>427</v>
      </c>
      <c r="J116" s="24" t="s">
        <v>37</v>
      </c>
      <c r="K116" s="23"/>
    </row>
    <row r="117">
      <c r="A117" s="18" t="s">
        <v>429</v>
      </c>
      <c r="B117" s="18" t="s">
        <v>223</v>
      </c>
      <c r="C117" s="18" t="s">
        <v>430</v>
      </c>
      <c r="D117" s="27"/>
      <c r="E117" s="18" t="s">
        <v>232</v>
      </c>
      <c r="F117" s="18" t="s">
        <v>28</v>
      </c>
      <c r="G117" s="18" t="s">
        <v>427</v>
      </c>
      <c r="H117" s="21" t="s">
        <v>428</v>
      </c>
      <c r="I117" s="58" t="s">
        <v>427</v>
      </c>
      <c r="J117" s="24" t="s">
        <v>37</v>
      </c>
      <c r="K117" s="23"/>
    </row>
    <row r="118">
      <c r="A118" s="18" t="s">
        <v>431</v>
      </c>
      <c r="B118" s="18" t="s">
        <v>223</v>
      </c>
      <c r="C118" s="18" t="s">
        <v>432</v>
      </c>
      <c r="D118" s="27"/>
      <c r="E118" s="18" t="s">
        <v>306</v>
      </c>
      <c r="F118" s="18" t="s">
        <v>28</v>
      </c>
      <c r="G118" s="64">
        <v>45298.0</v>
      </c>
      <c r="H118" s="21" t="s">
        <v>433</v>
      </c>
      <c r="I118" s="55">
        <v>45298.0</v>
      </c>
      <c r="J118" s="24" t="s">
        <v>42</v>
      </c>
      <c r="K118" s="23"/>
    </row>
    <row r="119">
      <c r="A119" s="18" t="s">
        <v>434</v>
      </c>
      <c r="B119" s="18" t="s">
        <v>223</v>
      </c>
      <c r="C119" s="18" t="s">
        <v>435</v>
      </c>
      <c r="D119" s="27"/>
      <c r="E119" s="18" t="s">
        <v>306</v>
      </c>
      <c r="F119" s="18" t="s">
        <v>28</v>
      </c>
      <c r="G119" s="18" t="s">
        <v>436</v>
      </c>
      <c r="H119" s="21" t="s">
        <v>437</v>
      </c>
      <c r="I119" s="58" t="s">
        <v>436</v>
      </c>
      <c r="J119" s="24" t="s">
        <v>42</v>
      </c>
      <c r="K119" s="23"/>
    </row>
    <row r="120">
      <c r="A120" s="18" t="s">
        <v>438</v>
      </c>
      <c r="B120" s="18" t="s">
        <v>223</v>
      </c>
      <c r="C120" s="18" t="s">
        <v>268</v>
      </c>
      <c r="D120" s="27"/>
      <c r="E120" s="18" t="s">
        <v>439</v>
      </c>
      <c r="F120" s="18" t="s">
        <v>28</v>
      </c>
      <c r="G120" s="18" t="s">
        <v>440</v>
      </c>
      <c r="H120" s="21" t="s">
        <v>441</v>
      </c>
      <c r="I120" s="58" t="s">
        <v>440</v>
      </c>
      <c r="J120" s="24" t="s">
        <v>37</v>
      </c>
      <c r="K120" s="23"/>
    </row>
    <row r="121">
      <c r="A121" s="18" t="s">
        <v>442</v>
      </c>
      <c r="B121" s="18" t="s">
        <v>223</v>
      </c>
      <c r="C121" s="18" t="s">
        <v>443</v>
      </c>
      <c r="D121" s="27"/>
      <c r="E121" s="18" t="s">
        <v>439</v>
      </c>
      <c r="F121" s="18" t="s">
        <v>108</v>
      </c>
      <c r="G121" s="18" t="s">
        <v>440</v>
      </c>
      <c r="H121" s="21" t="s">
        <v>441</v>
      </c>
      <c r="I121" s="58" t="s">
        <v>440</v>
      </c>
      <c r="J121" s="24" t="s">
        <v>37</v>
      </c>
      <c r="K121" s="23"/>
    </row>
    <row r="122">
      <c r="A122" s="18" t="s">
        <v>444</v>
      </c>
      <c r="B122" s="18" t="s">
        <v>223</v>
      </c>
      <c r="C122" s="27" t="s">
        <v>445</v>
      </c>
      <c r="D122" s="27"/>
      <c r="E122" s="27" t="s">
        <v>439</v>
      </c>
      <c r="F122" s="27" t="s">
        <v>28</v>
      </c>
      <c r="G122" s="27"/>
      <c r="H122" s="56" t="s">
        <v>446</v>
      </c>
      <c r="I122" s="57"/>
      <c r="J122" s="32" t="s">
        <v>30</v>
      </c>
      <c r="K122" s="23"/>
    </row>
    <row r="123">
      <c r="A123" s="18" t="s">
        <v>447</v>
      </c>
      <c r="B123" s="18" t="s">
        <v>223</v>
      </c>
      <c r="C123" s="18" t="s">
        <v>448</v>
      </c>
      <c r="D123" s="27"/>
      <c r="E123" s="18" t="s">
        <v>449</v>
      </c>
      <c r="F123" s="18" t="s">
        <v>108</v>
      </c>
      <c r="G123" s="64">
        <v>45298.0</v>
      </c>
      <c r="H123" s="21" t="s">
        <v>450</v>
      </c>
      <c r="I123" s="55">
        <v>45298.0</v>
      </c>
      <c r="J123" s="24" t="s">
        <v>42</v>
      </c>
      <c r="K123" s="23"/>
    </row>
    <row r="124">
      <c r="A124" s="18" t="s">
        <v>451</v>
      </c>
      <c r="B124" s="18" t="s">
        <v>223</v>
      </c>
      <c r="C124" s="27" t="s">
        <v>452</v>
      </c>
      <c r="D124" s="27"/>
      <c r="E124" s="27" t="s">
        <v>453</v>
      </c>
      <c r="F124" s="27" t="s">
        <v>108</v>
      </c>
      <c r="G124" s="27"/>
      <c r="H124" s="56" t="s">
        <v>454</v>
      </c>
      <c r="I124" s="57"/>
      <c r="J124" s="32" t="s">
        <v>30</v>
      </c>
      <c r="K124" s="23"/>
    </row>
    <row r="125">
      <c r="A125" s="18" t="s">
        <v>455</v>
      </c>
      <c r="B125" s="18" t="s">
        <v>223</v>
      </c>
      <c r="C125" s="27" t="s">
        <v>456</v>
      </c>
      <c r="D125" s="27"/>
      <c r="E125" s="27" t="s">
        <v>453</v>
      </c>
      <c r="F125" s="27" t="s">
        <v>108</v>
      </c>
      <c r="G125" s="27"/>
      <c r="H125" s="56" t="s">
        <v>457</v>
      </c>
      <c r="I125" s="57"/>
      <c r="J125" s="32" t="s">
        <v>37</v>
      </c>
      <c r="K125" s="23"/>
    </row>
    <row r="126">
      <c r="A126" s="18" t="s">
        <v>458</v>
      </c>
      <c r="B126" s="18" t="s">
        <v>223</v>
      </c>
      <c r="C126" s="27" t="s">
        <v>459</v>
      </c>
      <c r="D126" s="27"/>
      <c r="E126" s="27" t="s">
        <v>453</v>
      </c>
      <c r="F126" s="27" t="s">
        <v>108</v>
      </c>
      <c r="G126" s="27"/>
      <c r="H126" s="56" t="s">
        <v>460</v>
      </c>
      <c r="I126" s="57"/>
      <c r="J126" s="32" t="s">
        <v>30</v>
      </c>
      <c r="K126" s="23"/>
    </row>
    <row r="127">
      <c r="A127" s="18" t="s">
        <v>461</v>
      </c>
      <c r="B127" s="18" t="s">
        <v>223</v>
      </c>
      <c r="C127" s="18" t="s">
        <v>462</v>
      </c>
      <c r="D127" s="27"/>
      <c r="E127" s="18" t="s">
        <v>453</v>
      </c>
      <c r="F127" s="18" t="s">
        <v>108</v>
      </c>
      <c r="G127" s="64">
        <v>45298.0</v>
      </c>
      <c r="H127" s="21" t="s">
        <v>463</v>
      </c>
      <c r="I127" s="55">
        <v>45298.0</v>
      </c>
      <c r="J127" s="24" t="s">
        <v>42</v>
      </c>
      <c r="K127" s="23"/>
    </row>
    <row r="128">
      <c r="A128" s="18" t="s">
        <v>464</v>
      </c>
      <c r="B128" s="18" t="s">
        <v>223</v>
      </c>
      <c r="C128" s="18" t="s">
        <v>465</v>
      </c>
      <c r="D128" s="27"/>
      <c r="E128" s="18" t="s">
        <v>453</v>
      </c>
      <c r="F128" s="18" t="s">
        <v>108</v>
      </c>
      <c r="G128" s="64">
        <v>45298.0</v>
      </c>
      <c r="H128" s="21" t="s">
        <v>466</v>
      </c>
      <c r="I128" s="55">
        <v>45298.0</v>
      </c>
      <c r="J128" s="24" t="s">
        <v>42</v>
      </c>
      <c r="K128" s="23"/>
    </row>
    <row r="129">
      <c r="A129" s="18" t="s">
        <v>467</v>
      </c>
      <c r="B129" s="18" t="s">
        <v>223</v>
      </c>
      <c r="C129" s="18" t="s">
        <v>468</v>
      </c>
      <c r="D129" s="27"/>
      <c r="E129" s="18" t="s">
        <v>453</v>
      </c>
      <c r="F129" s="18" t="s">
        <v>108</v>
      </c>
      <c r="G129" s="18" t="s">
        <v>345</v>
      </c>
      <c r="H129" s="21" t="s">
        <v>469</v>
      </c>
      <c r="I129" s="58" t="s">
        <v>345</v>
      </c>
      <c r="J129" s="24" t="s">
        <v>37</v>
      </c>
      <c r="K129" s="23"/>
    </row>
    <row r="130">
      <c r="A130" s="18" t="s">
        <v>470</v>
      </c>
      <c r="B130" s="18" t="s">
        <v>223</v>
      </c>
      <c r="C130" s="18" t="s">
        <v>471</v>
      </c>
      <c r="D130" s="27"/>
      <c r="E130" s="18" t="s">
        <v>472</v>
      </c>
      <c r="F130" s="18" t="s">
        <v>108</v>
      </c>
      <c r="G130" s="64">
        <v>45422.0</v>
      </c>
      <c r="H130" s="21" t="s">
        <v>473</v>
      </c>
      <c r="I130" s="55">
        <v>45422.0</v>
      </c>
      <c r="J130" s="24" t="s">
        <v>42</v>
      </c>
      <c r="K130" s="23"/>
    </row>
    <row r="131">
      <c r="A131" s="18" t="s">
        <v>474</v>
      </c>
      <c r="B131" s="18" t="s">
        <v>223</v>
      </c>
      <c r="C131" s="18" t="s">
        <v>475</v>
      </c>
      <c r="D131" s="27"/>
      <c r="E131" s="18" t="s">
        <v>472</v>
      </c>
      <c r="F131" s="18" t="s">
        <v>108</v>
      </c>
      <c r="G131" s="64">
        <v>45450.0</v>
      </c>
      <c r="H131" s="21" t="s">
        <v>476</v>
      </c>
      <c r="I131" s="55">
        <v>45450.0</v>
      </c>
      <c r="J131" s="24" t="s">
        <v>42</v>
      </c>
      <c r="K131" s="23"/>
    </row>
    <row r="132">
      <c r="A132" s="18" t="s">
        <v>477</v>
      </c>
      <c r="B132" s="18" t="s">
        <v>223</v>
      </c>
      <c r="C132" s="18" t="s">
        <v>478</v>
      </c>
      <c r="D132" s="27"/>
      <c r="E132" s="18" t="s">
        <v>453</v>
      </c>
      <c r="F132" s="18" t="s">
        <v>108</v>
      </c>
      <c r="G132" s="18" t="s">
        <v>427</v>
      </c>
      <c r="H132" s="67" t="s">
        <v>479</v>
      </c>
      <c r="I132" s="58" t="s">
        <v>427</v>
      </c>
      <c r="J132" s="24" t="s">
        <v>37</v>
      </c>
      <c r="K132" s="23"/>
    </row>
    <row r="133">
      <c r="A133" s="18" t="s">
        <v>480</v>
      </c>
      <c r="B133" s="18" t="s">
        <v>223</v>
      </c>
      <c r="C133" s="18" t="s">
        <v>481</v>
      </c>
      <c r="D133" s="27"/>
      <c r="E133" s="18" t="s">
        <v>453</v>
      </c>
      <c r="F133" s="18" t="s">
        <v>108</v>
      </c>
      <c r="G133" s="18" t="s">
        <v>427</v>
      </c>
      <c r="H133" s="21" t="s">
        <v>482</v>
      </c>
      <c r="I133" s="58" t="s">
        <v>427</v>
      </c>
      <c r="J133" s="24" t="s">
        <v>42</v>
      </c>
      <c r="K133" s="23"/>
    </row>
    <row r="134">
      <c r="A134" s="18" t="s">
        <v>483</v>
      </c>
      <c r="B134" s="18" t="s">
        <v>223</v>
      </c>
      <c r="C134" s="68" t="s">
        <v>484</v>
      </c>
      <c r="D134" s="27"/>
      <c r="E134" s="18" t="s">
        <v>453</v>
      </c>
      <c r="F134" s="18" t="s">
        <v>108</v>
      </c>
      <c r="G134" s="18" t="s">
        <v>345</v>
      </c>
      <c r="H134" s="21" t="s">
        <v>485</v>
      </c>
      <c r="I134" s="58" t="s">
        <v>345</v>
      </c>
      <c r="J134" s="24" t="s">
        <v>37</v>
      </c>
      <c r="K134" s="23"/>
    </row>
    <row r="135">
      <c r="A135" s="18" t="s">
        <v>486</v>
      </c>
      <c r="B135" s="18" t="s">
        <v>223</v>
      </c>
      <c r="C135" s="18" t="s">
        <v>487</v>
      </c>
      <c r="D135" s="27"/>
      <c r="E135" s="18" t="s">
        <v>453</v>
      </c>
      <c r="F135" s="18" t="s">
        <v>108</v>
      </c>
      <c r="G135" s="18" t="s">
        <v>488</v>
      </c>
      <c r="H135" s="21" t="s">
        <v>489</v>
      </c>
      <c r="I135" s="58" t="s">
        <v>488</v>
      </c>
      <c r="J135" s="24" t="s">
        <v>30</v>
      </c>
      <c r="K135" s="23"/>
    </row>
    <row r="136">
      <c r="A136" s="18" t="s">
        <v>490</v>
      </c>
      <c r="B136" s="18" t="s">
        <v>223</v>
      </c>
      <c r="C136" s="18" t="s">
        <v>491</v>
      </c>
      <c r="D136" s="27"/>
      <c r="E136" s="18" t="s">
        <v>472</v>
      </c>
      <c r="F136" s="18" t="s">
        <v>108</v>
      </c>
      <c r="G136" s="18" t="s">
        <v>420</v>
      </c>
      <c r="H136" s="21" t="s">
        <v>492</v>
      </c>
      <c r="I136" s="58" t="s">
        <v>420</v>
      </c>
      <c r="J136" s="24" t="s">
        <v>30</v>
      </c>
      <c r="K136" s="23"/>
    </row>
    <row r="137">
      <c r="A137" s="18" t="s">
        <v>493</v>
      </c>
      <c r="B137" s="18" t="s">
        <v>223</v>
      </c>
      <c r="C137" s="18" t="s">
        <v>494</v>
      </c>
      <c r="D137" s="27"/>
      <c r="E137" s="18" t="s">
        <v>472</v>
      </c>
      <c r="F137" s="18" t="s">
        <v>108</v>
      </c>
      <c r="G137" s="69">
        <v>45575.0</v>
      </c>
      <c r="H137" s="21" t="s">
        <v>495</v>
      </c>
      <c r="I137" s="70">
        <v>45575.0</v>
      </c>
      <c r="J137" s="24" t="s">
        <v>42</v>
      </c>
      <c r="K137" s="23"/>
    </row>
    <row r="138">
      <c r="A138" s="18" t="s">
        <v>496</v>
      </c>
      <c r="B138" s="18" t="s">
        <v>223</v>
      </c>
      <c r="C138" s="27" t="s">
        <v>497</v>
      </c>
      <c r="D138" s="27"/>
      <c r="E138" s="27" t="s">
        <v>472</v>
      </c>
      <c r="F138" s="27" t="s">
        <v>108</v>
      </c>
      <c r="G138" s="27"/>
      <c r="H138" s="56" t="s">
        <v>498</v>
      </c>
      <c r="I138" s="57"/>
      <c r="J138" s="32" t="s">
        <v>30</v>
      </c>
      <c r="K138" s="23"/>
    </row>
    <row r="139">
      <c r="A139" s="18" t="s">
        <v>499</v>
      </c>
      <c r="B139" s="18" t="s">
        <v>223</v>
      </c>
      <c r="C139" s="27" t="s">
        <v>500</v>
      </c>
      <c r="D139" s="27"/>
      <c r="E139" s="27" t="s">
        <v>472</v>
      </c>
      <c r="F139" s="27" t="s">
        <v>108</v>
      </c>
      <c r="G139" s="27"/>
      <c r="H139" s="56" t="s">
        <v>501</v>
      </c>
      <c r="I139" s="57"/>
      <c r="J139" s="32" t="s">
        <v>37</v>
      </c>
      <c r="K139" s="23"/>
    </row>
    <row r="140">
      <c r="A140" s="18" t="s">
        <v>502</v>
      </c>
      <c r="B140" s="18" t="s">
        <v>223</v>
      </c>
      <c r="C140" s="18" t="s">
        <v>503</v>
      </c>
      <c r="D140" s="27"/>
      <c r="E140" s="18" t="s">
        <v>472</v>
      </c>
      <c r="F140" s="18" t="s">
        <v>108</v>
      </c>
      <c r="G140" s="18" t="s">
        <v>394</v>
      </c>
      <c r="H140" s="21" t="s">
        <v>314</v>
      </c>
      <c r="I140" s="58" t="s">
        <v>394</v>
      </c>
      <c r="J140" s="24" t="s">
        <v>42</v>
      </c>
      <c r="K140" s="23"/>
    </row>
    <row r="141">
      <c r="A141" s="18" t="s">
        <v>504</v>
      </c>
      <c r="B141" s="18" t="s">
        <v>223</v>
      </c>
      <c r="C141" s="18" t="s">
        <v>505</v>
      </c>
      <c r="D141" s="27"/>
      <c r="E141" s="18" t="s">
        <v>472</v>
      </c>
      <c r="F141" s="18" t="s">
        <v>108</v>
      </c>
      <c r="G141" s="18" t="s">
        <v>506</v>
      </c>
      <c r="H141" s="21" t="s">
        <v>507</v>
      </c>
      <c r="I141" s="58" t="s">
        <v>506</v>
      </c>
      <c r="J141" s="24" t="s">
        <v>37</v>
      </c>
      <c r="K141" s="23"/>
    </row>
    <row r="142">
      <c r="A142" s="18" t="s">
        <v>508</v>
      </c>
      <c r="B142" s="18" t="s">
        <v>223</v>
      </c>
      <c r="C142" s="27" t="s">
        <v>509</v>
      </c>
      <c r="D142" s="27"/>
      <c r="E142" s="27" t="s">
        <v>472</v>
      </c>
      <c r="F142" s="27" t="s">
        <v>108</v>
      </c>
      <c r="G142" s="27"/>
      <c r="H142" s="56" t="s">
        <v>510</v>
      </c>
      <c r="I142" s="57"/>
      <c r="J142" s="32" t="s">
        <v>30</v>
      </c>
      <c r="K142" s="23"/>
    </row>
    <row r="143">
      <c r="A143" s="18" t="s">
        <v>511</v>
      </c>
      <c r="B143" s="18" t="s">
        <v>223</v>
      </c>
      <c r="C143" s="18" t="s">
        <v>512</v>
      </c>
      <c r="D143" s="27"/>
      <c r="E143" s="18" t="s">
        <v>472</v>
      </c>
      <c r="F143" s="18" t="s">
        <v>108</v>
      </c>
      <c r="G143" s="18" t="s">
        <v>394</v>
      </c>
      <c r="H143" s="21" t="s">
        <v>513</v>
      </c>
      <c r="I143" s="58" t="s">
        <v>394</v>
      </c>
      <c r="J143" s="24" t="s">
        <v>37</v>
      </c>
      <c r="K143" s="23"/>
    </row>
    <row r="144">
      <c r="A144" s="18" t="s">
        <v>514</v>
      </c>
      <c r="B144" s="18" t="s">
        <v>223</v>
      </c>
      <c r="C144" s="27" t="s">
        <v>515</v>
      </c>
      <c r="D144" s="27"/>
      <c r="E144" s="27" t="s">
        <v>472</v>
      </c>
      <c r="F144" s="27" t="s">
        <v>108</v>
      </c>
      <c r="G144" s="27"/>
      <c r="H144" s="65"/>
      <c r="I144" s="57"/>
      <c r="J144" s="32" t="s">
        <v>30</v>
      </c>
      <c r="K144" s="23"/>
    </row>
    <row r="145">
      <c r="A145" s="18" t="s">
        <v>516</v>
      </c>
      <c r="B145" s="18" t="s">
        <v>223</v>
      </c>
      <c r="C145" s="18" t="s">
        <v>517</v>
      </c>
      <c r="D145" s="27"/>
      <c r="E145" s="18" t="s">
        <v>472</v>
      </c>
      <c r="F145" s="18" t="s">
        <v>108</v>
      </c>
      <c r="G145" s="18" t="s">
        <v>518</v>
      </c>
      <c r="H145" s="21" t="s">
        <v>519</v>
      </c>
      <c r="I145" s="58" t="s">
        <v>518</v>
      </c>
      <c r="J145" s="24" t="s">
        <v>42</v>
      </c>
      <c r="K145" s="23"/>
    </row>
    <row r="146">
      <c r="A146" s="18" t="s">
        <v>520</v>
      </c>
      <c r="B146" s="18" t="s">
        <v>223</v>
      </c>
      <c r="C146" s="18" t="s">
        <v>521</v>
      </c>
      <c r="D146" s="27"/>
      <c r="E146" s="18" t="s">
        <v>472</v>
      </c>
      <c r="F146" s="18" t="s">
        <v>108</v>
      </c>
      <c r="G146" s="18" t="s">
        <v>518</v>
      </c>
      <c r="H146" s="21" t="s">
        <v>522</v>
      </c>
      <c r="I146" s="58" t="s">
        <v>518</v>
      </c>
      <c r="J146" s="24" t="s">
        <v>42</v>
      </c>
      <c r="K146" s="23"/>
    </row>
    <row r="147">
      <c r="A147" s="18" t="s">
        <v>523</v>
      </c>
      <c r="B147" s="18" t="s">
        <v>223</v>
      </c>
      <c r="C147" s="18" t="s">
        <v>524</v>
      </c>
      <c r="D147" s="27"/>
      <c r="E147" s="18" t="s">
        <v>453</v>
      </c>
      <c r="F147" s="18" t="s">
        <v>108</v>
      </c>
      <c r="G147" s="64">
        <v>45483.0</v>
      </c>
      <c r="H147" s="21" t="s">
        <v>525</v>
      </c>
      <c r="I147" s="55">
        <v>45483.0</v>
      </c>
      <c r="J147" s="24" t="s">
        <v>42</v>
      </c>
      <c r="K147" s="23"/>
    </row>
    <row r="148">
      <c r="A148" s="18" t="s">
        <v>526</v>
      </c>
      <c r="B148" s="18" t="s">
        <v>223</v>
      </c>
      <c r="C148" s="18" t="s">
        <v>527</v>
      </c>
      <c r="D148" s="27"/>
      <c r="E148" s="18" t="s">
        <v>453</v>
      </c>
      <c r="F148" s="18" t="s">
        <v>108</v>
      </c>
      <c r="G148" s="64">
        <v>45812.0</v>
      </c>
      <c r="H148" s="21" t="s">
        <v>528</v>
      </c>
      <c r="I148" s="55">
        <v>45812.0</v>
      </c>
      <c r="J148" s="24" t="s">
        <v>42</v>
      </c>
      <c r="K148" s="23"/>
    </row>
    <row r="149">
      <c r="A149" s="18" t="s">
        <v>529</v>
      </c>
      <c r="B149" s="18" t="s">
        <v>223</v>
      </c>
      <c r="C149" s="18" t="s">
        <v>530</v>
      </c>
      <c r="D149" s="18"/>
      <c r="E149" s="18" t="s">
        <v>453</v>
      </c>
      <c r="F149" s="18" t="s">
        <v>108</v>
      </c>
      <c r="G149" s="64">
        <v>45298.0</v>
      </c>
      <c r="H149" s="21" t="s">
        <v>417</v>
      </c>
      <c r="I149" s="55">
        <v>45298.0</v>
      </c>
      <c r="J149" s="24" t="s">
        <v>37</v>
      </c>
      <c r="K149" s="23"/>
    </row>
    <row r="150">
      <c r="A150" s="18" t="s">
        <v>531</v>
      </c>
      <c r="B150" s="18" t="s">
        <v>223</v>
      </c>
      <c r="C150" s="18" t="s">
        <v>532</v>
      </c>
      <c r="D150" s="27"/>
      <c r="E150" s="18" t="s">
        <v>449</v>
      </c>
      <c r="F150" s="18" t="s">
        <v>108</v>
      </c>
      <c r="G150" s="18" t="s">
        <v>533</v>
      </c>
      <c r="H150" s="21" t="s">
        <v>534</v>
      </c>
      <c r="I150" s="58" t="s">
        <v>533</v>
      </c>
      <c r="J150" s="24" t="s">
        <v>42</v>
      </c>
      <c r="K150" s="23"/>
    </row>
    <row r="151">
      <c r="A151" s="18" t="s">
        <v>535</v>
      </c>
      <c r="B151" s="18" t="s">
        <v>223</v>
      </c>
      <c r="C151" s="18" t="s">
        <v>536</v>
      </c>
      <c r="D151" s="27"/>
      <c r="E151" s="18" t="s">
        <v>449</v>
      </c>
      <c r="F151" s="18" t="s">
        <v>108</v>
      </c>
      <c r="G151" s="64">
        <v>45420.0</v>
      </c>
      <c r="H151" s="21" t="s">
        <v>537</v>
      </c>
      <c r="I151" s="55">
        <v>45420.0</v>
      </c>
      <c r="J151" s="24" t="s">
        <v>42</v>
      </c>
      <c r="K151" s="23"/>
    </row>
    <row r="152">
      <c r="A152" s="18" t="s">
        <v>538</v>
      </c>
      <c r="B152" s="18" t="s">
        <v>223</v>
      </c>
      <c r="C152" s="18" t="s">
        <v>539</v>
      </c>
      <c r="D152" s="27"/>
      <c r="E152" s="18" t="s">
        <v>453</v>
      </c>
      <c r="F152" s="18" t="s">
        <v>108</v>
      </c>
      <c r="G152" s="64">
        <v>45298.0</v>
      </c>
      <c r="H152" s="21" t="s">
        <v>540</v>
      </c>
      <c r="I152" s="55">
        <v>45298.0</v>
      </c>
      <c r="J152" s="24" t="s">
        <v>42</v>
      </c>
      <c r="K152" s="23"/>
    </row>
    <row r="153">
      <c r="A153" s="18" t="s">
        <v>541</v>
      </c>
      <c r="B153" s="18" t="s">
        <v>223</v>
      </c>
      <c r="C153" s="18" t="s">
        <v>542</v>
      </c>
      <c r="D153" s="27"/>
      <c r="E153" s="18" t="s">
        <v>453</v>
      </c>
      <c r="F153" s="18" t="s">
        <v>108</v>
      </c>
      <c r="G153" s="64">
        <v>45781.0</v>
      </c>
      <c r="H153" s="21" t="s">
        <v>543</v>
      </c>
      <c r="I153" s="55">
        <v>45781.0</v>
      </c>
      <c r="J153" s="24" t="s">
        <v>30</v>
      </c>
      <c r="K153" s="23"/>
    </row>
    <row r="154">
      <c r="A154" s="18" t="s">
        <v>544</v>
      </c>
      <c r="B154" s="18" t="s">
        <v>223</v>
      </c>
      <c r="C154" s="49" t="s">
        <v>545</v>
      </c>
      <c r="D154" s="27"/>
      <c r="E154" s="18" t="s">
        <v>453</v>
      </c>
      <c r="F154" s="18" t="s">
        <v>28</v>
      </c>
      <c r="G154" s="64">
        <v>45812.0</v>
      </c>
      <c r="H154" s="65"/>
      <c r="I154" s="55">
        <v>45812.0</v>
      </c>
      <c r="J154" s="24" t="s">
        <v>30</v>
      </c>
      <c r="K154" s="23"/>
    </row>
    <row r="155">
      <c r="A155" s="18" t="s">
        <v>546</v>
      </c>
      <c r="B155" s="18" t="s">
        <v>223</v>
      </c>
      <c r="C155" s="18" t="s">
        <v>547</v>
      </c>
      <c r="D155" s="27"/>
      <c r="E155" s="18" t="s">
        <v>449</v>
      </c>
      <c r="F155" s="18" t="s">
        <v>108</v>
      </c>
      <c r="G155" s="18" t="s">
        <v>548</v>
      </c>
      <c r="H155" s="21" t="s">
        <v>549</v>
      </c>
      <c r="I155" s="58" t="s">
        <v>548</v>
      </c>
      <c r="J155" s="24" t="s">
        <v>42</v>
      </c>
      <c r="K155" s="23"/>
    </row>
    <row r="156">
      <c r="A156" s="18" t="s">
        <v>550</v>
      </c>
      <c r="B156" s="18" t="s">
        <v>223</v>
      </c>
      <c r="C156" s="18" t="s">
        <v>551</v>
      </c>
      <c r="D156" s="27"/>
      <c r="E156" s="18" t="s">
        <v>293</v>
      </c>
      <c r="F156" s="18" t="s">
        <v>108</v>
      </c>
      <c r="G156" s="18" t="s">
        <v>394</v>
      </c>
      <c r="H156" s="21" t="s">
        <v>552</v>
      </c>
      <c r="I156" s="58" t="s">
        <v>394</v>
      </c>
      <c r="J156" s="24" t="s">
        <v>37</v>
      </c>
      <c r="K156" s="23"/>
    </row>
    <row r="157">
      <c r="A157" s="18" t="s">
        <v>553</v>
      </c>
      <c r="B157" s="18" t="s">
        <v>223</v>
      </c>
      <c r="C157" s="18" t="s">
        <v>554</v>
      </c>
      <c r="D157" s="27"/>
      <c r="E157" s="18" t="s">
        <v>472</v>
      </c>
      <c r="F157" s="18" t="s">
        <v>108</v>
      </c>
      <c r="G157" s="18" t="s">
        <v>394</v>
      </c>
      <c r="H157" s="21" t="s">
        <v>555</v>
      </c>
      <c r="I157" s="58" t="s">
        <v>394</v>
      </c>
      <c r="J157" s="24" t="s">
        <v>42</v>
      </c>
      <c r="K157" s="23"/>
    </row>
    <row r="158">
      <c r="A158" s="18" t="s">
        <v>556</v>
      </c>
      <c r="B158" s="18" t="s">
        <v>223</v>
      </c>
      <c r="C158" s="18" t="s">
        <v>557</v>
      </c>
      <c r="D158" s="27"/>
      <c r="E158" s="18" t="s">
        <v>293</v>
      </c>
      <c r="F158" s="18" t="s">
        <v>108</v>
      </c>
      <c r="G158" s="18" t="s">
        <v>394</v>
      </c>
      <c r="H158" s="65"/>
      <c r="I158" s="58" t="s">
        <v>394</v>
      </c>
      <c r="J158" s="24" t="s">
        <v>42</v>
      </c>
      <c r="K158" s="23"/>
    </row>
    <row r="159">
      <c r="A159" s="18" t="s">
        <v>558</v>
      </c>
      <c r="B159" s="18" t="s">
        <v>223</v>
      </c>
      <c r="C159" s="18" t="s">
        <v>559</v>
      </c>
      <c r="D159" s="27"/>
      <c r="E159" s="18" t="s">
        <v>293</v>
      </c>
      <c r="F159" s="18" t="s">
        <v>108</v>
      </c>
      <c r="G159" s="18" t="s">
        <v>394</v>
      </c>
      <c r="H159" s="21" t="s">
        <v>560</v>
      </c>
      <c r="I159" s="58" t="s">
        <v>394</v>
      </c>
      <c r="J159" s="24" t="s">
        <v>37</v>
      </c>
      <c r="K159" s="23"/>
    </row>
    <row r="160">
      <c r="A160" s="18" t="s">
        <v>561</v>
      </c>
      <c r="B160" s="18" t="s">
        <v>223</v>
      </c>
      <c r="C160" s="18" t="s">
        <v>562</v>
      </c>
      <c r="D160" s="27"/>
      <c r="E160" s="18" t="s">
        <v>472</v>
      </c>
      <c r="F160" s="18" t="s">
        <v>108</v>
      </c>
      <c r="G160" s="64">
        <v>45936.0</v>
      </c>
      <c r="H160" s="21" t="s">
        <v>563</v>
      </c>
      <c r="I160" s="55">
        <v>45936.0</v>
      </c>
      <c r="J160" s="24" t="s">
        <v>30</v>
      </c>
      <c r="K160" s="23"/>
    </row>
    <row r="161">
      <c r="A161" s="18" t="s">
        <v>564</v>
      </c>
      <c r="B161" s="18" t="s">
        <v>223</v>
      </c>
      <c r="C161" s="18" t="s">
        <v>565</v>
      </c>
      <c r="D161" s="27"/>
      <c r="E161" s="18" t="s">
        <v>293</v>
      </c>
      <c r="F161" s="18" t="s">
        <v>108</v>
      </c>
      <c r="G161" s="18" t="s">
        <v>394</v>
      </c>
      <c r="H161" s="21" t="s">
        <v>566</v>
      </c>
      <c r="I161" s="58" t="s">
        <v>394</v>
      </c>
      <c r="J161" s="24" t="s">
        <v>37</v>
      </c>
      <c r="K161" s="23"/>
    </row>
    <row r="162">
      <c r="A162" s="18" t="s">
        <v>567</v>
      </c>
      <c r="B162" s="18" t="s">
        <v>223</v>
      </c>
      <c r="C162" s="18" t="s">
        <v>568</v>
      </c>
      <c r="D162" s="27"/>
      <c r="E162" s="18" t="s">
        <v>293</v>
      </c>
      <c r="F162" s="18" t="s">
        <v>108</v>
      </c>
      <c r="G162" s="18" t="s">
        <v>569</v>
      </c>
      <c r="H162" s="21" t="s">
        <v>570</v>
      </c>
      <c r="I162" s="58" t="s">
        <v>569</v>
      </c>
      <c r="J162" s="24" t="s">
        <v>42</v>
      </c>
      <c r="K162" s="23"/>
    </row>
    <row r="163">
      <c r="A163" s="18" t="s">
        <v>571</v>
      </c>
      <c r="B163" s="18" t="s">
        <v>223</v>
      </c>
      <c r="C163" s="18" t="s">
        <v>572</v>
      </c>
      <c r="D163" s="27"/>
      <c r="E163" s="18" t="s">
        <v>293</v>
      </c>
      <c r="F163" s="18" t="s">
        <v>108</v>
      </c>
      <c r="G163" s="64">
        <v>45933.0</v>
      </c>
      <c r="H163" s="21" t="s">
        <v>573</v>
      </c>
      <c r="I163" s="55">
        <v>45933.0</v>
      </c>
      <c r="J163" s="24" t="s">
        <v>42</v>
      </c>
      <c r="K163" s="23"/>
    </row>
    <row r="164">
      <c r="A164" s="18" t="s">
        <v>574</v>
      </c>
      <c r="B164" s="18" t="s">
        <v>223</v>
      </c>
      <c r="C164" s="18" t="s">
        <v>575</v>
      </c>
      <c r="D164" s="27"/>
      <c r="E164" s="18" t="s">
        <v>293</v>
      </c>
      <c r="F164" s="18" t="s">
        <v>108</v>
      </c>
      <c r="G164" s="18" t="s">
        <v>576</v>
      </c>
      <c r="H164" s="21" t="s">
        <v>577</v>
      </c>
      <c r="I164" s="58" t="s">
        <v>576</v>
      </c>
      <c r="J164" s="24" t="s">
        <v>42</v>
      </c>
      <c r="K164" s="23"/>
    </row>
    <row r="165">
      <c r="A165" s="18" t="s">
        <v>578</v>
      </c>
      <c r="B165" s="18" t="s">
        <v>223</v>
      </c>
      <c r="C165" s="18" t="s">
        <v>579</v>
      </c>
      <c r="D165" s="27"/>
      <c r="E165" s="18" t="s">
        <v>293</v>
      </c>
      <c r="F165" s="18" t="s">
        <v>108</v>
      </c>
      <c r="G165" s="18" t="s">
        <v>580</v>
      </c>
      <c r="H165" s="21" t="s">
        <v>581</v>
      </c>
      <c r="I165" s="58" t="s">
        <v>580</v>
      </c>
      <c r="J165" s="24" t="s">
        <v>42</v>
      </c>
      <c r="K165" s="23"/>
    </row>
    <row r="166">
      <c r="A166" s="18" t="s">
        <v>582</v>
      </c>
      <c r="B166" s="18" t="s">
        <v>223</v>
      </c>
      <c r="C166" s="18" t="s">
        <v>583</v>
      </c>
      <c r="D166" s="27"/>
      <c r="E166" s="18" t="s">
        <v>293</v>
      </c>
      <c r="F166" s="18" t="s">
        <v>108</v>
      </c>
      <c r="G166" s="18" t="s">
        <v>584</v>
      </c>
      <c r="H166" s="21" t="s">
        <v>585</v>
      </c>
      <c r="I166" s="58" t="s">
        <v>584</v>
      </c>
      <c r="J166" s="24" t="s">
        <v>42</v>
      </c>
      <c r="K166" s="23"/>
    </row>
    <row r="167">
      <c r="A167" s="18" t="s">
        <v>586</v>
      </c>
      <c r="B167" s="18" t="s">
        <v>223</v>
      </c>
      <c r="C167" s="18" t="s">
        <v>587</v>
      </c>
      <c r="D167" s="27"/>
      <c r="E167" s="18" t="s">
        <v>293</v>
      </c>
      <c r="F167" s="18" t="s">
        <v>108</v>
      </c>
      <c r="G167" s="18" t="s">
        <v>588</v>
      </c>
      <c r="H167" s="21" t="s">
        <v>589</v>
      </c>
      <c r="I167" s="58" t="s">
        <v>588</v>
      </c>
      <c r="J167" s="24" t="s">
        <v>42</v>
      </c>
      <c r="K167" s="23"/>
    </row>
    <row r="168">
      <c r="A168" s="18" t="s">
        <v>590</v>
      </c>
      <c r="B168" s="18" t="s">
        <v>223</v>
      </c>
      <c r="C168" s="27" t="s">
        <v>591</v>
      </c>
      <c r="D168" s="27"/>
      <c r="E168" s="27" t="s">
        <v>592</v>
      </c>
      <c r="F168" s="27" t="s">
        <v>108</v>
      </c>
      <c r="G168" s="27"/>
      <c r="H168" s="56" t="s">
        <v>247</v>
      </c>
      <c r="I168" s="57"/>
      <c r="J168" s="24" t="s">
        <v>42</v>
      </c>
      <c r="K168" s="23"/>
    </row>
    <row r="169">
      <c r="A169" s="18" t="s">
        <v>593</v>
      </c>
      <c r="B169" s="18" t="s">
        <v>223</v>
      </c>
      <c r="C169" s="27" t="s">
        <v>594</v>
      </c>
      <c r="D169" s="27"/>
      <c r="E169" s="27" t="s">
        <v>592</v>
      </c>
      <c r="F169" s="27" t="s">
        <v>108</v>
      </c>
      <c r="G169" s="27"/>
      <c r="H169" s="56" t="s">
        <v>595</v>
      </c>
      <c r="I169" s="57"/>
      <c r="J169" s="24" t="s">
        <v>42</v>
      </c>
      <c r="K169" s="23"/>
    </row>
    <row r="170">
      <c r="A170" s="18" t="s">
        <v>596</v>
      </c>
      <c r="B170" s="18" t="s">
        <v>223</v>
      </c>
      <c r="C170" s="27" t="s">
        <v>597</v>
      </c>
      <c r="D170" s="27"/>
      <c r="E170" s="27" t="s">
        <v>592</v>
      </c>
      <c r="F170" s="27" t="s">
        <v>108</v>
      </c>
      <c r="G170" s="27"/>
      <c r="H170" s="56" t="s">
        <v>598</v>
      </c>
      <c r="I170" s="57"/>
      <c r="J170" s="24" t="s">
        <v>42</v>
      </c>
      <c r="K170" s="23"/>
    </row>
    <row r="171">
      <c r="A171" s="18" t="s">
        <v>599</v>
      </c>
      <c r="B171" s="18" t="s">
        <v>223</v>
      </c>
      <c r="C171" s="27" t="s">
        <v>600</v>
      </c>
      <c r="D171" s="27"/>
      <c r="E171" s="27" t="s">
        <v>592</v>
      </c>
      <c r="F171" s="27" t="s">
        <v>108</v>
      </c>
      <c r="G171" s="27"/>
      <c r="H171" s="56" t="s">
        <v>601</v>
      </c>
      <c r="I171" s="57"/>
      <c r="J171" s="24" t="s">
        <v>42</v>
      </c>
      <c r="K171" s="23"/>
    </row>
    <row r="172">
      <c r="A172" s="18" t="s">
        <v>602</v>
      </c>
      <c r="B172" s="18" t="s">
        <v>223</v>
      </c>
      <c r="C172" s="27" t="s">
        <v>603</v>
      </c>
      <c r="D172" s="27"/>
      <c r="E172" s="27" t="s">
        <v>592</v>
      </c>
      <c r="F172" s="27" t="s">
        <v>108</v>
      </c>
      <c r="G172" s="27"/>
      <c r="H172" s="65"/>
      <c r="I172" s="57"/>
      <c r="J172" s="24" t="s">
        <v>42</v>
      </c>
      <c r="K172" s="23"/>
    </row>
    <row r="173">
      <c r="A173" s="18" t="s">
        <v>604</v>
      </c>
      <c r="B173" s="18" t="s">
        <v>223</v>
      </c>
      <c r="C173" s="27" t="s">
        <v>605</v>
      </c>
      <c r="D173" s="27"/>
      <c r="E173" s="27" t="s">
        <v>592</v>
      </c>
      <c r="F173" s="27" t="s">
        <v>108</v>
      </c>
      <c r="G173" s="27"/>
      <c r="H173" s="71" t="s">
        <v>606</v>
      </c>
      <c r="I173" s="57"/>
      <c r="J173" s="24" t="s">
        <v>42</v>
      </c>
      <c r="K173" s="23"/>
    </row>
    <row r="174">
      <c r="A174" s="18" t="s">
        <v>607</v>
      </c>
      <c r="B174" s="18" t="s">
        <v>223</v>
      </c>
      <c r="C174" s="27" t="s">
        <v>608</v>
      </c>
      <c r="D174" s="27"/>
      <c r="E174" s="27" t="s">
        <v>592</v>
      </c>
      <c r="F174" s="27" t="s">
        <v>108</v>
      </c>
      <c r="G174" s="27"/>
      <c r="H174" s="71" t="s">
        <v>609</v>
      </c>
      <c r="I174" s="57"/>
      <c r="J174" s="24" t="s">
        <v>42</v>
      </c>
      <c r="K174" s="23"/>
    </row>
    <row r="175">
      <c r="A175" s="18" t="s">
        <v>610</v>
      </c>
      <c r="B175" s="18" t="s">
        <v>223</v>
      </c>
      <c r="C175" s="18" t="s">
        <v>611</v>
      </c>
      <c r="D175" s="27"/>
      <c r="E175" s="18" t="s">
        <v>592</v>
      </c>
      <c r="F175" s="18" t="s">
        <v>108</v>
      </c>
      <c r="G175" s="64">
        <v>45298.0</v>
      </c>
      <c r="H175" s="21" t="s">
        <v>378</v>
      </c>
      <c r="I175" s="55">
        <v>45298.0</v>
      </c>
      <c r="J175" s="24" t="s">
        <v>42</v>
      </c>
      <c r="K175" s="23"/>
    </row>
    <row r="176">
      <c r="A176" s="37" t="s">
        <v>612</v>
      </c>
      <c r="B176" s="37" t="s">
        <v>223</v>
      </c>
      <c r="C176" s="37" t="s">
        <v>613</v>
      </c>
      <c r="D176" s="23"/>
      <c r="E176" s="37" t="s">
        <v>225</v>
      </c>
      <c r="F176" s="37" t="s">
        <v>28</v>
      </c>
      <c r="G176" s="37" t="s">
        <v>328</v>
      </c>
      <c r="H176" s="72" t="s">
        <v>614</v>
      </c>
      <c r="I176" s="55">
        <v>45541.0</v>
      </c>
      <c r="J176" s="18" t="s">
        <v>42</v>
      </c>
      <c r="K176" s="18"/>
    </row>
    <row r="177">
      <c r="A177" s="37" t="s">
        <v>615</v>
      </c>
      <c r="B177" s="37" t="s">
        <v>223</v>
      </c>
      <c r="C177" s="37" t="s">
        <v>616</v>
      </c>
      <c r="D177" s="23"/>
      <c r="E177" s="37" t="s">
        <v>327</v>
      </c>
      <c r="F177" s="37" t="s">
        <v>28</v>
      </c>
      <c r="G177" s="37" t="s">
        <v>328</v>
      </c>
      <c r="H177" s="72" t="s">
        <v>617</v>
      </c>
      <c r="I177" s="58" t="s">
        <v>328</v>
      </c>
      <c r="J177" s="18" t="s">
        <v>30</v>
      </c>
      <c r="K177" s="18"/>
    </row>
    <row r="178">
      <c r="A178" s="37" t="s">
        <v>618</v>
      </c>
      <c r="B178" s="37" t="s">
        <v>223</v>
      </c>
      <c r="C178" s="37" t="s">
        <v>619</v>
      </c>
      <c r="D178" s="23"/>
      <c r="E178" s="37" t="s">
        <v>387</v>
      </c>
      <c r="F178" s="37" t="s">
        <v>28</v>
      </c>
      <c r="G178" s="37" t="s">
        <v>328</v>
      </c>
      <c r="H178" s="72" t="s">
        <v>620</v>
      </c>
      <c r="I178" s="58" t="s">
        <v>328</v>
      </c>
      <c r="J178" s="18" t="s">
        <v>42</v>
      </c>
      <c r="K178" s="18"/>
    </row>
    <row r="179">
      <c r="A179" s="37" t="s">
        <v>621</v>
      </c>
      <c r="B179" s="37" t="s">
        <v>223</v>
      </c>
      <c r="C179" s="37" t="s">
        <v>622</v>
      </c>
      <c r="D179" s="23"/>
      <c r="E179" s="37" t="s">
        <v>232</v>
      </c>
      <c r="F179" s="37" t="s">
        <v>28</v>
      </c>
      <c r="G179" s="37" t="s">
        <v>328</v>
      </c>
      <c r="H179" s="72" t="s">
        <v>623</v>
      </c>
      <c r="I179" s="58" t="s">
        <v>328</v>
      </c>
      <c r="J179" s="18" t="s">
        <v>30</v>
      </c>
      <c r="K179" s="18"/>
    </row>
    <row r="180">
      <c r="A180" s="37" t="s">
        <v>624</v>
      </c>
      <c r="B180" s="37" t="s">
        <v>223</v>
      </c>
      <c r="C180" s="37" t="s">
        <v>625</v>
      </c>
      <c r="D180" s="23"/>
      <c r="E180" s="37" t="s">
        <v>387</v>
      </c>
      <c r="F180" s="37" t="s">
        <v>28</v>
      </c>
      <c r="G180" s="37" t="s">
        <v>328</v>
      </c>
      <c r="H180" s="73"/>
      <c r="I180" s="58" t="s">
        <v>328</v>
      </c>
      <c r="J180" s="18" t="s">
        <v>42</v>
      </c>
      <c r="K180" s="18"/>
    </row>
    <row r="181">
      <c r="A181" s="37" t="s">
        <v>626</v>
      </c>
      <c r="B181" s="37" t="s">
        <v>223</v>
      </c>
      <c r="C181" s="37" t="s">
        <v>627</v>
      </c>
      <c r="D181" s="23"/>
      <c r="E181" s="37" t="s">
        <v>225</v>
      </c>
      <c r="F181" s="37" t="s">
        <v>28</v>
      </c>
      <c r="G181" s="37" t="s">
        <v>328</v>
      </c>
      <c r="H181" s="72" t="s">
        <v>628</v>
      </c>
      <c r="I181" s="58" t="s">
        <v>328</v>
      </c>
      <c r="J181" s="18" t="s">
        <v>30</v>
      </c>
      <c r="K181" s="18"/>
    </row>
    <row r="182">
      <c r="A182" s="37" t="s">
        <v>629</v>
      </c>
      <c r="B182" s="37" t="s">
        <v>223</v>
      </c>
      <c r="C182" s="37" t="s">
        <v>630</v>
      </c>
      <c r="D182" s="23"/>
      <c r="E182" s="37" t="s">
        <v>453</v>
      </c>
      <c r="F182" s="37" t="s">
        <v>108</v>
      </c>
      <c r="G182" s="37" t="s">
        <v>328</v>
      </c>
      <c r="H182" s="72" t="s">
        <v>631</v>
      </c>
      <c r="I182" s="58" t="s">
        <v>328</v>
      </c>
      <c r="J182" s="18" t="s">
        <v>30</v>
      </c>
      <c r="K182" s="18" t="s">
        <v>632</v>
      </c>
    </row>
    <row r="183">
      <c r="A183" s="37" t="s">
        <v>633</v>
      </c>
      <c r="B183" s="37" t="s">
        <v>223</v>
      </c>
      <c r="C183" s="37" t="s">
        <v>634</v>
      </c>
      <c r="D183" s="23"/>
      <c r="E183" s="37" t="s">
        <v>472</v>
      </c>
      <c r="F183" s="37" t="s">
        <v>108</v>
      </c>
      <c r="G183" s="37" t="s">
        <v>328</v>
      </c>
      <c r="H183" s="72" t="s">
        <v>635</v>
      </c>
      <c r="I183" s="58" t="s">
        <v>328</v>
      </c>
      <c r="J183" s="18" t="s">
        <v>42</v>
      </c>
      <c r="K183" s="18"/>
    </row>
    <row r="184">
      <c r="A184" s="37" t="s">
        <v>636</v>
      </c>
      <c r="B184" s="37" t="s">
        <v>223</v>
      </c>
      <c r="C184" s="37" t="s">
        <v>637</v>
      </c>
      <c r="D184" s="23"/>
      <c r="E184" s="37" t="s">
        <v>472</v>
      </c>
      <c r="F184" s="37" t="s">
        <v>108</v>
      </c>
      <c r="G184" s="37" t="s">
        <v>328</v>
      </c>
      <c r="H184" s="72" t="s">
        <v>638</v>
      </c>
      <c r="I184" s="58" t="s">
        <v>328</v>
      </c>
      <c r="J184" s="18" t="s">
        <v>42</v>
      </c>
      <c r="K184" s="18"/>
    </row>
    <row r="185">
      <c r="A185" s="37" t="s">
        <v>639</v>
      </c>
      <c r="B185" s="37" t="s">
        <v>223</v>
      </c>
      <c r="C185" s="37" t="s">
        <v>640</v>
      </c>
      <c r="D185" s="23"/>
      <c r="E185" s="37" t="s">
        <v>472</v>
      </c>
      <c r="F185" s="37" t="s">
        <v>108</v>
      </c>
      <c r="G185" s="37" t="s">
        <v>328</v>
      </c>
      <c r="H185" s="72" t="s">
        <v>641</v>
      </c>
      <c r="I185" s="58" t="s">
        <v>328</v>
      </c>
      <c r="J185" s="18" t="s">
        <v>42</v>
      </c>
      <c r="K185" s="18"/>
    </row>
    <row r="186">
      <c r="A186" s="37" t="s">
        <v>642</v>
      </c>
      <c r="B186" s="37" t="s">
        <v>223</v>
      </c>
      <c r="C186" s="37" t="s">
        <v>643</v>
      </c>
      <c r="D186" s="23"/>
      <c r="E186" s="37" t="s">
        <v>472</v>
      </c>
      <c r="F186" s="37" t="s">
        <v>108</v>
      </c>
      <c r="G186" s="37" t="s">
        <v>328</v>
      </c>
      <c r="H186" s="73"/>
      <c r="I186" s="58" t="s">
        <v>328</v>
      </c>
      <c r="J186" s="18" t="s">
        <v>42</v>
      </c>
      <c r="K186" s="18"/>
    </row>
    <row r="187">
      <c r="A187" s="37" t="s">
        <v>644</v>
      </c>
      <c r="B187" s="37" t="s">
        <v>223</v>
      </c>
      <c r="C187" s="37" t="s">
        <v>645</v>
      </c>
      <c r="D187" s="23"/>
      <c r="E187" s="37" t="s">
        <v>472</v>
      </c>
      <c r="F187" s="37" t="s">
        <v>108</v>
      </c>
      <c r="G187" s="37" t="s">
        <v>328</v>
      </c>
      <c r="H187" s="73"/>
      <c r="I187" s="58" t="s">
        <v>328</v>
      </c>
      <c r="J187" s="18" t="s">
        <v>42</v>
      </c>
      <c r="K187" s="18"/>
    </row>
    <row r="188">
      <c r="A188" s="37" t="s">
        <v>646</v>
      </c>
      <c r="B188" s="37" t="s">
        <v>223</v>
      </c>
      <c r="C188" s="37" t="s">
        <v>647</v>
      </c>
      <c r="D188" s="23"/>
      <c r="E188" s="37" t="s">
        <v>472</v>
      </c>
      <c r="F188" s="37" t="s">
        <v>108</v>
      </c>
      <c r="G188" s="37" t="s">
        <v>328</v>
      </c>
      <c r="H188" s="72" t="s">
        <v>648</v>
      </c>
      <c r="I188" s="58" t="s">
        <v>328</v>
      </c>
      <c r="J188" s="18" t="s">
        <v>42</v>
      </c>
      <c r="K188" s="18"/>
    </row>
    <row r="189">
      <c r="A189" s="37" t="s">
        <v>649</v>
      </c>
      <c r="B189" s="37" t="s">
        <v>223</v>
      </c>
      <c r="C189" s="37" t="s">
        <v>650</v>
      </c>
      <c r="D189" s="23"/>
      <c r="E189" s="37" t="s">
        <v>449</v>
      </c>
      <c r="F189" s="37" t="s">
        <v>108</v>
      </c>
      <c r="G189" s="37" t="s">
        <v>328</v>
      </c>
      <c r="H189" s="72" t="s">
        <v>651</v>
      </c>
      <c r="I189" s="58" t="s">
        <v>328</v>
      </c>
      <c r="J189" s="18" t="s">
        <v>42</v>
      </c>
      <c r="K189" s="18"/>
    </row>
    <row r="190">
      <c r="A190" s="37" t="s">
        <v>652</v>
      </c>
      <c r="B190" s="37" t="s">
        <v>223</v>
      </c>
      <c r="C190" s="37" t="s">
        <v>653</v>
      </c>
      <c r="D190" s="23"/>
      <c r="E190" s="37" t="s">
        <v>449</v>
      </c>
      <c r="F190" s="37" t="s">
        <v>108</v>
      </c>
      <c r="G190" s="37" t="s">
        <v>328</v>
      </c>
      <c r="H190" s="72" t="s">
        <v>654</v>
      </c>
      <c r="I190" s="58" t="s">
        <v>328</v>
      </c>
      <c r="J190" s="18" t="s">
        <v>42</v>
      </c>
      <c r="K190" s="18"/>
    </row>
    <row r="191">
      <c r="A191" s="37" t="s">
        <v>655</v>
      </c>
      <c r="B191" s="37" t="s">
        <v>223</v>
      </c>
      <c r="C191" s="37" t="s">
        <v>656</v>
      </c>
      <c r="D191" s="23"/>
      <c r="E191" s="37" t="s">
        <v>293</v>
      </c>
      <c r="F191" s="37" t="s">
        <v>108</v>
      </c>
      <c r="G191" s="37" t="s">
        <v>328</v>
      </c>
      <c r="H191" s="72" t="s">
        <v>657</v>
      </c>
      <c r="I191" s="58" t="s">
        <v>328</v>
      </c>
      <c r="J191" s="18" t="s">
        <v>42</v>
      </c>
      <c r="K191" s="18"/>
    </row>
    <row r="192">
      <c r="A192" s="37" t="s">
        <v>658</v>
      </c>
      <c r="B192" s="37" t="s">
        <v>223</v>
      </c>
      <c r="C192" s="37" t="s">
        <v>659</v>
      </c>
      <c r="D192" s="23"/>
      <c r="E192" s="37" t="s">
        <v>293</v>
      </c>
      <c r="F192" s="37" t="s">
        <v>108</v>
      </c>
      <c r="G192" s="37" t="s">
        <v>328</v>
      </c>
      <c r="H192" s="73"/>
      <c r="I192" s="58" t="s">
        <v>328</v>
      </c>
      <c r="J192" s="18" t="s">
        <v>42</v>
      </c>
      <c r="K192" s="18"/>
    </row>
    <row r="193">
      <c r="A193" s="37" t="s">
        <v>660</v>
      </c>
      <c r="B193" s="37" t="s">
        <v>223</v>
      </c>
      <c r="C193" s="37" t="s">
        <v>661</v>
      </c>
      <c r="D193" s="23"/>
      <c r="E193" s="37" t="s">
        <v>293</v>
      </c>
      <c r="F193" s="37" t="s">
        <v>108</v>
      </c>
      <c r="G193" s="37" t="s">
        <v>328</v>
      </c>
      <c r="H193" s="73"/>
      <c r="I193" s="58" t="s">
        <v>328</v>
      </c>
      <c r="J193" s="18" t="s">
        <v>42</v>
      </c>
      <c r="K193" s="18"/>
    </row>
    <row r="194">
      <c r="A194" s="37" t="s">
        <v>662</v>
      </c>
      <c r="B194" s="37" t="s">
        <v>223</v>
      </c>
      <c r="C194" s="37" t="s">
        <v>663</v>
      </c>
      <c r="D194" s="23"/>
      <c r="E194" s="37" t="s">
        <v>472</v>
      </c>
      <c r="F194" s="37" t="s">
        <v>108</v>
      </c>
      <c r="G194" s="37" t="s">
        <v>328</v>
      </c>
      <c r="H194" s="73"/>
      <c r="I194" s="58" t="s">
        <v>328</v>
      </c>
      <c r="J194" s="18" t="s">
        <v>42</v>
      </c>
      <c r="K194" s="18"/>
    </row>
    <row r="195">
      <c r="A195" s="37" t="s">
        <v>664</v>
      </c>
      <c r="B195" s="37" t="s">
        <v>223</v>
      </c>
      <c r="C195" s="37" t="s">
        <v>643</v>
      </c>
      <c r="D195" s="23"/>
      <c r="E195" s="37" t="s">
        <v>293</v>
      </c>
      <c r="F195" s="37" t="s">
        <v>108</v>
      </c>
      <c r="G195" s="37" t="s">
        <v>328</v>
      </c>
      <c r="H195" s="73"/>
      <c r="I195" s="58" t="s">
        <v>328</v>
      </c>
      <c r="J195" s="18" t="s">
        <v>42</v>
      </c>
      <c r="K195" s="18"/>
    </row>
    <row r="196">
      <c r="A196" s="37" t="s">
        <v>665</v>
      </c>
      <c r="B196" s="37" t="s">
        <v>24</v>
      </c>
      <c r="C196" s="37" t="s">
        <v>666</v>
      </c>
      <c r="D196" s="37" t="s">
        <v>667</v>
      </c>
      <c r="E196" s="37" t="s">
        <v>50</v>
      </c>
      <c r="F196" s="37" t="s">
        <v>28</v>
      </c>
      <c r="G196" s="37" t="s">
        <v>668</v>
      </c>
      <c r="H196" s="72" t="s">
        <v>669</v>
      </c>
      <c r="I196" s="55">
        <v>45329.0</v>
      </c>
      <c r="J196" s="18" t="s">
        <v>30</v>
      </c>
      <c r="K196" s="27"/>
    </row>
    <row r="197">
      <c r="A197" s="37" t="s">
        <v>670</v>
      </c>
      <c r="B197" s="37" t="s">
        <v>223</v>
      </c>
      <c r="C197" s="37" t="s">
        <v>671</v>
      </c>
      <c r="D197" s="23"/>
      <c r="E197" s="37" t="s">
        <v>306</v>
      </c>
      <c r="F197" s="37" t="s">
        <v>28</v>
      </c>
      <c r="G197" s="74">
        <v>45358.0</v>
      </c>
      <c r="H197" s="72" t="s">
        <v>672</v>
      </c>
      <c r="I197" s="58" t="s">
        <v>673</v>
      </c>
      <c r="J197" s="18" t="s">
        <v>42</v>
      </c>
      <c r="K197" s="27"/>
    </row>
    <row r="198">
      <c r="A198" s="37" t="s">
        <v>674</v>
      </c>
      <c r="B198" s="37" t="s">
        <v>223</v>
      </c>
      <c r="C198" s="37" t="s">
        <v>675</v>
      </c>
      <c r="D198" s="23"/>
      <c r="E198" s="37" t="s">
        <v>439</v>
      </c>
      <c r="F198" s="37" t="s">
        <v>28</v>
      </c>
      <c r="G198" s="74">
        <v>45358.0</v>
      </c>
      <c r="H198" s="72" t="s">
        <v>676</v>
      </c>
      <c r="I198" s="58" t="s">
        <v>677</v>
      </c>
      <c r="J198" s="18" t="s">
        <v>30</v>
      </c>
      <c r="K198" s="27"/>
    </row>
    <row r="199">
      <c r="A199" s="37" t="s">
        <v>678</v>
      </c>
      <c r="B199" s="37" t="s">
        <v>223</v>
      </c>
      <c r="C199" s="37" t="s">
        <v>679</v>
      </c>
      <c r="D199" s="23"/>
      <c r="E199" s="37" t="s">
        <v>439</v>
      </c>
      <c r="F199" s="37" t="s">
        <v>28</v>
      </c>
      <c r="G199" s="74">
        <v>45358.0</v>
      </c>
      <c r="H199" s="72" t="s">
        <v>680</v>
      </c>
      <c r="I199" s="58" t="s">
        <v>673</v>
      </c>
      <c r="J199" s="18" t="s">
        <v>42</v>
      </c>
      <c r="K199" s="27"/>
    </row>
    <row r="200">
      <c r="A200" s="37" t="s">
        <v>681</v>
      </c>
      <c r="B200" s="37" t="s">
        <v>223</v>
      </c>
      <c r="C200" s="37" t="s">
        <v>682</v>
      </c>
      <c r="D200" s="23"/>
      <c r="E200" s="37" t="s">
        <v>306</v>
      </c>
      <c r="F200" s="37" t="s">
        <v>28</v>
      </c>
      <c r="G200" s="74">
        <v>45358.0</v>
      </c>
      <c r="H200" s="72" t="s">
        <v>683</v>
      </c>
      <c r="I200" s="55">
        <v>45358.0</v>
      </c>
      <c r="J200" s="18" t="s">
        <v>30</v>
      </c>
      <c r="K200" s="27"/>
    </row>
    <row r="201">
      <c r="A201" s="37" t="s">
        <v>684</v>
      </c>
      <c r="B201" s="37" t="s">
        <v>223</v>
      </c>
      <c r="C201" s="37" t="s">
        <v>685</v>
      </c>
      <c r="D201" s="23"/>
      <c r="E201" s="37" t="s">
        <v>439</v>
      </c>
      <c r="F201" s="37" t="s">
        <v>28</v>
      </c>
      <c r="G201" s="74">
        <v>43324.0</v>
      </c>
      <c r="H201" s="72" t="s">
        <v>686</v>
      </c>
      <c r="I201" s="55">
        <v>45358.0</v>
      </c>
      <c r="J201" s="18" t="s">
        <v>30</v>
      </c>
      <c r="K201" s="27"/>
    </row>
    <row r="202">
      <c r="A202" s="37" t="s">
        <v>687</v>
      </c>
      <c r="B202" s="37" t="s">
        <v>223</v>
      </c>
      <c r="C202" s="37" t="s">
        <v>688</v>
      </c>
      <c r="D202" s="23"/>
      <c r="E202" s="37" t="s">
        <v>472</v>
      </c>
      <c r="F202" s="37" t="s">
        <v>108</v>
      </c>
      <c r="G202" s="37" t="s">
        <v>689</v>
      </c>
      <c r="H202" s="72" t="s">
        <v>690</v>
      </c>
      <c r="I202" s="55">
        <v>45389.0</v>
      </c>
      <c r="J202" s="18" t="s">
        <v>30</v>
      </c>
      <c r="K202" s="27"/>
    </row>
    <row r="203">
      <c r="A203" s="37" t="s">
        <v>691</v>
      </c>
      <c r="B203" s="37" t="s">
        <v>223</v>
      </c>
      <c r="C203" s="37" t="s">
        <v>692</v>
      </c>
      <c r="D203" s="23"/>
      <c r="E203" s="37" t="s">
        <v>592</v>
      </c>
      <c r="F203" s="37" t="s">
        <v>108</v>
      </c>
      <c r="G203" s="74">
        <v>45389.0</v>
      </c>
      <c r="H203" s="72" t="s">
        <v>693</v>
      </c>
      <c r="I203" s="55">
        <v>45389.0</v>
      </c>
      <c r="J203" s="18" t="s">
        <v>42</v>
      </c>
      <c r="K203" s="27"/>
    </row>
    <row r="204">
      <c r="A204" s="37" t="s">
        <v>694</v>
      </c>
      <c r="B204" s="37" t="s">
        <v>223</v>
      </c>
      <c r="C204" s="37" t="s">
        <v>695</v>
      </c>
      <c r="D204" s="23"/>
      <c r="E204" s="37" t="s">
        <v>453</v>
      </c>
      <c r="F204" s="37" t="s">
        <v>108</v>
      </c>
      <c r="G204" s="74">
        <v>45419.0</v>
      </c>
      <c r="H204" s="72" t="s">
        <v>696</v>
      </c>
      <c r="I204" s="55">
        <v>45419.0</v>
      </c>
      <c r="J204" s="18" t="s">
        <v>37</v>
      </c>
      <c r="K204" s="27"/>
    </row>
    <row r="205">
      <c r="A205" s="37" t="s">
        <v>697</v>
      </c>
      <c r="B205" s="37" t="s">
        <v>223</v>
      </c>
      <c r="C205" s="37" t="s">
        <v>698</v>
      </c>
      <c r="D205" s="23"/>
      <c r="E205" s="37" t="s">
        <v>453</v>
      </c>
      <c r="F205" s="37" t="s">
        <v>108</v>
      </c>
      <c r="G205" s="74">
        <v>45419.0</v>
      </c>
      <c r="H205" s="72" t="s">
        <v>699</v>
      </c>
      <c r="I205" s="55">
        <v>45419.0</v>
      </c>
      <c r="J205" s="18" t="s">
        <v>42</v>
      </c>
      <c r="K205" s="27"/>
    </row>
    <row r="206">
      <c r="A206" s="37" t="s">
        <v>700</v>
      </c>
      <c r="B206" s="37" t="s">
        <v>24</v>
      </c>
      <c r="C206" s="37" t="s">
        <v>701</v>
      </c>
      <c r="D206" s="37"/>
      <c r="E206" s="58" t="s">
        <v>141</v>
      </c>
      <c r="F206" s="37" t="s">
        <v>28</v>
      </c>
      <c r="G206" s="55">
        <v>45419.0</v>
      </c>
      <c r="H206" s="75" t="s">
        <v>702</v>
      </c>
      <c r="I206" s="58" t="s">
        <v>673</v>
      </c>
      <c r="J206" s="18" t="s">
        <v>42</v>
      </c>
      <c r="K206" s="18"/>
    </row>
    <row r="207">
      <c r="A207" s="37" t="s">
        <v>703</v>
      </c>
      <c r="B207" s="37" t="s">
        <v>223</v>
      </c>
      <c r="C207" s="37" t="s">
        <v>704</v>
      </c>
      <c r="D207" s="23"/>
      <c r="E207" s="37" t="s">
        <v>225</v>
      </c>
      <c r="F207" s="37" t="s">
        <v>28</v>
      </c>
      <c r="G207" s="74">
        <v>45450.0</v>
      </c>
      <c r="H207" s="72" t="s">
        <v>705</v>
      </c>
      <c r="I207" s="55">
        <v>45450.0</v>
      </c>
      <c r="J207" s="18" t="s">
        <v>42</v>
      </c>
      <c r="K207" s="27"/>
    </row>
    <row r="208">
      <c r="A208" s="37" t="s">
        <v>706</v>
      </c>
      <c r="B208" s="37" t="s">
        <v>223</v>
      </c>
      <c r="C208" s="37" t="s">
        <v>475</v>
      </c>
      <c r="D208" s="23"/>
      <c r="E208" s="23"/>
      <c r="F208" s="37" t="s">
        <v>108</v>
      </c>
      <c r="G208" s="74">
        <v>45450.0</v>
      </c>
      <c r="H208" s="73"/>
      <c r="I208" s="55">
        <v>45450.0</v>
      </c>
      <c r="J208" s="18" t="s">
        <v>42</v>
      </c>
      <c r="K208" s="27"/>
    </row>
    <row r="209">
      <c r="A209" s="37" t="s">
        <v>707</v>
      </c>
      <c r="B209" s="37" t="s">
        <v>223</v>
      </c>
      <c r="C209" s="37" t="s">
        <v>708</v>
      </c>
      <c r="D209" s="23"/>
      <c r="E209" s="37" t="s">
        <v>472</v>
      </c>
      <c r="F209" s="37" t="s">
        <v>108</v>
      </c>
      <c r="G209" s="74">
        <v>45450.0</v>
      </c>
      <c r="H209" s="72" t="s">
        <v>709</v>
      </c>
      <c r="I209" s="55">
        <v>45450.0</v>
      </c>
      <c r="J209" s="18" t="s">
        <v>30</v>
      </c>
      <c r="K209" s="27"/>
    </row>
    <row r="210">
      <c r="A210" s="37" t="s">
        <v>710</v>
      </c>
      <c r="B210" s="37" t="s">
        <v>188</v>
      </c>
      <c r="C210" s="37" t="s">
        <v>711</v>
      </c>
      <c r="D210" s="23"/>
      <c r="E210" s="37" t="s">
        <v>190</v>
      </c>
      <c r="F210" s="37" t="s">
        <v>108</v>
      </c>
      <c r="G210" s="74">
        <v>45511.0</v>
      </c>
      <c r="H210" s="73"/>
      <c r="I210" s="55">
        <v>45480.0</v>
      </c>
      <c r="J210" s="18" t="s">
        <v>42</v>
      </c>
      <c r="K210" s="27"/>
    </row>
    <row r="211">
      <c r="A211" s="37" t="s">
        <v>712</v>
      </c>
      <c r="B211" s="37" t="s">
        <v>24</v>
      </c>
      <c r="C211" s="37" t="s">
        <v>713</v>
      </c>
      <c r="D211" s="23"/>
      <c r="E211" s="37" t="s">
        <v>27</v>
      </c>
      <c r="F211" s="37" t="s">
        <v>28</v>
      </c>
      <c r="G211" s="37" t="s">
        <v>714</v>
      </c>
      <c r="H211" s="25" t="s">
        <v>142</v>
      </c>
      <c r="I211" s="58" t="s">
        <v>677</v>
      </c>
      <c r="J211" s="18" t="s">
        <v>42</v>
      </c>
      <c r="K211" s="27"/>
    </row>
    <row r="212">
      <c r="A212" s="37" t="s">
        <v>715</v>
      </c>
      <c r="B212" s="37" t="s">
        <v>24</v>
      </c>
      <c r="C212" s="37" t="s">
        <v>716</v>
      </c>
      <c r="D212" s="23"/>
      <c r="E212" s="37" t="s">
        <v>141</v>
      </c>
      <c r="F212" s="37" t="s">
        <v>108</v>
      </c>
      <c r="G212" s="74">
        <v>45511.0</v>
      </c>
      <c r="H212" s="73"/>
      <c r="I212" s="55">
        <v>45511.0</v>
      </c>
      <c r="J212" s="18" t="s">
        <v>42</v>
      </c>
      <c r="K212" s="27"/>
    </row>
    <row r="213">
      <c r="A213" s="37" t="s">
        <v>717</v>
      </c>
      <c r="B213" s="37" t="s">
        <v>223</v>
      </c>
      <c r="C213" s="37" t="s">
        <v>536</v>
      </c>
      <c r="D213" s="23"/>
      <c r="E213" s="37" t="s">
        <v>293</v>
      </c>
      <c r="F213" s="37" t="s">
        <v>108</v>
      </c>
      <c r="G213" s="74">
        <v>44536.0</v>
      </c>
      <c r="H213" s="72" t="s">
        <v>718</v>
      </c>
      <c r="I213" s="55">
        <v>45511.0</v>
      </c>
      <c r="J213" s="18" t="s">
        <v>42</v>
      </c>
      <c r="K213" s="27"/>
    </row>
    <row r="214">
      <c r="A214" s="37" t="s">
        <v>719</v>
      </c>
      <c r="B214" s="37" t="s">
        <v>24</v>
      </c>
      <c r="C214" s="37" t="s">
        <v>720</v>
      </c>
      <c r="D214" s="37" t="s">
        <v>721</v>
      </c>
      <c r="E214" s="37" t="s">
        <v>141</v>
      </c>
      <c r="F214" s="37" t="s">
        <v>108</v>
      </c>
      <c r="G214" s="74">
        <v>43412.0</v>
      </c>
      <c r="H214" s="72" t="s">
        <v>722</v>
      </c>
      <c r="I214" s="55">
        <v>45511.0</v>
      </c>
      <c r="J214" s="18" t="s">
        <v>30</v>
      </c>
      <c r="K214" s="27"/>
    </row>
    <row r="215">
      <c r="A215" s="37" t="s">
        <v>723</v>
      </c>
      <c r="B215" s="37" t="s">
        <v>223</v>
      </c>
      <c r="C215" s="37" t="s">
        <v>724</v>
      </c>
      <c r="D215" s="23"/>
      <c r="E215" s="37" t="s">
        <v>472</v>
      </c>
      <c r="F215" s="37" t="s">
        <v>28</v>
      </c>
      <c r="G215" s="76">
        <v>43781.0</v>
      </c>
      <c r="H215" s="72" t="s">
        <v>725</v>
      </c>
      <c r="I215" s="55">
        <v>45480.0</v>
      </c>
      <c r="J215" s="18" t="s">
        <v>42</v>
      </c>
      <c r="K215" s="18"/>
    </row>
    <row r="216">
      <c r="A216" s="37" t="s">
        <v>726</v>
      </c>
      <c r="B216" s="37" t="s">
        <v>223</v>
      </c>
      <c r="C216" s="37" t="s">
        <v>727</v>
      </c>
      <c r="D216" s="23"/>
      <c r="E216" s="37" t="s">
        <v>453</v>
      </c>
      <c r="F216" s="37" t="s">
        <v>28</v>
      </c>
      <c r="G216" s="37" t="s">
        <v>728</v>
      </c>
      <c r="H216" s="72" t="s">
        <v>729</v>
      </c>
      <c r="I216" s="55">
        <v>45633.0</v>
      </c>
      <c r="J216" s="18" t="s">
        <v>42</v>
      </c>
      <c r="K216" s="27"/>
    </row>
    <row r="217">
      <c r="A217" s="37" t="s">
        <v>730</v>
      </c>
      <c r="B217" s="37" t="s">
        <v>223</v>
      </c>
      <c r="C217" s="37" t="s">
        <v>731</v>
      </c>
      <c r="D217" s="23"/>
      <c r="E217" s="37" t="s">
        <v>306</v>
      </c>
      <c r="F217" s="37" t="s">
        <v>28</v>
      </c>
      <c r="G217" s="74">
        <v>40150.0</v>
      </c>
      <c r="H217" s="72" t="s">
        <v>732</v>
      </c>
      <c r="I217" s="55">
        <v>45633.0</v>
      </c>
      <c r="J217" s="18" t="s">
        <v>30</v>
      </c>
      <c r="K217" s="27"/>
    </row>
    <row r="218">
      <c r="A218" s="37" t="s">
        <v>733</v>
      </c>
      <c r="B218" s="37" t="s">
        <v>223</v>
      </c>
      <c r="C218" s="37" t="s">
        <v>296</v>
      </c>
      <c r="D218" s="23"/>
      <c r="E218" s="37" t="s">
        <v>232</v>
      </c>
      <c r="F218" s="37" t="s">
        <v>28</v>
      </c>
      <c r="G218" s="37" t="s">
        <v>734</v>
      </c>
      <c r="H218" s="72" t="s">
        <v>735</v>
      </c>
      <c r="I218" s="58" t="s">
        <v>734</v>
      </c>
      <c r="J218" s="18" t="s">
        <v>37</v>
      </c>
      <c r="K218" s="27"/>
    </row>
    <row r="219">
      <c r="A219" s="37" t="s">
        <v>736</v>
      </c>
      <c r="B219" s="37" t="s">
        <v>223</v>
      </c>
      <c r="C219" s="37" t="s">
        <v>500</v>
      </c>
      <c r="D219" s="23"/>
      <c r="E219" s="37" t="s">
        <v>472</v>
      </c>
      <c r="F219" s="37" t="s">
        <v>28</v>
      </c>
      <c r="G219" s="37" t="s">
        <v>734</v>
      </c>
      <c r="H219" s="73"/>
      <c r="I219" s="58" t="s">
        <v>734</v>
      </c>
      <c r="J219" s="18" t="s">
        <v>37</v>
      </c>
      <c r="K219" s="27"/>
    </row>
    <row r="220">
      <c r="A220" s="37" t="s">
        <v>737</v>
      </c>
      <c r="B220" s="37" t="s">
        <v>223</v>
      </c>
      <c r="C220" s="37" t="s">
        <v>738</v>
      </c>
      <c r="D220" s="23"/>
      <c r="E220" s="37" t="s">
        <v>453</v>
      </c>
      <c r="F220" s="37" t="s">
        <v>28</v>
      </c>
      <c r="G220" s="74">
        <v>42166.0</v>
      </c>
      <c r="H220" s="37">
        <v>9.83289493E8</v>
      </c>
      <c r="I220" s="58" t="s">
        <v>734</v>
      </c>
      <c r="J220" s="18" t="s">
        <v>42</v>
      </c>
      <c r="K220" s="27"/>
    </row>
    <row r="221">
      <c r="A221" s="37" t="s">
        <v>739</v>
      </c>
      <c r="B221" s="37" t="s">
        <v>740</v>
      </c>
      <c r="C221" s="37" t="s">
        <v>741</v>
      </c>
      <c r="D221" s="23"/>
      <c r="E221" s="37" t="s">
        <v>742</v>
      </c>
      <c r="F221" s="37" t="s">
        <v>108</v>
      </c>
      <c r="G221" s="74">
        <v>42377.0</v>
      </c>
      <c r="H221" s="37">
        <v>9.82625393E8</v>
      </c>
      <c r="I221" s="55">
        <v>45419.0</v>
      </c>
      <c r="J221" s="18" t="s">
        <v>30</v>
      </c>
      <c r="K221" s="27"/>
    </row>
    <row r="222">
      <c r="A222" s="37" t="s">
        <v>743</v>
      </c>
      <c r="B222" s="37" t="s">
        <v>740</v>
      </c>
      <c r="C222" s="37" t="s">
        <v>744</v>
      </c>
      <c r="D222" s="23"/>
      <c r="E222" s="37" t="s">
        <v>742</v>
      </c>
      <c r="F222" s="37" t="s">
        <v>28</v>
      </c>
      <c r="G222" s="37" t="s">
        <v>745</v>
      </c>
      <c r="H222" s="37">
        <v>9.85604115E8</v>
      </c>
      <c r="I222" s="55">
        <v>45419.0</v>
      </c>
      <c r="J222" s="18" t="s">
        <v>30</v>
      </c>
      <c r="K222" s="27"/>
    </row>
    <row r="223">
      <c r="A223" s="37" t="s">
        <v>746</v>
      </c>
      <c r="B223" s="37" t="s">
        <v>740</v>
      </c>
      <c r="C223" s="37" t="s">
        <v>747</v>
      </c>
      <c r="D223" s="23"/>
      <c r="E223" s="37" t="s">
        <v>742</v>
      </c>
      <c r="F223" s="37" t="s">
        <v>108</v>
      </c>
      <c r="G223" s="37" t="s">
        <v>371</v>
      </c>
      <c r="H223" s="37">
        <v>9.62352488E8</v>
      </c>
      <c r="I223" s="55">
        <v>45419.0</v>
      </c>
      <c r="J223" s="18" t="s">
        <v>30</v>
      </c>
      <c r="K223" s="27"/>
    </row>
    <row r="224">
      <c r="A224" s="37" t="s">
        <v>748</v>
      </c>
      <c r="B224" s="37" t="s">
        <v>740</v>
      </c>
      <c r="C224" s="37" t="s">
        <v>749</v>
      </c>
      <c r="D224" s="23"/>
      <c r="E224" s="37" t="s">
        <v>742</v>
      </c>
      <c r="F224" s="37" t="s">
        <v>108</v>
      </c>
      <c r="G224" s="37" t="s">
        <v>371</v>
      </c>
      <c r="H224" s="37">
        <v>9.85723511E8</v>
      </c>
      <c r="I224" s="55">
        <v>45419.0</v>
      </c>
      <c r="J224" s="18" t="s">
        <v>30</v>
      </c>
      <c r="K224" s="27"/>
    </row>
    <row r="225">
      <c r="A225" s="37" t="s">
        <v>750</v>
      </c>
      <c r="B225" s="37" t="s">
        <v>740</v>
      </c>
      <c r="C225" s="37" t="s">
        <v>751</v>
      </c>
      <c r="D225" s="23"/>
      <c r="E225" s="37" t="s">
        <v>742</v>
      </c>
      <c r="F225" s="37" t="s">
        <v>28</v>
      </c>
      <c r="G225" s="37" t="s">
        <v>752</v>
      </c>
      <c r="H225" s="37">
        <v>3.88645794E8</v>
      </c>
      <c r="I225" s="55">
        <v>45419.0</v>
      </c>
      <c r="J225" s="18" t="s">
        <v>30</v>
      </c>
      <c r="K225" s="27"/>
    </row>
    <row r="226">
      <c r="A226" s="37" t="s">
        <v>753</v>
      </c>
      <c r="B226" s="37" t="s">
        <v>740</v>
      </c>
      <c r="C226" s="37" t="s">
        <v>754</v>
      </c>
      <c r="D226" s="23"/>
      <c r="E226" s="37" t="s">
        <v>742</v>
      </c>
      <c r="F226" s="37" t="s">
        <v>108</v>
      </c>
      <c r="G226" s="37" t="s">
        <v>371</v>
      </c>
      <c r="H226" s="37">
        <v>9.85986625E8</v>
      </c>
      <c r="I226" s="55">
        <v>45419.0</v>
      </c>
      <c r="J226" s="18" t="s">
        <v>30</v>
      </c>
      <c r="K226" s="27"/>
    </row>
    <row r="227">
      <c r="A227" s="37" t="s">
        <v>755</v>
      </c>
      <c r="B227" s="37" t="s">
        <v>24</v>
      </c>
      <c r="C227" s="37" t="s">
        <v>756</v>
      </c>
      <c r="D227" s="37" t="s">
        <v>757</v>
      </c>
      <c r="E227" s="37" t="s">
        <v>50</v>
      </c>
      <c r="F227" s="37" t="s">
        <v>28</v>
      </c>
      <c r="G227" s="37" t="s">
        <v>758</v>
      </c>
      <c r="H227" s="37">
        <v>3.82008999E8</v>
      </c>
      <c r="I227" s="58" t="s">
        <v>759</v>
      </c>
      <c r="J227" s="18" t="s">
        <v>37</v>
      </c>
      <c r="K227" s="27"/>
    </row>
    <row r="228">
      <c r="A228" s="37" t="s">
        <v>760</v>
      </c>
      <c r="B228" s="37" t="s">
        <v>223</v>
      </c>
      <c r="C228" s="37" t="s">
        <v>761</v>
      </c>
      <c r="D228" s="23"/>
      <c r="E228" s="37" t="s">
        <v>449</v>
      </c>
      <c r="F228" s="37" t="s">
        <v>108</v>
      </c>
      <c r="G228" s="37" t="s">
        <v>762</v>
      </c>
      <c r="H228" s="37">
        <v>3.85151071E8</v>
      </c>
      <c r="I228" s="58" t="s">
        <v>762</v>
      </c>
      <c r="J228" s="18" t="s">
        <v>42</v>
      </c>
      <c r="K228" s="27"/>
    </row>
    <row r="229">
      <c r="A229" s="37" t="s">
        <v>763</v>
      </c>
      <c r="B229" s="37" t="s">
        <v>223</v>
      </c>
      <c r="C229" s="37" t="s">
        <v>764</v>
      </c>
      <c r="D229" s="23"/>
      <c r="E229" s="37" t="s">
        <v>293</v>
      </c>
      <c r="F229" s="37" t="s">
        <v>28</v>
      </c>
      <c r="G229" s="74">
        <v>45299.0</v>
      </c>
      <c r="H229" s="37" t="s">
        <v>765</v>
      </c>
      <c r="I229" s="55">
        <v>45299.0</v>
      </c>
      <c r="J229" s="18" t="s">
        <v>42</v>
      </c>
      <c r="K229" s="27"/>
    </row>
    <row r="230">
      <c r="A230" s="37" t="s">
        <v>766</v>
      </c>
      <c r="B230" s="37" t="s">
        <v>223</v>
      </c>
      <c r="C230" s="37" t="s">
        <v>231</v>
      </c>
      <c r="D230" s="37" t="s">
        <v>162</v>
      </c>
      <c r="E230" s="37" t="s">
        <v>293</v>
      </c>
      <c r="F230" s="37" t="s">
        <v>28</v>
      </c>
      <c r="G230" s="74">
        <v>44536.0</v>
      </c>
      <c r="H230" s="37">
        <v>9.64633513E8</v>
      </c>
      <c r="I230" s="55">
        <v>45299.0</v>
      </c>
      <c r="J230" s="18" t="s">
        <v>42</v>
      </c>
      <c r="K230" s="18" t="s">
        <v>767</v>
      </c>
    </row>
    <row r="231">
      <c r="A231" s="37" t="s">
        <v>768</v>
      </c>
      <c r="B231" s="37" t="s">
        <v>24</v>
      </c>
      <c r="C231" s="37" t="s">
        <v>769</v>
      </c>
      <c r="D231" s="23"/>
      <c r="E231" s="37" t="s">
        <v>141</v>
      </c>
      <c r="F231" s="37" t="s">
        <v>108</v>
      </c>
      <c r="G231" s="37" t="s">
        <v>770</v>
      </c>
      <c r="H231" s="37">
        <v>3.77039259E8</v>
      </c>
      <c r="I231" s="55">
        <v>45330.0</v>
      </c>
      <c r="J231" s="18" t="s">
        <v>30</v>
      </c>
      <c r="K231" s="27"/>
    </row>
    <row r="232">
      <c r="A232" s="37" t="s">
        <v>771</v>
      </c>
      <c r="B232" s="37" t="s">
        <v>24</v>
      </c>
      <c r="C232" s="37" t="s">
        <v>772</v>
      </c>
      <c r="D232" s="23"/>
      <c r="E232" s="37" t="s">
        <v>86</v>
      </c>
      <c r="F232" s="37" t="s">
        <v>28</v>
      </c>
      <c r="G232" s="74">
        <v>41465.0</v>
      </c>
      <c r="H232" s="37">
        <v>9.77023015E8</v>
      </c>
      <c r="I232" s="55">
        <v>45330.0</v>
      </c>
      <c r="J232" s="18" t="s">
        <v>37</v>
      </c>
      <c r="K232" s="27"/>
    </row>
    <row r="233">
      <c r="A233" s="37" t="s">
        <v>773</v>
      </c>
      <c r="B233" s="37" t="s">
        <v>24</v>
      </c>
      <c r="C233" s="37" t="s">
        <v>774</v>
      </c>
      <c r="D233" s="23"/>
      <c r="E233" s="37" t="s">
        <v>86</v>
      </c>
      <c r="F233" s="37" t="s">
        <v>28</v>
      </c>
      <c r="G233" s="37" t="s">
        <v>775</v>
      </c>
      <c r="H233" s="37">
        <v>9.77023015E8</v>
      </c>
      <c r="I233" s="55">
        <v>45330.0</v>
      </c>
      <c r="J233" s="18" t="s">
        <v>37</v>
      </c>
      <c r="K233" s="27"/>
    </row>
    <row r="234">
      <c r="A234" s="37" t="s">
        <v>776</v>
      </c>
      <c r="B234" s="37" t="s">
        <v>24</v>
      </c>
      <c r="C234" s="37" t="s">
        <v>777</v>
      </c>
      <c r="D234" s="37" t="s">
        <v>778</v>
      </c>
      <c r="E234" s="37" t="s">
        <v>50</v>
      </c>
      <c r="F234" s="37" t="s">
        <v>28</v>
      </c>
      <c r="G234" s="37" t="s">
        <v>779</v>
      </c>
      <c r="H234" s="72" t="s">
        <v>780</v>
      </c>
      <c r="I234" s="55">
        <v>45451.0</v>
      </c>
      <c r="J234" s="18" t="s">
        <v>30</v>
      </c>
      <c r="K234" s="27"/>
    </row>
    <row r="235">
      <c r="A235" s="37" t="s">
        <v>781</v>
      </c>
      <c r="B235" s="37" t="s">
        <v>223</v>
      </c>
      <c r="C235" s="37" t="s">
        <v>782</v>
      </c>
      <c r="D235" s="23"/>
      <c r="E235" s="37" t="s">
        <v>439</v>
      </c>
      <c r="F235" s="37" t="s">
        <v>28</v>
      </c>
      <c r="G235" s="74">
        <v>45481.0</v>
      </c>
      <c r="H235" s="37">
        <v>9.82543121E8</v>
      </c>
      <c r="I235" s="55">
        <v>45481.0</v>
      </c>
      <c r="J235" s="18" t="s">
        <v>30</v>
      </c>
      <c r="K235" s="27"/>
    </row>
    <row r="236">
      <c r="A236" s="37" t="s">
        <v>783</v>
      </c>
      <c r="B236" s="37" t="s">
        <v>24</v>
      </c>
      <c r="C236" s="37" t="s">
        <v>784</v>
      </c>
      <c r="D236" s="23"/>
      <c r="E236" s="37" t="s">
        <v>50</v>
      </c>
      <c r="F236" s="37" t="s">
        <v>28</v>
      </c>
      <c r="G236" s="74">
        <v>43347.0</v>
      </c>
      <c r="H236" s="72" t="s">
        <v>785</v>
      </c>
      <c r="I236" s="55">
        <v>45512.0</v>
      </c>
      <c r="J236" s="18" t="s">
        <v>30</v>
      </c>
      <c r="K236" s="27"/>
    </row>
    <row r="237">
      <c r="A237" s="37" t="s">
        <v>786</v>
      </c>
      <c r="B237" s="37" t="s">
        <v>223</v>
      </c>
      <c r="C237" s="37" t="s">
        <v>787</v>
      </c>
      <c r="D237" s="23"/>
      <c r="E237" s="37" t="s">
        <v>327</v>
      </c>
      <c r="F237" s="37" t="s">
        <v>28</v>
      </c>
      <c r="G237" s="74">
        <v>45543.0</v>
      </c>
      <c r="H237" s="73"/>
      <c r="I237" s="55">
        <v>45543.0</v>
      </c>
      <c r="J237" s="18" t="s">
        <v>42</v>
      </c>
      <c r="K237" s="27"/>
    </row>
    <row r="238">
      <c r="A238" s="37" t="s">
        <v>788</v>
      </c>
      <c r="B238" s="37" t="s">
        <v>223</v>
      </c>
      <c r="C238" s="37" t="s">
        <v>789</v>
      </c>
      <c r="D238" s="23"/>
      <c r="E238" s="37" t="s">
        <v>472</v>
      </c>
      <c r="F238" s="37" t="s">
        <v>108</v>
      </c>
      <c r="G238" s="37" t="s">
        <v>790</v>
      </c>
      <c r="H238" s="37">
        <v>9.88379485E8</v>
      </c>
      <c r="I238" s="55">
        <v>45604.0</v>
      </c>
      <c r="J238" s="18" t="s">
        <v>42</v>
      </c>
      <c r="K238" s="27"/>
    </row>
    <row r="239">
      <c r="A239" s="37" t="s">
        <v>791</v>
      </c>
      <c r="B239" s="37" t="s">
        <v>223</v>
      </c>
      <c r="C239" s="37" t="s">
        <v>792</v>
      </c>
      <c r="D239" s="23"/>
      <c r="E239" s="37" t="s">
        <v>449</v>
      </c>
      <c r="F239" s="37" t="s">
        <v>108</v>
      </c>
      <c r="G239" s="37" t="s">
        <v>793</v>
      </c>
      <c r="H239" s="73"/>
      <c r="I239" s="58" t="s">
        <v>793</v>
      </c>
      <c r="J239" s="18" t="s">
        <v>42</v>
      </c>
      <c r="K239" s="27"/>
    </row>
    <row r="240">
      <c r="A240" s="37" t="s">
        <v>794</v>
      </c>
      <c r="B240" s="37" t="s">
        <v>223</v>
      </c>
      <c r="C240" s="37" t="s">
        <v>605</v>
      </c>
      <c r="D240" s="23"/>
      <c r="E240" s="37" t="s">
        <v>293</v>
      </c>
      <c r="F240" s="37" t="s">
        <v>108</v>
      </c>
      <c r="G240" s="37" t="s">
        <v>795</v>
      </c>
      <c r="H240" s="37">
        <v>9.73295131E8</v>
      </c>
      <c r="I240" s="58" t="s">
        <v>796</v>
      </c>
      <c r="J240" s="18" t="s">
        <v>42</v>
      </c>
      <c r="K240" s="27"/>
    </row>
    <row r="241">
      <c r="A241" s="37" t="s">
        <v>797</v>
      </c>
      <c r="B241" s="37" t="s">
        <v>223</v>
      </c>
      <c r="C241" s="37" t="s">
        <v>798</v>
      </c>
      <c r="D241" s="23"/>
      <c r="E241" s="37" t="s">
        <v>327</v>
      </c>
      <c r="F241" s="37" t="s">
        <v>28</v>
      </c>
      <c r="G241" s="37" t="s">
        <v>796</v>
      </c>
      <c r="H241" s="37">
        <v>9.78427306E8</v>
      </c>
      <c r="I241" s="58" t="s">
        <v>796</v>
      </c>
      <c r="J241" s="18" t="s">
        <v>42</v>
      </c>
      <c r="K241" s="27"/>
    </row>
    <row r="242">
      <c r="A242" s="37" t="s">
        <v>799</v>
      </c>
      <c r="B242" s="37" t="s">
        <v>24</v>
      </c>
      <c r="C242" s="37" t="s">
        <v>800</v>
      </c>
      <c r="D242" s="23"/>
      <c r="E242" s="37" t="s">
        <v>27</v>
      </c>
      <c r="F242" s="37" t="s">
        <v>28</v>
      </c>
      <c r="G242" s="37" t="s">
        <v>801</v>
      </c>
      <c r="H242" s="37">
        <v>9.15358519E8</v>
      </c>
      <c r="I242" s="55">
        <v>45391.0</v>
      </c>
      <c r="J242" s="18" t="s">
        <v>42</v>
      </c>
      <c r="K242" s="27"/>
    </row>
    <row r="243">
      <c r="A243" s="37" t="s">
        <v>802</v>
      </c>
      <c r="B243" s="37" t="s">
        <v>24</v>
      </c>
      <c r="C243" s="37" t="s">
        <v>803</v>
      </c>
      <c r="D243" s="37" t="s">
        <v>162</v>
      </c>
      <c r="E243" s="37" t="s">
        <v>190</v>
      </c>
      <c r="F243" s="37" t="s">
        <v>28</v>
      </c>
      <c r="G243" s="37" t="s">
        <v>804</v>
      </c>
      <c r="H243" s="37">
        <v>3.64127882E8</v>
      </c>
      <c r="I243" s="55">
        <v>45391.0</v>
      </c>
      <c r="J243" s="18" t="s">
        <v>37</v>
      </c>
      <c r="K243" s="27"/>
    </row>
    <row r="244">
      <c r="A244" s="37" t="s">
        <v>805</v>
      </c>
      <c r="B244" s="37" t="s">
        <v>223</v>
      </c>
      <c r="C244" s="37" t="s">
        <v>806</v>
      </c>
      <c r="D244" s="23"/>
      <c r="E244" s="37" t="s">
        <v>449</v>
      </c>
      <c r="F244" s="37" t="s">
        <v>108</v>
      </c>
      <c r="G244" s="37" t="s">
        <v>807</v>
      </c>
      <c r="H244" s="37">
        <v>9.75715102E8</v>
      </c>
      <c r="I244" s="58" t="s">
        <v>440</v>
      </c>
      <c r="J244" s="18" t="s">
        <v>42</v>
      </c>
      <c r="K244" s="27"/>
    </row>
    <row r="245">
      <c r="A245" s="37" t="s">
        <v>808</v>
      </c>
      <c r="B245" s="37" t="s">
        <v>223</v>
      </c>
      <c r="C245" s="37" t="s">
        <v>809</v>
      </c>
      <c r="D245" s="23"/>
      <c r="E245" s="37" t="s">
        <v>225</v>
      </c>
      <c r="F245" s="37" t="s">
        <v>28</v>
      </c>
      <c r="G245" s="37" t="s">
        <v>440</v>
      </c>
      <c r="H245" s="37">
        <v>3.63966336E8</v>
      </c>
      <c r="I245" s="58" t="s">
        <v>440</v>
      </c>
      <c r="J245" s="18" t="s">
        <v>30</v>
      </c>
      <c r="K245" s="27"/>
    </row>
    <row r="246">
      <c r="A246" s="37" t="s">
        <v>810</v>
      </c>
      <c r="B246" s="37" t="s">
        <v>223</v>
      </c>
      <c r="C246" s="37" t="s">
        <v>811</v>
      </c>
      <c r="D246" s="23"/>
      <c r="E246" s="37" t="s">
        <v>453</v>
      </c>
      <c r="F246" s="37" t="s">
        <v>28</v>
      </c>
      <c r="G246" s="37" t="s">
        <v>289</v>
      </c>
      <c r="H246" s="37">
        <v>9.83176333E8</v>
      </c>
      <c r="I246" s="58" t="s">
        <v>394</v>
      </c>
      <c r="J246" s="18" t="s">
        <v>30</v>
      </c>
      <c r="K246" s="27"/>
    </row>
    <row r="247">
      <c r="A247" s="37" t="s">
        <v>812</v>
      </c>
      <c r="B247" s="37" t="s">
        <v>223</v>
      </c>
      <c r="C247" s="37" t="s">
        <v>813</v>
      </c>
      <c r="D247" s="23"/>
      <c r="E247" s="37" t="s">
        <v>472</v>
      </c>
      <c r="F247" s="37" t="s">
        <v>108</v>
      </c>
      <c r="G247" s="74">
        <v>43618.0</v>
      </c>
      <c r="H247" s="37" t="s">
        <v>814</v>
      </c>
      <c r="I247" s="58" t="s">
        <v>580</v>
      </c>
      <c r="J247" s="18" t="s">
        <v>30</v>
      </c>
      <c r="K247" s="27"/>
    </row>
    <row r="248">
      <c r="A248" s="37" t="s">
        <v>815</v>
      </c>
      <c r="B248" s="37" t="s">
        <v>223</v>
      </c>
      <c r="C248" s="37" t="s">
        <v>816</v>
      </c>
      <c r="D248" s="23"/>
      <c r="E248" s="37" t="s">
        <v>472</v>
      </c>
      <c r="F248" s="37" t="s">
        <v>28</v>
      </c>
      <c r="G248" s="37" t="s">
        <v>817</v>
      </c>
      <c r="H248" s="37">
        <v>9.14651678E8</v>
      </c>
      <c r="I248" s="58" t="s">
        <v>436</v>
      </c>
      <c r="J248" s="18" t="s">
        <v>42</v>
      </c>
      <c r="K248" s="27"/>
    </row>
    <row r="249">
      <c r="A249" s="37" t="s">
        <v>818</v>
      </c>
      <c r="B249" s="37" t="s">
        <v>24</v>
      </c>
      <c r="C249" s="37" t="s">
        <v>819</v>
      </c>
      <c r="D249" s="23"/>
      <c r="E249" s="37" t="s">
        <v>27</v>
      </c>
      <c r="F249" s="37" t="s">
        <v>28</v>
      </c>
      <c r="G249" s="37" t="s">
        <v>820</v>
      </c>
      <c r="H249" s="37" t="s">
        <v>821</v>
      </c>
      <c r="I249" s="58" t="s">
        <v>822</v>
      </c>
      <c r="J249" s="18" t="s">
        <v>30</v>
      </c>
      <c r="K249" s="27"/>
    </row>
    <row r="250">
      <c r="A250" s="37" t="s">
        <v>823</v>
      </c>
      <c r="B250" s="37" t="s">
        <v>24</v>
      </c>
      <c r="C250" s="37" t="s">
        <v>824</v>
      </c>
      <c r="D250" s="37" t="s">
        <v>825</v>
      </c>
      <c r="E250" s="37" t="s">
        <v>86</v>
      </c>
      <c r="F250" s="37" t="s">
        <v>28</v>
      </c>
      <c r="G250" s="76">
        <v>43385.0</v>
      </c>
      <c r="H250" s="72" t="s">
        <v>826</v>
      </c>
      <c r="I250" s="58" t="s">
        <v>827</v>
      </c>
      <c r="J250" s="18" t="s">
        <v>30</v>
      </c>
      <c r="K250" s="27"/>
    </row>
    <row r="251">
      <c r="A251" s="37" t="s">
        <v>828</v>
      </c>
      <c r="B251" s="37" t="s">
        <v>223</v>
      </c>
      <c r="C251" s="37" t="s">
        <v>829</v>
      </c>
      <c r="D251" s="23"/>
      <c r="E251" s="37" t="s">
        <v>293</v>
      </c>
      <c r="F251" s="37" t="s">
        <v>28</v>
      </c>
      <c r="G251" s="37" t="s">
        <v>827</v>
      </c>
      <c r="H251" s="37">
        <v>9.88155263E8</v>
      </c>
      <c r="I251" s="58" t="s">
        <v>827</v>
      </c>
      <c r="J251" s="18" t="s">
        <v>42</v>
      </c>
      <c r="K251" s="27"/>
    </row>
    <row r="252">
      <c r="A252" s="37" t="s">
        <v>830</v>
      </c>
      <c r="B252" s="37" t="s">
        <v>223</v>
      </c>
      <c r="C252" s="37" t="s">
        <v>831</v>
      </c>
      <c r="D252" s="23"/>
      <c r="E252" s="37" t="s">
        <v>327</v>
      </c>
      <c r="F252" s="37" t="s">
        <v>28</v>
      </c>
      <c r="G252" s="37" t="s">
        <v>832</v>
      </c>
      <c r="H252" s="37" t="s">
        <v>833</v>
      </c>
      <c r="I252" s="58" t="s">
        <v>832</v>
      </c>
      <c r="J252" s="18" t="s">
        <v>30</v>
      </c>
      <c r="K252" s="27"/>
    </row>
    <row r="253">
      <c r="A253" s="37" t="s">
        <v>834</v>
      </c>
      <c r="B253" s="37" t="s">
        <v>223</v>
      </c>
      <c r="C253" s="37" t="s">
        <v>835</v>
      </c>
      <c r="D253" s="23"/>
      <c r="E253" s="37" t="s">
        <v>439</v>
      </c>
      <c r="F253" s="37" t="s">
        <v>108</v>
      </c>
      <c r="G253" s="37" t="s">
        <v>832</v>
      </c>
      <c r="H253" s="37">
        <v>9.88754326E8</v>
      </c>
      <c r="I253" s="58" t="s">
        <v>822</v>
      </c>
      <c r="J253" s="18" t="s">
        <v>30</v>
      </c>
      <c r="K253" s="27"/>
    </row>
    <row r="254">
      <c r="A254" s="37" t="s">
        <v>836</v>
      </c>
      <c r="B254" s="37" t="s">
        <v>223</v>
      </c>
      <c r="C254" s="37" t="s">
        <v>837</v>
      </c>
      <c r="D254" s="23"/>
      <c r="E254" s="37" t="s">
        <v>472</v>
      </c>
      <c r="F254" s="37" t="s">
        <v>108</v>
      </c>
      <c r="G254" s="74">
        <v>45422.0</v>
      </c>
      <c r="H254" s="37" t="s">
        <v>838</v>
      </c>
      <c r="I254" s="55">
        <v>45422.0</v>
      </c>
      <c r="J254" s="18" t="s">
        <v>42</v>
      </c>
      <c r="K254" s="27"/>
    </row>
    <row r="255">
      <c r="A255" s="37" t="s">
        <v>839</v>
      </c>
      <c r="B255" s="37" t="s">
        <v>24</v>
      </c>
      <c r="C255" s="37" t="s">
        <v>840</v>
      </c>
      <c r="D255" s="37" t="s">
        <v>841</v>
      </c>
      <c r="E255" s="37" t="s">
        <v>27</v>
      </c>
      <c r="F255" s="37" t="s">
        <v>28</v>
      </c>
      <c r="G255" s="74">
        <v>45453.0</v>
      </c>
      <c r="H255" s="37">
        <v>9.86817417E8</v>
      </c>
      <c r="I255" s="55">
        <v>45422.0</v>
      </c>
      <c r="J255" s="18" t="s">
        <v>37</v>
      </c>
      <c r="K255" s="27"/>
    </row>
    <row r="256">
      <c r="A256" s="37" t="s">
        <v>842</v>
      </c>
      <c r="B256" s="37" t="s">
        <v>223</v>
      </c>
      <c r="C256" s="37" t="s">
        <v>843</v>
      </c>
      <c r="D256" s="23"/>
      <c r="E256" s="37" t="s">
        <v>472</v>
      </c>
      <c r="F256" s="37" t="s">
        <v>108</v>
      </c>
      <c r="G256" s="74">
        <v>45453.0</v>
      </c>
      <c r="H256" s="37" t="s">
        <v>844</v>
      </c>
      <c r="I256" s="55">
        <v>45453.0</v>
      </c>
      <c r="J256" s="18" t="s">
        <v>42</v>
      </c>
      <c r="K256" s="27"/>
    </row>
    <row r="257">
      <c r="A257" s="37" t="s">
        <v>845</v>
      </c>
      <c r="B257" s="37" t="s">
        <v>188</v>
      </c>
      <c r="C257" s="37" t="s">
        <v>846</v>
      </c>
      <c r="D257" s="37" t="s">
        <v>847</v>
      </c>
      <c r="E257" s="37" t="s">
        <v>190</v>
      </c>
      <c r="F257" s="37" t="s">
        <v>28</v>
      </c>
      <c r="G257" s="37" t="s">
        <v>848</v>
      </c>
      <c r="H257" s="37">
        <v>3.93009041E8</v>
      </c>
      <c r="I257" s="55">
        <v>45453.0</v>
      </c>
      <c r="J257" s="18" t="s">
        <v>37</v>
      </c>
      <c r="K257" s="27"/>
    </row>
    <row r="258">
      <c r="A258" s="37" t="s">
        <v>849</v>
      </c>
      <c r="B258" s="37" t="s">
        <v>223</v>
      </c>
      <c r="C258" s="37" t="s">
        <v>850</v>
      </c>
      <c r="D258" s="23"/>
      <c r="E258" s="37" t="s">
        <v>306</v>
      </c>
      <c r="F258" s="37" t="s">
        <v>28</v>
      </c>
      <c r="G258" s="37" t="s">
        <v>851</v>
      </c>
      <c r="H258" s="37" t="s">
        <v>852</v>
      </c>
      <c r="I258" s="58" t="s">
        <v>853</v>
      </c>
      <c r="J258" s="18" t="s">
        <v>42</v>
      </c>
      <c r="K258" s="27"/>
    </row>
    <row r="259">
      <c r="A259" s="37" t="s">
        <v>854</v>
      </c>
      <c r="B259" s="37" t="s">
        <v>223</v>
      </c>
      <c r="C259" s="37" t="s">
        <v>855</v>
      </c>
      <c r="D259" s="37" t="s">
        <v>856</v>
      </c>
      <c r="E259" s="37" t="s">
        <v>439</v>
      </c>
      <c r="F259" s="37" t="s">
        <v>28</v>
      </c>
      <c r="G259" s="37" t="s">
        <v>857</v>
      </c>
      <c r="H259" s="37" t="s">
        <v>858</v>
      </c>
      <c r="I259" s="58" t="s">
        <v>859</v>
      </c>
      <c r="J259" s="18" t="s">
        <v>30</v>
      </c>
      <c r="K259" s="27"/>
    </row>
    <row r="260">
      <c r="A260" s="37" t="s">
        <v>860</v>
      </c>
      <c r="B260" s="37" t="s">
        <v>223</v>
      </c>
      <c r="C260" s="37" t="s">
        <v>861</v>
      </c>
      <c r="D260" s="23"/>
      <c r="E260" s="37" t="s">
        <v>327</v>
      </c>
      <c r="F260" s="37" t="s">
        <v>28</v>
      </c>
      <c r="G260" s="37" t="s">
        <v>859</v>
      </c>
      <c r="H260" s="37" t="s">
        <v>862</v>
      </c>
      <c r="I260" s="58" t="s">
        <v>859</v>
      </c>
      <c r="J260" s="18" t="s">
        <v>42</v>
      </c>
      <c r="K260" s="27"/>
    </row>
    <row r="261">
      <c r="A261" s="37" t="s">
        <v>863</v>
      </c>
      <c r="B261" s="37" t="s">
        <v>223</v>
      </c>
      <c r="C261" s="37" t="s">
        <v>864</v>
      </c>
      <c r="D261" s="23"/>
      <c r="E261" s="37" t="s">
        <v>232</v>
      </c>
      <c r="F261" s="37" t="s">
        <v>28</v>
      </c>
      <c r="G261" s="37" t="s">
        <v>865</v>
      </c>
      <c r="H261" s="37">
        <v>9.66585222E8</v>
      </c>
      <c r="I261" s="70">
        <v>45576.0</v>
      </c>
      <c r="J261" s="18" t="s">
        <v>42</v>
      </c>
      <c r="K261" s="27"/>
    </row>
    <row r="262">
      <c r="A262" s="37" t="s">
        <v>866</v>
      </c>
      <c r="B262" s="37" t="s">
        <v>223</v>
      </c>
      <c r="C262" s="37" t="s">
        <v>867</v>
      </c>
      <c r="D262" s="23"/>
      <c r="E262" s="37" t="s">
        <v>225</v>
      </c>
      <c r="F262" s="37" t="s">
        <v>28</v>
      </c>
      <c r="G262" s="37" t="s">
        <v>868</v>
      </c>
      <c r="H262" s="37">
        <v>9.04904711E8</v>
      </c>
      <c r="I262" s="58" t="s">
        <v>869</v>
      </c>
      <c r="J262" s="18" t="s">
        <v>30</v>
      </c>
      <c r="K262" s="27"/>
    </row>
    <row r="263">
      <c r="A263" s="37" t="s">
        <v>870</v>
      </c>
      <c r="B263" s="37" t="s">
        <v>223</v>
      </c>
      <c r="C263" s="37" t="s">
        <v>871</v>
      </c>
      <c r="D263" s="23"/>
      <c r="E263" s="37" t="s">
        <v>225</v>
      </c>
      <c r="F263" s="37" t="s">
        <v>28</v>
      </c>
      <c r="G263" s="74">
        <v>45484.0</v>
      </c>
      <c r="H263" s="37">
        <v>9.74746318E8</v>
      </c>
      <c r="I263" s="58" t="s">
        <v>872</v>
      </c>
      <c r="J263" s="18" t="s">
        <v>30</v>
      </c>
      <c r="K263" s="27"/>
    </row>
    <row r="264">
      <c r="A264" s="37" t="s">
        <v>873</v>
      </c>
      <c r="B264" s="37" t="s">
        <v>223</v>
      </c>
      <c r="C264" s="37" t="s">
        <v>874</v>
      </c>
      <c r="D264" s="23"/>
      <c r="E264" s="37" t="s">
        <v>453</v>
      </c>
      <c r="F264" s="37" t="s">
        <v>28</v>
      </c>
      <c r="G264" s="74">
        <v>42493.0</v>
      </c>
      <c r="H264" s="37">
        <v>9.7883615E8</v>
      </c>
      <c r="I264" s="58" t="s">
        <v>269</v>
      </c>
      <c r="J264" s="18" t="s">
        <v>30</v>
      </c>
      <c r="K264" s="27"/>
    </row>
    <row r="265">
      <c r="A265" s="37" t="s">
        <v>875</v>
      </c>
      <c r="B265" s="37" t="s">
        <v>223</v>
      </c>
      <c r="C265" s="37" t="s">
        <v>876</v>
      </c>
      <c r="D265" s="37" t="s">
        <v>151</v>
      </c>
      <c r="E265" s="37" t="s">
        <v>293</v>
      </c>
      <c r="F265" s="37" t="s">
        <v>108</v>
      </c>
      <c r="G265" s="37" t="s">
        <v>877</v>
      </c>
      <c r="H265" s="37">
        <v>9.89780928E8</v>
      </c>
      <c r="I265" s="58" t="s">
        <v>269</v>
      </c>
      <c r="J265" s="18" t="s">
        <v>42</v>
      </c>
      <c r="K265" s="27"/>
    </row>
    <row r="266">
      <c r="A266" s="37" t="s">
        <v>878</v>
      </c>
      <c r="B266" s="37" t="s">
        <v>223</v>
      </c>
      <c r="C266" s="37" t="s">
        <v>879</v>
      </c>
      <c r="D266" s="23"/>
      <c r="E266" s="37" t="s">
        <v>232</v>
      </c>
      <c r="F266" s="37" t="s">
        <v>28</v>
      </c>
      <c r="G266" s="37" t="s">
        <v>745</v>
      </c>
      <c r="H266" s="37">
        <v>9.682309E8</v>
      </c>
      <c r="I266" s="58" t="s">
        <v>269</v>
      </c>
      <c r="J266" s="18" t="s">
        <v>37</v>
      </c>
      <c r="K266" s="27"/>
    </row>
    <row r="267">
      <c r="A267" s="37" t="s">
        <v>880</v>
      </c>
      <c r="B267" s="37" t="s">
        <v>24</v>
      </c>
      <c r="C267" s="37" t="s">
        <v>881</v>
      </c>
      <c r="D267" s="37" t="s">
        <v>882</v>
      </c>
      <c r="E267" s="37" t="s">
        <v>86</v>
      </c>
      <c r="F267" s="37" t="s">
        <v>28</v>
      </c>
      <c r="G267" s="74">
        <v>43625.0</v>
      </c>
      <c r="H267" s="37">
        <v>9.67796656E8</v>
      </c>
      <c r="I267" s="58" t="s">
        <v>269</v>
      </c>
      <c r="J267" s="18" t="s">
        <v>30</v>
      </c>
      <c r="K267" s="18" t="s">
        <v>883</v>
      </c>
    </row>
    <row r="268">
      <c r="A268" s="37" t="s">
        <v>884</v>
      </c>
      <c r="B268" s="37" t="s">
        <v>223</v>
      </c>
      <c r="C268" s="37" t="s">
        <v>885</v>
      </c>
      <c r="D268" s="23"/>
      <c r="E268" s="37" t="s">
        <v>472</v>
      </c>
      <c r="F268" s="37" t="s">
        <v>108</v>
      </c>
      <c r="G268" s="37" t="s">
        <v>886</v>
      </c>
      <c r="H268" s="37">
        <v>3.52682611E8</v>
      </c>
      <c r="I268" s="58" t="s">
        <v>887</v>
      </c>
      <c r="J268" s="18" t="s">
        <v>30</v>
      </c>
      <c r="K268" s="27"/>
    </row>
    <row r="269">
      <c r="A269" s="37" t="s">
        <v>888</v>
      </c>
      <c r="B269" s="37" t="s">
        <v>223</v>
      </c>
      <c r="C269" s="37" t="s">
        <v>889</v>
      </c>
      <c r="D269" s="37" t="s">
        <v>151</v>
      </c>
      <c r="E269" s="37" t="s">
        <v>232</v>
      </c>
      <c r="F269" s="37" t="s">
        <v>28</v>
      </c>
      <c r="G269" s="37" t="s">
        <v>890</v>
      </c>
      <c r="H269" s="37">
        <v>9.11000988E8</v>
      </c>
      <c r="I269" s="58" t="s">
        <v>891</v>
      </c>
      <c r="J269" s="18" t="s">
        <v>37</v>
      </c>
      <c r="K269" s="27"/>
    </row>
    <row r="270">
      <c r="A270" s="37" t="s">
        <v>892</v>
      </c>
      <c r="B270" s="37" t="s">
        <v>223</v>
      </c>
      <c r="C270" s="37" t="s">
        <v>893</v>
      </c>
      <c r="D270" s="23"/>
      <c r="E270" s="37" t="s">
        <v>327</v>
      </c>
      <c r="F270" s="37" t="s">
        <v>28</v>
      </c>
      <c r="G270" s="37" t="s">
        <v>894</v>
      </c>
      <c r="H270" s="37">
        <v>9.1301959E8</v>
      </c>
      <c r="I270" s="58" t="s">
        <v>895</v>
      </c>
      <c r="J270" s="18" t="s">
        <v>42</v>
      </c>
      <c r="K270" s="27"/>
    </row>
    <row r="271">
      <c r="A271" s="37" t="s">
        <v>896</v>
      </c>
      <c r="B271" s="37" t="s">
        <v>223</v>
      </c>
      <c r="C271" s="37" t="s">
        <v>897</v>
      </c>
      <c r="D271" s="23"/>
      <c r="E271" s="37" t="s">
        <v>225</v>
      </c>
      <c r="F271" s="37" t="s">
        <v>28</v>
      </c>
      <c r="G271" s="74">
        <v>42859.0</v>
      </c>
      <c r="H271" s="37">
        <v>3.77618303E8</v>
      </c>
      <c r="I271" s="58" t="s">
        <v>898</v>
      </c>
      <c r="J271" s="18" t="s">
        <v>42</v>
      </c>
      <c r="K271" s="27"/>
    </row>
    <row r="272">
      <c r="A272" s="37" t="s">
        <v>899</v>
      </c>
      <c r="B272" s="37" t="s">
        <v>223</v>
      </c>
      <c r="C272" s="37" t="s">
        <v>900</v>
      </c>
      <c r="D272" s="23"/>
      <c r="E272" s="37" t="s">
        <v>293</v>
      </c>
      <c r="F272" s="37" t="s">
        <v>28</v>
      </c>
      <c r="G272" s="37" t="s">
        <v>901</v>
      </c>
      <c r="H272" s="37">
        <v>3.95972288E8</v>
      </c>
      <c r="I272" s="55">
        <v>45455.0</v>
      </c>
      <c r="J272" s="18" t="s">
        <v>37</v>
      </c>
      <c r="K272" s="27"/>
    </row>
    <row r="273">
      <c r="A273" s="37" t="s">
        <v>902</v>
      </c>
      <c r="B273" s="37" t="s">
        <v>24</v>
      </c>
      <c r="C273" s="37" t="s">
        <v>903</v>
      </c>
      <c r="D273" s="23"/>
      <c r="E273" s="37" t="s">
        <v>50</v>
      </c>
      <c r="F273" s="37" t="s">
        <v>28</v>
      </c>
      <c r="G273" s="37" t="s">
        <v>904</v>
      </c>
      <c r="H273" s="37">
        <v>9.8450557E8</v>
      </c>
      <c r="I273" s="58" t="s">
        <v>905</v>
      </c>
      <c r="J273" s="18" t="s">
        <v>30</v>
      </c>
      <c r="K273" s="27"/>
    </row>
    <row r="274">
      <c r="A274" s="37" t="s">
        <v>906</v>
      </c>
      <c r="B274" s="37" t="s">
        <v>223</v>
      </c>
      <c r="C274" s="37" t="s">
        <v>907</v>
      </c>
      <c r="D274" s="23"/>
      <c r="E274" s="37" t="s">
        <v>225</v>
      </c>
      <c r="F274" s="37" t="s">
        <v>28</v>
      </c>
      <c r="G274" s="74">
        <v>43526.0</v>
      </c>
      <c r="H274" s="37">
        <v>3.76370668E8</v>
      </c>
      <c r="I274" s="58" t="s">
        <v>908</v>
      </c>
      <c r="J274" s="18" t="s">
        <v>30</v>
      </c>
      <c r="K274" s="27"/>
    </row>
    <row r="275">
      <c r="A275" s="37" t="s">
        <v>909</v>
      </c>
      <c r="B275" s="37" t="s">
        <v>24</v>
      </c>
      <c r="C275" s="37" t="s">
        <v>910</v>
      </c>
      <c r="D275" s="37" t="s">
        <v>911</v>
      </c>
      <c r="E275" s="37" t="s">
        <v>27</v>
      </c>
      <c r="F275" s="37" t="s">
        <v>28</v>
      </c>
      <c r="G275" s="74">
        <v>43141.0</v>
      </c>
      <c r="H275" s="37">
        <v>9.65364333E8</v>
      </c>
      <c r="I275" s="58" t="s">
        <v>912</v>
      </c>
      <c r="J275" s="18" t="s">
        <v>30</v>
      </c>
      <c r="K275" s="27"/>
    </row>
    <row r="276">
      <c r="A276" s="37" t="s">
        <v>913</v>
      </c>
      <c r="B276" s="37" t="s">
        <v>223</v>
      </c>
      <c r="C276" s="37" t="s">
        <v>914</v>
      </c>
      <c r="D276" s="23"/>
      <c r="E276" s="37" t="s">
        <v>232</v>
      </c>
      <c r="F276" s="37" t="s">
        <v>28</v>
      </c>
      <c r="G276" s="37" t="s">
        <v>915</v>
      </c>
      <c r="H276" s="37">
        <v>9.7730911E8</v>
      </c>
      <c r="I276" s="55">
        <v>45963.0</v>
      </c>
      <c r="J276" s="18" t="s">
        <v>30</v>
      </c>
      <c r="K276" s="27"/>
    </row>
    <row r="277">
      <c r="A277" s="37" t="s">
        <v>916</v>
      </c>
      <c r="B277" s="37" t="s">
        <v>223</v>
      </c>
      <c r="C277" s="37" t="s">
        <v>917</v>
      </c>
      <c r="D277" s="23"/>
      <c r="E277" s="37" t="s">
        <v>453</v>
      </c>
      <c r="F277" s="37" t="s">
        <v>108</v>
      </c>
      <c r="G277" s="37" t="s">
        <v>673</v>
      </c>
      <c r="H277" s="37">
        <v>9.7883615E8</v>
      </c>
      <c r="I277" s="58" t="s">
        <v>918</v>
      </c>
      <c r="J277" s="18" t="s">
        <v>30</v>
      </c>
      <c r="K277" s="27"/>
    </row>
    <row r="278">
      <c r="A278" s="37" t="s">
        <v>919</v>
      </c>
      <c r="B278" s="37" t="s">
        <v>24</v>
      </c>
      <c r="C278" s="37" t="s">
        <v>920</v>
      </c>
      <c r="D278" s="37" t="s">
        <v>847</v>
      </c>
      <c r="E278" s="37" t="s">
        <v>86</v>
      </c>
      <c r="F278" s="37" t="s">
        <v>28</v>
      </c>
      <c r="G278" s="37" t="s">
        <v>921</v>
      </c>
      <c r="H278" s="37">
        <v>3.75875888E8</v>
      </c>
      <c r="I278" s="58" t="s">
        <v>922</v>
      </c>
      <c r="J278" s="18" t="s">
        <v>30</v>
      </c>
      <c r="K278" s="27"/>
    </row>
    <row r="279">
      <c r="A279" s="37" t="s">
        <v>923</v>
      </c>
      <c r="B279" s="37" t="s">
        <v>24</v>
      </c>
      <c r="C279" s="37" t="s">
        <v>924</v>
      </c>
      <c r="D279" s="23"/>
      <c r="E279" s="37" t="s">
        <v>86</v>
      </c>
      <c r="F279" s="37" t="s">
        <v>28</v>
      </c>
      <c r="G279" s="74">
        <v>45516.0</v>
      </c>
      <c r="H279" s="37">
        <v>9.81969992E8</v>
      </c>
      <c r="I279" s="58" t="s">
        <v>922</v>
      </c>
      <c r="J279" s="18" t="s">
        <v>37</v>
      </c>
      <c r="K279" s="27"/>
    </row>
    <row r="280">
      <c r="A280" s="37" t="s">
        <v>925</v>
      </c>
      <c r="B280" s="37" t="s">
        <v>223</v>
      </c>
      <c r="C280" s="37" t="s">
        <v>358</v>
      </c>
      <c r="D280" s="23"/>
      <c r="E280" s="37" t="s">
        <v>327</v>
      </c>
      <c r="F280" s="37" t="s">
        <v>28</v>
      </c>
      <c r="G280" s="37" t="s">
        <v>926</v>
      </c>
      <c r="H280" s="37">
        <v>9.87466602E8</v>
      </c>
      <c r="I280" s="55">
        <v>45691.0</v>
      </c>
      <c r="J280" s="18" t="s">
        <v>30</v>
      </c>
      <c r="K280" s="27"/>
    </row>
    <row r="281">
      <c r="A281" s="37" t="s">
        <v>927</v>
      </c>
      <c r="B281" s="37" t="s">
        <v>223</v>
      </c>
      <c r="C281" s="37" t="s">
        <v>917</v>
      </c>
      <c r="D281" s="23"/>
      <c r="E281" s="37" t="s">
        <v>453</v>
      </c>
      <c r="F281" s="37" t="s">
        <v>108</v>
      </c>
      <c r="G281" s="37" t="s">
        <v>928</v>
      </c>
      <c r="H281" s="73"/>
      <c r="I281" s="55">
        <v>45964.0</v>
      </c>
      <c r="J281" s="18" t="s">
        <v>42</v>
      </c>
      <c r="K281" s="27"/>
    </row>
    <row r="282">
      <c r="A282" s="37" t="s">
        <v>929</v>
      </c>
      <c r="B282" s="37" t="s">
        <v>223</v>
      </c>
      <c r="C282" s="37" t="s">
        <v>930</v>
      </c>
      <c r="D282" s="23"/>
      <c r="E282" s="37" t="s">
        <v>225</v>
      </c>
      <c r="F282" s="37" t="s">
        <v>28</v>
      </c>
      <c r="G282" s="76">
        <v>43779.0</v>
      </c>
      <c r="H282" s="37">
        <v>9.72973792E8</v>
      </c>
      <c r="I282" s="58" t="s">
        <v>931</v>
      </c>
      <c r="J282" s="18" t="s">
        <v>30</v>
      </c>
      <c r="K282" s="27"/>
    </row>
    <row r="283">
      <c r="A283" s="37" t="s">
        <v>932</v>
      </c>
      <c r="B283" s="37" t="s">
        <v>223</v>
      </c>
      <c r="C283" s="37" t="s">
        <v>933</v>
      </c>
      <c r="D283" s="23"/>
      <c r="E283" s="37" t="s">
        <v>453</v>
      </c>
      <c r="F283" s="37" t="s">
        <v>108</v>
      </c>
      <c r="G283" s="37" t="s">
        <v>934</v>
      </c>
      <c r="H283" s="37">
        <v>9.66685589E8</v>
      </c>
      <c r="I283" s="58" t="s">
        <v>935</v>
      </c>
      <c r="J283" s="18" t="s">
        <v>30</v>
      </c>
      <c r="K283" s="27"/>
    </row>
    <row r="284">
      <c r="A284" s="37" t="s">
        <v>936</v>
      </c>
      <c r="B284" s="37" t="s">
        <v>223</v>
      </c>
      <c r="C284" s="37" t="s">
        <v>937</v>
      </c>
      <c r="D284" s="37" t="s">
        <v>28</v>
      </c>
      <c r="E284" s="37" t="s">
        <v>225</v>
      </c>
      <c r="F284" s="37" t="s">
        <v>28</v>
      </c>
      <c r="G284" s="37" t="s">
        <v>938</v>
      </c>
      <c r="H284" s="37">
        <v>3.48549983E8</v>
      </c>
      <c r="I284" s="58" t="s">
        <v>939</v>
      </c>
      <c r="J284" s="18" t="s">
        <v>42</v>
      </c>
      <c r="K284" s="27"/>
    </row>
    <row r="285">
      <c r="A285" s="37" t="s">
        <v>940</v>
      </c>
      <c r="B285" s="37" t="s">
        <v>223</v>
      </c>
      <c r="C285" s="37" t="s">
        <v>419</v>
      </c>
      <c r="D285" s="23"/>
      <c r="E285" s="37" t="s">
        <v>225</v>
      </c>
      <c r="F285" s="37" t="s">
        <v>28</v>
      </c>
      <c r="G285" s="37" t="s">
        <v>941</v>
      </c>
      <c r="H285" s="73"/>
      <c r="I285" s="58" t="s">
        <v>942</v>
      </c>
      <c r="J285" s="18" t="s">
        <v>42</v>
      </c>
      <c r="K285" s="27"/>
    </row>
    <row r="286">
      <c r="A286" s="37" t="s">
        <v>943</v>
      </c>
      <c r="B286" s="37" t="s">
        <v>24</v>
      </c>
      <c r="C286" s="37" t="s">
        <v>944</v>
      </c>
      <c r="D286" s="23"/>
      <c r="E286" s="37" t="s">
        <v>27</v>
      </c>
      <c r="F286" s="37" t="s">
        <v>28</v>
      </c>
      <c r="G286" s="76">
        <v>41983.0</v>
      </c>
      <c r="H286" s="72" t="s">
        <v>945</v>
      </c>
      <c r="I286" s="55">
        <v>45751.0</v>
      </c>
      <c r="J286" s="18" t="s">
        <v>30</v>
      </c>
      <c r="K286" s="27"/>
    </row>
    <row r="287">
      <c r="A287" s="37" t="s">
        <v>946</v>
      </c>
      <c r="B287" s="37" t="s">
        <v>24</v>
      </c>
      <c r="C287" s="37" t="s">
        <v>947</v>
      </c>
      <c r="D287" s="23"/>
      <c r="E287" s="37" t="s">
        <v>27</v>
      </c>
      <c r="F287" s="37" t="s">
        <v>28</v>
      </c>
      <c r="G287" s="37" t="s">
        <v>948</v>
      </c>
      <c r="H287" s="72" t="s">
        <v>945</v>
      </c>
      <c r="I287" s="55">
        <v>45751.0</v>
      </c>
      <c r="J287" s="18" t="s">
        <v>30</v>
      </c>
      <c r="K287" s="27"/>
    </row>
    <row r="288">
      <c r="A288" s="37" t="s">
        <v>949</v>
      </c>
      <c r="B288" s="37" t="s">
        <v>223</v>
      </c>
      <c r="C288" s="37" t="s">
        <v>950</v>
      </c>
      <c r="D288" s="23"/>
      <c r="E288" s="37" t="s">
        <v>453</v>
      </c>
      <c r="F288" s="37" t="s">
        <v>108</v>
      </c>
      <c r="G288" s="37" t="s">
        <v>951</v>
      </c>
      <c r="H288" s="37">
        <v>9.89667602E8</v>
      </c>
      <c r="I288" s="58" t="s">
        <v>576</v>
      </c>
      <c r="J288" s="18" t="s">
        <v>42</v>
      </c>
      <c r="K288" s="27"/>
    </row>
    <row r="289">
      <c r="A289" s="37" t="s">
        <v>952</v>
      </c>
      <c r="B289" s="37" t="s">
        <v>24</v>
      </c>
      <c r="C289" s="37" t="s">
        <v>953</v>
      </c>
      <c r="D289" s="23"/>
      <c r="E289" s="37" t="s">
        <v>114</v>
      </c>
      <c r="F289" s="37" t="s">
        <v>28</v>
      </c>
      <c r="G289" s="74">
        <v>43351.0</v>
      </c>
      <c r="H289" s="37">
        <v>9.82668124E8</v>
      </c>
      <c r="I289" s="58" t="s">
        <v>954</v>
      </c>
      <c r="J289" s="18" t="s">
        <v>30</v>
      </c>
      <c r="K289" s="27"/>
    </row>
    <row r="290">
      <c r="A290" s="37" t="s">
        <v>955</v>
      </c>
      <c r="B290" s="37" t="s">
        <v>223</v>
      </c>
      <c r="C290" s="37" t="s">
        <v>956</v>
      </c>
      <c r="D290" s="23"/>
      <c r="E290" s="37" t="s">
        <v>293</v>
      </c>
      <c r="F290" s="37" t="s">
        <v>28</v>
      </c>
      <c r="G290" s="37" t="s">
        <v>957</v>
      </c>
      <c r="H290" s="37">
        <v>3.52682611E8</v>
      </c>
      <c r="I290" s="55">
        <v>45782.0</v>
      </c>
      <c r="J290" s="18" t="s">
        <v>30</v>
      </c>
      <c r="K290" s="27"/>
    </row>
    <row r="291">
      <c r="A291" s="37" t="s">
        <v>958</v>
      </c>
      <c r="B291" s="37" t="s">
        <v>223</v>
      </c>
      <c r="C291" s="37" t="s">
        <v>959</v>
      </c>
      <c r="D291" s="23"/>
      <c r="E291" s="37" t="s">
        <v>293</v>
      </c>
      <c r="F291" s="37" t="s">
        <v>108</v>
      </c>
      <c r="G291" s="37" t="s">
        <v>960</v>
      </c>
      <c r="H291" s="37">
        <v>9.79084355E8</v>
      </c>
      <c r="I291" s="58" t="s">
        <v>569</v>
      </c>
      <c r="J291" s="18" t="s">
        <v>30</v>
      </c>
      <c r="K291" s="27"/>
    </row>
    <row r="292">
      <c r="A292" s="37" t="s">
        <v>961</v>
      </c>
      <c r="B292" s="37" t="s">
        <v>24</v>
      </c>
      <c r="C292" s="37" t="s">
        <v>962</v>
      </c>
      <c r="D292" s="23"/>
      <c r="E292" s="37" t="s">
        <v>114</v>
      </c>
      <c r="F292" s="37" t="s">
        <v>28</v>
      </c>
      <c r="G292" s="37" t="s">
        <v>963</v>
      </c>
      <c r="H292" s="37">
        <v>3.65959659E8</v>
      </c>
      <c r="I292" s="58" t="s">
        <v>964</v>
      </c>
      <c r="J292" s="18" t="s">
        <v>30</v>
      </c>
      <c r="K292" s="27"/>
    </row>
    <row r="293">
      <c r="A293" s="37" t="s">
        <v>965</v>
      </c>
      <c r="B293" s="37" t="s">
        <v>223</v>
      </c>
      <c r="C293" s="37" t="s">
        <v>966</v>
      </c>
      <c r="D293" s="37" t="s">
        <v>967</v>
      </c>
      <c r="E293" s="37" t="s">
        <v>293</v>
      </c>
      <c r="F293" s="37" t="s">
        <v>108</v>
      </c>
      <c r="G293" s="37" t="s">
        <v>968</v>
      </c>
      <c r="H293" s="37">
        <v>9.17558382E8</v>
      </c>
      <c r="I293" s="58" t="s">
        <v>969</v>
      </c>
      <c r="J293" s="18" t="s">
        <v>30</v>
      </c>
      <c r="K293" s="27"/>
    </row>
    <row r="294">
      <c r="A294" s="37" t="s">
        <v>970</v>
      </c>
      <c r="B294" s="37" t="s">
        <v>24</v>
      </c>
      <c r="C294" s="37" t="s">
        <v>971</v>
      </c>
      <c r="D294" s="37" t="s">
        <v>882</v>
      </c>
      <c r="E294" s="37" t="s">
        <v>114</v>
      </c>
      <c r="F294" s="37" t="s">
        <v>28</v>
      </c>
      <c r="G294" s="74" t="s">
        <v>972</v>
      </c>
      <c r="H294" s="37">
        <v>9.42881989E8</v>
      </c>
      <c r="I294" s="58" t="s">
        <v>973</v>
      </c>
      <c r="J294" s="18" t="s">
        <v>30</v>
      </c>
      <c r="K294" s="27"/>
    </row>
    <row r="295">
      <c r="A295" s="37" t="s">
        <v>974</v>
      </c>
      <c r="B295" s="37" t="s">
        <v>24</v>
      </c>
      <c r="C295" s="37" t="s">
        <v>975</v>
      </c>
      <c r="D295" s="23"/>
      <c r="E295" s="37" t="s">
        <v>114</v>
      </c>
      <c r="F295" s="37" t="s">
        <v>28</v>
      </c>
      <c r="G295" s="37" t="s">
        <v>976</v>
      </c>
      <c r="H295" s="37">
        <v>3.49541789E8</v>
      </c>
      <c r="I295" s="58" t="s">
        <v>973</v>
      </c>
      <c r="J295" s="18" t="s">
        <v>30</v>
      </c>
      <c r="K295" s="27"/>
    </row>
    <row r="296">
      <c r="A296" s="37" t="s">
        <v>977</v>
      </c>
      <c r="B296" s="37" t="s">
        <v>24</v>
      </c>
      <c r="C296" s="37" t="s">
        <v>978</v>
      </c>
      <c r="D296" s="23"/>
      <c r="E296" s="37" t="s">
        <v>114</v>
      </c>
      <c r="F296" s="37" t="s">
        <v>28</v>
      </c>
      <c r="G296" s="37" t="s">
        <v>979</v>
      </c>
      <c r="H296" s="37">
        <v>9.42108021E8</v>
      </c>
      <c r="I296" s="58" t="s">
        <v>980</v>
      </c>
      <c r="J296" s="18" t="s">
        <v>42</v>
      </c>
      <c r="K296" s="27"/>
    </row>
    <row r="297">
      <c r="A297" s="37" t="s">
        <v>981</v>
      </c>
      <c r="B297" s="37" t="s">
        <v>24</v>
      </c>
      <c r="C297" s="37" t="s">
        <v>982</v>
      </c>
      <c r="D297" s="23"/>
      <c r="E297" s="37" t="s">
        <v>114</v>
      </c>
      <c r="F297" s="37" t="s">
        <v>28</v>
      </c>
      <c r="G297" s="37" t="s">
        <v>983</v>
      </c>
      <c r="H297" s="37">
        <v>9.17858298E8</v>
      </c>
      <c r="I297" s="58" t="s">
        <v>980</v>
      </c>
      <c r="J297" s="18" t="s">
        <v>42</v>
      </c>
      <c r="K297" s="27"/>
    </row>
    <row r="298">
      <c r="A298" s="37" t="s">
        <v>984</v>
      </c>
      <c r="B298" s="37" t="s">
        <v>24</v>
      </c>
      <c r="C298" s="37" t="s">
        <v>985</v>
      </c>
      <c r="D298" s="37" t="s">
        <v>986</v>
      </c>
      <c r="E298" s="37" t="s">
        <v>141</v>
      </c>
      <c r="F298" s="37" t="s">
        <v>108</v>
      </c>
      <c r="G298" s="76">
        <v>42319.0</v>
      </c>
      <c r="H298" s="37">
        <v>9.82266404E8</v>
      </c>
      <c r="I298" s="58" t="s">
        <v>969</v>
      </c>
      <c r="J298" s="18" t="s">
        <v>37</v>
      </c>
      <c r="K298" s="27"/>
    </row>
    <row r="299">
      <c r="A299" s="37" t="s">
        <v>987</v>
      </c>
      <c r="B299" s="37" t="s">
        <v>24</v>
      </c>
      <c r="C299" s="37" t="s">
        <v>988</v>
      </c>
      <c r="D299" s="37" t="s">
        <v>989</v>
      </c>
      <c r="E299" s="37" t="s">
        <v>27</v>
      </c>
      <c r="F299" s="37" t="s">
        <v>28</v>
      </c>
      <c r="G299" s="37" t="s">
        <v>990</v>
      </c>
      <c r="H299" s="37">
        <v>9.46362609E8</v>
      </c>
      <c r="I299" s="58" t="s">
        <v>991</v>
      </c>
      <c r="J299" s="18" t="s">
        <v>37</v>
      </c>
      <c r="K299" s="27"/>
    </row>
    <row r="300">
      <c r="A300" s="37" t="s">
        <v>992</v>
      </c>
      <c r="B300" s="37" t="s">
        <v>24</v>
      </c>
      <c r="C300" s="37" t="s">
        <v>993</v>
      </c>
      <c r="D300" s="37" t="s">
        <v>994</v>
      </c>
      <c r="E300" s="37" t="s">
        <v>86</v>
      </c>
      <c r="F300" s="37" t="s">
        <v>28</v>
      </c>
      <c r="G300" s="37" t="s">
        <v>995</v>
      </c>
      <c r="H300" s="37">
        <v>9.88741733E8</v>
      </c>
      <c r="I300" s="58" t="s">
        <v>996</v>
      </c>
      <c r="J300" s="18" t="s">
        <v>30</v>
      </c>
      <c r="K300" s="27"/>
    </row>
    <row r="301">
      <c r="A301" s="37" t="s">
        <v>997</v>
      </c>
      <c r="B301" s="37" t="s">
        <v>223</v>
      </c>
      <c r="C301" s="37" t="s">
        <v>998</v>
      </c>
      <c r="D301" s="23"/>
      <c r="E301" s="37" t="s">
        <v>453</v>
      </c>
      <c r="F301" s="37" t="s">
        <v>108</v>
      </c>
      <c r="G301" s="74">
        <v>41131.0</v>
      </c>
      <c r="H301" s="37">
        <v>9.79581158E8</v>
      </c>
      <c r="I301" s="58" t="s">
        <v>999</v>
      </c>
      <c r="J301" s="18" t="s">
        <v>30</v>
      </c>
      <c r="K301" s="27"/>
    </row>
    <row r="302">
      <c r="A302" s="37" t="s">
        <v>1000</v>
      </c>
      <c r="B302" s="37" t="s">
        <v>223</v>
      </c>
      <c r="C302" s="37" t="s">
        <v>1001</v>
      </c>
      <c r="D302" s="23"/>
      <c r="E302" s="37" t="s">
        <v>225</v>
      </c>
      <c r="F302" s="37" t="s">
        <v>28</v>
      </c>
      <c r="G302" s="37" t="s">
        <v>1002</v>
      </c>
      <c r="H302" s="37">
        <v>9.86472252E8</v>
      </c>
      <c r="I302" s="55">
        <v>45722.0</v>
      </c>
      <c r="J302" s="18" t="s">
        <v>30</v>
      </c>
      <c r="K302" s="27"/>
    </row>
    <row r="303">
      <c r="A303" s="37" t="s">
        <v>1003</v>
      </c>
      <c r="B303" s="37" t="s">
        <v>223</v>
      </c>
      <c r="C303" s="37" t="s">
        <v>1004</v>
      </c>
      <c r="D303" s="23"/>
      <c r="E303" s="37" t="s">
        <v>327</v>
      </c>
      <c r="F303" s="37" t="s">
        <v>28</v>
      </c>
      <c r="G303" s="74">
        <v>45843.0</v>
      </c>
      <c r="H303" s="37">
        <v>3.47054532E8</v>
      </c>
      <c r="I303" s="55">
        <v>45753.0</v>
      </c>
      <c r="J303" s="18" t="s">
        <v>37</v>
      </c>
      <c r="K303" s="27"/>
    </row>
    <row r="304">
      <c r="A304" s="37" t="s">
        <v>1005</v>
      </c>
      <c r="B304" s="37" t="s">
        <v>223</v>
      </c>
      <c r="C304" s="37" t="s">
        <v>1006</v>
      </c>
      <c r="D304" s="23"/>
      <c r="E304" s="37" t="s">
        <v>327</v>
      </c>
      <c r="F304" s="37" t="s">
        <v>28</v>
      </c>
      <c r="G304" s="74">
        <v>42830.0</v>
      </c>
      <c r="H304" s="37">
        <v>9.46695603E8</v>
      </c>
      <c r="I304" s="55">
        <v>45753.0</v>
      </c>
      <c r="J304" s="18" t="s">
        <v>42</v>
      </c>
      <c r="K304" s="27"/>
    </row>
    <row r="305">
      <c r="A305" s="37" t="s">
        <v>1007</v>
      </c>
      <c r="B305" s="37" t="s">
        <v>223</v>
      </c>
      <c r="C305" s="37" t="s">
        <v>1008</v>
      </c>
      <c r="D305" s="23"/>
      <c r="E305" s="37" t="s">
        <v>293</v>
      </c>
      <c r="F305" s="37" t="s">
        <v>28</v>
      </c>
      <c r="G305" s="37" t="s">
        <v>1009</v>
      </c>
      <c r="H305" s="37">
        <v>9.73773168E8</v>
      </c>
      <c r="I305" s="55">
        <v>45783.0</v>
      </c>
      <c r="J305" s="18" t="s">
        <v>37</v>
      </c>
      <c r="K305" s="27"/>
    </row>
    <row r="306">
      <c r="A306" s="37" t="s">
        <v>1010</v>
      </c>
      <c r="B306" s="37" t="s">
        <v>223</v>
      </c>
      <c r="C306" s="37" t="s">
        <v>44</v>
      </c>
      <c r="D306" s="23"/>
      <c r="E306" s="37" t="s">
        <v>327</v>
      </c>
      <c r="F306" s="37" t="s">
        <v>28</v>
      </c>
      <c r="G306" s="74">
        <v>44259.0</v>
      </c>
      <c r="H306" s="37">
        <v>9.21404923E8</v>
      </c>
      <c r="I306" s="55">
        <v>45814.0</v>
      </c>
      <c r="J306" s="18" t="s">
        <v>30</v>
      </c>
      <c r="K306" s="27"/>
    </row>
    <row r="307">
      <c r="A307" s="37" t="s">
        <v>1011</v>
      </c>
      <c r="B307" s="37" t="s">
        <v>223</v>
      </c>
      <c r="C307" s="37" t="s">
        <v>1012</v>
      </c>
      <c r="D307" s="23"/>
      <c r="E307" s="37" t="s">
        <v>327</v>
      </c>
      <c r="F307" s="37" t="s">
        <v>28</v>
      </c>
      <c r="G307" s="37" t="s">
        <v>1013</v>
      </c>
      <c r="H307" s="37">
        <v>9.87093854E8</v>
      </c>
      <c r="I307" s="55">
        <v>45814.0</v>
      </c>
      <c r="J307" s="18" t="s">
        <v>30</v>
      </c>
      <c r="K307" s="27"/>
    </row>
    <row r="308">
      <c r="A308" s="37" t="s">
        <v>1014</v>
      </c>
      <c r="B308" s="37" t="s">
        <v>223</v>
      </c>
      <c r="C308" s="37" t="s">
        <v>1015</v>
      </c>
      <c r="D308" s="23"/>
      <c r="E308" s="37" t="s">
        <v>327</v>
      </c>
      <c r="F308" s="37" t="s">
        <v>28</v>
      </c>
      <c r="G308" s="74">
        <v>44047.0</v>
      </c>
      <c r="H308" s="37">
        <v>9.87093854E8</v>
      </c>
      <c r="I308" s="55">
        <v>45814.0</v>
      </c>
      <c r="J308" s="18" t="s">
        <v>30</v>
      </c>
      <c r="K308" s="27"/>
    </row>
    <row r="309">
      <c r="A309" s="37" t="s">
        <v>1016</v>
      </c>
      <c r="B309" s="37" t="s">
        <v>223</v>
      </c>
      <c r="C309" s="37" t="s">
        <v>1017</v>
      </c>
      <c r="D309" s="23"/>
      <c r="E309" s="37" t="s">
        <v>453</v>
      </c>
      <c r="F309" s="37" t="s">
        <v>108</v>
      </c>
      <c r="G309" s="37" t="s">
        <v>1018</v>
      </c>
      <c r="H309" s="37">
        <v>9.75636303E8</v>
      </c>
      <c r="I309" s="55">
        <v>45814.0</v>
      </c>
      <c r="J309" s="18" t="s">
        <v>42</v>
      </c>
      <c r="K309" s="27"/>
    </row>
    <row r="310">
      <c r="A310" s="37" t="s">
        <v>1019</v>
      </c>
      <c r="B310" s="37" t="s">
        <v>223</v>
      </c>
      <c r="C310" s="37" t="s">
        <v>1020</v>
      </c>
      <c r="D310" s="23"/>
      <c r="E310" s="37" t="s">
        <v>225</v>
      </c>
      <c r="F310" s="37" t="s">
        <v>28</v>
      </c>
      <c r="G310" s="37" t="s">
        <v>1021</v>
      </c>
      <c r="H310" s="37">
        <v>3.68261266E8</v>
      </c>
      <c r="I310" s="55">
        <v>45814.0</v>
      </c>
      <c r="J310" s="18" t="s">
        <v>42</v>
      </c>
      <c r="K310" s="27"/>
    </row>
    <row r="311">
      <c r="A311" s="37" t="s">
        <v>1022</v>
      </c>
      <c r="B311" s="37" t="s">
        <v>223</v>
      </c>
      <c r="C311" s="37" t="s">
        <v>1023</v>
      </c>
      <c r="D311" s="23"/>
      <c r="E311" s="37" t="s">
        <v>472</v>
      </c>
      <c r="F311" s="37" t="s">
        <v>108</v>
      </c>
      <c r="G311" s="37" t="s">
        <v>1024</v>
      </c>
      <c r="H311" s="37">
        <v>3.47795348E8</v>
      </c>
      <c r="I311" s="55">
        <v>45814.0</v>
      </c>
      <c r="J311" s="18" t="s">
        <v>42</v>
      </c>
      <c r="K311" s="27"/>
    </row>
    <row r="312">
      <c r="A312" s="37" t="s">
        <v>1025</v>
      </c>
      <c r="B312" s="37" t="s">
        <v>223</v>
      </c>
      <c r="C312" s="37" t="s">
        <v>1026</v>
      </c>
      <c r="D312" s="37" t="s">
        <v>882</v>
      </c>
      <c r="E312" s="37" t="s">
        <v>327</v>
      </c>
      <c r="F312" s="37" t="s">
        <v>28</v>
      </c>
      <c r="G312" s="37" t="s">
        <v>1027</v>
      </c>
      <c r="H312" s="37">
        <v>9.63202186E8</v>
      </c>
      <c r="I312" s="55">
        <v>45814.0</v>
      </c>
      <c r="J312" s="18" t="s">
        <v>30</v>
      </c>
      <c r="K312" s="27"/>
    </row>
    <row r="313">
      <c r="A313" s="37" t="s">
        <v>1028</v>
      </c>
      <c r="B313" s="37" t="s">
        <v>223</v>
      </c>
      <c r="C313" s="37" t="s">
        <v>1029</v>
      </c>
      <c r="D313" s="23"/>
      <c r="E313" s="37" t="s">
        <v>439</v>
      </c>
      <c r="F313" s="37" t="s">
        <v>28</v>
      </c>
      <c r="G313" s="37" t="s">
        <v>1030</v>
      </c>
      <c r="H313" s="37">
        <v>9.88185855E8</v>
      </c>
      <c r="I313" s="55">
        <v>45814.0</v>
      </c>
      <c r="J313" s="18" t="s">
        <v>30</v>
      </c>
      <c r="K313" s="27"/>
    </row>
    <row r="314">
      <c r="A314" s="37" t="s">
        <v>1031</v>
      </c>
      <c r="B314" s="37" t="s">
        <v>223</v>
      </c>
      <c r="C314" s="37" t="s">
        <v>1032</v>
      </c>
      <c r="D314" s="23"/>
      <c r="E314" s="37" t="s">
        <v>293</v>
      </c>
      <c r="F314" s="37" t="s">
        <v>108</v>
      </c>
      <c r="G314" s="37" t="s">
        <v>1033</v>
      </c>
      <c r="H314" s="37">
        <v>8.42551991E8</v>
      </c>
      <c r="I314" s="55">
        <v>45906.0</v>
      </c>
      <c r="J314" s="18" t="s">
        <v>30</v>
      </c>
      <c r="K314" s="27"/>
    </row>
    <row r="315">
      <c r="A315" s="37" t="s">
        <v>1034</v>
      </c>
      <c r="B315" s="37" t="s">
        <v>223</v>
      </c>
      <c r="C315" s="37" t="s">
        <v>1035</v>
      </c>
      <c r="D315" s="23"/>
      <c r="E315" s="37" t="s">
        <v>293</v>
      </c>
      <c r="F315" s="37" t="s">
        <v>108</v>
      </c>
      <c r="G315" s="37" t="s">
        <v>1036</v>
      </c>
      <c r="H315" s="37">
        <v>8.42551991E8</v>
      </c>
      <c r="I315" s="55">
        <v>45906.0</v>
      </c>
      <c r="J315" s="18" t="s">
        <v>30</v>
      </c>
      <c r="K315" s="27"/>
    </row>
    <row r="316">
      <c r="A316" s="37" t="s">
        <v>1037</v>
      </c>
      <c r="B316" s="37" t="s">
        <v>223</v>
      </c>
      <c r="C316" s="37" t="s">
        <v>1038</v>
      </c>
      <c r="D316" s="23"/>
      <c r="E316" s="37" t="s">
        <v>327</v>
      </c>
      <c r="F316" s="37" t="s">
        <v>28</v>
      </c>
      <c r="G316" s="74">
        <v>43747.0</v>
      </c>
      <c r="H316" s="37">
        <v>9.84000828E8</v>
      </c>
      <c r="I316" s="55">
        <v>45906.0</v>
      </c>
      <c r="J316" s="18" t="s">
        <v>30</v>
      </c>
      <c r="K316" s="27"/>
    </row>
    <row r="317">
      <c r="A317" s="37" t="s">
        <v>1039</v>
      </c>
      <c r="B317" s="37" t="s">
        <v>24</v>
      </c>
      <c r="C317" s="37" t="s">
        <v>1040</v>
      </c>
      <c r="D317" s="23"/>
      <c r="E317" s="37" t="s">
        <v>141</v>
      </c>
      <c r="F317" s="37" t="s">
        <v>108</v>
      </c>
      <c r="G317" s="74">
        <v>43350.0</v>
      </c>
      <c r="H317" s="37">
        <v>9.83972018E8</v>
      </c>
      <c r="I317" s="55">
        <v>45936.0</v>
      </c>
      <c r="J317" s="18" t="s">
        <v>30</v>
      </c>
      <c r="K317" s="27"/>
    </row>
    <row r="318">
      <c r="A318" s="37" t="s">
        <v>1041</v>
      </c>
      <c r="B318" s="37" t="s">
        <v>223</v>
      </c>
      <c r="C318" s="37" t="s">
        <v>1042</v>
      </c>
      <c r="D318" s="23"/>
      <c r="E318" s="37" t="s">
        <v>327</v>
      </c>
      <c r="F318" s="37" t="s">
        <v>28</v>
      </c>
      <c r="G318" s="74">
        <v>44378.0</v>
      </c>
      <c r="H318" s="37">
        <v>9.71611276E8</v>
      </c>
      <c r="I318" s="55">
        <v>45967.0</v>
      </c>
      <c r="J318" s="18" t="s">
        <v>30</v>
      </c>
      <c r="K318" s="27"/>
    </row>
    <row r="319">
      <c r="A319" s="37" t="s">
        <v>1043</v>
      </c>
      <c r="B319" s="37" t="s">
        <v>223</v>
      </c>
      <c r="C319" s="37" t="s">
        <v>1044</v>
      </c>
      <c r="D319" s="23"/>
      <c r="E319" s="37" t="s">
        <v>327</v>
      </c>
      <c r="F319" s="37" t="s">
        <v>28</v>
      </c>
      <c r="G319" s="74">
        <v>45997.0</v>
      </c>
      <c r="H319" s="37">
        <v>9.82832712E8</v>
      </c>
      <c r="I319" s="55">
        <v>45997.0</v>
      </c>
      <c r="J319" s="18" t="s">
        <v>42</v>
      </c>
      <c r="K319" s="27"/>
    </row>
    <row r="320">
      <c r="A320" s="37" t="s">
        <v>1045</v>
      </c>
      <c r="B320" s="37" t="s">
        <v>24</v>
      </c>
      <c r="C320" s="37" t="s">
        <v>1046</v>
      </c>
      <c r="D320" s="23"/>
      <c r="E320" s="37" t="s">
        <v>141</v>
      </c>
      <c r="F320" s="37" t="s">
        <v>108</v>
      </c>
      <c r="G320" s="74">
        <v>43081.0</v>
      </c>
      <c r="H320" s="37">
        <v>3.85833309E8</v>
      </c>
      <c r="I320" s="55">
        <v>45967.0</v>
      </c>
      <c r="J320" s="18" t="s">
        <v>37</v>
      </c>
      <c r="K320" s="27"/>
    </row>
    <row r="321">
      <c r="A321" s="37" t="s">
        <v>1047</v>
      </c>
      <c r="B321" s="37" t="s">
        <v>223</v>
      </c>
      <c r="C321" s="37" t="s">
        <v>1048</v>
      </c>
      <c r="D321" s="23"/>
      <c r="E321" s="37" t="s">
        <v>293</v>
      </c>
      <c r="F321" s="37" t="s">
        <v>108</v>
      </c>
      <c r="G321" s="76">
        <v>44176.0</v>
      </c>
      <c r="H321" s="37">
        <v>9.86600693E8</v>
      </c>
      <c r="I321" s="58" t="s">
        <v>1049</v>
      </c>
      <c r="J321" s="18" t="s">
        <v>42</v>
      </c>
      <c r="K321" s="27"/>
    </row>
    <row r="322">
      <c r="A322" s="37" t="s">
        <v>1050</v>
      </c>
      <c r="B322" s="37" t="s">
        <v>24</v>
      </c>
      <c r="C322" s="37" t="s">
        <v>1051</v>
      </c>
      <c r="D322" s="23"/>
      <c r="E322" s="37" t="s">
        <v>86</v>
      </c>
      <c r="F322" s="37" t="s">
        <v>28</v>
      </c>
      <c r="G322" s="74">
        <v>43647.0</v>
      </c>
      <c r="H322" s="37">
        <v>9.83230286E8</v>
      </c>
      <c r="I322" s="58" t="s">
        <v>1052</v>
      </c>
      <c r="J322" s="18" t="s">
        <v>30</v>
      </c>
      <c r="K322" s="27"/>
    </row>
    <row r="323">
      <c r="A323" s="37" t="s">
        <v>1053</v>
      </c>
      <c r="B323" s="37" t="s">
        <v>223</v>
      </c>
      <c r="C323" s="37" t="s">
        <v>1054</v>
      </c>
      <c r="D323" s="23"/>
      <c r="E323" s="37" t="s">
        <v>232</v>
      </c>
      <c r="F323" s="37" t="s">
        <v>28</v>
      </c>
      <c r="G323" s="37" t="s">
        <v>1055</v>
      </c>
      <c r="H323" s="37">
        <v>9.86466141E8</v>
      </c>
      <c r="I323" s="58" t="s">
        <v>1052</v>
      </c>
      <c r="J323" s="18" t="s">
        <v>42</v>
      </c>
      <c r="K323" s="27"/>
    </row>
    <row r="324">
      <c r="A324" s="37" t="s">
        <v>1056</v>
      </c>
      <c r="B324" s="37" t="s">
        <v>223</v>
      </c>
      <c r="C324" s="37" t="s">
        <v>1057</v>
      </c>
      <c r="D324" s="23"/>
      <c r="E324" s="37" t="s">
        <v>232</v>
      </c>
      <c r="F324" s="37" t="s">
        <v>28</v>
      </c>
      <c r="G324" s="74">
        <v>43410.0</v>
      </c>
      <c r="H324" s="37">
        <v>9.49229008E8</v>
      </c>
      <c r="I324" s="58" t="s">
        <v>1052</v>
      </c>
      <c r="J324" s="18" t="s">
        <v>30</v>
      </c>
      <c r="K324" s="27"/>
    </row>
    <row r="325">
      <c r="A325" s="37" t="s">
        <v>1058</v>
      </c>
      <c r="B325" s="37" t="s">
        <v>223</v>
      </c>
      <c r="C325" s="37" t="s">
        <v>1059</v>
      </c>
      <c r="D325" s="23"/>
      <c r="E325" s="37" t="s">
        <v>472</v>
      </c>
      <c r="F325" s="37" t="s">
        <v>108</v>
      </c>
      <c r="G325" s="37" t="s">
        <v>1060</v>
      </c>
      <c r="H325" s="37">
        <v>9.64544081E8</v>
      </c>
      <c r="I325" s="58" t="s">
        <v>1052</v>
      </c>
      <c r="J325" s="18" t="s">
        <v>30</v>
      </c>
      <c r="K325" s="27"/>
    </row>
    <row r="326">
      <c r="A326" s="37" t="s">
        <v>1061</v>
      </c>
      <c r="B326" s="37" t="s">
        <v>223</v>
      </c>
      <c r="C326" s="37" t="s">
        <v>1062</v>
      </c>
      <c r="D326" s="23"/>
      <c r="E326" s="37" t="s">
        <v>453</v>
      </c>
      <c r="F326" s="37" t="s">
        <v>28</v>
      </c>
      <c r="G326" s="37" t="s">
        <v>1063</v>
      </c>
      <c r="H326" s="37">
        <v>9.85551795E8</v>
      </c>
      <c r="I326" s="58" t="s">
        <v>1064</v>
      </c>
      <c r="J326" s="18" t="s">
        <v>30</v>
      </c>
      <c r="K326" s="27"/>
    </row>
    <row r="327">
      <c r="A327" s="37" t="s">
        <v>1065</v>
      </c>
      <c r="B327" s="37" t="s">
        <v>223</v>
      </c>
      <c r="C327" s="37" t="s">
        <v>1066</v>
      </c>
      <c r="D327" s="23"/>
      <c r="E327" s="37" t="s">
        <v>293</v>
      </c>
      <c r="F327" s="37" t="s">
        <v>108</v>
      </c>
      <c r="G327" s="37" t="s">
        <v>1067</v>
      </c>
      <c r="H327" s="37">
        <v>5.67258258E8</v>
      </c>
      <c r="I327" s="58" t="s">
        <v>1064</v>
      </c>
      <c r="J327" s="18" t="s">
        <v>42</v>
      </c>
      <c r="K327" s="27"/>
    </row>
    <row r="328">
      <c r="A328" s="37" t="s">
        <v>1068</v>
      </c>
      <c r="B328" s="37" t="s">
        <v>24</v>
      </c>
      <c r="C328" s="37" t="s">
        <v>1069</v>
      </c>
      <c r="D328" s="23"/>
      <c r="E328" s="37" t="s">
        <v>141</v>
      </c>
      <c r="F328" s="37" t="s">
        <v>108</v>
      </c>
      <c r="G328" s="37" t="s">
        <v>1064</v>
      </c>
      <c r="H328" s="37">
        <v>9.722321994E9</v>
      </c>
      <c r="I328" s="58" t="s">
        <v>1064</v>
      </c>
      <c r="J328" s="18" t="s">
        <v>30</v>
      </c>
      <c r="K328" s="27"/>
    </row>
    <row r="329">
      <c r="A329" s="37" t="s">
        <v>1070</v>
      </c>
      <c r="B329" s="37" t="s">
        <v>223</v>
      </c>
      <c r="C329" s="37" t="s">
        <v>1071</v>
      </c>
      <c r="D329" s="23"/>
      <c r="E329" s="37" t="s">
        <v>232</v>
      </c>
      <c r="F329" s="37" t="s">
        <v>28</v>
      </c>
      <c r="G329" s="37" t="s">
        <v>1072</v>
      </c>
      <c r="H329" s="37">
        <v>9.75569415E8</v>
      </c>
      <c r="I329" s="58" t="s">
        <v>1072</v>
      </c>
      <c r="J329" s="18" t="s">
        <v>30</v>
      </c>
      <c r="K329" s="27"/>
    </row>
    <row r="330">
      <c r="A330" s="37" t="s">
        <v>1073</v>
      </c>
      <c r="B330" s="37" t="s">
        <v>223</v>
      </c>
      <c r="C330" s="37" t="s">
        <v>1074</v>
      </c>
      <c r="D330" s="23"/>
      <c r="E330" s="37" t="s">
        <v>453</v>
      </c>
      <c r="F330" s="37" t="s">
        <v>108</v>
      </c>
      <c r="G330" s="37" t="s">
        <v>1075</v>
      </c>
      <c r="H330" s="37">
        <v>9.86937164E8</v>
      </c>
      <c r="I330" s="58" t="s">
        <v>1072</v>
      </c>
      <c r="J330" s="18" t="s">
        <v>30</v>
      </c>
      <c r="K330" s="27"/>
    </row>
    <row r="331">
      <c r="A331" s="37" t="s">
        <v>1076</v>
      </c>
      <c r="B331" s="37" t="s">
        <v>223</v>
      </c>
      <c r="C331" s="37" t="s">
        <v>1077</v>
      </c>
      <c r="D331" s="23"/>
      <c r="E331" s="37" t="s">
        <v>327</v>
      </c>
      <c r="F331" s="37" t="s">
        <v>28</v>
      </c>
      <c r="G331" s="37" t="s">
        <v>1078</v>
      </c>
      <c r="H331" s="37">
        <v>9.68204023E8</v>
      </c>
      <c r="I331" s="58" t="s">
        <v>1078</v>
      </c>
      <c r="J331" s="18" t="s">
        <v>30</v>
      </c>
      <c r="K331" s="27"/>
    </row>
    <row r="332">
      <c r="A332" s="37" t="s">
        <v>1079</v>
      </c>
      <c r="B332" s="37" t="s">
        <v>223</v>
      </c>
      <c r="C332" s="37" t="s">
        <v>1080</v>
      </c>
      <c r="D332" s="37" t="s">
        <v>1081</v>
      </c>
      <c r="E332" s="37" t="s">
        <v>293</v>
      </c>
      <c r="F332" s="37" t="s">
        <v>108</v>
      </c>
      <c r="G332" s="37" t="s">
        <v>1082</v>
      </c>
      <c r="H332" s="72" t="s">
        <v>1083</v>
      </c>
      <c r="I332" s="58" t="s">
        <v>1084</v>
      </c>
      <c r="J332" s="18" t="s">
        <v>30</v>
      </c>
      <c r="K332" s="27"/>
    </row>
    <row r="333">
      <c r="A333" s="37" t="s">
        <v>1085</v>
      </c>
      <c r="B333" s="37" t="s">
        <v>223</v>
      </c>
      <c r="C333" s="37" t="s">
        <v>1086</v>
      </c>
      <c r="D333" s="23"/>
      <c r="E333" s="37" t="s">
        <v>293</v>
      </c>
      <c r="F333" s="37" t="s">
        <v>108</v>
      </c>
      <c r="G333" s="37" t="s">
        <v>1087</v>
      </c>
      <c r="H333" s="37">
        <v>9.67208555E8</v>
      </c>
      <c r="I333" s="58" t="s">
        <v>1088</v>
      </c>
      <c r="J333" s="18" t="s">
        <v>30</v>
      </c>
      <c r="K333" s="27"/>
    </row>
    <row r="334">
      <c r="A334" s="37" t="s">
        <v>1089</v>
      </c>
      <c r="B334" s="37" t="s">
        <v>223</v>
      </c>
      <c r="C334" s="37" t="s">
        <v>1090</v>
      </c>
      <c r="D334" s="23"/>
      <c r="E334" s="37" t="s">
        <v>293</v>
      </c>
      <c r="F334" s="37" t="s">
        <v>28</v>
      </c>
      <c r="G334" s="37" t="s">
        <v>1091</v>
      </c>
      <c r="H334" s="73"/>
      <c r="I334" s="58" t="s">
        <v>1092</v>
      </c>
      <c r="J334" s="18" t="s">
        <v>42</v>
      </c>
      <c r="K334" s="27"/>
    </row>
    <row r="335">
      <c r="A335" s="37" t="s">
        <v>1093</v>
      </c>
      <c r="B335" s="37" t="s">
        <v>223</v>
      </c>
      <c r="C335" s="37" t="s">
        <v>1094</v>
      </c>
      <c r="D335" s="23"/>
      <c r="E335" s="37" t="s">
        <v>439</v>
      </c>
      <c r="F335" s="37" t="s">
        <v>28</v>
      </c>
      <c r="G335" s="74">
        <v>43535.0</v>
      </c>
      <c r="H335" s="37">
        <v>8.52246565E8</v>
      </c>
      <c r="I335" s="58" t="s">
        <v>1095</v>
      </c>
      <c r="J335" s="18" t="s">
        <v>30</v>
      </c>
      <c r="K335" s="27"/>
    </row>
    <row r="336">
      <c r="A336" s="37" t="s">
        <v>1096</v>
      </c>
      <c r="B336" s="37" t="s">
        <v>24</v>
      </c>
      <c r="C336" s="37" t="s">
        <v>1097</v>
      </c>
      <c r="D336" s="23"/>
      <c r="E336" s="37" t="s">
        <v>86</v>
      </c>
      <c r="F336" s="37" t="s">
        <v>28</v>
      </c>
      <c r="G336" s="37" t="s">
        <v>1098</v>
      </c>
      <c r="H336" s="37">
        <v>9.72097702E8</v>
      </c>
      <c r="I336" s="58" t="s">
        <v>1099</v>
      </c>
      <c r="J336" s="18" t="s">
        <v>37</v>
      </c>
      <c r="K336" s="27"/>
    </row>
    <row r="337">
      <c r="A337" s="37" t="s">
        <v>1100</v>
      </c>
      <c r="B337" s="37" t="s">
        <v>223</v>
      </c>
      <c r="C337" s="37" t="s">
        <v>1101</v>
      </c>
      <c r="D337" s="23"/>
      <c r="E337" s="37" t="s">
        <v>472</v>
      </c>
      <c r="F337" s="37" t="s">
        <v>108</v>
      </c>
      <c r="G337" s="37" t="s">
        <v>1102</v>
      </c>
      <c r="H337" s="37">
        <v>9.68792985E8</v>
      </c>
      <c r="I337" s="58" t="s">
        <v>1103</v>
      </c>
      <c r="J337" s="18" t="s">
        <v>30</v>
      </c>
      <c r="K337" s="27"/>
    </row>
    <row r="338">
      <c r="A338" s="37" t="s">
        <v>1104</v>
      </c>
      <c r="B338" s="37" t="s">
        <v>223</v>
      </c>
      <c r="C338" s="37" t="s">
        <v>1105</v>
      </c>
      <c r="D338" s="23"/>
      <c r="E338" s="37" t="s">
        <v>453</v>
      </c>
      <c r="F338" s="37" t="s">
        <v>108</v>
      </c>
      <c r="G338" s="74">
        <v>41823.0</v>
      </c>
      <c r="H338" s="37">
        <v>9.17748013E8</v>
      </c>
      <c r="I338" s="55">
        <v>45664.0</v>
      </c>
      <c r="J338" s="18" t="s">
        <v>30</v>
      </c>
      <c r="K338" s="27"/>
    </row>
    <row r="339">
      <c r="A339" s="37" t="s">
        <v>1106</v>
      </c>
      <c r="B339" s="37" t="s">
        <v>223</v>
      </c>
      <c r="C339" s="37" t="s">
        <v>1107</v>
      </c>
      <c r="D339" s="23"/>
      <c r="E339" s="37" t="s">
        <v>453</v>
      </c>
      <c r="F339" s="37" t="s">
        <v>108</v>
      </c>
      <c r="G339" s="37" t="s">
        <v>1108</v>
      </c>
      <c r="H339" s="37">
        <v>9.15641791E8</v>
      </c>
      <c r="I339" s="55">
        <v>45664.0</v>
      </c>
      <c r="J339" s="18" t="s">
        <v>30</v>
      </c>
      <c r="K339" s="27"/>
    </row>
    <row r="340">
      <c r="A340" s="37" t="s">
        <v>1109</v>
      </c>
      <c r="B340" s="37" t="s">
        <v>223</v>
      </c>
      <c r="C340" s="37" t="s">
        <v>1110</v>
      </c>
      <c r="D340" s="23"/>
      <c r="E340" s="37" t="s">
        <v>453</v>
      </c>
      <c r="F340" s="37" t="s">
        <v>28</v>
      </c>
      <c r="G340" s="74">
        <v>41006.0</v>
      </c>
      <c r="H340" s="37">
        <v>3.8646659E8</v>
      </c>
      <c r="I340" s="55">
        <v>45664.0</v>
      </c>
      <c r="J340" s="18" t="s">
        <v>30</v>
      </c>
      <c r="K340" s="27"/>
    </row>
    <row r="341">
      <c r="A341" s="37" t="s">
        <v>1111</v>
      </c>
      <c r="B341" s="37" t="s">
        <v>223</v>
      </c>
      <c r="C341" s="37" t="s">
        <v>1112</v>
      </c>
      <c r="D341" s="23"/>
      <c r="E341" s="37" t="s">
        <v>232</v>
      </c>
      <c r="F341" s="37" t="s">
        <v>28</v>
      </c>
      <c r="G341" s="37" t="s">
        <v>1113</v>
      </c>
      <c r="H341" s="37">
        <v>9.7730911E8</v>
      </c>
      <c r="I341" s="55">
        <v>45784.0</v>
      </c>
      <c r="J341" s="18" t="s">
        <v>30</v>
      </c>
      <c r="K341" s="27"/>
    </row>
    <row r="342">
      <c r="A342" s="37" t="s">
        <v>1114</v>
      </c>
      <c r="B342" s="37" t="s">
        <v>223</v>
      </c>
      <c r="C342" s="37" t="s">
        <v>1115</v>
      </c>
      <c r="D342" s="23"/>
      <c r="E342" s="37" t="s">
        <v>225</v>
      </c>
      <c r="F342" s="37" t="s">
        <v>28</v>
      </c>
      <c r="G342" s="37" t="s">
        <v>1116</v>
      </c>
      <c r="H342" s="37">
        <v>3.35556575E8</v>
      </c>
      <c r="I342" s="55">
        <v>45784.0</v>
      </c>
      <c r="J342" s="18" t="s">
        <v>30</v>
      </c>
      <c r="K342" s="27"/>
    </row>
    <row r="343">
      <c r="A343" s="37" t="s">
        <v>1117</v>
      </c>
      <c r="B343" s="37" t="s">
        <v>223</v>
      </c>
      <c r="C343" s="37" t="s">
        <v>1118</v>
      </c>
      <c r="D343" s="37" t="s">
        <v>1119</v>
      </c>
      <c r="E343" s="37" t="s">
        <v>472</v>
      </c>
      <c r="F343" s="37" t="s">
        <v>108</v>
      </c>
      <c r="G343" s="74">
        <v>43322.0</v>
      </c>
      <c r="H343" s="37">
        <v>3.88969755E8</v>
      </c>
      <c r="I343" s="55">
        <v>45815.0</v>
      </c>
      <c r="J343" s="18" t="s">
        <v>30</v>
      </c>
      <c r="K343" s="27"/>
    </row>
    <row r="344">
      <c r="A344" s="37" t="s">
        <v>1120</v>
      </c>
      <c r="B344" s="37" t="s">
        <v>223</v>
      </c>
      <c r="C344" s="37" t="s">
        <v>1121</v>
      </c>
      <c r="D344" s="23"/>
      <c r="E344" s="37" t="s">
        <v>306</v>
      </c>
      <c r="F344" s="37" t="s">
        <v>28</v>
      </c>
      <c r="G344" s="37" t="s">
        <v>1122</v>
      </c>
      <c r="H344" s="37">
        <v>9.14850946E8</v>
      </c>
      <c r="I344" s="55">
        <v>45876.0</v>
      </c>
      <c r="J344" s="18" t="s">
        <v>30</v>
      </c>
      <c r="K344" s="27"/>
    </row>
    <row r="345">
      <c r="A345" s="37" t="s">
        <v>1123</v>
      </c>
      <c r="B345" s="37" t="s">
        <v>24</v>
      </c>
      <c r="C345" s="37" t="s">
        <v>49</v>
      </c>
      <c r="D345" s="37" t="s">
        <v>856</v>
      </c>
      <c r="E345" s="37" t="s">
        <v>86</v>
      </c>
      <c r="F345" s="37" t="s">
        <v>28</v>
      </c>
      <c r="G345" s="37" t="s">
        <v>1124</v>
      </c>
      <c r="H345" s="37">
        <v>3.42307999E8</v>
      </c>
      <c r="I345" s="55">
        <v>45968.0</v>
      </c>
      <c r="J345" s="18" t="s">
        <v>30</v>
      </c>
      <c r="K345" s="27"/>
    </row>
    <row r="346">
      <c r="A346" s="37" t="s">
        <v>1125</v>
      </c>
      <c r="B346" s="37" t="s">
        <v>223</v>
      </c>
      <c r="C346" s="37" t="s">
        <v>1126</v>
      </c>
      <c r="D346" s="23"/>
      <c r="E346" s="37" t="s">
        <v>225</v>
      </c>
      <c r="F346" s="37" t="s">
        <v>28</v>
      </c>
      <c r="G346" s="37" t="s">
        <v>1127</v>
      </c>
      <c r="H346" s="37">
        <v>9.12466568E8</v>
      </c>
      <c r="I346" s="58" t="s">
        <v>1128</v>
      </c>
      <c r="J346" s="18" t="s">
        <v>30</v>
      </c>
      <c r="K346" s="27"/>
    </row>
    <row r="347">
      <c r="A347" s="37" t="s">
        <v>1129</v>
      </c>
      <c r="B347" s="37" t="s">
        <v>223</v>
      </c>
      <c r="C347" s="37" t="s">
        <v>1130</v>
      </c>
      <c r="D347" s="23"/>
      <c r="E347" s="37" t="s">
        <v>232</v>
      </c>
      <c r="F347" s="37" t="s">
        <v>28</v>
      </c>
      <c r="G347" s="37" t="s">
        <v>1131</v>
      </c>
      <c r="H347" s="37">
        <v>3.74700233E8</v>
      </c>
      <c r="I347" s="58" t="s">
        <v>1128</v>
      </c>
      <c r="J347" s="18" t="s">
        <v>30</v>
      </c>
      <c r="K347" s="27"/>
    </row>
    <row r="348">
      <c r="A348" s="37" t="s">
        <v>1132</v>
      </c>
      <c r="B348" s="37" t="s">
        <v>223</v>
      </c>
      <c r="C348" s="37" t="s">
        <v>1133</v>
      </c>
      <c r="D348" s="23"/>
      <c r="E348" s="37" t="s">
        <v>293</v>
      </c>
      <c r="F348" s="37" t="s">
        <v>108</v>
      </c>
      <c r="G348" s="74">
        <v>44167.0</v>
      </c>
      <c r="H348" s="37">
        <v>9.19302882E8</v>
      </c>
      <c r="I348" s="58" t="s">
        <v>307</v>
      </c>
      <c r="J348" s="18" t="s">
        <v>42</v>
      </c>
      <c r="K348" s="27"/>
    </row>
    <row r="349">
      <c r="A349" s="37" t="s">
        <v>1134</v>
      </c>
      <c r="B349" s="37" t="s">
        <v>223</v>
      </c>
      <c r="C349" s="37" t="s">
        <v>1135</v>
      </c>
      <c r="D349" s="23"/>
      <c r="E349" s="37" t="s">
        <v>293</v>
      </c>
      <c r="F349" s="37" t="s">
        <v>108</v>
      </c>
      <c r="G349" s="37" t="s">
        <v>1136</v>
      </c>
      <c r="H349" s="37">
        <v>9.19302882E8</v>
      </c>
      <c r="I349" s="58" t="s">
        <v>307</v>
      </c>
      <c r="J349" s="18" t="s">
        <v>42</v>
      </c>
      <c r="K349" s="27"/>
    </row>
    <row r="350">
      <c r="A350" s="37" t="s">
        <v>1137</v>
      </c>
      <c r="B350" s="37" t="s">
        <v>223</v>
      </c>
      <c r="C350" s="37" t="s">
        <v>1138</v>
      </c>
      <c r="D350" s="23"/>
      <c r="E350" s="37" t="s">
        <v>293</v>
      </c>
      <c r="F350" s="37" t="s">
        <v>108</v>
      </c>
      <c r="G350" s="74">
        <v>44326.0</v>
      </c>
      <c r="H350" s="37">
        <v>9.68792985E8</v>
      </c>
      <c r="I350" s="55">
        <v>45937.0</v>
      </c>
      <c r="J350" s="18" t="s">
        <v>42</v>
      </c>
      <c r="K350" s="27"/>
    </row>
    <row r="351">
      <c r="A351" s="37" t="s">
        <v>1139</v>
      </c>
      <c r="B351" s="37" t="s">
        <v>24</v>
      </c>
      <c r="C351" s="37" t="s">
        <v>1140</v>
      </c>
      <c r="D351" s="37" t="s">
        <v>1141</v>
      </c>
      <c r="E351" s="37" t="s">
        <v>86</v>
      </c>
      <c r="F351" s="37" t="s">
        <v>28</v>
      </c>
      <c r="G351" s="37" t="s">
        <v>1142</v>
      </c>
      <c r="H351" s="37">
        <v>9.75703111E8</v>
      </c>
      <c r="I351" s="55">
        <v>45816.0</v>
      </c>
      <c r="J351" s="18" t="s">
        <v>30</v>
      </c>
      <c r="K351" s="27"/>
    </row>
    <row r="352">
      <c r="A352" s="37" t="s">
        <v>1143</v>
      </c>
      <c r="B352" s="37" t="s">
        <v>223</v>
      </c>
      <c r="C352" s="37" t="s">
        <v>1144</v>
      </c>
      <c r="D352" s="23"/>
      <c r="E352" s="37" t="s">
        <v>293</v>
      </c>
      <c r="F352" s="37" t="s">
        <v>108</v>
      </c>
      <c r="G352" s="76">
        <v>44147.0</v>
      </c>
      <c r="H352" s="37">
        <v>8.86236222E8</v>
      </c>
      <c r="I352" s="55">
        <v>45846.0</v>
      </c>
      <c r="J352" s="18" t="s">
        <v>42</v>
      </c>
      <c r="K352" s="27"/>
    </row>
    <row r="353">
      <c r="A353" s="37" t="s">
        <v>1145</v>
      </c>
      <c r="B353" s="37" t="s">
        <v>24</v>
      </c>
      <c r="C353" s="37" t="s">
        <v>1146</v>
      </c>
      <c r="D353" s="23"/>
      <c r="E353" s="37" t="s">
        <v>27</v>
      </c>
      <c r="F353" s="37" t="s">
        <v>28</v>
      </c>
      <c r="G353" s="37" t="s">
        <v>1147</v>
      </c>
      <c r="H353" s="37">
        <v>9.66808472E8</v>
      </c>
      <c r="I353" s="55">
        <v>45877.0</v>
      </c>
      <c r="J353" s="18" t="s">
        <v>30</v>
      </c>
      <c r="K353" s="27"/>
    </row>
    <row r="354">
      <c r="A354" s="37" t="s">
        <v>1148</v>
      </c>
      <c r="B354" s="37" t="s">
        <v>223</v>
      </c>
      <c r="C354" s="37" t="s">
        <v>1149</v>
      </c>
      <c r="D354" s="23"/>
      <c r="E354" s="37" t="s">
        <v>327</v>
      </c>
      <c r="F354" s="37" t="s">
        <v>28</v>
      </c>
      <c r="G354" s="37" t="s">
        <v>1150</v>
      </c>
      <c r="H354" s="37">
        <v>9.62526E8</v>
      </c>
      <c r="I354" s="55">
        <v>45877.0</v>
      </c>
      <c r="J354" s="18" t="s">
        <v>30</v>
      </c>
      <c r="K354" s="27"/>
    </row>
    <row r="355">
      <c r="A355" s="37" t="s">
        <v>1151</v>
      </c>
      <c r="B355" s="37" t="s">
        <v>24</v>
      </c>
      <c r="C355" s="37" t="s">
        <v>1152</v>
      </c>
      <c r="D355" s="23"/>
      <c r="E355" s="37" t="s">
        <v>50</v>
      </c>
      <c r="F355" s="37" t="s">
        <v>28</v>
      </c>
      <c r="G355" s="74">
        <v>43497.0</v>
      </c>
      <c r="H355" s="37">
        <v>9.72775236E8</v>
      </c>
      <c r="I355" s="55">
        <v>45846.0</v>
      </c>
      <c r="J355" s="18" t="s">
        <v>42</v>
      </c>
      <c r="K355" s="27"/>
    </row>
    <row r="356">
      <c r="A356" s="37" t="s">
        <v>1153</v>
      </c>
      <c r="B356" s="37" t="s">
        <v>24</v>
      </c>
      <c r="C356" s="37" t="s">
        <v>32</v>
      </c>
      <c r="D356" s="37" t="s">
        <v>1154</v>
      </c>
      <c r="E356" s="37" t="s">
        <v>1155</v>
      </c>
      <c r="F356" s="37" t="s">
        <v>28</v>
      </c>
      <c r="G356" s="74">
        <v>45999.0</v>
      </c>
      <c r="H356" s="37">
        <v>9.85258686E8</v>
      </c>
      <c r="I356" s="55">
        <v>45938.0</v>
      </c>
      <c r="J356" s="18" t="s">
        <v>30</v>
      </c>
      <c r="K356" s="27"/>
    </row>
    <row r="357">
      <c r="A357" s="37" t="s">
        <v>1156</v>
      </c>
      <c r="B357" s="37" t="s">
        <v>24</v>
      </c>
      <c r="C357" s="37" t="s">
        <v>336</v>
      </c>
      <c r="D357" s="37" t="s">
        <v>1157</v>
      </c>
      <c r="E357" s="37" t="s">
        <v>1155</v>
      </c>
      <c r="F357" s="37" t="s">
        <v>28</v>
      </c>
      <c r="G357" s="37" t="s">
        <v>1158</v>
      </c>
      <c r="H357" s="73"/>
      <c r="I357" s="55">
        <v>45938.0</v>
      </c>
      <c r="J357" s="18" t="s">
        <v>30</v>
      </c>
      <c r="K357" s="27"/>
    </row>
    <row r="358">
      <c r="A358" s="37" t="s">
        <v>1159</v>
      </c>
      <c r="B358" s="37" t="s">
        <v>24</v>
      </c>
      <c r="C358" s="37" t="s">
        <v>339</v>
      </c>
      <c r="D358" s="37" t="s">
        <v>1160</v>
      </c>
      <c r="E358" s="37" t="s">
        <v>1155</v>
      </c>
      <c r="F358" s="37" t="s">
        <v>28</v>
      </c>
      <c r="G358" s="37" t="s">
        <v>1161</v>
      </c>
      <c r="H358" s="73"/>
      <c r="I358" s="55">
        <v>45938.0</v>
      </c>
      <c r="J358" s="18" t="s">
        <v>30</v>
      </c>
      <c r="K358" s="27"/>
    </row>
    <row r="359">
      <c r="A359" s="37" t="s">
        <v>1162</v>
      </c>
      <c r="B359" s="37" t="s">
        <v>24</v>
      </c>
      <c r="C359" s="37" t="s">
        <v>241</v>
      </c>
      <c r="D359" s="23"/>
      <c r="E359" s="37" t="s">
        <v>1155</v>
      </c>
      <c r="F359" s="37" t="s">
        <v>108</v>
      </c>
      <c r="G359" s="76">
        <v>41255.0</v>
      </c>
      <c r="H359" s="37">
        <v>9.65308288E8</v>
      </c>
      <c r="I359" s="55">
        <v>45999.0</v>
      </c>
      <c r="J359" s="18" t="s">
        <v>42</v>
      </c>
      <c r="K359" s="27"/>
    </row>
    <row r="360">
      <c r="A360" s="37" t="s">
        <v>1163</v>
      </c>
      <c r="B360" s="37" t="s">
        <v>24</v>
      </c>
      <c r="C360" s="37" t="s">
        <v>1164</v>
      </c>
      <c r="D360" s="23"/>
      <c r="E360" s="37" t="s">
        <v>1155</v>
      </c>
      <c r="F360" s="37" t="s">
        <v>108</v>
      </c>
      <c r="G360" s="74">
        <v>45938.0</v>
      </c>
      <c r="H360" s="73"/>
      <c r="I360" s="55">
        <v>45938.0</v>
      </c>
      <c r="J360" s="18" t="s">
        <v>30</v>
      </c>
      <c r="K360" s="27"/>
    </row>
    <row r="361">
      <c r="A361" s="37" t="s">
        <v>1165</v>
      </c>
      <c r="B361" s="37" t="s">
        <v>223</v>
      </c>
      <c r="C361" s="37" t="s">
        <v>1166</v>
      </c>
      <c r="D361" s="23"/>
      <c r="E361" s="37" t="s">
        <v>327</v>
      </c>
      <c r="F361" s="37" t="s">
        <v>28</v>
      </c>
      <c r="G361" s="74">
        <v>43831.0</v>
      </c>
      <c r="H361" s="37">
        <v>3.28935591E8</v>
      </c>
      <c r="I361" s="58" t="s">
        <v>1167</v>
      </c>
      <c r="J361" s="18" t="s">
        <v>30</v>
      </c>
      <c r="K361" s="27"/>
    </row>
    <row r="362">
      <c r="A362" s="37" t="s">
        <v>1168</v>
      </c>
      <c r="B362" s="37" t="s">
        <v>223</v>
      </c>
      <c r="C362" s="37" t="s">
        <v>1169</v>
      </c>
      <c r="D362" s="23"/>
      <c r="E362" s="37" t="s">
        <v>293</v>
      </c>
      <c r="F362" s="37" t="s">
        <v>108</v>
      </c>
      <c r="G362" s="37" t="s">
        <v>1170</v>
      </c>
      <c r="H362" s="37">
        <v>9.27126317E8</v>
      </c>
      <c r="I362" s="58" t="s">
        <v>1171</v>
      </c>
      <c r="J362" s="18" t="s">
        <v>30</v>
      </c>
      <c r="K362" s="27"/>
    </row>
    <row r="363">
      <c r="A363" s="37" t="s">
        <v>1172</v>
      </c>
      <c r="B363" s="37" t="s">
        <v>223</v>
      </c>
      <c r="C363" s="37" t="s">
        <v>1173</v>
      </c>
      <c r="D363" s="23"/>
      <c r="E363" s="37" t="s">
        <v>327</v>
      </c>
      <c r="F363" s="37" t="s">
        <v>28</v>
      </c>
      <c r="G363" s="37" t="s">
        <v>1174</v>
      </c>
      <c r="H363" s="37">
        <v>9.63898801E8</v>
      </c>
      <c r="I363" s="58" t="s">
        <v>1175</v>
      </c>
      <c r="J363" s="18" t="s">
        <v>30</v>
      </c>
      <c r="K363" s="27"/>
    </row>
    <row r="364">
      <c r="A364" s="37" t="s">
        <v>1176</v>
      </c>
      <c r="B364" s="37" t="s">
        <v>223</v>
      </c>
      <c r="C364" s="37" t="s">
        <v>1177</v>
      </c>
      <c r="D364" s="23"/>
      <c r="E364" s="37" t="s">
        <v>293</v>
      </c>
      <c r="F364" s="37" t="s">
        <v>108</v>
      </c>
      <c r="G364" s="37" t="s">
        <v>1082</v>
      </c>
      <c r="H364" s="37">
        <v>9.6957164E8</v>
      </c>
      <c r="I364" s="55">
        <v>45786.0</v>
      </c>
      <c r="J364" s="18" t="s">
        <v>30</v>
      </c>
      <c r="K364" s="27"/>
    </row>
    <row r="365">
      <c r="A365" s="37" t="s">
        <v>1178</v>
      </c>
      <c r="B365" s="37" t="s">
        <v>223</v>
      </c>
      <c r="C365" s="37" t="s">
        <v>846</v>
      </c>
      <c r="D365" s="23"/>
      <c r="E365" s="37" t="s">
        <v>306</v>
      </c>
      <c r="F365" s="37" t="s">
        <v>28</v>
      </c>
      <c r="G365" s="37" t="s">
        <v>1179</v>
      </c>
      <c r="H365" s="37">
        <v>3.35439489E8</v>
      </c>
      <c r="I365" s="55">
        <v>45909.0</v>
      </c>
      <c r="J365" s="18" t="s">
        <v>30</v>
      </c>
      <c r="K365" s="27"/>
    </row>
    <row r="366">
      <c r="A366" s="37" t="s">
        <v>1180</v>
      </c>
      <c r="B366" s="37" t="s">
        <v>24</v>
      </c>
      <c r="C366" s="37" t="s">
        <v>645</v>
      </c>
      <c r="D366" s="23"/>
      <c r="E366" s="37" t="s">
        <v>141</v>
      </c>
      <c r="F366" s="37" t="s">
        <v>108</v>
      </c>
      <c r="G366" s="74">
        <v>45970.0</v>
      </c>
      <c r="H366" s="37">
        <v>9.88812833E8</v>
      </c>
      <c r="I366" s="58" t="s">
        <v>1181</v>
      </c>
      <c r="J366" s="18" t="s">
        <v>30</v>
      </c>
      <c r="K366" s="27"/>
    </row>
    <row r="367">
      <c r="A367" s="37" t="s">
        <v>1182</v>
      </c>
      <c r="B367" s="37" t="s">
        <v>223</v>
      </c>
      <c r="C367" s="37" t="s">
        <v>1183</v>
      </c>
      <c r="D367" s="23"/>
      <c r="E367" s="37" t="s">
        <v>114</v>
      </c>
      <c r="F367" s="37" t="s">
        <v>28</v>
      </c>
      <c r="G367" s="37" t="s">
        <v>1184</v>
      </c>
      <c r="H367" s="37">
        <v>9.63142508E8</v>
      </c>
      <c r="I367" s="55">
        <v>45939.0</v>
      </c>
      <c r="J367" s="18" t="s">
        <v>30</v>
      </c>
      <c r="K367" s="27"/>
    </row>
    <row r="368">
      <c r="A368" s="37" t="s">
        <v>1185</v>
      </c>
      <c r="B368" s="37" t="s">
        <v>24</v>
      </c>
      <c r="C368" s="37" t="s">
        <v>1186</v>
      </c>
      <c r="D368" s="23"/>
      <c r="E368" s="37" t="s">
        <v>86</v>
      </c>
      <c r="F368" s="37" t="s">
        <v>28</v>
      </c>
      <c r="G368" s="37" t="s">
        <v>1187</v>
      </c>
      <c r="H368" s="37">
        <v>8.26884622E8</v>
      </c>
      <c r="I368" s="58" t="s">
        <v>1188</v>
      </c>
      <c r="J368" s="18" t="s">
        <v>30</v>
      </c>
      <c r="K368" s="27"/>
    </row>
    <row r="369">
      <c r="A369" s="37" t="s">
        <v>1189</v>
      </c>
      <c r="B369" s="37" t="s">
        <v>24</v>
      </c>
      <c r="C369" s="37" t="s">
        <v>1190</v>
      </c>
      <c r="D369" s="23"/>
      <c r="E369" s="37" t="s">
        <v>50</v>
      </c>
      <c r="F369" s="37" t="s">
        <v>28</v>
      </c>
      <c r="G369" s="37" t="s">
        <v>1191</v>
      </c>
      <c r="H369" s="37" t="s">
        <v>1192</v>
      </c>
      <c r="I369" s="58" t="s">
        <v>1193</v>
      </c>
      <c r="J369" s="18" t="s">
        <v>42</v>
      </c>
      <c r="K369" s="27"/>
    </row>
    <row r="370">
      <c r="A370" s="37" t="s">
        <v>1194</v>
      </c>
      <c r="B370" s="37" t="s">
        <v>24</v>
      </c>
      <c r="C370" s="37" t="s">
        <v>1195</v>
      </c>
      <c r="D370" s="23"/>
      <c r="E370" s="37" t="s">
        <v>27</v>
      </c>
      <c r="F370" s="37" t="s">
        <v>108</v>
      </c>
      <c r="G370" s="37" t="s">
        <v>1196</v>
      </c>
      <c r="H370" s="37">
        <v>9.42970888E8</v>
      </c>
      <c r="I370" s="55">
        <v>45667.0</v>
      </c>
      <c r="J370" s="18" t="s">
        <v>30</v>
      </c>
      <c r="K370" s="27"/>
    </row>
    <row r="371">
      <c r="A371" s="37" t="s">
        <v>1197</v>
      </c>
      <c r="B371" s="37" t="s">
        <v>24</v>
      </c>
      <c r="C371" s="37" t="s">
        <v>1198</v>
      </c>
      <c r="D371" s="23"/>
      <c r="E371" s="37" t="s">
        <v>114</v>
      </c>
      <c r="F371" s="37" t="s">
        <v>28</v>
      </c>
      <c r="G371" s="74">
        <v>43197.0</v>
      </c>
      <c r="H371" s="37">
        <v>9.83464385E8</v>
      </c>
      <c r="I371" s="58" t="s">
        <v>1199</v>
      </c>
      <c r="J371" s="18" t="s">
        <v>30</v>
      </c>
      <c r="K371" s="27"/>
    </row>
    <row r="372">
      <c r="A372" s="23"/>
      <c r="B372" s="23"/>
      <c r="C372" s="23"/>
      <c r="D372" s="23"/>
      <c r="E372" s="23"/>
      <c r="F372" s="23"/>
      <c r="G372" s="23"/>
      <c r="H372" s="73"/>
      <c r="I372" s="57"/>
      <c r="J372" s="27"/>
      <c r="K372" s="27"/>
    </row>
    <row r="373">
      <c r="A373" s="23"/>
      <c r="B373" s="23"/>
      <c r="C373" s="23"/>
      <c r="D373" s="23"/>
      <c r="E373" s="23"/>
      <c r="F373" s="23"/>
      <c r="G373" s="23"/>
      <c r="H373" s="73"/>
      <c r="I373" s="57"/>
      <c r="J373" s="27"/>
      <c r="K373" s="27"/>
    </row>
    <row r="374">
      <c r="A374" s="23"/>
      <c r="B374" s="23"/>
      <c r="C374" s="23"/>
      <c r="D374" s="23"/>
      <c r="E374" s="23"/>
      <c r="F374" s="23"/>
      <c r="G374" s="23"/>
      <c r="H374" s="73"/>
      <c r="I374" s="57"/>
      <c r="J374" s="27"/>
      <c r="K374" s="27"/>
    </row>
    <row r="375">
      <c r="A375" s="23"/>
      <c r="B375" s="23"/>
      <c r="C375" s="23"/>
      <c r="D375" s="23"/>
      <c r="E375" s="23"/>
      <c r="F375" s="23"/>
      <c r="G375" s="23"/>
      <c r="H375" s="73"/>
      <c r="I375" s="57"/>
      <c r="J375" s="27"/>
      <c r="K375" s="27"/>
    </row>
    <row r="376">
      <c r="A376" s="23"/>
      <c r="B376" s="23"/>
      <c r="C376" s="23"/>
      <c r="D376" s="23"/>
      <c r="E376" s="23"/>
      <c r="F376" s="23"/>
      <c r="G376" s="23"/>
      <c r="H376" s="73"/>
      <c r="I376" s="57"/>
      <c r="J376" s="27"/>
      <c r="K376" s="27"/>
    </row>
    <row r="377">
      <c r="A377" s="23"/>
      <c r="B377" s="23"/>
      <c r="C377" s="23"/>
      <c r="D377" s="23"/>
      <c r="E377" s="23"/>
      <c r="F377" s="23"/>
      <c r="G377" s="23"/>
      <c r="H377" s="73"/>
      <c r="I377" s="57"/>
      <c r="J377" s="27"/>
      <c r="K377" s="27"/>
    </row>
    <row r="378">
      <c r="A378" s="23"/>
      <c r="B378" s="23"/>
      <c r="C378" s="23"/>
      <c r="D378" s="23"/>
      <c r="E378" s="23"/>
      <c r="F378" s="23"/>
      <c r="G378" s="23"/>
      <c r="H378" s="73"/>
      <c r="I378" s="57"/>
      <c r="J378" s="27"/>
      <c r="K378" s="27"/>
    </row>
    <row r="379">
      <c r="A379" s="23"/>
      <c r="B379" s="23"/>
      <c r="C379" s="23"/>
      <c r="D379" s="23"/>
      <c r="E379" s="23"/>
      <c r="F379" s="23"/>
      <c r="G379" s="23"/>
      <c r="H379" s="73"/>
      <c r="I379" s="57"/>
      <c r="J379" s="27"/>
      <c r="K379" s="27"/>
    </row>
    <row r="380">
      <c r="A380" s="23"/>
      <c r="B380" s="23"/>
      <c r="C380" s="23"/>
      <c r="D380" s="23"/>
      <c r="E380" s="23"/>
      <c r="F380" s="23"/>
      <c r="G380" s="23"/>
      <c r="H380" s="73"/>
      <c r="I380" s="57"/>
      <c r="J380" s="27"/>
      <c r="K380" s="27"/>
    </row>
    <row r="381">
      <c r="A381" s="23"/>
      <c r="B381" s="23"/>
      <c r="C381" s="23"/>
      <c r="D381" s="23"/>
      <c r="E381" s="23"/>
      <c r="F381" s="23"/>
      <c r="G381" s="23"/>
      <c r="H381" s="73"/>
      <c r="I381" s="57"/>
      <c r="J381" s="27"/>
      <c r="K381" s="27"/>
    </row>
    <row r="382">
      <c r="A382" s="23"/>
      <c r="B382" s="23"/>
      <c r="C382" s="23"/>
      <c r="D382" s="23"/>
      <c r="E382" s="23"/>
      <c r="F382" s="23"/>
      <c r="G382" s="23"/>
      <c r="H382" s="73"/>
      <c r="I382" s="57"/>
      <c r="J382" s="27"/>
      <c r="K382" s="27"/>
    </row>
    <row r="383">
      <c r="A383" s="23"/>
      <c r="B383" s="23"/>
      <c r="C383" s="23"/>
      <c r="D383" s="23"/>
      <c r="E383" s="23"/>
      <c r="F383" s="23"/>
      <c r="G383" s="23"/>
      <c r="H383" s="73"/>
      <c r="I383" s="57"/>
      <c r="J383" s="27"/>
      <c r="K383" s="27"/>
    </row>
    <row r="384">
      <c r="A384" s="23"/>
      <c r="B384" s="23"/>
      <c r="C384" s="23"/>
      <c r="D384" s="23"/>
      <c r="E384" s="23"/>
      <c r="F384" s="23"/>
      <c r="G384" s="23"/>
      <c r="H384" s="73"/>
      <c r="I384" s="57"/>
      <c r="J384" s="27"/>
      <c r="K384" s="27"/>
    </row>
    <row r="385">
      <c r="A385" s="23"/>
      <c r="B385" s="23"/>
      <c r="C385" s="23"/>
      <c r="D385" s="23"/>
      <c r="E385" s="23"/>
      <c r="F385" s="23"/>
      <c r="G385" s="23"/>
      <c r="H385" s="73"/>
      <c r="I385" s="57"/>
      <c r="J385" s="27"/>
      <c r="K385" s="27"/>
    </row>
    <row r="386">
      <c r="A386" s="23"/>
      <c r="B386" s="23"/>
      <c r="C386" s="23"/>
      <c r="D386" s="23"/>
      <c r="E386" s="23"/>
      <c r="F386" s="23"/>
      <c r="G386" s="23"/>
      <c r="H386" s="73"/>
      <c r="I386" s="57"/>
      <c r="J386" s="27"/>
      <c r="K386" s="27"/>
    </row>
    <row r="387">
      <c r="A387" s="23"/>
      <c r="B387" s="23"/>
      <c r="C387" s="23"/>
      <c r="D387" s="23"/>
      <c r="E387" s="23"/>
      <c r="F387" s="23"/>
      <c r="G387" s="23"/>
      <c r="H387" s="73"/>
      <c r="I387" s="57"/>
      <c r="J387" s="27"/>
      <c r="K387" s="27"/>
    </row>
    <row r="388">
      <c r="A388" s="23"/>
      <c r="B388" s="23"/>
      <c r="C388" s="23"/>
      <c r="D388" s="23"/>
      <c r="E388" s="23"/>
      <c r="F388" s="23"/>
      <c r="G388" s="23"/>
      <c r="H388" s="73"/>
      <c r="I388" s="57"/>
      <c r="J388" s="27"/>
      <c r="K388" s="27"/>
    </row>
    <row r="389">
      <c r="A389" s="23"/>
      <c r="B389" s="23"/>
      <c r="C389" s="23"/>
      <c r="D389" s="23"/>
      <c r="E389" s="23"/>
      <c r="F389" s="23"/>
      <c r="G389" s="23"/>
      <c r="H389" s="73"/>
      <c r="I389" s="57"/>
      <c r="J389" s="27"/>
      <c r="K389" s="27"/>
    </row>
    <row r="390">
      <c r="A390" s="23"/>
      <c r="B390" s="23"/>
      <c r="C390" s="23"/>
      <c r="D390" s="23"/>
      <c r="E390" s="23"/>
      <c r="F390" s="23"/>
      <c r="G390" s="23"/>
      <c r="H390" s="73"/>
      <c r="I390" s="57"/>
      <c r="J390" s="27"/>
      <c r="K390" s="27"/>
    </row>
    <row r="391">
      <c r="A391" s="23"/>
      <c r="B391" s="23"/>
      <c r="C391" s="23"/>
      <c r="D391" s="23"/>
      <c r="E391" s="23"/>
      <c r="F391" s="23"/>
      <c r="G391" s="23"/>
      <c r="H391" s="73"/>
      <c r="I391" s="57"/>
      <c r="J391" s="27"/>
      <c r="K391" s="27"/>
    </row>
    <row r="392">
      <c r="A392" s="23"/>
      <c r="B392" s="23"/>
      <c r="C392" s="23"/>
      <c r="D392" s="23"/>
      <c r="E392" s="23"/>
      <c r="F392" s="23"/>
      <c r="G392" s="23"/>
      <c r="H392" s="73"/>
      <c r="I392" s="57"/>
      <c r="J392" s="27"/>
      <c r="K392" s="27"/>
    </row>
    <row r="393">
      <c r="A393" s="23"/>
      <c r="B393" s="23"/>
      <c r="C393" s="23"/>
      <c r="D393" s="23"/>
      <c r="E393" s="23"/>
      <c r="F393" s="23"/>
      <c r="G393" s="23"/>
      <c r="H393" s="73"/>
      <c r="I393" s="57"/>
      <c r="J393" s="27"/>
      <c r="K393" s="27"/>
    </row>
    <row r="394">
      <c r="A394" s="23"/>
      <c r="B394" s="23"/>
      <c r="C394" s="23"/>
      <c r="D394" s="23"/>
      <c r="E394" s="23"/>
      <c r="F394" s="23"/>
      <c r="G394" s="23"/>
      <c r="H394" s="73"/>
      <c r="I394" s="57"/>
      <c r="J394" s="27"/>
      <c r="K394" s="27"/>
    </row>
    <row r="395">
      <c r="A395" s="23"/>
      <c r="B395" s="23"/>
      <c r="C395" s="23"/>
      <c r="D395" s="23"/>
      <c r="E395" s="23"/>
      <c r="F395" s="23"/>
      <c r="G395" s="23"/>
      <c r="H395" s="73"/>
      <c r="I395" s="57"/>
      <c r="J395" s="27"/>
      <c r="K395" s="27"/>
    </row>
    <row r="396">
      <c r="A396" s="23"/>
      <c r="B396" s="23"/>
      <c r="C396" s="23"/>
      <c r="D396" s="23"/>
      <c r="E396" s="23"/>
      <c r="F396" s="23"/>
      <c r="G396" s="23"/>
      <c r="H396" s="73"/>
      <c r="I396" s="57"/>
      <c r="J396" s="27"/>
      <c r="K396" s="27"/>
    </row>
    <row r="397">
      <c r="A397" s="23"/>
      <c r="B397" s="23"/>
      <c r="C397" s="23"/>
      <c r="D397" s="23"/>
      <c r="E397" s="23"/>
      <c r="F397" s="23"/>
      <c r="G397" s="23"/>
      <c r="H397" s="73"/>
      <c r="I397" s="57"/>
      <c r="J397" s="27"/>
      <c r="K397" s="27"/>
    </row>
    <row r="398">
      <c r="A398" s="23"/>
      <c r="B398" s="23"/>
      <c r="C398" s="23"/>
      <c r="D398" s="23"/>
      <c r="E398" s="23"/>
      <c r="F398" s="23"/>
      <c r="G398" s="23"/>
      <c r="H398" s="73"/>
      <c r="I398" s="57"/>
      <c r="J398" s="27"/>
      <c r="K398" s="27"/>
    </row>
    <row r="399">
      <c r="A399" s="23"/>
      <c r="B399" s="23"/>
      <c r="C399" s="23"/>
      <c r="D399" s="23"/>
      <c r="E399" s="23"/>
      <c r="F399" s="23"/>
      <c r="G399" s="23"/>
      <c r="H399" s="73"/>
      <c r="I399" s="57"/>
      <c r="J399" s="27"/>
      <c r="K399" s="27"/>
    </row>
    <row r="400">
      <c r="A400" s="23"/>
      <c r="B400" s="23"/>
      <c r="C400" s="23"/>
      <c r="D400" s="23"/>
      <c r="E400" s="23"/>
      <c r="F400" s="23"/>
      <c r="G400" s="23"/>
      <c r="H400" s="73"/>
      <c r="I400" s="57"/>
      <c r="J400" s="27"/>
      <c r="K400" s="27"/>
    </row>
    <row r="401">
      <c r="A401" s="23"/>
      <c r="B401" s="23"/>
      <c r="C401" s="23"/>
      <c r="D401" s="23"/>
      <c r="E401" s="23"/>
      <c r="F401" s="23"/>
      <c r="G401" s="23"/>
      <c r="H401" s="73"/>
      <c r="I401" s="57"/>
      <c r="J401" s="27"/>
      <c r="K401" s="27"/>
    </row>
    <row r="402">
      <c r="A402" s="23"/>
      <c r="B402" s="23"/>
      <c r="C402" s="23"/>
      <c r="D402" s="23"/>
      <c r="E402" s="23"/>
      <c r="F402" s="23"/>
      <c r="G402" s="23"/>
      <c r="H402" s="73"/>
      <c r="I402" s="57"/>
      <c r="J402" s="27"/>
      <c r="K402" s="27"/>
    </row>
    <row r="403">
      <c r="A403" s="23"/>
      <c r="B403" s="23"/>
      <c r="C403" s="23"/>
      <c r="D403" s="23"/>
      <c r="E403" s="23"/>
      <c r="F403" s="23"/>
      <c r="G403" s="23"/>
      <c r="H403" s="73"/>
      <c r="I403" s="57"/>
      <c r="J403" s="27"/>
      <c r="K403" s="27"/>
    </row>
    <row r="404">
      <c r="A404" s="23"/>
      <c r="B404" s="23"/>
      <c r="C404" s="23"/>
      <c r="D404" s="23"/>
      <c r="E404" s="23"/>
      <c r="F404" s="23"/>
      <c r="G404" s="23"/>
      <c r="H404" s="73"/>
      <c r="I404" s="57"/>
      <c r="J404" s="27"/>
      <c r="K404" s="27"/>
    </row>
    <row r="405">
      <c r="A405" s="23"/>
      <c r="B405" s="23"/>
      <c r="C405" s="23"/>
      <c r="D405" s="23"/>
      <c r="E405" s="23"/>
      <c r="F405" s="23"/>
      <c r="G405" s="23"/>
      <c r="H405" s="73"/>
      <c r="I405" s="57"/>
      <c r="J405" s="27"/>
      <c r="K405" s="27"/>
    </row>
    <row r="406">
      <c r="A406" s="23"/>
      <c r="B406" s="23"/>
      <c r="C406" s="23"/>
      <c r="D406" s="23"/>
      <c r="E406" s="23"/>
      <c r="F406" s="23"/>
      <c r="G406" s="23"/>
      <c r="H406" s="73"/>
      <c r="I406" s="57"/>
      <c r="J406" s="27"/>
      <c r="K406" s="27"/>
    </row>
    <row r="407">
      <c r="A407" s="23"/>
      <c r="B407" s="23"/>
      <c r="C407" s="23"/>
      <c r="D407" s="23"/>
      <c r="E407" s="23"/>
      <c r="F407" s="23"/>
      <c r="G407" s="23"/>
      <c r="H407" s="73"/>
      <c r="I407" s="57"/>
      <c r="J407" s="27"/>
      <c r="K407" s="27"/>
    </row>
    <row r="408">
      <c r="A408" s="23"/>
      <c r="B408" s="23"/>
      <c r="C408" s="23"/>
      <c r="D408" s="23"/>
      <c r="E408" s="23"/>
      <c r="F408" s="23"/>
      <c r="G408" s="23"/>
      <c r="H408" s="73"/>
      <c r="I408" s="57"/>
      <c r="J408" s="27"/>
      <c r="K408" s="27"/>
    </row>
    <row r="409">
      <c r="A409" s="23"/>
      <c r="B409" s="23"/>
      <c r="C409" s="23"/>
      <c r="D409" s="23"/>
      <c r="E409" s="23"/>
      <c r="F409" s="23"/>
      <c r="G409" s="23"/>
      <c r="H409" s="73"/>
      <c r="I409" s="57"/>
      <c r="J409" s="27"/>
      <c r="K409" s="27"/>
    </row>
    <row r="410">
      <c r="A410" s="23"/>
      <c r="B410" s="23"/>
      <c r="C410" s="23"/>
      <c r="D410" s="23"/>
      <c r="E410" s="23"/>
      <c r="F410" s="23"/>
      <c r="G410" s="23"/>
      <c r="H410" s="73"/>
      <c r="I410" s="57"/>
      <c r="J410" s="27"/>
      <c r="K410" s="27"/>
    </row>
    <row r="411">
      <c r="A411" s="23"/>
      <c r="B411" s="23"/>
      <c r="C411" s="23"/>
      <c r="D411" s="23"/>
      <c r="E411" s="23"/>
      <c r="F411" s="23"/>
      <c r="G411" s="23"/>
      <c r="H411" s="73"/>
      <c r="I411" s="57"/>
      <c r="J411" s="27"/>
      <c r="K411" s="27"/>
    </row>
    <row r="412">
      <c r="A412" s="23"/>
      <c r="B412" s="23"/>
      <c r="C412" s="23"/>
      <c r="D412" s="23"/>
      <c r="E412" s="23"/>
      <c r="F412" s="23"/>
      <c r="G412" s="23"/>
      <c r="H412" s="73"/>
      <c r="I412" s="57"/>
      <c r="J412" s="27"/>
      <c r="K412" s="27"/>
    </row>
    <row r="413">
      <c r="A413" s="23"/>
      <c r="B413" s="23"/>
      <c r="C413" s="23"/>
      <c r="D413" s="23"/>
      <c r="E413" s="23"/>
      <c r="F413" s="23"/>
      <c r="G413" s="23"/>
      <c r="H413" s="73"/>
      <c r="I413" s="57"/>
      <c r="J413" s="27"/>
      <c r="K413" s="27"/>
    </row>
    <row r="414">
      <c r="A414" s="23"/>
      <c r="B414" s="23"/>
      <c r="C414" s="23"/>
      <c r="D414" s="23"/>
      <c r="E414" s="23"/>
      <c r="F414" s="23"/>
      <c r="G414" s="23"/>
      <c r="H414" s="73"/>
      <c r="I414" s="57"/>
      <c r="J414" s="27"/>
      <c r="K414" s="27"/>
    </row>
    <row r="415">
      <c r="A415" s="23"/>
      <c r="B415" s="23"/>
      <c r="C415" s="23"/>
      <c r="D415" s="23"/>
      <c r="E415" s="23"/>
      <c r="F415" s="23"/>
      <c r="G415" s="23"/>
      <c r="H415" s="73"/>
      <c r="I415" s="57"/>
      <c r="J415" s="27"/>
      <c r="K415" s="27"/>
    </row>
    <row r="416">
      <c r="A416" s="23"/>
      <c r="B416" s="23"/>
      <c r="C416" s="23"/>
      <c r="D416" s="23"/>
      <c r="E416" s="23"/>
      <c r="F416" s="23"/>
      <c r="G416" s="23"/>
      <c r="H416" s="73"/>
      <c r="I416" s="57"/>
      <c r="J416" s="27"/>
      <c r="K416" s="27"/>
    </row>
    <row r="417">
      <c r="A417" s="23"/>
      <c r="B417" s="23"/>
      <c r="C417" s="23"/>
      <c r="D417" s="23"/>
      <c r="E417" s="23"/>
      <c r="F417" s="23"/>
      <c r="G417" s="23"/>
      <c r="H417" s="73"/>
      <c r="I417" s="57"/>
      <c r="J417" s="27"/>
      <c r="K417" s="27"/>
    </row>
    <row r="418">
      <c r="A418" s="23"/>
      <c r="B418" s="23"/>
      <c r="C418" s="23"/>
      <c r="D418" s="23"/>
      <c r="E418" s="23"/>
      <c r="F418" s="23"/>
      <c r="G418" s="23"/>
      <c r="H418" s="73"/>
      <c r="I418" s="57"/>
      <c r="J418" s="27"/>
      <c r="K418" s="27"/>
    </row>
    <row r="419">
      <c r="A419" s="23"/>
      <c r="B419" s="23"/>
      <c r="C419" s="23"/>
      <c r="D419" s="23"/>
      <c r="E419" s="23"/>
      <c r="F419" s="23"/>
      <c r="G419" s="23"/>
      <c r="H419" s="73"/>
      <c r="I419" s="57"/>
      <c r="J419" s="27"/>
      <c r="K419" s="27"/>
    </row>
    <row r="420">
      <c r="A420" s="23"/>
      <c r="B420" s="23"/>
      <c r="C420" s="23"/>
      <c r="D420" s="23"/>
      <c r="E420" s="23"/>
      <c r="F420" s="23"/>
      <c r="G420" s="23"/>
      <c r="H420" s="73"/>
      <c r="I420" s="57"/>
      <c r="J420" s="27"/>
      <c r="K420" s="27"/>
    </row>
    <row r="421">
      <c r="A421" s="23"/>
      <c r="B421" s="23"/>
      <c r="C421" s="23"/>
      <c r="D421" s="23"/>
      <c r="E421" s="23"/>
      <c r="F421" s="23"/>
      <c r="G421" s="23"/>
      <c r="H421" s="73"/>
      <c r="I421" s="57"/>
      <c r="J421" s="27"/>
      <c r="K421" s="27"/>
    </row>
    <row r="422">
      <c r="A422" s="23"/>
      <c r="B422" s="23"/>
      <c r="C422" s="23"/>
      <c r="D422" s="23"/>
      <c r="E422" s="23"/>
      <c r="F422" s="23"/>
      <c r="G422" s="23"/>
      <c r="H422" s="73"/>
      <c r="I422" s="57"/>
      <c r="J422" s="27"/>
      <c r="K422" s="27"/>
    </row>
    <row r="423">
      <c r="A423" s="23"/>
      <c r="B423" s="23"/>
      <c r="C423" s="23"/>
      <c r="D423" s="23"/>
      <c r="E423" s="23"/>
      <c r="F423" s="23"/>
      <c r="G423" s="23"/>
      <c r="H423" s="73"/>
      <c r="I423" s="57"/>
      <c r="J423" s="27"/>
      <c r="K423" s="27"/>
    </row>
    <row r="424">
      <c r="A424" s="23"/>
      <c r="B424" s="23"/>
      <c r="C424" s="23"/>
      <c r="D424" s="23"/>
      <c r="E424" s="23"/>
      <c r="F424" s="23"/>
      <c r="G424" s="23"/>
      <c r="H424" s="73"/>
      <c r="I424" s="57"/>
      <c r="J424" s="27"/>
      <c r="K424" s="27"/>
    </row>
    <row r="425">
      <c r="A425" s="23"/>
      <c r="B425" s="23"/>
      <c r="C425" s="23"/>
      <c r="D425" s="23"/>
      <c r="E425" s="23"/>
      <c r="F425" s="23"/>
      <c r="G425" s="23"/>
      <c r="H425" s="73"/>
      <c r="I425" s="57"/>
      <c r="J425" s="27"/>
      <c r="K425" s="27"/>
    </row>
    <row r="426">
      <c r="A426" s="23"/>
      <c r="B426" s="23"/>
      <c r="C426" s="23"/>
      <c r="D426" s="23"/>
      <c r="E426" s="23"/>
      <c r="F426" s="23"/>
      <c r="G426" s="23"/>
      <c r="H426" s="73"/>
      <c r="I426" s="57"/>
      <c r="J426" s="27"/>
      <c r="K426" s="27"/>
    </row>
    <row r="427">
      <c r="A427" s="23"/>
      <c r="B427" s="23"/>
      <c r="C427" s="23"/>
      <c r="D427" s="23"/>
      <c r="E427" s="23"/>
      <c r="F427" s="23"/>
      <c r="G427" s="23"/>
      <c r="H427" s="73"/>
      <c r="I427" s="57"/>
      <c r="J427" s="27"/>
      <c r="K427" s="27"/>
    </row>
    <row r="428">
      <c r="A428" s="23"/>
      <c r="B428" s="23"/>
      <c r="C428" s="23"/>
      <c r="D428" s="23"/>
      <c r="E428" s="23"/>
      <c r="F428" s="23"/>
      <c r="G428" s="23"/>
      <c r="H428" s="73"/>
      <c r="I428" s="57"/>
      <c r="J428" s="27"/>
      <c r="K428" s="27"/>
    </row>
    <row r="429">
      <c r="A429" s="23"/>
      <c r="B429" s="23"/>
      <c r="C429" s="23"/>
      <c r="D429" s="23"/>
      <c r="E429" s="23"/>
      <c r="F429" s="23"/>
      <c r="G429" s="23"/>
      <c r="H429" s="73"/>
      <c r="I429" s="57"/>
      <c r="J429" s="27"/>
      <c r="K429" s="27"/>
    </row>
    <row r="430">
      <c r="A430" s="23"/>
      <c r="B430" s="23"/>
      <c r="C430" s="23"/>
      <c r="D430" s="23"/>
      <c r="E430" s="23"/>
      <c r="F430" s="23"/>
      <c r="G430" s="23"/>
      <c r="H430" s="73"/>
      <c r="I430" s="57"/>
      <c r="J430" s="27"/>
      <c r="K430" s="27"/>
    </row>
    <row r="431">
      <c r="A431" s="23"/>
      <c r="B431" s="23"/>
      <c r="C431" s="23"/>
      <c r="D431" s="23"/>
      <c r="E431" s="23"/>
      <c r="F431" s="23"/>
      <c r="G431" s="23"/>
      <c r="H431" s="73"/>
      <c r="I431" s="57"/>
      <c r="J431" s="27"/>
      <c r="K431" s="27"/>
    </row>
    <row r="432">
      <c r="A432" s="23"/>
      <c r="B432" s="23"/>
      <c r="C432" s="23"/>
      <c r="D432" s="23"/>
      <c r="E432" s="23"/>
      <c r="F432" s="23"/>
      <c r="G432" s="23"/>
      <c r="H432" s="73"/>
      <c r="I432" s="57"/>
      <c r="J432" s="27"/>
      <c r="K432" s="27"/>
    </row>
    <row r="433">
      <c r="A433" s="23"/>
      <c r="B433" s="23"/>
      <c r="C433" s="23"/>
      <c r="D433" s="23"/>
      <c r="E433" s="23"/>
      <c r="F433" s="23"/>
      <c r="G433" s="23"/>
      <c r="H433" s="73"/>
      <c r="I433" s="57"/>
      <c r="J433" s="27"/>
      <c r="K433" s="27"/>
    </row>
    <row r="434">
      <c r="A434" s="23"/>
      <c r="B434" s="23"/>
      <c r="C434" s="23"/>
      <c r="D434" s="23"/>
      <c r="E434" s="23"/>
      <c r="F434" s="23"/>
      <c r="G434" s="23"/>
      <c r="H434" s="73"/>
      <c r="I434" s="57"/>
      <c r="J434" s="27"/>
      <c r="K434" s="27"/>
    </row>
    <row r="435">
      <c r="A435" s="23"/>
      <c r="B435" s="23"/>
      <c r="C435" s="23"/>
      <c r="D435" s="23"/>
      <c r="E435" s="23"/>
      <c r="F435" s="23"/>
      <c r="G435" s="23"/>
      <c r="H435" s="73"/>
      <c r="I435" s="57"/>
      <c r="J435" s="27"/>
      <c r="K435" s="27"/>
    </row>
    <row r="436">
      <c r="A436" s="23"/>
      <c r="B436" s="23"/>
      <c r="C436" s="23"/>
      <c r="D436" s="23"/>
      <c r="E436" s="23"/>
      <c r="F436" s="23"/>
      <c r="G436" s="23"/>
      <c r="H436" s="73"/>
      <c r="I436" s="57"/>
      <c r="J436" s="27"/>
      <c r="K436" s="27"/>
    </row>
    <row r="437">
      <c r="A437" s="23"/>
      <c r="B437" s="23"/>
      <c r="C437" s="23"/>
      <c r="D437" s="23"/>
      <c r="E437" s="23"/>
      <c r="F437" s="23"/>
      <c r="G437" s="23"/>
      <c r="H437" s="73"/>
      <c r="I437" s="57"/>
      <c r="J437" s="27"/>
      <c r="K437" s="27"/>
    </row>
    <row r="438">
      <c r="A438" s="23"/>
      <c r="B438" s="23"/>
      <c r="C438" s="23"/>
      <c r="D438" s="23"/>
      <c r="E438" s="23"/>
      <c r="F438" s="23"/>
      <c r="G438" s="23"/>
      <c r="H438" s="73"/>
      <c r="I438" s="57"/>
      <c r="J438" s="27"/>
      <c r="K438" s="27"/>
    </row>
    <row r="439">
      <c r="A439" s="23"/>
      <c r="B439" s="23"/>
      <c r="C439" s="23"/>
      <c r="D439" s="23"/>
      <c r="E439" s="23"/>
      <c r="F439" s="23"/>
      <c r="G439" s="23"/>
      <c r="H439" s="73"/>
      <c r="I439" s="57"/>
      <c r="J439" s="27"/>
      <c r="K439" s="27"/>
    </row>
    <row r="440">
      <c r="A440" s="23"/>
      <c r="B440" s="23"/>
      <c r="C440" s="23"/>
      <c r="D440" s="23"/>
      <c r="E440" s="23"/>
      <c r="F440" s="23"/>
      <c r="G440" s="23"/>
      <c r="H440" s="73"/>
      <c r="I440" s="57"/>
      <c r="J440" s="27"/>
      <c r="K440" s="27"/>
    </row>
    <row r="441">
      <c r="A441" s="23"/>
      <c r="B441" s="23"/>
      <c r="C441" s="23"/>
      <c r="D441" s="23"/>
      <c r="E441" s="23"/>
      <c r="F441" s="23"/>
      <c r="G441" s="23"/>
      <c r="H441" s="73"/>
      <c r="I441" s="57"/>
      <c r="J441" s="27"/>
      <c r="K441" s="27"/>
    </row>
    <row r="442">
      <c r="A442" s="23"/>
      <c r="B442" s="23"/>
      <c r="C442" s="23"/>
      <c r="D442" s="23"/>
      <c r="E442" s="23"/>
      <c r="F442" s="23"/>
      <c r="G442" s="23"/>
      <c r="H442" s="73"/>
      <c r="I442" s="57"/>
      <c r="J442" s="27"/>
      <c r="K442" s="27"/>
    </row>
    <row r="443">
      <c r="A443" s="23"/>
      <c r="B443" s="23"/>
      <c r="C443" s="23"/>
      <c r="D443" s="23"/>
      <c r="E443" s="23"/>
      <c r="F443" s="23"/>
      <c r="G443" s="23"/>
      <c r="H443" s="73"/>
      <c r="I443" s="57"/>
      <c r="J443" s="27"/>
      <c r="K443" s="27"/>
    </row>
    <row r="444">
      <c r="A444" s="23"/>
      <c r="B444" s="23"/>
      <c r="C444" s="23"/>
      <c r="D444" s="23"/>
      <c r="E444" s="23"/>
      <c r="F444" s="23"/>
      <c r="G444" s="23"/>
      <c r="H444" s="73"/>
      <c r="I444" s="57"/>
      <c r="J444" s="27"/>
      <c r="K444" s="27"/>
    </row>
    <row r="445">
      <c r="A445" s="23"/>
      <c r="B445" s="23"/>
      <c r="C445" s="23"/>
      <c r="D445" s="23"/>
      <c r="E445" s="23"/>
      <c r="F445" s="23"/>
      <c r="G445" s="23"/>
      <c r="H445" s="73"/>
      <c r="I445" s="57"/>
      <c r="J445" s="27"/>
      <c r="K445" s="27"/>
    </row>
    <row r="446">
      <c r="A446" s="23"/>
      <c r="B446" s="23"/>
      <c r="C446" s="23"/>
      <c r="D446" s="23"/>
      <c r="E446" s="23"/>
      <c r="F446" s="23"/>
      <c r="G446" s="23"/>
      <c r="H446" s="73"/>
      <c r="I446" s="57"/>
      <c r="J446" s="27"/>
      <c r="K446" s="27"/>
    </row>
    <row r="447">
      <c r="A447" s="23"/>
      <c r="B447" s="23"/>
      <c r="C447" s="23"/>
      <c r="D447" s="23"/>
      <c r="E447" s="23"/>
      <c r="F447" s="23"/>
      <c r="G447" s="23"/>
      <c r="H447" s="73"/>
      <c r="I447" s="57"/>
      <c r="J447" s="27"/>
      <c r="K447" s="27"/>
    </row>
    <row r="448">
      <c r="A448" s="23"/>
      <c r="B448" s="23"/>
      <c r="C448" s="23"/>
      <c r="D448" s="23"/>
      <c r="E448" s="23"/>
      <c r="F448" s="23"/>
      <c r="G448" s="23"/>
      <c r="H448" s="73"/>
      <c r="I448" s="57"/>
      <c r="J448" s="27"/>
      <c r="K448" s="27"/>
    </row>
    <row r="449">
      <c r="A449" s="23"/>
      <c r="B449" s="23"/>
      <c r="C449" s="23"/>
      <c r="D449" s="23"/>
      <c r="E449" s="23"/>
      <c r="F449" s="23"/>
      <c r="G449" s="23"/>
      <c r="H449" s="73"/>
      <c r="I449" s="57"/>
      <c r="J449" s="27"/>
      <c r="K449" s="27"/>
    </row>
    <row r="450">
      <c r="A450" s="23"/>
      <c r="B450" s="23"/>
      <c r="C450" s="23"/>
      <c r="D450" s="23"/>
      <c r="E450" s="23"/>
      <c r="F450" s="23"/>
      <c r="G450" s="23"/>
      <c r="H450" s="73"/>
      <c r="I450" s="57"/>
      <c r="J450" s="27"/>
      <c r="K450" s="27"/>
    </row>
    <row r="451">
      <c r="A451" s="23"/>
      <c r="B451" s="23"/>
      <c r="C451" s="23"/>
      <c r="D451" s="23"/>
      <c r="E451" s="23"/>
      <c r="F451" s="23"/>
      <c r="G451" s="23"/>
      <c r="H451" s="73"/>
      <c r="I451" s="57"/>
      <c r="J451" s="27"/>
      <c r="K451" s="27"/>
    </row>
    <row r="452">
      <c r="A452" s="23"/>
      <c r="B452" s="23"/>
      <c r="C452" s="23"/>
      <c r="D452" s="23"/>
      <c r="E452" s="23"/>
      <c r="F452" s="23"/>
      <c r="G452" s="23"/>
      <c r="H452" s="73"/>
      <c r="I452" s="57"/>
      <c r="J452" s="27"/>
      <c r="K452" s="27"/>
    </row>
    <row r="453">
      <c r="A453" s="23"/>
      <c r="B453" s="23"/>
      <c r="C453" s="23"/>
      <c r="D453" s="23"/>
      <c r="E453" s="23"/>
      <c r="F453" s="23"/>
      <c r="G453" s="23"/>
      <c r="H453" s="73"/>
      <c r="I453" s="57"/>
      <c r="J453" s="27"/>
      <c r="K453" s="27"/>
    </row>
    <row r="454">
      <c r="A454" s="23"/>
      <c r="B454" s="23"/>
      <c r="C454" s="23"/>
      <c r="D454" s="23"/>
      <c r="E454" s="23"/>
      <c r="F454" s="23"/>
      <c r="G454" s="23"/>
      <c r="H454" s="73"/>
      <c r="I454" s="57"/>
      <c r="J454" s="27"/>
      <c r="K454" s="27"/>
    </row>
    <row r="455">
      <c r="A455" s="23"/>
      <c r="B455" s="23"/>
      <c r="C455" s="23"/>
      <c r="D455" s="23"/>
      <c r="E455" s="23"/>
      <c r="F455" s="23"/>
      <c r="G455" s="23"/>
      <c r="H455" s="73"/>
      <c r="I455" s="57"/>
      <c r="J455" s="27"/>
      <c r="K455" s="27"/>
    </row>
    <row r="456">
      <c r="A456" s="23"/>
      <c r="B456" s="23"/>
      <c r="C456" s="23"/>
      <c r="D456" s="23"/>
      <c r="E456" s="23"/>
      <c r="F456" s="23"/>
      <c r="G456" s="23"/>
      <c r="H456" s="73"/>
      <c r="I456" s="57"/>
      <c r="J456" s="27"/>
      <c r="K456" s="27"/>
    </row>
    <row r="457">
      <c r="A457" s="23"/>
      <c r="B457" s="23"/>
      <c r="C457" s="23"/>
      <c r="D457" s="23"/>
      <c r="E457" s="23"/>
      <c r="F457" s="23"/>
      <c r="G457" s="23"/>
      <c r="H457" s="73"/>
      <c r="I457" s="57"/>
      <c r="J457" s="27"/>
      <c r="K457" s="27"/>
    </row>
    <row r="458">
      <c r="A458" s="23"/>
      <c r="B458" s="23"/>
      <c r="C458" s="23"/>
      <c r="D458" s="23"/>
      <c r="E458" s="23"/>
      <c r="F458" s="23"/>
      <c r="G458" s="23"/>
      <c r="H458" s="73"/>
      <c r="I458" s="57"/>
      <c r="J458" s="27"/>
      <c r="K458" s="27"/>
    </row>
    <row r="459">
      <c r="A459" s="23"/>
      <c r="B459" s="23"/>
      <c r="C459" s="23"/>
      <c r="D459" s="23"/>
      <c r="E459" s="23"/>
      <c r="F459" s="23"/>
      <c r="G459" s="23"/>
      <c r="H459" s="73"/>
      <c r="I459" s="57"/>
      <c r="J459" s="27"/>
      <c r="K459" s="27"/>
    </row>
    <row r="460">
      <c r="A460" s="23"/>
      <c r="B460" s="23"/>
      <c r="C460" s="23"/>
      <c r="D460" s="23"/>
      <c r="E460" s="23"/>
      <c r="F460" s="23"/>
      <c r="G460" s="23"/>
      <c r="H460" s="73"/>
      <c r="I460" s="57"/>
      <c r="J460" s="27"/>
      <c r="K460" s="27"/>
    </row>
    <row r="461">
      <c r="A461" s="23"/>
      <c r="B461" s="23"/>
      <c r="C461" s="23"/>
      <c r="D461" s="23"/>
      <c r="E461" s="23"/>
      <c r="F461" s="23"/>
      <c r="G461" s="23"/>
      <c r="H461" s="73"/>
      <c r="I461" s="57"/>
      <c r="J461" s="27"/>
      <c r="K461" s="27"/>
    </row>
    <row r="462">
      <c r="A462" s="23"/>
      <c r="B462" s="23"/>
      <c r="C462" s="23"/>
      <c r="D462" s="23"/>
      <c r="E462" s="23"/>
      <c r="F462" s="23"/>
      <c r="G462" s="23"/>
      <c r="H462" s="73"/>
      <c r="I462" s="57"/>
      <c r="J462" s="27"/>
      <c r="K462" s="27"/>
    </row>
    <row r="463">
      <c r="A463" s="23"/>
      <c r="B463" s="23"/>
      <c r="C463" s="23"/>
      <c r="D463" s="23"/>
      <c r="E463" s="23"/>
      <c r="F463" s="23"/>
      <c r="G463" s="23"/>
      <c r="H463" s="73"/>
      <c r="I463" s="57"/>
      <c r="J463" s="27"/>
      <c r="K463" s="27"/>
    </row>
    <row r="464">
      <c r="A464" s="23"/>
      <c r="B464" s="23"/>
      <c r="C464" s="23"/>
      <c r="D464" s="23"/>
      <c r="E464" s="23"/>
      <c r="F464" s="23"/>
      <c r="G464" s="23"/>
      <c r="H464" s="73"/>
      <c r="I464" s="57"/>
      <c r="J464" s="27"/>
      <c r="K464" s="27"/>
    </row>
    <row r="465">
      <c r="A465" s="23"/>
      <c r="B465" s="23"/>
      <c r="C465" s="23"/>
      <c r="D465" s="23"/>
      <c r="E465" s="23"/>
      <c r="F465" s="23"/>
      <c r="G465" s="23"/>
      <c r="H465" s="73"/>
      <c r="I465" s="57"/>
      <c r="J465" s="27"/>
      <c r="K465" s="27"/>
    </row>
    <row r="466">
      <c r="A466" s="23"/>
      <c r="B466" s="23"/>
      <c r="C466" s="23"/>
      <c r="D466" s="23"/>
      <c r="E466" s="23"/>
      <c r="F466" s="23"/>
      <c r="G466" s="23"/>
      <c r="H466" s="73"/>
      <c r="I466" s="57"/>
      <c r="J466" s="27"/>
      <c r="K466" s="27"/>
    </row>
    <row r="467">
      <c r="A467" s="23"/>
      <c r="B467" s="23"/>
      <c r="C467" s="23"/>
      <c r="D467" s="23"/>
      <c r="E467" s="23"/>
      <c r="F467" s="23"/>
      <c r="G467" s="23"/>
      <c r="H467" s="73"/>
      <c r="I467" s="57"/>
      <c r="J467" s="27"/>
      <c r="K467" s="27"/>
    </row>
    <row r="468">
      <c r="A468" s="23"/>
      <c r="B468" s="23"/>
      <c r="C468" s="23"/>
      <c r="D468" s="23"/>
      <c r="E468" s="23"/>
      <c r="F468" s="23"/>
      <c r="G468" s="23"/>
      <c r="H468" s="73"/>
      <c r="I468" s="57"/>
      <c r="J468" s="27"/>
      <c r="K468" s="27"/>
    </row>
    <row r="469">
      <c r="A469" s="23"/>
      <c r="B469" s="23"/>
      <c r="C469" s="23"/>
      <c r="D469" s="23"/>
      <c r="E469" s="23"/>
      <c r="F469" s="23"/>
      <c r="G469" s="23"/>
      <c r="H469" s="73"/>
      <c r="I469" s="57"/>
      <c r="J469" s="27"/>
      <c r="K469" s="27"/>
    </row>
    <row r="470">
      <c r="A470" s="23"/>
      <c r="B470" s="23"/>
      <c r="C470" s="23"/>
      <c r="D470" s="23"/>
      <c r="E470" s="23"/>
      <c r="F470" s="23"/>
      <c r="G470" s="23"/>
      <c r="H470" s="73"/>
      <c r="I470" s="57"/>
      <c r="J470" s="27"/>
      <c r="K470" s="27"/>
    </row>
    <row r="471">
      <c r="A471" s="23"/>
      <c r="B471" s="23"/>
      <c r="C471" s="23"/>
      <c r="D471" s="23"/>
      <c r="E471" s="23"/>
      <c r="F471" s="23"/>
      <c r="G471" s="23"/>
      <c r="H471" s="73"/>
      <c r="I471" s="57"/>
      <c r="J471" s="27"/>
      <c r="K471" s="27"/>
    </row>
    <row r="472">
      <c r="A472" s="23"/>
      <c r="B472" s="23"/>
      <c r="C472" s="23"/>
      <c r="D472" s="23"/>
      <c r="E472" s="23"/>
      <c r="F472" s="23"/>
      <c r="G472" s="23"/>
      <c r="H472" s="73"/>
      <c r="I472" s="57"/>
      <c r="J472" s="27"/>
      <c r="K472" s="27"/>
    </row>
    <row r="473">
      <c r="A473" s="23"/>
      <c r="B473" s="23"/>
      <c r="C473" s="23"/>
      <c r="D473" s="23"/>
      <c r="E473" s="23"/>
      <c r="F473" s="23"/>
      <c r="G473" s="23"/>
      <c r="H473" s="73"/>
      <c r="I473" s="57"/>
      <c r="J473" s="27"/>
      <c r="K473" s="27"/>
    </row>
    <row r="474">
      <c r="A474" s="23"/>
      <c r="B474" s="23"/>
      <c r="C474" s="23"/>
      <c r="D474" s="23"/>
      <c r="E474" s="23"/>
      <c r="F474" s="23"/>
      <c r="G474" s="23"/>
      <c r="H474" s="73"/>
      <c r="I474" s="57"/>
      <c r="J474" s="27"/>
      <c r="K474" s="27"/>
    </row>
    <row r="475">
      <c r="A475" s="23"/>
      <c r="B475" s="23"/>
      <c r="C475" s="23"/>
      <c r="D475" s="23"/>
      <c r="E475" s="23"/>
      <c r="F475" s="23"/>
      <c r="G475" s="23"/>
      <c r="H475" s="73"/>
      <c r="I475" s="57"/>
      <c r="J475" s="27"/>
      <c r="K475" s="27"/>
    </row>
    <row r="476">
      <c r="A476" s="23"/>
      <c r="B476" s="23"/>
      <c r="C476" s="23"/>
      <c r="D476" s="23"/>
      <c r="E476" s="23"/>
      <c r="F476" s="23"/>
      <c r="G476" s="23"/>
      <c r="H476" s="73"/>
      <c r="I476" s="57"/>
      <c r="J476" s="27"/>
      <c r="K476" s="27"/>
    </row>
    <row r="477">
      <c r="A477" s="23"/>
      <c r="B477" s="23"/>
      <c r="C477" s="23"/>
      <c r="D477" s="23"/>
      <c r="E477" s="23"/>
      <c r="F477" s="23"/>
      <c r="G477" s="23"/>
      <c r="H477" s="73"/>
      <c r="I477" s="57"/>
      <c r="J477" s="27"/>
      <c r="K477" s="77"/>
    </row>
    <row r="478">
      <c r="A478" s="23"/>
      <c r="B478" s="23"/>
      <c r="C478" s="23"/>
      <c r="D478" s="23"/>
      <c r="E478" s="23"/>
      <c r="F478" s="23"/>
      <c r="G478" s="23"/>
      <c r="H478" s="73"/>
      <c r="I478" s="57"/>
      <c r="J478" s="27"/>
      <c r="K478" s="77"/>
    </row>
    <row r="479">
      <c r="A479" s="23"/>
      <c r="B479" s="23"/>
      <c r="C479" s="23"/>
      <c r="D479" s="23"/>
      <c r="E479" s="23"/>
      <c r="F479" s="23"/>
      <c r="G479" s="23"/>
      <c r="H479" s="73"/>
      <c r="I479" s="57"/>
      <c r="J479" s="27"/>
      <c r="K479" s="77"/>
    </row>
    <row r="480">
      <c r="A480" s="23"/>
      <c r="B480" s="23"/>
      <c r="C480" s="23"/>
      <c r="D480" s="23"/>
      <c r="E480" s="23"/>
      <c r="F480" s="23"/>
      <c r="G480" s="23"/>
      <c r="H480" s="73"/>
      <c r="I480" s="57"/>
      <c r="J480" s="27"/>
      <c r="K480" s="77"/>
    </row>
    <row r="481">
      <c r="A481" s="23"/>
      <c r="B481" s="23"/>
      <c r="C481" s="23"/>
      <c r="D481" s="23"/>
      <c r="E481" s="23"/>
      <c r="F481" s="23"/>
      <c r="G481" s="23"/>
      <c r="H481" s="73"/>
      <c r="I481" s="57"/>
      <c r="J481" s="27"/>
      <c r="K481" s="77"/>
    </row>
    <row r="482">
      <c r="A482" s="23"/>
      <c r="B482" s="23"/>
      <c r="C482" s="23"/>
      <c r="D482" s="23"/>
      <c r="E482" s="23"/>
      <c r="F482" s="23"/>
      <c r="G482" s="23"/>
      <c r="H482" s="73"/>
      <c r="I482" s="57"/>
      <c r="J482" s="27"/>
      <c r="K482" s="77"/>
    </row>
    <row r="483">
      <c r="A483" s="23"/>
      <c r="B483" s="23"/>
      <c r="C483" s="23"/>
      <c r="D483" s="23"/>
      <c r="E483" s="23"/>
      <c r="F483" s="23"/>
      <c r="G483" s="23"/>
      <c r="H483" s="73"/>
      <c r="I483" s="57"/>
      <c r="J483" s="27"/>
      <c r="K483" s="77"/>
    </row>
    <row r="484">
      <c r="A484" s="23"/>
      <c r="B484" s="23"/>
      <c r="C484" s="23"/>
      <c r="D484" s="23"/>
      <c r="E484" s="23"/>
      <c r="F484" s="23"/>
      <c r="G484" s="23"/>
      <c r="H484" s="73"/>
      <c r="I484" s="57"/>
      <c r="J484" s="27"/>
      <c r="K484" s="77"/>
    </row>
    <row r="485">
      <c r="A485" s="23"/>
      <c r="B485" s="23"/>
      <c r="C485" s="23"/>
      <c r="D485" s="23"/>
      <c r="E485" s="23"/>
      <c r="F485" s="23"/>
      <c r="G485" s="23"/>
      <c r="H485" s="73"/>
      <c r="I485" s="57"/>
      <c r="J485" s="27"/>
      <c r="K485" s="77"/>
    </row>
    <row r="486">
      <c r="A486" s="23"/>
      <c r="B486" s="23"/>
      <c r="C486" s="23"/>
      <c r="D486" s="23"/>
      <c r="E486" s="23"/>
      <c r="F486" s="23"/>
      <c r="G486" s="23"/>
      <c r="H486" s="73"/>
      <c r="I486" s="57"/>
      <c r="J486" s="27"/>
      <c r="K486" s="77"/>
    </row>
    <row r="487">
      <c r="A487" s="23"/>
      <c r="B487" s="23"/>
      <c r="C487" s="23"/>
      <c r="D487" s="23"/>
      <c r="E487" s="23"/>
      <c r="F487" s="23"/>
      <c r="G487" s="23"/>
      <c r="H487" s="73"/>
      <c r="I487" s="57"/>
      <c r="J487" s="27"/>
      <c r="K487" s="77"/>
    </row>
    <row r="488">
      <c r="A488" s="23"/>
      <c r="B488" s="23"/>
      <c r="C488" s="23"/>
      <c r="D488" s="23"/>
      <c r="E488" s="23"/>
      <c r="F488" s="23"/>
      <c r="G488" s="23"/>
      <c r="H488" s="73"/>
      <c r="I488" s="57"/>
      <c r="J488" s="27"/>
      <c r="K488" s="77"/>
    </row>
    <row r="489">
      <c r="A489" s="23"/>
      <c r="B489" s="23"/>
      <c r="C489" s="23"/>
      <c r="D489" s="23"/>
      <c r="E489" s="23"/>
      <c r="F489" s="23"/>
      <c r="G489" s="23"/>
      <c r="H489" s="73"/>
      <c r="I489" s="57"/>
      <c r="J489" s="27"/>
      <c r="K489" s="77"/>
    </row>
    <row r="490">
      <c r="A490" s="23"/>
      <c r="B490" s="23"/>
      <c r="C490" s="23"/>
      <c r="D490" s="23"/>
      <c r="E490" s="23"/>
      <c r="F490" s="23"/>
      <c r="G490" s="23"/>
      <c r="H490" s="73"/>
      <c r="I490" s="57"/>
      <c r="J490" s="27"/>
      <c r="K490" s="77"/>
    </row>
    <row r="491">
      <c r="A491" s="23"/>
      <c r="B491" s="23"/>
      <c r="C491" s="23"/>
      <c r="D491" s="23"/>
      <c r="E491" s="23"/>
      <c r="F491" s="23"/>
      <c r="G491" s="23"/>
      <c r="H491" s="73"/>
      <c r="I491" s="57"/>
      <c r="J491" s="27"/>
      <c r="K491" s="77"/>
    </row>
    <row r="492">
      <c r="A492" s="23"/>
      <c r="B492" s="23"/>
      <c r="C492" s="23"/>
      <c r="D492" s="23"/>
      <c r="E492" s="23"/>
      <c r="F492" s="23"/>
      <c r="G492" s="23"/>
      <c r="H492" s="73"/>
      <c r="I492" s="57"/>
      <c r="J492" s="27"/>
      <c r="K492" s="77"/>
    </row>
    <row r="493">
      <c r="A493" s="23"/>
      <c r="B493" s="23"/>
      <c r="C493" s="23"/>
      <c r="D493" s="23"/>
      <c r="E493" s="23"/>
      <c r="F493" s="23"/>
      <c r="G493" s="23"/>
      <c r="H493" s="73"/>
      <c r="I493" s="57"/>
      <c r="J493" s="27"/>
      <c r="K493" s="77"/>
    </row>
    <row r="494">
      <c r="A494" s="23"/>
      <c r="B494" s="23"/>
      <c r="C494" s="23"/>
      <c r="D494" s="23"/>
      <c r="E494" s="23"/>
      <c r="F494" s="23"/>
      <c r="G494" s="23"/>
      <c r="H494" s="73"/>
      <c r="I494" s="57"/>
      <c r="J494" s="27"/>
      <c r="K494" s="77"/>
    </row>
    <row r="495">
      <c r="A495" s="23"/>
      <c r="B495" s="23"/>
      <c r="C495" s="23"/>
      <c r="D495" s="23"/>
      <c r="E495" s="23"/>
      <c r="F495" s="23"/>
      <c r="G495" s="23"/>
      <c r="H495" s="73"/>
      <c r="I495" s="57"/>
      <c r="J495" s="27"/>
      <c r="K495" s="77"/>
    </row>
    <row r="496">
      <c r="A496" s="23"/>
      <c r="B496" s="23"/>
      <c r="C496" s="23"/>
      <c r="D496" s="23"/>
      <c r="E496" s="23"/>
      <c r="F496" s="23"/>
      <c r="G496" s="23"/>
      <c r="H496" s="73"/>
      <c r="I496" s="57"/>
      <c r="J496" s="27"/>
      <c r="K496" s="77"/>
    </row>
    <row r="497">
      <c r="A497" s="23"/>
      <c r="B497" s="23"/>
      <c r="C497" s="23"/>
      <c r="D497" s="23"/>
      <c r="E497" s="23"/>
      <c r="F497" s="23"/>
      <c r="G497" s="23"/>
      <c r="H497" s="73"/>
      <c r="I497" s="57"/>
      <c r="J497" s="27"/>
      <c r="K497" s="77"/>
    </row>
    <row r="498">
      <c r="A498" s="23"/>
      <c r="B498" s="23"/>
      <c r="C498" s="23"/>
      <c r="D498" s="23"/>
      <c r="E498" s="23"/>
      <c r="F498" s="23"/>
      <c r="G498" s="23"/>
      <c r="H498" s="73"/>
      <c r="I498" s="57"/>
      <c r="J498" s="27"/>
      <c r="K498" s="77"/>
    </row>
    <row r="499">
      <c r="A499" s="23"/>
      <c r="B499" s="23"/>
      <c r="C499" s="23"/>
      <c r="D499" s="23"/>
      <c r="E499" s="23"/>
      <c r="F499" s="23"/>
      <c r="G499" s="23"/>
      <c r="H499" s="73"/>
      <c r="I499" s="57"/>
      <c r="J499" s="27"/>
      <c r="K499" s="77"/>
    </row>
    <row r="500">
      <c r="A500" s="23"/>
      <c r="B500" s="23"/>
      <c r="C500" s="23"/>
      <c r="D500" s="23"/>
      <c r="E500" s="23"/>
      <c r="F500" s="23"/>
      <c r="G500" s="23"/>
      <c r="H500" s="73"/>
      <c r="I500" s="57"/>
      <c r="J500" s="27"/>
      <c r="K500" s="77"/>
    </row>
    <row r="501">
      <c r="A501" s="23"/>
      <c r="B501" s="23"/>
      <c r="C501" s="23"/>
      <c r="D501" s="23"/>
      <c r="E501" s="23"/>
      <c r="F501" s="23"/>
      <c r="G501" s="23"/>
      <c r="H501" s="73"/>
      <c r="I501" s="57"/>
      <c r="J501" s="27"/>
      <c r="K501" s="77"/>
    </row>
    <row r="502">
      <c r="A502" s="23"/>
      <c r="B502" s="23"/>
      <c r="C502" s="23"/>
      <c r="D502" s="23"/>
      <c r="E502" s="23"/>
      <c r="F502" s="23"/>
      <c r="G502" s="23"/>
      <c r="H502" s="73"/>
      <c r="I502" s="57"/>
      <c r="J502" s="27"/>
      <c r="K502" s="77"/>
    </row>
    <row r="503">
      <c r="A503" s="23"/>
      <c r="B503" s="23"/>
      <c r="C503" s="23"/>
      <c r="D503" s="23"/>
      <c r="E503" s="23"/>
      <c r="F503" s="23"/>
      <c r="G503" s="23"/>
      <c r="H503" s="73"/>
      <c r="I503" s="57"/>
      <c r="J503" s="27"/>
      <c r="K503" s="77"/>
    </row>
    <row r="504">
      <c r="A504" s="23"/>
      <c r="B504" s="23"/>
      <c r="C504" s="23"/>
      <c r="D504" s="23"/>
      <c r="E504" s="23"/>
      <c r="F504" s="23"/>
      <c r="G504" s="23"/>
      <c r="H504" s="73"/>
      <c r="I504" s="57"/>
      <c r="J504" s="27"/>
      <c r="K504" s="77"/>
    </row>
    <row r="505">
      <c r="A505" s="23"/>
      <c r="B505" s="23"/>
      <c r="C505" s="23"/>
      <c r="D505" s="23"/>
      <c r="E505" s="23"/>
      <c r="F505" s="23"/>
      <c r="G505" s="23"/>
      <c r="H505" s="73"/>
      <c r="I505" s="57"/>
      <c r="J505" s="27"/>
      <c r="K505" s="77"/>
    </row>
    <row r="506">
      <c r="A506" s="23"/>
      <c r="B506" s="23"/>
      <c r="C506" s="23"/>
      <c r="D506" s="23"/>
      <c r="E506" s="23"/>
      <c r="F506" s="23"/>
      <c r="G506" s="23"/>
      <c r="H506" s="73"/>
      <c r="I506" s="57"/>
      <c r="J506" s="27"/>
      <c r="K506" s="77"/>
    </row>
    <row r="507">
      <c r="A507" s="23"/>
      <c r="B507" s="23"/>
      <c r="C507" s="23"/>
      <c r="D507" s="23"/>
      <c r="E507" s="23"/>
      <c r="F507" s="23"/>
      <c r="G507" s="23"/>
      <c r="H507" s="73"/>
      <c r="I507" s="57"/>
      <c r="J507" s="27"/>
      <c r="K507" s="77"/>
    </row>
    <row r="508">
      <c r="A508" s="23"/>
      <c r="B508" s="23"/>
      <c r="C508" s="23"/>
      <c r="D508" s="23"/>
      <c r="E508" s="23"/>
      <c r="F508" s="23"/>
      <c r="G508" s="23"/>
      <c r="H508" s="73"/>
      <c r="I508" s="57"/>
      <c r="J508" s="27"/>
      <c r="K508" s="77"/>
    </row>
    <row r="509">
      <c r="A509" s="23"/>
      <c r="B509" s="23"/>
      <c r="C509" s="23"/>
      <c r="D509" s="23"/>
      <c r="E509" s="23"/>
      <c r="F509" s="23"/>
      <c r="G509" s="23"/>
      <c r="H509" s="73"/>
      <c r="I509" s="57"/>
      <c r="J509" s="27"/>
      <c r="K509" s="77"/>
    </row>
    <row r="510">
      <c r="A510" s="23"/>
      <c r="B510" s="23"/>
      <c r="C510" s="23"/>
      <c r="D510" s="23"/>
      <c r="E510" s="23"/>
      <c r="F510" s="23"/>
      <c r="G510" s="23"/>
      <c r="H510" s="73"/>
      <c r="I510" s="57"/>
      <c r="J510" s="27"/>
      <c r="K510" s="77"/>
    </row>
    <row r="511">
      <c r="A511" s="23"/>
      <c r="B511" s="23"/>
      <c r="C511" s="23"/>
      <c r="D511" s="23"/>
      <c r="E511" s="23"/>
      <c r="F511" s="23"/>
      <c r="G511" s="23"/>
      <c r="H511" s="73"/>
      <c r="I511" s="57"/>
      <c r="J511" s="27"/>
      <c r="K511" s="77"/>
    </row>
    <row r="512">
      <c r="A512" s="23"/>
      <c r="B512" s="23"/>
      <c r="C512" s="23"/>
      <c r="D512" s="23"/>
      <c r="E512" s="23"/>
      <c r="F512" s="23"/>
      <c r="G512" s="23"/>
      <c r="H512" s="73"/>
      <c r="I512" s="57"/>
      <c r="J512" s="27"/>
      <c r="K512" s="77"/>
    </row>
    <row r="513">
      <c r="A513" s="23"/>
      <c r="B513" s="23"/>
      <c r="C513" s="23"/>
      <c r="D513" s="23"/>
      <c r="E513" s="23"/>
      <c r="F513" s="23"/>
      <c r="G513" s="23"/>
      <c r="H513" s="73"/>
      <c r="I513" s="57"/>
      <c r="J513" s="27"/>
      <c r="K513" s="77"/>
    </row>
    <row r="514">
      <c r="A514" s="23"/>
      <c r="B514" s="23"/>
      <c r="C514" s="23"/>
      <c r="D514" s="23"/>
      <c r="E514" s="23"/>
      <c r="F514" s="23"/>
      <c r="G514" s="23"/>
      <c r="H514" s="73"/>
      <c r="I514" s="57"/>
      <c r="J514" s="27"/>
      <c r="K514" s="77"/>
    </row>
    <row r="515">
      <c r="A515" s="23"/>
      <c r="B515" s="23"/>
      <c r="C515" s="23"/>
      <c r="D515" s="23"/>
      <c r="E515" s="23"/>
      <c r="F515" s="23"/>
      <c r="G515" s="23"/>
      <c r="H515" s="73"/>
      <c r="I515" s="57"/>
      <c r="J515" s="27"/>
      <c r="K515" s="77"/>
    </row>
    <row r="516">
      <c r="A516" s="23"/>
      <c r="B516" s="23"/>
      <c r="C516" s="23"/>
      <c r="D516" s="23"/>
      <c r="E516" s="23"/>
      <c r="F516" s="23"/>
      <c r="G516" s="23"/>
      <c r="H516" s="73"/>
      <c r="I516" s="57"/>
      <c r="J516" s="27"/>
      <c r="K516" s="77"/>
    </row>
    <row r="517">
      <c r="A517" s="23"/>
      <c r="B517" s="23"/>
      <c r="C517" s="23"/>
      <c r="D517" s="23"/>
      <c r="E517" s="23"/>
      <c r="F517" s="23"/>
      <c r="G517" s="23"/>
      <c r="H517" s="73"/>
      <c r="I517" s="57"/>
      <c r="J517" s="27"/>
      <c r="K517" s="77"/>
    </row>
    <row r="518">
      <c r="A518" s="23"/>
      <c r="B518" s="23"/>
      <c r="C518" s="23"/>
      <c r="D518" s="23"/>
      <c r="E518" s="23"/>
      <c r="F518" s="23"/>
      <c r="G518" s="23"/>
      <c r="H518" s="73"/>
      <c r="I518" s="57"/>
      <c r="J518" s="27"/>
      <c r="K518" s="77"/>
    </row>
    <row r="519">
      <c r="A519" s="23"/>
      <c r="B519" s="23"/>
      <c r="C519" s="23"/>
      <c r="D519" s="23"/>
      <c r="E519" s="23"/>
      <c r="F519" s="23"/>
      <c r="G519" s="23"/>
      <c r="H519" s="73"/>
      <c r="I519" s="57"/>
      <c r="J519" s="27"/>
      <c r="K519" s="77"/>
    </row>
    <row r="520">
      <c r="A520" s="23"/>
      <c r="B520" s="23"/>
      <c r="C520" s="23"/>
      <c r="D520" s="23"/>
      <c r="E520" s="23"/>
      <c r="F520" s="23"/>
      <c r="G520" s="23"/>
      <c r="H520" s="73"/>
      <c r="I520" s="57"/>
      <c r="J520" s="27"/>
      <c r="K520" s="77"/>
    </row>
    <row r="521">
      <c r="A521" s="23"/>
      <c r="B521" s="23"/>
      <c r="C521" s="23"/>
      <c r="D521" s="23"/>
      <c r="E521" s="23"/>
      <c r="F521" s="23"/>
      <c r="G521" s="23"/>
      <c r="H521" s="73"/>
      <c r="I521" s="57"/>
      <c r="J521" s="27"/>
      <c r="K521" s="77"/>
    </row>
    <row r="522">
      <c r="A522" s="23"/>
      <c r="B522" s="23"/>
      <c r="C522" s="23"/>
      <c r="D522" s="23"/>
      <c r="E522" s="23"/>
      <c r="F522" s="23"/>
      <c r="G522" s="23"/>
      <c r="H522" s="73"/>
      <c r="I522" s="57"/>
      <c r="J522" s="27"/>
      <c r="K522" s="77"/>
    </row>
    <row r="523">
      <c r="A523" s="23"/>
      <c r="B523" s="23"/>
      <c r="C523" s="23"/>
      <c r="D523" s="23"/>
      <c r="E523" s="23"/>
      <c r="F523" s="23"/>
      <c r="G523" s="23"/>
      <c r="H523" s="73"/>
      <c r="I523" s="57"/>
      <c r="J523" s="27"/>
      <c r="K523" s="77"/>
    </row>
    <row r="524">
      <c r="A524" s="23"/>
      <c r="B524" s="23"/>
      <c r="C524" s="23"/>
      <c r="D524" s="23"/>
      <c r="E524" s="23"/>
      <c r="F524" s="23"/>
      <c r="G524" s="23"/>
      <c r="H524" s="73"/>
      <c r="I524" s="57"/>
      <c r="J524" s="27"/>
      <c r="K524" s="77"/>
    </row>
    <row r="525">
      <c r="A525" s="23"/>
      <c r="B525" s="23"/>
      <c r="C525" s="23"/>
      <c r="D525" s="23"/>
      <c r="E525" s="23"/>
      <c r="F525" s="23"/>
      <c r="G525" s="23"/>
      <c r="H525" s="73"/>
      <c r="I525" s="57"/>
      <c r="J525" s="27"/>
      <c r="K525" s="77"/>
    </row>
    <row r="526">
      <c r="A526" s="23"/>
      <c r="B526" s="23"/>
      <c r="C526" s="23"/>
      <c r="D526" s="23"/>
      <c r="E526" s="23"/>
      <c r="F526" s="23"/>
      <c r="G526" s="23"/>
      <c r="H526" s="73"/>
      <c r="I526" s="57"/>
      <c r="J526" s="27"/>
      <c r="K526" s="77"/>
    </row>
    <row r="527">
      <c r="A527" s="23"/>
      <c r="B527" s="23"/>
      <c r="C527" s="23"/>
      <c r="D527" s="23"/>
      <c r="E527" s="23"/>
      <c r="F527" s="23"/>
      <c r="G527" s="23"/>
      <c r="H527" s="73"/>
      <c r="I527" s="57"/>
      <c r="J527" s="27"/>
      <c r="K527" s="77"/>
    </row>
    <row r="528">
      <c r="A528" s="23"/>
      <c r="B528" s="23"/>
      <c r="C528" s="23"/>
      <c r="D528" s="23"/>
      <c r="E528" s="23"/>
      <c r="F528" s="23"/>
      <c r="G528" s="23"/>
      <c r="H528" s="73"/>
      <c r="I528" s="57"/>
      <c r="J528" s="27"/>
      <c r="K528" s="77"/>
    </row>
    <row r="529">
      <c r="A529" s="23"/>
      <c r="B529" s="23"/>
      <c r="C529" s="23"/>
      <c r="D529" s="23"/>
      <c r="E529" s="23"/>
      <c r="F529" s="23"/>
      <c r="G529" s="23"/>
      <c r="H529" s="73"/>
      <c r="I529" s="57"/>
      <c r="J529" s="27"/>
      <c r="K529" s="77"/>
    </row>
    <row r="530">
      <c r="A530" s="23"/>
      <c r="B530" s="23"/>
      <c r="C530" s="23"/>
      <c r="D530" s="23"/>
      <c r="E530" s="23"/>
      <c r="F530" s="23"/>
      <c r="G530" s="23"/>
      <c r="H530" s="73"/>
      <c r="I530" s="57"/>
      <c r="J530" s="27"/>
      <c r="K530" s="77"/>
    </row>
    <row r="531">
      <c r="A531" s="23"/>
      <c r="B531" s="23"/>
      <c r="C531" s="23"/>
      <c r="D531" s="23"/>
      <c r="E531" s="23"/>
      <c r="F531" s="23"/>
      <c r="G531" s="23"/>
      <c r="H531" s="73"/>
      <c r="I531" s="57"/>
      <c r="J531" s="27"/>
      <c r="K531" s="77"/>
    </row>
    <row r="532">
      <c r="A532" s="23"/>
      <c r="B532" s="23"/>
      <c r="C532" s="23"/>
      <c r="D532" s="23"/>
      <c r="E532" s="23"/>
      <c r="F532" s="23"/>
      <c r="G532" s="23"/>
      <c r="H532" s="73"/>
      <c r="I532" s="57"/>
      <c r="J532" s="27"/>
      <c r="K532" s="77"/>
    </row>
    <row r="533">
      <c r="A533" s="23"/>
      <c r="B533" s="23"/>
      <c r="C533" s="23"/>
      <c r="D533" s="23"/>
      <c r="E533" s="23"/>
      <c r="F533" s="23"/>
      <c r="G533" s="23"/>
      <c r="H533" s="73"/>
      <c r="I533" s="57"/>
      <c r="J533" s="27"/>
      <c r="K533" s="77"/>
    </row>
    <row r="534">
      <c r="A534" s="23"/>
      <c r="B534" s="23"/>
      <c r="C534" s="23"/>
      <c r="D534" s="23"/>
      <c r="E534" s="23"/>
      <c r="F534" s="23"/>
      <c r="G534" s="23"/>
      <c r="H534" s="73"/>
      <c r="I534" s="57"/>
      <c r="J534" s="27"/>
      <c r="K534" s="77"/>
    </row>
    <row r="535">
      <c r="A535" s="23"/>
      <c r="B535" s="23"/>
      <c r="C535" s="23"/>
      <c r="D535" s="23"/>
      <c r="E535" s="23"/>
      <c r="F535" s="23"/>
      <c r="G535" s="23"/>
      <c r="H535" s="73"/>
      <c r="I535" s="57"/>
      <c r="J535" s="27"/>
      <c r="K535" s="77"/>
    </row>
    <row r="536">
      <c r="A536" s="23"/>
      <c r="B536" s="23"/>
      <c r="C536" s="23"/>
      <c r="D536" s="23"/>
      <c r="E536" s="23"/>
      <c r="F536" s="23"/>
      <c r="G536" s="23"/>
      <c r="H536" s="73"/>
      <c r="I536" s="57"/>
      <c r="J536" s="27"/>
      <c r="K536" s="77"/>
    </row>
    <row r="537">
      <c r="A537" s="23"/>
      <c r="B537" s="23"/>
      <c r="C537" s="23"/>
      <c r="D537" s="23"/>
      <c r="E537" s="23"/>
      <c r="F537" s="23"/>
      <c r="G537" s="23"/>
      <c r="H537" s="73"/>
      <c r="I537" s="57"/>
      <c r="J537" s="27"/>
      <c r="K537" s="77"/>
    </row>
    <row r="538">
      <c r="A538" s="23"/>
      <c r="B538" s="23"/>
      <c r="C538" s="23"/>
      <c r="D538" s="23"/>
      <c r="E538" s="23"/>
      <c r="F538" s="23"/>
      <c r="G538" s="23"/>
      <c r="H538" s="73"/>
      <c r="I538" s="57"/>
      <c r="J538" s="27"/>
      <c r="K538" s="77"/>
    </row>
    <row r="539">
      <c r="A539" s="23"/>
      <c r="B539" s="23"/>
      <c r="C539" s="23"/>
      <c r="D539" s="23"/>
      <c r="E539" s="23"/>
      <c r="F539" s="23"/>
      <c r="G539" s="23"/>
      <c r="H539" s="73"/>
      <c r="I539" s="57"/>
      <c r="J539" s="27"/>
      <c r="K539" s="77"/>
    </row>
    <row r="540">
      <c r="A540" s="23"/>
      <c r="B540" s="23"/>
      <c r="C540" s="23"/>
      <c r="D540" s="23"/>
      <c r="E540" s="23"/>
      <c r="F540" s="23"/>
      <c r="G540" s="23"/>
      <c r="H540" s="73"/>
      <c r="I540" s="57"/>
      <c r="J540" s="27"/>
      <c r="K540" s="77"/>
    </row>
    <row r="541">
      <c r="A541" s="23"/>
      <c r="B541" s="23"/>
      <c r="C541" s="23"/>
      <c r="D541" s="23"/>
      <c r="E541" s="23"/>
      <c r="F541" s="23"/>
      <c r="G541" s="23"/>
      <c r="H541" s="73"/>
      <c r="I541" s="57"/>
      <c r="J541" s="27"/>
      <c r="K541" s="77"/>
    </row>
    <row r="542">
      <c r="A542" s="23"/>
      <c r="B542" s="23"/>
      <c r="C542" s="23"/>
      <c r="D542" s="23"/>
      <c r="E542" s="23"/>
      <c r="F542" s="23"/>
      <c r="G542" s="23"/>
      <c r="H542" s="73"/>
      <c r="I542" s="57"/>
      <c r="J542" s="27"/>
      <c r="K542" s="77"/>
    </row>
    <row r="543">
      <c r="A543" s="23"/>
      <c r="B543" s="23"/>
      <c r="C543" s="23"/>
      <c r="D543" s="23"/>
      <c r="E543" s="23"/>
      <c r="F543" s="23"/>
      <c r="G543" s="23"/>
      <c r="H543" s="73"/>
      <c r="I543" s="57"/>
      <c r="J543" s="27"/>
      <c r="K543" s="77"/>
    </row>
    <row r="544">
      <c r="A544" s="23"/>
      <c r="B544" s="23"/>
      <c r="C544" s="23"/>
      <c r="D544" s="23"/>
      <c r="E544" s="23"/>
      <c r="F544" s="23"/>
      <c r="G544" s="23"/>
      <c r="H544" s="73"/>
      <c r="I544" s="57"/>
      <c r="J544" s="27"/>
      <c r="K544" s="77"/>
    </row>
    <row r="545">
      <c r="A545" s="23"/>
      <c r="B545" s="23"/>
      <c r="C545" s="23"/>
      <c r="D545" s="23"/>
      <c r="E545" s="23"/>
      <c r="F545" s="23"/>
      <c r="G545" s="23"/>
      <c r="H545" s="73"/>
      <c r="I545" s="57"/>
      <c r="J545" s="27"/>
      <c r="K545" s="77"/>
    </row>
    <row r="546">
      <c r="A546" s="23"/>
      <c r="B546" s="23"/>
      <c r="C546" s="23"/>
      <c r="D546" s="23"/>
      <c r="E546" s="23"/>
      <c r="F546" s="23"/>
      <c r="G546" s="23"/>
      <c r="H546" s="73"/>
      <c r="I546" s="57"/>
      <c r="J546" s="27"/>
      <c r="K546" s="77"/>
    </row>
    <row r="547">
      <c r="A547" s="23"/>
      <c r="B547" s="23"/>
      <c r="C547" s="23"/>
      <c r="D547" s="23"/>
      <c r="E547" s="23"/>
      <c r="F547" s="23"/>
      <c r="G547" s="23"/>
      <c r="H547" s="73"/>
      <c r="I547" s="57"/>
      <c r="J547" s="27"/>
      <c r="K547" s="77"/>
    </row>
    <row r="548">
      <c r="A548" s="23"/>
      <c r="B548" s="23"/>
      <c r="C548" s="23"/>
      <c r="D548" s="23"/>
      <c r="E548" s="23"/>
      <c r="F548" s="23"/>
      <c r="G548" s="23"/>
      <c r="H548" s="73"/>
      <c r="I548" s="57"/>
      <c r="J548" s="27"/>
      <c r="K548" s="77"/>
    </row>
    <row r="549">
      <c r="A549" s="23"/>
      <c r="B549" s="23"/>
      <c r="C549" s="23"/>
      <c r="D549" s="23"/>
      <c r="E549" s="23"/>
      <c r="F549" s="23"/>
      <c r="G549" s="23"/>
      <c r="H549" s="73"/>
      <c r="I549" s="57"/>
      <c r="J549" s="27"/>
      <c r="K549" s="77"/>
    </row>
    <row r="550">
      <c r="A550" s="23"/>
      <c r="B550" s="23"/>
      <c r="C550" s="23"/>
      <c r="D550" s="23"/>
      <c r="E550" s="23"/>
      <c r="F550" s="23"/>
      <c r="G550" s="23"/>
      <c r="H550" s="73"/>
      <c r="I550" s="57"/>
      <c r="J550" s="27"/>
      <c r="K550" s="77"/>
    </row>
    <row r="551">
      <c r="A551" s="23"/>
      <c r="B551" s="23"/>
      <c r="C551" s="23"/>
      <c r="D551" s="23"/>
      <c r="E551" s="23"/>
      <c r="F551" s="23"/>
      <c r="G551" s="23"/>
      <c r="H551" s="73"/>
      <c r="I551" s="57"/>
      <c r="J551" s="27"/>
      <c r="K551" s="77"/>
    </row>
    <row r="552">
      <c r="A552" s="23"/>
      <c r="B552" s="23"/>
      <c r="C552" s="23"/>
      <c r="D552" s="23"/>
      <c r="E552" s="23"/>
      <c r="F552" s="23"/>
      <c r="G552" s="23"/>
      <c r="H552" s="73"/>
      <c r="I552" s="57"/>
      <c r="J552" s="27"/>
      <c r="K552" s="77"/>
    </row>
    <row r="553">
      <c r="A553" s="23"/>
      <c r="B553" s="23"/>
      <c r="C553" s="23"/>
      <c r="D553" s="23"/>
      <c r="E553" s="23"/>
      <c r="F553" s="23"/>
      <c r="G553" s="23"/>
      <c r="H553" s="73"/>
      <c r="I553" s="57"/>
      <c r="J553" s="27"/>
      <c r="K553" s="77"/>
    </row>
    <row r="554">
      <c r="A554" s="23"/>
      <c r="B554" s="23"/>
      <c r="C554" s="23"/>
      <c r="D554" s="23"/>
      <c r="E554" s="23"/>
      <c r="F554" s="23"/>
      <c r="G554" s="23"/>
      <c r="H554" s="73"/>
      <c r="I554" s="57"/>
      <c r="J554" s="27"/>
      <c r="K554" s="77"/>
    </row>
    <row r="555">
      <c r="A555" s="23"/>
      <c r="B555" s="23"/>
      <c r="C555" s="23"/>
      <c r="D555" s="23"/>
      <c r="E555" s="23"/>
      <c r="F555" s="23"/>
      <c r="G555" s="23"/>
      <c r="H555" s="73"/>
      <c r="I555" s="57"/>
      <c r="J555" s="27"/>
      <c r="K555" s="77"/>
    </row>
    <row r="556">
      <c r="A556" s="23"/>
      <c r="B556" s="23"/>
      <c r="C556" s="23"/>
      <c r="D556" s="23"/>
      <c r="E556" s="23"/>
      <c r="F556" s="23"/>
      <c r="G556" s="23"/>
      <c r="H556" s="73"/>
      <c r="I556" s="57"/>
      <c r="J556" s="27"/>
      <c r="K556" s="77"/>
    </row>
    <row r="557">
      <c r="A557" s="23"/>
      <c r="B557" s="23"/>
      <c r="C557" s="23"/>
      <c r="D557" s="23"/>
      <c r="E557" s="23"/>
      <c r="F557" s="23"/>
      <c r="G557" s="23"/>
      <c r="H557" s="73"/>
      <c r="I557" s="57"/>
      <c r="J557" s="27"/>
      <c r="K557" s="77"/>
    </row>
    <row r="558">
      <c r="A558" s="23"/>
      <c r="B558" s="23"/>
      <c r="C558" s="23"/>
      <c r="D558" s="23"/>
      <c r="E558" s="23"/>
      <c r="F558" s="23"/>
      <c r="G558" s="23"/>
      <c r="H558" s="73"/>
      <c r="I558" s="57"/>
      <c r="J558" s="27"/>
      <c r="K558" s="77"/>
    </row>
    <row r="559">
      <c r="A559" s="23"/>
      <c r="B559" s="23"/>
      <c r="C559" s="23"/>
      <c r="D559" s="23"/>
      <c r="E559" s="23"/>
      <c r="F559" s="23"/>
      <c r="G559" s="23"/>
      <c r="H559" s="73"/>
      <c r="I559" s="57"/>
      <c r="J559" s="27"/>
      <c r="K559" s="77"/>
    </row>
    <row r="560">
      <c r="A560" s="23"/>
      <c r="B560" s="23"/>
      <c r="C560" s="23"/>
      <c r="D560" s="23"/>
      <c r="E560" s="23"/>
      <c r="F560" s="23"/>
      <c r="G560" s="23"/>
      <c r="H560" s="73"/>
      <c r="I560" s="57"/>
      <c r="J560" s="27"/>
      <c r="K560" s="77"/>
    </row>
    <row r="561">
      <c r="A561" s="23"/>
      <c r="B561" s="23"/>
      <c r="C561" s="23"/>
      <c r="D561" s="23"/>
      <c r="E561" s="23"/>
      <c r="F561" s="23"/>
      <c r="G561" s="23"/>
      <c r="H561" s="73"/>
      <c r="I561" s="57"/>
      <c r="J561" s="27"/>
      <c r="K561" s="77"/>
    </row>
    <row r="562">
      <c r="A562" s="23"/>
      <c r="B562" s="23"/>
      <c r="C562" s="23"/>
      <c r="D562" s="23"/>
      <c r="E562" s="23"/>
      <c r="F562" s="23"/>
      <c r="G562" s="23"/>
      <c r="H562" s="73"/>
      <c r="I562" s="57"/>
      <c r="J562" s="27"/>
      <c r="K562" s="77"/>
    </row>
    <row r="563">
      <c r="A563" s="23"/>
      <c r="B563" s="23"/>
      <c r="C563" s="23"/>
      <c r="D563" s="23"/>
      <c r="E563" s="23"/>
      <c r="F563" s="23"/>
      <c r="G563" s="23"/>
      <c r="H563" s="73"/>
      <c r="I563" s="57"/>
      <c r="J563" s="27"/>
      <c r="K563" s="77"/>
    </row>
    <row r="564">
      <c r="A564" s="23"/>
      <c r="B564" s="23"/>
      <c r="C564" s="23"/>
      <c r="D564" s="23"/>
      <c r="E564" s="23"/>
      <c r="F564" s="23"/>
      <c r="G564" s="23"/>
      <c r="H564" s="73"/>
      <c r="I564" s="57"/>
      <c r="J564" s="27"/>
      <c r="K564" s="77"/>
    </row>
    <row r="565">
      <c r="A565" s="23"/>
      <c r="B565" s="23"/>
      <c r="C565" s="23"/>
      <c r="D565" s="23"/>
      <c r="E565" s="23"/>
      <c r="F565" s="23"/>
      <c r="G565" s="23"/>
      <c r="H565" s="73"/>
      <c r="I565" s="57"/>
      <c r="J565" s="27"/>
      <c r="K565" s="77"/>
    </row>
    <row r="566">
      <c r="A566" s="23"/>
      <c r="B566" s="23"/>
      <c r="C566" s="23"/>
      <c r="D566" s="23"/>
      <c r="E566" s="23"/>
      <c r="F566" s="23"/>
      <c r="G566" s="23"/>
      <c r="H566" s="73"/>
      <c r="I566" s="57"/>
      <c r="J566" s="27"/>
      <c r="K566" s="77"/>
    </row>
    <row r="567">
      <c r="A567" s="23"/>
      <c r="B567" s="23"/>
      <c r="C567" s="23"/>
      <c r="D567" s="23"/>
      <c r="E567" s="23"/>
      <c r="F567" s="23"/>
      <c r="G567" s="23"/>
      <c r="H567" s="73"/>
      <c r="I567" s="57"/>
      <c r="J567" s="27"/>
      <c r="K567" s="77"/>
    </row>
    <row r="568">
      <c r="A568" s="23"/>
      <c r="B568" s="23"/>
      <c r="C568" s="23"/>
      <c r="D568" s="23"/>
      <c r="E568" s="23"/>
      <c r="F568" s="23"/>
      <c r="G568" s="23"/>
      <c r="H568" s="73"/>
      <c r="I568" s="57"/>
      <c r="J568" s="27"/>
      <c r="K568" s="77"/>
    </row>
    <row r="569">
      <c r="A569" s="23"/>
      <c r="B569" s="23"/>
      <c r="C569" s="23"/>
      <c r="D569" s="23"/>
      <c r="E569" s="23"/>
      <c r="F569" s="23"/>
      <c r="G569" s="23"/>
      <c r="H569" s="73"/>
      <c r="I569" s="57"/>
      <c r="J569" s="27"/>
      <c r="K569" s="77"/>
    </row>
    <row r="570">
      <c r="A570" s="23"/>
      <c r="B570" s="23"/>
      <c r="C570" s="23"/>
      <c r="D570" s="23"/>
      <c r="E570" s="23"/>
      <c r="F570" s="23"/>
      <c r="G570" s="23"/>
      <c r="H570" s="73"/>
      <c r="I570" s="57"/>
      <c r="J570" s="27"/>
      <c r="K570" s="77"/>
    </row>
    <row r="571">
      <c r="A571" s="23"/>
      <c r="B571" s="23"/>
      <c r="C571" s="23"/>
      <c r="D571" s="23"/>
      <c r="E571" s="23"/>
      <c r="F571" s="23"/>
      <c r="G571" s="23"/>
      <c r="H571" s="73"/>
      <c r="I571" s="57"/>
      <c r="J571" s="27"/>
      <c r="K571" s="77"/>
    </row>
    <row r="572">
      <c r="A572" s="23"/>
      <c r="B572" s="23"/>
      <c r="C572" s="23"/>
      <c r="D572" s="23"/>
      <c r="E572" s="23"/>
      <c r="F572" s="23"/>
      <c r="G572" s="23"/>
      <c r="H572" s="73"/>
      <c r="I572" s="57"/>
      <c r="J572" s="27"/>
      <c r="K572" s="77"/>
    </row>
    <row r="573">
      <c r="A573" s="23"/>
      <c r="B573" s="23"/>
      <c r="C573" s="23"/>
      <c r="D573" s="23"/>
      <c r="E573" s="23"/>
      <c r="F573" s="23"/>
      <c r="G573" s="23"/>
      <c r="H573" s="73"/>
      <c r="I573" s="57"/>
      <c r="J573" s="27"/>
      <c r="K573" s="77"/>
    </row>
    <row r="574">
      <c r="A574" s="23"/>
      <c r="B574" s="23"/>
      <c r="C574" s="23"/>
      <c r="D574" s="23"/>
      <c r="E574" s="23"/>
      <c r="F574" s="23"/>
      <c r="G574" s="23"/>
      <c r="H574" s="73"/>
      <c r="I574" s="57"/>
      <c r="J574" s="27"/>
      <c r="K574" s="77"/>
    </row>
    <row r="575">
      <c r="A575" s="23"/>
      <c r="B575" s="23"/>
      <c r="C575" s="23"/>
      <c r="D575" s="23"/>
      <c r="E575" s="23"/>
      <c r="F575" s="23"/>
      <c r="G575" s="23"/>
      <c r="H575" s="73"/>
      <c r="I575" s="57"/>
      <c r="J575" s="27"/>
      <c r="K575" s="77"/>
    </row>
    <row r="576">
      <c r="A576" s="23"/>
      <c r="B576" s="23"/>
      <c r="C576" s="23"/>
      <c r="D576" s="23"/>
      <c r="E576" s="23"/>
      <c r="F576" s="23"/>
      <c r="G576" s="23"/>
      <c r="H576" s="73"/>
      <c r="I576" s="57"/>
      <c r="J576" s="27"/>
      <c r="K576" s="77"/>
    </row>
    <row r="577">
      <c r="A577" s="23"/>
      <c r="B577" s="23"/>
      <c r="C577" s="23"/>
      <c r="D577" s="23"/>
      <c r="E577" s="23"/>
      <c r="F577" s="23"/>
      <c r="G577" s="23"/>
      <c r="H577" s="73"/>
      <c r="I577" s="57"/>
      <c r="J577" s="27"/>
      <c r="K577" s="77"/>
    </row>
    <row r="578">
      <c r="A578" s="23"/>
      <c r="B578" s="23"/>
      <c r="C578" s="23"/>
      <c r="D578" s="23"/>
      <c r="E578" s="23"/>
      <c r="F578" s="23"/>
      <c r="G578" s="23"/>
      <c r="H578" s="73"/>
      <c r="I578" s="57"/>
      <c r="J578" s="27"/>
      <c r="K578" s="77"/>
    </row>
    <row r="579">
      <c r="A579" s="23"/>
      <c r="B579" s="23"/>
      <c r="C579" s="23"/>
      <c r="D579" s="23"/>
      <c r="E579" s="23"/>
      <c r="F579" s="23"/>
      <c r="G579" s="23"/>
      <c r="H579" s="73"/>
      <c r="I579" s="57"/>
      <c r="J579" s="27"/>
      <c r="K579" s="77"/>
    </row>
    <row r="580">
      <c r="A580" s="23"/>
      <c r="B580" s="23"/>
      <c r="C580" s="23"/>
      <c r="D580" s="23"/>
      <c r="E580" s="23"/>
      <c r="F580" s="23"/>
      <c r="G580" s="23"/>
      <c r="H580" s="73"/>
      <c r="I580" s="57"/>
      <c r="J580" s="27"/>
      <c r="K580" s="77"/>
    </row>
    <row r="581">
      <c r="A581" s="23"/>
      <c r="B581" s="23"/>
      <c r="C581" s="23"/>
      <c r="D581" s="23"/>
      <c r="E581" s="23"/>
      <c r="F581" s="23"/>
      <c r="G581" s="23"/>
      <c r="H581" s="73"/>
      <c r="I581" s="57"/>
      <c r="J581" s="27"/>
      <c r="K581" s="77"/>
    </row>
    <row r="582">
      <c r="A582" s="23"/>
      <c r="B582" s="23"/>
      <c r="C582" s="23"/>
      <c r="D582" s="23"/>
      <c r="E582" s="23"/>
      <c r="F582" s="23"/>
      <c r="G582" s="23"/>
      <c r="H582" s="73"/>
      <c r="I582" s="57"/>
      <c r="J582" s="27"/>
      <c r="K582" s="77"/>
    </row>
    <row r="583">
      <c r="A583" s="23"/>
      <c r="B583" s="23"/>
      <c r="C583" s="23"/>
      <c r="D583" s="23"/>
      <c r="E583" s="23"/>
      <c r="F583" s="23"/>
      <c r="G583" s="23"/>
      <c r="H583" s="73"/>
      <c r="I583" s="57"/>
      <c r="J583" s="27"/>
      <c r="K583" s="77"/>
    </row>
    <row r="584">
      <c r="A584" s="23"/>
      <c r="B584" s="23"/>
      <c r="C584" s="23"/>
      <c r="D584" s="23"/>
      <c r="E584" s="23"/>
      <c r="F584" s="23"/>
      <c r="G584" s="23"/>
      <c r="H584" s="73"/>
      <c r="I584" s="57"/>
      <c r="J584" s="27"/>
      <c r="K584" s="77"/>
    </row>
    <row r="585">
      <c r="A585" s="23"/>
      <c r="B585" s="23"/>
      <c r="C585" s="23"/>
      <c r="D585" s="23"/>
      <c r="E585" s="23"/>
      <c r="F585" s="23"/>
      <c r="G585" s="23"/>
      <c r="H585" s="73"/>
      <c r="I585" s="57"/>
      <c r="J585" s="27"/>
      <c r="K585" s="77"/>
    </row>
    <row r="586">
      <c r="A586" s="23"/>
      <c r="B586" s="23"/>
      <c r="C586" s="23"/>
      <c r="D586" s="23"/>
      <c r="E586" s="23"/>
      <c r="F586" s="23"/>
      <c r="G586" s="23"/>
      <c r="H586" s="73"/>
      <c r="I586" s="57"/>
      <c r="J586" s="27"/>
      <c r="K586" s="77"/>
    </row>
    <row r="587">
      <c r="A587" s="23"/>
      <c r="B587" s="23"/>
      <c r="C587" s="23"/>
      <c r="D587" s="23"/>
      <c r="E587" s="23"/>
      <c r="F587" s="23"/>
      <c r="G587" s="23"/>
      <c r="H587" s="73"/>
      <c r="I587" s="57"/>
      <c r="J587" s="27"/>
      <c r="K587" s="77"/>
    </row>
    <row r="588">
      <c r="A588" s="23"/>
      <c r="B588" s="23"/>
      <c r="C588" s="23"/>
      <c r="D588" s="23"/>
      <c r="E588" s="23"/>
      <c r="F588" s="23"/>
      <c r="G588" s="23"/>
      <c r="H588" s="73"/>
      <c r="I588" s="57"/>
      <c r="J588" s="27"/>
      <c r="K588" s="77"/>
    </row>
    <row r="589">
      <c r="A589" s="23"/>
      <c r="B589" s="23"/>
      <c r="C589" s="23"/>
      <c r="D589" s="23"/>
      <c r="E589" s="23"/>
      <c r="F589" s="23"/>
      <c r="G589" s="23"/>
      <c r="H589" s="73"/>
      <c r="I589" s="57"/>
      <c r="J589" s="27"/>
      <c r="K589" s="77"/>
    </row>
    <row r="590">
      <c r="A590" s="23"/>
      <c r="B590" s="23"/>
      <c r="C590" s="23"/>
      <c r="D590" s="23"/>
      <c r="E590" s="23"/>
      <c r="F590" s="23"/>
      <c r="G590" s="23"/>
      <c r="H590" s="73"/>
      <c r="I590" s="57"/>
      <c r="J590" s="27"/>
      <c r="K590" s="77"/>
    </row>
    <row r="591">
      <c r="A591" s="23"/>
      <c r="B591" s="23"/>
      <c r="C591" s="23"/>
      <c r="D591" s="23"/>
      <c r="E591" s="23"/>
      <c r="F591" s="23"/>
      <c r="G591" s="23"/>
      <c r="H591" s="73"/>
      <c r="I591" s="57"/>
      <c r="J591" s="27"/>
      <c r="K591" s="77"/>
    </row>
    <row r="592">
      <c r="A592" s="23"/>
      <c r="B592" s="23"/>
      <c r="C592" s="23"/>
      <c r="D592" s="23"/>
      <c r="E592" s="23"/>
      <c r="F592" s="23"/>
      <c r="G592" s="23"/>
      <c r="H592" s="73"/>
      <c r="I592" s="57"/>
      <c r="J592" s="27"/>
      <c r="K592" s="77"/>
    </row>
    <row r="593">
      <c r="A593" s="23"/>
      <c r="B593" s="23"/>
      <c r="C593" s="23"/>
      <c r="D593" s="23"/>
      <c r="E593" s="23"/>
      <c r="F593" s="23"/>
      <c r="G593" s="23"/>
      <c r="H593" s="73"/>
      <c r="I593" s="57"/>
      <c r="J593" s="27"/>
      <c r="K593" s="77"/>
    </row>
    <row r="594">
      <c r="A594" s="23"/>
      <c r="B594" s="23"/>
      <c r="C594" s="23"/>
      <c r="D594" s="23"/>
      <c r="E594" s="23"/>
      <c r="F594" s="23"/>
      <c r="G594" s="23"/>
      <c r="H594" s="73"/>
      <c r="I594" s="57"/>
      <c r="J594" s="27"/>
      <c r="K594" s="77"/>
    </row>
    <row r="595">
      <c r="A595" s="23"/>
      <c r="B595" s="23"/>
      <c r="C595" s="23"/>
      <c r="D595" s="23"/>
      <c r="E595" s="23"/>
      <c r="F595" s="23"/>
      <c r="G595" s="23"/>
      <c r="H595" s="73"/>
      <c r="I595" s="57"/>
      <c r="J595" s="27"/>
      <c r="K595" s="77"/>
    </row>
    <row r="596">
      <c r="A596" s="23"/>
      <c r="B596" s="23"/>
      <c r="C596" s="23"/>
      <c r="D596" s="23"/>
      <c r="E596" s="23"/>
      <c r="F596" s="23"/>
      <c r="G596" s="23"/>
      <c r="H596" s="73"/>
      <c r="I596" s="57"/>
      <c r="J596" s="27"/>
      <c r="K596" s="77"/>
    </row>
    <row r="597">
      <c r="A597" s="23"/>
      <c r="B597" s="23"/>
      <c r="C597" s="23"/>
      <c r="D597" s="23"/>
      <c r="E597" s="23"/>
      <c r="F597" s="23"/>
      <c r="G597" s="23"/>
      <c r="H597" s="73"/>
      <c r="I597" s="57"/>
      <c r="J597" s="27"/>
      <c r="K597" s="77"/>
    </row>
    <row r="598">
      <c r="A598" s="23"/>
      <c r="B598" s="23"/>
      <c r="C598" s="23"/>
      <c r="D598" s="23"/>
      <c r="E598" s="23"/>
      <c r="F598" s="23"/>
      <c r="G598" s="23"/>
      <c r="H598" s="73"/>
      <c r="I598" s="57"/>
      <c r="J598" s="27"/>
      <c r="K598" s="77"/>
    </row>
    <row r="599">
      <c r="A599" s="23"/>
      <c r="B599" s="23"/>
      <c r="C599" s="23"/>
      <c r="D599" s="23"/>
      <c r="E599" s="23"/>
      <c r="F599" s="23"/>
      <c r="G599" s="23"/>
      <c r="H599" s="73"/>
      <c r="I599" s="57"/>
      <c r="J599" s="27"/>
      <c r="K599" s="77"/>
    </row>
    <row r="600">
      <c r="A600" s="23"/>
      <c r="B600" s="23"/>
      <c r="C600" s="23"/>
      <c r="D600" s="23"/>
      <c r="E600" s="23"/>
      <c r="F600" s="23"/>
      <c r="G600" s="23"/>
      <c r="H600" s="73"/>
      <c r="I600" s="57"/>
      <c r="J600" s="27"/>
      <c r="K600" s="77"/>
    </row>
    <row r="601">
      <c r="A601" s="23"/>
      <c r="B601" s="23"/>
      <c r="C601" s="23"/>
      <c r="D601" s="23"/>
      <c r="E601" s="23"/>
      <c r="F601" s="23"/>
      <c r="G601" s="23"/>
      <c r="H601" s="73"/>
      <c r="I601" s="57"/>
      <c r="J601" s="27"/>
      <c r="K601" s="77"/>
    </row>
    <row r="602">
      <c r="A602" s="23"/>
      <c r="B602" s="23"/>
      <c r="C602" s="23"/>
      <c r="D602" s="23"/>
      <c r="E602" s="23"/>
      <c r="F602" s="23"/>
      <c r="G602" s="23"/>
      <c r="H602" s="73"/>
      <c r="I602" s="57"/>
      <c r="J602" s="27"/>
      <c r="K602" s="77"/>
    </row>
    <row r="603">
      <c r="A603" s="23"/>
      <c r="B603" s="23"/>
      <c r="C603" s="23"/>
      <c r="D603" s="23"/>
      <c r="E603" s="23"/>
      <c r="F603" s="23"/>
      <c r="G603" s="23"/>
      <c r="H603" s="73"/>
      <c r="I603" s="57"/>
      <c r="J603" s="27"/>
      <c r="K603" s="77"/>
    </row>
    <row r="604">
      <c r="A604" s="23"/>
      <c r="B604" s="23"/>
      <c r="C604" s="23"/>
      <c r="D604" s="23"/>
      <c r="E604" s="23"/>
      <c r="F604" s="23"/>
      <c r="G604" s="23"/>
      <c r="H604" s="73"/>
      <c r="I604" s="57"/>
      <c r="J604" s="27"/>
      <c r="K604" s="77"/>
    </row>
    <row r="605">
      <c r="A605" s="23"/>
      <c r="B605" s="23"/>
      <c r="C605" s="23"/>
      <c r="D605" s="23"/>
      <c r="E605" s="23"/>
      <c r="F605" s="23"/>
      <c r="G605" s="23"/>
      <c r="H605" s="73"/>
      <c r="I605" s="57"/>
      <c r="J605" s="27"/>
      <c r="K605" s="77"/>
    </row>
    <row r="606">
      <c r="A606" s="23"/>
      <c r="B606" s="23"/>
      <c r="C606" s="23"/>
      <c r="D606" s="23"/>
      <c r="E606" s="23"/>
      <c r="F606" s="23"/>
      <c r="G606" s="23"/>
      <c r="H606" s="73"/>
      <c r="I606" s="57"/>
      <c r="J606" s="27"/>
      <c r="K606" s="77"/>
    </row>
    <row r="607">
      <c r="A607" s="23"/>
      <c r="B607" s="23"/>
      <c r="C607" s="23"/>
      <c r="D607" s="23"/>
      <c r="E607" s="23"/>
      <c r="F607" s="23"/>
      <c r="G607" s="23"/>
      <c r="H607" s="73"/>
      <c r="I607" s="57"/>
      <c r="J607" s="27"/>
      <c r="K607" s="77"/>
    </row>
    <row r="608">
      <c r="A608" s="23"/>
      <c r="B608" s="23"/>
      <c r="C608" s="23"/>
      <c r="D608" s="23"/>
      <c r="E608" s="23"/>
      <c r="F608" s="23"/>
      <c r="G608" s="23"/>
      <c r="H608" s="73"/>
      <c r="I608" s="57"/>
      <c r="J608" s="27"/>
      <c r="K608" s="77"/>
    </row>
    <row r="609">
      <c r="A609" s="23"/>
      <c r="B609" s="23"/>
      <c r="C609" s="23"/>
      <c r="D609" s="23"/>
      <c r="E609" s="23"/>
      <c r="F609" s="23"/>
      <c r="G609" s="23"/>
      <c r="H609" s="73"/>
      <c r="I609" s="57"/>
      <c r="J609" s="27"/>
      <c r="K609" s="77"/>
    </row>
    <row r="610">
      <c r="A610" s="23"/>
      <c r="B610" s="23"/>
      <c r="C610" s="23"/>
      <c r="D610" s="23"/>
      <c r="E610" s="23"/>
      <c r="F610" s="23"/>
      <c r="G610" s="23"/>
      <c r="H610" s="73"/>
      <c r="I610" s="57"/>
      <c r="J610" s="27"/>
      <c r="K610" s="77"/>
    </row>
    <row r="611">
      <c r="A611" s="23"/>
      <c r="B611" s="23"/>
      <c r="C611" s="23"/>
      <c r="D611" s="23"/>
      <c r="E611" s="23"/>
      <c r="F611" s="23"/>
      <c r="G611" s="23"/>
      <c r="H611" s="73"/>
      <c r="I611" s="57"/>
      <c r="J611" s="27"/>
      <c r="K611" s="77"/>
    </row>
    <row r="612">
      <c r="A612" s="23"/>
      <c r="B612" s="23"/>
      <c r="C612" s="23"/>
      <c r="D612" s="23"/>
      <c r="E612" s="23"/>
      <c r="F612" s="23"/>
      <c r="G612" s="23"/>
      <c r="H612" s="73"/>
      <c r="I612" s="57"/>
      <c r="J612" s="27"/>
      <c r="K612" s="77"/>
    </row>
    <row r="613">
      <c r="A613" s="23"/>
      <c r="B613" s="23"/>
      <c r="C613" s="23"/>
      <c r="D613" s="23"/>
      <c r="E613" s="23"/>
      <c r="F613" s="23"/>
      <c r="G613" s="23"/>
      <c r="H613" s="73"/>
      <c r="I613" s="57"/>
      <c r="J613" s="27"/>
      <c r="K613" s="77"/>
    </row>
    <row r="614">
      <c r="A614" s="23"/>
      <c r="B614" s="23"/>
      <c r="C614" s="23"/>
      <c r="D614" s="23"/>
      <c r="E614" s="23"/>
      <c r="F614" s="23"/>
      <c r="G614" s="23"/>
      <c r="H614" s="73"/>
      <c r="I614" s="57"/>
      <c r="J614" s="27"/>
      <c r="K614" s="77"/>
    </row>
    <row r="615">
      <c r="A615" s="23"/>
      <c r="B615" s="23"/>
      <c r="C615" s="23"/>
      <c r="D615" s="23"/>
      <c r="E615" s="23"/>
      <c r="F615" s="23"/>
      <c r="G615" s="23"/>
      <c r="H615" s="73"/>
      <c r="I615" s="57"/>
      <c r="J615" s="27"/>
      <c r="K615" s="77"/>
    </row>
    <row r="616">
      <c r="A616" s="23"/>
      <c r="B616" s="23"/>
      <c r="C616" s="23"/>
      <c r="D616" s="23"/>
      <c r="E616" s="23"/>
      <c r="F616" s="23"/>
      <c r="G616" s="23"/>
      <c r="H616" s="73"/>
      <c r="I616" s="57"/>
      <c r="J616" s="27"/>
      <c r="K616" s="77"/>
    </row>
    <row r="617">
      <c r="A617" s="23"/>
      <c r="B617" s="23"/>
      <c r="C617" s="23"/>
      <c r="D617" s="23"/>
      <c r="E617" s="23"/>
      <c r="F617" s="23"/>
      <c r="G617" s="23"/>
      <c r="H617" s="73"/>
      <c r="I617" s="57"/>
      <c r="J617" s="27"/>
      <c r="K617" s="77"/>
    </row>
    <row r="618">
      <c r="A618" s="23"/>
      <c r="B618" s="23"/>
      <c r="C618" s="23"/>
      <c r="D618" s="23"/>
      <c r="E618" s="23"/>
      <c r="F618" s="23"/>
      <c r="G618" s="23"/>
      <c r="H618" s="73"/>
      <c r="I618" s="57"/>
      <c r="J618" s="27"/>
      <c r="K618" s="77"/>
    </row>
    <row r="619">
      <c r="A619" s="23"/>
      <c r="B619" s="23"/>
      <c r="C619" s="23"/>
      <c r="D619" s="23"/>
      <c r="E619" s="23"/>
      <c r="F619" s="23"/>
      <c r="G619" s="23"/>
      <c r="H619" s="73"/>
      <c r="I619" s="57"/>
      <c r="J619" s="27"/>
      <c r="K619" s="77"/>
    </row>
    <row r="620">
      <c r="A620" s="23"/>
      <c r="B620" s="23"/>
      <c r="C620" s="23"/>
      <c r="D620" s="23"/>
      <c r="E620" s="23"/>
      <c r="F620" s="23"/>
      <c r="G620" s="23"/>
      <c r="H620" s="73"/>
      <c r="I620" s="57"/>
      <c r="J620" s="27"/>
      <c r="K620" s="77"/>
    </row>
    <row r="621">
      <c r="A621" s="23"/>
      <c r="B621" s="23"/>
      <c r="C621" s="23"/>
      <c r="D621" s="23"/>
      <c r="E621" s="23"/>
      <c r="F621" s="23"/>
      <c r="G621" s="23"/>
      <c r="H621" s="73"/>
      <c r="I621" s="57"/>
      <c r="J621" s="27"/>
      <c r="K621" s="77"/>
    </row>
    <row r="622">
      <c r="A622" s="23"/>
      <c r="B622" s="23"/>
      <c r="C622" s="23"/>
      <c r="D622" s="23"/>
      <c r="E622" s="23"/>
      <c r="F622" s="23"/>
      <c r="G622" s="23"/>
      <c r="H622" s="73"/>
      <c r="I622" s="57"/>
      <c r="J622" s="27"/>
      <c r="K622" s="77"/>
    </row>
    <row r="623">
      <c r="A623" s="23"/>
      <c r="B623" s="23"/>
      <c r="C623" s="23"/>
      <c r="D623" s="23"/>
      <c r="E623" s="23"/>
      <c r="F623" s="23"/>
      <c r="G623" s="23"/>
      <c r="H623" s="73"/>
      <c r="I623" s="57"/>
      <c r="J623" s="27"/>
      <c r="K623" s="77"/>
    </row>
    <row r="624">
      <c r="A624" s="23"/>
      <c r="B624" s="23"/>
      <c r="C624" s="23"/>
      <c r="D624" s="23"/>
      <c r="E624" s="23"/>
      <c r="F624" s="23"/>
      <c r="G624" s="23"/>
      <c r="H624" s="73"/>
      <c r="I624" s="57"/>
      <c r="J624" s="27"/>
      <c r="K624" s="77"/>
    </row>
    <row r="625">
      <c r="A625" s="23"/>
      <c r="B625" s="23"/>
      <c r="C625" s="23"/>
      <c r="D625" s="23"/>
      <c r="E625" s="23"/>
      <c r="F625" s="23"/>
      <c r="G625" s="23"/>
      <c r="H625" s="73"/>
      <c r="I625" s="57"/>
      <c r="J625" s="27"/>
      <c r="K625" s="77"/>
    </row>
    <row r="626">
      <c r="A626" s="23"/>
      <c r="B626" s="23"/>
      <c r="C626" s="23"/>
      <c r="D626" s="23"/>
      <c r="E626" s="23"/>
      <c r="F626" s="23"/>
      <c r="G626" s="23"/>
      <c r="H626" s="73"/>
      <c r="I626" s="57"/>
      <c r="J626" s="27"/>
      <c r="K626" s="77"/>
    </row>
    <row r="627">
      <c r="A627" s="23"/>
      <c r="B627" s="23"/>
      <c r="C627" s="23"/>
      <c r="D627" s="23"/>
      <c r="E627" s="23"/>
      <c r="F627" s="23"/>
      <c r="G627" s="23"/>
      <c r="H627" s="73"/>
      <c r="I627" s="57"/>
      <c r="J627" s="27"/>
      <c r="K627" s="77"/>
    </row>
    <row r="628">
      <c r="A628" s="23"/>
      <c r="B628" s="23"/>
      <c r="C628" s="23"/>
      <c r="D628" s="23"/>
      <c r="E628" s="23"/>
      <c r="F628" s="23"/>
      <c r="G628" s="23"/>
      <c r="H628" s="73"/>
      <c r="I628" s="57"/>
      <c r="J628" s="27"/>
      <c r="K628" s="77"/>
    </row>
    <row r="629">
      <c r="A629" s="23"/>
      <c r="B629" s="23"/>
      <c r="C629" s="23"/>
      <c r="D629" s="23"/>
      <c r="E629" s="23"/>
      <c r="F629" s="23"/>
      <c r="G629" s="23"/>
      <c r="H629" s="73"/>
      <c r="I629" s="57"/>
      <c r="J629" s="27"/>
      <c r="K629" s="77"/>
    </row>
    <row r="630">
      <c r="A630" s="23"/>
      <c r="B630" s="23"/>
      <c r="C630" s="23"/>
      <c r="D630" s="23"/>
      <c r="E630" s="23"/>
      <c r="F630" s="23"/>
      <c r="G630" s="23"/>
      <c r="H630" s="73"/>
      <c r="I630" s="57"/>
      <c r="J630" s="27"/>
      <c r="K630" s="77"/>
    </row>
    <row r="631">
      <c r="A631" s="23"/>
      <c r="B631" s="23"/>
      <c r="C631" s="23"/>
      <c r="D631" s="23"/>
      <c r="E631" s="23"/>
      <c r="F631" s="23"/>
      <c r="G631" s="23"/>
      <c r="H631" s="73"/>
      <c r="I631" s="57"/>
      <c r="J631" s="27"/>
      <c r="K631" s="77"/>
    </row>
    <row r="632">
      <c r="A632" s="23"/>
      <c r="B632" s="23"/>
      <c r="C632" s="23"/>
      <c r="D632" s="23"/>
      <c r="E632" s="23"/>
      <c r="F632" s="23"/>
      <c r="G632" s="23"/>
      <c r="H632" s="73"/>
      <c r="I632" s="57"/>
      <c r="J632" s="27"/>
      <c r="K632" s="77"/>
    </row>
    <row r="633">
      <c r="A633" s="23"/>
      <c r="B633" s="23"/>
      <c r="C633" s="23"/>
      <c r="D633" s="23"/>
      <c r="E633" s="23"/>
      <c r="F633" s="23"/>
      <c r="G633" s="23"/>
      <c r="H633" s="73"/>
      <c r="I633" s="57"/>
      <c r="J633" s="27"/>
      <c r="K633" s="77"/>
    </row>
    <row r="634">
      <c r="A634" s="23"/>
      <c r="B634" s="23"/>
      <c r="C634" s="23"/>
      <c r="D634" s="23"/>
      <c r="E634" s="23"/>
      <c r="F634" s="23"/>
      <c r="G634" s="23"/>
      <c r="H634" s="73"/>
      <c r="I634" s="57"/>
      <c r="J634" s="27"/>
      <c r="K634" s="77"/>
    </row>
    <row r="635">
      <c r="A635" s="23"/>
      <c r="B635" s="23"/>
      <c r="C635" s="23"/>
      <c r="D635" s="23"/>
      <c r="E635" s="23"/>
      <c r="F635" s="23"/>
      <c r="G635" s="23"/>
      <c r="H635" s="73"/>
      <c r="I635" s="57"/>
      <c r="J635" s="27"/>
      <c r="K635" s="77"/>
    </row>
    <row r="636">
      <c r="A636" s="23"/>
      <c r="B636" s="23"/>
      <c r="C636" s="23"/>
      <c r="D636" s="23"/>
      <c r="E636" s="23"/>
      <c r="F636" s="23"/>
      <c r="G636" s="23"/>
      <c r="H636" s="73"/>
      <c r="I636" s="57"/>
      <c r="J636" s="27"/>
      <c r="K636" s="77"/>
    </row>
    <row r="637">
      <c r="A637" s="23"/>
      <c r="B637" s="23"/>
      <c r="C637" s="23"/>
      <c r="D637" s="23"/>
      <c r="E637" s="23"/>
      <c r="F637" s="23"/>
      <c r="G637" s="23"/>
      <c r="H637" s="73"/>
      <c r="I637" s="57"/>
      <c r="J637" s="27"/>
      <c r="K637" s="77"/>
    </row>
    <row r="638">
      <c r="A638" s="23"/>
      <c r="B638" s="23"/>
      <c r="C638" s="23"/>
      <c r="D638" s="23"/>
      <c r="E638" s="23"/>
      <c r="F638" s="23"/>
      <c r="G638" s="23"/>
      <c r="H638" s="73"/>
      <c r="I638" s="57"/>
      <c r="J638" s="27"/>
      <c r="K638" s="77"/>
    </row>
    <row r="639">
      <c r="A639" s="23"/>
      <c r="B639" s="23"/>
      <c r="C639" s="23"/>
      <c r="D639" s="23"/>
      <c r="E639" s="23"/>
      <c r="F639" s="23"/>
      <c r="G639" s="23"/>
      <c r="H639" s="73"/>
      <c r="I639" s="57"/>
      <c r="J639" s="27"/>
      <c r="K639" s="77"/>
    </row>
    <row r="640">
      <c r="A640" s="23"/>
      <c r="B640" s="23"/>
      <c r="C640" s="23"/>
      <c r="D640" s="23"/>
      <c r="E640" s="23"/>
      <c r="F640" s="23"/>
      <c r="G640" s="23"/>
      <c r="H640" s="73"/>
      <c r="I640" s="57"/>
      <c r="J640" s="27"/>
      <c r="K640" s="77"/>
    </row>
    <row r="641">
      <c r="A641" s="23"/>
      <c r="B641" s="23"/>
      <c r="C641" s="23"/>
      <c r="D641" s="23"/>
      <c r="E641" s="23"/>
      <c r="F641" s="23"/>
      <c r="G641" s="23"/>
      <c r="H641" s="73"/>
      <c r="I641" s="57"/>
      <c r="J641" s="27"/>
      <c r="K641" s="77"/>
    </row>
    <row r="642">
      <c r="A642" s="23"/>
      <c r="B642" s="23"/>
      <c r="C642" s="23"/>
      <c r="D642" s="23"/>
      <c r="E642" s="23"/>
      <c r="F642" s="23"/>
      <c r="G642" s="23"/>
      <c r="H642" s="73"/>
      <c r="I642" s="57"/>
      <c r="J642" s="27"/>
      <c r="K642" s="77"/>
    </row>
    <row r="643">
      <c r="A643" s="23"/>
      <c r="B643" s="23"/>
      <c r="C643" s="23"/>
      <c r="D643" s="23"/>
      <c r="E643" s="23"/>
      <c r="F643" s="23"/>
      <c r="G643" s="23"/>
      <c r="H643" s="73"/>
      <c r="I643" s="57"/>
      <c r="J643" s="27"/>
      <c r="K643" s="77"/>
    </row>
    <row r="644">
      <c r="A644" s="23"/>
      <c r="B644" s="23"/>
      <c r="C644" s="23"/>
      <c r="D644" s="23"/>
      <c r="E644" s="23"/>
      <c r="F644" s="23"/>
      <c r="G644" s="23"/>
      <c r="H644" s="73"/>
      <c r="I644" s="57"/>
      <c r="J644" s="27"/>
      <c r="K644" s="77"/>
    </row>
    <row r="645">
      <c r="A645" s="23"/>
      <c r="B645" s="23"/>
      <c r="C645" s="23"/>
      <c r="D645" s="23"/>
      <c r="E645" s="23"/>
      <c r="F645" s="23"/>
      <c r="G645" s="23"/>
      <c r="H645" s="73"/>
      <c r="I645" s="57"/>
      <c r="J645" s="27"/>
      <c r="K645" s="77"/>
    </row>
    <row r="646">
      <c r="A646" s="23"/>
      <c r="B646" s="23"/>
      <c r="C646" s="23"/>
      <c r="D646" s="23"/>
      <c r="E646" s="23"/>
      <c r="F646" s="23"/>
      <c r="G646" s="23"/>
      <c r="H646" s="73"/>
      <c r="I646" s="57"/>
      <c r="J646" s="27"/>
      <c r="K646" s="77"/>
    </row>
    <row r="647">
      <c r="A647" s="23"/>
      <c r="B647" s="23"/>
      <c r="C647" s="23"/>
      <c r="D647" s="23"/>
      <c r="E647" s="23"/>
      <c r="F647" s="23"/>
      <c r="G647" s="23"/>
      <c r="H647" s="73"/>
      <c r="I647" s="57"/>
      <c r="J647" s="27"/>
      <c r="K647" s="77"/>
    </row>
    <row r="648">
      <c r="A648" s="23"/>
      <c r="B648" s="23"/>
      <c r="C648" s="23"/>
      <c r="D648" s="23"/>
      <c r="E648" s="23"/>
      <c r="F648" s="23"/>
      <c r="G648" s="23"/>
      <c r="H648" s="73"/>
      <c r="I648" s="57"/>
      <c r="J648" s="27"/>
      <c r="K648" s="77"/>
    </row>
    <row r="649">
      <c r="A649" s="23"/>
      <c r="B649" s="23"/>
      <c r="C649" s="23"/>
      <c r="D649" s="23"/>
      <c r="E649" s="23"/>
      <c r="F649" s="23"/>
      <c r="G649" s="23"/>
      <c r="H649" s="73"/>
      <c r="I649" s="57"/>
      <c r="J649" s="27"/>
      <c r="K649" s="77"/>
    </row>
    <row r="650">
      <c r="A650" s="23"/>
      <c r="B650" s="23"/>
      <c r="C650" s="23"/>
      <c r="D650" s="23"/>
      <c r="E650" s="23"/>
      <c r="F650" s="23"/>
      <c r="G650" s="23"/>
      <c r="H650" s="73"/>
      <c r="I650" s="57"/>
      <c r="J650" s="27"/>
      <c r="K650" s="77"/>
    </row>
    <row r="651">
      <c r="A651" s="23"/>
      <c r="B651" s="23"/>
      <c r="C651" s="23"/>
      <c r="D651" s="23"/>
      <c r="E651" s="23"/>
      <c r="F651" s="23"/>
      <c r="G651" s="23"/>
      <c r="H651" s="73"/>
      <c r="I651" s="57"/>
      <c r="J651" s="27"/>
      <c r="K651" s="77"/>
    </row>
    <row r="652">
      <c r="A652" s="23"/>
      <c r="B652" s="23"/>
      <c r="C652" s="23"/>
      <c r="D652" s="23"/>
      <c r="E652" s="23"/>
      <c r="F652" s="23"/>
      <c r="G652" s="23"/>
      <c r="H652" s="73"/>
      <c r="I652" s="57"/>
      <c r="J652" s="27"/>
      <c r="K652" s="77"/>
    </row>
    <row r="653">
      <c r="A653" s="23"/>
      <c r="B653" s="23"/>
      <c r="C653" s="23"/>
      <c r="D653" s="23"/>
      <c r="E653" s="23"/>
      <c r="F653" s="23"/>
      <c r="G653" s="23"/>
      <c r="H653" s="73"/>
      <c r="I653" s="57"/>
      <c r="J653" s="27"/>
      <c r="K653" s="77"/>
    </row>
    <row r="654">
      <c r="A654" s="23"/>
      <c r="B654" s="23"/>
      <c r="C654" s="23"/>
      <c r="D654" s="23"/>
      <c r="E654" s="23"/>
      <c r="F654" s="23"/>
      <c r="G654" s="23"/>
      <c r="H654" s="73"/>
      <c r="I654" s="57"/>
      <c r="J654" s="27"/>
      <c r="K654" s="77"/>
    </row>
    <row r="655">
      <c r="A655" s="23"/>
      <c r="B655" s="23"/>
      <c r="C655" s="23"/>
      <c r="D655" s="23"/>
      <c r="E655" s="23"/>
      <c r="F655" s="23"/>
      <c r="G655" s="23"/>
      <c r="H655" s="73"/>
      <c r="I655" s="57"/>
      <c r="J655" s="27"/>
      <c r="K655" s="77"/>
    </row>
    <row r="656">
      <c r="A656" s="23"/>
      <c r="B656" s="23"/>
      <c r="C656" s="23"/>
      <c r="D656" s="23"/>
      <c r="E656" s="23"/>
      <c r="F656" s="23"/>
      <c r="G656" s="23"/>
      <c r="H656" s="73"/>
      <c r="I656" s="57"/>
      <c r="J656" s="27"/>
      <c r="K656" s="77"/>
    </row>
    <row r="657">
      <c r="A657" s="23"/>
      <c r="B657" s="23"/>
      <c r="C657" s="23"/>
      <c r="D657" s="23"/>
      <c r="E657" s="23"/>
      <c r="F657" s="23"/>
      <c r="G657" s="23"/>
      <c r="H657" s="73"/>
      <c r="I657" s="57"/>
      <c r="J657" s="27"/>
      <c r="K657" s="77"/>
    </row>
    <row r="658">
      <c r="A658" s="23"/>
      <c r="B658" s="23"/>
      <c r="C658" s="23"/>
      <c r="D658" s="23"/>
      <c r="E658" s="23"/>
      <c r="F658" s="23"/>
      <c r="G658" s="23"/>
      <c r="H658" s="73"/>
      <c r="I658" s="57"/>
      <c r="J658" s="27"/>
      <c r="K658" s="77"/>
    </row>
    <row r="659">
      <c r="A659" s="23"/>
      <c r="B659" s="23"/>
      <c r="C659" s="23"/>
      <c r="D659" s="23"/>
      <c r="E659" s="23"/>
      <c r="F659" s="23"/>
      <c r="G659" s="23"/>
      <c r="H659" s="73"/>
      <c r="I659" s="57"/>
      <c r="J659" s="27"/>
      <c r="K659" s="77"/>
    </row>
    <row r="660">
      <c r="A660" s="23"/>
      <c r="B660" s="23"/>
      <c r="C660" s="23"/>
      <c r="D660" s="23"/>
      <c r="E660" s="23"/>
      <c r="F660" s="23"/>
      <c r="G660" s="23"/>
      <c r="H660" s="73"/>
      <c r="I660" s="57"/>
      <c r="J660" s="27"/>
      <c r="K660" s="77"/>
    </row>
    <row r="661">
      <c r="A661" s="23"/>
      <c r="B661" s="23"/>
      <c r="C661" s="23"/>
      <c r="D661" s="23"/>
      <c r="E661" s="23"/>
      <c r="F661" s="23"/>
      <c r="G661" s="23"/>
      <c r="H661" s="73"/>
      <c r="I661" s="57"/>
      <c r="J661" s="27"/>
      <c r="K661" s="77"/>
    </row>
    <row r="662">
      <c r="A662" s="23"/>
      <c r="B662" s="23"/>
      <c r="C662" s="23"/>
      <c r="D662" s="23"/>
      <c r="E662" s="23"/>
      <c r="F662" s="23"/>
      <c r="G662" s="23"/>
      <c r="H662" s="73"/>
      <c r="I662" s="57"/>
      <c r="J662" s="27"/>
      <c r="K662" s="77"/>
    </row>
    <row r="663">
      <c r="A663" s="23"/>
      <c r="B663" s="23"/>
      <c r="C663" s="23"/>
      <c r="D663" s="23"/>
      <c r="E663" s="23"/>
      <c r="F663" s="23"/>
      <c r="G663" s="23"/>
      <c r="H663" s="73"/>
      <c r="I663" s="57"/>
      <c r="J663" s="27"/>
      <c r="K663" s="77"/>
    </row>
    <row r="664">
      <c r="A664" s="23"/>
      <c r="B664" s="23"/>
      <c r="C664" s="23"/>
      <c r="D664" s="23"/>
      <c r="E664" s="23"/>
      <c r="F664" s="23"/>
      <c r="G664" s="23"/>
      <c r="H664" s="73"/>
      <c r="I664" s="57"/>
      <c r="J664" s="27"/>
      <c r="K664" s="77"/>
    </row>
    <row r="665">
      <c r="A665" s="23"/>
      <c r="B665" s="23"/>
      <c r="C665" s="23"/>
      <c r="D665" s="23"/>
      <c r="E665" s="23"/>
      <c r="F665" s="23"/>
      <c r="G665" s="23"/>
      <c r="H665" s="73"/>
      <c r="I665" s="57"/>
      <c r="J665" s="27"/>
      <c r="K665" s="77"/>
    </row>
    <row r="666">
      <c r="A666" s="23"/>
      <c r="B666" s="23"/>
      <c r="C666" s="23"/>
      <c r="D666" s="23"/>
      <c r="E666" s="23"/>
      <c r="F666" s="23"/>
      <c r="G666" s="23"/>
      <c r="H666" s="73"/>
      <c r="I666" s="57"/>
      <c r="J666" s="27"/>
      <c r="K666" s="77"/>
    </row>
    <row r="667">
      <c r="A667" s="23"/>
      <c r="B667" s="23"/>
      <c r="C667" s="23"/>
      <c r="D667" s="23"/>
      <c r="E667" s="23"/>
      <c r="F667" s="23"/>
      <c r="G667" s="23"/>
      <c r="H667" s="73"/>
      <c r="I667" s="57"/>
      <c r="J667" s="27"/>
      <c r="K667" s="77"/>
    </row>
    <row r="668">
      <c r="A668" s="23"/>
      <c r="B668" s="23"/>
      <c r="C668" s="23"/>
      <c r="D668" s="23"/>
      <c r="E668" s="23"/>
      <c r="F668" s="23"/>
      <c r="G668" s="23"/>
      <c r="H668" s="73"/>
      <c r="I668" s="57"/>
      <c r="J668" s="27"/>
      <c r="K668" s="77"/>
    </row>
    <row r="669">
      <c r="A669" s="23"/>
      <c r="B669" s="23"/>
      <c r="C669" s="23"/>
      <c r="D669" s="23"/>
      <c r="E669" s="23"/>
      <c r="F669" s="23"/>
      <c r="G669" s="23"/>
      <c r="H669" s="73"/>
      <c r="I669" s="57"/>
      <c r="J669" s="27"/>
      <c r="K669" s="77"/>
    </row>
    <row r="670">
      <c r="A670" s="23"/>
      <c r="B670" s="23"/>
      <c r="C670" s="23"/>
      <c r="D670" s="23"/>
      <c r="E670" s="23"/>
      <c r="F670" s="23"/>
      <c r="G670" s="23"/>
      <c r="H670" s="73"/>
      <c r="I670" s="57"/>
      <c r="J670" s="27"/>
      <c r="K670" s="77"/>
    </row>
    <row r="671">
      <c r="A671" s="23"/>
      <c r="B671" s="23"/>
      <c r="C671" s="23"/>
      <c r="D671" s="23"/>
      <c r="E671" s="23"/>
      <c r="F671" s="23"/>
      <c r="G671" s="23"/>
      <c r="H671" s="73"/>
      <c r="I671" s="57"/>
      <c r="J671" s="27"/>
      <c r="K671" s="77"/>
    </row>
    <row r="672">
      <c r="A672" s="23"/>
      <c r="B672" s="23"/>
      <c r="C672" s="23"/>
      <c r="D672" s="23"/>
      <c r="E672" s="23"/>
      <c r="F672" s="23"/>
      <c r="G672" s="23"/>
      <c r="H672" s="73"/>
      <c r="I672" s="57"/>
      <c r="J672" s="27"/>
      <c r="K672" s="77"/>
    </row>
    <row r="673">
      <c r="A673" s="23"/>
      <c r="B673" s="23"/>
      <c r="C673" s="23"/>
      <c r="D673" s="23"/>
      <c r="E673" s="23"/>
      <c r="F673" s="23"/>
      <c r="G673" s="23"/>
      <c r="H673" s="73"/>
      <c r="I673" s="57"/>
      <c r="J673" s="27"/>
      <c r="K673" s="77"/>
    </row>
    <row r="674">
      <c r="A674" s="23"/>
      <c r="B674" s="23"/>
      <c r="C674" s="23"/>
      <c r="D674" s="23"/>
      <c r="E674" s="23"/>
      <c r="F674" s="23"/>
      <c r="G674" s="23"/>
      <c r="H674" s="73"/>
      <c r="I674" s="57"/>
      <c r="J674" s="27"/>
      <c r="K674" s="77"/>
    </row>
    <row r="675">
      <c r="A675" s="23"/>
      <c r="B675" s="23"/>
      <c r="C675" s="23"/>
      <c r="D675" s="23"/>
      <c r="E675" s="23"/>
      <c r="F675" s="23"/>
      <c r="G675" s="23"/>
      <c r="H675" s="73"/>
      <c r="I675" s="57"/>
      <c r="J675" s="27"/>
      <c r="K675" s="77"/>
    </row>
    <row r="676">
      <c r="A676" s="23"/>
      <c r="B676" s="23"/>
      <c r="C676" s="23"/>
      <c r="D676" s="23"/>
      <c r="E676" s="23"/>
      <c r="F676" s="23"/>
      <c r="G676" s="23"/>
      <c r="H676" s="73"/>
      <c r="I676" s="57"/>
      <c r="J676" s="27"/>
      <c r="K676" s="77"/>
    </row>
    <row r="677">
      <c r="A677" s="23"/>
      <c r="B677" s="23"/>
      <c r="C677" s="23"/>
      <c r="D677" s="23"/>
      <c r="E677" s="23"/>
      <c r="F677" s="23"/>
      <c r="G677" s="23"/>
      <c r="H677" s="73"/>
      <c r="I677" s="57"/>
      <c r="J677" s="27"/>
      <c r="K677" s="77"/>
    </row>
    <row r="678">
      <c r="A678" s="23"/>
      <c r="B678" s="23"/>
      <c r="C678" s="23"/>
      <c r="D678" s="23"/>
      <c r="E678" s="23"/>
      <c r="F678" s="23"/>
      <c r="G678" s="23"/>
      <c r="H678" s="73"/>
      <c r="I678" s="57"/>
      <c r="J678" s="27"/>
      <c r="K678" s="77"/>
    </row>
    <row r="679">
      <c r="A679" s="23"/>
      <c r="B679" s="23"/>
      <c r="C679" s="23"/>
      <c r="D679" s="23"/>
      <c r="E679" s="23"/>
      <c r="F679" s="23"/>
      <c r="G679" s="23"/>
      <c r="H679" s="73"/>
      <c r="I679" s="57"/>
      <c r="J679" s="27"/>
      <c r="K679" s="77"/>
    </row>
    <row r="680">
      <c r="A680" s="23"/>
      <c r="B680" s="23"/>
      <c r="C680" s="23"/>
      <c r="D680" s="23"/>
      <c r="E680" s="23"/>
      <c r="F680" s="23"/>
      <c r="G680" s="23"/>
      <c r="H680" s="73"/>
      <c r="I680" s="57"/>
      <c r="J680" s="27"/>
      <c r="K680" s="77"/>
    </row>
    <row r="681">
      <c r="A681" s="23"/>
      <c r="B681" s="23"/>
      <c r="C681" s="23"/>
      <c r="D681" s="23"/>
      <c r="E681" s="23"/>
      <c r="F681" s="23"/>
      <c r="G681" s="23"/>
      <c r="H681" s="73"/>
      <c r="I681" s="57"/>
      <c r="J681" s="27"/>
      <c r="K681" s="77"/>
    </row>
    <row r="682">
      <c r="A682" s="23"/>
      <c r="B682" s="23"/>
      <c r="C682" s="23"/>
      <c r="D682" s="23"/>
      <c r="E682" s="23"/>
      <c r="F682" s="23"/>
      <c r="G682" s="23"/>
      <c r="H682" s="73"/>
      <c r="I682" s="57"/>
      <c r="J682" s="27"/>
      <c r="K682" s="77"/>
    </row>
    <row r="683">
      <c r="A683" s="23"/>
      <c r="B683" s="23"/>
      <c r="C683" s="23"/>
      <c r="D683" s="23"/>
      <c r="E683" s="23"/>
      <c r="F683" s="23"/>
      <c r="G683" s="23"/>
      <c r="H683" s="73"/>
      <c r="I683" s="57"/>
      <c r="J683" s="27"/>
      <c r="K683" s="77"/>
    </row>
    <row r="684">
      <c r="A684" s="23"/>
      <c r="B684" s="23"/>
      <c r="C684" s="23"/>
      <c r="D684" s="23"/>
      <c r="E684" s="23"/>
      <c r="F684" s="23"/>
      <c r="G684" s="23"/>
      <c r="H684" s="73"/>
      <c r="I684" s="57"/>
      <c r="J684" s="27"/>
      <c r="K684" s="77"/>
    </row>
    <row r="685">
      <c r="A685" s="23"/>
      <c r="B685" s="23"/>
      <c r="C685" s="23"/>
      <c r="D685" s="23"/>
      <c r="E685" s="23"/>
      <c r="F685" s="23"/>
      <c r="G685" s="23"/>
      <c r="H685" s="73"/>
      <c r="I685" s="57"/>
      <c r="J685" s="27"/>
      <c r="K685" s="77"/>
    </row>
    <row r="686">
      <c r="A686" s="23"/>
      <c r="B686" s="23"/>
      <c r="C686" s="23"/>
      <c r="D686" s="23"/>
      <c r="E686" s="23"/>
      <c r="F686" s="23"/>
      <c r="G686" s="23"/>
      <c r="H686" s="73"/>
      <c r="I686" s="57"/>
      <c r="J686" s="27"/>
      <c r="K686" s="77"/>
    </row>
    <row r="687">
      <c r="A687" s="23"/>
      <c r="B687" s="23"/>
      <c r="C687" s="23"/>
      <c r="D687" s="23"/>
      <c r="E687" s="23"/>
      <c r="F687" s="23"/>
      <c r="G687" s="23"/>
      <c r="H687" s="73"/>
      <c r="I687" s="57"/>
      <c r="J687" s="27"/>
      <c r="K687" s="77"/>
    </row>
    <row r="688">
      <c r="A688" s="23"/>
      <c r="B688" s="23"/>
      <c r="C688" s="23"/>
      <c r="D688" s="23"/>
      <c r="E688" s="23"/>
      <c r="F688" s="23"/>
      <c r="G688" s="23"/>
      <c r="H688" s="73"/>
      <c r="I688" s="57"/>
      <c r="J688" s="27"/>
      <c r="K688" s="77"/>
    </row>
    <row r="689">
      <c r="A689" s="23"/>
      <c r="B689" s="23"/>
      <c r="C689" s="23"/>
      <c r="D689" s="23"/>
      <c r="E689" s="23"/>
      <c r="F689" s="23"/>
      <c r="G689" s="23"/>
      <c r="H689" s="73"/>
      <c r="I689" s="57"/>
      <c r="J689" s="27"/>
      <c r="K689" s="77"/>
    </row>
    <row r="690">
      <c r="A690" s="23"/>
      <c r="B690" s="23"/>
      <c r="C690" s="23"/>
      <c r="D690" s="23"/>
      <c r="E690" s="23"/>
      <c r="F690" s="23"/>
      <c r="G690" s="23"/>
      <c r="H690" s="73"/>
      <c r="I690" s="57"/>
      <c r="J690" s="27"/>
      <c r="K690" s="77"/>
    </row>
    <row r="691">
      <c r="A691" s="23"/>
      <c r="B691" s="23"/>
      <c r="C691" s="23"/>
      <c r="D691" s="23"/>
      <c r="E691" s="23"/>
      <c r="F691" s="23"/>
      <c r="G691" s="23"/>
      <c r="H691" s="73"/>
      <c r="I691" s="57"/>
      <c r="J691" s="27"/>
      <c r="K691" s="77"/>
    </row>
    <row r="692">
      <c r="A692" s="23"/>
      <c r="B692" s="23"/>
      <c r="C692" s="23"/>
      <c r="D692" s="23"/>
      <c r="E692" s="23"/>
      <c r="F692" s="23"/>
      <c r="G692" s="23"/>
      <c r="H692" s="73"/>
      <c r="I692" s="57"/>
      <c r="J692" s="27"/>
      <c r="K692" s="77"/>
    </row>
    <row r="693">
      <c r="A693" s="23"/>
      <c r="B693" s="23"/>
      <c r="C693" s="23"/>
      <c r="D693" s="23"/>
      <c r="E693" s="23"/>
      <c r="F693" s="23"/>
      <c r="G693" s="23"/>
      <c r="H693" s="73"/>
      <c r="I693" s="57"/>
      <c r="J693" s="27"/>
      <c r="K693" s="77"/>
    </row>
    <row r="694">
      <c r="A694" s="23"/>
      <c r="B694" s="23"/>
      <c r="C694" s="23"/>
      <c r="D694" s="23"/>
      <c r="E694" s="23"/>
      <c r="F694" s="23"/>
      <c r="G694" s="23"/>
      <c r="H694" s="73"/>
      <c r="I694" s="57"/>
      <c r="J694" s="27"/>
      <c r="K694" s="77"/>
    </row>
    <row r="695">
      <c r="A695" s="23"/>
      <c r="B695" s="23"/>
      <c r="C695" s="23"/>
      <c r="D695" s="23"/>
      <c r="E695" s="23"/>
      <c r="F695" s="23"/>
      <c r="G695" s="23"/>
      <c r="H695" s="73"/>
      <c r="I695" s="57"/>
      <c r="J695" s="27"/>
      <c r="K695" s="77"/>
    </row>
    <row r="696">
      <c r="A696" s="23"/>
      <c r="B696" s="23"/>
      <c r="C696" s="23"/>
      <c r="D696" s="23"/>
      <c r="E696" s="23"/>
      <c r="F696" s="23"/>
      <c r="G696" s="23"/>
      <c r="H696" s="73"/>
      <c r="I696" s="57"/>
      <c r="J696" s="27"/>
      <c r="K696" s="77"/>
    </row>
    <row r="697">
      <c r="A697" s="23"/>
      <c r="B697" s="23"/>
      <c r="C697" s="23"/>
      <c r="D697" s="23"/>
      <c r="E697" s="23"/>
      <c r="F697" s="23"/>
      <c r="G697" s="23"/>
      <c r="H697" s="73"/>
      <c r="I697" s="57"/>
      <c r="J697" s="27"/>
      <c r="K697" s="77"/>
    </row>
    <row r="698">
      <c r="A698" s="23"/>
      <c r="B698" s="23"/>
      <c r="C698" s="23"/>
      <c r="D698" s="23"/>
      <c r="E698" s="23"/>
      <c r="F698" s="23"/>
      <c r="G698" s="23"/>
      <c r="H698" s="73"/>
      <c r="I698" s="57"/>
      <c r="J698" s="27"/>
      <c r="K698" s="77"/>
    </row>
    <row r="699">
      <c r="A699" s="23"/>
      <c r="B699" s="23"/>
      <c r="C699" s="23"/>
      <c r="D699" s="23"/>
      <c r="E699" s="23"/>
      <c r="F699" s="23"/>
      <c r="G699" s="23"/>
      <c r="H699" s="73"/>
      <c r="I699" s="57"/>
      <c r="J699" s="27"/>
      <c r="K699" s="77"/>
    </row>
    <row r="700">
      <c r="A700" s="23"/>
      <c r="B700" s="23"/>
      <c r="C700" s="23"/>
      <c r="D700" s="23"/>
      <c r="E700" s="23"/>
      <c r="F700" s="23"/>
      <c r="G700" s="23"/>
      <c r="H700" s="73"/>
      <c r="I700" s="57"/>
      <c r="J700" s="27"/>
      <c r="K700" s="77"/>
    </row>
    <row r="701">
      <c r="A701" s="23"/>
      <c r="B701" s="23"/>
      <c r="C701" s="23"/>
      <c r="D701" s="23"/>
      <c r="E701" s="23"/>
      <c r="F701" s="23"/>
      <c r="G701" s="23"/>
      <c r="H701" s="73"/>
      <c r="I701" s="57"/>
      <c r="J701" s="27"/>
      <c r="K701" s="77"/>
    </row>
    <row r="702">
      <c r="A702" s="23"/>
      <c r="B702" s="23"/>
      <c r="C702" s="23"/>
      <c r="D702" s="23"/>
      <c r="E702" s="23"/>
      <c r="F702" s="23"/>
      <c r="G702" s="23"/>
      <c r="H702" s="73"/>
      <c r="I702" s="57"/>
      <c r="J702" s="27"/>
      <c r="K702" s="77"/>
    </row>
    <row r="703">
      <c r="A703" s="23"/>
      <c r="B703" s="23"/>
      <c r="C703" s="23"/>
      <c r="D703" s="23"/>
      <c r="E703" s="23"/>
      <c r="F703" s="23"/>
      <c r="G703" s="23"/>
      <c r="H703" s="73"/>
      <c r="I703" s="57"/>
      <c r="J703" s="27"/>
      <c r="K703" s="77"/>
    </row>
    <row r="704">
      <c r="A704" s="23"/>
      <c r="B704" s="23"/>
      <c r="C704" s="23"/>
      <c r="D704" s="23"/>
      <c r="E704" s="23"/>
      <c r="F704" s="23"/>
      <c r="G704" s="23"/>
      <c r="H704" s="73"/>
      <c r="I704" s="57"/>
      <c r="J704" s="27"/>
      <c r="K704" s="77"/>
    </row>
    <row r="705">
      <c r="A705" s="23"/>
      <c r="B705" s="23"/>
      <c r="C705" s="23"/>
      <c r="D705" s="23"/>
      <c r="E705" s="23"/>
      <c r="F705" s="23"/>
      <c r="G705" s="23"/>
      <c r="H705" s="73"/>
      <c r="I705" s="57"/>
      <c r="J705" s="27"/>
      <c r="K705" s="77"/>
    </row>
    <row r="706">
      <c r="A706" s="23"/>
      <c r="B706" s="23"/>
      <c r="C706" s="23"/>
      <c r="D706" s="23"/>
      <c r="E706" s="23"/>
      <c r="F706" s="23"/>
      <c r="G706" s="23"/>
      <c r="H706" s="73"/>
      <c r="I706" s="57"/>
      <c r="J706" s="27"/>
      <c r="K706" s="77"/>
    </row>
    <row r="707">
      <c r="A707" s="23"/>
      <c r="B707" s="23"/>
      <c r="C707" s="23"/>
      <c r="D707" s="23"/>
      <c r="E707" s="23"/>
      <c r="F707" s="23"/>
      <c r="G707" s="23"/>
      <c r="H707" s="73"/>
      <c r="I707" s="57"/>
      <c r="J707" s="27"/>
      <c r="K707" s="77"/>
    </row>
    <row r="708">
      <c r="A708" s="23"/>
      <c r="B708" s="23"/>
      <c r="C708" s="23"/>
      <c r="D708" s="23"/>
      <c r="E708" s="23"/>
      <c r="F708" s="23"/>
      <c r="G708" s="23"/>
      <c r="H708" s="73"/>
      <c r="I708" s="57"/>
      <c r="J708" s="27"/>
      <c r="K708" s="77"/>
    </row>
    <row r="709">
      <c r="A709" s="23"/>
      <c r="B709" s="23"/>
      <c r="C709" s="23"/>
      <c r="D709" s="23"/>
      <c r="E709" s="23"/>
      <c r="F709" s="23"/>
      <c r="G709" s="23"/>
      <c r="H709" s="73"/>
      <c r="I709" s="57"/>
      <c r="J709" s="27"/>
      <c r="K709" s="77"/>
    </row>
    <row r="710">
      <c r="A710" s="23"/>
      <c r="B710" s="23"/>
      <c r="C710" s="23"/>
      <c r="D710" s="23"/>
      <c r="E710" s="23"/>
      <c r="F710" s="23"/>
      <c r="G710" s="23"/>
      <c r="H710" s="73"/>
      <c r="I710" s="57"/>
      <c r="J710" s="27"/>
      <c r="K710" s="77"/>
    </row>
    <row r="711">
      <c r="A711" s="23"/>
      <c r="B711" s="23"/>
      <c r="C711" s="23"/>
      <c r="D711" s="23"/>
      <c r="E711" s="23"/>
      <c r="F711" s="23"/>
      <c r="G711" s="23"/>
      <c r="H711" s="73"/>
      <c r="I711" s="57"/>
      <c r="J711" s="27"/>
      <c r="K711" s="77"/>
    </row>
    <row r="712">
      <c r="A712" s="23"/>
      <c r="B712" s="23"/>
      <c r="C712" s="23"/>
      <c r="D712" s="23"/>
      <c r="E712" s="23"/>
      <c r="F712" s="23"/>
      <c r="G712" s="23"/>
      <c r="H712" s="73"/>
      <c r="I712" s="57"/>
      <c r="J712" s="27"/>
      <c r="K712" s="77"/>
    </row>
    <row r="713">
      <c r="A713" s="23"/>
      <c r="B713" s="23"/>
      <c r="C713" s="23"/>
      <c r="D713" s="23"/>
      <c r="E713" s="23"/>
      <c r="F713" s="23"/>
      <c r="G713" s="23"/>
      <c r="H713" s="73"/>
      <c r="I713" s="57"/>
      <c r="J713" s="27"/>
      <c r="K713" s="77"/>
    </row>
    <row r="714">
      <c r="A714" s="23"/>
      <c r="B714" s="23"/>
      <c r="C714" s="23"/>
      <c r="D714" s="23"/>
      <c r="E714" s="23"/>
      <c r="F714" s="23"/>
      <c r="G714" s="23"/>
      <c r="H714" s="73"/>
      <c r="I714" s="57"/>
      <c r="J714" s="27"/>
      <c r="K714" s="77"/>
    </row>
    <row r="715">
      <c r="A715" s="23"/>
      <c r="B715" s="23"/>
      <c r="C715" s="23"/>
      <c r="D715" s="23"/>
      <c r="E715" s="23"/>
      <c r="F715" s="23"/>
      <c r="G715" s="23"/>
      <c r="H715" s="73"/>
      <c r="I715" s="57"/>
      <c r="J715" s="27"/>
      <c r="K715" s="77"/>
    </row>
    <row r="716">
      <c r="A716" s="23"/>
      <c r="B716" s="23"/>
      <c r="C716" s="23"/>
      <c r="D716" s="23"/>
      <c r="E716" s="23"/>
      <c r="F716" s="23"/>
      <c r="G716" s="23"/>
      <c r="H716" s="73"/>
      <c r="I716" s="57"/>
      <c r="J716" s="27"/>
      <c r="K716" s="77"/>
    </row>
    <row r="717">
      <c r="A717" s="23"/>
      <c r="B717" s="23"/>
      <c r="C717" s="23"/>
      <c r="D717" s="23"/>
      <c r="E717" s="23"/>
      <c r="F717" s="23"/>
      <c r="G717" s="23"/>
      <c r="H717" s="73"/>
      <c r="I717" s="57"/>
      <c r="J717" s="27"/>
      <c r="K717" s="77"/>
    </row>
    <row r="718">
      <c r="A718" s="23"/>
      <c r="B718" s="23"/>
      <c r="C718" s="23"/>
      <c r="D718" s="23"/>
      <c r="E718" s="23"/>
      <c r="F718" s="23"/>
      <c r="G718" s="23"/>
      <c r="H718" s="73"/>
      <c r="I718" s="57"/>
      <c r="J718" s="27"/>
      <c r="K718" s="77"/>
    </row>
    <row r="719">
      <c r="A719" s="23"/>
      <c r="B719" s="23"/>
      <c r="C719" s="23"/>
      <c r="D719" s="23"/>
      <c r="E719" s="23"/>
      <c r="F719" s="23"/>
      <c r="G719" s="23"/>
      <c r="H719" s="73"/>
      <c r="I719" s="57"/>
      <c r="J719" s="27"/>
      <c r="K719" s="77"/>
    </row>
    <row r="720">
      <c r="A720" s="23"/>
      <c r="B720" s="23"/>
      <c r="C720" s="23"/>
      <c r="D720" s="23"/>
      <c r="E720" s="23"/>
      <c r="F720" s="23"/>
      <c r="G720" s="23"/>
      <c r="H720" s="73"/>
      <c r="I720" s="57"/>
      <c r="J720" s="27"/>
      <c r="K720" s="77"/>
    </row>
    <row r="721">
      <c r="A721" s="23"/>
      <c r="B721" s="23"/>
      <c r="C721" s="23"/>
      <c r="D721" s="23"/>
      <c r="E721" s="23"/>
      <c r="F721" s="23"/>
      <c r="G721" s="23"/>
      <c r="H721" s="73"/>
      <c r="I721" s="57"/>
      <c r="J721" s="27"/>
      <c r="K721" s="77"/>
    </row>
    <row r="722">
      <c r="A722" s="23"/>
      <c r="B722" s="23"/>
      <c r="C722" s="23"/>
      <c r="D722" s="23"/>
      <c r="E722" s="23"/>
      <c r="F722" s="23"/>
      <c r="G722" s="23"/>
      <c r="H722" s="73"/>
      <c r="I722" s="57"/>
      <c r="J722" s="27"/>
      <c r="K722" s="77"/>
    </row>
    <row r="723">
      <c r="A723" s="23"/>
      <c r="B723" s="23"/>
      <c r="C723" s="23"/>
      <c r="D723" s="23"/>
      <c r="E723" s="23"/>
      <c r="F723" s="23"/>
      <c r="G723" s="23"/>
      <c r="H723" s="73"/>
      <c r="I723" s="57"/>
      <c r="J723" s="27"/>
      <c r="K723" s="77"/>
    </row>
    <row r="724">
      <c r="A724" s="23"/>
      <c r="B724" s="23"/>
      <c r="C724" s="23"/>
      <c r="D724" s="23"/>
      <c r="E724" s="23"/>
      <c r="F724" s="23"/>
      <c r="G724" s="23"/>
      <c r="H724" s="73"/>
      <c r="I724" s="57"/>
      <c r="J724" s="27"/>
      <c r="K724" s="77"/>
    </row>
    <row r="725">
      <c r="A725" s="23"/>
      <c r="B725" s="23"/>
      <c r="C725" s="23"/>
      <c r="D725" s="23"/>
      <c r="E725" s="23"/>
      <c r="F725" s="23"/>
      <c r="G725" s="23"/>
      <c r="H725" s="73"/>
      <c r="I725" s="57"/>
      <c r="J725" s="27"/>
      <c r="K725" s="77"/>
    </row>
    <row r="726">
      <c r="A726" s="23"/>
      <c r="B726" s="23"/>
      <c r="C726" s="23"/>
      <c r="D726" s="23"/>
      <c r="E726" s="23"/>
      <c r="F726" s="23"/>
      <c r="G726" s="23"/>
      <c r="H726" s="73"/>
      <c r="I726" s="57"/>
      <c r="J726" s="27"/>
      <c r="K726" s="77"/>
    </row>
    <row r="727">
      <c r="A727" s="23"/>
      <c r="B727" s="23"/>
      <c r="C727" s="23"/>
      <c r="D727" s="23"/>
      <c r="E727" s="23"/>
      <c r="F727" s="23"/>
      <c r="G727" s="23"/>
      <c r="H727" s="73"/>
      <c r="I727" s="57"/>
      <c r="J727" s="27"/>
      <c r="K727" s="77"/>
    </row>
    <row r="728">
      <c r="A728" s="23"/>
      <c r="B728" s="23"/>
      <c r="C728" s="23"/>
      <c r="D728" s="23"/>
      <c r="E728" s="23"/>
      <c r="F728" s="23"/>
      <c r="G728" s="23"/>
      <c r="H728" s="73"/>
      <c r="I728" s="57"/>
      <c r="J728" s="27"/>
      <c r="K728" s="77"/>
    </row>
    <row r="729">
      <c r="A729" s="23"/>
      <c r="B729" s="23"/>
      <c r="C729" s="23"/>
      <c r="D729" s="23"/>
      <c r="E729" s="23"/>
      <c r="F729" s="23"/>
      <c r="G729" s="23"/>
      <c r="H729" s="73"/>
      <c r="I729" s="57"/>
      <c r="J729" s="27"/>
      <c r="K729" s="77"/>
    </row>
    <row r="730">
      <c r="A730" s="23"/>
      <c r="B730" s="23"/>
      <c r="C730" s="23"/>
      <c r="D730" s="23"/>
      <c r="E730" s="23"/>
      <c r="F730" s="23"/>
      <c r="G730" s="23"/>
      <c r="H730" s="73"/>
      <c r="I730" s="57"/>
      <c r="J730" s="27"/>
      <c r="K730" s="77"/>
    </row>
    <row r="731">
      <c r="A731" s="23"/>
      <c r="B731" s="23"/>
      <c r="C731" s="23"/>
      <c r="D731" s="23"/>
      <c r="E731" s="23"/>
      <c r="F731" s="23"/>
      <c r="G731" s="23"/>
      <c r="H731" s="73"/>
      <c r="I731" s="57"/>
      <c r="J731" s="27"/>
      <c r="K731" s="77"/>
    </row>
    <row r="732">
      <c r="A732" s="23"/>
      <c r="B732" s="23"/>
      <c r="C732" s="23"/>
      <c r="D732" s="23"/>
      <c r="E732" s="23"/>
      <c r="F732" s="23"/>
      <c r="G732" s="23"/>
      <c r="H732" s="73"/>
      <c r="I732" s="57"/>
      <c r="J732" s="27"/>
      <c r="K732" s="77"/>
    </row>
    <row r="733">
      <c r="A733" s="23"/>
      <c r="B733" s="23"/>
      <c r="C733" s="23"/>
      <c r="D733" s="23"/>
      <c r="E733" s="23"/>
      <c r="F733" s="23"/>
      <c r="G733" s="23"/>
      <c r="H733" s="73"/>
      <c r="I733" s="57"/>
      <c r="J733" s="27"/>
      <c r="K733" s="77"/>
    </row>
    <row r="734">
      <c r="A734" s="23"/>
      <c r="B734" s="23"/>
      <c r="C734" s="23"/>
      <c r="D734" s="23"/>
      <c r="E734" s="23"/>
      <c r="F734" s="23"/>
      <c r="G734" s="23"/>
      <c r="H734" s="73"/>
      <c r="I734" s="57"/>
      <c r="J734" s="27"/>
      <c r="K734" s="77"/>
    </row>
    <row r="735">
      <c r="A735" s="23"/>
      <c r="B735" s="23"/>
      <c r="C735" s="23"/>
      <c r="D735" s="23"/>
      <c r="E735" s="23"/>
      <c r="F735" s="23"/>
      <c r="G735" s="23"/>
      <c r="H735" s="73"/>
      <c r="I735" s="57"/>
      <c r="J735" s="27"/>
      <c r="K735" s="77"/>
    </row>
    <row r="736">
      <c r="A736" s="23"/>
      <c r="B736" s="23"/>
      <c r="C736" s="23"/>
      <c r="D736" s="23"/>
      <c r="E736" s="23"/>
      <c r="F736" s="23"/>
      <c r="G736" s="23"/>
      <c r="H736" s="73"/>
      <c r="I736" s="57"/>
      <c r="J736" s="27"/>
      <c r="K736" s="77"/>
    </row>
    <row r="737">
      <c r="A737" s="23"/>
      <c r="B737" s="23"/>
      <c r="C737" s="23"/>
      <c r="D737" s="23"/>
      <c r="E737" s="23"/>
      <c r="F737" s="23"/>
      <c r="G737" s="23"/>
      <c r="H737" s="73"/>
      <c r="I737" s="57"/>
      <c r="J737" s="27"/>
      <c r="K737" s="77"/>
    </row>
    <row r="738">
      <c r="A738" s="23"/>
      <c r="B738" s="23"/>
      <c r="C738" s="23"/>
      <c r="D738" s="23"/>
      <c r="E738" s="23"/>
      <c r="F738" s="23"/>
      <c r="G738" s="23"/>
      <c r="H738" s="73"/>
      <c r="I738" s="57"/>
      <c r="J738" s="27"/>
      <c r="K738" s="77"/>
    </row>
    <row r="739">
      <c r="A739" s="23"/>
      <c r="B739" s="23"/>
      <c r="C739" s="23"/>
      <c r="D739" s="23"/>
      <c r="E739" s="23"/>
      <c r="F739" s="23"/>
      <c r="G739" s="23"/>
      <c r="H739" s="73"/>
      <c r="I739" s="57"/>
      <c r="J739" s="27"/>
      <c r="K739" s="77"/>
    </row>
    <row r="740">
      <c r="A740" s="23"/>
      <c r="B740" s="23"/>
      <c r="C740" s="23"/>
      <c r="D740" s="23"/>
      <c r="E740" s="23"/>
      <c r="F740" s="23"/>
      <c r="G740" s="23"/>
      <c r="H740" s="73"/>
      <c r="I740" s="57"/>
      <c r="J740" s="27"/>
      <c r="K740" s="77"/>
    </row>
    <row r="741">
      <c r="A741" s="23"/>
      <c r="B741" s="23"/>
      <c r="C741" s="23"/>
      <c r="D741" s="23"/>
      <c r="E741" s="23"/>
      <c r="F741" s="23"/>
      <c r="G741" s="23"/>
      <c r="H741" s="73"/>
      <c r="I741" s="57"/>
      <c r="J741" s="27"/>
      <c r="K741" s="77"/>
    </row>
    <row r="742">
      <c r="A742" s="23"/>
      <c r="B742" s="23"/>
      <c r="C742" s="23"/>
      <c r="D742" s="23"/>
      <c r="E742" s="23"/>
      <c r="F742" s="23"/>
      <c r="G742" s="23"/>
      <c r="H742" s="73"/>
      <c r="I742" s="57"/>
      <c r="J742" s="27"/>
      <c r="K742" s="77"/>
    </row>
    <row r="743">
      <c r="A743" s="23"/>
      <c r="B743" s="23"/>
      <c r="C743" s="23"/>
      <c r="D743" s="23"/>
      <c r="E743" s="23"/>
      <c r="F743" s="23"/>
      <c r="G743" s="23"/>
      <c r="H743" s="73"/>
      <c r="I743" s="57"/>
      <c r="J743" s="27"/>
      <c r="K743" s="77"/>
    </row>
    <row r="744">
      <c r="A744" s="23"/>
      <c r="B744" s="23"/>
      <c r="C744" s="23"/>
      <c r="D744" s="23"/>
      <c r="E744" s="23"/>
      <c r="F744" s="23"/>
      <c r="G744" s="23"/>
      <c r="H744" s="73"/>
      <c r="I744" s="57"/>
      <c r="J744" s="27"/>
      <c r="K744" s="77"/>
    </row>
    <row r="745">
      <c r="A745" s="23"/>
      <c r="B745" s="23"/>
      <c r="C745" s="23"/>
      <c r="D745" s="23"/>
      <c r="E745" s="23"/>
      <c r="F745" s="23"/>
      <c r="G745" s="23"/>
      <c r="H745" s="73"/>
      <c r="I745" s="57"/>
      <c r="J745" s="27"/>
      <c r="K745" s="77"/>
    </row>
    <row r="746">
      <c r="A746" s="23"/>
      <c r="B746" s="23"/>
      <c r="C746" s="23"/>
      <c r="D746" s="23"/>
      <c r="E746" s="23"/>
      <c r="F746" s="23"/>
      <c r="G746" s="23"/>
      <c r="H746" s="73"/>
      <c r="I746" s="57"/>
      <c r="J746" s="27"/>
      <c r="K746" s="77"/>
    </row>
    <row r="747">
      <c r="A747" s="23"/>
      <c r="B747" s="23"/>
      <c r="C747" s="23"/>
      <c r="D747" s="23"/>
      <c r="E747" s="23"/>
      <c r="F747" s="23"/>
      <c r="G747" s="23"/>
      <c r="H747" s="73"/>
      <c r="I747" s="57"/>
      <c r="J747" s="27"/>
      <c r="K747" s="77"/>
    </row>
    <row r="748">
      <c r="A748" s="23"/>
      <c r="B748" s="23"/>
      <c r="C748" s="23"/>
      <c r="D748" s="23"/>
      <c r="E748" s="23"/>
      <c r="F748" s="23"/>
      <c r="G748" s="23"/>
      <c r="H748" s="73"/>
      <c r="I748" s="57"/>
      <c r="J748" s="27"/>
      <c r="K748" s="77"/>
    </row>
    <row r="749">
      <c r="A749" s="23"/>
      <c r="B749" s="23"/>
      <c r="C749" s="23"/>
      <c r="D749" s="23"/>
      <c r="E749" s="23"/>
      <c r="F749" s="23"/>
      <c r="G749" s="23"/>
      <c r="H749" s="73"/>
      <c r="I749" s="57"/>
      <c r="J749" s="27"/>
      <c r="K749" s="77"/>
    </row>
    <row r="750">
      <c r="A750" s="23"/>
      <c r="B750" s="23"/>
      <c r="C750" s="23"/>
      <c r="D750" s="23"/>
      <c r="E750" s="23"/>
      <c r="F750" s="23"/>
      <c r="G750" s="23"/>
      <c r="H750" s="73"/>
      <c r="I750" s="57"/>
      <c r="J750" s="27"/>
      <c r="K750" s="77"/>
    </row>
    <row r="751">
      <c r="A751" s="23"/>
      <c r="B751" s="23"/>
      <c r="C751" s="23"/>
      <c r="D751" s="23"/>
      <c r="E751" s="23"/>
      <c r="F751" s="23"/>
      <c r="G751" s="23"/>
      <c r="H751" s="73"/>
      <c r="I751" s="57"/>
      <c r="J751" s="27"/>
      <c r="K751" s="77"/>
    </row>
    <row r="752">
      <c r="A752" s="23"/>
      <c r="B752" s="23"/>
      <c r="C752" s="23"/>
      <c r="D752" s="23"/>
      <c r="E752" s="23"/>
      <c r="F752" s="23"/>
      <c r="G752" s="23"/>
      <c r="H752" s="73"/>
      <c r="I752" s="57"/>
      <c r="J752" s="27"/>
      <c r="K752" s="77"/>
    </row>
    <row r="753">
      <c r="A753" s="23"/>
      <c r="B753" s="23"/>
      <c r="C753" s="23"/>
      <c r="D753" s="23"/>
      <c r="E753" s="23"/>
      <c r="F753" s="23"/>
      <c r="G753" s="23"/>
      <c r="H753" s="73"/>
      <c r="I753" s="57"/>
      <c r="J753" s="27"/>
      <c r="K753" s="77"/>
    </row>
    <row r="754">
      <c r="A754" s="23"/>
      <c r="B754" s="23"/>
      <c r="C754" s="23"/>
      <c r="D754" s="23"/>
      <c r="E754" s="23"/>
      <c r="F754" s="23"/>
      <c r="G754" s="23"/>
      <c r="H754" s="73"/>
      <c r="I754" s="57"/>
      <c r="J754" s="27"/>
      <c r="K754" s="77"/>
    </row>
    <row r="755">
      <c r="A755" s="23"/>
      <c r="B755" s="23"/>
      <c r="C755" s="23"/>
      <c r="D755" s="23"/>
      <c r="E755" s="23"/>
      <c r="F755" s="23"/>
      <c r="G755" s="23"/>
      <c r="H755" s="73"/>
      <c r="I755" s="57"/>
      <c r="J755" s="27"/>
      <c r="K755" s="77"/>
    </row>
    <row r="756">
      <c r="A756" s="23"/>
      <c r="B756" s="23"/>
      <c r="C756" s="23"/>
      <c r="D756" s="23"/>
      <c r="E756" s="23"/>
      <c r="F756" s="23"/>
      <c r="G756" s="23"/>
      <c r="H756" s="73"/>
      <c r="I756" s="57"/>
      <c r="J756" s="27"/>
      <c r="K756" s="77"/>
    </row>
    <row r="757">
      <c r="A757" s="23"/>
      <c r="B757" s="23"/>
      <c r="C757" s="23"/>
      <c r="D757" s="23"/>
      <c r="E757" s="23"/>
      <c r="F757" s="23"/>
      <c r="G757" s="23"/>
      <c r="H757" s="73"/>
      <c r="I757" s="57"/>
      <c r="J757" s="27"/>
      <c r="K757" s="77"/>
    </row>
    <row r="758">
      <c r="A758" s="23"/>
      <c r="B758" s="23"/>
      <c r="C758" s="23"/>
      <c r="D758" s="23"/>
      <c r="E758" s="23"/>
      <c r="F758" s="23"/>
      <c r="G758" s="23"/>
      <c r="H758" s="73"/>
      <c r="I758" s="57"/>
      <c r="J758" s="27"/>
      <c r="K758" s="77"/>
    </row>
    <row r="759">
      <c r="A759" s="23"/>
      <c r="B759" s="23"/>
      <c r="C759" s="23"/>
      <c r="D759" s="23"/>
      <c r="E759" s="23"/>
      <c r="F759" s="23"/>
      <c r="G759" s="23"/>
      <c r="H759" s="73"/>
      <c r="I759" s="57"/>
      <c r="J759" s="27"/>
      <c r="K759" s="77"/>
    </row>
    <row r="760">
      <c r="A760" s="23"/>
      <c r="B760" s="23"/>
      <c r="C760" s="23"/>
      <c r="D760" s="23"/>
      <c r="E760" s="23"/>
      <c r="F760" s="23"/>
      <c r="G760" s="23"/>
      <c r="H760" s="73"/>
      <c r="I760" s="57"/>
      <c r="J760" s="27"/>
      <c r="K760" s="77"/>
    </row>
    <row r="761">
      <c r="A761" s="23"/>
      <c r="B761" s="23"/>
      <c r="C761" s="23"/>
      <c r="D761" s="23"/>
      <c r="E761" s="23"/>
      <c r="F761" s="23"/>
      <c r="G761" s="23"/>
      <c r="H761" s="73"/>
      <c r="I761" s="57"/>
      <c r="J761" s="27"/>
      <c r="K761" s="77"/>
    </row>
    <row r="762">
      <c r="A762" s="23"/>
      <c r="B762" s="23"/>
      <c r="C762" s="23"/>
      <c r="D762" s="23"/>
      <c r="E762" s="23"/>
      <c r="F762" s="23"/>
      <c r="G762" s="23"/>
      <c r="H762" s="73"/>
      <c r="I762" s="57"/>
      <c r="J762" s="27"/>
      <c r="K762" s="77"/>
    </row>
    <row r="763">
      <c r="A763" s="23"/>
      <c r="B763" s="23"/>
      <c r="C763" s="23"/>
      <c r="D763" s="23"/>
      <c r="E763" s="23"/>
      <c r="F763" s="23"/>
      <c r="G763" s="23"/>
      <c r="H763" s="73"/>
      <c r="I763" s="57"/>
      <c r="J763" s="27"/>
      <c r="K763" s="77"/>
    </row>
    <row r="764">
      <c r="A764" s="23"/>
      <c r="B764" s="23"/>
      <c r="C764" s="23"/>
      <c r="D764" s="23"/>
      <c r="E764" s="23"/>
      <c r="F764" s="23"/>
      <c r="G764" s="23"/>
      <c r="H764" s="73"/>
      <c r="I764" s="57"/>
      <c r="J764" s="27"/>
      <c r="K764" s="77"/>
    </row>
    <row r="765">
      <c r="A765" s="23"/>
      <c r="B765" s="23"/>
      <c r="C765" s="23"/>
      <c r="D765" s="23"/>
      <c r="E765" s="23"/>
      <c r="F765" s="23"/>
      <c r="G765" s="23"/>
      <c r="H765" s="73"/>
      <c r="I765" s="57"/>
      <c r="J765" s="27"/>
      <c r="K765" s="77"/>
    </row>
    <row r="766">
      <c r="A766" s="23"/>
      <c r="B766" s="23"/>
      <c r="C766" s="23"/>
      <c r="D766" s="23"/>
      <c r="E766" s="23"/>
      <c r="F766" s="23"/>
      <c r="G766" s="23"/>
      <c r="H766" s="73"/>
      <c r="I766" s="57"/>
      <c r="J766" s="27"/>
      <c r="K766" s="77"/>
    </row>
    <row r="767">
      <c r="A767" s="23"/>
      <c r="B767" s="23"/>
      <c r="C767" s="23"/>
      <c r="D767" s="23"/>
      <c r="E767" s="23"/>
      <c r="F767" s="23"/>
      <c r="G767" s="23"/>
      <c r="H767" s="73"/>
      <c r="I767" s="57"/>
      <c r="J767" s="27"/>
      <c r="K767" s="77"/>
    </row>
    <row r="768">
      <c r="A768" s="23"/>
      <c r="B768" s="23"/>
      <c r="C768" s="23"/>
      <c r="D768" s="23"/>
      <c r="E768" s="23"/>
      <c r="F768" s="23"/>
      <c r="G768" s="23"/>
      <c r="H768" s="73"/>
      <c r="I768" s="57"/>
      <c r="J768" s="27"/>
      <c r="K768" s="77"/>
    </row>
    <row r="769">
      <c r="A769" s="23"/>
      <c r="B769" s="23"/>
      <c r="C769" s="23"/>
      <c r="D769" s="23"/>
      <c r="E769" s="23"/>
      <c r="F769" s="23"/>
      <c r="G769" s="23"/>
      <c r="H769" s="73"/>
      <c r="I769" s="57"/>
      <c r="J769" s="27"/>
      <c r="K769" s="77"/>
    </row>
    <row r="770">
      <c r="A770" s="23"/>
      <c r="B770" s="23"/>
      <c r="C770" s="23"/>
      <c r="D770" s="23"/>
      <c r="E770" s="23"/>
      <c r="F770" s="23"/>
      <c r="G770" s="23"/>
      <c r="H770" s="73"/>
      <c r="I770" s="57"/>
      <c r="J770" s="27"/>
      <c r="K770" s="77"/>
    </row>
    <row r="771">
      <c r="A771" s="23"/>
      <c r="B771" s="23"/>
      <c r="C771" s="23"/>
      <c r="D771" s="23"/>
      <c r="E771" s="23"/>
      <c r="F771" s="23"/>
      <c r="G771" s="23"/>
      <c r="H771" s="73"/>
      <c r="I771" s="57"/>
      <c r="J771" s="27"/>
      <c r="K771" s="77"/>
    </row>
    <row r="772">
      <c r="A772" s="23"/>
      <c r="B772" s="23"/>
      <c r="C772" s="23"/>
      <c r="D772" s="23"/>
      <c r="E772" s="23"/>
      <c r="F772" s="23"/>
      <c r="G772" s="23"/>
      <c r="H772" s="73"/>
      <c r="I772" s="57"/>
      <c r="J772" s="27"/>
      <c r="K772" s="77"/>
    </row>
    <row r="773">
      <c r="A773" s="23"/>
      <c r="B773" s="23"/>
      <c r="C773" s="23"/>
      <c r="D773" s="23"/>
      <c r="E773" s="23"/>
      <c r="F773" s="23"/>
      <c r="G773" s="23"/>
      <c r="H773" s="73"/>
      <c r="I773" s="57"/>
      <c r="J773" s="27"/>
      <c r="K773" s="77"/>
    </row>
    <row r="774">
      <c r="A774" s="23"/>
      <c r="B774" s="23"/>
      <c r="C774" s="23"/>
      <c r="D774" s="23"/>
      <c r="E774" s="23"/>
      <c r="F774" s="23"/>
      <c r="G774" s="23"/>
      <c r="H774" s="73"/>
      <c r="I774" s="57"/>
      <c r="J774" s="27"/>
      <c r="K774" s="77"/>
    </row>
    <row r="775">
      <c r="A775" s="23"/>
      <c r="B775" s="23"/>
      <c r="C775" s="23"/>
      <c r="D775" s="23"/>
      <c r="E775" s="23"/>
      <c r="F775" s="23"/>
      <c r="G775" s="23"/>
      <c r="H775" s="73"/>
      <c r="I775" s="57"/>
      <c r="J775" s="27"/>
      <c r="K775" s="77"/>
    </row>
    <row r="776">
      <c r="A776" s="23"/>
      <c r="B776" s="23"/>
      <c r="C776" s="23"/>
      <c r="D776" s="23"/>
      <c r="E776" s="23"/>
      <c r="F776" s="23"/>
      <c r="G776" s="23"/>
      <c r="H776" s="73"/>
      <c r="I776" s="57"/>
      <c r="J776" s="27"/>
      <c r="K776" s="77"/>
    </row>
    <row r="777">
      <c r="A777" s="23"/>
      <c r="B777" s="23"/>
      <c r="C777" s="23"/>
      <c r="D777" s="23"/>
      <c r="E777" s="23"/>
      <c r="F777" s="23"/>
      <c r="G777" s="23"/>
      <c r="H777" s="73"/>
      <c r="I777" s="57"/>
      <c r="J777" s="27"/>
      <c r="K777" s="77"/>
    </row>
    <row r="778">
      <c r="A778" s="23"/>
      <c r="B778" s="23"/>
      <c r="C778" s="23"/>
      <c r="D778" s="23"/>
      <c r="E778" s="23"/>
      <c r="F778" s="23"/>
      <c r="G778" s="23"/>
      <c r="H778" s="73"/>
      <c r="I778" s="57"/>
      <c r="J778" s="27"/>
      <c r="K778" s="77"/>
    </row>
    <row r="779">
      <c r="A779" s="23"/>
      <c r="B779" s="23"/>
      <c r="C779" s="23"/>
      <c r="D779" s="23"/>
      <c r="E779" s="23"/>
      <c r="F779" s="23"/>
      <c r="G779" s="23"/>
      <c r="H779" s="73"/>
      <c r="I779" s="57"/>
      <c r="J779" s="27"/>
      <c r="K779" s="77"/>
    </row>
    <row r="780">
      <c r="A780" s="23"/>
      <c r="B780" s="23"/>
      <c r="C780" s="23"/>
      <c r="D780" s="23"/>
      <c r="E780" s="23"/>
      <c r="F780" s="23"/>
      <c r="G780" s="23"/>
      <c r="H780" s="73"/>
      <c r="I780" s="57"/>
      <c r="J780" s="27"/>
      <c r="K780" s="77"/>
    </row>
    <row r="781">
      <c r="A781" s="23"/>
      <c r="B781" s="23"/>
      <c r="C781" s="23"/>
      <c r="D781" s="23"/>
      <c r="E781" s="23"/>
      <c r="F781" s="23"/>
      <c r="G781" s="23"/>
      <c r="H781" s="73"/>
      <c r="I781" s="57"/>
      <c r="J781" s="27"/>
      <c r="K781" s="77"/>
    </row>
    <row r="782">
      <c r="A782" s="23"/>
      <c r="B782" s="23"/>
      <c r="C782" s="23"/>
      <c r="D782" s="23"/>
      <c r="E782" s="23"/>
      <c r="F782" s="23"/>
      <c r="G782" s="23"/>
      <c r="H782" s="73"/>
      <c r="I782" s="57"/>
      <c r="J782" s="27"/>
      <c r="K782" s="77"/>
    </row>
    <row r="783">
      <c r="A783" s="23"/>
      <c r="B783" s="23"/>
      <c r="C783" s="23"/>
      <c r="D783" s="23"/>
      <c r="E783" s="23"/>
      <c r="F783" s="23"/>
      <c r="G783" s="23"/>
      <c r="H783" s="73"/>
      <c r="I783" s="57"/>
      <c r="J783" s="27"/>
      <c r="K783" s="77"/>
    </row>
    <row r="784">
      <c r="A784" s="23"/>
      <c r="B784" s="23"/>
      <c r="C784" s="23"/>
      <c r="D784" s="23"/>
      <c r="E784" s="23"/>
      <c r="F784" s="23"/>
      <c r="G784" s="23"/>
      <c r="H784" s="73"/>
      <c r="I784" s="57"/>
      <c r="J784" s="27"/>
      <c r="K784" s="77"/>
    </row>
    <row r="785">
      <c r="A785" s="23"/>
      <c r="B785" s="23"/>
      <c r="C785" s="23"/>
      <c r="D785" s="23"/>
      <c r="E785" s="23"/>
      <c r="F785" s="23"/>
      <c r="G785" s="23"/>
      <c r="H785" s="73"/>
      <c r="I785" s="57"/>
      <c r="J785" s="27"/>
      <c r="K785" s="77"/>
    </row>
    <row r="786">
      <c r="A786" s="23"/>
      <c r="B786" s="23"/>
      <c r="C786" s="23"/>
      <c r="D786" s="23"/>
      <c r="E786" s="23"/>
      <c r="F786" s="23"/>
      <c r="G786" s="23"/>
      <c r="H786" s="73"/>
      <c r="I786" s="57"/>
      <c r="J786" s="27"/>
      <c r="K786" s="77"/>
    </row>
    <row r="787">
      <c r="A787" s="23"/>
      <c r="B787" s="23"/>
      <c r="C787" s="23"/>
      <c r="D787" s="23"/>
      <c r="E787" s="23"/>
      <c r="F787" s="23"/>
      <c r="G787" s="23"/>
      <c r="H787" s="73"/>
      <c r="I787" s="57"/>
      <c r="J787" s="27"/>
      <c r="K787" s="77"/>
    </row>
    <row r="788">
      <c r="A788" s="23"/>
      <c r="B788" s="23"/>
      <c r="C788" s="23"/>
      <c r="D788" s="23"/>
      <c r="E788" s="23"/>
      <c r="F788" s="23"/>
      <c r="G788" s="23"/>
      <c r="H788" s="73"/>
      <c r="I788" s="57"/>
      <c r="J788" s="27"/>
      <c r="K788" s="77"/>
    </row>
    <row r="789">
      <c r="A789" s="23"/>
      <c r="B789" s="23"/>
      <c r="C789" s="23"/>
      <c r="D789" s="23"/>
      <c r="E789" s="23"/>
      <c r="F789" s="23"/>
      <c r="G789" s="23"/>
      <c r="H789" s="73"/>
      <c r="I789" s="57"/>
      <c r="J789" s="27"/>
      <c r="K789" s="77"/>
    </row>
    <row r="790">
      <c r="A790" s="23"/>
      <c r="B790" s="23"/>
      <c r="C790" s="23"/>
      <c r="D790" s="23"/>
      <c r="E790" s="23"/>
      <c r="F790" s="23"/>
      <c r="G790" s="23"/>
      <c r="H790" s="73"/>
      <c r="I790" s="57"/>
      <c r="J790" s="27"/>
      <c r="K790" s="77"/>
    </row>
    <row r="791">
      <c r="A791" s="23"/>
      <c r="B791" s="23"/>
      <c r="C791" s="23"/>
      <c r="D791" s="23"/>
      <c r="E791" s="23"/>
      <c r="F791" s="23"/>
      <c r="G791" s="23"/>
      <c r="H791" s="73"/>
      <c r="I791" s="57"/>
      <c r="J791" s="27"/>
      <c r="K791" s="77"/>
    </row>
    <row r="792">
      <c r="A792" s="23"/>
      <c r="B792" s="23"/>
      <c r="C792" s="23"/>
      <c r="D792" s="23"/>
      <c r="E792" s="23"/>
      <c r="F792" s="23"/>
      <c r="G792" s="23"/>
      <c r="H792" s="73"/>
      <c r="I792" s="57"/>
      <c r="J792" s="27"/>
      <c r="K792" s="77"/>
    </row>
    <row r="793">
      <c r="A793" s="23"/>
      <c r="B793" s="23"/>
      <c r="C793" s="23"/>
      <c r="D793" s="23"/>
      <c r="E793" s="23"/>
      <c r="F793" s="23"/>
      <c r="G793" s="23"/>
      <c r="H793" s="73"/>
      <c r="I793" s="57"/>
      <c r="J793" s="27"/>
      <c r="K793" s="77"/>
    </row>
    <row r="794">
      <c r="A794" s="23"/>
      <c r="B794" s="23"/>
      <c r="C794" s="23"/>
      <c r="D794" s="23"/>
      <c r="E794" s="23"/>
      <c r="F794" s="23"/>
      <c r="G794" s="23"/>
      <c r="H794" s="73"/>
      <c r="I794" s="57"/>
      <c r="J794" s="27"/>
      <c r="K794" s="77"/>
    </row>
    <row r="795">
      <c r="A795" s="23"/>
      <c r="B795" s="23"/>
      <c r="C795" s="23"/>
      <c r="D795" s="23"/>
      <c r="E795" s="23"/>
      <c r="F795" s="23"/>
      <c r="G795" s="23"/>
      <c r="H795" s="73"/>
      <c r="I795" s="57"/>
      <c r="J795" s="27"/>
      <c r="K795" s="77"/>
    </row>
    <row r="796">
      <c r="A796" s="23"/>
      <c r="B796" s="23"/>
      <c r="C796" s="23"/>
      <c r="D796" s="23"/>
      <c r="E796" s="23"/>
      <c r="F796" s="23"/>
      <c r="G796" s="23"/>
      <c r="H796" s="73"/>
      <c r="I796" s="57"/>
      <c r="J796" s="27"/>
      <c r="K796" s="77"/>
    </row>
    <row r="797">
      <c r="A797" s="23"/>
      <c r="B797" s="23"/>
      <c r="C797" s="23"/>
      <c r="D797" s="23"/>
      <c r="E797" s="23"/>
      <c r="F797" s="23"/>
      <c r="G797" s="23"/>
      <c r="H797" s="73"/>
      <c r="I797" s="57"/>
      <c r="J797" s="27"/>
      <c r="K797" s="77"/>
    </row>
    <row r="798">
      <c r="A798" s="23"/>
      <c r="B798" s="23"/>
      <c r="C798" s="23"/>
      <c r="D798" s="23"/>
      <c r="E798" s="23"/>
      <c r="F798" s="23"/>
      <c r="G798" s="23"/>
      <c r="H798" s="73"/>
      <c r="I798" s="57"/>
      <c r="J798" s="27"/>
      <c r="K798" s="77"/>
    </row>
    <row r="799">
      <c r="A799" s="23"/>
      <c r="B799" s="23"/>
      <c r="C799" s="23"/>
      <c r="D799" s="23"/>
      <c r="E799" s="23"/>
      <c r="F799" s="23"/>
      <c r="G799" s="23"/>
      <c r="H799" s="73"/>
      <c r="I799" s="57"/>
      <c r="J799" s="27"/>
      <c r="K799" s="77"/>
    </row>
    <row r="800">
      <c r="A800" s="23"/>
      <c r="B800" s="23"/>
      <c r="C800" s="23"/>
      <c r="D800" s="23"/>
      <c r="E800" s="23"/>
      <c r="F800" s="23"/>
      <c r="G800" s="23"/>
      <c r="H800" s="73"/>
      <c r="I800" s="57"/>
      <c r="J800" s="27"/>
      <c r="K800" s="77"/>
    </row>
    <row r="801">
      <c r="A801" s="23"/>
      <c r="B801" s="23"/>
      <c r="C801" s="23"/>
      <c r="D801" s="23"/>
      <c r="E801" s="23"/>
      <c r="F801" s="23"/>
      <c r="G801" s="23"/>
      <c r="H801" s="73"/>
      <c r="I801" s="57"/>
      <c r="J801" s="27"/>
      <c r="K801" s="77"/>
    </row>
    <row r="802">
      <c r="A802" s="23"/>
      <c r="B802" s="23"/>
      <c r="C802" s="23"/>
      <c r="D802" s="23"/>
      <c r="E802" s="23"/>
      <c r="F802" s="23"/>
      <c r="G802" s="23"/>
      <c r="H802" s="73"/>
      <c r="I802" s="57"/>
      <c r="J802" s="27"/>
      <c r="K802" s="77"/>
    </row>
    <row r="803">
      <c r="A803" s="23"/>
      <c r="B803" s="23"/>
      <c r="C803" s="23"/>
      <c r="D803" s="23"/>
      <c r="E803" s="23"/>
      <c r="F803" s="23"/>
      <c r="G803" s="23"/>
      <c r="H803" s="73"/>
      <c r="I803" s="57"/>
      <c r="J803" s="27"/>
      <c r="K803" s="77"/>
    </row>
    <row r="804">
      <c r="A804" s="23"/>
      <c r="B804" s="23"/>
      <c r="C804" s="23"/>
      <c r="D804" s="23"/>
      <c r="E804" s="23"/>
      <c r="F804" s="23"/>
      <c r="G804" s="23"/>
      <c r="H804" s="73"/>
      <c r="I804" s="57"/>
      <c r="J804" s="27"/>
      <c r="K804" s="77"/>
    </row>
    <row r="805">
      <c r="A805" s="23"/>
      <c r="B805" s="23"/>
      <c r="C805" s="23"/>
      <c r="D805" s="23"/>
      <c r="E805" s="23"/>
      <c r="F805" s="23"/>
      <c r="G805" s="23"/>
      <c r="H805" s="73"/>
      <c r="I805" s="57"/>
      <c r="J805" s="27"/>
      <c r="K805" s="77"/>
    </row>
    <row r="806">
      <c r="A806" s="23"/>
      <c r="B806" s="23"/>
      <c r="C806" s="23"/>
      <c r="D806" s="23"/>
      <c r="E806" s="23"/>
      <c r="F806" s="23"/>
      <c r="G806" s="23"/>
      <c r="H806" s="73"/>
      <c r="I806" s="57"/>
      <c r="J806" s="27"/>
      <c r="K806" s="77"/>
    </row>
    <row r="807">
      <c r="A807" s="23"/>
      <c r="B807" s="23"/>
      <c r="C807" s="23"/>
      <c r="D807" s="23"/>
      <c r="E807" s="23"/>
      <c r="F807" s="23"/>
      <c r="G807" s="23"/>
      <c r="H807" s="73"/>
      <c r="I807" s="57"/>
      <c r="J807" s="27"/>
      <c r="K807" s="77"/>
    </row>
    <row r="808">
      <c r="A808" s="23"/>
      <c r="B808" s="23"/>
      <c r="C808" s="23"/>
      <c r="D808" s="23"/>
      <c r="E808" s="23"/>
      <c r="F808" s="23"/>
      <c r="G808" s="23"/>
      <c r="H808" s="73"/>
      <c r="I808" s="57"/>
      <c r="J808" s="27"/>
      <c r="K808" s="77"/>
    </row>
    <row r="809">
      <c r="A809" s="23"/>
      <c r="B809" s="23"/>
      <c r="C809" s="23"/>
      <c r="D809" s="23"/>
      <c r="E809" s="23"/>
      <c r="F809" s="23"/>
      <c r="G809" s="23"/>
      <c r="H809" s="73"/>
      <c r="I809" s="57"/>
      <c r="J809" s="27"/>
      <c r="K809" s="77"/>
    </row>
    <row r="810">
      <c r="A810" s="23"/>
      <c r="B810" s="23"/>
      <c r="C810" s="23"/>
      <c r="D810" s="23"/>
      <c r="E810" s="23"/>
      <c r="F810" s="23"/>
      <c r="G810" s="23"/>
      <c r="H810" s="73"/>
      <c r="I810" s="57"/>
      <c r="J810" s="27"/>
      <c r="K810" s="77"/>
    </row>
    <row r="811">
      <c r="A811" s="23"/>
      <c r="B811" s="23"/>
      <c r="C811" s="23"/>
      <c r="D811" s="23"/>
      <c r="E811" s="23"/>
      <c r="F811" s="23"/>
      <c r="G811" s="23"/>
      <c r="H811" s="73"/>
      <c r="I811" s="57"/>
      <c r="J811" s="27"/>
      <c r="K811" s="77"/>
    </row>
    <row r="812">
      <c r="A812" s="23"/>
      <c r="B812" s="23"/>
      <c r="C812" s="23"/>
      <c r="D812" s="23"/>
      <c r="E812" s="23"/>
      <c r="F812" s="23"/>
      <c r="G812" s="23"/>
      <c r="H812" s="73"/>
      <c r="I812" s="57"/>
      <c r="J812" s="27"/>
      <c r="K812" s="77"/>
    </row>
    <row r="813">
      <c r="A813" s="23"/>
      <c r="B813" s="23"/>
      <c r="C813" s="23"/>
      <c r="D813" s="23"/>
      <c r="E813" s="23"/>
      <c r="F813" s="23"/>
      <c r="G813" s="23"/>
      <c r="H813" s="73"/>
      <c r="I813" s="57"/>
      <c r="J813" s="27"/>
      <c r="K813" s="77"/>
    </row>
    <row r="814">
      <c r="A814" s="23"/>
      <c r="B814" s="23"/>
      <c r="C814" s="23"/>
      <c r="D814" s="23"/>
      <c r="E814" s="23"/>
      <c r="F814" s="23"/>
      <c r="G814" s="23"/>
      <c r="H814" s="73"/>
      <c r="I814" s="57"/>
      <c r="J814" s="27"/>
      <c r="K814" s="77"/>
    </row>
    <row r="815">
      <c r="A815" s="23"/>
      <c r="B815" s="23"/>
      <c r="C815" s="23"/>
      <c r="D815" s="23"/>
      <c r="E815" s="23"/>
      <c r="F815" s="23"/>
      <c r="G815" s="23"/>
      <c r="H815" s="73"/>
      <c r="I815" s="57"/>
      <c r="J815" s="27"/>
      <c r="K815" s="77"/>
    </row>
    <row r="816">
      <c r="A816" s="23"/>
      <c r="B816" s="23"/>
      <c r="C816" s="23"/>
      <c r="D816" s="23"/>
      <c r="E816" s="23"/>
      <c r="F816" s="23"/>
      <c r="G816" s="23"/>
      <c r="H816" s="73"/>
      <c r="I816" s="57"/>
      <c r="J816" s="27"/>
      <c r="K816" s="77"/>
    </row>
    <row r="817">
      <c r="A817" s="23"/>
      <c r="B817" s="23"/>
      <c r="C817" s="23"/>
      <c r="D817" s="23"/>
      <c r="E817" s="23"/>
      <c r="F817" s="23"/>
      <c r="G817" s="23"/>
      <c r="H817" s="73"/>
      <c r="I817" s="57"/>
      <c r="J817" s="27"/>
      <c r="K817" s="77"/>
    </row>
    <row r="818">
      <c r="A818" s="23"/>
      <c r="B818" s="23"/>
      <c r="C818" s="23"/>
      <c r="D818" s="23"/>
      <c r="E818" s="23"/>
      <c r="F818" s="23"/>
      <c r="G818" s="23"/>
      <c r="H818" s="73"/>
      <c r="I818" s="57"/>
      <c r="J818" s="27"/>
      <c r="K818" s="77"/>
    </row>
    <row r="819">
      <c r="A819" s="23"/>
      <c r="B819" s="23"/>
      <c r="C819" s="23"/>
      <c r="D819" s="23"/>
      <c r="E819" s="23"/>
      <c r="F819" s="23"/>
      <c r="G819" s="23"/>
      <c r="H819" s="73"/>
      <c r="I819" s="57"/>
      <c r="J819" s="27"/>
      <c r="K819" s="77"/>
    </row>
    <row r="820">
      <c r="A820" s="23"/>
      <c r="B820" s="23"/>
      <c r="C820" s="23"/>
      <c r="D820" s="23"/>
      <c r="E820" s="23"/>
      <c r="F820" s="23"/>
      <c r="G820" s="23"/>
      <c r="H820" s="73"/>
      <c r="I820" s="57"/>
      <c r="J820" s="27"/>
      <c r="K820" s="77"/>
    </row>
    <row r="821">
      <c r="A821" s="23"/>
      <c r="B821" s="23"/>
      <c r="C821" s="23"/>
      <c r="D821" s="23"/>
      <c r="E821" s="23"/>
      <c r="F821" s="23"/>
      <c r="G821" s="23"/>
      <c r="H821" s="73"/>
      <c r="I821" s="57"/>
      <c r="J821" s="27"/>
      <c r="K821" s="77"/>
    </row>
    <row r="822">
      <c r="A822" s="23"/>
      <c r="B822" s="23"/>
      <c r="C822" s="23"/>
      <c r="D822" s="23"/>
      <c r="E822" s="23"/>
      <c r="F822" s="23"/>
      <c r="G822" s="23"/>
      <c r="H822" s="73"/>
      <c r="I822" s="57"/>
      <c r="J822" s="27"/>
      <c r="K822" s="77"/>
    </row>
    <row r="823">
      <c r="A823" s="23"/>
      <c r="B823" s="23"/>
      <c r="C823" s="23"/>
      <c r="D823" s="23"/>
      <c r="E823" s="23"/>
      <c r="F823" s="23"/>
      <c r="G823" s="23"/>
      <c r="H823" s="73"/>
      <c r="I823" s="57"/>
      <c r="J823" s="27"/>
      <c r="K823" s="77"/>
    </row>
    <row r="824">
      <c r="A824" s="23"/>
      <c r="B824" s="23"/>
      <c r="C824" s="23"/>
      <c r="D824" s="23"/>
      <c r="E824" s="23"/>
      <c r="F824" s="23"/>
      <c r="G824" s="23"/>
      <c r="H824" s="73"/>
      <c r="I824" s="57"/>
      <c r="J824" s="27"/>
      <c r="K824" s="77"/>
    </row>
    <row r="825">
      <c r="A825" s="23"/>
      <c r="B825" s="23"/>
      <c r="C825" s="23"/>
      <c r="D825" s="23"/>
      <c r="E825" s="23"/>
      <c r="F825" s="23"/>
      <c r="G825" s="23"/>
      <c r="H825" s="73"/>
      <c r="I825" s="57"/>
      <c r="J825" s="27"/>
      <c r="K825" s="77"/>
    </row>
    <row r="826">
      <c r="A826" s="23"/>
      <c r="B826" s="23"/>
      <c r="C826" s="23"/>
      <c r="D826" s="23"/>
      <c r="E826" s="23"/>
      <c r="F826" s="23"/>
      <c r="G826" s="23"/>
      <c r="H826" s="73"/>
      <c r="I826" s="57"/>
      <c r="J826" s="27"/>
      <c r="K826" s="77"/>
    </row>
    <row r="827">
      <c r="A827" s="23"/>
      <c r="B827" s="23"/>
      <c r="C827" s="23"/>
      <c r="D827" s="23"/>
      <c r="E827" s="23"/>
      <c r="F827" s="23"/>
      <c r="G827" s="23"/>
      <c r="H827" s="73"/>
      <c r="I827" s="57"/>
      <c r="J827" s="27"/>
      <c r="K827" s="77"/>
    </row>
    <row r="828">
      <c r="A828" s="23"/>
      <c r="B828" s="23"/>
      <c r="C828" s="23"/>
      <c r="D828" s="23"/>
      <c r="E828" s="23"/>
      <c r="F828" s="23"/>
      <c r="G828" s="23"/>
      <c r="H828" s="73"/>
      <c r="I828" s="57"/>
      <c r="J828" s="27"/>
      <c r="K828" s="77"/>
    </row>
    <row r="829">
      <c r="A829" s="23"/>
      <c r="B829" s="23"/>
      <c r="C829" s="23"/>
      <c r="D829" s="23"/>
      <c r="E829" s="23"/>
      <c r="F829" s="23"/>
      <c r="G829" s="23"/>
      <c r="H829" s="73"/>
      <c r="I829" s="57"/>
      <c r="J829" s="27"/>
      <c r="K829" s="77"/>
    </row>
    <row r="830">
      <c r="A830" s="23"/>
      <c r="B830" s="23"/>
      <c r="C830" s="23"/>
      <c r="D830" s="23"/>
      <c r="E830" s="23"/>
      <c r="F830" s="23"/>
      <c r="G830" s="23"/>
      <c r="H830" s="73"/>
      <c r="I830" s="57"/>
      <c r="J830" s="27"/>
      <c r="K830" s="77"/>
    </row>
    <row r="831">
      <c r="A831" s="23"/>
      <c r="B831" s="23"/>
      <c r="C831" s="23"/>
      <c r="D831" s="23"/>
      <c r="E831" s="23"/>
      <c r="F831" s="23"/>
      <c r="G831" s="23"/>
      <c r="H831" s="73"/>
      <c r="I831" s="57"/>
      <c r="J831" s="27"/>
      <c r="K831" s="77"/>
    </row>
    <row r="832">
      <c r="A832" s="23"/>
      <c r="B832" s="23"/>
      <c r="C832" s="23"/>
      <c r="D832" s="23"/>
      <c r="E832" s="23"/>
      <c r="F832" s="23"/>
      <c r="G832" s="23"/>
      <c r="H832" s="73"/>
      <c r="I832" s="57"/>
      <c r="J832" s="27"/>
      <c r="K832" s="77"/>
    </row>
    <row r="833">
      <c r="A833" s="23"/>
      <c r="B833" s="23"/>
      <c r="C833" s="23"/>
      <c r="D833" s="23"/>
      <c r="E833" s="23"/>
      <c r="F833" s="23"/>
      <c r="G833" s="23"/>
      <c r="H833" s="73"/>
      <c r="I833" s="57"/>
      <c r="J833" s="27"/>
      <c r="K833" s="77"/>
    </row>
    <row r="834">
      <c r="A834" s="23"/>
      <c r="B834" s="23"/>
      <c r="C834" s="23"/>
      <c r="D834" s="23"/>
      <c r="E834" s="23"/>
      <c r="F834" s="23"/>
      <c r="G834" s="23"/>
      <c r="H834" s="73"/>
      <c r="I834" s="57"/>
      <c r="J834" s="27"/>
      <c r="K834" s="77"/>
    </row>
    <row r="835">
      <c r="A835" s="23"/>
      <c r="B835" s="23"/>
      <c r="C835" s="23"/>
      <c r="D835" s="23"/>
      <c r="E835" s="23"/>
      <c r="F835" s="23"/>
      <c r="G835" s="23"/>
      <c r="H835" s="73"/>
      <c r="I835" s="57"/>
      <c r="J835" s="27"/>
      <c r="K835" s="77"/>
    </row>
    <row r="836">
      <c r="A836" s="23"/>
      <c r="B836" s="23"/>
      <c r="C836" s="23"/>
      <c r="D836" s="23"/>
      <c r="E836" s="23"/>
      <c r="F836" s="23"/>
      <c r="G836" s="23"/>
      <c r="H836" s="73"/>
      <c r="I836" s="57"/>
      <c r="J836" s="27"/>
      <c r="K836" s="77"/>
    </row>
    <row r="837">
      <c r="A837" s="23"/>
      <c r="B837" s="23"/>
      <c r="C837" s="23"/>
      <c r="D837" s="23"/>
      <c r="E837" s="23"/>
      <c r="F837" s="23"/>
      <c r="G837" s="23"/>
      <c r="H837" s="73"/>
      <c r="I837" s="57"/>
      <c r="J837" s="27"/>
      <c r="K837" s="77"/>
    </row>
    <row r="838">
      <c r="A838" s="23"/>
      <c r="B838" s="23"/>
      <c r="C838" s="23"/>
      <c r="D838" s="23"/>
      <c r="E838" s="23"/>
      <c r="F838" s="23"/>
      <c r="G838" s="23"/>
      <c r="H838" s="73"/>
      <c r="I838" s="57"/>
      <c r="J838" s="27"/>
      <c r="K838" s="77"/>
    </row>
    <row r="839">
      <c r="A839" s="23"/>
      <c r="B839" s="23"/>
      <c r="C839" s="23"/>
      <c r="D839" s="23"/>
      <c r="E839" s="23"/>
      <c r="F839" s="23"/>
      <c r="G839" s="23"/>
      <c r="H839" s="73"/>
      <c r="I839" s="57"/>
      <c r="J839" s="27"/>
      <c r="K839" s="77"/>
    </row>
    <row r="840">
      <c r="A840" s="23"/>
      <c r="B840" s="23"/>
      <c r="C840" s="23"/>
      <c r="D840" s="23"/>
      <c r="E840" s="23"/>
      <c r="F840" s="23"/>
      <c r="G840" s="23"/>
      <c r="H840" s="73"/>
      <c r="I840" s="57"/>
      <c r="J840" s="27"/>
      <c r="K840" s="77"/>
    </row>
    <row r="841">
      <c r="A841" s="23"/>
      <c r="B841" s="23"/>
      <c r="C841" s="23"/>
      <c r="D841" s="23"/>
      <c r="E841" s="23"/>
      <c r="F841" s="23"/>
      <c r="G841" s="23"/>
      <c r="H841" s="73"/>
      <c r="I841" s="57"/>
      <c r="J841" s="27"/>
      <c r="K841" s="77"/>
    </row>
    <row r="842">
      <c r="A842" s="23"/>
      <c r="B842" s="23"/>
      <c r="C842" s="23"/>
      <c r="D842" s="23"/>
      <c r="E842" s="23"/>
      <c r="F842" s="23"/>
      <c r="G842" s="23"/>
      <c r="H842" s="73"/>
      <c r="I842" s="57"/>
      <c r="J842" s="27"/>
      <c r="K842" s="77"/>
    </row>
    <row r="843">
      <c r="A843" s="23"/>
      <c r="B843" s="23"/>
      <c r="C843" s="23"/>
      <c r="D843" s="23"/>
      <c r="E843" s="23"/>
      <c r="F843" s="23"/>
      <c r="G843" s="23"/>
      <c r="H843" s="73"/>
      <c r="I843" s="57"/>
      <c r="J843" s="27"/>
      <c r="K843" s="77"/>
    </row>
    <row r="844">
      <c r="A844" s="23"/>
      <c r="B844" s="23"/>
      <c r="C844" s="23"/>
      <c r="D844" s="23"/>
      <c r="E844" s="23"/>
      <c r="F844" s="23"/>
      <c r="G844" s="23"/>
      <c r="H844" s="73"/>
      <c r="I844" s="57"/>
      <c r="J844" s="27"/>
      <c r="K844" s="77"/>
    </row>
    <row r="845">
      <c r="A845" s="23"/>
      <c r="B845" s="23"/>
      <c r="C845" s="23"/>
      <c r="D845" s="23"/>
      <c r="E845" s="23"/>
      <c r="F845" s="23"/>
      <c r="G845" s="23"/>
      <c r="H845" s="73"/>
      <c r="I845" s="57"/>
      <c r="J845" s="27"/>
      <c r="K845" s="77"/>
    </row>
    <row r="846">
      <c r="A846" s="23"/>
      <c r="B846" s="23"/>
      <c r="C846" s="23"/>
      <c r="D846" s="23"/>
      <c r="E846" s="23"/>
      <c r="F846" s="23"/>
      <c r="G846" s="23"/>
      <c r="H846" s="73"/>
      <c r="I846" s="57"/>
      <c r="J846" s="27"/>
      <c r="K846" s="77"/>
    </row>
    <row r="847">
      <c r="A847" s="23"/>
      <c r="B847" s="23"/>
      <c r="C847" s="23"/>
      <c r="D847" s="23"/>
      <c r="E847" s="23"/>
      <c r="F847" s="23"/>
      <c r="G847" s="23"/>
      <c r="H847" s="73"/>
      <c r="I847" s="57"/>
      <c r="J847" s="27"/>
      <c r="K847" s="77"/>
    </row>
    <row r="848">
      <c r="A848" s="23"/>
      <c r="B848" s="23"/>
      <c r="C848" s="23"/>
      <c r="D848" s="23"/>
      <c r="E848" s="23"/>
      <c r="F848" s="23"/>
      <c r="G848" s="23"/>
      <c r="H848" s="73"/>
      <c r="I848" s="57"/>
      <c r="J848" s="27"/>
      <c r="K848" s="77"/>
    </row>
    <row r="849">
      <c r="A849" s="23"/>
      <c r="B849" s="23"/>
      <c r="C849" s="23"/>
      <c r="D849" s="23"/>
      <c r="E849" s="23"/>
      <c r="F849" s="23"/>
      <c r="G849" s="23"/>
      <c r="H849" s="73"/>
      <c r="I849" s="57"/>
      <c r="J849" s="27"/>
      <c r="K849" s="77"/>
    </row>
    <row r="850">
      <c r="A850" s="23"/>
      <c r="B850" s="23"/>
      <c r="C850" s="23"/>
      <c r="D850" s="23"/>
      <c r="E850" s="23"/>
      <c r="F850" s="23"/>
      <c r="G850" s="23"/>
      <c r="H850" s="73"/>
      <c r="I850" s="57"/>
      <c r="J850" s="27"/>
      <c r="K850" s="77"/>
    </row>
    <row r="851">
      <c r="A851" s="23"/>
      <c r="B851" s="23"/>
      <c r="C851" s="23"/>
      <c r="D851" s="23"/>
      <c r="E851" s="23"/>
      <c r="F851" s="23"/>
      <c r="G851" s="23"/>
      <c r="H851" s="73"/>
      <c r="I851" s="57"/>
      <c r="J851" s="27"/>
      <c r="K851" s="77"/>
    </row>
    <row r="852">
      <c r="A852" s="23"/>
      <c r="B852" s="23"/>
      <c r="C852" s="23"/>
      <c r="D852" s="23"/>
      <c r="E852" s="23"/>
      <c r="F852" s="23"/>
      <c r="G852" s="23"/>
      <c r="H852" s="73"/>
      <c r="I852" s="57"/>
      <c r="J852" s="27"/>
      <c r="K852" s="77"/>
    </row>
    <row r="853">
      <c r="A853" s="23"/>
      <c r="B853" s="23"/>
      <c r="C853" s="23"/>
      <c r="D853" s="23"/>
      <c r="E853" s="23"/>
      <c r="F853" s="23"/>
      <c r="G853" s="23"/>
      <c r="H853" s="73"/>
      <c r="I853" s="57"/>
      <c r="J853" s="27"/>
      <c r="K853" s="77"/>
    </row>
    <row r="854">
      <c r="A854" s="23"/>
      <c r="B854" s="23"/>
      <c r="C854" s="23"/>
      <c r="D854" s="23"/>
      <c r="E854" s="23"/>
      <c r="F854" s="23"/>
      <c r="G854" s="23"/>
      <c r="H854" s="73"/>
      <c r="I854" s="57"/>
      <c r="J854" s="27"/>
      <c r="K854" s="77"/>
    </row>
    <row r="855">
      <c r="A855" s="23"/>
      <c r="B855" s="23"/>
      <c r="C855" s="23"/>
      <c r="D855" s="23"/>
      <c r="E855" s="23"/>
      <c r="F855" s="23"/>
      <c r="G855" s="23"/>
      <c r="H855" s="73"/>
      <c r="I855" s="57"/>
      <c r="J855" s="27"/>
      <c r="K855" s="77"/>
    </row>
    <row r="856">
      <c r="A856" s="23"/>
      <c r="B856" s="23"/>
      <c r="C856" s="23"/>
      <c r="D856" s="23"/>
      <c r="E856" s="23"/>
      <c r="F856" s="23"/>
      <c r="G856" s="23"/>
      <c r="H856" s="73"/>
      <c r="I856" s="57"/>
      <c r="J856" s="27"/>
      <c r="K856" s="77"/>
    </row>
    <row r="857">
      <c r="A857" s="23"/>
      <c r="B857" s="23"/>
      <c r="C857" s="23"/>
      <c r="D857" s="23"/>
      <c r="E857" s="23"/>
      <c r="F857" s="23"/>
      <c r="G857" s="23"/>
      <c r="H857" s="73"/>
      <c r="I857" s="57"/>
      <c r="J857" s="27"/>
      <c r="K857" s="77"/>
    </row>
    <row r="858">
      <c r="A858" s="23"/>
      <c r="B858" s="23"/>
      <c r="C858" s="23"/>
      <c r="D858" s="23"/>
      <c r="E858" s="23"/>
      <c r="F858" s="23"/>
      <c r="G858" s="23"/>
      <c r="H858" s="73"/>
      <c r="I858" s="57"/>
      <c r="J858" s="27"/>
      <c r="K858" s="77"/>
    </row>
    <row r="859">
      <c r="A859" s="23"/>
      <c r="B859" s="23"/>
      <c r="C859" s="23"/>
      <c r="D859" s="23"/>
      <c r="E859" s="23"/>
      <c r="F859" s="23"/>
      <c r="G859" s="23"/>
      <c r="H859" s="73"/>
      <c r="I859" s="57"/>
      <c r="J859" s="27"/>
      <c r="K859" s="77"/>
    </row>
    <row r="860">
      <c r="A860" s="23"/>
      <c r="B860" s="23"/>
      <c r="C860" s="23"/>
      <c r="D860" s="23"/>
      <c r="E860" s="23"/>
      <c r="F860" s="23"/>
      <c r="G860" s="23"/>
      <c r="H860" s="73"/>
      <c r="I860" s="57"/>
      <c r="J860" s="27"/>
      <c r="K860" s="77"/>
    </row>
    <row r="861">
      <c r="A861" s="23"/>
      <c r="B861" s="23"/>
      <c r="C861" s="23"/>
      <c r="D861" s="23"/>
      <c r="E861" s="23"/>
      <c r="F861" s="23"/>
      <c r="G861" s="23"/>
      <c r="H861" s="73"/>
      <c r="I861" s="57"/>
      <c r="J861" s="27"/>
      <c r="K861" s="77"/>
    </row>
    <row r="862">
      <c r="A862" s="23"/>
      <c r="B862" s="23"/>
      <c r="C862" s="23"/>
      <c r="D862" s="23"/>
      <c r="E862" s="23"/>
      <c r="F862" s="23"/>
      <c r="G862" s="23"/>
      <c r="H862" s="73"/>
      <c r="I862" s="57"/>
      <c r="J862" s="27"/>
      <c r="K862" s="77"/>
    </row>
    <row r="863">
      <c r="A863" s="23"/>
      <c r="B863" s="23"/>
      <c r="C863" s="23"/>
      <c r="D863" s="23"/>
      <c r="E863" s="23"/>
      <c r="F863" s="23"/>
      <c r="G863" s="23"/>
      <c r="H863" s="73"/>
      <c r="I863" s="57"/>
      <c r="J863" s="27"/>
      <c r="K863" s="77"/>
    </row>
    <row r="864">
      <c r="A864" s="23"/>
      <c r="B864" s="23"/>
      <c r="C864" s="23"/>
      <c r="D864" s="23"/>
      <c r="E864" s="23"/>
      <c r="F864" s="23"/>
      <c r="G864" s="23"/>
      <c r="H864" s="73"/>
      <c r="I864" s="57"/>
      <c r="J864" s="27"/>
      <c r="K864" s="77"/>
    </row>
    <row r="865">
      <c r="A865" s="23"/>
      <c r="B865" s="23"/>
      <c r="C865" s="23"/>
      <c r="D865" s="23"/>
      <c r="E865" s="23"/>
      <c r="F865" s="23"/>
      <c r="G865" s="23"/>
      <c r="H865" s="73"/>
      <c r="I865" s="57"/>
      <c r="J865" s="27"/>
      <c r="K865" s="77"/>
    </row>
    <row r="866">
      <c r="A866" s="23"/>
      <c r="B866" s="23"/>
      <c r="C866" s="23"/>
      <c r="D866" s="23"/>
      <c r="E866" s="23"/>
      <c r="F866" s="23"/>
      <c r="G866" s="23"/>
      <c r="H866" s="73"/>
      <c r="I866" s="57"/>
      <c r="J866" s="27"/>
      <c r="K866" s="77"/>
    </row>
    <row r="867">
      <c r="A867" s="23"/>
      <c r="B867" s="23"/>
      <c r="C867" s="23"/>
      <c r="D867" s="23"/>
      <c r="E867" s="23"/>
      <c r="F867" s="23"/>
      <c r="G867" s="23"/>
      <c r="H867" s="73"/>
      <c r="I867" s="57"/>
      <c r="J867" s="27"/>
      <c r="K867" s="77"/>
    </row>
    <row r="868">
      <c r="A868" s="23"/>
      <c r="B868" s="23"/>
      <c r="C868" s="23"/>
      <c r="D868" s="23"/>
      <c r="E868" s="23"/>
      <c r="F868" s="23"/>
      <c r="G868" s="23"/>
      <c r="H868" s="73"/>
      <c r="I868" s="57"/>
      <c r="J868" s="27"/>
      <c r="K868" s="77"/>
    </row>
    <row r="869">
      <c r="A869" s="23"/>
      <c r="B869" s="23"/>
      <c r="C869" s="23"/>
      <c r="D869" s="23"/>
      <c r="E869" s="23"/>
      <c r="F869" s="23"/>
      <c r="G869" s="23"/>
      <c r="H869" s="73"/>
      <c r="I869" s="57"/>
      <c r="J869" s="27"/>
      <c r="K869" s="77"/>
    </row>
    <row r="870">
      <c r="A870" s="23"/>
      <c r="B870" s="23"/>
      <c r="C870" s="23"/>
      <c r="D870" s="23"/>
      <c r="E870" s="23"/>
      <c r="F870" s="23"/>
      <c r="G870" s="23"/>
      <c r="H870" s="73"/>
      <c r="I870" s="57"/>
      <c r="J870" s="27"/>
      <c r="K870" s="77"/>
    </row>
    <row r="871">
      <c r="A871" s="23"/>
      <c r="B871" s="23"/>
      <c r="C871" s="23"/>
      <c r="D871" s="23"/>
      <c r="E871" s="23"/>
      <c r="F871" s="23"/>
      <c r="G871" s="23"/>
      <c r="H871" s="73"/>
      <c r="I871" s="57"/>
      <c r="J871" s="27"/>
      <c r="K871" s="77"/>
    </row>
    <row r="872">
      <c r="A872" s="23"/>
      <c r="B872" s="23"/>
      <c r="C872" s="23"/>
      <c r="D872" s="23"/>
      <c r="E872" s="23"/>
      <c r="F872" s="23"/>
      <c r="G872" s="23"/>
      <c r="H872" s="73"/>
      <c r="I872" s="57"/>
      <c r="J872" s="27"/>
      <c r="K872" s="77"/>
    </row>
    <row r="873">
      <c r="A873" s="23"/>
      <c r="B873" s="23"/>
      <c r="C873" s="23"/>
      <c r="D873" s="23"/>
      <c r="E873" s="23"/>
      <c r="F873" s="23"/>
      <c r="G873" s="23"/>
      <c r="H873" s="73"/>
      <c r="I873" s="57"/>
      <c r="J873" s="27"/>
      <c r="K873" s="77"/>
    </row>
    <row r="874">
      <c r="A874" s="23"/>
      <c r="B874" s="23"/>
      <c r="C874" s="23"/>
      <c r="D874" s="23"/>
      <c r="E874" s="23"/>
      <c r="F874" s="23"/>
      <c r="G874" s="23"/>
      <c r="H874" s="73"/>
      <c r="I874" s="57"/>
      <c r="J874" s="27"/>
      <c r="K874" s="77"/>
    </row>
    <row r="875">
      <c r="A875" s="23"/>
      <c r="B875" s="23"/>
      <c r="C875" s="23"/>
      <c r="D875" s="23"/>
      <c r="E875" s="23"/>
      <c r="F875" s="23"/>
      <c r="G875" s="23"/>
      <c r="H875" s="73"/>
      <c r="I875" s="57"/>
      <c r="J875" s="27"/>
      <c r="K875" s="77"/>
    </row>
    <row r="876">
      <c r="A876" s="23"/>
      <c r="B876" s="23"/>
      <c r="C876" s="23"/>
      <c r="D876" s="23"/>
      <c r="E876" s="23"/>
      <c r="F876" s="23"/>
      <c r="G876" s="23"/>
      <c r="H876" s="73"/>
      <c r="I876" s="57"/>
      <c r="J876" s="27"/>
      <c r="K876" s="77"/>
    </row>
    <row r="877">
      <c r="A877" s="23"/>
      <c r="B877" s="23"/>
      <c r="C877" s="23"/>
      <c r="D877" s="23"/>
      <c r="E877" s="23"/>
      <c r="F877" s="23"/>
      <c r="G877" s="23"/>
      <c r="H877" s="73"/>
      <c r="I877" s="57"/>
      <c r="J877" s="27"/>
      <c r="K877" s="77"/>
    </row>
    <row r="878">
      <c r="A878" s="23"/>
      <c r="B878" s="23"/>
      <c r="C878" s="23"/>
      <c r="D878" s="23"/>
      <c r="E878" s="23"/>
      <c r="F878" s="23"/>
      <c r="G878" s="23"/>
      <c r="H878" s="73"/>
      <c r="I878" s="57"/>
      <c r="J878" s="27"/>
      <c r="K878" s="77"/>
    </row>
    <row r="879">
      <c r="A879" s="23"/>
      <c r="B879" s="23"/>
      <c r="C879" s="23"/>
      <c r="D879" s="23"/>
      <c r="E879" s="23"/>
      <c r="F879" s="23"/>
      <c r="G879" s="23"/>
      <c r="H879" s="73"/>
      <c r="I879" s="57"/>
      <c r="J879" s="27"/>
      <c r="K879" s="77"/>
    </row>
    <row r="880">
      <c r="A880" s="23"/>
      <c r="B880" s="23"/>
      <c r="C880" s="23"/>
      <c r="D880" s="23"/>
      <c r="E880" s="23"/>
      <c r="F880" s="23"/>
      <c r="G880" s="23"/>
      <c r="H880" s="73"/>
      <c r="I880" s="57"/>
      <c r="J880" s="27"/>
      <c r="K880" s="77"/>
    </row>
    <row r="881">
      <c r="A881" s="23"/>
      <c r="B881" s="23"/>
      <c r="C881" s="23"/>
      <c r="D881" s="23"/>
      <c r="E881" s="23"/>
      <c r="F881" s="23"/>
      <c r="G881" s="23"/>
      <c r="H881" s="73"/>
      <c r="I881" s="57"/>
      <c r="J881" s="27"/>
      <c r="K881" s="77"/>
    </row>
    <row r="882">
      <c r="A882" s="23"/>
      <c r="B882" s="23"/>
      <c r="C882" s="23"/>
      <c r="D882" s="23"/>
      <c r="E882" s="23"/>
      <c r="F882" s="23"/>
      <c r="G882" s="23"/>
      <c r="H882" s="73"/>
      <c r="I882" s="57"/>
      <c r="J882" s="27"/>
      <c r="K882" s="77"/>
    </row>
    <row r="883">
      <c r="A883" s="23"/>
      <c r="B883" s="23"/>
      <c r="C883" s="23"/>
      <c r="D883" s="23"/>
      <c r="E883" s="23"/>
      <c r="F883" s="23"/>
      <c r="G883" s="23"/>
      <c r="H883" s="73"/>
      <c r="I883" s="57"/>
      <c r="J883" s="27"/>
      <c r="K883" s="77"/>
    </row>
    <row r="884">
      <c r="A884" s="23"/>
      <c r="B884" s="23"/>
      <c r="C884" s="23"/>
      <c r="D884" s="23"/>
      <c r="E884" s="23"/>
      <c r="F884" s="23"/>
      <c r="G884" s="23"/>
      <c r="H884" s="73"/>
      <c r="I884" s="57"/>
      <c r="J884" s="27"/>
      <c r="K884" s="77"/>
    </row>
    <row r="885">
      <c r="A885" s="23"/>
      <c r="B885" s="23"/>
      <c r="C885" s="23"/>
      <c r="D885" s="23"/>
      <c r="E885" s="23"/>
      <c r="F885" s="23"/>
      <c r="G885" s="23"/>
      <c r="H885" s="73"/>
      <c r="I885" s="57"/>
      <c r="J885" s="27"/>
      <c r="K885" s="77"/>
    </row>
    <row r="886">
      <c r="A886" s="23"/>
      <c r="B886" s="23"/>
      <c r="C886" s="23"/>
      <c r="D886" s="23"/>
      <c r="E886" s="23"/>
      <c r="F886" s="23"/>
      <c r="G886" s="23"/>
      <c r="H886" s="73"/>
      <c r="I886" s="57"/>
      <c r="J886" s="27"/>
      <c r="K886" s="77"/>
    </row>
    <row r="887">
      <c r="A887" s="23"/>
      <c r="B887" s="23"/>
      <c r="C887" s="23"/>
      <c r="D887" s="23"/>
      <c r="E887" s="23"/>
      <c r="F887" s="23"/>
      <c r="G887" s="23"/>
      <c r="H887" s="73"/>
      <c r="I887" s="57"/>
      <c r="J887" s="27"/>
      <c r="K887" s="77"/>
    </row>
    <row r="888">
      <c r="A888" s="23"/>
      <c r="B888" s="23"/>
      <c r="C888" s="23"/>
      <c r="D888" s="23"/>
      <c r="E888" s="23"/>
      <c r="F888" s="23"/>
      <c r="G888" s="23"/>
      <c r="H888" s="73"/>
      <c r="I888" s="57"/>
      <c r="J888" s="27"/>
      <c r="K888" s="77"/>
    </row>
    <row r="889">
      <c r="A889" s="23"/>
      <c r="B889" s="23"/>
      <c r="C889" s="23"/>
      <c r="D889" s="23"/>
      <c r="E889" s="23"/>
      <c r="F889" s="23"/>
      <c r="G889" s="23"/>
      <c r="H889" s="73"/>
      <c r="I889" s="57"/>
      <c r="J889" s="27"/>
      <c r="K889" s="77"/>
    </row>
    <row r="890">
      <c r="A890" s="23"/>
      <c r="B890" s="23"/>
      <c r="C890" s="23"/>
      <c r="D890" s="23"/>
      <c r="E890" s="23"/>
      <c r="F890" s="23"/>
      <c r="G890" s="23"/>
      <c r="H890" s="73"/>
      <c r="I890" s="57"/>
      <c r="J890" s="27"/>
      <c r="K890" s="77"/>
    </row>
    <row r="891">
      <c r="A891" s="23"/>
      <c r="B891" s="23"/>
      <c r="C891" s="23"/>
      <c r="D891" s="23"/>
      <c r="E891" s="23"/>
      <c r="F891" s="23"/>
      <c r="G891" s="23"/>
      <c r="H891" s="73"/>
      <c r="I891" s="57"/>
      <c r="J891" s="27"/>
      <c r="K891" s="77"/>
    </row>
    <row r="892">
      <c r="A892" s="23"/>
      <c r="B892" s="23"/>
      <c r="C892" s="23"/>
      <c r="D892" s="23"/>
      <c r="E892" s="23"/>
      <c r="F892" s="23"/>
      <c r="G892" s="23"/>
      <c r="H892" s="73"/>
      <c r="I892" s="57"/>
      <c r="J892" s="27"/>
      <c r="K892" s="77"/>
    </row>
    <row r="893">
      <c r="A893" s="23"/>
      <c r="B893" s="23"/>
      <c r="C893" s="23"/>
      <c r="D893" s="23"/>
      <c r="E893" s="23"/>
      <c r="F893" s="23"/>
      <c r="G893" s="23"/>
      <c r="H893" s="73"/>
      <c r="I893" s="57"/>
      <c r="J893" s="27"/>
      <c r="K893" s="77"/>
    </row>
    <row r="894">
      <c r="A894" s="23"/>
      <c r="B894" s="23"/>
      <c r="C894" s="23"/>
      <c r="D894" s="23"/>
      <c r="E894" s="23"/>
      <c r="F894" s="23"/>
      <c r="G894" s="23"/>
      <c r="H894" s="73"/>
      <c r="I894" s="57"/>
      <c r="J894" s="27"/>
      <c r="K894" s="77"/>
    </row>
    <row r="895">
      <c r="A895" s="23"/>
      <c r="B895" s="23"/>
      <c r="C895" s="23"/>
      <c r="D895" s="23"/>
      <c r="E895" s="23"/>
      <c r="F895" s="23"/>
      <c r="G895" s="23"/>
      <c r="H895" s="73"/>
      <c r="I895" s="57"/>
      <c r="J895" s="27"/>
      <c r="K895" s="77"/>
    </row>
    <row r="896">
      <c r="A896" s="23"/>
      <c r="B896" s="23"/>
      <c r="C896" s="23"/>
      <c r="D896" s="23"/>
      <c r="E896" s="23"/>
      <c r="F896" s="23"/>
      <c r="G896" s="23"/>
      <c r="H896" s="73"/>
      <c r="I896" s="57"/>
      <c r="J896" s="27"/>
      <c r="K896" s="77"/>
    </row>
    <row r="897">
      <c r="A897" s="23"/>
      <c r="B897" s="23"/>
      <c r="C897" s="23"/>
      <c r="D897" s="23"/>
      <c r="E897" s="23"/>
      <c r="F897" s="23"/>
      <c r="G897" s="23"/>
      <c r="H897" s="73"/>
      <c r="I897" s="57"/>
      <c r="J897" s="27"/>
      <c r="K897" s="77"/>
    </row>
    <row r="898">
      <c r="A898" s="23"/>
      <c r="B898" s="23"/>
      <c r="C898" s="23"/>
      <c r="D898" s="23"/>
      <c r="E898" s="23"/>
      <c r="F898" s="23"/>
      <c r="G898" s="23"/>
      <c r="H898" s="73"/>
      <c r="I898" s="57"/>
      <c r="J898" s="27"/>
      <c r="K898" s="77"/>
    </row>
    <row r="899">
      <c r="A899" s="23"/>
      <c r="B899" s="23"/>
      <c r="C899" s="23"/>
      <c r="D899" s="23"/>
      <c r="E899" s="23"/>
      <c r="F899" s="23"/>
      <c r="G899" s="23"/>
      <c r="H899" s="73"/>
      <c r="I899" s="57"/>
      <c r="J899" s="27"/>
      <c r="K899" s="77"/>
    </row>
    <row r="900">
      <c r="A900" s="23"/>
      <c r="B900" s="23"/>
      <c r="C900" s="23"/>
      <c r="D900" s="23"/>
      <c r="E900" s="23"/>
      <c r="F900" s="23"/>
      <c r="G900" s="23"/>
      <c r="H900" s="73"/>
      <c r="I900" s="57"/>
      <c r="J900" s="27"/>
      <c r="K900" s="77"/>
    </row>
    <row r="901">
      <c r="A901" s="23"/>
      <c r="B901" s="23"/>
      <c r="C901" s="23"/>
      <c r="D901" s="23"/>
      <c r="E901" s="23"/>
      <c r="F901" s="23"/>
      <c r="G901" s="23"/>
      <c r="H901" s="73"/>
      <c r="I901" s="57"/>
      <c r="J901" s="27"/>
      <c r="K901" s="77"/>
    </row>
    <row r="902">
      <c r="A902" s="23"/>
      <c r="B902" s="23"/>
      <c r="C902" s="23"/>
      <c r="D902" s="23"/>
      <c r="E902" s="23"/>
      <c r="F902" s="23"/>
      <c r="G902" s="23"/>
      <c r="H902" s="73"/>
      <c r="I902" s="57"/>
      <c r="J902" s="27"/>
      <c r="K902" s="77"/>
    </row>
    <row r="903">
      <c r="A903" s="23"/>
      <c r="B903" s="23"/>
      <c r="C903" s="23"/>
      <c r="D903" s="23"/>
      <c r="E903" s="23"/>
      <c r="F903" s="23"/>
      <c r="G903" s="23"/>
      <c r="H903" s="73"/>
      <c r="I903" s="57"/>
      <c r="J903" s="27"/>
      <c r="K903" s="77"/>
    </row>
    <row r="904">
      <c r="A904" s="23"/>
      <c r="B904" s="23"/>
      <c r="C904" s="23"/>
      <c r="D904" s="23"/>
      <c r="E904" s="23"/>
      <c r="F904" s="23"/>
      <c r="G904" s="23"/>
      <c r="H904" s="73"/>
      <c r="I904" s="57"/>
      <c r="J904" s="27"/>
      <c r="K904" s="77"/>
    </row>
    <row r="905">
      <c r="A905" s="23"/>
      <c r="B905" s="23"/>
      <c r="C905" s="23"/>
      <c r="D905" s="23"/>
      <c r="E905" s="23"/>
      <c r="F905" s="23"/>
      <c r="G905" s="23"/>
      <c r="H905" s="73"/>
      <c r="I905" s="57"/>
      <c r="J905" s="27"/>
      <c r="K905" s="77"/>
    </row>
    <row r="906">
      <c r="A906" s="23"/>
      <c r="B906" s="23"/>
      <c r="C906" s="23"/>
      <c r="D906" s="23"/>
      <c r="E906" s="23"/>
      <c r="F906" s="23"/>
      <c r="G906" s="23"/>
      <c r="H906" s="73"/>
      <c r="I906" s="57"/>
      <c r="J906" s="27"/>
      <c r="K906" s="77"/>
    </row>
    <row r="907">
      <c r="A907" s="23"/>
      <c r="B907" s="23"/>
      <c r="C907" s="23"/>
      <c r="D907" s="23"/>
      <c r="E907" s="23"/>
      <c r="F907" s="23"/>
      <c r="G907" s="23"/>
      <c r="H907" s="73"/>
      <c r="I907" s="57"/>
      <c r="J907" s="27"/>
      <c r="K907" s="77"/>
    </row>
    <row r="908">
      <c r="A908" s="23"/>
      <c r="B908" s="23"/>
      <c r="C908" s="23"/>
      <c r="D908" s="23"/>
      <c r="E908" s="23"/>
      <c r="F908" s="23"/>
      <c r="G908" s="23"/>
      <c r="H908" s="73"/>
      <c r="I908" s="57"/>
      <c r="J908" s="27"/>
      <c r="K908" s="77"/>
    </row>
    <row r="909">
      <c r="A909" s="23"/>
      <c r="B909" s="23"/>
      <c r="C909" s="23"/>
      <c r="D909" s="23"/>
      <c r="E909" s="23"/>
      <c r="F909" s="23"/>
      <c r="G909" s="23"/>
      <c r="H909" s="73"/>
      <c r="I909" s="57"/>
      <c r="J909" s="27"/>
      <c r="K909" s="77"/>
    </row>
    <row r="910">
      <c r="A910" s="23"/>
      <c r="B910" s="23"/>
      <c r="C910" s="23"/>
      <c r="D910" s="23"/>
      <c r="E910" s="23"/>
      <c r="F910" s="23"/>
      <c r="G910" s="23"/>
      <c r="H910" s="73"/>
      <c r="I910" s="57"/>
      <c r="J910" s="27"/>
      <c r="K910" s="77"/>
    </row>
    <row r="911">
      <c r="A911" s="23"/>
      <c r="B911" s="23"/>
      <c r="C911" s="23"/>
      <c r="D911" s="23"/>
      <c r="E911" s="23"/>
      <c r="F911" s="23"/>
      <c r="G911" s="23"/>
      <c r="H911" s="73"/>
      <c r="I911" s="57"/>
      <c r="J911" s="27"/>
      <c r="K911" s="77"/>
    </row>
    <row r="912">
      <c r="A912" s="23"/>
      <c r="B912" s="23"/>
      <c r="C912" s="23"/>
      <c r="D912" s="23"/>
      <c r="E912" s="23"/>
      <c r="F912" s="23"/>
      <c r="G912" s="23"/>
      <c r="H912" s="73"/>
      <c r="I912" s="57"/>
      <c r="J912" s="27"/>
      <c r="K912" s="77"/>
    </row>
    <row r="913">
      <c r="A913" s="23"/>
      <c r="B913" s="23"/>
      <c r="C913" s="23"/>
      <c r="D913" s="23"/>
      <c r="E913" s="23"/>
      <c r="F913" s="23"/>
      <c r="G913" s="23"/>
      <c r="H913" s="73"/>
      <c r="I913" s="57"/>
      <c r="J913" s="27"/>
      <c r="K913" s="77"/>
    </row>
    <row r="914">
      <c r="A914" s="23"/>
      <c r="B914" s="23"/>
      <c r="C914" s="23"/>
      <c r="D914" s="23"/>
      <c r="E914" s="23"/>
      <c r="F914" s="23"/>
      <c r="G914" s="23"/>
      <c r="H914" s="73"/>
      <c r="I914" s="57"/>
      <c r="J914" s="27"/>
      <c r="K914" s="77"/>
    </row>
    <row r="915">
      <c r="A915" s="23"/>
      <c r="B915" s="23"/>
      <c r="C915" s="23"/>
      <c r="D915" s="23"/>
      <c r="E915" s="23"/>
      <c r="F915" s="23"/>
      <c r="G915" s="23"/>
      <c r="H915" s="73"/>
      <c r="I915" s="57"/>
      <c r="J915" s="27"/>
      <c r="K915" s="77"/>
    </row>
    <row r="916">
      <c r="A916" s="23"/>
      <c r="B916" s="23"/>
      <c r="C916" s="23"/>
      <c r="D916" s="23"/>
      <c r="E916" s="23"/>
      <c r="F916" s="23"/>
      <c r="G916" s="23"/>
      <c r="H916" s="73"/>
      <c r="I916" s="57"/>
      <c r="J916" s="27"/>
      <c r="K916" s="77"/>
    </row>
    <row r="917">
      <c r="A917" s="23"/>
      <c r="B917" s="23"/>
      <c r="C917" s="23"/>
      <c r="D917" s="23"/>
      <c r="E917" s="23"/>
      <c r="F917" s="23"/>
      <c r="G917" s="23"/>
      <c r="H917" s="73"/>
      <c r="I917" s="57"/>
      <c r="J917" s="27"/>
      <c r="K917" s="77"/>
    </row>
    <row r="918">
      <c r="A918" s="23"/>
      <c r="B918" s="23"/>
      <c r="C918" s="23"/>
      <c r="D918" s="23"/>
      <c r="E918" s="23"/>
      <c r="F918" s="23"/>
      <c r="G918" s="23"/>
      <c r="H918" s="73"/>
      <c r="I918" s="57"/>
      <c r="J918" s="27"/>
      <c r="K918" s="77"/>
    </row>
    <row r="919">
      <c r="A919" s="23"/>
      <c r="B919" s="23"/>
      <c r="C919" s="23"/>
      <c r="D919" s="23"/>
      <c r="E919" s="23"/>
      <c r="F919" s="23"/>
      <c r="G919" s="23"/>
      <c r="H919" s="73"/>
      <c r="I919" s="57"/>
      <c r="J919" s="27"/>
      <c r="K919" s="77"/>
    </row>
    <row r="920">
      <c r="A920" s="23"/>
      <c r="B920" s="23"/>
      <c r="C920" s="23"/>
      <c r="D920" s="23"/>
      <c r="E920" s="23"/>
      <c r="F920" s="23"/>
      <c r="G920" s="23"/>
      <c r="H920" s="73"/>
      <c r="I920" s="57"/>
      <c r="J920" s="27"/>
      <c r="K920" s="77"/>
    </row>
    <row r="921">
      <c r="A921" s="23"/>
      <c r="B921" s="23"/>
      <c r="C921" s="23"/>
      <c r="D921" s="23"/>
      <c r="E921" s="23"/>
      <c r="F921" s="23"/>
      <c r="G921" s="23"/>
      <c r="H921" s="73"/>
      <c r="I921" s="57"/>
      <c r="J921" s="27"/>
      <c r="K921" s="77"/>
    </row>
    <row r="922">
      <c r="A922" s="23"/>
      <c r="B922" s="23"/>
      <c r="C922" s="23"/>
      <c r="D922" s="23"/>
      <c r="E922" s="23"/>
      <c r="F922" s="23"/>
      <c r="G922" s="23"/>
      <c r="H922" s="73"/>
      <c r="I922" s="57"/>
      <c r="J922" s="27"/>
      <c r="K922" s="77"/>
    </row>
    <row r="923">
      <c r="A923" s="23"/>
      <c r="B923" s="23"/>
      <c r="C923" s="23"/>
      <c r="D923" s="23"/>
      <c r="E923" s="23"/>
      <c r="F923" s="23"/>
      <c r="G923" s="23"/>
      <c r="H923" s="73"/>
      <c r="I923" s="57"/>
      <c r="J923" s="27"/>
      <c r="K923" s="77"/>
    </row>
    <row r="924">
      <c r="A924" s="23"/>
      <c r="B924" s="23"/>
      <c r="C924" s="23"/>
      <c r="D924" s="23"/>
      <c r="E924" s="23"/>
      <c r="F924" s="23"/>
      <c r="G924" s="23"/>
      <c r="H924" s="73"/>
      <c r="I924" s="57"/>
      <c r="J924" s="27"/>
      <c r="K924" s="77"/>
    </row>
    <row r="925">
      <c r="A925" s="23"/>
      <c r="B925" s="23"/>
      <c r="C925" s="23"/>
      <c r="D925" s="23"/>
      <c r="E925" s="23"/>
      <c r="F925" s="23"/>
      <c r="G925" s="23"/>
      <c r="H925" s="73"/>
      <c r="I925" s="57"/>
      <c r="J925" s="27"/>
      <c r="K925" s="77"/>
    </row>
    <row r="926">
      <c r="A926" s="23"/>
      <c r="B926" s="23"/>
      <c r="C926" s="23"/>
      <c r="D926" s="23"/>
      <c r="E926" s="23"/>
      <c r="F926" s="23"/>
      <c r="G926" s="23"/>
      <c r="H926" s="73"/>
      <c r="I926" s="57"/>
      <c r="J926" s="27"/>
      <c r="K926" s="77"/>
    </row>
    <row r="927">
      <c r="A927" s="23"/>
      <c r="B927" s="23"/>
      <c r="C927" s="23"/>
      <c r="D927" s="23"/>
      <c r="E927" s="23"/>
      <c r="F927" s="23"/>
      <c r="G927" s="23"/>
      <c r="H927" s="73"/>
      <c r="I927" s="57"/>
      <c r="J927" s="27"/>
      <c r="K927" s="77"/>
    </row>
    <row r="928">
      <c r="A928" s="23"/>
      <c r="B928" s="23"/>
      <c r="C928" s="23"/>
      <c r="D928" s="23"/>
      <c r="E928" s="23"/>
      <c r="F928" s="23"/>
      <c r="G928" s="23"/>
      <c r="H928" s="73"/>
      <c r="I928" s="57"/>
      <c r="J928" s="27"/>
      <c r="K928" s="77"/>
    </row>
    <row r="929">
      <c r="A929" s="23"/>
      <c r="B929" s="23"/>
      <c r="C929" s="23"/>
      <c r="D929" s="23"/>
      <c r="E929" s="23"/>
      <c r="F929" s="23"/>
      <c r="G929" s="23"/>
      <c r="H929" s="73"/>
      <c r="I929" s="57"/>
      <c r="J929" s="27"/>
      <c r="K929" s="77"/>
    </row>
    <row r="930">
      <c r="A930" s="23"/>
      <c r="B930" s="23"/>
      <c r="C930" s="23"/>
      <c r="D930" s="23"/>
      <c r="E930" s="23"/>
      <c r="F930" s="23"/>
      <c r="G930" s="23"/>
      <c r="H930" s="73"/>
      <c r="I930" s="57"/>
      <c r="J930" s="27"/>
      <c r="K930" s="77"/>
    </row>
    <row r="931">
      <c r="A931" s="23"/>
      <c r="B931" s="23"/>
      <c r="C931" s="23"/>
      <c r="D931" s="23"/>
      <c r="E931" s="23"/>
      <c r="F931" s="23"/>
      <c r="G931" s="23"/>
      <c r="H931" s="73"/>
      <c r="I931" s="57"/>
      <c r="J931" s="27"/>
      <c r="K931" s="77"/>
    </row>
    <row r="932">
      <c r="A932" s="23"/>
      <c r="B932" s="23"/>
      <c r="C932" s="23"/>
      <c r="D932" s="23"/>
      <c r="E932" s="23"/>
      <c r="F932" s="23"/>
      <c r="G932" s="23"/>
      <c r="H932" s="73"/>
      <c r="I932" s="57"/>
      <c r="J932" s="27"/>
      <c r="K932" s="77"/>
    </row>
    <row r="933">
      <c r="A933" s="23"/>
      <c r="B933" s="23"/>
      <c r="C933" s="23"/>
      <c r="D933" s="23"/>
      <c r="E933" s="23"/>
      <c r="F933" s="23"/>
      <c r="G933" s="23"/>
      <c r="H933" s="73"/>
      <c r="I933" s="57"/>
      <c r="J933" s="27"/>
      <c r="K933" s="77"/>
    </row>
    <row r="934">
      <c r="A934" s="23"/>
      <c r="B934" s="23"/>
      <c r="C934" s="23"/>
      <c r="D934" s="23"/>
      <c r="E934" s="23"/>
      <c r="F934" s="23"/>
      <c r="G934" s="23"/>
      <c r="H934" s="73"/>
      <c r="I934" s="57"/>
      <c r="J934" s="27"/>
      <c r="K934" s="77"/>
    </row>
    <row r="935">
      <c r="A935" s="23"/>
      <c r="B935" s="23"/>
      <c r="C935" s="23"/>
      <c r="D935" s="23"/>
      <c r="E935" s="23"/>
      <c r="F935" s="23"/>
      <c r="G935" s="23"/>
      <c r="H935" s="73"/>
      <c r="I935" s="57"/>
      <c r="J935" s="27"/>
      <c r="K935" s="77"/>
    </row>
    <row r="936">
      <c r="A936" s="23"/>
      <c r="B936" s="23"/>
      <c r="C936" s="23"/>
      <c r="D936" s="23"/>
      <c r="E936" s="23"/>
      <c r="F936" s="23"/>
      <c r="G936" s="23"/>
      <c r="H936" s="73"/>
      <c r="I936" s="57"/>
      <c r="J936" s="27"/>
      <c r="K936" s="77"/>
    </row>
    <row r="937">
      <c r="A937" s="23"/>
      <c r="B937" s="23"/>
      <c r="C937" s="23"/>
      <c r="D937" s="23"/>
      <c r="E937" s="23"/>
      <c r="F937" s="23"/>
      <c r="G937" s="23"/>
      <c r="H937" s="73"/>
      <c r="I937" s="57"/>
      <c r="J937" s="27"/>
      <c r="K937" s="77"/>
    </row>
    <row r="938">
      <c r="A938" s="23"/>
      <c r="B938" s="23"/>
      <c r="C938" s="23"/>
      <c r="D938" s="23"/>
      <c r="E938" s="23"/>
      <c r="F938" s="23"/>
      <c r="G938" s="23"/>
      <c r="H938" s="73"/>
      <c r="I938" s="57"/>
      <c r="J938" s="27"/>
      <c r="K938" s="77"/>
    </row>
    <row r="939">
      <c r="A939" s="23"/>
      <c r="B939" s="23"/>
      <c r="C939" s="23"/>
      <c r="D939" s="23"/>
      <c r="E939" s="23"/>
      <c r="F939" s="23"/>
      <c r="G939" s="23"/>
      <c r="H939" s="73"/>
      <c r="I939" s="57"/>
      <c r="J939" s="27"/>
      <c r="K939" s="77"/>
    </row>
    <row r="940">
      <c r="A940" s="23"/>
      <c r="B940" s="23"/>
      <c r="C940" s="23"/>
      <c r="D940" s="23"/>
      <c r="E940" s="23"/>
      <c r="F940" s="23"/>
      <c r="G940" s="23"/>
      <c r="H940" s="73"/>
      <c r="I940" s="57"/>
      <c r="J940" s="27"/>
      <c r="K940" s="77"/>
    </row>
    <row r="941">
      <c r="A941" s="23"/>
      <c r="B941" s="23"/>
      <c r="C941" s="23"/>
      <c r="D941" s="23"/>
      <c r="E941" s="23"/>
      <c r="F941" s="23"/>
      <c r="G941" s="23"/>
      <c r="H941" s="73"/>
      <c r="I941" s="57"/>
      <c r="J941" s="27"/>
      <c r="K941" s="77"/>
    </row>
    <row r="942">
      <c r="A942" s="23"/>
      <c r="B942" s="23"/>
      <c r="C942" s="23"/>
      <c r="D942" s="23"/>
      <c r="E942" s="23"/>
      <c r="F942" s="23"/>
      <c r="G942" s="23"/>
      <c r="H942" s="73"/>
      <c r="I942" s="57"/>
      <c r="J942" s="27"/>
      <c r="K942" s="77"/>
    </row>
    <row r="943">
      <c r="A943" s="23"/>
      <c r="B943" s="23"/>
      <c r="C943" s="23"/>
      <c r="D943" s="23"/>
      <c r="E943" s="23"/>
      <c r="F943" s="23"/>
      <c r="G943" s="23"/>
      <c r="H943" s="73"/>
      <c r="I943" s="57"/>
      <c r="J943" s="27"/>
      <c r="K943" s="77"/>
    </row>
    <row r="944">
      <c r="A944" s="23"/>
      <c r="B944" s="23"/>
      <c r="C944" s="23"/>
      <c r="D944" s="23"/>
      <c r="E944" s="23"/>
      <c r="F944" s="23"/>
      <c r="G944" s="23"/>
      <c r="H944" s="73"/>
      <c r="I944" s="57"/>
      <c r="J944" s="27"/>
      <c r="K944" s="77"/>
    </row>
    <row r="945">
      <c r="A945" s="23"/>
      <c r="B945" s="23"/>
      <c r="C945" s="23"/>
      <c r="D945" s="23"/>
      <c r="E945" s="23"/>
      <c r="F945" s="23"/>
      <c r="G945" s="23"/>
      <c r="H945" s="73"/>
      <c r="I945" s="57"/>
      <c r="J945" s="27"/>
      <c r="K945" s="77"/>
    </row>
    <row r="946">
      <c r="A946" s="23"/>
      <c r="B946" s="23"/>
      <c r="C946" s="23"/>
      <c r="D946" s="23"/>
      <c r="E946" s="23"/>
      <c r="F946" s="23"/>
      <c r="G946" s="23"/>
      <c r="H946" s="73"/>
      <c r="I946" s="57"/>
      <c r="J946" s="27"/>
      <c r="K946" s="77"/>
    </row>
    <row r="947">
      <c r="A947" s="23"/>
      <c r="B947" s="23"/>
      <c r="C947" s="23"/>
      <c r="D947" s="23"/>
      <c r="E947" s="23"/>
      <c r="F947" s="23"/>
      <c r="G947" s="23"/>
      <c r="H947" s="73"/>
      <c r="I947" s="57"/>
      <c r="J947" s="27"/>
      <c r="K947" s="77"/>
    </row>
    <row r="948">
      <c r="A948" s="23"/>
      <c r="B948" s="23"/>
      <c r="C948" s="23"/>
      <c r="D948" s="23"/>
      <c r="E948" s="23"/>
      <c r="F948" s="23"/>
      <c r="G948" s="23"/>
      <c r="H948" s="73"/>
      <c r="I948" s="57"/>
      <c r="J948" s="27"/>
      <c r="K948" s="77"/>
    </row>
    <row r="949">
      <c r="A949" s="23"/>
      <c r="B949" s="23"/>
      <c r="C949" s="23"/>
      <c r="D949" s="23"/>
      <c r="E949" s="23"/>
      <c r="F949" s="23"/>
      <c r="G949" s="23"/>
      <c r="H949" s="73"/>
      <c r="I949" s="57"/>
      <c r="J949" s="27"/>
      <c r="K949" s="77"/>
    </row>
    <row r="950">
      <c r="A950" s="23"/>
      <c r="B950" s="23"/>
      <c r="C950" s="23"/>
      <c r="D950" s="23"/>
      <c r="E950" s="23"/>
      <c r="F950" s="23"/>
      <c r="G950" s="23"/>
      <c r="H950" s="73"/>
      <c r="I950" s="57"/>
      <c r="J950" s="27"/>
      <c r="K950" s="77"/>
    </row>
    <row r="951">
      <c r="A951" s="23"/>
      <c r="B951" s="23"/>
      <c r="C951" s="23"/>
      <c r="D951" s="23"/>
      <c r="E951" s="23"/>
      <c r="F951" s="23"/>
      <c r="G951" s="23"/>
      <c r="H951" s="73"/>
      <c r="I951" s="57"/>
      <c r="J951" s="27"/>
      <c r="K951" s="77"/>
    </row>
    <row r="952">
      <c r="A952" s="23"/>
      <c r="B952" s="23"/>
      <c r="C952" s="23"/>
      <c r="D952" s="23"/>
      <c r="E952" s="23"/>
      <c r="F952" s="23"/>
      <c r="G952" s="23"/>
      <c r="H952" s="73"/>
      <c r="I952" s="57"/>
      <c r="J952" s="27"/>
      <c r="K952" s="77"/>
    </row>
    <row r="953">
      <c r="A953" s="23"/>
      <c r="B953" s="23"/>
      <c r="C953" s="23"/>
      <c r="D953" s="23"/>
      <c r="E953" s="23"/>
      <c r="F953" s="23"/>
      <c r="G953" s="23"/>
      <c r="H953" s="73"/>
      <c r="I953" s="57"/>
      <c r="J953" s="27"/>
      <c r="K953" s="77"/>
    </row>
    <row r="954">
      <c r="A954" s="23"/>
      <c r="B954" s="23"/>
      <c r="C954" s="23"/>
      <c r="D954" s="23"/>
      <c r="E954" s="23"/>
      <c r="F954" s="23"/>
      <c r="G954" s="23"/>
      <c r="H954" s="73"/>
      <c r="I954" s="57"/>
      <c r="J954" s="27"/>
      <c r="K954" s="77"/>
    </row>
    <row r="955">
      <c r="A955" s="23"/>
      <c r="B955" s="23"/>
      <c r="C955" s="23"/>
      <c r="D955" s="23"/>
      <c r="E955" s="23"/>
      <c r="F955" s="23"/>
      <c r="G955" s="23"/>
      <c r="H955" s="73"/>
      <c r="I955" s="57"/>
      <c r="J955" s="27"/>
      <c r="K955" s="77"/>
    </row>
    <row r="956">
      <c r="A956" s="23"/>
      <c r="B956" s="23"/>
      <c r="C956" s="23"/>
      <c r="D956" s="23"/>
      <c r="E956" s="23"/>
      <c r="F956" s="23"/>
      <c r="G956" s="23"/>
      <c r="H956" s="73"/>
      <c r="I956" s="57"/>
      <c r="J956" s="27"/>
      <c r="K956" s="77"/>
    </row>
    <row r="957">
      <c r="A957" s="23"/>
      <c r="B957" s="23"/>
      <c r="C957" s="23"/>
      <c r="D957" s="23"/>
      <c r="E957" s="23"/>
      <c r="F957" s="23"/>
      <c r="G957" s="23"/>
      <c r="H957" s="73"/>
      <c r="I957" s="57"/>
      <c r="J957" s="27"/>
      <c r="K957" s="77"/>
    </row>
    <row r="958">
      <c r="A958" s="23"/>
      <c r="B958" s="23"/>
      <c r="C958" s="23"/>
      <c r="D958" s="23"/>
      <c r="E958" s="23"/>
      <c r="F958" s="23"/>
      <c r="G958" s="23"/>
      <c r="H958" s="73"/>
      <c r="I958" s="57"/>
      <c r="J958" s="27"/>
      <c r="K958" s="77"/>
    </row>
    <row r="959">
      <c r="A959" s="23"/>
      <c r="B959" s="23"/>
      <c r="C959" s="23"/>
      <c r="D959" s="23"/>
      <c r="E959" s="23"/>
      <c r="F959" s="23"/>
      <c r="G959" s="23"/>
      <c r="H959" s="73"/>
      <c r="I959" s="57"/>
      <c r="J959" s="27"/>
      <c r="K959" s="77"/>
    </row>
    <row r="960">
      <c r="A960" s="23"/>
      <c r="B960" s="23"/>
      <c r="C960" s="23"/>
      <c r="D960" s="23"/>
      <c r="E960" s="23"/>
      <c r="F960" s="23"/>
      <c r="G960" s="23"/>
      <c r="H960" s="73"/>
      <c r="I960" s="57"/>
      <c r="J960" s="27"/>
      <c r="K960" s="77"/>
    </row>
    <row r="961">
      <c r="A961" s="23"/>
      <c r="B961" s="23"/>
      <c r="C961" s="23"/>
      <c r="D961" s="23"/>
      <c r="E961" s="23"/>
      <c r="F961" s="23"/>
      <c r="G961" s="23"/>
      <c r="H961" s="73"/>
      <c r="I961" s="57"/>
      <c r="J961" s="27"/>
      <c r="K961" s="77"/>
    </row>
    <row r="962">
      <c r="A962" s="23"/>
      <c r="B962" s="23"/>
      <c r="C962" s="23"/>
      <c r="D962" s="23"/>
      <c r="E962" s="23"/>
      <c r="F962" s="23"/>
      <c r="G962" s="23"/>
      <c r="H962" s="73"/>
      <c r="I962" s="57"/>
      <c r="J962" s="27"/>
      <c r="K962" s="77"/>
    </row>
    <row r="963">
      <c r="A963" s="23"/>
      <c r="B963" s="23"/>
      <c r="C963" s="23"/>
      <c r="D963" s="23"/>
      <c r="E963" s="23"/>
      <c r="F963" s="23"/>
      <c r="G963" s="23"/>
      <c r="H963" s="73"/>
      <c r="I963" s="57"/>
      <c r="J963" s="27"/>
      <c r="K963" s="77"/>
    </row>
    <row r="964">
      <c r="A964" s="23"/>
      <c r="B964" s="23"/>
      <c r="C964" s="23"/>
      <c r="D964" s="23"/>
      <c r="E964" s="23"/>
      <c r="F964" s="23"/>
      <c r="G964" s="23"/>
      <c r="H964" s="73"/>
      <c r="I964" s="57"/>
      <c r="J964" s="27"/>
      <c r="K964" s="77"/>
    </row>
    <row r="965">
      <c r="A965" s="23"/>
      <c r="B965" s="23"/>
      <c r="C965" s="23"/>
      <c r="D965" s="23"/>
      <c r="E965" s="23"/>
      <c r="F965" s="23"/>
      <c r="G965" s="23"/>
      <c r="H965" s="73"/>
      <c r="I965" s="57"/>
      <c r="J965" s="27"/>
      <c r="K965" s="77"/>
    </row>
    <row r="966">
      <c r="A966" s="23"/>
      <c r="B966" s="23"/>
      <c r="C966" s="23"/>
      <c r="D966" s="23"/>
      <c r="E966" s="23"/>
      <c r="F966" s="23"/>
      <c r="G966" s="23"/>
      <c r="H966" s="73"/>
      <c r="I966" s="57"/>
      <c r="J966" s="27"/>
      <c r="K966" s="77"/>
    </row>
    <row r="967">
      <c r="A967" s="23"/>
      <c r="B967" s="23"/>
      <c r="C967" s="23"/>
      <c r="D967" s="23"/>
      <c r="E967" s="23"/>
      <c r="F967" s="23"/>
      <c r="G967" s="23"/>
      <c r="H967" s="73"/>
      <c r="I967" s="57"/>
      <c r="J967" s="27"/>
      <c r="K967" s="77"/>
    </row>
    <row r="968">
      <c r="A968" s="23"/>
      <c r="B968" s="23"/>
      <c r="C968" s="23"/>
      <c r="D968" s="23"/>
      <c r="E968" s="23"/>
      <c r="F968" s="23"/>
      <c r="G968" s="23"/>
      <c r="H968" s="73"/>
      <c r="I968" s="57"/>
      <c r="J968" s="27"/>
      <c r="K968" s="77"/>
    </row>
    <row r="969">
      <c r="A969" s="23"/>
      <c r="B969" s="23"/>
      <c r="C969" s="23"/>
      <c r="D969" s="23"/>
      <c r="E969" s="23"/>
      <c r="F969" s="23"/>
      <c r="G969" s="23"/>
      <c r="H969" s="73"/>
      <c r="I969" s="57"/>
      <c r="J969" s="27"/>
      <c r="K969" s="77"/>
    </row>
    <row r="970">
      <c r="A970" s="23"/>
      <c r="B970" s="23"/>
      <c r="C970" s="23"/>
      <c r="D970" s="23"/>
      <c r="E970" s="23"/>
      <c r="F970" s="23"/>
      <c r="G970" s="23"/>
      <c r="H970" s="73"/>
      <c r="I970" s="57"/>
      <c r="J970" s="27"/>
      <c r="K970" s="77"/>
    </row>
    <row r="971">
      <c r="A971" s="23"/>
      <c r="B971" s="23"/>
      <c r="C971" s="23"/>
      <c r="D971" s="23"/>
      <c r="E971" s="23"/>
      <c r="F971" s="23"/>
      <c r="G971" s="23"/>
      <c r="H971" s="73"/>
      <c r="I971" s="57"/>
      <c r="J971" s="27"/>
      <c r="K971" s="77"/>
    </row>
    <row r="972">
      <c r="A972" s="23"/>
      <c r="B972" s="23"/>
      <c r="C972" s="23"/>
      <c r="D972" s="23"/>
      <c r="E972" s="23"/>
      <c r="F972" s="23"/>
      <c r="G972" s="23"/>
      <c r="H972" s="73"/>
      <c r="I972" s="57"/>
      <c r="J972" s="27"/>
      <c r="K972" s="77"/>
    </row>
    <row r="973">
      <c r="A973" s="23"/>
      <c r="B973" s="23"/>
      <c r="C973" s="23"/>
      <c r="D973" s="23"/>
      <c r="E973" s="23"/>
      <c r="F973" s="23"/>
      <c r="G973" s="23"/>
      <c r="H973" s="73"/>
      <c r="I973" s="57"/>
      <c r="J973" s="27"/>
      <c r="K973" s="77"/>
    </row>
    <row r="974">
      <c r="A974" s="23"/>
      <c r="B974" s="23"/>
      <c r="C974" s="23"/>
      <c r="D974" s="23"/>
      <c r="E974" s="23"/>
      <c r="F974" s="23"/>
      <c r="G974" s="23"/>
      <c r="H974" s="73"/>
      <c r="I974" s="57"/>
      <c r="J974" s="27"/>
      <c r="K974" s="77"/>
    </row>
    <row r="975">
      <c r="A975" s="23"/>
      <c r="B975" s="23"/>
      <c r="C975" s="23"/>
      <c r="D975" s="23"/>
      <c r="E975" s="23"/>
      <c r="F975" s="23"/>
      <c r="G975" s="23"/>
      <c r="H975" s="73"/>
      <c r="I975" s="57"/>
      <c r="J975" s="27"/>
      <c r="K975" s="77"/>
    </row>
    <row r="976">
      <c r="A976" s="23"/>
      <c r="B976" s="23"/>
      <c r="C976" s="23"/>
      <c r="D976" s="23"/>
      <c r="E976" s="23"/>
      <c r="F976" s="23"/>
      <c r="G976" s="23"/>
      <c r="H976" s="73"/>
      <c r="I976" s="57"/>
      <c r="J976" s="27"/>
      <c r="K976" s="77"/>
    </row>
    <row r="977">
      <c r="A977" s="23"/>
      <c r="B977" s="23"/>
      <c r="C977" s="23"/>
      <c r="D977" s="23"/>
      <c r="E977" s="23"/>
      <c r="F977" s="23"/>
      <c r="G977" s="23"/>
      <c r="H977" s="73"/>
      <c r="I977" s="57"/>
      <c r="J977" s="27"/>
      <c r="K977" s="77"/>
    </row>
    <row r="978">
      <c r="A978" s="23"/>
      <c r="B978" s="23"/>
      <c r="C978" s="23"/>
      <c r="D978" s="23"/>
      <c r="E978" s="23"/>
      <c r="F978" s="23"/>
      <c r="G978" s="23"/>
      <c r="H978" s="73"/>
      <c r="I978" s="57"/>
      <c r="J978" s="27"/>
      <c r="K978" s="77"/>
    </row>
    <row r="979">
      <c r="A979" s="23"/>
      <c r="B979" s="23"/>
      <c r="C979" s="23"/>
      <c r="D979" s="23"/>
      <c r="E979" s="23"/>
      <c r="F979" s="23"/>
      <c r="G979" s="23"/>
      <c r="H979" s="73"/>
      <c r="I979" s="57"/>
      <c r="J979" s="27"/>
      <c r="K979" s="77"/>
    </row>
    <row r="980">
      <c r="A980" s="23"/>
      <c r="B980" s="23"/>
      <c r="C980" s="23"/>
      <c r="D980" s="23"/>
      <c r="E980" s="23"/>
      <c r="F980" s="23"/>
      <c r="G980" s="23"/>
      <c r="H980" s="73"/>
      <c r="I980" s="57"/>
      <c r="J980" s="27"/>
      <c r="K980" s="77"/>
    </row>
    <row r="981">
      <c r="A981" s="23"/>
      <c r="B981" s="23"/>
      <c r="C981" s="23"/>
      <c r="D981" s="23"/>
      <c r="E981" s="23"/>
      <c r="F981" s="23"/>
      <c r="G981" s="23"/>
      <c r="H981" s="73"/>
      <c r="I981" s="57"/>
      <c r="J981" s="27"/>
      <c r="K981" s="77"/>
    </row>
    <row r="982">
      <c r="A982" s="23"/>
      <c r="B982" s="23"/>
      <c r="C982" s="23"/>
      <c r="D982" s="23"/>
      <c r="E982" s="23"/>
      <c r="F982" s="23"/>
      <c r="G982" s="23"/>
      <c r="H982" s="73"/>
      <c r="I982" s="57"/>
      <c r="J982" s="27"/>
      <c r="K982" s="77"/>
    </row>
    <row r="983">
      <c r="A983" s="23"/>
      <c r="B983" s="23"/>
      <c r="C983" s="23"/>
      <c r="D983" s="23"/>
      <c r="E983" s="23"/>
      <c r="F983" s="23"/>
      <c r="G983" s="23"/>
      <c r="H983" s="73"/>
      <c r="I983" s="57"/>
      <c r="J983" s="27"/>
      <c r="K983" s="77"/>
    </row>
    <row r="984">
      <c r="A984" s="23"/>
      <c r="B984" s="23"/>
      <c r="C984" s="23"/>
      <c r="D984" s="23"/>
      <c r="E984" s="23"/>
      <c r="F984" s="23"/>
      <c r="G984" s="23"/>
      <c r="H984" s="73"/>
      <c r="I984" s="57"/>
      <c r="J984" s="27"/>
      <c r="K984" s="77"/>
    </row>
    <row r="985">
      <c r="A985" s="23"/>
      <c r="B985" s="23"/>
      <c r="C985" s="23"/>
      <c r="D985" s="23"/>
      <c r="E985" s="23"/>
      <c r="F985" s="23"/>
      <c r="G985" s="23"/>
      <c r="H985" s="73"/>
      <c r="I985" s="57"/>
      <c r="J985" s="27"/>
      <c r="K985" s="77"/>
    </row>
    <row r="986">
      <c r="A986" s="23"/>
      <c r="B986" s="23"/>
      <c r="C986" s="23"/>
      <c r="D986" s="23"/>
      <c r="E986" s="23"/>
      <c r="F986" s="23"/>
      <c r="G986" s="23"/>
      <c r="H986" s="73"/>
      <c r="I986" s="57"/>
      <c r="J986" s="27"/>
      <c r="K986" s="77"/>
    </row>
    <row r="987">
      <c r="A987" s="23"/>
      <c r="B987" s="23"/>
      <c r="C987" s="23"/>
      <c r="D987" s="23"/>
      <c r="E987" s="23"/>
      <c r="F987" s="23"/>
      <c r="G987" s="23"/>
      <c r="H987" s="73"/>
      <c r="I987" s="57"/>
      <c r="J987" s="27"/>
      <c r="K987" s="77"/>
    </row>
    <row r="988">
      <c r="A988" s="23"/>
      <c r="B988" s="23"/>
      <c r="C988" s="23"/>
      <c r="D988" s="23"/>
      <c r="E988" s="23"/>
      <c r="F988" s="23"/>
      <c r="G988" s="23"/>
      <c r="H988" s="73"/>
      <c r="I988" s="57"/>
      <c r="J988" s="27"/>
      <c r="K988" s="77"/>
    </row>
    <row r="989">
      <c r="A989" s="23"/>
      <c r="B989" s="23"/>
      <c r="C989" s="23"/>
      <c r="D989" s="23"/>
      <c r="E989" s="23"/>
      <c r="F989" s="23"/>
      <c r="G989" s="23"/>
      <c r="H989" s="73"/>
      <c r="I989" s="57"/>
      <c r="J989" s="27"/>
      <c r="K989" s="77"/>
    </row>
    <row r="990">
      <c r="A990" s="23"/>
      <c r="B990" s="23"/>
      <c r="C990" s="23"/>
      <c r="D990" s="23"/>
      <c r="E990" s="23"/>
      <c r="F990" s="23"/>
      <c r="G990" s="23"/>
      <c r="H990" s="73"/>
      <c r="I990" s="57"/>
      <c r="J990" s="27"/>
      <c r="K990" s="77"/>
    </row>
    <row r="991">
      <c r="A991" s="23"/>
      <c r="B991" s="23"/>
      <c r="C991" s="23"/>
      <c r="D991" s="23"/>
      <c r="E991" s="23"/>
      <c r="F991" s="23"/>
      <c r="G991" s="23"/>
      <c r="H991" s="73"/>
      <c r="I991" s="57"/>
      <c r="J991" s="27"/>
      <c r="K991" s="77"/>
    </row>
    <row r="992">
      <c r="A992" s="23"/>
      <c r="B992" s="23"/>
      <c r="C992" s="23"/>
      <c r="D992" s="23"/>
      <c r="E992" s="23"/>
      <c r="F992" s="23"/>
      <c r="G992" s="23"/>
      <c r="H992" s="73"/>
      <c r="I992" s="57"/>
      <c r="J992" s="27"/>
      <c r="K992" s="77"/>
    </row>
    <row r="993">
      <c r="A993" s="23"/>
      <c r="B993" s="23"/>
      <c r="C993" s="23"/>
      <c r="D993" s="23"/>
      <c r="E993" s="23"/>
      <c r="F993" s="23"/>
      <c r="G993" s="23"/>
      <c r="H993" s="73"/>
      <c r="I993" s="57"/>
      <c r="J993" s="27"/>
      <c r="K993" s="77"/>
    </row>
  </sheetData>
  <autoFilter ref="$A$3:$K$371"/>
  <conditionalFormatting sqref="J4:J52">
    <cfRule type="cellIs" dxfId="0" priority="1" operator="between">
      <formula>1</formula>
      <formula>3</formula>
    </cfRule>
  </conditionalFormatting>
  <conditionalFormatting sqref="J4:J52">
    <cfRule type="cellIs" dxfId="1" priority="2" operator="lessThan">
      <formula>1</formula>
    </cfRule>
  </conditionalFormatting>
  <conditionalFormatting sqref="J4:J52">
    <cfRule type="cellIs" dxfId="2" priority="3" operator="greaterThan">
      <formula>3</formula>
    </cfRule>
  </conditionalFormatting>
  <dataValidations>
    <dataValidation type="list" allowBlank="1" showErrorMessage="1" sqref="J4:J175">
      <formula1>"Đang học,Tạm nghỉ,Đã nghỉ"</formula1>
    </dataValidation>
    <dataValidation type="list" allowBlank="1" showErrorMessage="1" sqref="F4:F14 F53:F63">
      <formula1>"Nam,Nữ"</formula1>
    </dataValidation>
    <dataValidation type="list" allowBlank="1" showErrorMessage="1" sqref="E53:E175">
      <formula1>LopHoc!$B$4:$B$26</formula1>
    </dataValidation>
    <dataValidation type="list" allowBlank="1" showErrorMessage="1" sqref="F15:F52 F64:F175">
      <formula1>"Nam,Nữ,."</formula1>
    </dataValidation>
    <dataValidation type="list" allowBlank="1" showErrorMessage="1" sqref="E4:E52">
      <formula1>LopHoc!$B$4:$B$20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4.25"/>
    <col customWidth="1" min="2" max="2" width="23.63"/>
    <col customWidth="1" min="3" max="3" width="12.88"/>
    <col customWidth="1" min="4" max="4" width="17.88"/>
    <col customWidth="1" min="5" max="7" width="14.88"/>
  </cols>
  <sheetData>
    <row r="1">
      <c r="A1" s="1"/>
      <c r="B1" s="2"/>
      <c r="C1" s="1" t="s">
        <v>0</v>
      </c>
      <c r="D1" s="78"/>
      <c r="E1" s="79" t="s">
        <v>1200</v>
      </c>
      <c r="F1" s="78"/>
      <c r="G1" s="78"/>
    </row>
    <row r="2">
      <c r="A2" s="8" t="s">
        <v>1</v>
      </c>
      <c r="B2" s="9" t="s">
        <v>3</v>
      </c>
      <c r="C2" s="8" t="s">
        <v>5</v>
      </c>
      <c r="D2" s="17" t="s">
        <v>1201</v>
      </c>
      <c r="E2" s="17" t="s">
        <v>1202</v>
      </c>
      <c r="F2" s="17" t="s">
        <v>1203</v>
      </c>
      <c r="G2" s="17" t="s">
        <v>1204</v>
      </c>
    </row>
    <row r="3">
      <c r="A3" s="8" t="s">
        <v>12</v>
      </c>
      <c r="B3" s="8" t="s">
        <v>14</v>
      </c>
      <c r="C3" s="8" t="s">
        <v>16</v>
      </c>
      <c r="D3" s="17" t="s">
        <v>1205</v>
      </c>
      <c r="E3" s="17" t="s">
        <v>1206</v>
      </c>
      <c r="F3" s="17" t="s">
        <v>1207</v>
      </c>
      <c r="G3" s="17" t="s">
        <v>1208</v>
      </c>
    </row>
    <row r="4">
      <c r="A4" s="18" t="s">
        <v>23</v>
      </c>
      <c r="B4" s="80" t="s">
        <v>25</v>
      </c>
      <c r="C4" s="57" t="str">
        <f>IFERROR(VLOOKUP(A4, DanhSach!A:E, 5, FALSE), "")</f>
        <v>Break6</v>
      </c>
      <c r="D4" s="37">
        <f>COUNTIF(DongHoc!A:A, A4)
</f>
        <v>5</v>
      </c>
      <c r="E4" s="23">
        <f t="array" ref="E4">SUMIFS(DongHoc!$F$4:F996, DongHoc!$A$4:A996, A4) + SUMIFS(DieuChinh!$D$4:D996, DieuChinh!$A$4:A996, A4) + SUMIFS(DieuChinhTheoQuyDinh!$E$4:E996, DieuChinhTheoQuyDinh!$B$4:B996, A4)
</f>
        <v>114</v>
      </c>
      <c r="F4" s="23">
        <f>COUNTIF(DiemDanhChiTiet!B:B, A4)
</f>
        <v>119</v>
      </c>
      <c r="G4" s="23">
        <f t="shared" ref="G4:G371" si="1">E4-F4</f>
        <v>-5</v>
      </c>
    </row>
    <row r="5">
      <c r="A5" s="18" t="s">
        <v>31</v>
      </c>
      <c r="B5" s="80" t="s">
        <v>32</v>
      </c>
      <c r="C5" s="57" t="str">
        <f>IFERROR(VLOOKUP(A5, DanhSach!A:E, 5, FALSE), "")</f>
        <v>Break6</v>
      </c>
      <c r="D5" s="37">
        <f>COUNTIF(DongHoc!A:A, A5)
</f>
        <v>4</v>
      </c>
      <c r="E5" s="23">
        <f t="array" ref="E5">SUMIFS(DongHoc!$F$4:F996, DongHoc!$A$4:A996, A5) + SUMIFS(DieuChinh!$D$4:D996, DieuChinh!$A$4:A996, A5) + SUMIFS(DieuChinhTheoQuyDinh!$E$4:E996, DieuChinhTheoQuyDinh!$B$4:B996, A5)
</f>
        <v>107</v>
      </c>
      <c r="F5" s="23">
        <f>COUNTIF(DiemDanhChiTiet!B:B, A5)
</f>
        <v>96</v>
      </c>
      <c r="G5" s="23">
        <f t="shared" si="1"/>
        <v>11</v>
      </c>
    </row>
    <row r="6">
      <c r="A6" s="18" t="s">
        <v>38</v>
      </c>
      <c r="B6" s="80" t="s">
        <v>39</v>
      </c>
      <c r="C6" s="57" t="str">
        <f>IFERROR(VLOOKUP(A6, DanhSach!A:E, 5, FALSE), "")</f>
        <v>Break6</v>
      </c>
      <c r="D6" s="37">
        <f>COUNTIF(DongHoc!A:A, A6)
</f>
        <v>1</v>
      </c>
      <c r="E6" s="23">
        <f t="array" ref="E6">SUMIFS(DongHoc!$F$4:F996, DongHoc!$A$4:A996, A6) + SUMIFS(DieuChinh!$D$4:D996, DieuChinh!$A$4:A996, A6) + SUMIFS(DieuChinhTheoQuyDinh!$E$4:E996, DieuChinhTheoQuyDinh!$B$4:B996, A6)
</f>
        <v>5</v>
      </c>
      <c r="F6" s="23">
        <f>COUNTIF(DiemDanhChiTiet!B:B, A6)
</f>
        <v>1</v>
      </c>
      <c r="G6" s="23">
        <f t="shared" si="1"/>
        <v>4</v>
      </c>
    </row>
    <row r="7">
      <c r="A7" s="18" t="s">
        <v>43</v>
      </c>
      <c r="B7" s="80" t="s">
        <v>44</v>
      </c>
      <c r="C7" s="57" t="str">
        <f>IFERROR(VLOOKUP(A7, DanhSach!A:E, 5, FALSE), "")</f>
        <v>Break6</v>
      </c>
      <c r="D7" s="37">
        <f>COUNTIF(DongHoc!A:A, A7)
</f>
        <v>5</v>
      </c>
      <c r="E7" s="23">
        <f t="array" ref="E7">SUMIFS(DongHoc!$F$4:F996, DongHoc!$A$4:A996, A7) + SUMIFS(DieuChinh!$D$4:D996, DieuChinh!$A$4:A996, A7) + SUMIFS(DieuChinhTheoQuyDinh!$E$4:E996, DieuChinhTheoQuyDinh!$B$4:B996, A7)
</f>
        <v>133</v>
      </c>
      <c r="F7" s="23">
        <f>COUNTIF(DiemDanhChiTiet!B:B, A7)
</f>
        <v>129</v>
      </c>
      <c r="G7" s="23">
        <f t="shared" si="1"/>
        <v>4</v>
      </c>
    </row>
    <row r="8">
      <c r="A8" s="18" t="s">
        <v>48</v>
      </c>
      <c r="B8" s="80" t="s">
        <v>49</v>
      </c>
      <c r="C8" s="57" t="str">
        <f>IFERROR(VLOOKUP(A8, DanhSach!A:E, 5, FALSE), "")</f>
        <v>Break10</v>
      </c>
      <c r="D8" s="37">
        <f>COUNTIF(DongHoc!A:A, A8)
</f>
        <v>4</v>
      </c>
      <c r="E8" s="23">
        <f t="array" ref="E8">SUMIFS(DongHoc!$F$4:F996, DongHoc!$A$4:A996, A8) + SUMIFS(DieuChinh!$D$4:D996, DieuChinh!$A$4:A996, A8) + SUMIFS(DieuChinhTheoQuyDinh!$E$4:E996, DieuChinhTheoQuyDinh!$B$4:B996, A8)
</f>
        <v>113</v>
      </c>
      <c r="F8" s="23">
        <f>COUNTIF(DiemDanhChiTiet!B:B, A8)
</f>
        <v>98</v>
      </c>
      <c r="G8" s="23">
        <f t="shared" si="1"/>
        <v>15</v>
      </c>
    </row>
    <row r="9">
      <c r="A9" s="18" t="s">
        <v>53</v>
      </c>
      <c r="B9" s="80" t="s">
        <v>54</v>
      </c>
      <c r="C9" s="57" t="str">
        <f>IFERROR(VLOOKUP(A9, DanhSach!A:E, 5, FALSE), "")</f>
        <v>Break6</v>
      </c>
      <c r="D9" s="37">
        <f>COUNTIF(DongHoc!A:A, A10)
</f>
        <v>4</v>
      </c>
      <c r="E9" s="23">
        <f t="array" ref="E9">SUMIFS(DongHoc!$F$4:F996, DongHoc!$A$4:A996, A9) + SUMIFS(DieuChinh!$D$4:D996, DieuChinh!$A$4:A996, A9) + SUMIFS(DieuChinhTheoQuyDinh!$E$4:E996, DieuChinhTheoQuyDinh!$B$4:B996, A9)
</f>
        <v>116</v>
      </c>
      <c r="F9" s="23">
        <f>COUNTIF(DiemDanhChiTiet!B:B, A9)
</f>
        <v>102</v>
      </c>
      <c r="G9" s="23">
        <f t="shared" si="1"/>
        <v>14</v>
      </c>
    </row>
    <row r="10">
      <c r="A10" s="18" t="s">
        <v>57</v>
      </c>
      <c r="B10" s="80" t="s">
        <v>58</v>
      </c>
      <c r="C10" s="57" t="str">
        <f>IFERROR(VLOOKUP(A10, DanhSach!A:E, 5, FALSE), "")</f>
        <v>Break6</v>
      </c>
      <c r="D10" s="37">
        <f>COUNTIF(DongHoc!A:A, A11)
</f>
        <v>0</v>
      </c>
      <c r="E10" s="23">
        <f t="array" ref="E10">SUMIFS(DongHoc!$F$4:F996, DongHoc!$A$4:A996, A10) + SUMIFS(DieuChinh!$D$4:D996, DieuChinh!$A$4:A996, A10) + SUMIFS(DieuChinhTheoQuyDinh!$E$4:E996, DieuChinhTheoQuyDinh!$B$4:B996, A10)
</f>
        <v>98</v>
      </c>
      <c r="F10" s="23">
        <f>COUNTIF(DiemDanhChiTiet!B:B, A10)
</f>
        <v>99</v>
      </c>
      <c r="G10" s="23">
        <f t="shared" si="1"/>
        <v>-1</v>
      </c>
    </row>
    <row r="11">
      <c r="A11" s="18" t="s">
        <v>60</v>
      </c>
      <c r="B11" s="80" t="s">
        <v>61</v>
      </c>
      <c r="C11" s="57" t="str">
        <f>IFERROR(VLOOKUP(A11, DanhSach!A:E, 5, FALSE), "")</f>
        <v>Break6</v>
      </c>
      <c r="D11" s="37">
        <f>COUNTIF(DongHoc!A:A, A11)
</f>
        <v>0</v>
      </c>
      <c r="E11" s="23">
        <f t="array" ref="E11">SUMIFS(DongHoc!$F$4:F996, DongHoc!$A$4:A996, A11) + SUMIFS(DieuChinh!$D$4:D996, DieuChinh!$A$4:A996, A11) + SUMIFS(DieuChinhTheoQuyDinh!$E$4:E996, DieuChinhTheoQuyDinh!$B$4:B996, A11)
</f>
        <v>1</v>
      </c>
      <c r="F11" s="23">
        <f>COUNTIF(DiemDanhChiTiet!B:B, A11)
</f>
        <v>0</v>
      </c>
      <c r="G11" s="23">
        <f t="shared" si="1"/>
        <v>1</v>
      </c>
    </row>
    <row r="12">
      <c r="A12" s="18" t="s">
        <v>63</v>
      </c>
      <c r="B12" s="80" t="s">
        <v>64</v>
      </c>
      <c r="C12" s="57" t="str">
        <f>IFERROR(VLOOKUP(A12, DanhSach!A:E, 5, FALSE), "")</f>
        <v>Break6</v>
      </c>
      <c r="D12" s="37">
        <f>COUNTIF(DongHoc!A:A, A12)
</f>
        <v>3</v>
      </c>
      <c r="E12" s="23">
        <f t="array" ref="E12">SUMIFS(DongHoc!$F$4:F996, DongHoc!$A$4:A996, A12) + SUMIFS(DieuChinh!$D$4:D996, DieuChinh!$A$4:A996, A12) + SUMIFS(DieuChinhTheoQuyDinh!$E$4:E996, DieuChinhTheoQuyDinh!$B$4:B996, A12)
</f>
        <v>76</v>
      </c>
      <c r="F12" s="23">
        <f>COUNTIF(DiemDanhChiTiet!B:B, A12)
</f>
        <v>59</v>
      </c>
      <c r="G12" s="23">
        <f t="shared" si="1"/>
        <v>17</v>
      </c>
    </row>
    <row r="13">
      <c r="A13" s="18" t="s">
        <v>65</v>
      </c>
      <c r="B13" s="80" t="s">
        <v>66</v>
      </c>
      <c r="C13" s="57" t="str">
        <f>IFERROR(VLOOKUP(A13, DanhSach!A:E, 5, FALSE), "")</f>
        <v>Break6</v>
      </c>
      <c r="D13" s="37">
        <f>COUNTIF(DongHoc!A:A, A13)
</f>
        <v>2</v>
      </c>
      <c r="E13" s="23">
        <f t="array" ref="E13">SUMIFS(DongHoc!$F$4:F996, DongHoc!$A$4:A996, A13) + SUMIFS(DieuChinh!$D$4:D996, DieuChinh!$A$4:A996, A13) + SUMIFS(DieuChinhTheoQuyDinh!$E$4:E996, DieuChinhTheoQuyDinh!$B$4:B996, A13)
</f>
        <v>30</v>
      </c>
      <c r="F13" s="23">
        <f>COUNTIF(DiemDanhChiTiet!B:B, A13)
</f>
        <v>24</v>
      </c>
      <c r="G13" s="23">
        <f t="shared" si="1"/>
        <v>6</v>
      </c>
    </row>
    <row r="14">
      <c r="A14" s="18" t="s">
        <v>69</v>
      </c>
      <c r="B14" s="80" t="s">
        <v>70</v>
      </c>
      <c r="C14" s="57" t="str">
        <f>IFERROR(VLOOKUP(A14, DanhSach!A:E, 5, FALSE), "")</f>
        <v>Break6</v>
      </c>
      <c r="D14" s="37">
        <f>COUNTIF(DongHoc!A:A, A14)
</f>
        <v>4</v>
      </c>
      <c r="E14" s="23">
        <f t="array" ref="E14">SUMIFS(DongHoc!$F$4:F996, DongHoc!$A$4:A996, A14) + SUMIFS(DieuChinh!$D$4:D996, DieuChinh!$A$4:A996, A14) + SUMIFS(DieuChinhTheoQuyDinh!$E$4:E996, DieuChinhTheoQuyDinh!$B$4:B996, A14)
</f>
        <v>92</v>
      </c>
      <c r="F14" s="23">
        <f>COUNTIF(DiemDanhChiTiet!B:B, A14)
</f>
        <v>92</v>
      </c>
      <c r="G14" s="23">
        <f t="shared" si="1"/>
        <v>0</v>
      </c>
    </row>
    <row r="15">
      <c r="A15" s="18" t="s">
        <v>74</v>
      </c>
      <c r="B15" s="81" t="s">
        <v>75</v>
      </c>
      <c r="C15" s="57" t="str">
        <f>IFERROR(VLOOKUP(A15, DanhSach!A:E, 5, FALSE), "")</f>
        <v>Break6</v>
      </c>
      <c r="D15" s="37">
        <f>COUNTIF(DongHoc!A:A, A15)
</f>
        <v>3</v>
      </c>
      <c r="E15" s="23">
        <f t="array" ref="E15">SUMIFS(DongHoc!$F$4:F996, DongHoc!$A$4:A996, A15) + SUMIFS(DieuChinh!$D$4:D996, DieuChinh!$A$4:A996, A15) + SUMIFS(DieuChinhTheoQuyDinh!$E$4:E996, DieuChinhTheoQuyDinh!$B$4:B996, A15)
</f>
        <v>43</v>
      </c>
      <c r="F15" s="23">
        <f>COUNTIF(DiemDanhChiTiet!B:B, A15)
</f>
        <v>49</v>
      </c>
      <c r="G15" s="23">
        <f t="shared" si="1"/>
        <v>-6</v>
      </c>
    </row>
    <row r="16">
      <c r="A16" s="18" t="s">
        <v>79</v>
      </c>
      <c r="B16" s="80" t="s">
        <v>80</v>
      </c>
      <c r="C16" s="57" t="str">
        <f>IFERROR(VLOOKUP(A16, DanhSach!A:E, 5, FALSE), "")</f>
        <v>Break6</v>
      </c>
      <c r="D16" s="37">
        <f>COUNTIF(DongHoc!A:A, A16)
</f>
        <v>5</v>
      </c>
      <c r="E16" s="23">
        <f t="array" ref="E16">SUMIFS(DongHoc!$F$4:F996, DongHoc!$A$4:A996, A16) + SUMIFS(DieuChinh!$D$4:D996, DieuChinh!$A$4:A996, A16) + SUMIFS(DieuChinhTheoQuyDinh!$E$4:E996, DieuChinhTheoQuyDinh!$B$4:B996, A16)
</f>
        <v>123</v>
      </c>
      <c r="F16" s="23">
        <f>COUNTIF(DiemDanhChiTiet!B:B, A16)
</f>
        <v>118</v>
      </c>
      <c r="G16" s="23">
        <f t="shared" si="1"/>
        <v>5</v>
      </c>
    </row>
    <row r="17">
      <c r="A17" s="18" t="s">
        <v>84</v>
      </c>
      <c r="B17" s="80" t="s">
        <v>85</v>
      </c>
      <c r="C17" s="57" t="str">
        <f>IFERROR(VLOOKUP(A17, DanhSach!A:E, 5, FALSE), "")</f>
        <v>Break7</v>
      </c>
      <c r="D17" s="37">
        <f>COUNTIF(DongHoc!A:A, A17)
</f>
        <v>0</v>
      </c>
      <c r="E17" s="23">
        <f t="array" ref="E17">SUMIFS(DongHoc!$F$4:F996, DongHoc!$A$4:A996, A17) + SUMIFS(DieuChinh!$D$4:D996, DieuChinh!$A$4:A996, A17) + SUMIFS(DieuChinhTheoQuyDinh!$E$4:E996, DieuChinhTheoQuyDinh!$B$4:B996, A17)
</f>
        <v>0</v>
      </c>
      <c r="F17" s="23">
        <f>COUNTIF(DiemDanhChiTiet!B:B, A17)
</f>
        <v>0</v>
      </c>
      <c r="G17" s="23">
        <f t="shared" si="1"/>
        <v>0</v>
      </c>
    </row>
    <row r="18">
      <c r="A18" s="18" t="s">
        <v>88</v>
      </c>
      <c r="B18" s="80" t="s">
        <v>89</v>
      </c>
      <c r="C18" s="57" t="str">
        <f>IFERROR(VLOOKUP(A18, DanhSach!A:E, 5, FALSE), "")</f>
        <v>Break7</v>
      </c>
      <c r="D18" s="37">
        <f>COUNTIF(DongHoc!A:A, A18)
</f>
        <v>0</v>
      </c>
      <c r="E18" s="23">
        <f t="array" ref="E18">SUMIFS(DongHoc!$F$4:F996, DongHoc!$A$4:A996, A18) + SUMIFS(DieuChinh!$D$4:D996, DieuChinh!$A$4:A996, A18) + SUMIFS(DieuChinhTheoQuyDinh!$E$4:E996, DieuChinhTheoQuyDinh!$B$4:B996, A18)
</f>
        <v>9</v>
      </c>
      <c r="F18" s="23">
        <f>COUNTIF(DiemDanhChiTiet!B:B, A18)
</f>
        <v>0</v>
      </c>
      <c r="G18" s="23">
        <f t="shared" si="1"/>
        <v>9</v>
      </c>
    </row>
    <row r="19">
      <c r="A19" s="18" t="s">
        <v>92</v>
      </c>
      <c r="B19" s="80" t="s">
        <v>93</v>
      </c>
      <c r="C19" s="57" t="str">
        <f>IFERROR(VLOOKUP(A19, DanhSach!A:E, 5, FALSE), "")</f>
        <v>Break7</v>
      </c>
      <c r="D19" s="37">
        <f>COUNTIF(DongHoc!A:A, A19)
</f>
        <v>0</v>
      </c>
      <c r="E19" s="23">
        <f t="array" ref="E19">SUMIFS(DongHoc!$F$4:F996, DongHoc!$A$4:A996, A19) + SUMIFS(DieuChinh!$D$4:D996, DieuChinh!$A$4:A996, A19) + SUMIFS(DieuChinhTheoQuyDinh!$E$4:E996, DieuChinhTheoQuyDinh!$B$4:B996, A19)
</f>
        <v>1</v>
      </c>
      <c r="F19" s="23">
        <f>COUNTIF(DiemDanhChiTiet!B:B, A19)
</f>
        <v>0</v>
      </c>
      <c r="G19" s="23">
        <f t="shared" si="1"/>
        <v>1</v>
      </c>
    </row>
    <row r="20">
      <c r="A20" s="18" t="s">
        <v>96</v>
      </c>
      <c r="B20" s="80" t="s">
        <v>97</v>
      </c>
      <c r="C20" s="57" t="str">
        <f>IFERROR(VLOOKUP(A20, DanhSach!A:E, 5, FALSE), "")</f>
        <v>Break7</v>
      </c>
      <c r="D20" s="37">
        <f>COUNTIF(DongHoc!A:A, A20)
</f>
        <v>3</v>
      </c>
      <c r="E20" s="23">
        <f t="array" ref="E20">SUMIFS(DongHoc!$F$4:F996, DongHoc!$A$4:A996, A20) + SUMIFS(DieuChinh!$D$4:D996, DieuChinh!$A$4:A996, A20) + SUMIFS(DieuChinhTheoQuyDinh!$E$4:E996, DieuChinhTheoQuyDinh!$B$4:B996, A20)
</f>
        <v>90</v>
      </c>
      <c r="F20" s="23">
        <f>COUNTIF(DiemDanhChiTiet!B:B, A20)
</f>
        <v>74</v>
      </c>
      <c r="G20" s="23">
        <f t="shared" si="1"/>
        <v>16</v>
      </c>
    </row>
    <row r="21">
      <c r="A21" s="18" t="s">
        <v>101</v>
      </c>
      <c r="B21" s="80" t="s">
        <v>102</v>
      </c>
      <c r="C21" s="57" t="str">
        <f>IFERROR(VLOOKUP(A21, DanhSach!A:E, 5, FALSE), "")</f>
        <v>Break7</v>
      </c>
      <c r="D21" s="37">
        <f>COUNTIF(DongHoc!A:A, A21)
</f>
        <v>0</v>
      </c>
      <c r="E21" s="23">
        <f t="array" ref="E21">SUMIFS(DongHoc!$F$4:F996, DongHoc!$A$4:A996, A21) + SUMIFS(DieuChinh!$D$4:D996, DieuChinh!$A$4:A996, A21) + SUMIFS(DieuChinhTheoQuyDinh!$E$4:E996, DieuChinhTheoQuyDinh!$B$4:B996, A21)
</f>
        <v>0</v>
      </c>
      <c r="F21" s="23">
        <f>COUNTIF(DiemDanhChiTiet!B:B, A21)
</f>
        <v>0</v>
      </c>
      <c r="G21" s="23">
        <f t="shared" si="1"/>
        <v>0</v>
      </c>
    </row>
    <row r="22">
      <c r="A22" s="18" t="s">
        <v>105</v>
      </c>
      <c r="B22" s="82" t="s">
        <v>106</v>
      </c>
      <c r="C22" s="57" t="str">
        <f>IFERROR(VLOOKUP(A22, DanhSach!A:E, 5, FALSE), "")</f>
        <v>Break7</v>
      </c>
      <c r="D22" s="37">
        <f>COUNTIF(DongHoc!A:A, A22)
</f>
        <v>2</v>
      </c>
      <c r="E22" s="23">
        <f t="array" ref="E22">SUMIFS(DongHoc!$F$4:F996, DongHoc!$A$4:A996, A22) + SUMIFS(DieuChinh!$D$4:D996, DieuChinh!$A$4:A996, A22) + SUMIFS(DieuChinhTheoQuyDinh!$E$4:E996, DieuChinhTheoQuyDinh!$B$4:B996, A22)
</f>
        <v>48</v>
      </c>
      <c r="F22" s="23">
        <f>COUNTIF(DiemDanhChiTiet!B:B, A22)
</f>
        <v>32</v>
      </c>
      <c r="G22" s="23">
        <f t="shared" si="1"/>
        <v>16</v>
      </c>
    </row>
    <row r="23">
      <c r="A23" s="37" t="s">
        <v>187</v>
      </c>
      <c r="B23" s="80" t="s">
        <v>189</v>
      </c>
      <c r="C23" s="57" t="str">
        <f>IFERROR(VLOOKUP(A23, DanhSach!A:E, 5, FALSE), "")</f>
        <v>Break8</v>
      </c>
      <c r="D23" s="37">
        <f>COUNTIF(DongHoc!A:A, A23)
</f>
        <v>6</v>
      </c>
      <c r="E23" s="23">
        <f t="array" ref="E23">SUMIFS(DongHoc!$F$4:F996, DongHoc!$A$4:A996, A23) + SUMIFS(DieuChinh!$D$4:D996, DieuChinh!$A$4:A996, A23) + SUMIFS(DieuChinhTheoQuyDinh!$E$4:E996, DieuChinhTheoQuyDinh!$B$4:B996, A23)
</f>
        <v>45</v>
      </c>
      <c r="F23" s="23">
        <f>COUNTIF(DiemDanhChiTiet!B:B, A23)
</f>
        <v>45</v>
      </c>
      <c r="G23" s="23">
        <f t="shared" si="1"/>
        <v>0</v>
      </c>
    </row>
    <row r="24">
      <c r="A24" s="37" t="s">
        <v>193</v>
      </c>
      <c r="B24" s="80" t="s">
        <v>194</v>
      </c>
      <c r="C24" s="57" t="str">
        <f>IFERROR(VLOOKUP(A24, DanhSach!A:E, 5, FALSE), "")</f>
        <v>Break8</v>
      </c>
      <c r="D24" s="37">
        <f>COUNTIF(DongHoc!A:A, A24)
</f>
        <v>4</v>
      </c>
      <c r="E24" s="23">
        <f t="array" ref="E24">SUMIFS(DongHoc!$F$4:F996, DongHoc!$A$4:A996, A24) + SUMIFS(DieuChinh!$D$4:D996, DieuChinh!$A$4:A996, A24) + SUMIFS(DieuChinhTheoQuyDinh!$E$4:E996, DieuChinhTheoQuyDinh!$B$4:B996, A24)
</f>
        <v>22</v>
      </c>
      <c r="F24" s="23">
        <f>COUNTIF(DiemDanhChiTiet!B:B, A24)
</f>
        <v>22</v>
      </c>
      <c r="G24" s="23">
        <f t="shared" si="1"/>
        <v>0</v>
      </c>
    </row>
    <row r="25">
      <c r="A25" s="37" t="s">
        <v>197</v>
      </c>
      <c r="B25" s="83" t="s">
        <v>198</v>
      </c>
      <c r="C25" s="57" t="str">
        <f>IFERROR(VLOOKUP(A25, DanhSach!A:E, 5, FALSE), "")</f>
        <v>Break8</v>
      </c>
      <c r="D25" s="37">
        <f>COUNTIF(DongHoc!A:A, A25)
</f>
        <v>4</v>
      </c>
      <c r="E25" s="23">
        <f t="array" ref="E25">SUMIFS(DongHoc!$F$4:F996, DongHoc!$A$4:A996, A25) + SUMIFS(DieuChinh!$D$4:D996, DieuChinh!$A$4:A996, A25) + SUMIFS(DieuChinhTheoQuyDinh!$E$4:E996, DieuChinhTheoQuyDinh!$B$4:B996, A25)
</f>
        <v>22</v>
      </c>
      <c r="F25" s="23">
        <f>COUNTIF(DiemDanhChiTiet!B:B, A25)
</f>
        <v>22</v>
      </c>
      <c r="G25" s="23">
        <f t="shared" si="1"/>
        <v>0</v>
      </c>
    </row>
    <row r="26">
      <c r="A26" s="37" t="s">
        <v>199</v>
      </c>
      <c r="B26" s="80" t="s">
        <v>200</v>
      </c>
      <c r="C26" s="57" t="str">
        <f>IFERROR(VLOOKUP(A26, DanhSach!A:E, 5, FALSE), "")</f>
        <v>Break8</v>
      </c>
      <c r="D26" s="37">
        <f>COUNTIF(DongHoc!A:A, A26)
</f>
        <v>0</v>
      </c>
      <c r="E26" s="23">
        <f t="array" ref="E26">SUMIFS(DongHoc!$F$4:F996, DongHoc!$A$4:A996, A26) + SUMIFS(DieuChinh!$D$4:D996, DieuChinh!$A$4:A996, A26) + SUMIFS(DieuChinhTheoQuyDinh!$E$4:E996, DieuChinhTheoQuyDinh!$B$4:B996, A26)
</f>
        <v>0</v>
      </c>
      <c r="F26" s="23">
        <f>COUNTIF(DiemDanhChiTiet!B:B, A26)
</f>
        <v>0</v>
      </c>
      <c r="G26" s="23">
        <f t="shared" si="1"/>
        <v>0</v>
      </c>
    </row>
    <row r="27">
      <c r="A27" s="37" t="s">
        <v>202</v>
      </c>
      <c r="B27" s="80" t="s">
        <v>203</v>
      </c>
      <c r="C27" s="57" t="str">
        <f>IFERROR(VLOOKUP(A27, DanhSach!A:E, 5, FALSE), "")</f>
        <v>Break8</v>
      </c>
      <c r="D27" s="37">
        <f>COUNTIF(DongHoc!A:A, A27)
</f>
        <v>0</v>
      </c>
      <c r="E27" s="23">
        <f t="array" ref="E27">SUMIFS(DongHoc!$F$4:F996, DongHoc!$A$4:A996, A27) + SUMIFS(DieuChinh!$D$4:D996, DieuChinh!$A$4:A996, A27) + SUMIFS(DieuChinhTheoQuyDinh!$E$4:E996, DieuChinhTheoQuyDinh!$B$4:B996, A27)
</f>
        <v>0</v>
      </c>
      <c r="F27" s="23">
        <f>COUNTIF(DiemDanhChiTiet!B:B, A27)
</f>
        <v>0</v>
      </c>
      <c r="G27" s="23">
        <f t="shared" si="1"/>
        <v>0</v>
      </c>
    </row>
    <row r="28">
      <c r="A28" s="37" t="s">
        <v>205</v>
      </c>
      <c r="B28" s="80" t="s">
        <v>206</v>
      </c>
      <c r="C28" s="57" t="str">
        <f>IFERROR(VLOOKUP(A28, DanhSach!A:E, 5, FALSE), "")</f>
        <v>Break8</v>
      </c>
      <c r="D28" s="37">
        <f>COUNTIF(DongHoc!A:A, A28)
</f>
        <v>0</v>
      </c>
      <c r="E28" s="23">
        <f t="array" ref="E28">SUMIFS(DongHoc!$F$4:F996, DongHoc!$A$4:A996, A28) + SUMIFS(DieuChinh!$D$4:D996, DieuChinh!$A$4:A996, A28) + SUMIFS(DieuChinhTheoQuyDinh!$E$4:E996, DieuChinhTheoQuyDinh!$B$4:B996, A28)
</f>
        <v>0</v>
      </c>
      <c r="F28" s="23">
        <f>COUNTIF(DiemDanhChiTiet!B:B, A28)
</f>
        <v>0</v>
      </c>
      <c r="G28" s="23">
        <f t="shared" si="1"/>
        <v>0</v>
      </c>
    </row>
    <row r="29">
      <c r="A29" s="37" t="s">
        <v>208</v>
      </c>
      <c r="B29" s="80" t="s">
        <v>209</v>
      </c>
      <c r="C29" s="57" t="str">
        <f>IFERROR(VLOOKUP(A29, DanhSach!A:E, 5, FALSE), "")</f>
        <v>Break8</v>
      </c>
      <c r="D29" s="37">
        <f>COUNTIF(DongHoc!A:A, A29)
</f>
        <v>0</v>
      </c>
      <c r="E29" s="23">
        <f t="array" ref="E29">SUMIFS(DongHoc!$F$4:F996, DongHoc!$A$4:A996, A29) + SUMIFS(DieuChinh!$D$4:D996, DieuChinh!$A$4:A996, A29) + SUMIFS(DieuChinhTheoQuyDinh!$E$4:E996, DieuChinhTheoQuyDinh!$B$4:B996, A29)
</f>
        <v>0</v>
      </c>
      <c r="F29" s="23">
        <f>COUNTIF(DiemDanhChiTiet!B:B, A29)
</f>
        <v>0</v>
      </c>
      <c r="G29" s="23">
        <f t="shared" si="1"/>
        <v>0</v>
      </c>
    </row>
    <row r="30">
      <c r="A30" s="37" t="s">
        <v>212</v>
      </c>
      <c r="B30" s="80" t="s">
        <v>213</v>
      </c>
      <c r="C30" s="57" t="str">
        <f>IFERROR(VLOOKUP(A30, DanhSach!A:E, 5, FALSE), "")</f>
        <v>Break8</v>
      </c>
      <c r="D30" s="37">
        <f>COUNTIF(DongHoc!A:A, A30)
</f>
        <v>1</v>
      </c>
      <c r="E30" s="23">
        <f t="array" ref="E30">SUMIFS(DongHoc!$F$4:F996, DongHoc!$A$4:A996, A30) + SUMIFS(DieuChinh!$D$4:D996, DieuChinh!$A$4:A996, A30) + SUMIFS(DieuChinhTheoQuyDinh!$E$4:E996, DieuChinhTheoQuyDinh!$B$4:B996, A30)
</f>
        <v>42</v>
      </c>
      <c r="F30" s="23">
        <f>COUNTIF(DiemDanhChiTiet!B:B, A30)
</f>
        <v>26</v>
      </c>
      <c r="G30" s="23">
        <f t="shared" si="1"/>
        <v>16</v>
      </c>
    </row>
    <row r="31">
      <c r="A31" s="37" t="s">
        <v>216</v>
      </c>
      <c r="B31" s="80" t="s">
        <v>217</v>
      </c>
      <c r="C31" s="57" t="str">
        <f>IFERROR(VLOOKUP(A31, DanhSach!A:E, 5, FALSE), "")</f>
        <v>Break8</v>
      </c>
      <c r="D31" s="37">
        <f>COUNTIF(DongHoc!A:A, A31)
</f>
        <v>1</v>
      </c>
      <c r="E31" s="23">
        <f t="array" ref="E31">SUMIFS(DongHoc!$F$4:F996, DongHoc!$A$4:A996, A31) + SUMIFS(DieuChinh!$D$4:D996, DieuChinh!$A$4:A996, A31) + SUMIFS(DieuChinhTheoQuyDinh!$E$4:E996, DieuChinhTheoQuyDinh!$B$4:B996, A31)
</f>
        <v>10</v>
      </c>
      <c r="F31" s="23">
        <f>COUNTIF(DiemDanhChiTiet!B:B, A31)
</f>
        <v>10</v>
      </c>
      <c r="G31" s="23">
        <f t="shared" si="1"/>
        <v>0</v>
      </c>
    </row>
    <row r="32">
      <c r="A32" s="18" t="s">
        <v>111</v>
      </c>
      <c r="B32" s="80" t="s">
        <v>112</v>
      </c>
      <c r="C32" s="57" t="str">
        <f>IFERROR(VLOOKUP(A32, DanhSach!A:E, 5, FALSE), "")</f>
        <v>Break9</v>
      </c>
      <c r="D32" s="37">
        <f>COUNTIF(DongHoc!A:A, A32)
</f>
        <v>1</v>
      </c>
      <c r="E32" s="23">
        <f t="array" ref="E32">SUMIFS(DongHoc!$F$4:F996, DongHoc!$A$4:A996, A32) + SUMIFS(DieuChinh!$D$4:D996, DieuChinh!$A$4:A996, A32) + SUMIFS(DieuChinhTheoQuyDinh!$E$4:E996, DieuChinhTheoQuyDinh!$B$4:B996, A32)
</f>
        <v>51</v>
      </c>
      <c r="F32" s="23">
        <f>COUNTIF(DiemDanhChiTiet!B:B, A32)
</f>
        <v>45</v>
      </c>
      <c r="G32" s="23">
        <f t="shared" si="1"/>
        <v>6</v>
      </c>
    </row>
    <row r="33">
      <c r="A33" s="18" t="s">
        <v>116</v>
      </c>
      <c r="B33" s="80" t="s">
        <v>117</v>
      </c>
      <c r="C33" s="57" t="str">
        <f>IFERROR(VLOOKUP(A33, DanhSach!A:E, 5, FALSE), "")</f>
        <v>Break9</v>
      </c>
      <c r="D33" s="37">
        <f>COUNTIF(DongHoc!A:A, A33)
</f>
        <v>2</v>
      </c>
      <c r="E33" s="23">
        <f t="array" ref="E33">SUMIFS(DongHoc!$F$4:F996, DongHoc!$A$4:A996, A33) + SUMIFS(DieuChinh!$D$4:D996, DieuChinh!$A$4:A996, A33) + SUMIFS(DieuChinhTheoQuyDinh!$E$4:E996, DieuChinhTheoQuyDinh!$B$4:B996, A33)
</f>
        <v>34</v>
      </c>
      <c r="F33" s="23">
        <f>COUNTIF(DiemDanhChiTiet!B:B, A33)
</f>
        <v>27</v>
      </c>
      <c r="G33" s="23">
        <f t="shared" si="1"/>
        <v>7</v>
      </c>
    </row>
    <row r="34">
      <c r="A34" s="18" t="s">
        <v>120</v>
      </c>
      <c r="B34" s="80" t="s">
        <v>121</v>
      </c>
      <c r="C34" s="57" t="str">
        <f>IFERROR(VLOOKUP(A34, DanhSach!A:E, 5, FALSE), "")</f>
        <v>Break9</v>
      </c>
      <c r="D34" s="37">
        <f>COUNTIF(DongHoc!A:A, A34)
</f>
        <v>4</v>
      </c>
      <c r="E34" s="23">
        <f t="array" ref="E34">SUMIFS(DongHoc!$F$4:F996, DongHoc!$A$4:A996, A34) + SUMIFS(DieuChinh!$D$4:D996, DieuChinh!$A$4:A996, A34) + SUMIFS(DieuChinhTheoQuyDinh!$E$4:E996, DieuChinhTheoQuyDinh!$B$4:B996, A34)
</f>
        <v>80</v>
      </c>
      <c r="F34" s="23">
        <f>COUNTIF(DiemDanhChiTiet!B:B, A34)
</f>
        <v>68</v>
      </c>
      <c r="G34" s="23">
        <f t="shared" si="1"/>
        <v>12</v>
      </c>
    </row>
    <row r="35">
      <c r="A35" s="18" t="s">
        <v>123</v>
      </c>
      <c r="B35" s="80" t="s">
        <v>124</v>
      </c>
      <c r="C35" s="57" t="str">
        <f>IFERROR(VLOOKUP(A35, DanhSach!A:E, 5, FALSE), "")</f>
        <v>Break9</v>
      </c>
      <c r="D35" s="37">
        <f>COUNTIF(DongHoc!A:A, A35)
</f>
        <v>2</v>
      </c>
      <c r="E35" s="23">
        <f t="array" ref="E35">SUMIFS(DongHoc!$F$4:F996, DongHoc!$A$4:A996, A35) + SUMIFS(DieuChinh!$D$4:D996, DieuChinh!$A$4:A996, A35) + SUMIFS(DieuChinhTheoQuyDinh!$E$4:E996, DieuChinhTheoQuyDinh!$B$4:B996, A35)
</f>
        <v>62</v>
      </c>
      <c r="F35" s="23">
        <f>COUNTIF(DiemDanhChiTiet!B:B, A35)
</f>
        <v>59</v>
      </c>
      <c r="G35" s="23">
        <f t="shared" si="1"/>
        <v>3</v>
      </c>
    </row>
    <row r="36">
      <c r="A36" s="18" t="s">
        <v>126</v>
      </c>
      <c r="B36" s="80" t="s">
        <v>127</v>
      </c>
      <c r="C36" s="57" t="str">
        <f>IFERROR(VLOOKUP(A36, DanhSach!A:E, 5, FALSE), "")</f>
        <v>Break9</v>
      </c>
      <c r="D36" s="37">
        <f>COUNTIF(DongHoc!A:A, A36)
</f>
        <v>3</v>
      </c>
      <c r="E36" s="23">
        <f t="array" ref="E36">SUMIFS(DongHoc!$F$4:F996, DongHoc!$A$4:A996, A36) + SUMIFS(DieuChinh!$D$4:D996, DieuChinh!$A$4:A996, A36) + SUMIFS(DieuChinhTheoQuyDinh!$E$4:E996, DieuChinhTheoQuyDinh!$B$4:B996, A36)
</f>
        <v>75</v>
      </c>
      <c r="F36" s="23">
        <f>COUNTIF(DiemDanhChiTiet!B:B, A36)
</f>
        <v>58</v>
      </c>
      <c r="G36" s="23">
        <f t="shared" si="1"/>
        <v>17</v>
      </c>
    </row>
    <row r="37">
      <c r="A37" s="18" t="s">
        <v>129</v>
      </c>
      <c r="B37" s="80" t="s">
        <v>130</v>
      </c>
      <c r="C37" s="57" t="str">
        <f>IFERROR(VLOOKUP(A37, DanhSach!A:E, 5, FALSE), "")</f>
        <v>Break9</v>
      </c>
      <c r="D37" s="37">
        <f>COUNTIF(DongHoc!A:A, A37)
</f>
        <v>0</v>
      </c>
      <c r="E37" s="23">
        <f t="array" ref="E37">SUMIFS(DongHoc!$F$4:F996, DongHoc!$A$4:A996, A37) + SUMIFS(DieuChinh!$D$4:D996, DieuChinh!$A$4:A996, A37) + SUMIFS(DieuChinhTheoQuyDinh!$E$4:E996, DieuChinhTheoQuyDinh!$B$4:B996, A37)
</f>
        <v>4</v>
      </c>
      <c r="F37" s="23">
        <f>COUNTIF(DiemDanhChiTiet!B:B, A37)
</f>
        <v>0</v>
      </c>
      <c r="G37" s="23">
        <f t="shared" si="1"/>
        <v>4</v>
      </c>
    </row>
    <row r="38">
      <c r="A38" s="18" t="s">
        <v>132</v>
      </c>
      <c r="B38" s="80" t="s">
        <v>133</v>
      </c>
      <c r="C38" s="57" t="str">
        <f>IFERROR(VLOOKUP(A38, DanhSach!A:E, 5, FALSE), "")</f>
        <v>Break9</v>
      </c>
      <c r="D38" s="37">
        <f>COUNTIF(DongHoc!A:A, A38)
</f>
        <v>0</v>
      </c>
      <c r="E38" s="23">
        <f t="array" ref="E38">SUMIFS(DongHoc!$F$4:F996, DongHoc!$A$4:A996, A38) + SUMIFS(DieuChinh!$D$4:D996, DieuChinh!$A$4:A996, A38) + SUMIFS(DieuChinhTheoQuyDinh!$E$4:E996, DieuChinhTheoQuyDinh!$B$4:B996, A38)
</f>
        <v>0</v>
      </c>
      <c r="F38" s="23">
        <f>COUNTIF(DiemDanhChiTiet!B:B, A38)
</f>
        <v>0</v>
      </c>
      <c r="G38" s="23">
        <f t="shared" si="1"/>
        <v>0</v>
      </c>
    </row>
    <row r="39">
      <c r="A39" s="18" t="s">
        <v>135</v>
      </c>
      <c r="B39" s="80" t="s">
        <v>136</v>
      </c>
      <c r="C39" s="57" t="str">
        <f>IFERROR(VLOOKUP(A39, DanhSach!A:E, 5, FALSE), "")</f>
        <v>Break7</v>
      </c>
      <c r="D39" s="37">
        <f>COUNTIF(DongHoc!A:A, A39)
</f>
        <v>7</v>
      </c>
      <c r="E39" s="23">
        <f t="array" ref="E39">SUMIFS(DongHoc!$F$4:F996, DongHoc!$A$4:A996, A39) + SUMIFS(DieuChinh!$D$4:D996, DieuChinh!$A$4:A996, A39) + SUMIFS(DieuChinhTheoQuyDinh!$E$4:E996, DieuChinhTheoQuyDinh!$B$4:B996, A39)
</f>
        <v>166</v>
      </c>
      <c r="F39" s="23">
        <f>COUNTIF(DiemDanhChiTiet!B:B, A39)
</f>
        <v>155</v>
      </c>
      <c r="G39" s="23">
        <f t="shared" si="1"/>
        <v>11</v>
      </c>
    </row>
    <row r="40">
      <c r="A40" s="18" t="s">
        <v>138</v>
      </c>
      <c r="B40" s="80" t="s">
        <v>139</v>
      </c>
      <c r="C40" s="57" t="str">
        <f>IFERROR(VLOOKUP(A40, DanhSach!A:E, 5, FALSE), "")</f>
        <v>Dance5</v>
      </c>
      <c r="D40" s="37">
        <f>COUNTIF(DongHoc!A:A, A40)
</f>
        <v>1</v>
      </c>
      <c r="E40" s="23">
        <f t="array" ref="E40">SUMIFS(DongHoc!$F$4:F996, DongHoc!$A$4:A996, A40) + SUMIFS(DieuChinh!$D$4:D996, DieuChinh!$A$4:A996, A40) + SUMIFS(DieuChinhTheoQuyDinh!$E$4:E996, DieuChinhTheoQuyDinh!$B$4:B996, A40)
</f>
        <v>6</v>
      </c>
      <c r="F40" s="23">
        <f>COUNTIF(DiemDanhChiTiet!B:B, A40)
</f>
        <v>0</v>
      </c>
      <c r="G40" s="23">
        <f t="shared" si="1"/>
        <v>6</v>
      </c>
    </row>
    <row r="41">
      <c r="A41" s="18" t="s">
        <v>143</v>
      </c>
      <c r="B41" s="80" t="s">
        <v>144</v>
      </c>
      <c r="C41" s="57" t="str">
        <f>IFERROR(VLOOKUP(A41, DanhSach!A:E, 5, FALSE), "")</f>
        <v>Dance5</v>
      </c>
      <c r="D41" s="37">
        <f>COUNTIF(DongHoc!A:A, A41)
</f>
        <v>2</v>
      </c>
      <c r="E41" s="23">
        <f t="array" ref="E41">SUMIFS(DongHoc!$F$4:F996, DongHoc!$A$4:A996, A41) + SUMIFS(DieuChinh!$D$4:D996, DieuChinh!$A$4:A996, A41) + SUMIFS(DieuChinhTheoQuyDinh!$E$4:E996, DieuChinhTheoQuyDinh!$B$4:B996, A41)
</f>
        <v>20</v>
      </c>
      <c r="F41" s="23">
        <f>COUNTIF(DiemDanhChiTiet!B:B, A41)
</f>
        <v>14</v>
      </c>
      <c r="G41" s="23">
        <f t="shared" si="1"/>
        <v>6</v>
      </c>
    </row>
    <row r="42">
      <c r="A42" s="18" t="s">
        <v>147</v>
      </c>
      <c r="B42" s="80" t="s">
        <v>148</v>
      </c>
      <c r="C42" s="57" t="str">
        <f>IFERROR(VLOOKUP(A42, DanhSach!A:E, 5, FALSE), "")</f>
        <v>Dance5</v>
      </c>
      <c r="D42" s="37">
        <f>COUNTIF(DongHoc!A:A, A42)
</f>
        <v>5</v>
      </c>
      <c r="E42" s="23">
        <f t="array" ref="E42">SUMIFS(DongHoc!$F$4:F996, DongHoc!$A$4:A996, A42) + SUMIFS(DieuChinh!$D$4:D996, DieuChinh!$A$4:A996, A42) + SUMIFS(DieuChinhTheoQuyDinh!$E$4:E996, DieuChinhTheoQuyDinh!$B$4:B996, A42)
</f>
        <v>129</v>
      </c>
      <c r="F42" s="23">
        <f>COUNTIF(DiemDanhChiTiet!B:B, A42)
</f>
        <v>110</v>
      </c>
      <c r="G42" s="23">
        <f t="shared" si="1"/>
        <v>19</v>
      </c>
    </row>
    <row r="43">
      <c r="A43" s="18" t="s">
        <v>149</v>
      </c>
      <c r="B43" s="80" t="s">
        <v>150</v>
      </c>
      <c r="C43" s="57" t="str">
        <f>IFERROR(VLOOKUP(A43, DanhSach!A:E, 5, FALSE), "")</f>
        <v>Dance5</v>
      </c>
      <c r="D43" s="37">
        <f>COUNTIF(DongHoc!A:A, A43)
</f>
        <v>1</v>
      </c>
      <c r="E43" s="23">
        <f t="array" ref="E43">SUMIFS(DongHoc!$F$4:F996, DongHoc!$A$4:A996, A43) + SUMIFS(DieuChinh!$D$4:D996, DieuChinh!$A$4:A996, A43) + SUMIFS(DieuChinhTheoQuyDinh!$E$4:E996, DieuChinhTheoQuyDinh!$B$4:B996, A43)
</f>
        <v>31</v>
      </c>
      <c r="F43" s="23">
        <f>COUNTIF(DiemDanhChiTiet!B:B, A43)
</f>
        <v>19</v>
      </c>
      <c r="G43" s="23">
        <f t="shared" si="1"/>
        <v>12</v>
      </c>
    </row>
    <row r="44">
      <c r="A44" s="18" t="s">
        <v>154</v>
      </c>
      <c r="B44" s="80" t="s">
        <v>155</v>
      </c>
      <c r="C44" s="57" t="str">
        <f>IFERROR(VLOOKUP(A44, DanhSach!A:E, 5, FALSE), "")</f>
        <v>Dance5</v>
      </c>
      <c r="D44" s="37">
        <f>COUNTIF(DongHoc!A:A, A44)
</f>
        <v>0</v>
      </c>
      <c r="E44" s="23">
        <f t="array" ref="E44">SUMIFS(DongHoc!$F$4:F996, DongHoc!$A$4:A996, A44) + SUMIFS(DieuChinh!$D$4:D996, DieuChinh!$A$4:A996, A44) + SUMIFS(DieuChinhTheoQuyDinh!$E$4:E996, DieuChinhTheoQuyDinh!$B$4:B996, A44)
</f>
        <v>0</v>
      </c>
      <c r="F44" s="23">
        <f>COUNTIF(DiemDanhChiTiet!B:B, A44)
</f>
        <v>0</v>
      </c>
      <c r="G44" s="23">
        <f t="shared" si="1"/>
        <v>0</v>
      </c>
    </row>
    <row r="45">
      <c r="A45" s="18" t="s">
        <v>157</v>
      </c>
      <c r="B45" s="80" t="s">
        <v>158</v>
      </c>
      <c r="C45" s="57" t="str">
        <f>IFERROR(VLOOKUP(A45, DanhSach!A:E, 5, FALSE), "")</f>
        <v>Dance5</v>
      </c>
      <c r="D45" s="37">
        <f>COUNTIF(DongHoc!A:A, A45)
</f>
        <v>0</v>
      </c>
      <c r="E45" s="23">
        <f t="array" ref="E45">SUMIFS(DongHoc!$F$4:F996, DongHoc!$A$4:A996, A45) + SUMIFS(DieuChinh!$D$4:D996, DieuChinh!$A$4:A996, A45) + SUMIFS(DieuChinhTheoQuyDinh!$E$4:E996, DieuChinhTheoQuyDinh!$B$4:B996, A45)
</f>
        <v>0</v>
      </c>
      <c r="F45" s="23">
        <f>COUNTIF(DiemDanhChiTiet!B:B, A45)
</f>
        <v>0</v>
      </c>
      <c r="G45" s="23">
        <f t="shared" si="1"/>
        <v>0</v>
      </c>
    </row>
    <row r="46">
      <c r="A46" s="18" t="s">
        <v>160</v>
      </c>
      <c r="B46" s="80" t="s">
        <v>161</v>
      </c>
      <c r="C46" s="57" t="str">
        <f>IFERROR(VLOOKUP(A46, DanhSach!A:E, 5, FALSE), "")</f>
        <v>Dance5</v>
      </c>
      <c r="D46" s="37">
        <f>COUNTIF(DongHoc!A:A, A46)
</f>
        <v>5</v>
      </c>
      <c r="E46" s="23">
        <f t="array" ref="E46">SUMIFS(DongHoc!$F$4:F996, DongHoc!$A$4:A996, A46) + SUMIFS(DieuChinh!$D$4:D996, DieuChinh!$A$4:A996, A46) + SUMIFS(DieuChinhTheoQuyDinh!$E$4:E996, DieuChinhTheoQuyDinh!$B$4:B996, A46)
</f>
        <v>132</v>
      </c>
      <c r="F46" s="23">
        <f>COUNTIF(DiemDanhChiTiet!B:B, A46)
</f>
        <v>114</v>
      </c>
      <c r="G46" s="23">
        <f t="shared" si="1"/>
        <v>18</v>
      </c>
    </row>
    <row r="47">
      <c r="A47" s="18" t="s">
        <v>165</v>
      </c>
      <c r="B47" s="18" t="s">
        <v>166</v>
      </c>
      <c r="C47" s="57" t="str">
        <f>IFERROR(VLOOKUP(A47, DanhSach!A:E, 5, FALSE), "")</f>
        <v>Break7</v>
      </c>
      <c r="D47" s="37">
        <f>COUNTIF(DongHoc!A:A, A47)
</f>
        <v>1</v>
      </c>
      <c r="E47" s="23">
        <f t="array" ref="E47">SUMIFS(DongHoc!$F$4:F996, DongHoc!$A$4:A996, A47) + SUMIFS(DieuChinh!$D$4:D996, DieuChinh!$A$4:A996, A47) + SUMIFS(DieuChinhTheoQuyDinh!$E$4:E996, DieuChinhTheoQuyDinh!$B$4:B996, A47)
</f>
        <v>12</v>
      </c>
      <c r="F47" s="23">
        <f>COUNTIF(DiemDanhChiTiet!B:B, A47)
</f>
        <v>5</v>
      </c>
      <c r="G47" s="23">
        <f t="shared" si="1"/>
        <v>7</v>
      </c>
    </row>
    <row r="48">
      <c r="A48" s="18" t="s">
        <v>169</v>
      </c>
      <c r="B48" s="82" t="s">
        <v>170</v>
      </c>
      <c r="C48" s="57" t="str">
        <f>IFERROR(VLOOKUP(A48, DanhSach!A:E, 5, FALSE), "")</f>
        <v>Dance5</v>
      </c>
      <c r="D48" s="37">
        <f>COUNTIF(DongHoc!A:A, A48)
</f>
        <v>1</v>
      </c>
      <c r="E48" s="23">
        <f t="array" ref="E48">SUMIFS(DongHoc!$F$4:F996, DongHoc!$A$4:A996, A48) + SUMIFS(DieuChinh!$D$4:D996, DieuChinh!$A$4:A996, A48) + SUMIFS(DieuChinhTheoQuyDinh!$E$4:E996, DieuChinhTheoQuyDinh!$B$4:B996, A48)
</f>
        <v>5</v>
      </c>
      <c r="F48" s="23">
        <f>COUNTIF(DiemDanhChiTiet!B:B, A48)
</f>
        <v>1</v>
      </c>
      <c r="G48" s="23">
        <f t="shared" si="1"/>
        <v>4</v>
      </c>
    </row>
    <row r="49">
      <c r="A49" s="18" t="s">
        <v>171</v>
      </c>
      <c r="B49" s="80" t="s">
        <v>172</v>
      </c>
      <c r="C49" s="57" t="str">
        <f>IFERROR(VLOOKUP(A49, DanhSach!A:E, 5, FALSE), "")</f>
        <v>Break10</v>
      </c>
      <c r="D49" s="37">
        <f>COUNTIF(DongHoc!A:A, A49)
</f>
        <v>5</v>
      </c>
      <c r="E49" s="23">
        <f t="array" ref="E49">SUMIFS(DongHoc!$F$4:F996, DongHoc!$A$4:A996, A49) + SUMIFS(DieuChinh!$D$4:D996, DieuChinh!$A$4:A996, A49) + SUMIFS(DieuChinhTheoQuyDinh!$E$4:E996, DieuChinhTheoQuyDinh!$B$4:B996, A49)
</f>
        <v>119</v>
      </c>
      <c r="F49" s="23">
        <f>COUNTIF(DiemDanhChiTiet!B:B, A49)
</f>
        <v>100</v>
      </c>
      <c r="G49" s="23">
        <f t="shared" si="1"/>
        <v>19</v>
      </c>
    </row>
    <row r="50">
      <c r="A50" s="18" t="s">
        <v>174</v>
      </c>
      <c r="B50" s="84" t="s">
        <v>175</v>
      </c>
      <c r="C50" s="57" t="str">
        <f>IFERROR(VLOOKUP(A50, DanhSach!A:E, 5, FALSE), "")</f>
        <v>Break10</v>
      </c>
      <c r="D50" s="37">
        <f>COUNTIF(DongHoc!A:A, A50)
</f>
        <v>5</v>
      </c>
      <c r="E50" s="23">
        <f t="array" ref="E50">SUMIFS(DongHoc!$F$4:F996, DongHoc!$A$4:A996, A50) + SUMIFS(DieuChinh!$D$4:D996, DieuChinh!$A$4:A996, A50) + SUMIFS(DieuChinhTheoQuyDinh!$E$4:E996, DieuChinhTheoQuyDinh!$B$4:B996, A50)
</f>
        <v>120</v>
      </c>
      <c r="F50" s="23">
        <f>COUNTIF(DiemDanhChiTiet!B:B, A50)
</f>
        <v>100</v>
      </c>
      <c r="G50" s="23">
        <f t="shared" si="1"/>
        <v>20</v>
      </c>
    </row>
    <row r="51">
      <c r="A51" s="18" t="s">
        <v>179</v>
      </c>
      <c r="B51" s="84" t="s">
        <v>1209</v>
      </c>
      <c r="C51" s="57" t="str">
        <f>IFERROR(VLOOKUP(A51, DanhSach!A:E, 5, FALSE), "")</f>
        <v>Break10</v>
      </c>
      <c r="D51" s="37">
        <f>COUNTIF(DongHoc!A:A, A51)
</f>
        <v>1</v>
      </c>
      <c r="E51" s="23">
        <f t="array" ref="E51">SUMIFS(DongHoc!$F$4:F996, DongHoc!$A$4:A996, A51) + SUMIFS(DieuChinh!$D$4:D996, DieuChinh!$A$4:A996, A51) + SUMIFS(DieuChinhTheoQuyDinh!$E$4:E996, DieuChinhTheoQuyDinh!$B$4:B996, A51)
</f>
        <v>24</v>
      </c>
      <c r="F51" s="23">
        <f>COUNTIF(DiemDanhChiTiet!B:B, A51)
</f>
        <v>16</v>
      </c>
      <c r="G51" s="23">
        <f t="shared" si="1"/>
        <v>8</v>
      </c>
    </row>
    <row r="52">
      <c r="A52" s="18" t="s">
        <v>183</v>
      </c>
      <c r="B52" s="84" t="s">
        <v>184</v>
      </c>
      <c r="C52" s="57" t="str">
        <f>IFERROR(VLOOKUP(A52, DanhSach!A:E, 5, FALSE), "")</f>
        <v>Break10</v>
      </c>
      <c r="D52" s="37">
        <f>COUNTIF(DongHoc!A:A, A52)
</f>
        <v>3</v>
      </c>
      <c r="E52" s="23">
        <f t="array" ref="E52">SUMIFS(DongHoc!$F$4:F996, DongHoc!$A$4:A996, A52) + SUMIFS(DieuChinh!$D$4:D996, DieuChinh!$A$4:A996, A52) + SUMIFS(DieuChinhTheoQuyDinh!$E$4:E996, DieuChinhTheoQuyDinh!$B$4:B996, A52)
</f>
        <v>63</v>
      </c>
      <c r="F52" s="23">
        <f>COUNTIF(DiemDanhChiTiet!B:B, A52)
</f>
        <v>56</v>
      </c>
      <c r="G52" s="23">
        <f t="shared" si="1"/>
        <v>7</v>
      </c>
    </row>
    <row r="53">
      <c r="A53" s="18" t="s">
        <v>222</v>
      </c>
      <c r="B53" s="80" t="s">
        <v>224</v>
      </c>
      <c r="C53" s="57" t="str">
        <f>IFERROR(VLOOKUP(A53, DanhSach!A:E, 5, FALSE), "")</f>
        <v>Break1</v>
      </c>
      <c r="D53" s="37">
        <f>COUNTIF(DongHoc!A:A, A53)
</f>
        <v>1</v>
      </c>
      <c r="E53" s="23">
        <f t="array" ref="E53">SUMIFS(DongHoc!$F$4:F996, DongHoc!$A$4:A996, A53) + SUMIFS(DieuChinh!$D$4:D996, DieuChinh!$A$4:A996, A53) + SUMIFS(DieuChinhTheoQuyDinh!$E$4:E996, DieuChinhTheoQuyDinh!$B$4:B996, A53)
</f>
        <v>43</v>
      </c>
      <c r="F53" s="23">
        <f>COUNTIF(DiemDanhChiTiet!B:B, A53)
</f>
        <v>30</v>
      </c>
      <c r="G53" s="23">
        <f t="shared" si="1"/>
        <v>13</v>
      </c>
    </row>
    <row r="54">
      <c r="A54" s="18" t="s">
        <v>227</v>
      </c>
      <c r="B54" s="80" t="s">
        <v>228</v>
      </c>
      <c r="C54" s="57" t="str">
        <f>IFERROR(VLOOKUP(A54, DanhSach!A:E, 5, FALSE), "")</f>
        <v>Break1</v>
      </c>
      <c r="D54" s="37">
        <f>COUNTIF(DongHoc!A:A, A54)
</f>
        <v>4</v>
      </c>
      <c r="E54" s="23">
        <f t="array" ref="E54">SUMIFS(DongHoc!$F$4:F996, DongHoc!$A$4:A996, A54) + SUMIFS(DieuChinh!$D$4:D996, DieuChinh!$A$4:A996, A54) + SUMIFS(DieuChinhTheoQuyDinh!$E$4:E996, DieuChinhTheoQuyDinh!$B$4:B996, A54)
</f>
        <v>93</v>
      </c>
      <c r="F54" s="23">
        <f>COUNTIF(DiemDanhChiTiet!B:B, A54)
</f>
        <v>79</v>
      </c>
      <c r="G54" s="23">
        <f t="shared" si="1"/>
        <v>14</v>
      </c>
    </row>
    <row r="55">
      <c r="A55" s="18" t="s">
        <v>230</v>
      </c>
      <c r="B55" s="80" t="s">
        <v>231</v>
      </c>
      <c r="C55" s="57" t="str">
        <f>IFERROR(VLOOKUP(A55, DanhSach!A:E, 5, FALSE), "")</f>
        <v>Break2</v>
      </c>
      <c r="D55" s="37">
        <f>COUNTIF(DongHoc!A:A, A55)
</f>
        <v>3</v>
      </c>
      <c r="E55" s="23">
        <f t="array" ref="E55">SUMIFS(DongHoc!$F$4:F996, DongHoc!$A$4:A996, A55) + SUMIFS(DieuChinh!$D$4:D996, DieuChinh!$A$4:A996, A55) + SUMIFS(DieuChinhTheoQuyDinh!$E$4:E996, DieuChinhTheoQuyDinh!$B$4:B996, A55)
</f>
        <v>64</v>
      </c>
      <c r="F55" s="23">
        <f>COUNTIF(DiemDanhChiTiet!B:B, A55)
</f>
        <v>56</v>
      </c>
      <c r="G55" s="23">
        <f t="shared" si="1"/>
        <v>8</v>
      </c>
    </row>
    <row r="56">
      <c r="A56" s="18" t="s">
        <v>234</v>
      </c>
      <c r="B56" s="80" t="s">
        <v>235</v>
      </c>
      <c r="C56" s="57" t="str">
        <f>IFERROR(VLOOKUP(A56, DanhSach!A:E, 5, FALSE), "")</f>
        <v>Break1</v>
      </c>
      <c r="D56" s="37">
        <f>COUNTIF(DongHoc!A:A, A56)
</f>
        <v>1</v>
      </c>
      <c r="E56" s="23">
        <f t="array" ref="E56">SUMIFS(DongHoc!$F$4:F996, DongHoc!$A$4:A996, A56) + SUMIFS(DieuChinh!$D$4:D996, DieuChinh!$A$4:A996, A56) + SUMIFS(DieuChinhTheoQuyDinh!$E$4:E996, DieuChinhTheoQuyDinh!$B$4:B996, A56)
</f>
        <v>6</v>
      </c>
      <c r="F56" s="23">
        <f>COUNTIF(DiemDanhChiTiet!B:B, A56)
</f>
        <v>0</v>
      </c>
      <c r="G56" s="23">
        <f t="shared" si="1"/>
        <v>6</v>
      </c>
    </row>
    <row r="57">
      <c r="A57" s="18" t="s">
        <v>237</v>
      </c>
      <c r="B57" s="80" t="s">
        <v>238</v>
      </c>
      <c r="C57" s="57" t="str">
        <f>IFERROR(VLOOKUP(A57, DanhSach!A:E, 5, FALSE), "")</f>
        <v>Break1</v>
      </c>
      <c r="D57" s="37">
        <f>COUNTIF(DongHoc!A:A, A57)
</f>
        <v>0</v>
      </c>
      <c r="E57" s="23">
        <f t="array" ref="E57">SUMIFS(DongHoc!$F$4:F996, DongHoc!$A$4:A996, A57) + SUMIFS(DieuChinh!$D$4:D996, DieuChinh!$A$4:A996, A57) + SUMIFS(DieuChinhTheoQuyDinh!$E$4:E996, DieuChinhTheoQuyDinh!$B$4:B996, A57)
</f>
        <v>2</v>
      </c>
      <c r="F57" s="23">
        <f>COUNTIF(DiemDanhChiTiet!B:B, A57)
</f>
        <v>0</v>
      </c>
      <c r="G57" s="23">
        <f t="shared" si="1"/>
        <v>2</v>
      </c>
    </row>
    <row r="58">
      <c r="A58" s="18" t="s">
        <v>240</v>
      </c>
      <c r="B58" s="80" t="s">
        <v>241</v>
      </c>
      <c r="C58" s="57" t="str">
        <f>IFERROR(VLOOKUP(A58, DanhSach!A:E, 5, FALSE), "")</f>
        <v>Break1</v>
      </c>
      <c r="D58" s="37">
        <f>COUNTIF(DongHoc!A:A, A58)
</f>
        <v>10</v>
      </c>
      <c r="E58" s="23">
        <f t="array" ref="E58">SUMIFS(DongHoc!$F$4:F996, DongHoc!$A$4:A996, A58) + SUMIFS(DieuChinh!$D$4:D996, DieuChinh!$A$4:A996, A58) + SUMIFS(DieuChinhTheoQuyDinh!$E$4:E996, DieuChinhTheoQuyDinh!$B$4:B996, A58)
</f>
        <v>65</v>
      </c>
      <c r="F58" s="23">
        <f>COUNTIF(DiemDanhChiTiet!B:B, A58)
</f>
        <v>53</v>
      </c>
      <c r="G58" s="23">
        <f t="shared" si="1"/>
        <v>12</v>
      </c>
    </row>
    <row r="59">
      <c r="A59" s="18" t="s">
        <v>243</v>
      </c>
      <c r="B59" s="80" t="s">
        <v>244</v>
      </c>
      <c r="C59" s="57" t="str">
        <f>IFERROR(VLOOKUP(A59, DanhSach!A:E, 5, FALSE), "")</f>
        <v>Break1</v>
      </c>
      <c r="D59" s="37">
        <f>COUNTIF(DongHoc!A:A, A59)
</f>
        <v>3</v>
      </c>
      <c r="E59" s="23">
        <f t="array" ref="E59">SUMIFS(DongHoc!$F$4:F996, DongHoc!$A$4:A996, A59) + SUMIFS(DieuChinh!$D$4:D996, DieuChinh!$A$4:A996, A59) + SUMIFS(DieuChinhTheoQuyDinh!$E$4:E996, DieuChinhTheoQuyDinh!$B$4:B996, A59)
</f>
        <v>60</v>
      </c>
      <c r="F59" s="23">
        <f>COUNTIF(DiemDanhChiTiet!B:B, A59)
</f>
        <v>68</v>
      </c>
      <c r="G59" s="23">
        <f t="shared" si="1"/>
        <v>-8</v>
      </c>
    </row>
    <row r="60">
      <c r="A60" s="18" t="s">
        <v>246</v>
      </c>
      <c r="B60" s="80" t="s">
        <v>130</v>
      </c>
      <c r="C60" s="57" t="str">
        <f>IFERROR(VLOOKUP(A60, DanhSach!A:E, 5, FALSE), "")</f>
        <v>Break1</v>
      </c>
      <c r="D60" s="37">
        <f>COUNTIF(DongHoc!A:A, A60)
</f>
        <v>4</v>
      </c>
      <c r="E60" s="23">
        <f t="array" ref="E60">SUMIFS(DongHoc!$F$4:F996, DongHoc!$A$4:A996, A60) + SUMIFS(DieuChinh!$D$4:D996, DieuChinh!$A$4:A996, A60) + SUMIFS(DieuChinhTheoQuyDinh!$E$4:E996, DieuChinhTheoQuyDinh!$B$4:B996, A60)
</f>
        <v>98</v>
      </c>
      <c r="F60" s="23">
        <f>COUNTIF(DiemDanhChiTiet!B:B, A60)
</f>
        <v>103</v>
      </c>
      <c r="G60" s="23">
        <f t="shared" si="1"/>
        <v>-5</v>
      </c>
    </row>
    <row r="61">
      <c r="A61" s="18" t="s">
        <v>248</v>
      </c>
      <c r="B61" s="80" t="s">
        <v>249</v>
      </c>
      <c r="C61" s="57" t="str">
        <f>IFERROR(VLOOKUP(A61, DanhSach!A:E, 5, FALSE), "")</f>
        <v>Break1</v>
      </c>
      <c r="D61" s="37">
        <f>COUNTIF(DongHoc!A:A, A61)
</f>
        <v>1</v>
      </c>
      <c r="E61" s="23">
        <f t="array" ref="E61">SUMIFS(DongHoc!$F$4:F996, DongHoc!$A$4:A996, A61) + SUMIFS(DieuChinh!$D$4:D996, DieuChinh!$A$4:A996, A61) + SUMIFS(DieuChinhTheoQuyDinh!$E$4:E996, DieuChinhTheoQuyDinh!$B$4:B996, A61)
</f>
        <v>31</v>
      </c>
      <c r="F61" s="23">
        <f>COUNTIF(DiemDanhChiTiet!B:B, A61)
</f>
        <v>22</v>
      </c>
      <c r="G61" s="23">
        <f t="shared" si="1"/>
        <v>9</v>
      </c>
    </row>
    <row r="62">
      <c r="A62" s="18" t="s">
        <v>252</v>
      </c>
      <c r="B62" s="83" t="s">
        <v>253</v>
      </c>
      <c r="C62" s="57" t="str">
        <f>IFERROR(VLOOKUP(A62, DanhSach!A:E, 5, FALSE), "")</f>
        <v>Break2</v>
      </c>
      <c r="D62" s="37">
        <f>COUNTIF(DongHoc!A:A, A62)
</f>
        <v>9</v>
      </c>
      <c r="E62" s="23">
        <f t="array" ref="E62">SUMIFS(DongHoc!$F$4:F996, DongHoc!$A$4:A996, A62) + SUMIFS(DieuChinh!$D$4:D996, DieuChinh!$A$4:A996, A62) + SUMIFS(DieuChinhTheoQuyDinh!$E$4:E996, DieuChinhTheoQuyDinh!$B$4:B996, A62)
</f>
        <v>91</v>
      </c>
      <c r="F62" s="23">
        <f>COUNTIF(DiemDanhChiTiet!B:B, A62)
</f>
        <v>86</v>
      </c>
      <c r="G62" s="23">
        <f t="shared" si="1"/>
        <v>5</v>
      </c>
    </row>
    <row r="63">
      <c r="A63" s="18" t="s">
        <v>255</v>
      </c>
      <c r="B63" s="80" t="s">
        <v>256</v>
      </c>
      <c r="C63" s="57" t="str">
        <f>IFERROR(VLOOKUP(A63, DanhSach!A:E, 5, FALSE), "")</f>
        <v>Break1</v>
      </c>
      <c r="D63" s="37">
        <f>COUNTIF(DongHoc!A:A, A63)
</f>
        <v>3</v>
      </c>
      <c r="E63" s="23">
        <f t="array" ref="E63">SUMIFS(DongHoc!$F$4:F996, DongHoc!$A$4:A996, A63) + SUMIFS(DieuChinh!$D$4:D996, DieuChinh!$A$4:A996, A63) + SUMIFS(DieuChinhTheoQuyDinh!$E$4:E996, DieuChinhTheoQuyDinh!$B$4:B996, A63)
</f>
        <v>12</v>
      </c>
      <c r="F63" s="23">
        <f>COUNTIF(DiemDanhChiTiet!B:B, A63)
</f>
        <v>6</v>
      </c>
      <c r="G63" s="23">
        <f t="shared" si="1"/>
        <v>6</v>
      </c>
    </row>
    <row r="64">
      <c r="A64" s="18" t="s">
        <v>258</v>
      </c>
      <c r="B64" s="85" t="s">
        <v>259</v>
      </c>
      <c r="C64" s="57" t="str">
        <f>IFERROR(VLOOKUP(A64, DanhSach!A:E, 5, FALSE), "")</f>
        <v>Break1</v>
      </c>
      <c r="D64" s="37">
        <f>COUNTIF(DongHoc!A:A, A64)
</f>
        <v>0</v>
      </c>
      <c r="E64" s="23">
        <f t="array" ref="E64">SUMIFS(DongHoc!$F$4:F996, DongHoc!$A$4:A996, A64) + SUMIFS(DieuChinh!$D$4:D996, DieuChinh!$A$4:A996, A64) + SUMIFS(DieuChinhTheoQuyDinh!$E$4:E996, DieuChinhTheoQuyDinh!$B$4:B996, A64)
</f>
        <v>4</v>
      </c>
      <c r="F64" s="23">
        <f>COUNTIF(DiemDanhChiTiet!B:B, A64)
</f>
        <v>0</v>
      </c>
      <c r="G64" s="23">
        <f t="shared" si="1"/>
        <v>4</v>
      </c>
    </row>
    <row r="65">
      <c r="A65" s="18" t="s">
        <v>261</v>
      </c>
      <c r="B65" s="86" t="s">
        <v>262</v>
      </c>
      <c r="C65" s="57" t="str">
        <f>IFERROR(VLOOKUP(A65, DanhSach!A:E, 5, FALSE), "")</f>
        <v>Break1</v>
      </c>
      <c r="D65" s="37">
        <f>COUNTIF(DongHoc!A:A, A65)
</f>
        <v>0</v>
      </c>
      <c r="E65" s="23">
        <f t="array" ref="E65">SUMIFS(DongHoc!$F$4:F996, DongHoc!$A$4:A996, A65) + SUMIFS(DieuChinh!$D$4:D996, DieuChinh!$A$4:A996, A65) + SUMIFS(DieuChinhTheoQuyDinh!$E$4:E996, DieuChinhTheoQuyDinh!$B$4:B996, A65)
</f>
        <v>20</v>
      </c>
      <c r="F65" s="23">
        <f>COUNTIF(DiemDanhChiTiet!B:B, A65)
</f>
        <v>0</v>
      </c>
      <c r="G65" s="23">
        <f t="shared" si="1"/>
        <v>20</v>
      </c>
    </row>
    <row r="66">
      <c r="A66" s="18" t="s">
        <v>264</v>
      </c>
      <c r="B66" s="80" t="s">
        <v>265</v>
      </c>
      <c r="C66" s="57" t="str">
        <f>IFERROR(VLOOKUP(A66, DanhSach!A:E, 5, FALSE), "")</f>
        <v>Break2</v>
      </c>
      <c r="D66" s="37">
        <f>COUNTIF(DongHoc!A:A, A66)
</f>
        <v>8</v>
      </c>
      <c r="E66" s="23">
        <f t="array" ref="E66">SUMIFS(DongHoc!$F$4:F996, DongHoc!$A$4:A996, A66) + SUMIFS(DieuChinh!$D$4:D996, DieuChinh!$A$4:A996, A66) + SUMIFS(DieuChinhTheoQuyDinh!$E$4:E996, DieuChinhTheoQuyDinh!$B$4:B996, A66)
</f>
        <v>72</v>
      </c>
      <c r="F66" s="23">
        <f>COUNTIF(DiemDanhChiTiet!B:B, A66)
</f>
        <v>65</v>
      </c>
      <c r="G66" s="23">
        <f t="shared" si="1"/>
        <v>7</v>
      </c>
    </row>
    <row r="67">
      <c r="A67" s="18" t="s">
        <v>267</v>
      </c>
      <c r="B67" s="80" t="s">
        <v>268</v>
      </c>
      <c r="C67" s="57" t="str">
        <f>IFERROR(VLOOKUP(A67, DanhSach!A:E, 5, FALSE), "")</f>
        <v>Break2</v>
      </c>
      <c r="D67" s="37">
        <f>COUNTIF(DongHoc!A:A, A67)
</f>
        <v>0</v>
      </c>
      <c r="E67" s="23">
        <f t="array" ref="E67">SUMIFS(DongHoc!$F$4:F996, DongHoc!$A$4:A996, A67) + SUMIFS(DieuChinh!$D$4:D996, DieuChinh!$A$4:A996, A67) + SUMIFS(DieuChinhTheoQuyDinh!$E$4:E996, DieuChinhTheoQuyDinh!$B$4:B996, A67)
</f>
        <v>3</v>
      </c>
      <c r="F67" s="23">
        <f>COUNTIF(DiemDanhChiTiet!B:B, A67)
</f>
        <v>1</v>
      </c>
      <c r="G67" s="23">
        <f t="shared" si="1"/>
        <v>2</v>
      </c>
    </row>
    <row r="68">
      <c r="A68" s="18" t="s">
        <v>271</v>
      </c>
      <c r="B68" s="80" t="s">
        <v>272</v>
      </c>
      <c r="C68" s="57" t="str">
        <f>IFERROR(VLOOKUP(A68, DanhSach!A:E, 5, FALSE), "")</f>
        <v>Break2</v>
      </c>
      <c r="D68" s="37">
        <f>COUNTIF(DongHoc!A:A, A68)
</f>
        <v>4</v>
      </c>
      <c r="E68" s="23">
        <f t="array" ref="E68">SUMIFS(DongHoc!$F$4:F996, DongHoc!$A$4:A996, A68) + SUMIFS(DieuChinh!$D$4:D996, DieuChinh!$A$4:A996, A68) + SUMIFS(DieuChinhTheoQuyDinh!$E$4:E996, DieuChinhTheoQuyDinh!$B$4:B996, A68)
</f>
        <v>88</v>
      </c>
      <c r="F68" s="23">
        <f>COUNTIF(DiemDanhChiTiet!B:B, A68)
</f>
        <v>73</v>
      </c>
      <c r="G68" s="23">
        <f t="shared" si="1"/>
        <v>15</v>
      </c>
    </row>
    <row r="69">
      <c r="A69" s="18" t="s">
        <v>274</v>
      </c>
      <c r="B69" s="80" t="s">
        <v>275</v>
      </c>
      <c r="C69" s="57" t="str">
        <f>IFERROR(VLOOKUP(A69, DanhSach!A:E, 5, FALSE), "")</f>
        <v>Break2</v>
      </c>
      <c r="D69" s="37">
        <f>COUNTIF(DongHoc!A:A, A69)
</f>
        <v>2</v>
      </c>
      <c r="E69" s="23">
        <f t="array" ref="E69">SUMIFS(DongHoc!$F$4:F996, DongHoc!$A$4:A996, A69) + SUMIFS(DieuChinh!$D$4:D996, DieuChinh!$A$4:A996, A69) + SUMIFS(DieuChinhTheoQuyDinh!$E$4:E996, DieuChinhTheoQuyDinh!$B$4:B996, A69)
</f>
        <v>18</v>
      </c>
      <c r="F69" s="23">
        <f>COUNTIF(DiemDanhChiTiet!B:B, A69)
</f>
        <v>13</v>
      </c>
      <c r="G69" s="23">
        <f t="shared" si="1"/>
        <v>5</v>
      </c>
    </row>
    <row r="70">
      <c r="A70" s="18" t="s">
        <v>278</v>
      </c>
      <c r="B70" s="80" t="s">
        <v>279</v>
      </c>
      <c r="C70" s="57" t="str">
        <f>IFERROR(VLOOKUP(A70, DanhSach!A:E, 5, FALSE), "")</f>
        <v>Break2</v>
      </c>
      <c r="D70" s="37">
        <f>COUNTIF(DongHoc!A:A, A70)
</f>
        <v>0</v>
      </c>
      <c r="E70" s="23">
        <f t="array" ref="E70">SUMIFS(DongHoc!$F$4:F996, DongHoc!$A$4:A996, A70) + SUMIFS(DieuChinh!$D$4:D996, DieuChinh!$A$4:A996, A70) + SUMIFS(DieuChinhTheoQuyDinh!$E$4:E996, DieuChinhTheoQuyDinh!$B$4:B996, A70)
</f>
        <v>17</v>
      </c>
      <c r="F70" s="23">
        <f>COUNTIF(DiemDanhChiTiet!B:B, A70)
</f>
        <v>18</v>
      </c>
      <c r="G70" s="23">
        <f t="shared" si="1"/>
        <v>-1</v>
      </c>
    </row>
    <row r="71">
      <c r="A71" s="18" t="s">
        <v>282</v>
      </c>
      <c r="B71" s="80" t="s">
        <v>283</v>
      </c>
      <c r="C71" s="57" t="str">
        <f>IFERROR(VLOOKUP(A71, DanhSach!A:E, 5, FALSE), "")</f>
        <v>Break2</v>
      </c>
      <c r="D71" s="37">
        <f>COUNTIF(DongHoc!A:A, A71)
</f>
        <v>1</v>
      </c>
      <c r="E71" s="23">
        <f t="array" ref="E71">SUMIFS(DongHoc!$F$4:F996, DongHoc!$A$4:A996, A71) + SUMIFS(DieuChinh!$D$4:D996, DieuChinh!$A$4:A996, A71) + SUMIFS(DieuChinhTheoQuyDinh!$E$4:E996, DieuChinhTheoQuyDinh!$B$4:B996, A71)
</f>
        <v>32</v>
      </c>
      <c r="F71" s="23">
        <f>COUNTIF(DiemDanhChiTiet!B:B, A71)
</f>
        <v>20</v>
      </c>
      <c r="G71" s="23">
        <f t="shared" si="1"/>
        <v>12</v>
      </c>
    </row>
    <row r="72">
      <c r="A72" s="18" t="s">
        <v>284</v>
      </c>
      <c r="B72" s="80" t="s">
        <v>285</v>
      </c>
      <c r="C72" s="57" t="str">
        <f>IFERROR(VLOOKUP(A72, DanhSach!A:E, 5, FALSE), "")</f>
        <v>Break2</v>
      </c>
      <c r="D72" s="37">
        <f>COUNTIF(DongHoc!A:A, A72)
</f>
        <v>1</v>
      </c>
      <c r="E72" s="23">
        <f t="array" ref="E72">SUMIFS(DongHoc!$F$4:F996, DongHoc!$A$4:A996, A72) + SUMIFS(DieuChinh!$D$4:D996, DieuChinh!$A$4:A996, A72) + SUMIFS(DieuChinhTheoQuyDinh!$E$4:E996, DieuChinhTheoQuyDinh!$B$4:B996, A72)
</f>
        <v>28</v>
      </c>
      <c r="F72" s="23">
        <f>COUNTIF(DiemDanhChiTiet!B:B, A72)
</f>
        <v>26</v>
      </c>
      <c r="G72" s="23">
        <f t="shared" si="1"/>
        <v>2</v>
      </c>
    </row>
    <row r="73">
      <c r="A73" s="18" t="s">
        <v>287</v>
      </c>
      <c r="B73" s="80" t="s">
        <v>288</v>
      </c>
      <c r="C73" s="57" t="str">
        <f>IFERROR(VLOOKUP(A73, DanhSach!A:E, 5, FALSE), "")</f>
        <v>Break2</v>
      </c>
      <c r="D73" s="37">
        <f>COUNTIF(DongHoc!A:A, A73)
</f>
        <v>1</v>
      </c>
      <c r="E73" s="23">
        <f t="array" ref="E73">SUMIFS(DongHoc!$F$4:F996, DongHoc!$A$4:A996, A73) + SUMIFS(DieuChinh!$D$4:D996, DieuChinh!$A$4:A996, A73) + SUMIFS(DieuChinhTheoQuyDinh!$E$4:E996, DieuChinhTheoQuyDinh!$B$4:B996, A73)
</f>
        <v>8</v>
      </c>
      <c r="F73" s="23">
        <f>COUNTIF(DiemDanhChiTiet!B:B, A73)
</f>
        <v>5</v>
      </c>
      <c r="G73" s="23">
        <f t="shared" si="1"/>
        <v>3</v>
      </c>
    </row>
    <row r="74">
      <c r="A74" s="18" t="s">
        <v>291</v>
      </c>
      <c r="B74" s="80" t="s">
        <v>1210</v>
      </c>
      <c r="C74" s="57" t="str">
        <f>IFERROR(VLOOKUP(A74, DanhSach!A:E, 5, FALSE), "")</f>
        <v>Dance4</v>
      </c>
      <c r="D74" s="37">
        <f>COUNTIF(DongHoc!A:A, A74)
</f>
        <v>0</v>
      </c>
      <c r="E74" s="23">
        <f t="array" ref="E74">SUMIFS(DongHoc!$F$4:F996, DongHoc!$A$4:A996, A74) + SUMIFS(DieuChinh!$D$4:D996, DieuChinh!$A$4:A996, A74) + SUMIFS(DieuChinhTheoQuyDinh!$E$4:E996, DieuChinhTheoQuyDinh!$B$4:B996, A74)
</f>
        <v>12</v>
      </c>
      <c r="F74" s="23">
        <f>COUNTIF(DiemDanhChiTiet!B:B, A74)
</f>
        <v>9</v>
      </c>
      <c r="G74" s="23">
        <f t="shared" si="1"/>
        <v>3</v>
      </c>
    </row>
    <row r="75">
      <c r="A75" s="18" t="s">
        <v>295</v>
      </c>
      <c r="B75" s="80" t="s">
        <v>296</v>
      </c>
      <c r="C75" s="57" t="str">
        <f>IFERROR(VLOOKUP(A75, DanhSach!A:E, 5, FALSE), "")</f>
        <v>Break2</v>
      </c>
      <c r="D75" s="37">
        <f>COUNTIF(DongHoc!A:A, A75)
</f>
        <v>2</v>
      </c>
      <c r="E75" s="23">
        <f t="array" ref="E75">SUMIFS(DongHoc!$F$4:F996, DongHoc!$A$4:A996, A75) + SUMIFS(DieuChinh!$D$4:D996, DieuChinh!$A$4:A996, A75) + SUMIFS(DieuChinhTheoQuyDinh!$E$4:E996, DieuChinhTheoQuyDinh!$B$4:B996, A75)
</f>
        <v>54</v>
      </c>
      <c r="F75" s="23">
        <f>COUNTIF(DiemDanhChiTiet!B:B, A75)
</f>
        <v>21</v>
      </c>
      <c r="G75" s="23">
        <f t="shared" si="1"/>
        <v>33</v>
      </c>
    </row>
    <row r="76">
      <c r="A76" s="18" t="s">
        <v>298</v>
      </c>
      <c r="B76" s="80" t="s">
        <v>299</v>
      </c>
      <c r="C76" s="57" t="str">
        <f>IFERROR(VLOOKUP(A76, DanhSach!A:E, 5, FALSE), "")</f>
        <v>Break2</v>
      </c>
      <c r="D76" s="37">
        <f>COUNTIF(DongHoc!A:A, A76)
</f>
        <v>5</v>
      </c>
      <c r="E76" s="23">
        <f t="array" ref="E76">SUMIFS(DongHoc!$F$4:F996, DongHoc!$A$4:A996, A76) + SUMIFS(DieuChinh!$D$4:D996, DieuChinh!$A$4:A996, A76) + SUMIFS(DieuChinhTheoQuyDinh!$E$4:E996, DieuChinhTheoQuyDinh!$B$4:B996, A76)
</f>
        <v>76</v>
      </c>
      <c r="F76" s="23">
        <f>COUNTIF(DiemDanhChiTiet!B:B, A76)
</f>
        <v>76</v>
      </c>
      <c r="G76" s="23">
        <f t="shared" si="1"/>
        <v>0</v>
      </c>
    </row>
    <row r="77">
      <c r="A77" s="18" t="s">
        <v>301</v>
      </c>
      <c r="B77" s="80" t="s">
        <v>302</v>
      </c>
      <c r="C77" s="57" t="str">
        <f>IFERROR(VLOOKUP(A77, DanhSach!A:E, 5, FALSE), "")</f>
        <v>Break2</v>
      </c>
      <c r="D77" s="37">
        <f>COUNTIF(DongHoc!A:A, A77)
</f>
        <v>2</v>
      </c>
      <c r="E77" s="23">
        <f t="array" ref="E77">SUMIFS(DongHoc!$F$4:F996, DongHoc!$A$4:A996, A77) + SUMIFS(DieuChinh!$D$4:D996, DieuChinh!$A$4:A996, A77) + SUMIFS(DieuChinhTheoQuyDinh!$E$4:E996, DieuChinhTheoQuyDinh!$B$4:B996, A77)
</f>
        <v>63</v>
      </c>
      <c r="F77" s="23">
        <f>COUNTIF(DiemDanhChiTiet!B:B, A77)
</f>
        <v>51</v>
      </c>
      <c r="G77" s="23">
        <f t="shared" si="1"/>
        <v>12</v>
      </c>
    </row>
    <row r="78">
      <c r="A78" s="18" t="s">
        <v>304</v>
      </c>
      <c r="B78" s="80" t="s">
        <v>305</v>
      </c>
      <c r="C78" s="57" t="str">
        <f>IFERROR(VLOOKUP(A78, DanhSach!A:E, 5, FALSE), "")</f>
        <v>Break5</v>
      </c>
      <c r="D78" s="37">
        <f>COUNTIF(DongHoc!A:A, A78)
</f>
        <v>3</v>
      </c>
      <c r="E78" s="23">
        <f t="array" ref="E78">SUMIFS(DongHoc!$F$4:F996, DongHoc!$A$4:A996, A78) + SUMIFS(DieuChinh!$D$4:D996, DieuChinh!$A$4:A996, A78) + SUMIFS(DieuChinhTheoQuyDinh!$E$4:E996, DieuChinhTheoQuyDinh!$B$4:B996, A78)
</f>
        <v>68</v>
      </c>
      <c r="F78" s="23">
        <f>COUNTIF(DiemDanhChiTiet!B:B, A78)
</f>
        <v>68</v>
      </c>
      <c r="G78" s="23">
        <f t="shared" si="1"/>
        <v>0</v>
      </c>
    </row>
    <row r="79">
      <c r="A79" s="18" t="s">
        <v>309</v>
      </c>
      <c r="B79" s="80" t="s">
        <v>310</v>
      </c>
      <c r="C79" s="57" t="str">
        <f>IFERROR(VLOOKUP(A79, DanhSach!A:E, 5, FALSE), "")</f>
        <v>Break2</v>
      </c>
      <c r="D79" s="37">
        <f>COUNTIF(DongHoc!A:A, A79)
</f>
        <v>3</v>
      </c>
      <c r="E79" s="23">
        <f t="array" ref="E79">SUMIFS(DongHoc!$F$4:F996, DongHoc!$A$4:A996, A79) + SUMIFS(DieuChinh!$D$4:D996, DieuChinh!$A$4:A996, A79) + SUMIFS(DieuChinhTheoQuyDinh!$E$4:E996, DieuChinhTheoQuyDinh!$B$4:B996, A79)
</f>
        <v>53</v>
      </c>
      <c r="F79" s="23">
        <f>COUNTIF(DiemDanhChiTiet!B:B, A79)
</f>
        <v>53</v>
      </c>
      <c r="G79" s="23">
        <f t="shared" si="1"/>
        <v>0</v>
      </c>
    </row>
    <row r="80">
      <c r="A80" s="18" t="s">
        <v>312</v>
      </c>
      <c r="B80" s="80" t="s">
        <v>313</v>
      </c>
      <c r="C80" s="57" t="str">
        <f>IFERROR(VLOOKUP(A80, DanhSach!A:E, 5, FALSE), "")</f>
        <v>Break2</v>
      </c>
      <c r="D80" s="37">
        <f>COUNTIF(DongHoc!A:A, A80)
</f>
        <v>0</v>
      </c>
      <c r="E80" s="23">
        <f t="array" ref="E80">SUMIFS(DongHoc!$F$4:F996, DongHoc!$A$4:A996, A80) + SUMIFS(DieuChinh!$D$4:D996, DieuChinh!$A$4:A996, A80) + SUMIFS(DieuChinhTheoQuyDinh!$E$4:E996, DieuChinhTheoQuyDinh!$B$4:B996, A80)
</f>
        <v>16</v>
      </c>
      <c r="F80" s="23">
        <f>COUNTIF(DiemDanhChiTiet!B:B, A80)
</f>
        <v>0</v>
      </c>
      <c r="G80" s="23">
        <f t="shared" si="1"/>
        <v>16</v>
      </c>
    </row>
    <row r="81">
      <c r="A81" s="18" t="s">
        <v>315</v>
      </c>
      <c r="B81" s="80" t="s">
        <v>316</v>
      </c>
      <c r="C81" s="57" t="str">
        <f>IFERROR(VLOOKUP(A81, DanhSach!A:E, 5, FALSE), "")</f>
        <v>Break2</v>
      </c>
      <c r="D81" s="37">
        <f>COUNTIF(DongHoc!A:A, A81)
</f>
        <v>6</v>
      </c>
      <c r="E81" s="23">
        <f t="array" ref="E81">SUMIFS(DongHoc!$F$4:F996, DongHoc!$A$4:A996, A81) + SUMIFS(DieuChinh!$D$4:D996, DieuChinh!$A$4:A996, A81) + SUMIFS(DieuChinhTheoQuyDinh!$E$4:E996, DieuChinhTheoQuyDinh!$B$4:B996, A81)
</f>
        <v>49</v>
      </c>
      <c r="F81" s="23">
        <f>COUNTIF(DiemDanhChiTiet!B:B, A81)
</f>
        <v>40</v>
      </c>
      <c r="G81" s="23">
        <f t="shared" si="1"/>
        <v>9</v>
      </c>
    </row>
    <row r="82">
      <c r="A82" s="18" t="s">
        <v>318</v>
      </c>
      <c r="B82" s="80" t="s">
        <v>319</v>
      </c>
      <c r="C82" s="57" t="str">
        <f>IFERROR(VLOOKUP(A82, DanhSach!A:E, 5, FALSE), "")</f>
        <v>Break2</v>
      </c>
      <c r="D82" s="37">
        <f>COUNTIF(DongHoc!A:A, A82)
</f>
        <v>1</v>
      </c>
      <c r="E82" s="23">
        <f t="array" ref="E82">SUMIFS(DongHoc!$F$4:F996, DongHoc!$A$4:A996, A82) + SUMIFS(DieuChinh!$D$4:D996, DieuChinh!$A$4:A996, A82) + SUMIFS(DieuChinhTheoQuyDinh!$E$4:E996, DieuChinhTheoQuyDinh!$B$4:B996, A82)
</f>
        <v>8</v>
      </c>
      <c r="F82" s="23">
        <f>COUNTIF(DiemDanhChiTiet!B:B, A82)
</f>
        <v>6</v>
      </c>
      <c r="G82" s="23">
        <f t="shared" si="1"/>
        <v>2</v>
      </c>
    </row>
    <row r="83">
      <c r="A83" s="18" t="s">
        <v>321</v>
      </c>
      <c r="B83" s="80" t="s">
        <v>322</v>
      </c>
      <c r="C83" s="57" t="str">
        <f>IFERROR(VLOOKUP(A83, DanhSach!A:E, 5, FALSE), "")</f>
        <v>Break2</v>
      </c>
      <c r="D83" s="37">
        <f>COUNTIF(DongHoc!A:A, A83)
</f>
        <v>2</v>
      </c>
      <c r="E83" s="23">
        <f t="array" ref="E83">SUMIFS(DongHoc!$F$4:F996, DongHoc!$A$4:A996, A83) + SUMIFS(DieuChinh!$D$4:D996, DieuChinh!$A$4:A996, A83) + SUMIFS(DieuChinhTheoQuyDinh!$E$4:E996, DieuChinhTheoQuyDinh!$B$4:B996, A83)
</f>
        <v>37</v>
      </c>
      <c r="F83" s="23">
        <f>COUNTIF(DiemDanhChiTiet!B:B, A83)
</f>
        <v>20</v>
      </c>
      <c r="G83" s="23">
        <f t="shared" si="1"/>
        <v>17</v>
      </c>
    </row>
    <row r="84">
      <c r="A84" s="18" t="s">
        <v>323</v>
      </c>
      <c r="B84" s="80" t="s">
        <v>324</v>
      </c>
      <c r="C84" s="57" t="str">
        <f>IFERROR(VLOOKUP(A84, DanhSach!A:E, 5, FALSE), "")</f>
        <v>Break2</v>
      </c>
      <c r="D84" s="37">
        <f>COUNTIF(DongHoc!A:A, A84)
</f>
        <v>3</v>
      </c>
      <c r="E84" s="23">
        <f t="array" ref="E84">SUMIFS(DongHoc!$F$4:F996, DongHoc!$A$4:A996, A84) + SUMIFS(DieuChinh!$D$4:D996, DieuChinh!$A$4:A996, A84) + SUMIFS(DieuChinhTheoQuyDinh!$E$4:E996, DieuChinhTheoQuyDinh!$B$4:B996, A84)
</f>
        <v>86</v>
      </c>
      <c r="F84" s="23">
        <f>COUNTIF(DiemDanhChiTiet!B:B, A84)
</f>
        <v>83</v>
      </c>
      <c r="G84" s="23">
        <f t="shared" si="1"/>
        <v>3</v>
      </c>
    </row>
    <row r="85">
      <c r="A85" s="18" t="s">
        <v>325</v>
      </c>
      <c r="B85" s="80" t="s">
        <v>326</v>
      </c>
      <c r="C85" s="57" t="str">
        <f>IFERROR(VLOOKUP(A85, DanhSach!A:E, 5, FALSE), "")</f>
        <v>Break3</v>
      </c>
      <c r="D85" s="37">
        <f>COUNTIF(DongHoc!A:A, A85)
</f>
        <v>1</v>
      </c>
      <c r="E85" s="23">
        <f t="array" ref="E85">SUMIFS(DongHoc!$F$4:F996, DongHoc!$A$4:A996, A85) + SUMIFS(DieuChinh!$D$4:D996, DieuChinh!$A$4:A996, A85) + SUMIFS(DieuChinhTheoQuyDinh!$E$4:E996, DieuChinhTheoQuyDinh!$B$4:B996, A85)
</f>
        <v>24</v>
      </c>
      <c r="F85" s="23">
        <f>COUNTIF(DiemDanhChiTiet!B:B, A85)
</f>
        <v>19</v>
      </c>
      <c r="G85" s="23">
        <f t="shared" si="1"/>
        <v>5</v>
      </c>
    </row>
    <row r="86">
      <c r="A86" s="18" t="s">
        <v>330</v>
      </c>
      <c r="B86" s="80" t="s">
        <v>331</v>
      </c>
      <c r="C86" s="57" t="str">
        <f>IFERROR(VLOOKUP(A86, DanhSach!A:E, 5, FALSE), "")</f>
        <v>Break5</v>
      </c>
      <c r="D86" s="37">
        <f>COUNTIF(DongHoc!A:A, A86)
</f>
        <v>5</v>
      </c>
      <c r="E86" s="23">
        <f t="array" ref="E86">SUMIFS(DongHoc!$F$4:F996, DongHoc!$A$4:A996, A86) + SUMIFS(DieuChinh!$D$4:D996, DieuChinh!$A$4:A996, A86) + SUMIFS(DieuChinhTheoQuyDinh!$E$4:E996, DieuChinhTheoQuyDinh!$B$4:B996, A86)
</f>
        <v>110</v>
      </c>
      <c r="F86" s="23">
        <f>COUNTIF(DiemDanhChiTiet!B:B, A86)
</f>
        <v>111</v>
      </c>
      <c r="G86" s="23">
        <f t="shared" si="1"/>
        <v>-1</v>
      </c>
    </row>
    <row r="87">
      <c r="A87" s="18" t="s">
        <v>333</v>
      </c>
      <c r="B87" s="80" t="s">
        <v>268</v>
      </c>
      <c r="C87" s="57" t="str">
        <f>IFERROR(VLOOKUP(A87, DanhSach!A:E, 5, FALSE), "")</f>
        <v>Break1</v>
      </c>
      <c r="D87" s="37">
        <f>COUNTIF(DongHoc!A:A, A87)
</f>
        <v>5</v>
      </c>
      <c r="E87" s="23">
        <f t="array" ref="E87">SUMIFS(DongHoc!$F$4:F996, DongHoc!$A$4:A996, A87) + SUMIFS(DieuChinh!$D$4:D996, DieuChinh!$A$4:A996, A87) + SUMIFS(DieuChinhTheoQuyDinh!$E$4:E996, DieuChinhTheoQuyDinh!$B$4:B996, A87)
</f>
        <v>112</v>
      </c>
      <c r="F87" s="23">
        <f>COUNTIF(DiemDanhChiTiet!B:B, A87)
</f>
        <v>113</v>
      </c>
      <c r="G87" s="23">
        <f t="shared" si="1"/>
        <v>-1</v>
      </c>
    </row>
    <row r="88">
      <c r="A88" s="18" t="s">
        <v>335</v>
      </c>
      <c r="B88" s="80" t="s">
        <v>336</v>
      </c>
      <c r="C88" s="57" t="str">
        <f>IFERROR(VLOOKUP(A88, DanhSach!A:E, 5, FALSE), "")</f>
        <v>Break1</v>
      </c>
      <c r="D88" s="37">
        <f>COUNTIF(DongHoc!A:A, A88)
</f>
        <v>1</v>
      </c>
      <c r="E88" s="23">
        <f t="array" ref="E88">SUMIFS(DongHoc!$F$4:F996, DongHoc!$A$4:A996, A88) + SUMIFS(DieuChinh!$D$4:D996, DieuChinh!$A$4:A996, A88) + SUMIFS(DieuChinhTheoQuyDinh!$E$4:E996, DieuChinhTheoQuyDinh!$B$4:B996, A88)
</f>
        <v>8</v>
      </c>
      <c r="F88" s="23">
        <f>COUNTIF(DiemDanhChiTiet!B:B, A88)
</f>
        <v>8</v>
      </c>
      <c r="G88" s="23">
        <f t="shared" si="1"/>
        <v>0</v>
      </c>
    </row>
    <row r="89">
      <c r="A89" s="18" t="s">
        <v>338</v>
      </c>
      <c r="B89" s="80" t="s">
        <v>339</v>
      </c>
      <c r="C89" s="57" t="str">
        <f>IFERROR(VLOOKUP(A89, DanhSach!A:E, 5, FALSE), "")</f>
        <v>Break1</v>
      </c>
      <c r="D89" s="37">
        <f>COUNTIF(DongHoc!A:A, A89)
</f>
        <v>4</v>
      </c>
      <c r="E89" s="23">
        <f t="array" ref="E89">SUMIFS(DongHoc!$F$4:F996, DongHoc!$A$4:A996, A89) + SUMIFS(DieuChinh!$D$4:D996, DieuChinh!$A$4:A996, A89) + SUMIFS(DieuChinhTheoQuyDinh!$E$4:E996, DieuChinhTheoQuyDinh!$B$4:B996, A89)
</f>
        <v>53</v>
      </c>
      <c r="F89" s="23">
        <f>COUNTIF(DiemDanhChiTiet!B:B, A89)
</f>
        <v>50</v>
      </c>
      <c r="G89" s="23">
        <f t="shared" si="1"/>
        <v>3</v>
      </c>
    </row>
    <row r="90">
      <c r="A90" s="18" t="s">
        <v>340</v>
      </c>
      <c r="B90" s="80" t="s">
        <v>341</v>
      </c>
      <c r="C90" s="57" t="str">
        <f>IFERROR(VLOOKUP(A90, DanhSach!A:E, 5, FALSE), "")</f>
        <v>Break3</v>
      </c>
      <c r="D90" s="37">
        <f>COUNTIF(DongHoc!A:A, A90)
</f>
        <v>7</v>
      </c>
      <c r="E90" s="23">
        <f t="array" ref="E90">SUMIFS(DongHoc!$F$4:F996, DongHoc!$A$4:A996, A90) + SUMIFS(DieuChinh!$D$4:D996, DieuChinh!$A$4:A996, A90) + SUMIFS(DieuChinhTheoQuyDinh!$E$4:E996, DieuChinhTheoQuyDinh!$B$4:B996, A90)
</f>
        <v>19</v>
      </c>
      <c r="F90" s="23">
        <f>COUNTIF(DiemDanhChiTiet!B:B, A90)
</f>
        <v>18</v>
      </c>
      <c r="G90" s="23">
        <f t="shared" si="1"/>
        <v>1</v>
      </c>
    </row>
    <row r="91">
      <c r="A91" s="18" t="s">
        <v>343</v>
      </c>
      <c r="B91" s="80" t="s">
        <v>344</v>
      </c>
      <c r="C91" s="57" t="str">
        <f>IFERROR(VLOOKUP(A91, DanhSach!A:E, 5, FALSE), "")</f>
        <v>Break3</v>
      </c>
      <c r="D91" s="37">
        <f>COUNTIF(DongHoc!A:A, A91)
</f>
        <v>1</v>
      </c>
      <c r="E91" s="23">
        <f t="array" ref="E91">SUMIFS(DongHoc!$F$4:F996, DongHoc!$A$4:A996, A91) + SUMIFS(DieuChinh!$D$4:D996, DieuChinh!$A$4:A996, A91) + SUMIFS(DieuChinhTheoQuyDinh!$E$4:E996, DieuChinhTheoQuyDinh!$B$4:B996, A91)
</f>
        <v>21</v>
      </c>
      <c r="F91" s="23">
        <f>COUNTIF(DiemDanhChiTiet!B:B, A91)
</f>
        <v>5</v>
      </c>
      <c r="G91" s="23">
        <f t="shared" si="1"/>
        <v>16</v>
      </c>
    </row>
    <row r="92">
      <c r="A92" s="18" t="s">
        <v>347</v>
      </c>
      <c r="B92" s="80" t="s">
        <v>348</v>
      </c>
      <c r="C92" s="57" t="str">
        <f>IFERROR(VLOOKUP(A92, DanhSach!A:E, 5, FALSE), "")</f>
        <v>Break3</v>
      </c>
      <c r="D92" s="37">
        <f>COUNTIF(DongHoc!A:A, A92)
</f>
        <v>0</v>
      </c>
      <c r="E92" s="23">
        <f t="array" ref="E92">SUMIFS(DongHoc!$F$4:F996, DongHoc!$A$4:A996, A92) + SUMIFS(DieuChinh!$D$4:D996, DieuChinh!$A$4:A996, A92) + SUMIFS(DieuChinhTheoQuyDinh!$E$4:E996, DieuChinhTheoQuyDinh!$B$4:B996, A92)
</f>
        <v>5</v>
      </c>
      <c r="F92" s="23">
        <f>COUNTIF(DiemDanhChiTiet!B:B, A92)
</f>
        <v>0</v>
      </c>
      <c r="G92" s="23">
        <f t="shared" si="1"/>
        <v>5</v>
      </c>
    </row>
    <row r="93">
      <c r="A93" s="18" t="s">
        <v>350</v>
      </c>
      <c r="B93" s="80" t="s">
        <v>351</v>
      </c>
      <c r="C93" s="57" t="str">
        <f>IFERROR(VLOOKUP(A93, DanhSach!A:E, 5, FALSE), "")</f>
        <v>Break5</v>
      </c>
      <c r="D93" s="37">
        <f>COUNTIF(DongHoc!A:A, A93)
</f>
        <v>1</v>
      </c>
      <c r="E93" s="23">
        <f t="array" ref="E93">SUMIFS(DongHoc!$F$4:F996, DongHoc!$A$4:A996, A93) + SUMIFS(DieuChinh!$D$4:D996, DieuChinh!$A$4:A996, A93) + SUMIFS(DieuChinhTheoQuyDinh!$E$4:E996, DieuChinhTheoQuyDinh!$B$4:B996, A93)
</f>
        <v>-1</v>
      </c>
      <c r="F93" s="23">
        <f>COUNTIF(DiemDanhChiTiet!B:B, A93)
</f>
        <v>2</v>
      </c>
      <c r="G93" s="23">
        <f t="shared" si="1"/>
        <v>-3</v>
      </c>
    </row>
    <row r="94">
      <c r="A94" s="18" t="s">
        <v>353</v>
      </c>
      <c r="B94" s="80" t="s">
        <v>354</v>
      </c>
      <c r="C94" s="57" t="str">
        <f>IFERROR(VLOOKUP(A94, DanhSach!A:E, 5, FALSE), "")</f>
        <v>Break3</v>
      </c>
      <c r="D94" s="37">
        <f>COUNTIF(DongHoc!A:A, A94)
</f>
        <v>3</v>
      </c>
      <c r="E94" s="23">
        <f t="array" ref="E94">SUMIFS(DongHoc!$F$4:F996, DongHoc!$A$4:A996, A94) + SUMIFS(DieuChinh!$D$4:D996, DieuChinh!$A$4:A996, A94) + SUMIFS(DieuChinhTheoQuyDinh!$E$4:E996, DieuChinhTheoQuyDinh!$B$4:B996, A94)
</f>
        <v>72</v>
      </c>
      <c r="F94" s="23">
        <f>COUNTIF(DiemDanhChiTiet!B:B, A94)
</f>
        <v>69</v>
      </c>
      <c r="G94" s="23">
        <f t="shared" si="1"/>
        <v>3</v>
      </c>
    </row>
    <row r="95">
      <c r="A95" s="18" t="s">
        <v>357</v>
      </c>
      <c r="B95" s="80" t="s">
        <v>358</v>
      </c>
      <c r="C95" s="57" t="str">
        <f>IFERROR(VLOOKUP(A95, DanhSach!A:E, 5, FALSE), "")</f>
        <v>Break1</v>
      </c>
      <c r="D95" s="37">
        <f>COUNTIF(DongHoc!A:A, A95)
</f>
        <v>4</v>
      </c>
      <c r="E95" s="23">
        <f t="array" ref="E95">SUMIFS(DongHoc!$F$4:F996, DongHoc!$A$4:A996, A95) + SUMIFS(DieuChinh!$D$4:D996, DieuChinh!$A$4:A996, A95) + SUMIFS(DieuChinhTheoQuyDinh!$E$4:E996, DieuChinhTheoQuyDinh!$B$4:B996, A95)
</f>
        <v>96</v>
      </c>
      <c r="F95" s="23">
        <f>COUNTIF(DiemDanhChiTiet!B:B, A95)
</f>
        <v>82</v>
      </c>
      <c r="G95" s="23">
        <f t="shared" si="1"/>
        <v>14</v>
      </c>
    </row>
    <row r="96">
      <c r="A96" s="18" t="s">
        <v>361</v>
      </c>
      <c r="B96" s="80" t="s">
        <v>362</v>
      </c>
      <c r="C96" s="57" t="str">
        <f>IFERROR(VLOOKUP(A96, DanhSach!A:E, 5, FALSE), "")</f>
        <v>Break1</v>
      </c>
      <c r="D96" s="37">
        <f>COUNTIF(DongHoc!A:A, A96)
</f>
        <v>3</v>
      </c>
      <c r="E96" s="23">
        <f t="array" ref="E96">SUMIFS(DongHoc!$F$4:F996, DongHoc!$A$4:A996, A96) + SUMIFS(DieuChinh!$D$4:D996, DieuChinh!$A$4:A996, A96) + SUMIFS(DieuChinhTheoQuyDinh!$E$4:E996, DieuChinhTheoQuyDinh!$B$4:B996, A96)
</f>
        <v>73</v>
      </c>
      <c r="F96" s="23">
        <f>COUNTIF(DiemDanhChiTiet!B:B, A96)
</f>
        <v>71</v>
      </c>
      <c r="G96" s="23">
        <f t="shared" si="1"/>
        <v>2</v>
      </c>
    </row>
    <row r="97">
      <c r="A97" s="18" t="s">
        <v>364</v>
      </c>
      <c r="B97" s="80" t="s">
        <v>365</v>
      </c>
      <c r="C97" s="57" t="str">
        <f>IFERROR(VLOOKUP(A97, DanhSach!A:E, 5, FALSE), "")</f>
        <v>Break3</v>
      </c>
      <c r="D97" s="37">
        <f>COUNTIF(DongHoc!A:A, A97)
</f>
        <v>0</v>
      </c>
      <c r="E97" s="23">
        <f t="array" ref="E97">SUMIFS(DongHoc!$F$4:F996, DongHoc!$A$4:A996, A97) + SUMIFS(DieuChinh!$D$4:D996, DieuChinh!$A$4:A996, A97) + SUMIFS(DieuChinhTheoQuyDinh!$E$4:E996, DieuChinhTheoQuyDinh!$B$4:B996, A97)
</f>
        <v>9</v>
      </c>
      <c r="F97" s="23">
        <f>COUNTIF(DiemDanhChiTiet!B:B, A97)
</f>
        <v>0</v>
      </c>
      <c r="G97" s="23">
        <f t="shared" si="1"/>
        <v>9</v>
      </c>
    </row>
    <row r="98">
      <c r="A98" s="18" t="s">
        <v>367</v>
      </c>
      <c r="B98" s="83" t="s">
        <v>368</v>
      </c>
      <c r="C98" s="57" t="str">
        <f>IFERROR(VLOOKUP(A98, DanhSach!A:E, 5, FALSE), "")</f>
        <v>Break3</v>
      </c>
      <c r="D98" s="37">
        <f>COUNTIF(DongHoc!A:A, A98)
</f>
        <v>4</v>
      </c>
      <c r="E98" s="23">
        <f t="array" ref="E98">SUMIFS(DongHoc!$F$4:F996, DongHoc!$A$4:A996, A98) + SUMIFS(DieuChinh!$D$4:D996, DieuChinh!$A$4:A996, A98) + SUMIFS(DieuChinhTheoQuyDinh!$E$4:E996, DieuChinhTheoQuyDinh!$B$4:B996, A98)
</f>
        <v>16</v>
      </c>
      <c r="F98" s="23">
        <f>COUNTIF(DiemDanhChiTiet!B:B, A98)
</f>
        <v>12</v>
      </c>
      <c r="G98" s="23">
        <f t="shared" si="1"/>
        <v>4</v>
      </c>
    </row>
    <row r="99">
      <c r="A99" s="18" t="s">
        <v>369</v>
      </c>
      <c r="B99" s="80" t="s">
        <v>39</v>
      </c>
      <c r="C99" s="57" t="str">
        <f>IFERROR(VLOOKUP(A99, DanhSach!A:E, 5, FALSE), "")</f>
        <v>Break1</v>
      </c>
      <c r="D99" s="37">
        <f>COUNTIF(DongHoc!A:A, A99)
</f>
        <v>5</v>
      </c>
      <c r="E99" s="23">
        <f t="array" ref="E99">SUMIFS(DongHoc!$F$4:F996, DongHoc!$A$4:A996, A99) + SUMIFS(DieuChinh!$D$4:D996, DieuChinh!$A$4:A996, A99) + SUMIFS(DieuChinhTheoQuyDinh!$E$4:E996, DieuChinhTheoQuyDinh!$B$4:B996, A99)
</f>
        <v>115</v>
      </c>
      <c r="F99" s="23">
        <f>COUNTIF(DiemDanhChiTiet!B:B, A99)
</f>
        <v>98</v>
      </c>
      <c r="G99" s="23">
        <f t="shared" si="1"/>
        <v>17</v>
      </c>
    </row>
    <row r="100">
      <c r="A100" s="18" t="s">
        <v>373</v>
      </c>
      <c r="B100" s="80" t="s">
        <v>374</v>
      </c>
      <c r="C100" s="57" t="str">
        <f>IFERROR(VLOOKUP(A100, DanhSach!A:E, 5, FALSE), "")</f>
        <v>Break1</v>
      </c>
      <c r="D100" s="37">
        <f>COUNTIF(DongHoc!A:A, A100)
</f>
        <v>4</v>
      </c>
      <c r="E100" s="23">
        <f t="array" ref="E100">SUMIFS(DongHoc!$F$4:F996, DongHoc!$A$4:A996, A100) + SUMIFS(DieuChinh!$D$4:D996, DieuChinh!$A$4:A996, A100) + SUMIFS(DieuChinhTheoQuyDinh!$E$4:E996, DieuChinhTheoQuyDinh!$B$4:B996, A100)
</f>
        <v>93</v>
      </c>
      <c r="F100" s="23">
        <f>COUNTIF(DiemDanhChiTiet!B:B, A100)
</f>
        <v>90</v>
      </c>
      <c r="G100" s="23">
        <f t="shared" si="1"/>
        <v>3</v>
      </c>
    </row>
    <row r="101">
      <c r="A101" s="18" t="s">
        <v>376</v>
      </c>
      <c r="B101" s="80" t="s">
        <v>377</v>
      </c>
      <c r="C101" s="57" t="str">
        <f>IFERROR(VLOOKUP(A101, DanhSach!A:E, 5, FALSE), "")</f>
        <v>Break1</v>
      </c>
      <c r="D101" s="37">
        <f>COUNTIF(DongHoc!A:A, A101)
</f>
        <v>5</v>
      </c>
      <c r="E101" s="23">
        <f t="array" ref="E101">SUMIFS(DongHoc!$F$4:F996, DongHoc!$A$4:A996, A101) + SUMIFS(DieuChinh!$D$4:D996, DieuChinh!$A$4:A996, A101) + SUMIFS(DieuChinhTheoQuyDinh!$E$4:E996, DieuChinhTheoQuyDinh!$B$4:B996, A101)
</f>
        <v>106</v>
      </c>
      <c r="F101" s="23">
        <f>COUNTIF(DiemDanhChiTiet!B:B, A101)
</f>
        <v>95</v>
      </c>
      <c r="G101" s="23">
        <f t="shared" si="1"/>
        <v>11</v>
      </c>
    </row>
    <row r="102">
      <c r="A102" s="18" t="s">
        <v>379</v>
      </c>
      <c r="B102" s="80" t="s">
        <v>380</v>
      </c>
      <c r="C102" s="57" t="str">
        <f>IFERROR(VLOOKUP(A102, DanhSach!A:E, 5, FALSE), "")</f>
        <v>Break3</v>
      </c>
      <c r="D102" s="37">
        <f>COUNTIF(DongHoc!A:A, A102)
</f>
        <v>1</v>
      </c>
      <c r="E102" s="23">
        <f t="array" ref="E102">SUMIFS(DongHoc!$F$4:F996, DongHoc!$A$4:A996, A102) + SUMIFS(DieuChinh!$D$4:D996, DieuChinh!$A$4:A996, A102) + SUMIFS(DieuChinhTheoQuyDinh!$E$4:E996, DieuChinhTheoQuyDinh!$B$4:B996, A102)
</f>
        <v>19</v>
      </c>
      <c r="F102" s="23">
        <f>COUNTIF(DiemDanhChiTiet!B:B, A102)
</f>
        <v>19</v>
      </c>
      <c r="G102" s="23">
        <f t="shared" si="1"/>
        <v>0</v>
      </c>
    </row>
    <row r="103">
      <c r="A103" s="18" t="s">
        <v>382</v>
      </c>
      <c r="B103" s="80" t="s">
        <v>383</v>
      </c>
      <c r="C103" s="57" t="str">
        <f>IFERROR(VLOOKUP(A103, DanhSach!A:E, 5, FALSE), "")</f>
        <v>Break1</v>
      </c>
      <c r="D103" s="37">
        <f>COUNTIF(DongHoc!A:A, A103)
</f>
        <v>2</v>
      </c>
      <c r="E103" s="23">
        <f t="array" ref="E103">SUMIFS(DongHoc!$F$4:F996, DongHoc!$A$4:A996, A103) + SUMIFS(DieuChinh!$D$4:D996, DieuChinh!$A$4:A996, A103) + SUMIFS(DieuChinhTheoQuyDinh!$E$4:E996, DieuChinhTheoQuyDinh!$B$4:B996, A103)
</f>
        <v>36</v>
      </c>
      <c r="F103" s="23">
        <f>COUNTIF(DiemDanhChiTiet!B:B, A103)
</f>
        <v>25</v>
      </c>
      <c r="G103" s="23">
        <f t="shared" si="1"/>
        <v>11</v>
      </c>
    </row>
    <row r="104">
      <c r="A104" s="18" t="s">
        <v>385</v>
      </c>
      <c r="B104" s="80" t="s">
        <v>386</v>
      </c>
      <c r="C104" s="57" t="str">
        <f>IFERROR(VLOOKUP(A104, DanhSach!A:E, 5, FALSE), "")</f>
        <v>Break4</v>
      </c>
      <c r="D104" s="37">
        <f>COUNTIF(DongHoc!A:A, A104)
</f>
        <v>0</v>
      </c>
      <c r="E104" s="23">
        <f t="array" ref="E104">SUMIFS(DongHoc!$F$4:F996, DongHoc!$A$4:A996, A104) + SUMIFS(DieuChinh!$D$4:D996, DieuChinh!$A$4:A996, A104) + SUMIFS(DieuChinhTheoQuyDinh!$E$4:E996, DieuChinhTheoQuyDinh!$B$4:B996, A104)
</f>
        <v>0</v>
      </c>
      <c r="F104" s="23">
        <f>COUNTIF(DiemDanhChiTiet!B:B, A104)
</f>
        <v>0</v>
      </c>
      <c r="G104" s="23">
        <f t="shared" si="1"/>
        <v>0</v>
      </c>
    </row>
    <row r="105">
      <c r="A105" s="18" t="s">
        <v>389</v>
      </c>
      <c r="B105" s="80" t="s">
        <v>390</v>
      </c>
      <c r="C105" s="57" t="str">
        <f>IFERROR(VLOOKUP(A105, DanhSach!A:E, 5, FALSE), "")</f>
        <v>Break3</v>
      </c>
      <c r="D105" s="37">
        <f>COUNTIF(DongHoc!A:A, A105)
</f>
        <v>1</v>
      </c>
      <c r="E105" s="23">
        <f t="array" ref="E105">SUMIFS(DongHoc!$F$4:F996, DongHoc!$A$4:A996, A105) + SUMIFS(DieuChinh!$D$4:D996, DieuChinh!$A$4:A996, A105) + SUMIFS(DieuChinhTheoQuyDinh!$E$4:E996, DieuChinhTheoQuyDinh!$B$4:B996, A105)
</f>
        <v>19</v>
      </c>
      <c r="F105" s="23">
        <f>COUNTIF(DiemDanhChiTiet!B:B, A105)
</f>
        <v>14</v>
      </c>
      <c r="G105" s="23">
        <f t="shared" si="1"/>
        <v>5</v>
      </c>
    </row>
    <row r="106">
      <c r="A106" s="18" t="s">
        <v>392</v>
      </c>
      <c r="B106" s="80" t="s">
        <v>393</v>
      </c>
      <c r="C106" s="57" t="str">
        <f>IFERROR(VLOOKUP(A106, DanhSach!A:E, 5, FALSE), "")</f>
        <v>Break4</v>
      </c>
      <c r="D106" s="37">
        <f>COUNTIF(DongHoc!A:A, A106)
</f>
        <v>1</v>
      </c>
      <c r="E106" s="23">
        <f t="array" ref="E106">SUMIFS(DongHoc!$F$4:F996, DongHoc!$A$4:A996, A106) + SUMIFS(DieuChinh!$D$4:D996, DieuChinh!$A$4:A996, A106) + SUMIFS(DieuChinhTheoQuyDinh!$E$4:E996, DieuChinhTheoQuyDinh!$B$4:B996, A106)
</f>
        <v>25</v>
      </c>
      <c r="F106" s="23">
        <f>COUNTIF(DiemDanhChiTiet!B:B, A106)
</f>
        <v>7</v>
      </c>
      <c r="G106" s="23">
        <f t="shared" si="1"/>
        <v>18</v>
      </c>
    </row>
    <row r="107">
      <c r="A107" s="18" t="s">
        <v>396</v>
      </c>
      <c r="B107" s="80" t="s">
        <v>397</v>
      </c>
      <c r="C107" s="57" t="str">
        <f>IFERROR(VLOOKUP(A107, DanhSach!A:E, 5, FALSE), "")</f>
        <v>Break4</v>
      </c>
      <c r="D107" s="37">
        <f>COUNTIF(DongHoc!A:A, A107)
</f>
        <v>1</v>
      </c>
      <c r="E107" s="23">
        <f t="array" ref="E107">SUMIFS(DongHoc!$F$4:F996, DongHoc!$A$4:A996, A107) + SUMIFS(DieuChinh!$D$4:D996, DieuChinh!$A$4:A996, A107) + SUMIFS(DieuChinhTheoQuyDinh!$E$4:E996, DieuChinhTheoQuyDinh!$B$4:B996, A107)
</f>
        <v>21</v>
      </c>
      <c r="F107" s="23">
        <f>COUNTIF(DiemDanhChiTiet!B:B, A107)
</f>
        <v>5</v>
      </c>
      <c r="G107" s="23">
        <f t="shared" si="1"/>
        <v>16</v>
      </c>
    </row>
    <row r="108">
      <c r="A108" s="18" t="s">
        <v>399</v>
      </c>
      <c r="B108" s="80" t="s">
        <v>400</v>
      </c>
      <c r="C108" s="57" t="str">
        <f>IFERROR(VLOOKUP(A108, DanhSach!A:E, 5, FALSE), "")</f>
        <v>Break3</v>
      </c>
      <c r="D108" s="37">
        <f>COUNTIF(DongHoc!A:A, A108)
</f>
        <v>0</v>
      </c>
      <c r="E108" s="23">
        <f t="array" ref="E108">SUMIFS(DongHoc!$F$4:F996, DongHoc!$A$4:A996, A108) + SUMIFS(DieuChinh!$D$4:D996, DieuChinh!$A$4:A996, A108) + SUMIFS(DieuChinhTheoQuyDinh!$E$4:E996, DieuChinhTheoQuyDinh!$B$4:B996, A108)
</f>
        <v>10</v>
      </c>
      <c r="F108" s="23">
        <f>COUNTIF(DiemDanhChiTiet!B:B, A108)
</f>
        <v>4</v>
      </c>
      <c r="G108" s="23">
        <f t="shared" si="1"/>
        <v>6</v>
      </c>
    </row>
    <row r="109">
      <c r="A109" s="18" t="s">
        <v>402</v>
      </c>
      <c r="B109" s="80" t="s">
        <v>403</v>
      </c>
      <c r="C109" s="57" t="str">
        <f>IFERROR(VLOOKUP(A109, DanhSach!A:E, 5, FALSE), "")</f>
        <v>Break4</v>
      </c>
      <c r="D109" s="37">
        <f>COUNTIF(DongHoc!A:A, A109)
</f>
        <v>1</v>
      </c>
      <c r="E109" s="23">
        <f t="array" ref="E109">SUMIFS(DongHoc!$F$4:F996, DongHoc!$A$4:A996, A109) + SUMIFS(DieuChinh!$D$4:D996, DieuChinh!$A$4:A996, A109) + SUMIFS(DieuChinhTheoQuyDinh!$E$4:E996, DieuChinhTheoQuyDinh!$B$4:B996, A109)
</f>
        <v>11</v>
      </c>
      <c r="F109" s="23">
        <f>COUNTIF(DiemDanhChiTiet!B:B, A109)
</f>
        <v>8</v>
      </c>
      <c r="G109" s="23">
        <f t="shared" si="1"/>
        <v>3</v>
      </c>
    </row>
    <row r="110">
      <c r="A110" s="18" t="s">
        <v>405</v>
      </c>
      <c r="B110" s="80" t="s">
        <v>406</v>
      </c>
      <c r="C110" s="57" t="str">
        <f>IFERROR(VLOOKUP(A110, DanhSach!A:E, 5, FALSE), "")</f>
        <v>Break3</v>
      </c>
      <c r="D110" s="37">
        <f>COUNTIF(DongHoc!A:A, A110)
</f>
        <v>4</v>
      </c>
      <c r="E110" s="23">
        <f t="array" ref="E110">SUMIFS(DongHoc!$F$4:F996, DongHoc!$A$4:A996, A110) + SUMIFS(DieuChinh!$D$4:D996, DieuChinh!$A$4:A996, A110) + SUMIFS(DieuChinhTheoQuyDinh!$E$4:E996, DieuChinhTheoQuyDinh!$B$4:B996, A110)
</f>
        <v>104</v>
      </c>
      <c r="F110" s="23">
        <f>COUNTIF(DiemDanhChiTiet!B:B, A110)
</f>
        <v>102</v>
      </c>
      <c r="G110" s="23">
        <f t="shared" si="1"/>
        <v>2</v>
      </c>
    </row>
    <row r="111">
      <c r="A111" s="18" t="s">
        <v>408</v>
      </c>
      <c r="B111" s="80" t="s">
        <v>409</v>
      </c>
      <c r="C111" s="57" t="str">
        <f>IFERROR(VLOOKUP(A111, DanhSach!A:E, 5, FALSE), "")</f>
        <v>Break2</v>
      </c>
      <c r="D111" s="37">
        <f>COUNTIF(DongHoc!A:A, A111)
</f>
        <v>4</v>
      </c>
      <c r="E111" s="23">
        <f t="array" ref="E111">SUMIFS(DongHoc!$F$4:F996, DongHoc!$A$4:A996, A111) + SUMIFS(DieuChinh!$D$4:D996, DieuChinh!$A$4:A996, A111) + SUMIFS(DieuChinhTheoQuyDinh!$E$4:E996, DieuChinhTheoQuyDinh!$B$4:B996, A111)
</f>
        <v>90</v>
      </c>
      <c r="F111" s="23">
        <f>COUNTIF(DiemDanhChiTiet!B:B, A111)
</f>
        <v>89</v>
      </c>
      <c r="G111" s="23">
        <f t="shared" si="1"/>
        <v>1</v>
      </c>
    </row>
    <row r="112">
      <c r="A112" s="18" t="s">
        <v>412</v>
      </c>
      <c r="B112" s="80" t="s">
        <v>413</v>
      </c>
      <c r="C112" s="57" t="str">
        <f>IFERROR(VLOOKUP(A112, DanhSach!A:E, 5, FALSE), "")</f>
        <v>Break5</v>
      </c>
      <c r="D112" s="37">
        <f>COUNTIF(DongHoc!A:A, A112)
</f>
        <v>1</v>
      </c>
      <c r="E112" s="23">
        <f t="array" ref="E112">SUMIFS(DongHoc!$F$4:F996, DongHoc!$A$4:A996, A112) + SUMIFS(DieuChinh!$D$4:D996, DieuChinh!$A$4:A996, A112) + SUMIFS(DieuChinhTheoQuyDinh!$E$4:E996, DieuChinhTheoQuyDinh!$B$4:B996, A112)
</f>
        <v>29</v>
      </c>
      <c r="F112" s="23">
        <f>COUNTIF(DiemDanhChiTiet!B:B, A112)
</f>
        <v>8</v>
      </c>
      <c r="G112" s="23">
        <f t="shared" si="1"/>
        <v>21</v>
      </c>
    </row>
    <row r="113">
      <c r="A113" s="18" t="s">
        <v>415</v>
      </c>
      <c r="B113" s="80" t="s">
        <v>416</v>
      </c>
      <c r="C113" s="57" t="str">
        <f>IFERROR(VLOOKUP(A113, DanhSach!A:E, 5, FALSE), "")</f>
        <v>Break5</v>
      </c>
      <c r="D113" s="37">
        <f>COUNTIF(DongHoc!A:A, A113)
</f>
        <v>5</v>
      </c>
      <c r="E113" s="23">
        <f t="array" ref="E113">SUMIFS(DongHoc!$F$4:F996, DongHoc!$A$4:A996, A113) + SUMIFS(DieuChinh!$D$4:D996, DieuChinh!$A$4:A996, A113) + SUMIFS(DieuChinhTheoQuyDinh!$E$4:E996, DieuChinhTheoQuyDinh!$B$4:B996, A113)
</f>
        <v>138</v>
      </c>
      <c r="F113" s="23">
        <f>COUNTIF(DiemDanhChiTiet!B:B, A113)
</f>
        <v>119</v>
      </c>
      <c r="G113" s="23">
        <f t="shared" si="1"/>
        <v>19</v>
      </c>
    </row>
    <row r="114">
      <c r="A114" s="18" t="s">
        <v>418</v>
      </c>
      <c r="B114" s="80" t="s">
        <v>419</v>
      </c>
      <c r="C114" s="57" t="str">
        <f>IFERROR(VLOOKUP(A114, DanhSach!A:E, 5, FALSE), "")</f>
        <v>Break5</v>
      </c>
      <c r="D114" s="37">
        <f>COUNTIF(DongHoc!A:A, A114)
</f>
        <v>4</v>
      </c>
      <c r="E114" s="23">
        <f t="array" ref="E114">SUMIFS(DongHoc!$F$4:F996, DongHoc!$A$4:A996, A114) + SUMIFS(DieuChinh!$D$4:D996, DieuChinh!$A$4:A996, A114) + SUMIFS(DieuChinhTheoQuyDinh!$E$4:E996, DieuChinhTheoQuyDinh!$B$4:B996, A114)
</f>
        <v>91</v>
      </c>
      <c r="F114" s="23">
        <f>COUNTIF(DiemDanhChiTiet!B:B, A114)
</f>
        <v>88</v>
      </c>
      <c r="G114" s="23">
        <f t="shared" si="1"/>
        <v>3</v>
      </c>
    </row>
    <row r="115">
      <c r="A115" s="18" t="s">
        <v>422</v>
      </c>
      <c r="B115" s="80" t="s">
        <v>423</v>
      </c>
      <c r="C115" s="57" t="str">
        <f>IFERROR(VLOOKUP(A115, DanhSach!A:E, 5, FALSE), "")</f>
        <v>Break5</v>
      </c>
      <c r="D115" s="37">
        <f>COUNTIF(DongHoc!A:A, A115)
</f>
        <v>0</v>
      </c>
      <c r="E115" s="23">
        <f t="array" ref="E115">SUMIFS(DongHoc!$F$4:F996, DongHoc!$A$4:A996, A115) + SUMIFS(DieuChinh!$D$4:D996, DieuChinh!$A$4:A996, A115) + SUMIFS(DieuChinhTheoQuyDinh!$E$4:E996, DieuChinhTheoQuyDinh!$B$4:B996, A115)
</f>
        <v>5</v>
      </c>
      <c r="F115" s="23">
        <f>COUNTIF(DiemDanhChiTiet!B:B, A115)
</f>
        <v>0</v>
      </c>
      <c r="G115" s="23">
        <f t="shared" si="1"/>
        <v>5</v>
      </c>
    </row>
    <row r="116">
      <c r="A116" s="18" t="s">
        <v>425</v>
      </c>
      <c r="B116" s="80" t="s">
        <v>426</v>
      </c>
      <c r="C116" s="57" t="str">
        <f>IFERROR(VLOOKUP(A116, DanhSach!A:E, 5, FALSE), "")</f>
        <v>Break2</v>
      </c>
      <c r="D116" s="37">
        <f>COUNTIF(DongHoc!A:A, A116)
</f>
        <v>2</v>
      </c>
      <c r="E116" s="23">
        <f t="array" ref="E116">SUMIFS(DongHoc!$F$4:F996, DongHoc!$A$4:A996, A116) + SUMIFS(DieuChinh!$D$4:D996, DieuChinh!$A$4:A996, A116) + SUMIFS(DieuChinhTheoQuyDinh!$E$4:E996, DieuChinhTheoQuyDinh!$B$4:B996, A116)
</f>
        <v>8</v>
      </c>
      <c r="F116" s="23">
        <f>COUNTIF(DiemDanhChiTiet!B:B, A116)
</f>
        <v>3</v>
      </c>
      <c r="G116" s="23">
        <f t="shared" si="1"/>
        <v>5</v>
      </c>
    </row>
    <row r="117">
      <c r="A117" s="18" t="s">
        <v>429</v>
      </c>
      <c r="B117" s="80" t="s">
        <v>430</v>
      </c>
      <c r="C117" s="57" t="str">
        <f>IFERROR(VLOOKUP(A117, DanhSach!A:E, 5, FALSE), "")</f>
        <v>Break2</v>
      </c>
      <c r="D117" s="37">
        <f>COUNTIF(DongHoc!A:A, A117)
</f>
        <v>1</v>
      </c>
      <c r="E117" s="23">
        <f t="array" ref="E117">SUMIFS(DongHoc!$F$4:F996, DongHoc!$A$4:A996, A117) + SUMIFS(DieuChinh!$D$4:D996, DieuChinh!$A$4:A996, A117) + SUMIFS(DieuChinhTheoQuyDinh!$E$4:E996, DieuChinhTheoQuyDinh!$B$4:B996, A117)
</f>
        <v>8</v>
      </c>
      <c r="F117" s="23">
        <f>COUNTIF(DiemDanhChiTiet!B:B, A117)
</f>
        <v>3</v>
      </c>
      <c r="G117" s="23">
        <f t="shared" si="1"/>
        <v>5</v>
      </c>
    </row>
    <row r="118">
      <c r="A118" s="18" t="s">
        <v>431</v>
      </c>
      <c r="B118" s="80" t="s">
        <v>432</v>
      </c>
      <c r="C118" s="57" t="str">
        <f>IFERROR(VLOOKUP(A118, DanhSach!A:E, 5, FALSE), "")</f>
        <v>Break5</v>
      </c>
      <c r="D118" s="37">
        <f>COUNTIF(DongHoc!A:A, A118)
</f>
        <v>0</v>
      </c>
      <c r="E118" s="23">
        <f t="array" ref="E118">SUMIFS(DongHoc!$F$4:F996, DongHoc!$A$4:A996, A118) + SUMIFS(DieuChinh!$D$4:D996, DieuChinh!$A$4:A996, A118) + SUMIFS(DieuChinhTheoQuyDinh!$E$4:E996, DieuChinhTheoQuyDinh!$B$4:B996, A118)
</f>
        <v>1</v>
      </c>
      <c r="F118" s="23">
        <f>COUNTIF(DiemDanhChiTiet!B:B, A118)
</f>
        <v>0</v>
      </c>
      <c r="G118" s="23">
        <f t="shared" si="1"/>
        <v>1</v>
      </c>
    </row>
    <row r="119">
      <c r="A119" s="18" t="s">
        <v>434</v>
      </c>
      <c r="B119" s="80" t="s">
        <v>435</v>
      </c>
      <c r="C119" s="57" t="str">
        <f>IFERROR(VLOOKUP(A119, DanhSach!A:E, 5, FALSE), "")</f>
        <v>Break5</v>
      </c>
      <c r="D119" s="37">
        <f>COUNTIF(DongHoc!A:A, A119)
</f>
        <v>1</v>
      </c>
      <c r="E119" s="23">
        <f t="array" ref="E119">SUMIFS(DongHoc!$F$4:F996, DongHoc!$A$4:A996, A119) + SUMIFS(DieuChinh!$D$4:D996, DieuChinh!$A$4:A996, A119) + SUMIFS(DieuChinhTheoQuyDinh!$E$4:E996, DieuChinhTheoQuyDinh!$B$4:B996, A119)
</f>
        <v>24</v>
      </c>
      <c r="F119" s="23">
        <f>COUNTIF(DiemDanhChiTiet!B:B, A119)
</f>
        <v>18</v>
      </c>
      <c r="G119" s="23">
        <f t="shared" si="1"/>
        <v>6</v>
      </c>
    </row>
    <row r="120">
      <c r="A120" s="18" t="s">
        <v>438</v>
      </c>
      <c r="B120" s="80" t="s">
        <v>268</v>
      </c>
      <c r="C120" s="57" t="str">
        <f>IFERROR(VLOOKUP(A120, DanhSach!A:E, 5, FALSE), "")</f>
        <v>Break11</v>
      </c>
      <c r="D120" s="37">
        <f>COUNTIF(DongHoc!A:A, A120)
</f>
        <v>1</v>
      </c>
      <c r="E120" s="23">
        <f t="array" ref="E120">SUMIFS(DongHoc!$F$4:F996, DongHoc!$A$4:A996, A120) + SUMIFS(DieuChinh!$D$4:D996, DieuChinh!$A$4:A996, A120) + SUMIFS(DieuChinhTheoQuyDinh!$E$4:E996, DieuChinhTheoQuyDinh!$B$4:B996, A120)
</f>
        <v>17</v>
      </c>
      <c r="F120" s="23">
        <f>COUNTIF(DiemDanhChiTiet!B:B, A120)
</f>
        <v>17</v>
      </c>
      <c r="G120" s="23">
        <f t="shared" si="1"/>
        <v>0</v>
      </c>
    </row>
    <row r="121">
      <c r="A121" s="18" t="s">
        <v>442</v>
      </c>
      <c r="B121" s="80" t="s">
        <v>443</v>
      </c>
      <c r="C121" s="57" t="str">
        <f>IFERROR(VLOOKUP(A121, DanhSach!A:E, 5, FALSE), "")</f>
        <v>Break11</v>
      </c>
      <c r="D121" s="37">
        <f>COUNTIF(DongHoc!A:A, A121)
</f>
        <v>1</v>
      </c>
      <c r="E121" s="23">
        <f t="array" ref="E121">SUMIFS(DongHoc!$F$4:F996, DongHoc!$A$4:A996, A121) + SUMIFS(DieuChinh!$D$4:D996, DieuChinh!$A$4:A996, A121) + SUMIFS(DieuChinhTheoQuyDinh!$E$4:E996, DieuChinhTheoQuyDinh!$B$4:B996, A121)
</f>
        <v>17</v>
      </c>
      <c r="F121" s="23">
        <f>COUNTIF(DiemDanhChiTiet!B:B, A121)
</f>
        <v>17</v>
      </c>
      <c r="G121" s="23">
        <f t="shared" si="1"/>
        <v>0</v>
      </c>
    </row>
    <row r="122">
      <c r="A122" s="18" t="s">
        <v>444</v>
      </c>
      <c r="B122" s="80" t="s">
        <v>445</v>
      </c>
      <c r="C122" s="57" t="str">
        <f>IFERROR(VLOOKUP(A122, DanhSach!A:E, 5, FALSE), "")</f>
        <v>Break11</v>
      </c>
      <c r="D122" s="37">
        <f>COUNTIF(DongHoc!A:A, A122)
</f>
        <v>5</v>
      </c>
      <c r="E122" s="23">
        <f t="array" ref="E122">SUMIFS(DongHoc!$F$4:F996, DongHoc!$A$4:A996, A122) + SUMIFS(DieuChinh!$D$4:D996, DieuChinh!$A$4:A996, A122) + SUMIFS(DieuChinhTheoQuyDinh!$E$4:E996, DieuChinhTheoQuyDinh!$B$4:B996, A122)
</f>
        <v>120</v>
      </c>
      <c r="F122" s="23">
        <f>COUNTIF(DiemDanhChiTiet!B:B, A122)
</f>
        <v>120</v>
      </c>
      <c r="G122" s="23">
        <f t="shared" si="1"/>
        <v>0</v>
      </c>
    </row>
    <row r="123">
      <c r="A123" s="18" t="s">
        <v>447</v>
      </c>
      <c r="B123" s="80" t="s">
        <v>448</v>
      </c>
      <c r="C123" s="57" t="str">
        <f>IFERROR(VLOOKUP(A123, DanhSach!A:E, 5, FALSE), "")</f>
        <v>Dance3</v>
      </c>
      <c r="D123" s="37">
        <f>COUNTIF(DongHoc!A:A, A123)
</f>
        <v>2</v>
      </c>
      <c r="E123" s="23">
        <f t="array" ref="E123">SUMIFS(DongHoc!$F$4:F996, DongHoc!$A$4:A996, A123) + SUMIFS(DieuChinh!$D$4:D996, DieuChinh!$A$4:A996, A123) + SUMIFS(DieuChinhTheoQuyDinh!$E$4:E996, DieuChinhTheoQuyDinh!$B$4:B996, A123)
</f>
        <v>43</v>
      </c>
      <c r="F123" s="23">
        <f>COUNTIF(DiemDanhChiTiet!B:B, A123)
</f>
        <v>39</v>
      </c>
      <c r="G123" s="23">
        <f t="shared" si="1"/>
        <v>4</v>
      </c>
    </row>
    <row r="124">
      <c r="A124" s="18" t="s">
        <v>451</v>
      </c>
      <c r="B124" s="80" t="s">
        <v>452</v>
      </c>
      <c r="C124" s="57" t="str">
        <f>IFERROR(VLOOKUP(A124, DanhSach!A:E, 5, FALSE), "")</f>
        <v>Dance1</v>
      </c>
      <c r="D124" s="37">
        <f>COUNTIF(DongHoc!A:A, A124)
</f>
        <v>5</v>
      </c>
      <c r="E124" s="23">
        <f t="array" ref="E124">SUMIFS(DongHoc!$F$4:F996, DongHoc!$A$4:A996, A124) + SUMIFS(DieuChinh!$D$4:D996, DieuChinh!$A$4:A996, A124) + SUMIFS(DieuChinhTheoQuyDinh!$E$4:E996, DieuChinhTheoQuyDinh!$B$4:B996, A124)
</f>
        <v>116</v>
      </c>
      <c r="F124" s="23">
        <f>COUNTIF(DiemDanhChiTiet!B:B, A124)
</f>
        <v>109</v>
      </c>
      <c r="G124" s="23">
        <f t="shared" si="1"/>
        <v>7</v>
      </c>
    </row>
    <row r="125">
      <c r="A125" s="18" t="s">
        <v>455</v>
      </c>
      <c r="B125" s="80" t="s">
        <v>456</v>
      </c>
      <c r="C125" s="57" t="str">
        <f>IFERROR(VLOOKUP(A125, DanhSach!A:E, 5, FALSE), "")</f>
        <v>Dance1</v>
      </c>
      <c r="D125" s="37">
        <f>COUNTIF(DongHoc!A:A, A125)
</f>
        <v>0</v>
      </c>
      <c r="E125" s="23">
        <f t="array" ref="E125">SUMIFS(DongHoc!$F$4:F996, DongHoc!$A$4:A996, A125) + SUMIFS(DieuChinh!$D$4:D996, DieuChinh!$A$4:A996, A125) + SUMIFS(DieuChinhTheoQuyDinh!$E$4:E996, DieuChinhTheoQuyDinh!$B$4:B996, A125)
</f>
        <v>7</v>
      </c>
      <c r="F125" s="23">
        <f>COUNTIF(DiemDanhChiTiet!B:B, A125)
</f>
        <v>0</v>
      </c>
      <c r="G125" s="23">
        <f t="shared" si="1"/>
        <v>7</v>
      </c>
    </row>
    <row r="126">
      <c r="A126" s="18" t="s">
        <v>458</v>
      </c>
      <c r="B126" s="80" t="s">
        <v>459</v>
      </c>
      <c r="C126" s="57" t="str">
        <f>IFERROR(VLOOKUP(A126, DanhSach!A:E, 5, FALSE), "")</f>
        <v>Dance1</v>
      </c>
      <c r="D126" s="37">
        <f>COUNTIF(DongHoc!A:A, A126)
</f>
        <v>4</v>
      </c>
      <c r="E126" s="23">
        <f t="array" ref="E126">SUMIFS(DongHoc!$F$4:F996, DongHoc!$A$4:A996, A126) + SUMIFS(DieuChinh!$D$4:D996, DieuChinh!$A$4:A996, A126) + SUMIFS(DieuChinhTheoQuyDinh!$E$4:E996, DieuChinhTheoQuyDinh!$B$4:B996, A126)
</f>
        <v>98</v>
      </c>
      <c r="F126" s="23">
        <f>COUNTIF(DiemDanhChiTiet!B:B, A126)
</f>
        <v>100</v>
      </c>
      <c r="G126" s="23">
        <f t="shared" si="1"/>
        <v>-2</v>
      </c>
    </row>
    <row r="127">
      <c r="A127" s="18" t="s">
        <v>461</v>
      </c>
      <c r="B127" s="80" t="s">
        <v>462</v>
      </c>
      <c r="C127" s="57" t="str">
        <f>IFERROR(VLOOKUP(A127, DanhSach!A:E, 5, FALSE), "")</f>
        <v>Dance1</v>
      </c>
      <c r="D127" s="37">
        <f>COUNTIF(DongHoc!A:A, A127)
</f>
        <v>2</v>
      </c>
      <c r="E127" s="23">
        <f t="array" ref="E127">SUMIFS(DongHoc!$F$4:F996, DongHoc!$A$4:A996, A127) + SUMIFS(DieuChinh!$D$4:D996, DieuChinh!$A$4:A996, A127) + SUMIFS(DieuChinhTheoQuyDinh!$E$4:E996, DieuChinhTheoQuyDinh!$B$4:B996, A127)
</f>
        <v>26</v>
      </c>
      <c r="F127" s="23">
        <f>COUNTIF(DiemDanhChiTiet!B:B, A127)
</f>
        <v>21</v>
      </c>
      <c r="G127" s="23">
        <f t="shared" si="1"/>
        <v>5</v>
      </c>
    </row>
    <row r="128">
      <c r="A128" s="18" t="s">
        <v>464</v>
      </c>
      <c r="B128" s="80" t="s">
        <v>465</v>
      </c>
      <c r="C128" s="57" t="str">
        <f>IFERROR(VLOOKUP(A128, DanhSach!A:E, 5, FALSE), "")</f>
        <v>Dance1</v>
      </c>
      <c r="D128" s="37">
        <f>COUNTIF(DongHoc!A:A, A128)
</f>
        <v>2</v>
      </c>
      <c r="E128" s="23">
        <f t="array" ref="E128">SUMIFS(DongHoc!$F$4:F996, DongHoc!$A$4:A996, A128) + SUMIFS(DieuChinh!$D$4:D996, DieuChinh!$A$4:A996, A128) + SUMIFS(DieuChinhTheoQuyDinh!$E$4:E996, DieuChinhTheoQuyDinh!$B$4:B996, A128)
</f>
        <v>53</v>
      </c>
      <c r="F128" s="23">
        <f>COUNTIF(DiemDanhChiTiet!B:B, A128)
</f>
        <v>48</v>
      </c>
      <c r="G128" s="23">
        <f t="shared" si="1"/>
        <v>5</v>
      </c>
    </row>
    <row r="129">
      <c r="A129" s="18" t="s">
        <v>467</v>
      </c>
      <c r="B129" s="80" t="s">
        <v>468</v>
      </c>
      <c r="C129" s="57" t="str">
        <f>IFERROR(VLOOKUP(A129, DanhSach!A:E, 5, FALSE), "")</f>
        <v>Dance1</v>
      </c>
      <c r="D129" s="37">
        <f>COUNTIF(DongHoc!A:A, A129)
</f>
        <v>0</v>
      </c>
      <c r="E129" s="23">
        <f t="array" ref="E129">SUMIFS(DongHoc!$F$4:F996, DongHoc!$A$4:A996, A129) + SUMIFS(DieuChinh!$D$4:D996, DieuChinh!$A$4:A996, A129) + SUMIFS(DieuChinhTheoQuyDinh!$E$4:E996, DieuChinhTheoQuyDinh!$B$4:B996, A129)
</f>
        <v>3</v>
      </c>
      <c r="F129" s="23">
        <f>COUNTIF(DiemDanhChiTiet!B:B, A129)
</f>
        <v>0</v>
      </c>
      <c r="G129" s="23">
        <f t="shared" si="1"/>
        <v>3</v>
      </c>
    </row>
    <row r="130">
      <c r="A130" s="18" t="s">
        <v>470</v>
      </c>
      <c r="B130" s="80" t="s">
        <v>471</v>
      </c>
      <c r="C130" s="57" t="str">
        <f>IFERROR(VLOOKUP(A130, DanhSach!A:E, 5, FALSE), "")</f>
        <v>Dance2</v>
      </c>
      <c r="D130" s="37">
        <f>COUNTIF(DongHoc!A:A, A130)
</f>
        <v>1</v>
      </c>
      <c r="E130" s="23">
        <f t="array" ref="E130">SUMIFS(DongHoc!$F$4:F996, DongHoc!$A$4:A996, A130) + SUMIFS(DieuChinh!$D$4:D996, DieuChinh!$A$4:A996, A130) + SUMIFS(DieuChinhTheoQuyDinh!$E$4:E996, DieuChinhTheoQuyDinh!$B$4:B996, A130)
</f>
        <v>30</v>
      </c>
      <c r="F130" s="23">
        <f>COUNTIF(DiemDanhChiTiet!B:B, A130)
</f>
        <v>27</v>
      </c>
      <c r="G130" s="23">
        <f t="shared" si="1"/>
        <v>3</v>
      </c>
    </row>
    <row r="131">
      <c r="A131" s="18" t="s">
        <v>474</v>
      </c>
      <c r="B131" s="80" t="s">
        <v>475</v>
      </c>
      <c r="C131" s="57" t="str">
        <f>IFERROR(VLOOKUP(A131, DanhSach!A:E, 5, FALSE), "")</f>
        <v>Dance2</v>
      </c>
      <c r="D131" s="37">
        <f>COUNTIF(DongHoc!A:A, A131)
</f>
        <v>0</v>
      </c>
      <c r="E131" s="23">
        <f t="array" ref="E131">SUMIFS(DongHoc!$F$4:F996, DongHoc!$A$4:A996, A131) + SUMIFS(DieuChinh!$D$4:D996, DieuChinh!$A$4:A996, A131) + SUMIFS(DieuChinhTheoQuyDinh!$E$4:E996, DieuChinhTheoQuyDinh!$B$4:B996, A131)
</f>
        <v>18</v>
      </c>
      <c r="F131" s="23">
        <f>COUNTIF(DiemDanhChiTiet!B:B, A131)
</f>
        <v>11</v>
      </c>
      <c r="G131" s="23">
        <f t="shared" si="1"/>
        <v>7</v>
      </c>
    </row>
    <row r="132">
      <c r="A132" s="18" t="s">
        <v>477</v>
      </c>
      <c r="B132" s="80" t="s">
        <v>478</v>
      </c>
      <c r="C132" s="57" t="str">
        <f>IFERROR(VLOOKUP(A132, DanhSach!A:E, 5, FALSE), "")</f>
        <v>Dance1</v>
      </c>
      <c r="D132" s="37">
        <f>COUNTIF(DongHoc!A:A, A132)
</f>
        <v>0</v>
      </c>
      <c r="E132" s="23">
        <f t="array" ref="E132">SUMIFS(DongHoc!$F$4:F996, DongHoc!$A$4:A996, A132) + SUMIFS(DieuChinh!$D$4:D996, DieuChinh!$A$4:A996, A132) + SUMIFS(DieuChinhTheoQuyDinh!$E$4:E996, DieuChinhTheoQuyDinh!$B$4:B996, A132)
</f>
        <v>0</v>
      </c>
      <c r="F132" s="23">
        <f>COUNTIF(DiemDanhChiTiet!B:B, A132)
</f>
        <v>3</v>
      </c>
      <c r="G132" s="23">
        <f t="shared" si="1"/>
        <v>-3</v>
      </c>
    </row>
    <row r="133">
      <c r="A133" s="18" t="s">
        <v>480</v>
      </c>
      <c r="B133" s="80" t="s">
        <v>481</v>
      </c>
      <c r="C133" s="57" t="str">
        <f>IFERROR(VLOOKUP(A133, DanhSach!A:E, 5, FALSE), "")</f>
        <v>Dance1</v>
      </c>
      <c r="D133" s="37">
        <f>COUNTIF(DongHoc!A:A, A133)
</f>
        <v>0</v>
      </c>
      <c r="E133" s="23">
        <f t="array" ref="E133">SUMIFS(DongHoc!$F$4:F996, DongHoc!$A$4:A996, A133) + SUMIFS(DieuChinh!$D$4:D996, DieuChinh!$A$4:A996, A133) + SUMIFS(DieuChinhTheoQuyDinh!$E$4:E996, DieuChinhTheoQuyDinh!$B$4:B996, A133)
</f>
        <v>0</v>
      </c>
      <c r="F133" s="23">
        <f>COUNTIF(DiemDanhChiTiet!B:B, A133)
</f>
        <v>0</v>
      </c>
      <c r="G133" s="23">
        <f t="shared" si="1"/>
        <v>0</v>
      </c>
    </row>
    <row r="134">
      <c r="A134" s="18" t="s">
        <v>483</v>
      </c>
      <c r="B134" s="80" t="s">
        <v>484</v>
      </c>
      <c r="C134" s="57" t="str">
        <f>IFERROR(VLOOKUP(A134, DanhSach!A:E, 5, FALSE), "")</f>
        <v>Dance1</v>
      </c>
      <c r="D134" s="37">
        <f>COUNTIF(DongHoc!A:A, A134)
</f>
        <v>1</v>
      </c>
      <c r="E134" s="23">
        <f t="array" ref="E134">SUMIFS(DongHoc!$F$4:F996, DongHoc!$A$4:A996, A134) + SUMIFS(DieuChinh!$D$4:D996, DieuChinh!$A$4:A996, A134) + SUMIFS(DieuChinhTheoQuyDinh!$E$4:E996, DieuChinhTheoQuyDinh!$B$4:B996, A134)
</f>
        <v>25</v>
      </c>
      <c r="F134" s="23">
        <f>COUNTIF(DiemDanhChiTiet!B:B, A134)
</f>
        <v>14</v>
      </c>
      <c r="G134" s="23">
        <f t="shared" si="1"/>
        <v>11</v>
      </c>
    </row>
    <row r="135">
      <c r="A135" s="18" t="s">
        <v>486</v>
      </c>
      <c r="B135" s="80" t="s">
        <v>487</v>
      </c>
      <c r="C135" s="57" t="str">
        <f>IFERROR(VLOOKUP(A135, DanhSach!A:E, 5, FALSE), "")</f>
        <v>Dance1</v>
      </c>
      <c r="D135" s="37">
        <f>COUNTIF(DongHoc!A:A, A135)
</f>
        <v>3</v>
      </c>
      <c r="E135" s="23">
        <f t="array" ref="E135">SUMIFS(DongHoc!$F$4:F996, DongHoc!$A$4:A996, A135) + SUMIFS(DieuChinh!$D$4:D996, DieuChinh!$A$4:A996, A135) + SUMIFS(DieuChinhTheoQuyDinh!$E$4:E996, DieuChinhTheoQuyDinh!$B$4:B996, A135)
</f>
        <v>68</v>
      </c>
      <c r="F135" s="23">
        <f>COUNTIF(DiemDanhChiTiet!B:B, A135)
</f>
        <v>78</v>
      </c>
      <c r="G135" s="23">
        <f t="shared" si="1"/>
        <v>-10</v>
      </c>
    </row>
    <row r="136">
      <c r="A136" s="18" t="s">
        <v>490</v>
      </c>
      <c r="B136" s="80" t="s">
        <v>491</v>
      </c>
      <c r="C136" s="57" t="str">
        <f>IFERROR(VLOOKUP(A136, DanhSach!A:E, 5, FALSE), "")</f>
        <v>Dance2</v>
      </c>
      <c r="D136" s="37">
        <f>COUNTIF(DongHoc!A:A, A136)
</f>
        <v>11</v>
      </c>
      <c r="E136" s="23">
        <f t="array" ref="E136">SUMIFS(DongHoc!$F$4:F996, DongHoc!$A$4:A996, A136) + SUMIFS(DieuChinh!$D$4:D996, DieuChinh!$A$4:A996, A136) + SUMIFS(DieuChinhTheoQuyDinh!$E$4:E996, DieuChinhTheoQuyDinh!$B$4:B996, A136)
</f>
        <v>57</v>
      </c>
      <c r="F136" s="23">
        <f>COUNTIF(DiemDanhChiTiet!B:B, A136)
</f>
        <v>58</v>
      </c>
      <c r="G136" s="23">
        <f t="shared" si="1"/>
        <v>-1</v>
      </c>
    </row>
    <row r="137">
      <c r="A137" s="18" t="s">
        <v>493</v>
      </c>
      <c r="B137" s="80" t="s">
        <v>494</v>
      </c>
      <c r="C137" s="57" t="str">
        <f>IFERROR(VLOOKUP(A137, DanhSach!A:E, 5, FALSE), "")</f>
        <v>Dance2</v>
      </c>
      <c r="D137" s="37">
        <f>COUNTIF(DongHoc!A:A, A137)
</f>
        <v>0</v>
      </c>
      <c r="E137" s="23">
        <f t="array" ref="E137">SUMIFS(DongHoc!$F$4:F996, DongHoc!$A$4:A996, A137) + SUMIFS(DieuChinh!$D$4:D996, DieuChinh!$A$4:A996, A137) + SUMIFS(DieuChinhTheoQuyDinh!$E$4:E996, DieuChinhTheoQuyDinh!$B$4:B996, A137)
</f>
        <v>13</v>
      </c>
      <c r="F137" s="23">
        <f>COUNTIF(DiemDanhChiTiet!B:B, A137)
</f>
        <v>10</v>
      </c>
      <c r="G137" s="23">
        <f t="shared" si="1"/>
        <v>3</v>
      </c>
    </row>
    <row r="138">
      <c r="A138" s="18" t="s">
        <v>496</v>
      </c>
      <c r="B138" s="80" t="s">
        <v>497</v>
      </c>
      <c r="C138" s="57" t="str">
        <f>IFERROR(VLOOKUP(A138, DanhSach!A:E, 5, FALSE), "")</f>
        <v>Dance2</v>
      </c>
      <c r="D138" s="37">
        <f>COUNTIF(DongHoc!A:A, A138)
</f>
        <v>4</v>
      </c>
      <c r="E138" s="23">
        <f t="array" ref="E138">SUMIFS(DongHoc!$F$4:F996, DongHoc!$A$4:A996, A138) + SUMIFS(DieuChinh!$D$4:D996, DieuChinh!$A$4:A996, A138) + SUMIFS(DieuChinhTheoQuyDinh!$E$4:E996, DieuChinhTheoQuyDinh!$B$4:B996, A138)
</f>
        <v>102</v>
      </c>
      <c r="F138" s="23">
        <f>COUNTIF(DiemDanhChiTiet!B:B, A138)
</f>
        <v>93</v>
      </c>
      <c r="G138" s="23">
        <f t="shared" si="1"/>
        <v>9</v>
      </c>
    </row>
    <row r="139">
      <c r="A139" s="18" t="s">
        <v>499</v>
      </c>
      <c r="B139" s="80" t="s">
        <v>500</v>
      </c>
      <c r="C139" s="57" t="str">
        <f>IFERROR(VLOOKUP(A139, DanhSach!A:E, 5, FALSE), "")</f>
        <v>Dance2</v>
      </c>
      <c r="D139" s="37">
        <f>COUNTIF(DongHoc!A:A, A139)
</f>
        <v>0</v>
      </c>
      <c r="E139" s="23">
        <f t="array" ref="E139">SUMIFS(DongHoc!$F$4:F996, DongHoc!$A$4:A996, A139) + SUMIFS(DieuChinh!$D$4:D996, DieuChinh!$A$4:A996, A139) + SUMIFS(DieuChinhTheoQuyDinh!$E$4:E996, DieuChinhTheoQuyDinh!$B$4:B996, A139)
</f>
        <v>10</v>
      </c>
      <c r="F139" s="23">
        <f>COUNTIF(DiemDanhChiTiet!B:B, A139)
</f>
        <v>0</v>
      </c>
      <c r="G139" s="23">
        <f t="shared" si="1"/>
        <v>10</v>
      </c>
    </row>
    <row r="140">
      <c r="A140" s="18" t="s">
        <v>502</v>
      </c>
      <c r="B140" s="80" t="s">
        <v>503</v>
      </c>
      <c r="C140" s="57" t="str">
        <f>IFERROR(VLOOKUP(A140, DanhSach!A:E, 5, FALSE), "")</f>
        <v>Dance2</v>
      </c>
      <c r="D140" s="37">
        <f>COUNTIF(DongHoc!A:A, A140)
</f>
        <v>0</v>
      </c>
      <c r="E140" s="23">
        <f t="array" ref="E140">SUMIFS(DongHoc!$F$4:F996, DongHoc!$A$4:A996, A140) + SUMIFS(DieuChinh!$D$4:D996, DieuChinh!$A$4:A996, A140) + SUMIFS(DieuChinhTheoQuyDinh!$E$4:E996, DieuChinhTheoQuyDinh!$B$4:B996, A140)
</f>
        <v>18</v>
      </c>
      <c r="F140" s="23">
        <f>COUNTIF(DiemDanhChiTiet!B:B, A140)
</f>
        <v>0</v>
      </c>
      <c r="G140" s="23">
        <f t="shared" si="1"/>
        <v>18</v>
      </c>
    </row>
    <row r="141">
      <c r="A141" s="18" t="s">
        <v>504</v>
      </c>
      <c r="B141" s="80" t="s">
        <v>505</v>
      </c>
      <c r="C141" s="57" t="str">
        <f>IFERROR(VLOOKUP(A141, DanhSach!A:E, 5, FALSE), "")</f>
        <v>Dance2</v>
      </c>
      <c r="D141" s="37">
        <f>COUNTIF(DongHoc!A:A, A141)
</f>
        <v>4</v>
      </c>
      <c r="E141" s="23">
        <f t="array" ref="E141">SUMIFS(DongHoc!$F$4:F996, DongHoc!$A$4:A996, A141) + SUMIFS(DieuChinh!$D$4:D996, DieuChinh!$A$4:A996, A141) + SUMIFS(DieuChinhTheoQuyDinh!$E$4:E996, DieuChinhTheoQuyDinh!$B$4:B996, A141)
</f>
        <v>95</v>
      </c>
      <c r="F141" s="23">
        <f>COUNTIF(DiemDanhChiTiet!B:B, A141)
</f>
        <v>84</v>
      </c>
      <c r="G141" s="23">
        <f t="shared" si="1"/>
        <v>11</v>
      </c>
    </row>
    <row r="142">
      <c r="A142" s="18" t="s">
        <v>508</v>
      </c>
      <c r="B142" s="80" t="s">
        <v>509</v>
      </c>
      <c r="C142" s="57" t="str">
        <f>IFERROR(VLOOKUP(A142, DanhSach!A:E, 5, FALSE), "")</f>
        <v>Dance2</v>
      </c>
      <c r="D142" s="37">
        <f>COUNTIF(DongHoc!A:A, A142)
</f>
        <v>3</v>
      </c>
      <c r="E142" s="23">
        <f t="array" ref="E142">SUMIFS(DongHoc!$F$4:F996, DongHoc!$A$4:A996, A142) + SUMIFS(DieuChinh!$D$4:D996, DieuChinh!$A$4:A996, A142) + SUMIFS(DieuChinhTheoQuyDinh!$E$4:E996, DieuChinhTheoQuyDinh!$B$4:B996, A142)
</f>
        <v>75</v>
      </c>
      <c r="F142" s="23">
        <f>COUNTIF(DiemDanhChiTiet!B:B, A142)
</f>
        <v>80</v>
      </c>
      <c r="G142" s="23">
        <f t="shared" si="1"/>
        <v>-5</v>
      </c>
    </row>
    <row r="143">
      <c r="A143" s="18" t="s">
        <v>511</v>
      </c>
      <c r="B143" s="80" t="s">
        <v>512</v>
      </c>
      <c r="C143" s="57" t="str">
        <f>IFERROR(VLOOKUP(A143, DanhSach!A:E, 5, FALSE), "")</f>
        <v>Dance2</v>
      </c>
      <c r="D143" s="37">
        <f>COUNTIF(DongHoc!A:A, A143)
</f>
        <v>1</v>
      </c>
      <c r="E143" s="23">
        <f t="array" ref="E143">SUMIFS(DongHoc!$F$4:F996, DongHoc!$A$4:A996, A143) + SUMIFS(DieuChinh!$D$4:D996, DieuChinh!$A$4:A996, A143) + SUMIFS(DieuChinhTheoQuyDinh!$E$4:E996, DieuChinhTheoQuyDinh!$B$4:B996, A143)
</f>
        <v>24</v>
      </c>
      <c r="F143" s="23">
        <f>COUNTIF(DiemDanhChiTiet!B:B, A143)
</f>
        <v>9</v>
      </c>
      <c r="G143" s="23">
        <f t="shared" si="1"/>
        <v>15</v>
      </c>
    </row>
    <row r="144">
      <c r="A144" s="18" t="s">
        <v>514</v>
      </c>
      <c r="B144" s="80" t="s">
        <v>515</v>
      </c>
      <c r="C144" s="57" t="str">
        <f>IFERROR(VLOOKUP(A144, DanhSach!A:E, 5, FALSE), "")</f>
        <v>Dance2</v>
      </c>
      <c r="D144" s="37">
        <f>COUNTIF(DongHoc!A:A, A144)
</f>
        <v>4</v>
      </c>
      <c r="E144" s="23">
        <f t="array" ref="E144">SUMIFS(DongHoc!$F$4:F996, DongHoc!$A$4:A996, A144) + SUMIFS(DieuChinh!$D$4:D996, DieuChinh!$A$4:A996, A144) + SUMIFS(DieuChinhTheoQuyDinh!$E$4:E996, DieuChinhTheoQuyDinh!$B$4:B996, A144)
</f>
        <v>76</v>
      </c>
      <c r="F144" s="23">
        <f>COUNTIF(DiemDanhChiTiet!B:B, A144)
</f>
        <v>69</v>
      </c>
      <c r="G144" s="23">
        <f t="shared" si="1"/>
        <v>7</v>
      </c>
    </row>
    <row r="145">
      <c r="A145" s="18" t="s">
        <v>516</v>
      </c>
      <c r="B145" s="80" t="s">
        <v>517</v>
      </c>
      <c r="C145" s="57" t="str">
        <f>IFERROR(VLOOKUP(A145, DanhSach!A:E, 5, FALSE), "")</f>
        <v>Dance2</v>
      </c>
      <c r="D145" s="37">
        <f>COUNTIF(DongHoc!A:A, A145)
</f>
        <v>0</v>
      </c>
      <c r="E145" s="23">
        <f t="array" ref="E145">SUMIFS(DongHoc!$F$4:F996, DongHoc!$A$4:A996, A145) + SUMIFS(DieuChinh!$D$4:D996, DieuChinh!$A$4:A996, A145) + SUMIFS(DieuChinhTheoQuyDinh!$E$4:E996, DieuChinhTheoQuyDinh!$B$4:B996, A145)
</f>
        <v>21</v>
      </c>
      <c r="F145" s="23">
        <f>COUNTIF(DiemDanhChiTiet!B:B, A145)
</f>
        <v>13</v>
      </c>
      <c r="G145" s="23">
        <f t="shared" si="1"/>
        <v>8</v>
      </c>
    </row>
    <row r="146">
      <c r="A146" s="18" t="s">
        <v>520</v>
      </c>
      <c r="B146" s="80" t="s">
        <v>521</v>
      </c>
      <c r="C146" s="57" t="str">
        <f>IFERROR(VLOOKUP(A146, DanhSach!A:E, 5, FALSE), "")</f>
        <v>Dance2</v>
      </c>
      <c r="D146" s="37">
        <f>COUNTIF(DongHoc!A:A, A146)
</f>
        <v>1</v>
      </c>
      <c r="E146" s="23">
        <f t="array" ref="E146">SUMIFS(DongHoc!$F$4:F996, DongHoc!$A$4:A996, A146) + SUMIFS(DieuChinh!$D$4:D996, DieuChinh!$A$4:A996, A146) + SUMIFS(DieuChinhTheoQuyDinh!$E$4:E996, DieuChinhTheoQuyDinh!$B$4:B996, A146)
</f>
        <v>24</v>
      </c>
      <c r="F146" s="23">
        <f>COUNTIF(DiemDanhChiTiet!B:B, A146)
</f>
        <v>17</v>
      </c>
      <c r="G146" s="23">
        <f t="shared" si="1"/>
        <v>7</v>
      </c>
    </row>
    <row r="147">
      <c r="A147" s="18" t="s">
        <v>523</v>
      </c>
      <c r="B147" s="80" t="s">
        <v>524</v>
      </c>
      <c r="C147" s="57" t="str">
        <f>IFERROR(VLOOKUP(A147, DanhSach!A:E, 5, FALSE), "")</f>
        <v>Dance1</v>
      </c>
      <c r="D147" s="37">
        <f>COUNTIF(DongHoc!A:A, A147)
</f>
        <v>1</v>
      </c>
      <c r="E147" s="23">
        <f t="array" ref="E147">SUMIFS(DongHoc!$F$4:F996, DongHoc!$A$4:A996, A147) + SUMIFS(DieuChinh!$D$4:D996, DieuChinh!$A$4:A996, A147) + SUMIFS(DieuChinhTheoQuyDinh!$E$4:E996, DieuChinhTheoQuyDinh!$B$4:B996, A147)
</f>
        <v>26</v>
      </c>
      <c r="F147" s="23">
        <f>COUNTIF(DiemDanhChiTiet!B:B, A147)
</f>
        <v>22</v>
      </c>
      <c r="G147" s="23">
        <f t="shared" si="1"/>
        <v>4</v>
      </c>
    </row>
    <row r="148">
      <c r="A148" s="18" t="s">
        <v>526</v>
      </c>
      <c r="B148" s="80" t="s">
        <v>527</v>
      </c>
      <c r="C148" s="57" t="str">
        <f>IFERROR(VLOOKUP(A148, DanhSach!A:E, 5, FALSE), "")</f>
        <v>Dance1</v>
      </c>
      <c r="D148" s="37">
        <f>COUNTIF(DongHoc!A:A, A148)
</f>
        <v>1</v>
      </c>
      <c r="E148" s="23">
        <f t="array" ref="E148">SUMIFS(DongHoc!$F$4:F996, DongHoc!$A$4:A996, A148) + SUMIFS(DieuChinh!$D$4:D996, DieuChinh!$A$4:A996, A148) + SUMIFS(DieuChinhTheoQuyDinh!$E$4:E996, DieuChinhTheoQuyDinh!$B$4:B996, A148)
</f>
        <v>45</v>
      </c>
      <c r="F148" s="23">
        <f>COUNTIF(DiemDanhChiTiet!B:B, A148)
</f>
        <v>28</v>
      </c>
      <c r="G148" s="23">
        <f t="shared" si="1"/>
        <v>17</v>
      </c>
    </row>
    <row r="149">
      <c r="A149" s="18" t="s">
        <v>529</v>
      </c>
      <c r="B149" s="80" t="s">
        <v>630</v>
      </c>
      <c r="C149" s="57" t="str">
        <f>IFERROR(VLOOKUP(A149, DanhSach!A:E, 5, FALSE), "")</f>
        <v>Dance1</v>
      </c>
      <c r="D149" s="37">
        <f>COUNTIF(DongHoc!A:A, A149)
</f>
        <v>0</v>
      </c>
      <c r="E149" s="23">
        <f t="array" ref="E149">SUMIFS(DongHoc!$F$4:F996, DongHoc!$A$4:A996, A149) + SUMIFS(DieuChinh!$D$4:D996, DieuChinh!$A$4:A996, A149) + SUMIFS(DieuChinhTheoQuyDinh!$E$4:E996, DieuChinhTheoQuyDinh!$B$4:B996, A149)
</f>
        <v>7</v>
      </c>
      <c r="F149" s="23">
        <f>COUNTIF(DiemDanhChiTiet!B:B, A149)
</f>
        <v>1</v>
      </c>
      <c r="G149" s="23">
        <f t="shared" si="1"/>
        <v>6</v>
      </c>
    </row>
    <row r="150">
      <c r="A150" s="18" t="s">
        <v>531</v>
      </c>
      <c r="B150" s="80" t="s">
        <v>532</v>
      </c>
      <c r="C150" s="57" t="str">
        <f>IFERROR(VLOOKUP(A150, DanhSach!A:E, 5, FALSE), "")</f>
        <v>Dance3</v>
      </c>
      <c r="D150" s="37">
        <f>COUNTIF(DongHoc!A:A, A150)
</f>
        <v>0</v>
      </c>
      <c r="E150" s="23">
        <f t="array" ref="E150">SUMIFS(DongHoc!$F$4:F996, DongHoc!$A$4:A996, A150) + SUMIFS(DieuChinh!$D$4:D996, DieuChinh!$A$4:A996, A150) + SUMIFS(DieuChinhTheoQuyDinh!$E$4:E996, DieuChinhTheoQuyDinh!$B$4:B996, A150)
</f>
        <v>5</v>
      </c>
      <c r="F150" s="23">
        <f>COUNTIF(DiemDanhChiTiet!B:B, A150)
</f>
        <v>1</v>
      </c>
      <c r="G150" s="23">
        <f t="shared" si="1"/>
        <v>4</v>
      </c>
    </row>
    <row r="151">
      <c r="A151" s="18" t="s">
        <v>535</v>
      </c>
      <c r="B151" s="80" t="s">
        <v>536</v>
      </c>
      <c r="C151" s="57" t="str">
        <f>IFERROR(VLOOKUP(A151, DanhSach!A:E, 5, FALSE), "")</f>
        <v>Dance3</v>
      </c>
      <c r="D151" s="37">
        <f>COUNTIF(DongHoc!A:A, A151)
</f>
        <v>0</v>
      </c>
      <c r="E151" s="23">
        <f t="array" ref="E151">SUMIFS(DongHoc!$F$4:F996, DongHoc!$A$4:A996, A151) + SUMIFS(DieuChinh!$D$4:D996, DieuChinh!$A$4:A996, A151) + SUMIFS(DieuChinhTheoQuyDinh!$E$4:E996, DieuChinhTheoQuyDinh!$B$4:B996, A151)
</f>
        <v>8</v>
      </c>
      <c r="F151" s="23">
        <f>COUNTIF(DiemDanhChiTiet!B:B, A151)
</f>
        <v>0</v>
      </c>
      <c r="G151" s="23">
        <f t="shared" si="1"/>
        <v>8</v>
      </c>
    </row>
    <row r="152">
      <c r="A152" s="18" t="s">
        <v>538</v>
      </c>
      <c r="B152" s="80" t="s">
        <v>1211</v>
      </c>
      <c r="C152" s="57" t="str">
        <f>IFERROR(VLOOKUP(A152, DanhSach!A:E, 5, FALSE), "")</f>
        <v>Dance1</v>
      </c>
      <c r="D152" s="37">
        <f>COUNTIF(DongHoc!A:A, A152)
</f>
        <v>2</v>
      </c>
      <c r="E152" s="23">
        <f t="array" ref="E152">SUMIFS(DongHoc!$F$4:F996, DongHoc!$A$4:A996, A152) + SUMIFS(DieuChinh!$D$4:D996, DieuChinh!$A$4:A996, A152) + SUMIFS(DieuChinhTheoQuyDinh!$E$4:E996, DieuChinhTheoQuyDinh!$B$4:B996, A152)
</f>
        <v>35</v>
      </c>
      <c r="F152" s="23">
        <f>COUNTIF(DiemDanhChiTiet!B:B, A152)
</f>
        <v>35</v>
      </c>
      <c r="G152" s="23">
        <f t="shared" si="1"/>
        <v>0</v>
      </c>
    </row>
    <row r="153">
      <c r="A153" s="18" t="s">
        <v>541</v>
      </c>
      <c r="B153" s="80" t="s">
        <v>542</v>
      </c>
      <c r="C153" s="57" t="str">
        <f>IFERROR(VLOOKUP(A153, DanhSach!A:E, 5, FALSE), "")</f>
        <v>Dance1</v>
      </c>
      <c r="D153" s="37">
        <f>COUNTIF(DongHoc!A:A, A153)
</f>
        <v>4</v>
      </c>
      <c r="E153" s="23">
        <f t="array" ref="E153">SUMIFS(DongHoc!$F$4:F996, DongHoc!$A$4:A996, A153) + SUMIFS(DieuChinh!$D$4:D996, DieuChinh!$A$4:A996, A153) + SUMIFS(DieuChinhTheoQuyDinh!$E$4:E996, DieuChinhTheoQuyDinh!$B$4:B996, A153)
</f>
        <v>96</v>
      </c>
      <c r="F153" s="23">
        <f>COUNTIF(DiemDanhChiTiet!B:B, A153)
</f>
        <v>93</v>
      </c>
      <c r="G153" s="23">
        <f t="shared" si="1"/>
        <v>3</v>
      </c>
    </row>
    <row r="154">
      <c r="A154" s="18" t="s">
        <v>544</v>
      </c>
      <c r="B154" s="83" t="s">
        <v>545</v>
      </c>
      <c r="C154" s="57" t="str">
        <f>IFERROR(VLOOKUP(A154, DanhSach!A:E, 5, FALSE), "")</f>
        <v>Dance1</v>
      </c>
      <c r="D154" s="37">
        <f>COUNTIF(DongHoc!A:A, A154)
</f>
        <v>10</v>
      </c>
      <c r="E154" s="23">
        <f t="array" ref="E154">SUMIFS(DongHoc!$F$4:F996, DongHoc!$A$4:A996, A154) + SUMIFS(DieuChinh!$D$4:D996, DieuChinh!$A$4:A996, A154) + SUMIFS(DieuChinhTheoQuyDinh!$E$4:E996, DieuChinhTheoQuyDinh!$B$4:B996, A154)
</f>
        <v>60</v>
      </c>
      <c r="F154" s="23">
        <f>COUNTIF(DiemDanhChiTiet!B:B, A154)
</f>
        <v>65</v>
      </c>
      <c r="G154" s="23">
        <f t="shared" si="1"/>
        <v>-5</v>
      </c>
    </row>
    <row r="155">
      <c r="A155" s="18" t="s">
        <v>546</v>
      </c>
      <c r="B155" s="80" t="s">
        <v>547</v>
      </c>
      <c r="C155" s="57" t="str">
        <f>IFERROR(VLOOKUP(A155, DanhSach!A:E, 5, FALSE), "")</f>
        <v>Dance3</v>
      </c>
      <c r="D155" s="37">
        <f>COUNTIF(DongHoc!A:A, A155)
</f>
        <v>0</v>
      </c>
      <c r="E155" s="23">
        <f t="array" ref="E155">SUMIFS(DongHoc!$F$4:F996, DongHoc!$A$4:A996, A155) + SUMIFS(DieuChinh!$D$4:D996, DieuChinh!$A$4:A996, A155) + SUMIFS(DieuChinhTheoQuyDinh!$E$4:E996, DieuChinhTheoQuyDinh!$B$4:B996, A155)
</f>
        <v>6</v>
      </c>
      <c r="F155" s="23">
        <f>COUNTIF(DiemDanhChiTiet!B:B, A155)
</f>
        <v>7</v>
      </c>
      <c r="G155" s="23">
        <f t="shared" si="1"/>
        <v>-1</v>
      </c>
    </row>
    <row r="156">
      <c r="A156" s="18" t="s">
        <v>550</v>
      </c>
      <c r="B156" s="80" t="s">
        <v>551</v>
      </c>
      <c r="C156" s="57" t="str">
        <f>IFERROR(VLOOKUP(A156, DanhSach!A:E, 5, FALSE), "")</f>
        <v>Dance4</v>
      </c>
      <c r="D156" s="37">
        <f>COUNTIF(DongHoc!A:A, A156)
</f>
        <v>0</v>
      </c>
      <c r="E156" s="23">
        <f t="array" ref="E156">SUMIFS(DongHoc!$F$4:F996, DongHoc!$A$4:A996, A156) + SUMIFS(DieuChinh!$D$4:D996, DieuChinh!$A$4:A996, A156) + SUMIFS(DieuChinhTheoQuyDinh!$E$4:E996, DieuChinhTheoQuyDinh!$B$4:B996, A156)
</f>
        <v>0</v>
      </c>
      <c r="F156" s="23">
        <f>COUNTIF(DiemDanhChiTiet!B:B, A156)
</f>
        <v>0</v>
      </c>
      <c r="G156" s="23">
        <f t="shared" si="1"/>
        <v>0</v>
      </c>
    </row>
    <row r="157">
      <c r="A157" s="18" t="s">
        <v>553</v>
      </c>
      <c r="B157" s="80" t="s">
        <v>554</v>
      </c>
      <c r="C157" s="57" t="str">
        <f>IFERROR(VLOOKUP(A157, DanhSach!A:E, 5, FALSE), "")</f>
        <v>Dance2</v>
      </c>
      <c r="D157" s="37">
        <f>COUNTIF(DongHoc!A:A, A157)
</f>
        <v>1</v>
      </c>
      <c r="E157" s="23">
        <f t="array" ref="E157">SUMIFS(DongHoc!$F$4:F996, DongHoc!$A$4:A996, A157) + SUMIFS(DieuChinh!$D$4:D996, DieuChinh!$A$4:A996, A157) + SUMIFS(DieuChinhTheoQuyDinh!$E$4:E996, DieuChinhTheoQuyDinh!$B$4:B996, A157)
</f>
        <v>29</v>
      </c>
      <c r="F157" s="23">
        <f>COUNTIF(DiemDanhChiTiet!B:B, A157)
</f>
        <v>13</v>
      </c>
      <c r="G157" s="23">
        <f t="shared" si="1"/>
        <v>16</v>
      </c>
    </row>
    <row r="158">
      <c r="A158" s="18" t="s">
        <v>556</v>
      </c>
      <c r="B158" s="80" t="s">
        <v>557</v>
      </c>
      <c r="C158" s="57" t="str">
        <f>IFERROR(VLOOKUP(A158, DanhSach!A:E, 5, FALSE), "")</f>
        <v>Dance4</v>
      </c>
      <c r="D158" s="37">
        <f>COUNTIF(DongHoc!A:A, A158)
</f>
        <v>1</v>
      </c>
      <c r="E158" s="23">
        <f t="array" ref="E158">SUMIFS(DongHoc!$F$4:F996, DongHoc!$A$4:A996, A158) + SUMIFS(DieuChinh!$D$4:D996, DieuChinh!$A$4:A996, A158) + SUMIFS(DieuChinhTheoQuyDinh!$E$4:E996, DieuChinhTheoQuyDinh!$B$4:B996, A158)
</f>
        <v>8</v>
      </c>
      <c r="F158" s="23">
        <f>COUNTIF(DiemDanhChiTiet!B:B, A158)
</f>
        <v>8</v>
      </c>
      <c r="G158" s="23">
        <f t="shared" si="1"/>
        <v>0</v>
      </c>
    </row>
    <row r="159">
      <c r="A159" s="18" t="s">
        <v>558</v>
      </c>
      <c r="B159" s="80" t="s">
        <v>559</v>
      </c>
      <c r="C159" s="57" t="str">
        <f>IFERROR(VLOOKUP(A159, DanhSach!A:E, 5, FALSE), "")</f>
        <v>Dance4</v>
      </c>
      <c r="D159" s="37">
        <f>COUNTIF(DongHoc!A:A, A159)
</f>
        <v>0</v>
      </c>
      <c r="E159" s="23">
        <f t="array" ref="E159">SUMIFS(DongHoc!$F$4:F996, DongHoc!$A$4:A996, A159) + SUMIFS(DieuChinh!$D$4:D996, DieuChinh!$A$4:A996, A159) + SUMIFS(DieuChinhTheoQuyDinh!$E$4:E996, DieuChinhTheoQuyDinh!$B$4:B996, A159)
</f>
        <v>13</v>
      </c>
      <c r="F159" s="23">
        <f>COUNTIF(DiemDanhChiTiet!B:B, A159)
</f>
        <v>4</v>
      </c>
      <c r="G159" s="23">
        <f t="shared" si="1"/>
        <v>9</v>
      </c>
    </row>
    <row r="160">
      <c r="A160" s="18" t="s">
        <v>561</v>
      </c>
      <c r="B160" s="80" t="s">
        <v>562</v>
      </c>
      <c r="C160" s="57" t="str">
        <f>IFERROR(VLOOKUP(A160, DanhSach!A:E, 5, FALSE), "")</f>
        <v>Dance2</v>
      </c>
      <c r="D160" s="37">
        <f>COUNTIF(DongHoc!A:A, A160)
</f>
        <v>4</v>
      </c>
      <c r="E160" s="23">
        <f t="array" ref="E160">SUMIFS(DongHoc!$F$4:F996, DongHoc!$A$4:A996, A160) + SUMIFS(DieuChinh!$D$4:D996, DieuChinh!$A$4:A996, A160) + SUMIFS(DieuChinhTheoQuyDinh!$E$4:E996, DieuChinhTheoQuyDinh!$B$4:B996, A160)
</f>
        <v>95</v>
      </c>
      <c r="F160" s="23">
        <f>COUNTIF(DiemDanhChiTiet!B:B, A160)
</f>
        <v>95</v>
      </c>
      <c r="G160" s="23">
        <f t="shared" si="1"/>
        <v>0</v>
      </c>
    </row>
    <row r="161">
      <c r="A161" s="18" t="s">
        <v>564</v>
      </c>
      <c r="B161" s="80" t="s">
        <v>565</v>
      </c>
      <c r="C161" s="57" t="str">
        <f>IFERROR(VLOOKUP(A161, DanhSach!A:E, 5, FALSE), "")</f>
        <v>Dance4</v>
      </c>
      <c r="D161" s="37">
        <f>COUNTIF(DongHoc!A:A, A161)
</f>
        <v>0</v>
      </c>
      <c r="E161" s="23">
        <f t="array" ref="E161">SUMIFS(DongHoc!$F$4:F996, DongHoc!$A$4:A996, A161) + SUMIFS(DieuChinh!$D$4:D996, DieuChinh!$A$4:A996, A161) + SUMIFS(DieuChinhTheoQuyDinh!$E$4:E996, DieuChinhTheoQuyDinh!$B$4:B996, A161)
</f>
        <v>8</v>
      </c>
      <c r="F161" s="23">
        <f>COUNTIF(DiemDanhChiTiet!B:B, A161)
</f>
        <v>3</v>
      </c>
      <c r="G161" s="23">
        <f t="shared" si="1"/>
        <v>5</v>
      </c>
    </row>
    <row r="162">
      <c r="A162" s="18" t="s">
        <v>567</v>
      </c>
      <c r="B162" s="80" t="s">
        <v>568</v>
      </c>
      <c r="C162" s="57" t="str">
        <f>IFERROR(VLOOKUP(A162, DanhSach!A:E, 5, FALSE), "")</f>
        <v>Dance4</v>
      </c>
      <c r="D162" s="37">
        <f>COUNTIF(DongHoc!A:A, A162)
</f>
        <v>2</v>
      </c>
      <c r="E162" s="23">
        <f t="array" ref="E162">SUMIFS(DongHoc!$F$4:F996, DongHoc!$A$4:A996, A162) + SUMIFS(DieuChinh!$D$4:D996, DieuChinh!$A$4:A996, A162) + SUMIFS(DieuChinhTheoQuyDinh!$E$4:E996, DieuChinhTheoQuyDinh!$B$4:B996, A162)
</f>
        <v>52</v>
      </c>
      <c r="F162" s="23">
        <f>COUNTIF(DiemDanhChiTiet!B:B, A162)
</f>
        <v>50</v>
      </c>
      <c r="G162" s="23">
        <f t="shared" si="1"/>
        <v>2</v>
      </c>
    </row>
    <row r="163">
      <c r="A163" s="18" t="s">
        <v>571</v>
      </c>
      <c r="B163" s="80" t="s">
        <v>572</v>
      </c>
      <c r="C163" s="57" t="str">
        <f>IFERROR(VLOOKUP(A163, DanhSach!A:E, 5, FALSE), "")</f>
        <v>Dance4</v>
      </c>
      <c r="D163" s="37">
        <f>COUNTIF(DongHoc!A:A, A163)
</f>
        <v>2</v>
      </c>
      <c r="E163" s="23">
        <f t="array" ref="E163">SUMIFS(DongHoc!$F$4:F996, DongHoc!$A$4:A996, A163) + SUMIFS(DieuChinh!$D$4:D996, DieuChinh!$A$4:A996, A163) + SUMIFS(DieuChinhTheoQuyDinh!$E$4:E996, DieuChinhTheoQuyDinh!$B$4:B996, A163)
</f>
        <v>54</v>
      </c>
      <c r="F163" s="23">
        <f>COUNTIF(DiemDanhChiTiet!B:B, A163)
</f>
        <v>49</v>
      </c>
      <c r="G163" s="23">
        <f t="shared" si="1"/>
        <v>5</v>
      </c>
    </row>
    <row r="164">
      <c r="A164" s="18" t="s">
        <v>574</v>
      </c>
      <c r="B164" s="80" t="s">
        <v>575</v>
      </c>
      <c r="C164" s="57" t="str">
        <f>IFERROR(VLOOKUP(A164, DanhSach!A:E, 5, FALSE), "")</f>
        <v>Dance4</v>
      </c>
      <c r="D164" s="37">
        <f>COUNTIF(DongHoc!A:A, A164)
</f>
        <v>3</v>
      </c>
      <c r="E164" s="23">
        <f t="array" ref="E164">SUMIFS(DongHoc!$F$4:F996, DongHoc!$A$4:A996, A164) + SUMIFS(DieuChinh!$D$4:D996, DieuChinh!$A$4:A996, A164) + SUMIFS(DieuChinhTheoQuyDinh!$E$4:E996, DieuChinhTheoQuyDinh!$B$4:B996, A164)
</f>
        <v>65</v>
      </c>
      <c r="F164" s="23">
        <f>COUNTIF(DiemDanhChiTiet!B:B, A164)
</f>
        <v>58</v>
      </c>
      <c r="G164" s="23">
        <f t="shared" si="1"/>
        <v>7</v>
      </c>
    </row>
    <row r="165">
      <c r="A165" s="18" t="s">
        <v>578</v>
      </c>
      <c r="B165" s="80" t="s">
        <v>579</v>
      </c>
      <c r="C165" s="57" t="str">
        <f>IFERROR(VLOOKUP(A165, DanhSach!A:E, 5, FALSE), "")</f>
        <v>Dance4</v>
      </c>
      <c r="D165" s="37">
        <f>COUNTIF(DongHoc!A:A, A165)
</f>
        <v>1</v>
      </c>
      <c r="E165" s="23">
        <f t="array" ref="E165">SUMIFS(DongHoc!$F$4:F996, DongHoc!$A$4:A996, A165) + SUMIFS(DieuChinh!$D$4:D996, DieuChinh!$A$4:A996, A165) + SUMIFS(DieuChinhTheoQuyDinh!$E$4:E996, DieuChinhTheoQuyDinh!$B$4:B996, A165)
</f>
        <v>20</v>
      </c>
      <c r="F165" s="23">
        <f>COUNTIF(DiemDanhChiTiet!B:B, A165)
</f>
        <v>14</v>
      </c>
      <c r="G165" s="23">
        <f t="shared" si="1"/>
        <v>6</v>
      </c>
    </row>
    <row r="166">
      <c r="A166" s="18" t="s">
        <v>582</v>
      </c>
      <c r="B166" s="80" t="s">
        <v>583</v>
      </c>
      <c r="C166" s="57" t="str">
        <f>IFERROR(VLOOKUP(A166, DanhSach!A:E, 5, FALSE), "")</f>
        <v>Dance4</v>
      </c>
      <c r="D166" s="37">
        <f>COUNTIF(DongHoc!A:A, A166)
</f>
        <v>1</v>
      </c>
      <c r="E166" s="23">
        <f t="array" ref="E166">SUMIFS(DongHoc!$F$4:F996, DongHoc!$A$4:A996, A166) + SUMIFS(DieuChinh!$D$4:D996, DieuChinh!$A$4:A996, A166) + SUMIFS(DieuChinhTheoQuyDinh!$E$4:E996, DieuChinhTheoQuyDinh!$B$4:B996, A166)
</f>
        <v>25</v>
      </c>
      <c r="F166" s="23">
        <f>COUNTIF(DiemDanhChiTiet!B:B, A166)
</f>
        <v>19</v>
      </c>
      <c r="G166" s="23">
        <f t="shared" si="1"/>
        <v>6</v>
      </c>
    </row>
    <row r="167">
      <c r="A167" s="18" t="s">
        <v>586</v>
      </c>
      <c r="B167" s="80" t="s">
        <v>587</v>
      </c>
      <c r="C167" s="57" t="str">
        <f>IFERROR(VLOOKUP(A167, DanhSach!A:E, 5, FALSE), "")</f>
        <v>Dance4</v>
      </c>
      <c r="D167" s="37">
        <f>COUNTIF(DongHoc!A:A, A167)
</f>
        <v>1</v>
      </c>
      <c r="E167" s="23">
        <f t="array" ref="E167">SUMIFS(DongHoc!$F$4:F996, DongHoc!$A$4:A996, A167) + SUMIFS(DieuChinh!$D$4:D996, DieuChinh!$A$4:A996, A167) + SUMIFS(DieuChinhTheoQuyDinh!$E$4:E996, DieuChinhTheoQuyDinh!$B$4:B996, A167)
</f>
        <v>22</v>
      </c>
      <c r="F167" s="23">
        <f>COUNTIF(DiemDanhChiTiet!B:B, A167)
</f>
        <v>22</v>
      </c>
      <c r="G167" s="23">
        <f t="shared" si="1"/>
        <v>0</v>
      </c>
    </row>
    <row r="168">
      <c r="A168" s="18" t="s">
        <v>590</v>
      </c>
      <c r="B168" s="80" t="s">
        <v>591</v>
      </c>
      <c r="C168" s="57" t="str">
        <f>IFERROR(VLOOKUP(A168, DanhSach!A:E, 5, FALSE), "")</f>
        <v>DanceTZ</v>
      </c>
      <c r="D168" s="37">
        <f>COUNTIF(DongHoc!A:A, A168)
</f>
        <v>0</v>
      </c>
      <c r="E168" s="23">
        <f t="array" ref="E168">SUMIFS(DongHoc!$F$4:F996, DongHoc!$A$4:A996, A168) + SUMIFS(DieuChinh!$D$4:D996, DieuChinh!$A$4:A996, A168) + SUMIFS(DieuChinhTheoQuyDinh!$E$4:E996, DieuChinhTheoQuyDinh!$B$4:B996, A168)
</f>
        <v>11</v>
      </c>
      <c r="F168" s="23">
        <f>COUNTIF(DiemDanhChiTiet!B:B, A168)
</f>
        <v>4</v>
      </c>
      <c r="G168" s="23">
        <f t="shared" si="1"/>
        <v>7</v>
      </c>
    </row>
    <row r="169">
      <c r="A169" s="18" t="s">
        <v>593</v>
      </c>
      <c r="B169" s="80" t="s">
        <v>594</v>
      </c>
      <c r="C169" s="57" t="str">
        <f>IFERROR(VLOOKUP(A169, DanhSach!A:E, 5, FALSE), "")</f>
        <v>DanceTZ</v>
      </c>
      <c r="D169" s="37">
        <f>COUNTIF(DongHoc!A:A, A169)
</f>
        <v>1</v>
      </c>
      <c r="E169" s="23">
        <f t="array" ref="E169">SUMIFS(DongHoc!$F$4:F996, DongHoc!$A$4:A996, A169) + SUMIFS(DieuChinh!$D$4:D996, DieuChinh!$A$4:A996, A169) + SUMIFS(DieuChinhTheoQuyDinh!$E$4:E996, DieuChinhTheoQuyDinh!$B$4:B996, A169)
</f>
        <v>22</v>
      </c>
      <c r="F169" s="23">
        <f>COUNTIF(DiemDanhChiTiet!B:B, A169)
</f>
        <v>5</v>
      </c>
      <c r="G169" s="23">
        <f t="shared" si="1"/>
        <v>17</v>
      </c>
    </row>
    <row r="170">
      <c r="A170" s="18" t="s">
        <v>596</v>
      </c>
      <c r="B170" s="80" t="s">
        <v>597</v>
      </c>
      <c r="C170" s="57" t="str">
        <f>IFERROR(VLOOKUP(A170, DanhSach!A:E, 5, FALSE), "")</f>
        <v>DanceTZ</v>
      </c>
      <c r="D170" s="37">
        <f>COUNTIF(DongHoc!A:A, A170)
</f>
        <v>0</v>
      </c>
      <c r="E170" s="23">
        <f t="array" ref="E170">SUMIFS(DongHoc!$F$4:F996, DongHoc!$A$4:A996, A170) + SUMIFS(DieuChinh!$D$4:D996, DieuChinh!$A$4:A996, A170) + SUMIFS(DieuChinhTheoQuyDinh!$E$4:E996, DieuChinhTheoQuyDinh!$B$4:B996, A170)
</f>
        <v>0</v>
      </c>
      <c r="F170" s="23">
        <f>COUNTIF(DiemDanhChiTiet!B:B, A170)
</f>
        <v>5</v>
      </c>
      <c r="G170" s="23">
        <f t="shared" si="1"/>
        <v>-5</v>
      </c>
    </row>
    <row r="171">
      <c r="A171" s="18" t="s">
        <v>599</v>
      </c>
      <c r="B171" s="80" t="s">
        <v>600</v>
      </c>
      <c r="C171" s="57" t="str">
        <f>IFERROR(VLOOKUP(A171, DanhSach!A:E, 5, FALSE), "")</f>
        <v>DanceTZ</v>
      </c>
      <c r="D171" s="37">
        <f>COUNTIF(DongHoc!A:A, A171)
</f>
        <v>0</v>
      </c>
      <c r="E171" s="23">
        <f t="array" ref="E171">SUMIFS(DongHoc!$F$4:F996, DongHoc!$A$4:A996, A171) + SUMIFS(DieuChinh!$D$4:D996, DieuChinh!$A$4:A996, A171) + SUMIFS(DieuChinhTheoQuyDinh!$E$4:E996, DieuChinhTheoQuyDinh!$B$4:B996, A171)
</f>
        <v>11</v>
      </c>
      <c r="F171" s="23">
        <f>COUNTIF(DiemDanhChiTiet!B:B, A171)
</f>
        <v>6</v>
      </c>
      <c r="G171" s="23">
        <f t="shared" si="1"/>
        <v>5</v>
      </c>
    </row>
    <row r="172">
      <c r="A172" s="18" t="s">
        <v>602</v>
      </c>
      <c r="B172" s="80" t="s">
        <v>603</v>
      </c>
      <c r="C172" s="57" t="str">
        <f>IFERROR(VLOOKUP(A172, DanhSach!A:E, 5, FALSE), "")</f>
        <v>DanceTZ</v>
      </c>
      <c r="D172" s="37">
        <f>COUNTIF(DongHoc!A:A, A172)
</f>
        <v>0</v>
      </c>
      <c r="E172" s="23">
        <f t="array" ref="E172">SUMIFS(DongHoc!$F$4:F996, DongHoc!$A$4:A996, A172) + SUMIFS(DieuChinh!$D$4:D996, DieuChinh!$A$4:A996, A172) + SUMIFS(DieuChinhTheoQuyDinh!$E$4:E996, DieuChinhTheoQuyDinh!$B$4:B996, A172)
</f>
        <v>5</v>
      </c>
      <c r="F172" s="23">
        <f>COUNTIF(DiemDanhChiTiet!B:B, A172)
</f>
        <v>6</v>
      </c>
      <c r="G172" s="23">
        <f t="shared" si="1"/>
        <v>-1</v>
      </c>
    </row>
    <row r="173">
      <c r="A173" s="18" t="s">
        <v>604</v>
      </c>
      <c r="B173" s="80" t="s">
        <v>605</v>
      </c>
      <c r="C173" s="57" t="str">
        <f>IFERROR(VLOOKUP(A173, DanhSach!A:E, 5, FALSE), "")</f>
        <v>DanceTZ</v>
      </c>
      <c r="D173" s="37">
        <f>COUNTIF(DongHoc!A:A, A173)
</f>
        <v>1</v>
      </c>
      <c r="E173" s="23">
        <f t="array" ref="E173">SUMIFS(DongHoc!$F$4:F996, DongHoc!$A$4:A996, A173) + SUMIFS(DieuChinh!$D$4:D996, DieuChinh!$A$4:A996, A173) + SUMIFS(DieuChinhTheoQuyDinh!$E$4:E996, DieuChinhTheoQuyDinh!$B$4:B996, A173)
</f>
        <v>24</v>
      </c>
      <c r="F173" s="23">
        <f>COUNTIF(DiemDanhChiTiet!B:B, A173)
</f>
        <v>7</v>
      </c>
      <c r="G173" s="23">
        <f t="shared" si="1"/>
        <v>17</v>
      </c>
    </row>
    <row r="174">
      <c r="A174" s="18" t="s">
        <v>607</v>
      </c>
      <c r="B174" s="80" t="s">
        <v>608</v>
      </c>
      <c r="C174" s="57" t="str">
        <f>IFERROR(VLOOKUP(A174, DanhSach!A:E, 5, FALSE), "")</f>
        <v>DanceTZ</v>
      </c>
      <c r="D174" s="37">
        <f>COUNTIF(DongHoc!A:A, A174)
</f>
        <v>1</v>
      </c>
      <c r="E174" s="23">
        <f t="array" ref="E174">SUMIFS(DongHoc!$F$4:F996, DongHoc!$A$4:A996, A174) + SUMIFS(DieuChinh!$D$4:D996, DieuChinh!$A$4:A996, A174) + SUMIFS(DieuChinhTheoQuyDinh!$E$4:E996, DieuChinhTheoQuyDinh!$B$4:B996, A174)
</f>
        <v>24</v>
      </c>
      <c r="F174" s="23">
        <f>COUNTIF(DiemDanhChiTiet!B:B, A174)
</f>
        <v>8</v>
      </c>
      <c r="G174" s="23">
        <f t="shared" si="1"/>
        <v>16</v>
      </c>
    </row>
    <row r="175">
      <c r="A175" s="18" t="s">
        <v>610</v>
      </c>
      <c r="B175" s="80" t="str">
        <f>IFERROR(VLOOKUP(A175, DanhSach!A:C, 3, FALSE), "")</f>
        <v>Nguyễn Ngọc Gia Hân</v>
      </c>
      <c r="C175" s="57" t="str">
        <f>IFERROR(VLOOKUP(A175, DanhSach!A:E, 5, FALSE), "")</f>
        <v>DanceTZ</v>
      </c>
      <c r="D175" s="37">
        <f>COUNTIF(DongHoc!A:A, A175)
</f>
        <v>0</v>
      </c>
      <c r="E175" s="23">
        <f t="array" ref="E175">SUMIFS(DongHoc!$F$4:F996, DongHoc!$A$4:A996, A175) + SUMIFS(DieuChinh!$D$4:D996, DieuChinh!$A$4:A996, A175) + SUMIFS(DieuChinhTheoQuyDinh!$E$4:E996, DieuChinhTheoQuyDinh!$B$4:B996, A175)
</f>
        <v>18</v>
      </c>
      <c r="F175" s="23">
        <f>COUNTIF(DiemDanhChiTiet!B:B, A175)
</f>
        <v>4</v>
      </c>
      <c r="G175" s="23">
        <f t="shared" si="1"/>
        <v>14</v>
      </c>
    </row>
    <row r="176">
      <c r="A176" s="37" t="s">
        <v>612</v>
      </c>
      <c r="B176" s="87" t="str">
        <f>IFERROR(VLOOKUP(A176, DanhSach!A:C, 3, FALSE), "")</f>
        <v>Đinh Hoàng Gia Bảo</v>
      </c>
      <c r="C176" s="57" t="str">
        <f>IFERROR(VLOOKUP(A176, DanhSach!A:E, 5, FALSE), "")</f>
        <v>Break1</v>
      </c>
      <c r="D176" s="23">
        <f>COUNTIF(DongHoc!A:A, A176)
</f>
        <v>2</v>
      </c>
      <c r="E176" s="23">
        <f t="array" ref="E176">SUMIFS(DongHoc!$F$4:F996, DongHoc!$A$4:A996, A176) + SUMIFS(DieuChinh!$D$4:D996, DieuChinh!$A$4:A996, A176) + SUMIFS(DieuChinhTheoQuyDinh!$E$4:E996, DieuChinhTheoQuyDinh!$B$4:B996, A176)
</f>
        <v>25</v>
      </c>
      <c r="F176" s="23">
        <f>COUNTIF(DiemDanhChiTiet!B:B, A176)
</f>
        <v>20</v>
      </c>
      <c r="G176" s="23">
        <f t="shared" si="1"/>
        <v>5</v>
      </c>
    </row>
    <row r="177">
      <c r="A177" s="37" t="s">
        <v>615</v>
      </c>
      <c r="B177" s="87" t="str">
        <f>IFERROR(VLOOKUP(A177, DanhSach!A:C, 3, FALSE), "")</f>
        <v>Nguyễn Đăng Khôi</v>
      </c>
      <c r="C177" s="57" t="str">
        <f>IFERROR(VLOOKUP(A177, DanhSach!A:E, 5, FALSE), "")</f>
        <v>Break3</v>
      </c>
      <c r="D177" s="23">
        <f>COUNTIF(DongHoc!A:A, A177)
</f>
        <v>4</v>
      </c>
      <c r="E177" s="23">
        <f t="array" ref="E177">SUMIFS(DongHoc!$F$4:F996, DongHoc!$A$4:A996, A177) + SUMIFS(DieuChinh!$D$4:D996, DieuChinh!$A$4:A996, A177) + SUMIFS(DieuChinhTheoQuyDinh!$E$4:E996, DieuChinhTheoQuyDinh!$B$4:B996, A177)
</f>
        <v>78</v>
      </c>
      <c r="F177" s="23">
        <f>COUNTIF(DiemDanhChiTiet!B:B, A177)
</f>
        <v>73</v>
      </c>
      <c r="G177" s="23">
        <f t="shared" si="1"/>
        <v>5</v>
      </c>
    </row>
    <row r="178">
      <c r="A178" s="37" t="s">
        <v>618</v>
      </c>
      <c r="B178" s="87" t="str">
        <f>IFERROR(VLOOKUP(A178, DanhSach!A:C, 3, FALSE), "")</f>
        <v>Phí Minh Khang</v>
      </c>
      <c r="C178" s="57" t="str">
        <f>IFERROR(VLOOKUP(A178, DanhSach!A:E, 5, FALSE), "")</f>
        <v>Break4</v>
      </c>
      <c r="D178" s="23">
        <f>COUNTIF(DongHoc!A:A, A178)
</f>
        <v>1</v>
      </c>
      <c r="E178" s="23">
        <f t="array" ref="E178">SUMIFS(DongHoc!$F$4:F996, DongHoc!$A$4:A996, A178) + SUMIFS(DieuChinh!$D$4:D996, DieuChinh!$A$4:A996, A178) + SUMIFS(DieuChinhTheoQuyDinh!$E$4:E996, DieuChinhTheoQuyDinh!$B$4:B996, A178)
</f>
        <v>24</v>
      </c>
      <c r="F178" s="23">
        <f>COUNTIF(DiemDanhChiTiet!B:B, A178)
</f>
        <v>2</v>
      </c>
      <c r="G178" s="23">
        <f t="shared" si="1"/>
        <v>22</v>
      </c>
    </row>
    <row r="179">
      <c r="A179" s="37" t="s">
        <v>621</v>
      </c>
      <c r="B179" s="87" t="str">
        <f>IFERROR(VLOOKUP(A179, DanhSach!A:C, 3, FALSE), "")</f>
        <v>Nguyễn Gia Minh</v>
      </c>
      <c r="C179" s="57" t="str">
        <f>IFERROR(VLOOKUP(A179, DanhSach!A:E, 5, FALSE), "")</f>
        <v>Break2</v>
      </c>
      <c r="D179" s="23">
        <f>COUNTIF(DongHoc!A:A, A179)
</f>
        <v>4</v>
      </c>
      <c r="E179" s="23">
        <f t="array" ref="E179">SUMIFS(DongHoc!$F$4:F996, DongHoc!$A$4:A996, A179) + SUMIFS(DieuChinh!$D$4:D996, DieuChinh!$A$4:A996, A179) + SUMIFS(DieuChinhTheoQuyDinh!$E$4:E996, DieuChinhTheoQuyDinh!$B$4:B996, A179)
</f>
        <v>91</v>
      </c>
      <c r="F179" s="23">
        <f>COUNTIF(DiemDanhChiTiet!B:B, A179)
</f>
        <v>75</v>
      </c>
      <c r="G179" s="23">
        <f t="shared" si="1"/>
        <v>16</v>
      </c>
    </row>
    <row r="180">
      <c r="A180" s="37" t="s">
        <v>624</v>
      </c>
      <c r="B180" s="87" t="str">
        <f>IFERROR(VLOOKUP(A180, DanhSach!A:C, 3, FALSE), "")</f>
        <v>Anh Tú</v>
      </c>
      <c r="C180" s="57" t="str">
        <f>IFERROR(VLOOKUP(A180, DanhSach!A:E, 5, FALSE), "")</f>
        <v>Break4</v>
      </c>
      <c r="D180" s="23">
        <f>COUNTIF(DongHoc!A:A, A180)
</f>
        <v>0</v>
      </c>
      <c r="E180" s="23">
        <f t="array" ref="E180">SUMIFS(DongHoc!$F$4:F996, DongHoc!$A$4:A996, A180) + SUMIFS(DieuChinh!$D$4:D996, DieuChinh!$A$4:A996, A180) + SUMIFS(DieuChinhTheoQuyDinh!$E$4:E996, DieuChinhTheoQuyDinh!$B$4:B996, A180)
</f>
        <v>0</v>
      </c>
      <c r="F180" s="23">
        <f>COUNTIF(DiemDanhChiTiet!B:B, A180)
</f>
        <v>0</v>
      </c>
      <c r="G180" s="23">
        <f t="shared" si="1"/>
        <v>0</v>
      </c>
    </row>
    <row r="181">
      <c r="A181" s="37" t="s">
        <v>626</v>
      </c>
      <c r="B181" s="87" t="str">
        <f>IFERROR(VLOOKUP(A181, DanhSach!A:C, 3, FALSE), "")</f>
        <v>Hoàng Minh Anh</v>
      </c>
      <c r="C181" s="57" t="str">
        <f>IFERROR(VLOOKUP(A181, DanhSach!A:E, 5, FALSE), "")</f>
        <v>Break1</v>
      </c>
      <c r="D181" s="23">
        <f>COUNTIF(DongHoc!A:A, A181)
</f>
        <v>3</v>
      </c>
      <c r="E181" s="23">
        <f t="array" ref="E181">SUMIFS(DongHoc!$F$4:F996, DongHoc!$A$4:A996, A181) + SUMIFS(DieuChinh!$D$4:D996, DieuChinh!$A$4:A996, A181) + SUMIFS(DieuChinhTheoQuyDinh!$E$4:E996, DieuChinhTheoQuyDinh!$B$4:B996, A181)
</f>
        <v>61</v>
      </c>
      <c r="F181" s="23">
        <f>COUNTIF(DiemDanhChiTiet!B:B, A181)
</f>
        <v>76</v>
      </c>
      <c r="G181" s="23">
        <f t="shared" si="1"/>
        <v>-15</v>
      </c>
    </row>
    <row r="182">
      <c r="A182" s="37" t="s">
        <v>629</v>
      </c>
      <c r="B182" s="87" t="str">
        <f>IFERROR(VLOOKUP(A182, DanhSach!A:C, 3, FALSE), "")</f>
        <v>Nguyễn Hà My</v>
      </c>
      <c r="C182" s="57" t="str">
        <f>IFERROR(VLOOKUP(A182, DanhSach!A:E, 5, FALSE), "")</f>
        <v>Dance1</v>
      </c>
      <c r="D182" s="23">
        <f>COUNTIF(DongHoc!A:A, A182)
</f>
        <v>4</v>
      </c>
      <c r="E182" s="23">
        <f t="array" ref="E182">SUMIFS(DongHoc!$F$4:F996, DongHoc!$A$4:A996, A182) + SUMIFS(DieuChinh!$D$4:D996, DieuChinh!$A$4:A996, A182) + SUMIFS(DieuChinhTheoQuyDinh!$E$4:E996, DieuChinhTheoQuyDinh!$B$4:B996, A182)
</f>
        <v>83</v>
      </c>
      <c r="F182" s="23">
        <f>COUNTIF(DiemDanhChiTiet!B:B, A182)
</f>
        <v>79</v>
      </c>
      <c r="G182" s="23">
        <f t="shared" si="1"/>
        <v>4</v>
      </c>
    </row>
    <row r="183">
      <c r="A183" s="37" t="s">
        <v>633</v>
      </c>
      <c r="B183" s="87" t="str">
        <f>IFERROR(VLOOKUP(A183, DanhSach!A:C, 3, FALSE), "")</f>
        <v>Trần Hoàng Diễm My</v>
      </c>
      <c r="C183" s="57" t="str">
        <f>IFERROR(VLOOKUP(A183, DanhSach!A:E, 5, FALSE), "")</f>
        <v>Dance2</v>
      </c>
      <c r="D183" s="23">
        <f>COUNTIF(DongHoc!A:A, A183)
</f>
        <v>2</v>
      </c>
      <c r="E183" s="23">
        <f t="array" ref="E183">SUMIFS(DongHoc!$F$4:F996, DongHoc!$A$4:A996, A183) + SUMIFS(DieuChinh!$D$4:D996, DieuChinh!$A$4:A996, A183) + SUMIFS(DieuChinhTheoQuyDinh!$E$4:E996, DieuChinhTheoQuyDinh!$B$4:B996, A183)
</f>
        <v>11</v>
      </c>
      <c r="F183" s="23">
        <f>COUNTIF(DiemDanhChiTiet!B:B, A183)
</f>
        <v>5</v>
      </c>
      <c r="G183" s="23">
        <f t="shared" si="1"/>
        <v>6</v>
      </c>
    </row>
    <row r="184">
      <c r="A184" s="37" t="s">
        <v>636</v>
      </c>
      <c r="B184" s="87" t="str">
        <f>IFERROR(VLOOKUP(A184, DanhSach!A:C, 3, FALSE), "")</f>
        <v>Phạm Mai Linh</v>
      </c>
      <c r="C184" s="57" t="str">
        <f>IFERROR(VLOOKUP(A184, DanhSach!A:E, 5, FALSE), "")</f>
        <v>Dance2</v>
      </c>
      <c r="D184" s="23">
        <f>COUNTIF(DongHoc!A:A, A184)
</f>
        <v>1</v>
      </c>
      <c r="E184" s="23">
        <f t="array" ref="E184">SUMIFS(DongHoc!$F$4:F996, DongHoc!$A$4:A996, A184) + SUMIFS(DieuChinh!$D$4:D996, DieuChinh!$A$4:A996, A184) + SUMIFS(DieuChinhTheoQuyDinh!$E$4:E996, DieuChinhTheoQuyDinh!$B$4:B996, A184)
</f>
        <v>24</v>
      </c>
      <c r="F184" s="23">
        <f>COUNTIF(DiemDanhChiTiet!B:B, A184)
</f>
        <v>11</v>
      </c>
      <c r="G184" s="23">
        <f t="shared" si="1"/>
        <v>13</v>
      </c>
    </row>
    <row r="185">
      <c r="A185" s="37" t="s">
        <v>639</v>
      </c>
      <c r="B185" s="87" t="str">
        <f>IFERROR(VLOOKUP(A185, DanhSach!A:C, 3, FALSE), "")</f>
        <v>Vũ Thị Kim Chi</v>
      </c>
      <c r="C185" s="57" t="str">
        <f>IFERROR(VLOOKUP(A185, DanhSach!A:E, 5, FALSE), "")</f>
        <v>Dance2</v>
      </c>
      <c r="D185" s="23">
        <f>COUNTIF(DongHoc!A:A, A185)
</f>
        <v>1</v>
      </c>
      <c r="E185" s="23">
        <f t="array" ref="E185">SUMIFS(DongHoc!$F$4:F996, DongHoc!$A$4:A996, A185) + SUMIFS(DieuChinh!$D$4:D996, DieuChinh!$A$4:A996, A185) + SUMIFS(DieuChinhTheoQuyDinh!$E$4:E996, DieuChinhTheoQuyDinh!$B$4:B996, A185)
</f>
        <v>24</v>
      </c>
      <c r="F185" s="23">
        <f>COUNTIF(DiemDanhChiTiet!B:B, A185)
</f>
        <v>20</v>
      </c>
      <c r="G185" s="23">
        <f t="shared" si="1"/>
        <v>4</v>
      </c>
    </row>
    <row r="186">
      <c r="A186" s="37" t="s">
        <v>642</v>
      </c>
      <c r="B186" s="87" t="str">
        <f>IFERROR(VLOOKUP(A186, DanhSach!A:C, 3, FALSE), "")</f>
        <v>Vũ Ngọc Trúc Mai</v>
      </c>
      <c r="C186" s="57" t="str">
        <f>IFERROR(VLOOKUP(A186, DanhSach!A:E, 5, FALSE), "")</f>
        <v>Dance2</v>
      </c>
      <c r="D186" s="23">
        <f>COUNTIF(DongHoc!A:A, A186)
</f>
        <v>0</v>
      </c>
      <c r="E186" s="23">
        <f t="array" ref="E186">SUMIFS(DongHoc!$F$4:F996, DongHoc!$A$4:A996, A186) + SUMIFS(DieuChinh!$D$4:D996, DieuChinh!$A$4:A996, A186) + SUMIFS(DieuChinhTheoQuyDinh!$E$4:E996, DieuChinhTheoQuyDinh!$B$4:B996, A186)
</f>
        <v>0</v>
      </c>
      <c r="F186" s="23">
        <f>COUNTIF(DiemDanhChiTiet!B:B, A186)
</f>
        <v>0</v>
      </c>
      <c r="G186" s="23">
        <f t="shared" si="1"/>
        <v>0</v>
      </c>
    </row>
    <row r="187">
      <c r="A187" s="37" t="s">
        <v>644</v>
      </c>
      <c r="B187" s="87" t="str">
        <f>IFERROR(VLOOKUP(A187, DanhSach!A:C, 3, FALSE), "")</f>
        <v>Vũ Ngọc Tuyết Nhi</v>
      </c>
      <c r="C187" s="57" t="str">
        <f>IFERROR(VLOOKUP(A187, DanhSach!A:E, 5, FALSE), "")</f>
        <v>Dance2</v>
      </c>
      <c r="D187" s="23">
        <f>COUNTIF(DongHoc!A:A, A187)
</f>
        <v>0</v>
      </c>
      <c r="E187" s="23">
        <f t="array" ref="E187">SUMIFS(DongHoc!$F$4:F996, DongHoc!$A$4:A996, A187) + SUMIFS(DieuChinh!$D$4:D996, DieuChinh!$A$4:A996, A187) + SUMIFS(DieuChinhTheoQuyDinh!$E$4:E996, DieuChinhTheoQuyDinh!$B$4:B996, A187)
</f>
        <v>0</v>
      </c>
      <c r="F187" s="23">
        <f>COUNTIF(DiemDanhChiTiet!B:B, A187)
</f>
        <v>0</v>
      </c>
      <c r="G187" s="23">
        <f t="shared" si="1"/>
        <v>0</v>
      </c>
    </row>
    <row r="188">
      <c r="A188" s="37" t="s">
        <v>646</v>
      </c>
      <c r="B188" s="87" t="str">
        <f>IFERROR(VLOOKUP(A188, DanhSach!A:C, 3, FALSE), "")</f>
        <v>Phạm Linh Chi</v>
      </c>
      <c r="C188" s="57" t="str">
        <f>IFERROR(VLOOKUP(A188, DanhSach!A:E, 5, FALSE), "")</f>
        <v>Dance2</v>
      </c>
      <c r="D188" s="23">
        <f>COUNTIF(DongHoc!A:A, A188)
</f>
        <v>1</v>
      </c>
      <c r="E188" s="23">
        <f t="array" ref="E188">SUMIFS(DongHoc!$F$4:F996, DongHoc!$A$4:A996, A188) + SUMIFS(DieuChinh!$D$4:D996, DieuChinh!$A$4:A996, A188) + SUMIFS(DieuChinhTheoQuyDinh!$E$4:E996, DieuChinhTheoQuyDinh!$B$4:B996, A188)
</f>
        <v>24</v>
      </c>
      <c r="F188" s="23">
        <f>COUNTIF(DiemDanhChiTiet!B:B, A188)
</f>
        <v>19</v>
      </c>
      <c r="G188" s="23">
        <f t="shared" si="1"/>
        <v>5</v>
      </c>
    </row>
    <row r="189">
      <c r="A189" s="37" t="s">
        <v>649</v>
      </c>
      <c r="B189" s="87" t="str">
        <f>IFERROR(VLOOKUP(A189, DanhSach!A:C, 3, FALSE), "")</f>
        <v>Nguyễn Thị Bảo Ngọc</v>
      </c>
      <c r="C189" s="57" t="str">
        <f>IFERROR(VLOOKUP(A189, DanhSach!A:E, 5, FALSE), "")</f>
        <v>Dance3</v>
      </c>
      <c r="D189" s="23">
        <f>COUNTIF(DongHoc!A:A, A189)
</f>
        <v>2</v>
      </c>
      <c r="E189" s="23">
        <f t="array" ref="E189">SUMIFS(DongHoc!$F$4:F996, DongHoc!$A$4:A996, A189) + SUMIFS(DieuChinh!$D$4:D996, DieuChinh!$A$4:A996, A189) + SUMIFS(DieuChinhTheoQuyDinh!$E$4:E996, DieuChinhTheoQuyDinh!$B$4:B996, A189)
</f>
        <v>15</v>
      </c>
      <c r="F189" s="23">
        <f>COUNTIF(DiemDanhChiTiet!B:B, A189)
</f>
        <v>12</v>
      </c>
      <c r="G189" s="23">
        <f t="shared" si="1"/>
        <v>3</v>
      </c>
    </row>
    <row r="190">
      <c r="A190" s="37" t="s">
        <v>652</v>
      </c>
      <c r="B190" s="87" t="str">
        <f>IFERROR(VLOOKUP(A190, DanhSach!A:C, 3, FALSE), "")</f>
        <v>Dương Thuỳ Trang</v>
      </c>
      <c r="C190" s="57" t="str">
        <f>IFERROR(VLOOKUP(A190, DanhSach!A:E, 5, FALSE), "")</f>
        <v>Dance3</v>
      </c>
      <c r="D190" s="23">
        <f>COUNTIF(DongHoc!A:A, A190)
</f>
        <v>1</v>
      </c>
      <c r="E190" s="23">
        <f t="array" ref="E190">SUMIFS(DongHoc!$F$4:F996, DongHoc!$A$4:A996, A190) + SUMIFS(DieuChinh!$D$4:D996, DieuChinh!$A$4:A996, A190) + SUMIFS(DieuChinhTheoQuyDinh!$E$4:E996, DieuChinhTheoQuyDinh!$B$4:B996, A190)
</f>
        <v>16</v>
      </c>
      <c r="F190" s="23">
        <f>COUNTIF(DiemDanhChiTiet!B:B, A190)
</f>
        <v>16</v>
      </c>
      <c r="G190" s="23">
        <f t="shared" si="1"/>
        <v>0</v>
      </c>
    </row>
    <row r="191">
      <c r="A191" s="37" t="s">
        <v>655</v>
      </c>
      <c r="B191" s="87" t="str">
        <f>IFERROR(VLOOKUP(A191, DanhSach!A:C, 3, FALSE), "")</f>
        <v>Nguyễn Thảo Đan</v>
      </c>
      <c r="C191" s="57" t="str">
        <f>IFERROR(VLOOKUP(A191, DanhSach!A:E, 5, FALSE), "")</f>
        <v>Dance4</v>
      </c>
      <c r="D191" s="23">
        <f>COUNTIF(DongHoc!A:A, A191)
</f>
        <v>2</v>
      </c>
      <c r="E191" s="23">
        <f t="array" ref="E191">SUMIFS(DongHoc!$F$4:F996, DongHoc!$A$4:A996, A191) + SUMIFS(DieuChinh!$D$4:D996, DieuChinh!$A$4:A996, A191) + SUMIFS(DieuChinhTheoQuyDinh!$E$4:E996, DieuChinhTheoQuyDinh!$B$4:B996, A191)
</f>
        <v>42</v>
      </c>
      <c r="F191" s="23">
        <f>COUNTIF(DiemDanhChiTiet!B:B, A191)
</f>
        <v>38</v>
      </c>
      <c r="G191" s="23">
        <f t="shared" si="1"/>
        <v>4</v>
      </c>
    </row>
    <row r="192">
      <c r="A192" s="37" t="s">
        <v>658</v>
      </c>
      <c r="B192" s="87" t="str">
        <f>IFERROR(VLOOKUP(A192, DanhSach!A:C, 3, FALSE), "")</f>
        <v>Nguyễn Ngọc Quỳnh Chi</v>
      </c>
      <c r="C192" s="57" t="str">
        <f>IFERROR(VLOOKUP(A192, DanhSach!A:E, 5, FALSE), "")</f>
        <v>Dance4</v>
      </c>
      <c r="D192" s="23">
        <f>COUNTIF(DongHoc!A:A, A192)
</f>
        <v>0</v>
      </c>
      <c r="E192" s="23">
        <f t="array" ref="E192">SUMIFS(DongHoc!$F$4:F996, DongHoc!$A$4:A996, A192) + SUMIFS(DieuChinh!$D$4:D996, DieuChinh!$A$4:A996, A192) + SUMIFS(DieuChinhTheoQuyDinh!$E$4:E996, DieuChinhTheoQuyDinh!$B$4:B996, A192)
</f>
        <v>0</v>
      </c>
      <c r="F192" s="23">
        <f>COUNTIF(DiemDanhChiTiet!B:B, A192)
</f>
        <v>0</v>
      </c>
      <c r="G192" s="23">
        <f t="shared" si="1"/>
        <v>0</v>
      </c>
    </row>
    <row r="193">
      <c r="A193" s="37" t="s">
        <v>660</v>
      </c>
      <c r="B193" s="87" t="str">
        <f>IFERROR(VLOOKUP(A193, DanhSach!A:C, 3, FALSE), "")</f>
        <v>Nguyễn Vân Khánh</v>
      </c>
      <c r="C193" s="57" t="str">
        <f>IFERROR(VLOOKUP(A193, DanhSach!A:E, 5, FALSE), "")</f>
        <v>Dance4</v>
      </c>
      <c r="D193" s="23">
        <f>COUNTIF(DongHoc!A:A, A193)
</f>
        <v>0</v>
      </c>
      <c r="E193" s="23">
        <f t="array" ref="E193">SUMIFS(DongHoc!$F$4:F996, DongHoc!$A$4:A996, A193) + SUMIFS(DieuChinh!$D$4:D996, DieuChinh!$A$4:A996, A193) + SUMIFS(DieuChinhTheoQuyDinh!$E$4:E996, DieuChinhTheoQuyDinh!$B$4:B996, A193)
</f>
        <v>0</v>
      </c>
      <c r="F193" s="23">
        <f>COUNTIF(DiemDanhChiTiet!B:B, A193)
</f>
        <v>0</v>
      </c>
      <c r="G193" s="23">
        <f t="shared" si="1"/>
        <v>0</v>
      </c>
    </row>
    <row r="194">
      <c r="A194" s="37" t="s">
        <v>662</v>
      </c>
      <c r="B194" s="87" t="str">
        <f>IFERROR(VLOOKUP(A194, DanhSach!A:C, 3, FALSE), "")</f>
        <v>Phạm An Nhiên</v>
      </c>
      <c r="C194" s="57" t="str">
        <f>IFERROR(VLOOKUP(A194, DanhSach!A:E, 5, FALSE), "")</f>
        <v>Dance2</v>
      </c>
      <c r="D194" s="23">
        <f>COUNTIF(DongHoc!A:A, A194)
</f>
        <v>1</v>
      </c>
      <c r="E194" s="23">
        <f t="array" ref="E194">SUMIFS(DongHoc!$F$4:F996, DongHoc!$A$4:A996, A194) + SUMIFS(DieuChinh!$D$4:D996, DieuChinh!$A$4:A996, A194) + SUMIFS(DieuChinhTheoQuyDinh!$E$4:E996, DieuChinhTheoQuyDinh!$B$4:B996, A194)
</f>
        <v>23</v>
      </c>
      <c r="F194" s="23">
        <f>COUNTIF(DiemDanhChiTiet!B:B, A194)
</f>
        <v>13</v>
      </c>
      <c r="G194" s="23">
        <f t="shared" si="1"/>
        <v>10</v>
      </c>
    </row>
    <row r="195">
      <c r="A195" s="37" t="s">
        <v>664</v>
      </c>
      <c r="B195" s="87" t="str">
        <f>IFERROR(VLOOKUP(A195, DanhSach!A:C, 3, FALSE), "")</f>
        <v>Vũ Ngọc Trúc Mai</v>
      </c>
      <c r="C195" s="57" t="str">
        <f>IFERROR(VLOOKUP(A195, DanhSach!A:E, 5, FALSE), "")</f>
        <v>Dance4</v>
      </c>
      <c r="D195" s="23">
        <f>COUNTIF(DongHoc!A:A, A195)
</f>
        <v>2</v>
      </c>
      <c r="E195" s="23">
        <f t="array" ref="E195">SUMIFS(DongHoc!$F$4:F996, DongHoc!$A$4:A996, A195) + SUMIFS(DieuChinh!$D$4:D996, DieuChinh!$A$4:A996, A195) + SUMIFS(DieuChinhTheoQuyDinh!$E$4:E996, DieuChinhTheoQuyDinh!$B$4:B996, A195)
</f>
        <v>28</v>
      </c>
      <c r="F195" s="23">
        <f>COUNTIF(DiemDanhChiTiet!B:B, A195)
</f>
        <v>25</v>
      </c>
      <c r="G195" s="23">
        <f t="shared" si="1"/>
        <v>3</v>
      </c>
    </row>
    <row r="196">
      <c r="A196" s="37" t="s">
        <v>665</v>
      </c>
      <c r="B196" s="87" t="str">
        <f>IFERROR(VLOOKUP(A196, DanhSach!A:C, 3, FALSE), "")</f>
        <v>Hoàng Trí Kiên</v>
      </c>
      <c r="C196" s="57" t="str">
        <f>IFERROR(VLOOKUP(A196, DanhSach!A:E, 5, FALSE), "")</f>
        <v>Break10</v>
      </c>
      <c r="D196" s="23">
        <f>COUNTIF(DongHoc!A:A, A196)
</f>
        <v>4</v>
      </c>
      <c r="E196" s="23">
        <f t="array" ref="E196">SUMIFS(DongHoc!$F$4:F996, DongHoc!$A$4:A996, A196) + SUMIFS(DieuChinh!$D$4:D996, DieuChinh!$A$4:A996, A196) + SUMIFS(DieuChinhTheoQuyDinh!$E$4:E996, DieuChinhTheoQuyDinh!$B$4:B996, A196)
</f>
        <v>94</v>
      </c>
      <c r="F196" s="23">
        <f>COUNTIF(DiemDanhChiTiet!B:B, A196)
</f>
        <v>93</v>
      </c>
      <c r="G196" s="23">
        <f t="shared" si="1"/>
        <v>1</v>
      </c>
    </row>
    <row r="197">
      <c r="A197" s="37" t="s">
        <v>670</v>
      </c>
      <c r="B197" s="87" t="str">
        <f>IFERROR(VLOOKUP(A197, DanhSach!A:C, 3, FALSE), "")</f>
        <v>Lê Hà Quốc Bảo</v>
      </c>
      <c r="C197" s="57" t="str">
        <f>IFERROR(VLOOKUP(A197, DanhSach!A:E, 5, FALSE), "")</f>
        <v>Break5</v>
      </c>
      <c r="D197" s="23">
        <f>COUNTIF(DongHoc!A:A, A197)
</f>
        <v>4</v>
      </c>
      <c r="E197" s="23">
        <f t="array" ref="E197">SUMIFS(DongHoc!$F$4:F996, DongHoc!$A$4:A996, A197) + SUMIFS(DieuChinh!$D$4:D996, DieuChinh!$A$4:A996, A197) + SUMIFS(DieuChinhTheoQuyDinh!$E$4:E996, DieuChinhTheoQuyDinh!$B$4:B996, A197)
</f>
        <v>93</v>
      </c>
      <c r="F197" s="23">
        <f>COUNTIF(DiemDanhChiTiet!B:B, A197)
</f>
        <v>93</v>
      </c>
      <c r="G197" s="23">
        <f t="shared" si="1"/>
        <v>0</v>
      </c>
    </row>
    <row r="198">
      <c r="A198" s="37" t="s">
        <v>674</v>
      </c>
      <c r="B198" s="87" t="str">
        <f>IFERROR(VLOOKUP(A198, DanhSach!A:C, 3, FALSE), "")</f>
        <v>Phan Bá Công Vinh</v>
      </c>
      <c r="C198" s="57" t="str">
        <f>IFERROR(VLOOKUP(A198, DanhSach!A:E, 5, FALSE), "")</f>
        <v>Break11</v>
      </c>
      <c r="D198" s="23">
        <f>COUNTIF(DongHoc!A:A, A198)
</f>
        <v>5</v>
      </c>
      <c r="E198" s="23">
        <f t="array" ref="E198">SUMIFS(DongHoc!$F$4:F996, DongHoc!$A$4:A996, A198) + SUMIFS(DieuChinh!$D$4:D996, DieuChinh!$A$4:A996, A198) + SUMIFS(DieuChinhTheoQuyDinh!$E$4:E996, DieuChinhTheoQuyDinh!$B$4:B996, A198)
</f>
        <v>116</v>
      </c>
      <c r="F198" s="23">
        <f>COUNTIF(DiemDanhChiTiet!B:B, A198)
</f>
        <v>98</v>
      </c>
      <c r="G198" s="23">
        <f t="shared" si="1"/>
        <v>18</v>
      </c>
    </row>
    <row r="199">
      <c r="A199" s="37" t="s">
        <v>678</v>
      </c>
      <c r="B199" s="87" t="str">
        <f>IFERROR(VLOOKUP(A199, DanhSach!A:C, 3, FALSE), "")</f>
        <v>Nguyễn Trần Đức Hoàng</v>
      </c>
      <c r="C199" s="57" t="str">
        <f>IFERROR(VLOOKUP(A199, DanhSach!A:E, 5, FALSE), "")</f>
        <v>Break11</v>
      </c>
      <c r="D199" s="23">
        <f>COUNTIF(DongHoc!A:A, A199)
</f>
        <v>0</v>
      </c>
      <c r="E199" s="23">
        <f t="array" ref="E199">SUMIFS(DongHoc!$F$4:F996, DongHoc!$A$4:A996, A199) + SUMIFS(DieuChinh!$D$4:D996, DieuChinh!$A$4:A996, A199) + SUMIFS(DieuChinhTheoQuyDinh!$E$4:E996, DieuChinhTheoQuyDinh!$B$4:B996, A199)
</f>
        <v>0</v>
      </c>
      <c r="F199" s="23">
        <f>COUNTIF(DiemDanhChiTiet!B:B, A199)
</f>
        <v>4</v>
      </c>
      <c r="G199" s="23">
        <f t="shared" si="1"/>
        <v>-4</v>
      </c>
    </row>
    <row r="200">
      <c r="A200" s="37" t="s">
        <v>681</v>
      </c>
      <c r="B200" s="87" t="str">
        <f>IFERROR(VLOOKUP(A200, DanhSach!A:C, 3, FALSE), "")</f>
        <v>Lê Ngọc Minh Quang</v>
      </c>
      <c r="C200" s="57" t="str">
        <f>IFERROR(VLOOKUP(A200, DanhSach!A:E, 5, FALSE), "")</f>
        <v>Break5</v>
      </c>
      <c r="D200" s="23">
        <f>COUNTIF(DongHoc!A:A, A200)
</f>
        <v>4</v>
      </c>
      <c r="E200" s="23">
        <f t="array" ref="E200">SUMIFS(DongHoc!$F$4:F996, DongHoc!$A$4:A996, A200) + SUMIFS(DieuChinh!$D$4:D996, DieuChinh!$A$4:A996, A200) + SUMIFS(DieuChinhTheoQuyDinh!$E$4:E996, DieuChinhTheoQuyDinh!$B$4:B996, A200)
</f>
        <v>80</v>
      </c>
      <c r="F200" s="23">
        <f>COUNTIF(DiemDanhChiTiet!B:B, A200)
</f>
        <v>74</v>
      </c>
      <c r="G200" s="23">
        <f t="shared" si="1"/>
        <v>6</v>
      </c>
    </row>
    <row r="201">
      <c r="A201" s="37" t="s">
        <v>684</v>
      </c>
      <c r="B201" s="87" t="str">
        <f>IFERROR(VLOOKUP(A201, DanhSach!A:C, 3, FALSE), "")</f>
        <v>Vũ Minh Đức</v>
      </c>
      <c r="C201" s="57" t="str">
        <f>IFERROR(VLOOKUP(A201, DanhSach!A:E, 5, FALSE), "")</f>
        <v>Break11</v>
      </c>
      <c r="D201" s="23">
        <f>COUNTIF(DongHoc!A:A, A201)
</f>
        <v>5</v>
      </c>
      <c r="E201" s="23">
        <f t="array" ref="E201">SUMIFS(DongHoc!$F$4:F996, DongHoc!$A$4:A996, A201) + SUMIFS(DieuChinh!$D$4:D996, DieuChinh!$A$4:A996, A201) + SUMIFS(DieuChinhTheoQuyDinh!$E$4:E996, DieuChinhTheoQuyDinh!$B$4:B996, A201)
</f>
        <v>117</v>
      </c>
      <c r="F201" s="23">
        <f>COUNTIF(DiemDanhChiTiet!B:B, A201)
</f>
        <v>103</v>
      </c>
      <c r="G201" s="23">
        <f t="shared" si="1"/>
        <v>14</v>
      </c>
    </row>
    <row r="202">
      <c r="A202" s="37" t="s">
        <v>687</v>
      </c>
      <c r="B202" s="87" t="str">
        <f>IFERROR(VLOOKUP(A202, DanhSach!A:C, 3, FALSE), "")</f>
        <v>Nguyễn Dương Uyên</v>
      </c>
      <c r="C202" s="57" t="str">
        <f>IFERROR(VLOOKUP(A202, DanhSach!A:E, 5, FALSE), "")</f>
        <v>Dance2</v>
      </c>
      <c r="D202" s="23">
        <f>COUNTIF(DongHoc!A:A, A202)
</f>
        <v>4</v>
      </c>
      <c r="E202" s="23">
        <f t="array" ref="E202">SUMIFS(DongHoc!$F$4:F996, DongHoc!$A$4:A996, A202) + SUMIFS(DieuChinh!$D$4:D996, DieuChinh!$A$4:A996, A202) + SUMIFS(DieuChinhTheoQuyDinh!$E$4:E996, DieuChinhTheoQuyDinh!$B$4:B996, A202)
</f>
        <v>96</v>
      </c>
      <c r="F202" s="23">
        <f>COUNTIF(DiemDanhChiTiet!B:B, A202)
</f>
        <v>83</v>
      </c>
      <c r="G202" s="23">
        <f t="shared" si="1"/>
        <v>13</v>
      </c>
    </row>
    <row r="203">
      <c r="A203" s="37" t="s">
        <v>691</v>
      </c>
      <c r="B203" s="87" t="str">
        <f>IFERROR(VLOOKUP(A203, DanhSach!A:C, 3, FALSE), "")</f>
        <v>Lê Diệu Vy</v>
      </c>
      <c r="C203" s="57" t="str">
        <f>IFERROR(VLOOKUP(A203, DanhSach!A:E, 5, FALSE), "")</f>
        <v>DanceTZ</v>
      </c>
      <c r="D203" s="23">
        <f>COUNTIF(DongHoc!A:A, A203)
</f>
        <v>0</v>
      </c>
      <c r="E203" s="23">
        <f t="array" ref="E203">SUMIFS(DongHoc!$F$4:F996, DongHoc!$A$4:A996, A203) + SUMIFS(DieuChinh!$D$4:D996, DieuChinh!$A$4:A996, A203) + SUMIFS(DieuChinhTheoQuyDinh!$E$4:E996, DieuChinhTheoQuyDinh!$B$4:B996, A203)
</f>
        <v>0</v>
      </c>
      <c r="F203" s="23">
        <f>COUNTIF(DiemDanhChiTiet!B:B, A203)
</f>
        <v>5</v>
      </c>
      <c r="G203" s="23">
        <f t="shared" si="1"/>
        <v>-5</v>
      </c>
    </row>
    <row r="204">
      <c r="A204" s="37" t="s">
        <v>694</v>
      </c>
      <c r="B204" s="87" t="str">
        <f>IFERROR(VLOOKUP(A204, DanhSach!A:C, 3, FALSE), "")</f>
        <v>Dương Thuỳ Chi</v>
      </c>
      <c r="C204" s="57" t="str">
        <f>IFERROR(VLOOKUP(A204, DanhSach!A:E, 5, FALSE), "")</f>
        <v>Dance1</v>
      </c>
      <c r="D204" s="23">
        <f>COUNTIF(DongHoc!A:A, A204)
</f>
        <v>1</v>
      </c>
      <c r="E204" s="23">
        <f t="array" ref="E204">SUMIFS(DongHoc!$F$4:F996, DongHoc!$A$4:A996, A204) + SUMIFS(DieuChinh!$D$4:D996, DieuChinh!$A$4:A996, A204) + SUMIFS(DieuChinhTheoQuyDinh!$E$4:E996, DieuChinhTheoQuyDinh!$B$4:B996, A204)
</f>
        <v>26</v>
      </c>
      <c r="F204" s="23">
        <f>COUNTIF(DiemDanhChiTiet!B:B, A204)
</f>
        <v>14</v>
      </c>
      <c r="G204" s="23">
        <f t="shared" si="1"/>
        <v>12</v>
      </c>
    </row>
    <row r="205">
      <c r="A205" s="37" t="s">
        <v>697</v>
      </c>
      <c r="B205" s="87" t="str">
        <f>IFERROR(VLOOKUP(A205, DanhSach!A:C, 3, FALSE), "")</f>
        <v>Lưu Phương Anh</v>
      </c>
      <c r="C205" s="57" t="str">
        <f>IFERROR(VLOOKUP(A205, DanhSach!A:E, 5, FALSE), "")</f>
        <v>Dance1</v>
      </c>
      <c r="D205" s="23">
        <f>COUNTIF(DongHoc!A:A, A205)
</f>
        <v>0</v>
      </c>
      <c r="E205" s="23">
        <f t="array" ref="E205">SUMIFS(DongHoc!$F$4:F996, DongHoc!$A$4:A996, A205) + SUMIFS(DieuChinh!$D$4:D996, DieuChinh!$A$4:A996, A205) + SUMIFS(DieuChinhTheoQuyDinh!$E$4:E996, DieuChinhTheoQuyDinh!$B$4:B996, A205)
</f>
        <v>0</v>
      </c>
      <c r="F205" s="23">
        <f>COUNTIF(DiemDanhChiTiet!B:B, A205)
</f>
        <v>4</v>
      </c>
      <c r="G205" s="23">
        <f t="shared" si="1"/>
        <v>-4</v>
      </c>
    </row>
    <row r="206">
      <c r="A206" s="37" t="s">
        <v>700</v>
      </c>
      <c r="B206" s="87" t="str">
        <f>IFERROR(VLOOKUP(A206, DanhSach!A:C, 3, FALSE), "")</f>
        <v>Phạm Lê Minh Khôi</v>
      </c>
      <c r="C206" s="57" t="str">
        <f>IFERROR(VLOOKUP(A206, DanhSach!A:E, 5, FALSE), "")</f>
        <v>Dance5</v>
      </c>
      <c r="D206" s="23">
        <f>COUNTIF(DongHoc!A:A, A206)
</f>
        <v>1</v>
      </c>
      <c r="E206" s="23">
        <f t="array" ref="E206">SUMIFS(DongHoc!$F$4:F996, DongHoc!$A$4:A996, A206) + SUMIFS(DieuChinh!$D$4:D996, DieuChinh!$A$4:A996, A206) + SUMIFS(DieuChinhTheoQuyDinh!$E$4:E996, DieuChinhTheoQuyDinh!$B$4:B996, A206)
</f>
        <v>24</v>
      </c>
      <c r="F206" s="23">
        <f>COUNTIF(DiemDanhChiTiet!B:B, A206)
</f>
        <v>22</v>
      </c>
      <c r="G206" s="23">
        <f t="shared" si="1"/>
        <v>2</v>
      </c>
    </row>
    <row r="207">
      <c r="A207" s="37" t="s">
        <v>703</v>
      </c>
      <c r="B207" s="87" t="str">
        <f>IFERROR(VLOOKUP(A207, DanhSach!A:C, 3, FALSE), "")</f>
        <v>Phạm Hồng Thái</v>
      </c>
      <c r="C207" s="57" t="str">
        <f>IFERROR(VLOOKUP(A207, DanhSach!A:E, 5, FALSE), "")</f>
        <v>Break1</v>
      </c>
      <c r="D207" s="23">
        <f>COUNTIF(DongHoc!A:A, A207)
</f>
        <v>1</v>
      </c>
      <c r="E207" s="23">
        <f t="array" ref="E207">SUMIFS(DongHoc!$F$4:F996, DongHoc!$A$4:A996, A207) + SUMIFS(DieuChinh!$D$4:D996, DieuChinh!$A$4:A996, A207) + SUMIFS(DieuChinhTheoQuyDinh!$E$4:E996, DieuChinhTheoQuyDinh!$B$4:B996, A207)
</f>
        <v>24</v>
      </c>
      <c r="F207" s="23">
        <f>COUNTIF(DiemDanhChiTiet!B:B, A207)
</f>
        <v>20</v>
      </c>
      <c r="G207" s="23">
        <f t="shared" si="1"/>
        <v>4</v>
      </c>
    </row>
    <row r="208">
      <c r="A208" s="37" t="s">
        <v>706</v>
      </c>
      <c r="B208" s="87" t="str">
        <f>IFERROR(VLOOKUP(A208, DanhSach!A:C, 3, FALSE), "")</f>
        <v>Nguyễn Ngọc Linh Đan</v>
      </c>
      <c r="C208" s="57" t="str">
        <f>IFERROR(VLOOKUP(A208, DanhSach!A:E, 5, FALSE), "")</f>
        <v/>
      </c>
      <c r="D208" s="23">
        <f>COUNTIF(DongHoc!A:A, A208)
</f>
        <v>0</v>
      </c>
      <c r="E208" s="23">
        <f t="array" ref="E208">SUMIFS(DongHoc!$F$4:F996, DongHoc!$A$4:A996, A208) + SUMIFS(DieuChinh!$D$4:D996, DieuChinh!$A$4:A996, A208) + SUMIFS(DieuChinhTheoQuyDinh!$E$4:E996, DieuChinhTheoQuyDinh!$B$4:B996, A208)
</f>
        <v>0</v>
      </c>
      <c r="F208" s="23">
        <f>COUNTIF(DiemDanhChiTiet!B:B, A208)
</f>
        <v>0</v>
      </c>
      <c r="G208" s="23">
        <f t="shared" si="1"/>
        <v>0</v>
      </c>
    </row>
    <row r="209">
      <c r="A209" s="37" t="s">
        <v>707</v>
      </c>
      <c r="B209" s="87" t="str">
        <f>IFERROR(VLOOKUP(A209, DanhSach!A:C, 3, FALSE), "")</f>
        <v>Nguyễn Bảo Châu</v>
      </c>
      <c r="C209" s="57" t="str">
        <f>IFERROR(VLOOKUP(A209, DanhSach!A:E, 5, FALSE), "")</f>
        <v>Dance2</v>
      </c>
      <c r="D209" s="23">
        <f>COUNTIF(DongHoc!A:A, A209)
</f>
        <v>4</v>
      </c>
      <c r="E209" s="23">
        <f t="array" ref="E209">SUMIFS(DongHoc!$F$4:F996, DongHoc!$A$4:A996, A209) + SUMIFS(DieuChinh!$D$4:D996, DieuChinh!$A$4:A996, A209) + SUMIFS(DieuChinhTheoQuyDinh!$E$4:E996, DieuChinhTheoQuyDinh!$B$4:B996, A209)
</f>
        <v>89</v>
      </c>
      <c r="F209" s="23">
        <f>COUNTIF(DiemDanhChiTiet!B:B, A209)
</f>
        <v>65</v>
      </c>
      <c r="G209" s="23">
        <f t="shared" si="1"/>
        <v>24</v>
      </c>
    </row>
    <row r="210">
      <c r="A210" s="37" t="s">
        <v>710</v>
      </c>
      <c r="B210" s="87" t="str">
        <f>IFERROR(VLOOKUP(A210, DanhSach!A:C, 3, FALSE), "")</f>
        <v>Ngọc Ánh</v>
      </c>
      <c r="C210" s="57" t="str">
        <f>IFERROR(VLOOKUP(A210, DanhSach!A:E, 5, FALSE), "")</f>
        <v>Break8</v>
      </c>
      <c r="D210" s="23">
        <f>COUNTIF(DongHoc!A:A, A210)
</f>
        <v>0</v>
      </c>
      <c r="E210" s="23">
        <f t="array" ref="E210">SUMIFS(DongHoc!$F$4:F996, DongHoc!$A$4:A996, A210) + SUMIFS(DieuChinh!$D$4:D996, DieuChinh!$A$4:A996, A210) + SUMIFS(DieuChinhTheoQuyDinh!$E$4:E996, DieuChinhTheoQuyDinh!$B$4:B996, A210)
</f>
        <v>2</v>
      </c>
      <c r="F210" s="23">
        <f>COUNTIF(DiemDanhChiTiet!B:B, A210)
</f>
        <v>2</v>
      </c>
      <c r="G210" s="23">
        <f t="shared" si="1"/>
        <v>0</v>
      </c>
    </row>
    <row r="211">
      <c r="A211" s="37" t="s">
        <v>712</v>
      </c>
      <c r="B211" s="87" t="str">
        <f>IFERROR(VLOOKUP(A211, DanhSach!A:C, 3, FALSE), "")</f>
        <v>Ngô Tuấn Kiệt</v>
      </c>
      <c r="C211" s="57" t="str">
        <f>IFERROR(VLOOKUP(A211, DanhSach!A:E, 5, FALSE), "")</f>
        <v>Break6</v>
      </c>
      <c r="D211" s="23">
        <f>COUNTIF(DongHoc!A:A, A211)
</f>
        <v>1</v>
      </c>
      <c r="E211" s="23">
        <f t="array" ref="E211">SUMIFS(DongHoc!$F$4:F996, DongHoc!$A$4:A996, A211) + SUMIFS(DieuChinh!$D$4:D996, DieuChinh!$A$4:A996, A211) + SUMIFS(DieuChinhTheoQuyDinh!$E$4:E996, DieuChinhTheoQuyDinh!$B$4:B996, A211)
</f>
        <v>8</v>
      </c>
      <c r="F211" s="23">
        <f>COUNTIF(DiemDanhChiTiet!B:B, A211)
</f>
        <v>4</v>
      </c>
      <c r="G211" s="23">
        <f t="shared" si="1"/>
        <v>4</v>
      </c>
    </row>
    <row r="212">
      <c r="A212" s="37" t="s">
        <v>715</v>
      </c>
      <c r="B212" s="87" t="str">
        <f>IFERROR(VLOOKUP(A212, DanhSach!A:C, 3, FALSE), "")</f>
        <v>Tùng Chi</v>
      </c>
      <c r="C212" s="57" t="str">
        <f>IFERROR(VLOOKUP(A212, DanhSach!A:E, 5, FALSE), "")</f>
        <v>Dance5</v>
      </c>
      <c r="D212" s="23">
        <f>COUNTIF(DongHoc!A:A, A212)
</f>
        <v>0</v>
      </c>
      <c r="E212" s="23">
        <f t="array" ref="E212">SUMIFS(DongHoc!$F$4:F996, DongHoc!$A$4:A996, A212) + SUMIFS(DieuChinh!$D$4:D996, DieuChinh!$A$4:A996, A212) + SUMIFS(DieuChinhTheoQuyDinh!$E$4:E996, DieuChinhTheoQuyDinh!$B$4:B996, A212)
</f>
        <v>1</v>
      </c>
      <c r="F212" s="23">
        <f>COUNTIF(DiemDanhChiTiet!B:B, A212)
</f>
        <v>0</v>
      </c>
      <c r="G212" s="23">
        <f t="shared" si="1"/>
        <v>1</v>
      </c>
    </row>
    <row r="213">
      <c r="A213" s="37" t="s">
        <v>717</v>
      </c>
      <c r="B213" s="87" t="str">
        <f>IFERROR(VLOOKUP(A213, DanhSach!A:C, 3, FALSE), "")</f>
        <v>Nguyễn Khánh Linh</v>
      </c>
      <c r="C213" s="57" t="str">
        <f>IFERROR(VLOOKUP(A213, DanhSach!A:E, 5, FALSE), "")</f>
        <v>Dance4</v>
      </c>
      <c r="D213" s="23">
        <f>COUNTIF(DongHoc!A:A, A213)
</f>
        <v>2</v>
      </c>
      <c r="E213" s="23">
        <f t="array" ref="E213">SUMIFS(DongHoc!$F$4:F996, DongHoc!$A$4:A996, A213) + SUMIFS(DieuChinh!$D$4:D996, DieuChinh!$A$4:A996, A213) + SUMIFS(DieuChinhTheoQuyDinh!$E$4:E996, DieuChinhTheoQuyDinh!$B$4:B996, A213)
</f>
        <v>25</v>
      </c>
      <c r="F213" s="23">
        <f>COUNTIF(DiemDanhChiTiet!B:B, A213)
</f>
        <v>25</v>
      </c>
      <c r="G213" s="23">
        <f t="shared" si="1"/>
        <v>0</v>
      </c>
    </row>
    <row r="214">
      <c r="A214" s="37" t="s">
        <v>719</v>
      </c>
      <c r="B214" s="87" t="str">
        <f>IFERROR(VLOOKUP(A214, DanhSach!A:C, 3, FALSE), "")</f>
        <v>Hồ Như Quỳnh</v>
      </c>
      <c r="C214" s="57" t="str">
        <f>IFERROR(VLOOKUP(A214, DanhSach!A:E, 5, FALSE), "")</f>
        <v>Dance5</v>
      </c>
      <c r="D214" s="23">
        <f>COUNTIF(DongHoc!A:A, A214)
</f>
        <v>5</v>
      </c>
      <c r="E214" s="23">
        <f t="array" ref="E214">SUMIFS(DongHoc!$F$4:F996, DongHoc!$A$4:A996, A214) + SUMIFS(DieuChinh!$D$4:D996, DieuChinh!$A$4:A996, A214) + SUMIFS(DieuChinhTheoQuyDinh!$E$4:E996, DieuChinhTheoQuyDinh!$B$4:B996, A214)
</f>
        <v>120</v>
      </c>
      <c r="F214" s="23">
        <f>COUNTIF(DiemDanhChiTiet!B:B, A214)
</f>
        <v>109</v>
      </c>
      <c r="G214" s="23">
        <f t="shared" si="1"/>
        <v>11</v>
      </c>
    </row>
    <row r="215">
      <c r="A215" s="37" t="s">
        <v>723</v>
      </c>
      <c r="B215" s="87" t="str">
        <f>IFERROR(VLOOKUP(A215, DanhSach!A:C, 3, FALSE), "")</f>
        <v>Triệu Bảo Hân</v>
      </c>
      <c r="C215" s="57" t="str">
        <f>IFERROR(VLOOKUP(A215, DanhSach!A:E, 5, FALSE), "")</f>
        <v>Dance2</v>
      </c>
      <c r="D215" s="23">
        <f>COUNTIF(DongHoc!A:A, A215)
</f>
        <v>1</v>
      </c>
      <c r="E215" s="23">
        <f t="array" ref="E215">SUMIFS(DongHoc!$F$4:F996, DongHoc!$A$4:A996, A215) + SUMIFS(DieuChinh!$D$4:D996, DieuChinh!$A$4:A996, A215) + SUMIFS(DieuChinhTheoQuyDinh!$E$4:E996, DieuChinhTheoQuyDinh!$B$4:B996, A215)
</f>
        <v>24</v>
      </c>
      <c r="F215" s="23">
        <f>COUNTIF(DiemDanhChiTiet!B:B, A215)
</f>
        <v>9</v>
      </c>
      <c r="G215" s="23">
        <f t="shared" si="1"/>
        <v>15</v>
      </c>
    </row>
    <row r="216">
      <c r="A216" s="37" t="s">
        <v>726</v>
      </c>
      <c r="B216" s="87" t="str">
        <f>IFERROR(VLOOKUP(A216, DanhSach!A:C, 3, FALSE), "")</f>
        <v>Hoàng Đức Duy</v>
      </c>
      <c r="C216" s="57" t="str">
        <f>IFERROR(VLOOKUP(A216, DanhSach!A:E, 5, FALSE), "")</f>
        <v>Dance1</v>
      </c>
      <c r="D216" s="23">
        <f>COUNTIF(DongHoc!A:A, A216)
</f>
        <v>1</v>
      </c>
      <c r="E216" s="23">
        <f t="array" ref="E216">SUMIFS(DongHoc!$F$4:F996, DongHoc!$A$4:A996, A216) + SUMIFS(DieuChinh!$D$4:D996, DieuChinh!$A$4:A996, A216) + SUMIFS(DieuChinhTheoQuyDinh!$E$4:E996, DieuChinhTheoQuyDinh!$B$4:B996, A216)
</f>
        <v>25</v>
      </c>
      <c r="F216" s="23">
        <f>COUNTIF(DiemDanhChiTiet!B:B, A216)
</f>
        <v>25</v>
      </c>
      <c r="G216" s="23">
        <f t="shared" si="1"/>
        <v>0</v>
      </c>
    </row>
    <row r="217">
      <c r="A217" s="37" t="s">
        <v>730</v>
      </c>
      <c r="B217" s="87" t="str">
        <f>IFERROR(VLOOKUP(A217, DanhSach!A:C, 3, FALSE), "")</f>
        <v>Bùi Quang Vinh</v>
      </c>
      <c r="C217" s="57" t="str">
        <f>IFERROR(VLOOKUP(A217, DanhSach!A:E, 5, FALSE), "")</f>
        <v>Break5</v>
      </c>
      <c r="D217" s="23">
        <f>COUNTIF(DongHoc!A:A, A217)
</f>
        <v>6</v>
      </c>
      <c r="E217" s="23">
        <f t="array" ref="E217">SUMIFS(DongHoc!$F$4:F996, DongHoc!$A$4:A996, A217) + SUMIFS(DieuChinh!$D$4:D996, DieuChinh!$A$4:A996, A217) + SUMIFS(DieuChinhTheoQuyDinh!$E$4:E996, DieuChinhTheoQuyDinh!$B$4:B996, A217)
</f>
        <v>143</v>
      </c>
      <c r="F217" s="23">
        <f>COUNTIF(DiemDanhChiTiet!B:B, A217)
</f>
        <v>132</v>
      </c>
      <c r="G217" s="23">
        <f t="shared" si="1"/>
        <v>11</v>
      </c>
    </row>
    <row r="218">
      <c r="A218" s="37" t="s">
        <v>733</v>
      </c>
      <c r="B218" s="87" t="str">
        <f>IFERROR(VLOOKUP(A218, DanhSach!A:C, 3, FALSE), "")</f>
        <v>Ngô Gia Bảo</v>
      </c>
      <c r="C218" s="57" t="str">
        <f>IFERROR(VLOOKUP(A218, DanhSach!A:E, 5, FALSE), "")</f>
        <v>Break2</v>
      </c>
      <c r="D218" s="23">
        <f>COUNTIF(DongHoc!A:A, A218)
</f>
        <v>1</v>
      </c>
      <c r="E218" s="23">
        <f t="array" ref="E218">SUMIFS(DongHoc!$F$4:F996, DongHoc!$A$4:A996, A218) + SUMIFS(DieuChinh!$D$4:D996, DieuChinh!$A$4:A996, A218) + SUMIFS(DieuChinhTheoQuyDinh!$E$4:E996, DieuChinhTheoQuyDinh!$B$4:B996, A218)
</f>
        <v>-1</v>
      </c>
      <c r="F218" s="23">
        <f>COUNTIF(DiemDanhChiTiet!B:B, A218)
</f>
        <v>1</v>
      </c>
      <c r="G218" s="23">
        <f t="shared" si="1"/>
        <v>-2</v>
      </c>
    </row>
    <row r="219">
      <c r="A219" s="37" t="s">
        <v>736</v>
      </c>
      <c r="B219" s="87" t="str">
        <f>IFERROR(VLOOKUP(A219, DanhSach!A:C, 3, FALSE), "")</f>
        <v>Nguyễn Bảo An</v>
      </c>
      <c r="C219" s="57" t="str">
        <f>IFERROR(VLOOKUP(A219, DanhSach!A:E, 5, FALSE), "")</f>
        <v>Dance2</v>
      </c>
      <c r="D219" s="23">
        <f>COUNTIF(DongHoc!A:A, A219)
</f>
        <v>0</v>
      </c>
      <c r="E219" s="23">
        <f t="array" ref="E219">SUMIFS(DongHoc!$F$4:F996, DongHoc!$A$4:A996, A219) + SUMIFS(DieuChinh!$D$4:D996, DieuChinh!$A$4:A996, A219) + SUMIFS(DieuChinhTheoQuyDinh!$E$4:E996, DieuChinhTheoQuyDinh!$B$4:B996, A219)
</f>
        <v>3</v>
      </c>
      <c r="F219" s="23">
        <f>COUNTIF(DiemDanhChiTiet!B:B, A219)
</f>
        <v>4</v>
      </c>
      <c r="G219" s="23">
        <f t="shared" si="1"/>
        <v>-1</v>
      </c>
    </row>
    <row r="220">
      <c r="A220" s="37" t="s">
        <v>737</v>
      </c>
      <c r="B220" s="87" t="str">
        <f>IFERROR(VLOOKUP(A220, DanhSach!A:C, 3, FALSE), "")</f>
        <v>Nguyễn Đức Duy</v>
      </c>
      <c r="C220" s="57" t="str">
        <f>IFERROR(VLOOKUP(A220, DanhSach!A:E, 5, FALSE), "")</f>
        <v>Dance1</v>
      </c>
      <c r="D220" s="23">
        <f>COUNTIF(DongHoc!A:A, A220)
</f>
        <v>1</v>
      </c>
      <c r="E220" s="23">
        <f t="array" ref="E220">SUMIFS(DongHoc!$F$4:F996, DongHoc!$A$4:A996, A220) + SUMIFS(DieuChinh!$D$4:D996, DieuChinh!$A$4:A996, A220) + SUMIFS(DieuChinhTheoQuyDinh!$E$4:E996, DieuChinhTheoQuyDinh!$B$4:B996, A220)
</f>
        <v>24</v>
      </c>
      <c r="F220" s="23">
        <f>COUNTIF(DiemDanhChiTiet!B:B, A220)
</f>
        <v>24</v>
      </c>
      <c r="G220" s="23">
        <f t="shared" si="1"/>
        <v>0</v>
      </c>
    </row>
    <row r="221">
      <c r="A221" s="37" t="s">
        <v>739</v>
      </c>
      <c r="B221" s="87" t="str">
        <f>IFERROR(VLOOKUP(A221, DanhSach!A:C, 3, FALSE), "")</f>
        <v>Đỗ Anh Thư</v>
      </c>
      <c r="C221" s="57" t="str">
        <f>IFERROR(VLOOKUP(A221, DanhSach!A:E, 5, FALSE), "")</f>
        <v>CLB HS2</v>
      </c>
      <c r="D221" s="23">
        <f>COUNTIF(DongHoc!A:A, A221)
</f>
        <v>1</v>
      </c>
      <c r="E221" s="23">
        <f t="array" ref="E221">SUMIFS(DongHoc!$F$4:F996, DongHoc!$A$4:A996, A221) + SUMIFS(DieuChinh!$D$4:D996, DieuChinh!$A$4:A996, A221) + SUMIFS(DieuChinhTheoQuyDinh!$E$4:E996, DieuChinhTheoQuyDinh!$B$4:B996, A221)
</f>
        <v>19</v>
      </c>
      <c r="F221" s="23">
        <f>COUNTIF(DiemDanhChiTiet!B:B, A221)
</f>
        <v>0</v>
      </c>
      <c r="G221" s="23">
        <f t="shared" si="1"/>
        <v>19</v>
      </c>
    </row>
    <row r="222">
      <c r="A222" s="37" t="s">
        <v>743</v>
      </c>
      <c r="B222" s="87" t="str">
        <f>IFERROR(VLOOKUP(A222, DanhSach!A:C, 3, FALSE), "")</f>
        <v>Đàm Quỳnh Anh</v>
      </c>
      <c r="C222" s="57" t="str">
        <f>IFERROR(VLOOKUP(A222, DanhSach!A:E, 5, FALSE), "")</f>
        <v>CLB HS2</v>
      </c>
      <c r="D222" s="23">
        <f>COUNTIF(DongHoc!A:A, A222)
</f>
        <v>0</v>
      </c>
      <c r="E222" s="23">
        <f t="array" ref="E222">SUMIFS(DongHoc!$F$4:F996, DongHoc!$A$4:A996, A222) + SUMIFS(DieuChinh!$D$4:D996, DieuChinh!$A$4:A996, A222) + SUMIFS(DieuChinhTheoQuyDinh!$E$4:E996, DieuChinhTheoQuyDinh!$B$4:B996, A222)
</f>
        <v>-5</v>
      </c>
      <c r="F222" s="23">
        <f>COUNTIF(DiemDanhChiTiet!B:B, A222)
</f>
        <v>0</v>
      </c>
      <c r="G222" s="23">
        <f t="shared" si="1"/>
        <v>-5</v>
      </c>
    </row>
    <row r="223">
      <c r="A223" s="37" t="s">
        <v>746</v>
      </c>
      <c r="B223" s="87" t="str">
        <f>IFERROR(VLOOKUP(A223, DanhSach!A:C, 3, FALSE), "")</f>
        <v>Nguyễn Khánh Ngọc</v>
      </c>
      <c r="C223" s="57" t="str">
        <f>IFERROR(VLOOKUP(A223, DanhSach!A:E, 5, FALSE), "")</f>
        <v>CLB HS2</v>
      </c>
      <c r="D223" s="23">
        <f>COUNTIF(DongHoc!A:A, A223)
</f>
        <v>0</v>
      </c>
      <c r="E223" s="23">
        <f t="array" ref="E223">SUMIFS(DongHoc!$F$4:F996, DongHoc!$A$4:A996, A223) + SUMIFS(DieuChinh!$D$4:D996, DieuChinh!$A$4:A996, A223) + SUMIFS(DieuChinhTheoQuyDinh!$E$4:E996, DieuChinhTheoQuyDinh!$B$4:B996, A223)
</f>
        <v>-3</v>
      </c>
      <c r="F223" s="23">
        <f>COUNTIF(DiemDanhChiTiet!B:B, A223)
</f>
        <v>0</v>
      </c>
      <c r="G223" s="23">
        <f t="shared" si="1"/>
        <v>-3</v>
      </c>
    </row>
    <row r="224">
      <c r="A224" s="37" t="s">
        <v>748</v>
      </c>
      <c r="B224" s="87" t="str">
        <f>IFERROR(VLOOKUP(A224, DanhSach!A:C, 3, FALSE), "")</f>
        <v>Nguyễn Thị Thuỳ Dương</v>
      </c>
      <c r="C224" s="57" t="str">
        <f>IFERROR(VLOOKUP(A224, DanhSach!A:E, 5, FALSE), "")</f>
        <v>CLB HS2</v>
      </c>
      <c r="D224" s="23">
        <f>COUNTIF(DongHoc!A:A, A224)
</f>
        <v>1</v>
      </c>
      <c r="E224" s="23">
        <f t="array" ref="E224">SUMIFS(DongHoc!$F$4:F996, DongHoc!$A$4:A996, A224) + SUMIFS(DieuChinh!$D$4:D996, DieuChinh!$A$4:A996, A224) + SUMIFS(DieuChinhTheoQuyDinh!$E$4:E996, DieuChinhTheoQuyDinh!$B$4:B996, A224)
</f>
        <v>19</v>
      </c>
      <c r="F224" s="23">
        <f>COUNTIF(DiemDanhChiTiet!B:B, A224)
</f>
        <v>0</v>
      </c>
      <c r="G224" s="23">
        <f t="shared" si="1"/>
        <v>19</v>
      </c>
    </row>
    <row r="225">
      <c r="A225" s="37" t="s">
        <v>750</v>
      </c>
      <c r="B225" s="87" t="str">
        <f>IFERROR(VLOOKUP(A225, DanhSach!A:C, 3, FALSE), "")</f>
        <v>Nguyễn Bảo Trâm</v>
      </c>
      <c r="C225" s="57" t="str">
        <f>IFERROR(VLOOKUP(A225, DanhSach!A:E, 5, FALSE), "")</f>
        <v>CLB HS2</v>
      </c>
      <c r="D225" s="23">
        <f>COUNTIF(DongHoc!A:A, A225)
</f>
        <v>1</v>
      </c>
      <c r="E225" s="23">
        <f t="array" ref="E225">SUMIFS(DongHoc!$F$4:F996, DongHoc!$A$4:A996, A225) + SUMIFS(DieuChinh!$D$4:D996, DieuChinh!$A$4:A996, A225) + SUMIFS(DieuChinhTheoQuyDinh!$E$4:E996, DieuChinhTheoQuyDinh!$B$4:B996, A225)
</f>
        <v>20</v>
      </c>
      <c r="F225" s="23">
        <f>COUNTIF(DiemDanhChiTiet!B:B, A225)
</f>
        <v>0</v>
      </c>
      <c r="G225" s="23">
        <f t="shared" si="1"/>
        <v>20</v>
      </c>
    </row>
    <row r="226">
      <c r="A226" s="37" t="s">
        <v>753</v>
      </c>
      <c r="B226" s="87" t="str">
        <f>IFERROR(VLOOKUP(A226, DanhSach!A:C, 3, FALSE), "")</f>
        <v>Đinh Tố Uyên</v>
      </c>
      <c r="C226" s="57" t="str">
        <f>IFERROR(VLOOKUP(A226, DanhSach!A:E, 5, FALSE), "")</f>
        <v>CLB HS2</v>
      </c>
      <c r="D226" s="23">
        <f>COUNTIF(DongHoc!A:A, A226)
</f>
        <v>1</v>
      </c>
      <c r="E226" s="23">
        <f t="array" ref="E226">SUMIFS(DongHoc!$F$4:F996, DongHoc!$A$4:A996, A226) + SUMIFS(DieuChinh!$D$4:D996, DieuChinh!$A$4:A996, A226) + SUMIFS(DieuChinhTheoQuyDinh!$E$4:E996, DieuChinhTheoQuyDinh!$B$4:B996, A226)
</f>
        <v>20</v>
      </c>
      <c r="F226" s="23">
        <f>COUNTIF(DiemDanhChiTiet!B:B, A226)
</f>
        <v>0</v>
      </c>
      <c r="G226" s="23">
        <f t="shared" si="1"/>
        <v>20</v>
      </c>
    </row>
    <row r="227">
      <c r="A227" s="37" t="s">
        <v>755</v>
      </c>
      <c r="B227" s="87" t="str">
        <f>IFERROR(VLOOKUP(A227, DanhSach!A:C, 3, FALSE), "")</f>
        <v>Vũ Chí Anh</v>
      </c>
      <c r="C227" s="57" t="str">
        <f>IFERROR(VLOOKUP(A227, DanhSach!A:E, 5, FALSE), "")</f>
        <v>Break10</v>
      </c>
      <c r="D227" s="23">
        <f>COUNTIF(DongHoc!A:A, A227)
</f>
        <v>2</v>
      </c>
      <c r="E227" s="23">
        <f t="array" ref="E227">SUMIFS(DongHoc!$F$4:F996, DongHoc!$A$4:A996, A227) + SUMIFS(DieuChinh!$D$4:D996, DieuChinh!$A$4:A996, A227) + SUMIFS(DieuChinhTheoQuyDinh!$E$4:E996, DieuChinhTheoQuyDinh!$B$4:B996, A227)
</f>
        <v>41</v>
      </c>
      <c r="F227" s="23">
        <f>COUNTIF(DiemDanhChiTiet!B:B, A227)
</f>
        <v>43</v>
      </c>
      <c r="G227" s="23">
        <f t="shared" si="1"/>
        <v>-2</v>
      </c>
    </row>
    <row r="228">
      <c r="A228" s="37" t="s">
        <v>760</v>
      </c>
      <c r="B228" s="87" t="str">
        <f>IFERROR(VLOOKUP(A228, DanhSach!A:C, 3, FALSE), "")</f>
        <v>Ngô Minh Trang</v>
      </c>
      <c r="C228" s="57" t="str">
        <f>IFERROR(VLOOKUP(A228, DanhSach!A:E, 5, FALSE), "")</f>
        <v>Dance3</v>
      </c>
      <c r="D228" s="23">
        <f>COUNTIF(DongHoc!A:A, A228)
</f>
        <v>1</v>
      </c>
      <c r="E228" s="23">
        <f t="array" ref="E228">SUMIFS(DongHoc!$F$4:F996, DongHoc!$A$4:A996, A228) + SUMIFS(DieuChinh!$D$4:D996, DieuChinh!$A$4:A996, A228) + SUMIFS(DieuChinhTheoQuyDinh!$E$4:E996, DieuChinhTheoQuyDinh!$B$4:B996, A228)
</f>
        <v>22</v>
      </c>
      <c r="F228" s="23">
        <f>COUNTIF(DiemDanhChiTiet!B:B, A228)
</f>
        <v>22</v>
      </c>
      <c r="G228" s="23">
        <f t="shared" si="1"/>
        <v>0</v>
      </c>
    </row>
    <row r="229">
      <c r="A229" s="37" t="s">
        <v>763</v>
      </c>
      <c r="B229" s="87" t="str">
        <f>IFERROR(VLOOKUP(A229, DanhSach!A:C, 3, FALSE), "")</f>
        <v>Nguyễn Ngọc Huy</v>
      </c>
      <c r="C229" s="57" t="str">
        <f>IFERROR(VLOOKUP(A229, DanhSach!A:E, 5, FALSE), "")</f>
        <v>Dance4</v>
      </c>
      <c r="D229" s="23">
        <f>COUNTIF(DongHoc!A:A, A229)
</f>
        <v>1</v>
      </c>
      <c r="E229" s="23">
        <f t="array" ref="E229">SUMIFS(DongHoc!$F$4:F996, DongHoc!$A$4:A996, A229) + SUMIFS(DieuChinh!$D$4:D996, DieuChinh!$A$4:A996, A229) + SUMIFS(DieuChinhTheoQuyDinh!$E$4:E996, DieuChinhTheoQuyDinh!$B$4:B996, A229)
</f>
        <v>22</v>
      </c>
      <c r="F229" s="23">
        <f>COUNTIF(DiemDanhChiTiet!B:B, A229)
</f>
        <v>14</v>
      </c>
      <c r="G229" s="23">
        <f t="shared" si="1"/>
        <v>8</v>
      </c>
    </row>
    <row r="230">
      <c r="A230" s="37" t="s">
        <v>766</v>
      </c>
      <c r="B230" s="87" t="str">
        <f>IFERROR(VLOOKUP(A230, DanhSach!A:C, 3, FALSE), "")</f>
        <v>Nguyễn Minh Quân</v>
      </c>
      <c r="C230" s="57" t="str">
        <f>IFERROR(VLOOKUP(A230, DanhSach!A:E, 5, FALSE), "")</f>
        <v>Dance4</v>
      </c>
      <c r="D230" s="23">
        <f>COUNTIF(DongHoc!A:A, A230)
</f>
        <v>1</v>
      </c>
      <c r="E230" s="23">
        <f t="array" ref="E230">SUMIFS(DongHoc!$F$4:F996, DongHoc!$A$4:A996, A230) + SUMIFS(DieuChinh!$D$4:D996, DieuChinh!$A$4:A996, A230) + SUMIFS(DieuChinhTheoQuyDinh!$E$4:E996, DieuChinhTheoQuyDinh!$B$4:B996, A230)
</f>
        <v>20</v>
      </c>
      <c r="F230" s="23">
        <f>COUNTIF(DiemDanhChiTiet!B:B, A230)
</f>
        <v>20</v>
      </c>
      <c r="G230" s="23">
        <f t="shared" si="1"/>
        <v>0</v>
      </c>
    </row>
    <row r="231">
      <c r="A231" s="37" t="s">
        <v>768</v>
      </c>
      <c r="B231" s="87" t="str">
        <f>IFERROR(VLOOKUP(A231, DanhSach!A:C, 3, FALSE), "")</f>
        <v>Trần Hoàng Thảo Vy</v>
      </c>
      <c r="C231" s="57" t="str">
        <f>IFERROR(VLOOKUP(A231, DanhSach!A:E, 5, FALSE), "")</f>
        <v>Dance5</v>
      </c>
      <c r="D231" s="23">
        <f>COUNTIF(DongHoc!A:A, A231)
</f>
        <v>4</v>
      </c>
      <c r="E231" s="23">
        <f t="array" ref="E231">SUMIFS(DongHoc!$F$4:F996, DongHoc!$A$4:A996, A231) + SUMIFS(DieuChinh!$D$4:D996, DieuChinh!$A$4:A996, A231) + SUMIFS(DieuChinhTheoQuyDinh!$E$4:E996, DieuChinhTheoQuyDinh!$B$4:B996, A231)
</f>
        <v>96</v>
      </c>
      <c r="F231" s="23">
        <f>COUNTIF(DiemDanhChiTiet!B:B, A231)
</f>
        <v>99</v>
      </c>
      <c r="G231" s="23">
        <f t="shared" si="1"/>
        <v>-3</v>
      </c>
    </row>
    <row r="232">
      <c r="A232" s="37" t="s">
        <v>771</v>
      </c>
      <c r="B232" s="87" t="str">
        <f>IFERROR(VLOOKUP(A232, DanhSach!A:C, 3, FALSE), "")</f>
        <v>Vũ Trí Hưng</v>
      </c>
      <c r="C232" s="57" t="str">
        <f>IFERROR(VLOOKUP(A232, DanhSach!A:E, 5, FALSE), "")</f>
        <v>Break7</v>
      </c>
      <c r="D232" s="23">
        <f>COUNTIF(DongHoc!A:A, A232)
</f>
        <v>1</v>
      </c>
      <c r="E232" s="23">
        <f t="array" ref="E232">SUMIFS(DongHoc!$F$4:F996, DongHoc!$A$4:A996, A232) + SUMIFS(DieuChinh!$D$4:D996, DieuChinh!$A$4:A996, A232) + SUMIFS(DieuChinhTheoQuyDinh!$E$4:E996, DieuChinhTheoQuyDinh!$B$4:B996, A232)
</f>
        <v>24</v>
      </c>
      <c r="F232" s="23">
        <f>COUNTIF(DiemDanhChiTiet!B:B, A232)
</f>
        <v>15</v>
      </c>
      <c r="G232" s="23">
        <f t="shared" si="1"/>
        <v>9</v>
      </c>
    </row>
    <row r="233">
      <c r="A233" s="37" t="s">
        <v>773</v>
      </c>
      <c r="B233" s="87" t="str">
        <f>IFERROR(VLOOKUP(A233, DanhSach!A:C, 3, FALSE), "")</f>
        <v>Vũ Trí Thịnh</v>
      </c>
      <c r="C233" s="57" t="str">
        <f>IFERROR(VLOOKUP(A233, DanhSach!A:E, 5, FALSE), "")</f>
        <v>Break7</v>
      </c>
      <c r="D233" s="23">
        <f>COUNTIF(DongHoc!A:A, A233)
</f>
        <v>1</v>
      </c>
      <c r="E233" s="23">
        <f t="array" ref="E233">SUMIFS(DongHoc!$F$4:F996, DongHoc!$A$4:A996, A233) + SUMIFS(DieuChinh!$D$4:D996, DieuChinh!$A$4:A996, A233) + SUMIFS(DieuChinhTheoQuyDinh!$E$4:E996, DieuChinhTheoQuyDinh!$B$4:B996, A233)
</f>
        <v>24</v>
      </c>
      <c r="F233" s="23">
        <f>COUNTIF(DiemDanhChiTiet!B:B, A233)
</f>
        <v>15</v>
      </c>
      <c r="G233" s="23">
        <f t="shared" si="1"/>
        <v>9</v>
      </c>
    </row>
    <row r="234">
      <c r="A234" s="37" t="s">
        <v>776</v>
      </c>
      <c r="B234" s="87" t="str">
        <f>IFERROR(VLOOKUP(A234, DanhSach!A:C, 3, FALSE), "")</f>
        <v>Hoàng Tùng Lâm</v>
      </c>
      <c r="C234" s="57" t="str">
        <f>IFERROR(VLOOKUP(A234, DanhSach!A:E, 5, FALSE), "")</f>
        <v>Break10</v>
      </c>
      <c r="D234" s="23">
        <f>COUNTIF(DongHoc!A:A, A234)
</f>
        <v>2</v>
      </c>
      <c r="E234" s="23">
        <f t="array" ref="E234">SUMIFS(DongHoc!$F$4:F996, DongHoc!$A$4:A996, A234) + SUMIFS(DieuChinh!$D$4:D996, DieuChinh!$A$4:A996, A234) + SUMIFS(DieuChinhTheoQuyDinh!$E$4:E996, DieuChinhTheoQuyDinh!$B$4:B996, A234)
</f>
        <v>37</v>
      </c>
      <c r="F234" s="23">
        <f>COUNTIF(DiemDanhChiTiet!B:B, A234)
</f>
        <v>38</v>
      </c>
      <c r="G234" s="23">
        <f t="shared" si="1"/>
        <v>-1</v>
      </c>
    </row>
    <row r="235">
      <c r="A235" s="37" t="s">
        <v>781</v>
      </c>
      <c r="B235" s="87" t="str">
        <f>IFERROR(VLOOKUP(A235, DanhSach!A:C, 3, FALSE), "")</f>
        <v>Dương Hoàng Anh</v>
      </c>
      <c r="C235" s="57" t="str">
        <f>IFERROR(VLOOKUP(A235, DanhSach!A:E, 5, FALSE), "")</f>
        <v>Break11</v>
      </c>
      <c r="D235" s="23">
        <f>COUNTIF(DongHoc!A:A, A235)
</f>
        <v>5</v>
      </c>
      <c r="E235" s="23">
        <f t="array" ref="E235">SUMIFS(DongHoc!$F$4:F996, DongHoc!$A$4:A996, A235) + SUMIFS(DieuChinh!$D$4:D996, DieuChinh!$A$4:A996, A235) + SUMIFS(DieuChinhTheoQuyDinh!$E$4:E996, DieuChinhTheoQuyDinh!$B$4:B996, A235)
</f>
        <v>120</v>
      </c>
      <c r="F235" s="23">
        <f>COUNTIF(DiemDanhChiTiet!B:B, A235)
</f>
        <v>102</v>
      </c>
      <c r="G235" s="23">
        <f t="shared" si="1"/>
        <v>18</v>
      </c>
    </row>
    <row r="236">
      <c r="A236" s="37" t="s">
        <v>783</v>
      </c>
      <c r="B236" s="87" t="str">
        <f>IFERROR(VLOOKUP(A236, DanhSach!A:C, 3, FALSE), "")</f>
        <v>Đỗ Quang Bân</v>
      </c>
      <c r="C236" s="57" t="str">
        <f>IFERROR(VLOOKUP(A236, DanhSach!A:E, 5, FALSE), "")</f>
        <v>Break10</v>
      </c>
      <c r="D236" s="23">
        <f>COUNTIF(DongHoc!A:A, A236)
</f>
        <v>4</v>
      </c>
      <c r="E236" s="23">
        <f t="array" ref="E236">SUMIFS(DongHoc!$F$4:F996, DongHoc!$A$4:A996, A236) + SUMIFS(DieuChinh!$D$4:D996, DieuChinh!$A$4:A996, A236) + SUMIFS(DieuChinhTheoQuyDinh!$E$4:E996, DieuChinhTheoQuyDinh!$B$4:B996, A236)
</f>
        <v>94</v>
      </c>
      <c r="F236" s="23">
        <f>COUNTIF(DiemDanhChiTiet!B:B, A236)
</f>
        <v>86</v>
      </c>
      <c r="G236" s="23">
        <f t="shared" si="1"/>
        <v>8</v>
      </c>
    </row>
    <row r="237">
      <c r="A237" s="37" t="s">
        <v>786</v>
      </c>
      <c r="B237" s="87" t="str">
        <f>IFERROR(VLOOKUP(A237, DanhSach!A:C, 3, FALSE), "")</f>
        <v>Hồ Sĩ Anh</v>
      </c>
      <c r="C237" s="57" t="str">
        <f>IFERROR(VLOOKUP(A237, DanhSach!A:E, 5, FALSE), "")</f>
        <v>Break3</v>
      </c>
      <c r="D237" s="23">
        <f>COUNTIF(DongHoc!A:A, A237)
</f>
        <v>0</v>
      </c>
      <c r="E237" s="23">
        <f t="array" ref="E237">SUMIFS(DongHoc!$F$4:F996, DongHoc!$A$4:A996, A237) + SUMIFS(DieuChinh!$D$4:D996, DieuChinh!$A$4:A996, A237) + SUMIFS(DieuChinhTheoQuyDinh!$E$4:E996, DieuChinhTheoQuyDinh!$B$4:B996, A237)
</f>
        <v>0</v>
      </c>
      <c r="F237" s="23">
        <f>COUNTIF(DiemDanhChiTiet!B:B, A237)
</f>
        <v>1</v>
      </c>
      <c r="G237" s="23">
        <f t="shared" si="1"/>
        <v>-1</v>
      </c>
    </row>
    <row r="238">
      <c r="A238" s="37" t="s">
        <v>788</v>
      </c>
      <c r="B238" s="87" t="str">
        <f>IFERROR(VLOOKUP(A238, DanhSach!A:C, 3, FALSE), "")</f>
        <v>Lăng Mai Hương</v>
      </c>
      <c r="C238" s="57" t="str">
        <f>IFERROR(VLOOKUP(A238, DanhSach!A:E, 5, FALSE), "")</f>
        <v>Dance2</v>
      </c>
      <c r="D238" s="23">
        <f>COUNTIF(DongHoc!A:A, A238)
</f>
        <v>0</v>
      </c>
      <c r="E238" s="23">
        <f t="array" ref="E238">SUMIFS(DongHoc!$F$4:F996, DongHoc!$A$4:A996, A238) + SUMIFS(DieuChinh!$D$4:D996, DieuChinh!$A$4:A996, A238) + SUMIFS(DieuChinhTheoQuyDinh!$E$4:E996, DieuChinhTheoQuyDinh!$B$4:B996, A238)
</f>
        <v>0</v>
      </c>
      <c r="F238" s="23">
        <f>COUNTIF(DiemDanhChiTiet!B:B, A238)
</f>
        <v>0</v>
      </c>
      <c r="G238" s="23">
        <f t="shared" si="1"/>
        <v>0</v>
      </c>
    </row>
    <row r="239">
      <c r="A239" s="37" t="s">
        <v>791</v>
      </c>
      <c r="B239" s="87" t="str">
        <f>IFERROR(VLOOKUP(A239, DanhSach!A:C, 3, FALSE), "")</f>
        <v>Đinh Tiểu Mẫn</v>
      </c>
      <c r="C239" s="57" t="str">
        <f>IFERROR(VLOOKUP(A239, DanhSach!A:E, 5, FALSE), "")</f>
        <v>Dance3</v>
      </c>
      <c r="D239" s="23">
        <f>COUNTIF(DongHoc!A:A, A239)
</f>
        <v>1</v>
      </c>
      <c r="E239" s="23">
        <f t="array" ref="E239">SUMIFS(DongHoc!$F$4:F996, DongHoc!$A$4:A996, A239) + SUMIFS(DieuChinh!$D$4:D996, DieuChinh!$A$4:A996, A239) + SUMIFS(DieuChinhTheoQuyDinh!$E$4:E996, DieuChinhTheoQuyDinh!$B$4:B996, A239)
</f>
        <v>25</v>
      </c>
      <c r="F239" s="23">
        <f>COUNTIF(DiemDanhChiTiet!B:B, A239)
</f>
        <v>11</v>
      </c>
      <c r="G239" s="23">
        <f t="shared" si="1"/>
        <v>14</v>
      </c>
    </row>
    <row r="240">
      <c r="A240" s="37" t="s">
        <v>794</v>
      </c>
      <c r="B240" s="87" t="str">
        <f>IFERROR(VLOOKUP(A240, DanhSach!A:C, 3, FALSE), "")</f>
        <v>Nguyễn Ngọc Diệp</v>
      </c>
      <c r="C240" s="57" t="str">
        <f>IFERROR(VLOOKUP(A240, DanhSach!A:E, 5, FALSE), "")</f>
        <v>Dance4</v>
      </c>
      <c r="D240" s="23">
        <f>COUNTIF(DongHoc!A:A, A240)
</f>
        <v>1</v>
      </c>
      <c r="E240" s="23">
        <f t="array" ref="E240">SUMIFS(DongHoc!$F$4:F996, DongHoc!$A$4:A996, A240) + SUMIFS(DieuChinh!$D$4:D996, DieuChinh!$A$4:A996, A240) + SUMIFS(DieuChinhTheoQuyDinh!$E$4:E996, DieuChinhTheoQuyDinh!$B$4:B996, A240)
</f>
        <v>31</v>
      </c>
      <c r="F240" s="23">
        <f>COUNTIF(DiemDanhChiTiet!B:B, A240)
</f>
        <v>20</v>
      </c>
      <c r="G240" s="23">
        <f t="shared" si="1"/>
        <v>11</v>
      </c>
    </row>
    <row r="241">
      <c r="A241" s="37" t="s">
        <v>797</v>
      </c>
      <c r="B241" s="87" t="str">
        <f>IFERROR(VLOOKUP(A241, DanhSach!A:C, 3, FALSE), "")</f>
        <v>Trần Hải Đăng</v>
      </c>
      <c r="C241" s="57" t="str">
        <f>IFERROR(VLOOKUP(A241, DanhSach!A:E, 5, FALSE), "")</f>
        <v>Break3</v>
      </c>
      <c r="D241" s="23">
        <f>COUNTIF(DongHoc!A:A, A241)
</f>
        <v>1</v>
      </c>
      <c r="E241" s="23">
        <f t="array" ref="E241">SUMIFS(DongHoc!$F$4:F996, DongHoc!$A$4:A996, A241) + SUMIFS(DieuChinh!$D$4:D996, DieuChinh!$A$4:A996, A241) + SUMIFS(DieuChinhTheoQuyDinh!$E$4:E996, DieuChinhTheoQuyDinh!$B$4:B996, A241)
</f>
        <v>24</v>
      </c>
      <c r="F241" s="23">
        <f>COUNTIF(DiemDanhChiTiet!B:B, A241)
</f>
        <v>20</v>
      </c>
      <c r="G241" s="23">
        <f t="shared" si="1"/>
        <v>4</v>
      </c>
    </row>
    <row r="242">
      <c r="A242" s="37" t="s">
        <v>799</v>
      </c>
      <c r="B242" s="87" t="str">
        <f>IFERROR(VLOOKUP(A242, DanhSach!A:C, 3, FALSE), "")</f>
        <v>Nguyễn Mạnh Vĩ</v>
      </c>
      <c r="C242" s="57" t="str">
        <f>IFERROR(VLOOKUP(A242, DanhSach!A:E, 5, FALSE), "")</f>
        <v>Break6</v>
      </c>
      <c r="D242" s="23">
        <f>COUNTIF(DongHoc!A:A, A242)
</f>
        <v>3</v>
      </c>
      <c r="E242" s="23">
        <f t="array" ref="E242">SUMIFS(DongHoc!$F$4:F996, DongHoc!$A$4:A996, A242) + SUMIFS(DieuChinh!$D$4:D996, DieuChinh!$A$4:A996, A242) + SUMIFS(DieuChinhTheoQuyDinh!$E$4:E996, DieuChinhTheoQuyDinh!$B$4:B996, A242)
</f>
        <v>37</v>
      </c>
      <c r="F242" s="23">
        <f>COUNTIF(DiemDanhChiTiet!B:B, A242)
</f>
        <v>51</v>
      </c>
      <c r="G242" s="23">
        <f t="shared" si="1"/>
        <v>-14</v>
      </c>
    </row>
    <row r="243">
      <c r="A243" s="37" t="s">
        <v>802</v>
      </c>
      <c r="B243" s="87" t="str">
        <f>IFERROR(VLOOKUP(A243, DanhSach!A:C, 3, FALSE), "")</f>
        <v>Triệu Tuấn Kiệt</v>
      </c>
      <c r="C243" s="57" t="str">
        <f>IFERROR(VLOOKUP(A243, DanhSach!A:E, 5, FALSE), "")</f>
        <v>Break8</v>
      </c>
      <c r="D243" s="23">
        <f>COUNTIF(DongHoc!A:A, A243)
</f>
        <v>2</v>
      </c>
      <c r="E243" s="23">
        <f t="array" ref="E243">SUMIFS(DongHoc!$F$4:F996, DongHoc!$A$4:A996, A243) + SUMIFS(DieuChinh!$D$4:D996, DieuChinh!$A$4:A996, A243) + SUMIFS(DieuChinhTheoQuyDinh!$E$4:E996, DieuChinhTheoQuyDinh!$B$4:B996, A243)
</f>
        <v>48</v>
      </c>
      <c r="F243" s="23">
        <f>COUNTIF(DiemDanhChiTiet!B:B, A243)
</f>
        <v>39</v>
      </c>
      <c r="G243" s="23">
        <f t="shared" si="1"/>
        <v>9</v>
      </c>
    </row>
    <row r="244">
      <c r="A244" s="37" t="s">
        <v>805</v>
      </c>
      <c r="B244" s="87" t="str">
        <f>IFERROR(VLOOKUP(A244, DanhSach!A:C, 3, FALSE), "")</f>
        <v>Lưu Hà Anh</v>
      </c>
      <c r="C244" s="57" t="str">
        <f>IFERROR(VLOOKUP(A244, DanhSach!A:E, 5, FALSE), "")</f>
        <v>Dance3</v>
      </c>
      <c r="D244" s="23">
        <f>COUNTIF(DongHoc!A:A, A244)
</f>
        <v>0</v>
      </c>
      <c r="E244" s="23">
        <f t="array" ref="E244">SUMIFS(DongHoc!$F$4:F996, DongHoc!$A$4:A996, A244) + SUMIFS(DieuChinh!$D$4:D996, DieuChinh!$A$4:A996, A244) + SUMIFS(DieuChinhTheoQuyDinh!$E$4:E996, DieuChinhTheoQuyDinh!$B$4:B996, A244)
</f>
        <v>0</v>
      </c>
      <c r="F244" s="23">
        <f>COUNTIF(DiemDanhChiTiet!B:B, A244)
</f>
        <v>2</v>
      </c>
      <c r="G244" s="23">
        <f t="shared" si="1"/>
        <v>-2</v>
      </c>
    </row>
    <row r="245">
      <c r="A245" s="37" t="s">
        <v>808</v>
      </c>
      <c r="B245" s="87" t="str">
        <f>IFERROR(VLOOKUP(A245, DanhSach!A:C, 3, FALSE), "")</f>
        <v>Bùi Minh Đức</v>
      </c>
      <c r="C245" s="57" t="str">
        <f>IFERROR(VLOOKUP(A245, DanhSach!A:E, 5, FALSE), "")</f>
        <v>Break1</v>
      </c>
      <c r="D245" s="23">
        <f>COUNTIF(DongHoc!A:A, A245)
</f>
        <v>4</v>
      </c>
      <c r="E245" s="23">
        <f t="array" ref="E245">SUMIFS(DongHoc!$F$4:F996, DongHoc!$A$4:A996, A245) + SUMIFS(DieuChinh!$D$4:D996, DieuChinh!$A$4:A996, A245) + SUMIFS(DieuChinhTheoQuyDinh!$E$4:E996, DieuChinhTheoQuyDinh!$B$4:B996, A245)
</f>
        <v>95</v>
      </c>
      <c r="F245" s="23">
        <f>COUNTIF(DiemDanhChiTiet!B:B, A245)
</f>
        <v>88</v>
      </c>
      <c r="G245" s="23">
        <f t="shared" si="1"/>
        <v>7</v>
      </c>
    </row>
    <row r="246">
      <c r="A246" s="37" t="s">
        <v>810</v>
      </c>
      <c r="B246" s="87" t="str">
        <f>IFERROR(VLOOKUP(A246, DanhSach!A:C, 3, FALSE), "")</f>
        <v>Lưu Trần Vũ</v>
      </c>
      <c r="C246" s="57" t="str">
        <f>IFERROR(VLOOKUP(A246, DanhSach!A:E, 5, FALSE), "")</f>
        <v>Dance1</v>
      </c>
      <c r="D246" s="23">
        <f>COUNTIF(DongHoc!A:A, A246)
</f>
        <v>4</v>
      </c>
      <c r="E246" s="23">
        <f t="array" ref="E246">SUMIFS(DongHoc!$F$4:F996, DongHoc!$A$4:A996, A246) + SUMIFS(DieuChinh!$D$4:D996, DieuChinh!$A$4:A996, A246) + SUMIFS(DieuChinhTheoQuyDinh!$E$4:E996, DieuChinhTheoQuyDinh!$B$4:B996, A246)
</f>
        <v>96</v>
      </c>
      <c r="F246" s="23">
        <f>COUNTIF(DiemDanhChiTiet!B:B, A246)
</f>
        <v>84</v>
      </c>
      <c r="G246" s="23">
        <f t="shared" si="1"/>
        <v>12</v>
      </c>
    </row>
    <row r="247">
      <c r="A247" s="37" t="s">
        <v>812</v>
      </c>
      <c r="B247" s="87" t="str">
        <f>IFERROR(VLOOKUP(A247, DanhSach!A:C, 3, FALSE), "")</f>
        <v>Hoàng Thu Giang</v>
      </c>
      <c r="C247" s="57" t="str">
        <f>IFERROR(VLOOKUP(A247, DanhSach!A:E, 5, FALSE), "")</f>
        <v>Dance2</v>
      </c>
      <c r="D247" s="23">
        <f>COUNTIF(DongHoc!A:A, A247)
</f>
        <v>3</v>
      </c>
      <c r="E247" s="23">
        <f t="array" ref="E247">SUMIFS(DongHoc!$F$4:F996, DongHoc!$A$4:A996, A247) + SUMIFS(DieuChinh!$D$4:D996, DieuChinh!$A$4:A996, A247) + SUMIFS(DieuChinhTheoQuyDinh!$E$4:E996, DieuChinhTheoQuyDinh!$B$4:B996, A247)
</f>
        <v>70</v>
      </c>
      <c r="F247" s="23">
        <f>COUNTIF(DiemDanhChiTiet!B:B, A247)
</f>
        <v>55</v>
      </c>
      <c r="G247" s="23">
        <f t="shared" si="1"/>
        <v>15</v>
      </c>
    </row>
    <row r="248">
      <c r="A248" s="37" t="s">
        <v>815</v>
      </c>
      <c r="B248" s="87" t="str">
        <f>IFERROR(VLOOKUP(A248, DanhSach!A:C, 3, FALSE), "")</f>
        <v>Trần Quang Mạnh</v>
      </c>
      <c r="C248" s="57" t="str">
        <f>IFERROR(VLOOKUP(A248, DanhSach!A:E, 5, FALSE), "")</f>
        <v>Dance2</v>
      </c>
      <c r="D248" s="23">
        <f>COUNTIF(DongHoc!A:A, A248)
</f>
        <v>1</v>
      </c>
      <c r="E248" s="23">
        <f t="array" ref="E248">SUMIFS(DongHoc!$F$4:F996, DongHoc!$A$4:A996, A248) + SUMIFS(DieuChinh!$D$4:D996, DieuChinh!$A$4:A996, A248) + SUMIFS(DieuChinhTheoQuyDinh!$E$4:E996, DieuChinhTheoQuyDinh!$B$4:B996, A248)
</f>
        <v>25</v>
      </c>
      <c r="F248" s="23">
        <f>COUNTIF(DiemDanhChiTiet!B:B, A248)
</f>
        <v>19</v>
      </c>
      <c r="G248" s="23">
        <f t="shared" si="1"/>
        <v>6</v>
      </c>
    </row>
    <row r="249">
      <c r="A249" s="37" t="s">
        <v>818</v>
      </c>
      <c r="B249" s="87" t="str">
        <f>IFERROR(VLOOKUP(A249, DanhSach!A:C, 3, FALSE), "")</f>
        <v>Vũ Minh Khang</v>
      </c>
      <c r="C249" s="57" t="str">
        <f>IFERROR(VLOOKUP(A249, DanhSach!A:E, 5, FALSE), "")</f>
        <v>Break6</v>
      </c>
      <c r="D249" s="23">
        <f>COUNTIF(DongHoc!A:A, A249)
</f>
        <v>3</v>
      </c>
      <c r="E249" s="23">
        <f t="array" ref="E249">SUMIFS(DongHoc!$F$4:F996, DongHoc!$A$4:A996, A249) + SUMIFS(DieuChinh!$D$4:D996, DieuChinh!$A$4:A996, A249) + SUMIFS(DieuChinhTheoQuyDinh!$E$4:E996, DieuChinhTheoQuyDinh!$B$4:B996, A249)
</f>
        <v>62</v>
      </c>
      <c r="F249" s="23">
        <f>COUNTIF(DiemDanhChiTiet!B:B, A249)
</f>
        <v>58</v>
      </c>
      <c r="G249" s="23">
        <f t="shared" si="1"/>
        <v>4</v>
      </c>
    </row>
    <row r="250">
      <c r="A250" s="37" t="s">
        <v>823</v>
      </c>
      <c r="B250" s="87" t="str">
        <f>IFERROR(VLOOKUP(A250, DanhSach!A:C, 3, FALSE), "")</f>
        <v>Nguyễn García Anelo Duy</v>
      </c>
      <c r="C250" s="57" t="str">
        <f>IFERROR(VLOOKUP(A250, DanhSach!A:E, 5, FALSE), "")</f>
        <v>Break7</v>
      </c>
      <c r="D250" s="23">
        <f>COUNTIF(DongHoc!A:A, A250)
</f>
        <v>4</v>
      </c>
      <c r="E250" s="23">
        <f t="array" ref="E250">SUMIFS(DongHoc!$F$4:F996, DongHoc!$A$4:A996, A250) + SUMIFS(DieuChinh!$D$4:D996, DieuChinh!$A$4:A996, A250) + SUMIFS(DieuChinhTheoQuyDinh!$E$4:E996, DieuChinhTheoQuyDinh!$B$4:B996, A250)
</f>
        <v>96</v>
      </c>
      <c r="F250" s="23">
        <f>COUNTIF(DiemDanhChiTiet!B:B, A250)
</f>
        <v>97</v>
      </c>
      <c r="G250" s="23">
        <f t="shared" si="1"/>
        <v>-1</v>
      </c>
    </row>
    <row r="251">
      <c r="A251" s="37" t="s">
        <v>828</v>
      </c>
      <c r="B251" s="87" t="str">
        <f>IFERROR(VLOOKUP(A251, DanhSach!A:C, 3, FALSE), "")</f>
        <v>Nguyễn Đại Cát</v>
      </c>
      <c r="C251" s="57" t="str">
        <f>IFERROR(VLOOKUP(A251, DanhSach!A:E, 5, FALSE), "")</f>
        <v>Dance4</v>
      </c>
      <c r="D251" s="23">
        <f>COUNTIF(DongHoc!A:A, A251)
</f>
        <v>0</v>
      </c>
      <c r="E251" s="23">
        <f t="array" ref="E251">SUMIFS(DongHoc!$F$4:F996, DongHoc!$A$4:A996, A251) + SUMIFS(DieuChinh!$D$4:D996, DieuChinh!$A$4:A996, A251) + SUMIFS(DieuChinhTheoQuyDinh!$E$4:E996, DieuChinhTheoQuyDinh!$B$4:B996, A251)
</f>
        <v>0</v>
      </c>
      <c r="F251" s="23">
        <f>COUNTIF(DiemDanhChiTiet!B:B, A251)
</f>
        <v>1</v>
      </c>
      <c r="G251" s="23">
        <f t="shared" si="1"/>
        <v>-1</v>
      </c>
    </row>
    <row r="252">
      <c r="A252" s="37" t="s">
        <v>830</v>
      </c>
      <c r="B252" s="87" t="str">
        <f>IFERROR(VLOOKUP(A252, DanhSach!A:C, 3, FALSE), "")</f>
        <v>Đào Quốc Hưng</v>
      </c>
      <c r="C252" s="57" t="str">
        <f>IFERROR(VLOOKUP(A252, DanhSach!A:E, 5, FALSE), "")</f>
        <v>Break3</v>
      </c>
      <c r="D252" s="23">
        <f>COUNTIF(DongHoc!A:A, A252)
</f>
        <v>5</v>
      </c>
      <c r="E252" s="23">
        <f t="array" ref="E252">SUMIFS(DongHoc!$F$4:F996, DongHoc!$A$4:A996, A252) + SUMIFS(DieuChinh!$D$4:D996, DieuChinh!$A$4:A996, A252) + SUMIFS(DieuChinhTheoQuyDinh!$E$4:E996, DieuChinhTheoQuyDinh!$B$4:B996, A252)
</f>
        <v>120</v>
      </c>
      <c r="F252" s="23">
        <f>COUNTIF(DiemDanhChiTiet!B:B, A252)
</f>
        <v>98</v>
      </c>
      <c r="G252" s="23">
        <f t="shared" si="1"/>
        <v>22</v>
      </c>
    </row>
    <row r="253">
      <c r="A253" s="37" t="s">
        <v>834</v>
      </c>
      <c r="B253" s="87" t="str">
        <f>IFERROR(VLOOKUP(A253, DanhSach!A:C, 3, FALSE), "")</f>
        <v>Vũ Tú Anh</v>
      </c>
      <c r="C253" s="57" t="str">
        <f>IFERROR(VLOOKUP(A253, DanhSach!A:E, 5, FALSE), "")</f>
        <v>Break11</v>
      </c>
      <c r="D253" s="23">
        <f>COUNTIF(DongHoc!A:A, A253)
</f>
        <v>4</v>
      </c>
      <c r="E253" s="23">
        <f t="array" ref="E253">SUMIFS(DongHoc!$F$4:F996, DongHoc!$A$4:A996, A253) + SUMIFS(DieuChinh!$D$4:D996, DieuChinh!$A$4:A996, A253) + SUMIFS(DieuChinhTheoQuyDinh!$E$4:E996, DieuChinhTheoQuyDinh!$B$4:B996, A253)
</f>
        <v>91</v>
      </c>
      <c r="F253" s="23">
        <f>COUNTIF(DiemDanhChiTiet!B:B, A253)
</f>
        <v>85</v>
      </c>
      <c r="G253" s="23">
        <f t="shared" si="1"/>
        <v>6</v>
      </c>
    </row>
    <row r="254">
      <c r="A254" s="37" t="s">
        <v>836</v>
      </c>
      <c r="B254" s="87" t="str">
        <f>IFERROR(VLOOKUP(A254, DanhSach!A:C, 3, FALSE), "")</f>
        <v>Đặng Thị Hải Yến</v>
      </c>
      <c r="C254" s="57" t="str">
        <f>IFERROR(VLOOKUP(A254, DanhSach!A:E, 5, FALSE), "")</f>
        <v>Dance2</v>
      </c>
      <c r="D254" s="23">
        <f>COUNTIF(DongHoc!A:A, A254)
</f>
        <v>1</v>
      </c>
      <c r="E254" s="23">
        <f t="array" ref="E254">SUMIFS(DongHoc!$F$4:F996, DongHoc!$A$4:A996, A254) + SUMIFS(DieuChinh!$D$4:D996, DieuChinh!$A$4:A996, A254) + SUMIFS(DieuChinhTheoQuyDinh!$E$4:E996, DieuChinhTheoQuyDinh!$B$4:B996, A254)
</f>
        <v>24</v>
      </c>
      <c r="F254" s="23">
        <f>COUNTIF(DiemDanhChiTiet!B:B, A254)
</f>
        <v>20</v>
      </c>
      <c r="G254" s="23">
        <f t="shared" si="1"/>
        <v>4</v>
      </c>
    </row>
    <row r="255">
      <c r="A255" s="37" t="s">
        <v>839</v>
      </c>
      <c r="B255" s="87" t="str">
        <f>IFERROR(VLOOKUP(A255, DanhSach!A:C, 3, FALSE), "")</f>
        <v>Vũ Bảo Long</v>
      </c>
      <c r="C255" s="57" t="str">
        <f>IFERROR(VLOOKUP(A255, DanhSach!A:E, 5, FALSE), "")</f>
        <v>Break6</v>
      </c>
      <c r="D255" s="23">
        <f>COUNTIF(DongHoc!A:A, A255)
</f>
        <v>1</v>
      </c>
      <c r="E255" s="23">
        <f t="array" ref="E255">SUMIFS(DongHoc!$F$4:F996, DongHoc!$A$4:A996, A255) + SUMIFS(DieuChinh!$D$4:D996, DieuChinh!$A$4:A996, A255) + SUMIFS(DieuChinhTheoQuyDinh!$E$4:E996, DieuChinhTheoQuyDinh!$B$4:B996, A255)
</f>
        <v>24</v>
      </c>
      <c r="F255" s="23">
        <f>COUNTIF(DiemDanhChiTiet!B:B, A255)
</f>
        <v>21</v>
      </c>
      <c r="G255" s="23">
        <f t="shared" si="1"/>
        <v>3</v>
      </c>
    </row>
    <row r="256">
      <c r="A256" s="37" t="s">
        <v>842</v>
      </c>
      <c r="B256" s="87" t="str">
        <f>IFERROR(VLOOKUP(A256, DanhSach!A:C, 3, FALSE), "")</f>
        <v>Hoàng Thị Minh Ngọc</v>
      </c>
      <c r="C256" s="57" t="str">
        <f>IFERROR(VLOOKUP(A256, DanhSach!A:E, 5, FALSE), "")</f>
        <v>Dance2</v>
      </c>
      <c r="D256" s="23">
        <f>COUNTIF(DongHoc!A:A, A256)
</f>
        <v>1</v>
      </c>
      <c r="E256" s="23">
        <f t="array" ref="E256">SUMIFS(DongHoc!$F$4:F996, DongHoc!$A$4:A996, A256) + SUMIFS(DieuChinh!$D$4:D996, DieuChinh!$A$4:A996, A256) + SUMIFS(DieuChinhTheoQuyDinh!$E$4:E996, DieuChinhTheoQuyDinh!$B$4:B996, A256)
</f>
        <v>24</v>
      </c>
      <c r="F256" s="23">
        <f>COUNTIF(DiemDanhChiTiet!B:B, A256)
</f>
        <v>12</v>
      </c>
      <c r="G256" s="23">
        <f t="shared" si="1"/>
        <v>12</v>
      </c>
    </row>
    <row r="257">
      <c r="A257" s="37" t="s">
        <v>845</v>
      </c>
      <c r="B257" s="87" t="str">
        <f>IFERROR(VLOOKUP(A257, DanhSach!A:C, 3, FALSE), "")</f>
        <v>Nguyễn Hoàng Hải</v>
      </c>
      <c r="C257" s="57" t="str">
        <f>IFERROR(VLOOKUP(A257, DanhSach!A:E, 5, FALSE), "")</f>
        <v>Break8</v>
      </c>
      <c r="D257" s="23">
        <f>COUNTIF(DongHoc!A:A, A257)
</f>
        <v>1</v>
      </c>
      <c r="E257" s="23">
        <f t="array" ref="E257">SUMIFS(DongHoc!$F$4:F996, DongHoc!$A$4:A996, A257) + SUMIFS(DieuChinh!$D$4:D996, DieuChinh!$A$4:A996, A257) + SUMIFS(DieuChinhTheoQuyDinh!$E$4:E996, DieuChinhTheoQuyDinh!$B$4:B996, A257)
</f>
        <v>24</v>
      </c>
      <c r="F257" s="23">
        <f>COUNTIF(DiemDanhChiTiet!B:B, A257)
</f>
        <v>21</v>
      </c>
      <c r="G257" s="23">
        <f t="shared" si="1"/>
        <v>3</v>
      </c>
    </row>
    <row r="258">
      <c r="A258" s="37" t="s">
        <v>849</v>
      </c>
      <c r="B258" s="87" t="str">
        <f>IFERROR(VLOOKUP(A258, DanhSach!A:C, 3, FALSE), "")</f>
        <v>Đỗ Bảo An</v>
      </c>
      <c r="C258" s="57" t="str">
        <f>IFERROR(VLOOKUP(A258, DanhSach!A:E, 5, FALSE), "")</f>
        <v>Break5</v>
      </c>
      <c r="D258" s="23">
        <f>COUNTIF(DongHoc!A:A, A258)
</f>
        <v>4</v>
      </c>
      <c r="E258" s="23">
        <f t="array" ref="E258">SUMIFS(DongHoc!$F$4:F996, DongHoc!$A$4:A996, A258) + SUMIFS(DieuChinh!$D$4:D996, DieuChinh!$A$4:A996, A258) + SUMIFS(DieuChinhTheoQuyDinh!$E$4:E996, DieuChinhTheoQuyDinh!$B$4:B996, A258)
</f>
        <v>86</v>
      </c>
      <c r="F258" s="23">
        <f>COUNTIF(DiemDanhChiTiet!B:B, A258)
</f>
        <v>86</v>
      </c>
      <c r="G258" s="23">
        <f t="shared" si="1"/>
        <v>0</v>
      </c>
    </row>
    <row r="259">
      <c r="A259" s="37" t="s">
        <v>854</v>
      </c>
      <c r="B259" s="87" t="str">
        <f>IFERROR(VLOOKUP(A259, DanhSach!A:C, 3, FALSE), "")</f>
        <v>Dương Anh Đức</v>
      </c>
      <c r="C259" s="57" t="str">
        <f>IFERROR(VLOOKUP(A259, DanhSach!A:E, 5, FALSE), "")</f>
        <v>Break11</v>
      </c>
      <c r="D259" s="23">
        <f>COUNTIF(DongHoc!A:A, A259)
</f>
        <v>4</v>
      </c>
      <c r="E259" s="23">
        <f t="array" ref="E259">SUMIFS(DongHoc!$F$4:F996, DongHoc!$A$4:A996, A259) + SUMIFS(DieuChinh!$D$4:D996, DieuChinh!$A$4:A996, A259) + SUMIFS(DieuChinhTheoQuyDinh!$E$4:E996, DieuChinhTheoQuyDinh!$B$4:B996, A259)
</f>
        <v>96</v>
      </c>
      <c r="F259" s="23">
        <f>COUNTIF(DiemDanhChiTiet!B:B, A259)
</f>
        <v>86</v>
      </c>
      <c r="G259" s="23">
        <f t="shared" si="1"/>
        <v>10</v>
      </c>
    </row>
    <row r="260">
      <c r="A260" s="37" t="s">
        <v>860</v>
      </c>
      <c r="B260" s="87" t="str">
        <f>IFERROR(VLOOKUP(A260, DanhSach!A:C, 3, FALSE), "")</f>
        <v>Hầu Gia Bảo</v>
      </c>
      <c r="C260" s="57" t="str">
        <f>IFERROR(VLOOKUP(A260, DanhSach!A:E, 5, FALSE), "")</f>
        <v>Break3</v>
      </c>
      <c r="D260" s="23">
        <f>COUNTIF(DongHoc!A:A, A260)
</f>
        <v>1</v>
      </c>
      <c r="E260" s="23">
        <f t="array" ref="E260">SUMIFS(DongHoc!$F$4:F996, DongHoc!$A$4:A996, A260) + SUMIFS(DieuChinh!$D$4:D996, DieuChinh!$A$4:A996, A260) + SUMIFS(DieuChinhTheoQuyDinh!$E$4:E996, DieuChinhTheoQuyDinh!$B$4:B996, A260)
</f>
        <v>24</v>
      </c>
      <c r="F260" s="23">
        <f>COUNTIF(DiemDanhChiTiet!B:B, A260)
</f>
        <v>16</v>
      </c>
      <c r="G260" s="23">
        <f t="shared" si="1"/>
        <v>8</v>
      </c>
    </row>
    <row r="261">
      <c r="A261" s="37" t="s">
        <v>863</v>
      </c>
      <c r="B261" s="87" t="str">
        <f>IFERROR(VLOOKUP(A261, DanhSach!A:C, 3, FALSE), "")</f>
        <v>Hà Bảo Duy</v>
      </c>
      <c r="C261" s="57" t="str">
        <f>IFERROR(VLOOKUP(A261, DanhSach!A:E, 5, FALSE), "")</f>
        <v>Break2</v>
      </c>
      <c r="D261" s="23">
        <f>COUNTIF(DongHoc!A:A, A261)
</f>
        <v>1</v>
      </c>
      <c r="E261" s="23">
        <f t="array" ref="E261">SUMIFS(DongHoc!$F$4:F996, DongHoc!$A$4:A996, A261) + SUMIFS(DieuChinh!$D$4:D996, DieuChinh!$A$4:A996, A261) + SUMIFS(DieuChinhTheoQuyDinh!$E$4:E996, DieuChinhTheoQuyDinh!$B$4:B996, A261)
</f>
        <v>24</v>
      </c>
      <c r="F261" s="23">
        <f>COUNTIF(DiemDanhChiTiet!B:B, A261)
</f>
        <v>20</v>
      </c>
      <c r="G261" s="23">
        <f t="shared" si="1"/>
        <v>4</v>
      </c>
    </row>
    <row r="262">
      <c r="A262" s="37" t="s">
        <v>866</v>
      </c>
      <c r="B262" s="87" t="str">
        <f>IFERROR(VLOOKUP(A262, DanhSach!A:C, 3, FALSE), "")</f>
        <v>Trần Minh Thiện</v>
      </c>
      <c r="C262" s="57" t="str">
        <f>IFERROR(VLOOKUP(A262, DanhSach!A:E, 5, FALSE), "")</f>
        <v>Break1</v>
      </c>
      <c r="D262" s="23">
        <f>COUNTIF(DongHoc!A:A, A262)
</f>
        <v>3</v>
      </c>
      <c r="E262" s="23">
        <f t="array" ref="E262">SUMIFS(DongHoc!$F$4:F996, DongHoc!$A$4:A996, A262) + SUMIFS(DieuChinh!$D$4:D996, DieuChinh!$A$4:A996, A262) + SUMIFS(DieuChinhTheoQuyDinh!$E$4:E996, DieuChinhTheoQuyDinh!$B$4:B996, A262)
</f>
        <v>94</v>
      </c>
      <c r="F262" s="23">
        <f>COUNTIF(DiemDanhChiTiet!B:B, A262)
</f>
        <v>70</v>
      </c>
      <c r="G262" s="23">
        <f t="shared" si="1"/>
        <v>24</v>
      </c>
    </row>
    <row r="263">
      <c r="A263" s="37" t="s">
        <v>870</v>
      </c>
      <c r="B263" s="87" t="str">
        <f>IFERROR(VLOOKUP(A263, DanhSach!A:C, 3, FALSE), "")</f>
        <v>Nguyễn Việt Hưng</v>
      </c>
      <c r="C263" s="57" t="str">
        <f>IFERROR(VLOOKUP(A263, DanhSach!A:E, 5, FALSE), "")</f>
        <v>Break1</v>
      </c>
      <c r="D263" s="23">
        <f>COUNTIF(DongHoc!A:A, A263)
</f>
        <v>3</v>
      </c>
      <c r="E263" s="23">
        <f t="array" ref="E263">SUMIFS(DongHoc!$F$4:F996, DongHoc!$A$4:A996, A263) + SUMIFS(DieuChinh!$D$4:D996, DieuChinh!$A$4:A996, A263) + SUMIFS(DieuChinhTheoQuyDinh!$E$4:E996, DieuChinhTheoQuyDinh!$B$4:B996, A263)
</f>
        <v>70</v>
      </c>
      <c r="F263" s="23">
        <f>COUNTIF(DiemDanhChiTiet!B:B, A263)
</f>
        <v>64</v>
      </c>
      <c r="G263" s="23">
        <f t="shared" si="1"/>
        <v>6</v>
      </c>
    </row>
    <row r="264">
      <c r="A264" s="37" t="s">
        <v>873</v>
      </c>
      <c r="B264" s="87" t="str">
        <f>IFERROR(VLOOKUP(A264, DanhSach!A:C, 3, FALSE), "")</f>
        <v>Đặng Trần Quốc Anh</v>
      </c>
      <c r="C264" s="57" t="str">
        <f>IFERROR(VLOOKUP(A264, DanhSach!A:E, 5, FALSE), "")</f>
        <v>Dance1</v>
      </c>
      <c r="D264" s="23">
        <f>COUNTIF(DongHoc!A:A, A264)
</f>
        <v>3</v>
      </c>
      <c r="E264" s="23">
        <f t="array" ref="E264">SUMIFS(DongHoc!$F$4:F996, DongHoc!$A$4:A996, A264) + SUMIFS(DieuChinh!$D$4:D996, DieuChinh!$A$4:A996, A264) + SUMIFS(DieuChinhTheoQuyDinh!$E$4:E996, DieuChinhTheoQuyDinh!$B$4:B996, A264)
</f>
        <v>68</v>
      </c>
      <c r="F264" s="23">
        <f>COUNTIF(DiemDanhChiTiet!B:B, A264)
</f>
        <v>66</v>
      </c>
      <c r="G264" s="23">
        <f t="shared" si="1"/>
        <v>2</v>
      </c>
    </row>
    <row r="265">
      <c r="A265" s="37" t="s">
        <v>875</v>
      </c>
      <c r="B265" s="87" t="str">
        <f>IFERROR(VLOOKUP(A265, DanhSach!A:C, 3, FALSE), "")</f>
        <v>Nguyễn Gia Hân</v>
      </c>
      <c r="C265" s="57" t="str">
        <f>IFERROR(VLOOKUP(A265, DanhSach!A:E, 5, FALSE), "")</f>
        <v>Dance4</v>
      </c>
      <c r="D265" s="23">
        <f>COUNTIF(DongHoc!A:A, A265)
</f>
        <v>2</v>
      </c>
      <c r="E265" s="23">
        <f t="array" ref="E265">SUMIFS(DongHoc!$F$4:F996, DongHoc!$A$4:A996, A265) + SUMIFS(DieuChinh!$D$4:D996, DieuChinh!$A$4:A996, A265) + SUMIFS(DieuChinhTheoQuyDinh!$E$4:E996, DieuChinhTheoQuyDinh!$B$4:B996, A265)
</f>
        <v>28</v>
      </c>
      <c r="F265" s="23">
        <f>COUNTIF(DiemDanhChiTiet!B:B, A265)
</f>
        <v>28</v>
      </c>
      <c r="G265" s="23">
        <f t="shared" si="1"/>
        <v>0</v>
      </c>
    </row>
    <row r="266">
      <c r="A266" s="37" t="s">
        <v>878</v>
      </c>
      <c r="B266" s="87" t="str">
        <f>IFERROR(VLOOKUP(A266, DanhSach!A:C, 3, FALSE), "")</f>
        <v>Mai Nguyễn Việt Anh</v>
      </c>
      <c r="C266" s="57" t="str">
        <f>IFERROR(VLOOKUP(A266, DanhSach!A:E, 5, FALSE), "")</f>
        <v>Break2</v>
      </c>
      <c r="D266" s="23">
        <f>COUNTIF(DongHoc!A:A, A266)
</f>
        <v>2</v>
      </c>
      <c r="E266" s="23">
        <f t="array" ref="E266">SUMIFS(DongHoc!$F$4:F996, DongHoc!$A$4:A996, A266) + SUMIFS(DieuChinh!$D$4:D996, DieuChinh!$A$4:A996, A266) + SUMIFS(DieuChinhTheoQuyDinh!$E$4:E996, DieuChinhTheoQuyDinh!$B$4:B996, A266)
</f>
        <v>37</v>
      </c>
      <c r="F266" s="23">
        <f>COUNTIF(DiemDanhChiTiet!B:B, A266)
</f>
        <v>24</v>
      </c>
      <c r="G266" s="23">
        <f t="shared" si="1"/>
        <v>13</v>
      </c>
    </row>
    <row r="267">
      <c r="A267" s="37" t="s">
        <v>880</v>
      </c>
      <c r="B267" s="87" t="str">
        <f>IFERROR(VLOOKUP(A267, DanhSach!A:C, 3, FALSE), "")</f>
        <v>Bùi Đăng Khoa</v>
      </c>
      <c r="C267" s="57" t="str">
        <f>IFERROR(VLOOKUP(A267, DanhSach!A:E, 5, FALSE), "")</f>
        <v>Break7</v>
      </c>
      <c r="D267" s="23">
        <f>COUNTIF(DongHoc!A:A, A267)
</f>
        <v>3</v>
      </c>
      <c r="E267" s="23">
        <f t="array" ref="E267">SUMIFS(DongHoc!$F$4:F996, DongHoc!$A$4:A996, A267) + SUMIFS(DieuChinh!$D$4:D996, DieuChinh!$A$4:A996, A267) + SUMIFS(DieuChinhTheoQuyDinh!$E$4:E996, DieuChinhTheoQuyDinh!$B$4:B996, A267)
</f>
        <v>69</v>
      </c>
      <c r="F267" s="23">
        <f>COUNTIF(DiemDanhChiTiet!B:B, A267)
</f>
        <v>67</v>
      </c>
      <c r="G267" s="23">
        <f t="shared" si="1"/>
        <v>2</v>
      </c>
    </row>
    <row r="268">
      <c r="A268" s="37" t="s">
        <v>884</v>
      </c>
      <c r="B268" s="87" t="str">
        <f>IFERROR(VLOOKUP(A268, DanhSach!A:C, 3, FALSE), "")</f>
        <v>Hoàng Minh Châu</v>
      </c>
      <c r="C268" s="57" t="str">
        <f>IFERROR(VLOOKUP(A268, DanhSach!A:E, 5, FALSE), "")</f>
        <v>Dance2</v>
      </c>
      <c r="D268" s="23">
        <f>COUNTIF(DongHoc!A:A, A268)
</f>
        <v>3</v>
      </c>
      <c r="E268" s="23">
        <f t="array" ref="E268">SUMIFS(DongHoc!$F$4:F996, DongHoc!$A$4:A996, A268) + SUMIFS(DieuChinh!$D$4:D996, DieuChinh!$A$4:A996, A268) + SUMIFS(DieuChinhTheoQuyDinh!$E$4:E996, DieuChinhTheoQuyDinh!$B$4:B996, A268)
</f>
        <v>71</v>
      </c>
      <c r="F268" s="23">
        <f>COUNTIF(DiemDanhChiTiet!B:B, A268)
</f>
        <v>68</v>
      </c>
      <c r="G268" s="23">
        <f t="shared" si="1"/>
        <v>3</v>
      </c>
    </row>
    <row r="269">
      <c r="A269" s="37" t="s">
        <v>888</v>
      </c>
      <c r="B269" s="87" t="str">
        <f>IFERROR(VLOOKUP(A269, DanhSach!A:C, 3, FALSE), "")</f>
        <v>Ma Trung Hiếu</v>
      </c>
      <c r="C269" s="57" t="str">
        <f>IFERROR(VLOOKUP(A269, DanhSach!A:E, 5, FALSE), "")</f>
        <v>Break2</v>
      </c>
      <c r="D269" s="23">
        <f>COUNTIF(DongHoc!A:A, A269)
</f>
        <v>2</v>
      </c>
      <c r="E269" s="23">
        <f t="array" ref="E269">SUMIFS(DongHoc!$F$4:F996, DongHoc!$A$4:A996, A269) + SUMIFS(DieuChinh!$D$4:D996, DieuChinh!$A$4:A996, A269) + SUMIFS(DieuChinhTheoQuyDinh!$E$4:E996, DieuChinhTheoQuyDinh!$B$4:B996, A269)
</f>
        <v>34</v>
      </c>
      <c r="F269" s="23">
        <f>COUNTIF(DiemDanhChiTiet!B:B, A269)
</f>
        <v>29</v>
      </c>
      <c r="G269" s="23">
        <f t="shared" si="1"/>
        <v>5</v>
      </c>
    </row>
    <row r="270">
      <c r="A270" s="37" t="s">
        <v>892</v>
      </c>
      <c r="B270" s="87" t="str">
        <f>IFERROR(VLOOKUP(A270, DanhSach!A:C, 3, FALSE), "")</f>
        <v>Phạm Hoàng Khôi</v>
      </c>
      <c r="C270" s="57" t="str">
        <f>IFERROR(VLOOKUP(A270, DanhSach!A:E, 5, FALSE), "")</f>
        <v>Break3</v>
      </c>
      <c r="D270" s="23">
        <f>COUNTIF(DongHoc!A:A, A270)
</f>
        <v>2</v>
      </c>
      <c r="E270" s="23">
        <f t="array" ref="E270">SUMIFS(DongHoc!$F$4:F996, DongHoc!$A$4:A996, A270) + SUMIFS(DieuChinh!$D$4:D996, DieuChinh!$A$4:A996, A270) + SUMIFS(DieuChinhTheoQuyDinh!$E$4:E996, DieuChinhTheoQuyDinh!$B$4:B996, A270)
</f>
        <v>46</v>
      </c>
      <c r="F270" s="23">
        <f>COUNTIF(DiemDanhChiTiet!B:B, A270)
</f>
        <v>46</v>
      </c>
      <c r="G270" s="23">
        <f t="shared" si="1"/>
        <v>0</v>
      </c>
    </row>
    <row r="271">
      <c r="A271" s="37" t="s">
        <v>896</v>
      </c>
      <c r="B271" s="87" t="str">
        <f>IFERROR(VLOOKUP(A271, DanhSach!A:C, 3, FALSE), "")</f>
        <v>Hoàng Gia Hưng</v>
      </c>
      <c r="C271" s="57" t="str">
        <f>IFERROR(VLOOKUP(A271, DanhSach!A:E, 5, FALSE), "")</f>
        <v>Break1</v>
      </c>
      <c r="D271" s="23">
        <f>COUNTIF(DongHoc!A:A, A271)
</f>
        <v>1</v>
      </c>
      <c r="E271" s="23">
        <f t="array" ref="E271">SUMIFS(DongHoc!$F$4:F996, DongHoc!$A$4:A996, A271) + SUMIFS(DieuChinh!$D$4:D996, DieuChinh!$A$4:A996, A271) + SUMIFS(DieuChinhTheoQuyDinh!$E$4:E996, DieuChinhTheoQuyDinh!$B$4:B996, A271)
</f>
        <v>24</v>
      </c>
      <c r="F271" s="23">
        <f>COUNTIF(DiemDanhChiTiet!B:B, A271)
</f>
        <v>25</v>
      </c>
      <c r="G271" s="23">
        <f t="shared" si="1"/>
        <v>-1</v>
      </c>
    </row>
    <row r="272">
      <c r="A272" s="37" t="s">
        <v>899</v>
      </c>
      <c r="B272" s="87" t="str">
        <f>IFERROR(VLOOKUP(A272, DanhSach!A:C, 3, FALSE), "")</f>
        <v>Vũ Bá Lâm</v>
      </c>
      <c r="C272" s="57" t="str">
        <f>IFERROR(VLOOKUP(A272, DanhSach!A:E, 5, FALSE), "")</f>
        <v>Dance4</v>
      </c>
      <c r="D272" s="23">
        <f>COUNTIF(DongHoc!A:A, A272)
</f>
        <v>1</v>
      </c>
      <c r="E272" s="23">
        <f t="array" ref="E272">SUMIFS(DongHoc!$F$4:F996, DongHoc!$A$4:A996, A272) + SUMIFS(DieuChinh!$D$4:D996, DieuChinh!$A$4:A996, A272) + SUMIFS(DieuChinhTheoQuyDinh!$E$4:E996, DieuChinhTheoQuyDinh!$B$4:B996, A272)
</f>
        <v>18</v>
      </c>
      <c r="F272" s="23">
        <f>COUNTIF(DiemDanhChiTiet!B:B, A272)
</f>
        <v>20</v>
      </c>
      <c r="G272" s="23">
        <f t="shared" si="1"/>
        <v>-2</v>
      </c>
    </row>
    <row r="273">
      <c r="A273" s="37" t="s">
        <v>902</v>
      </c>
      <c r="B273" s="87" t="str">
        <f>IFERROR(VLOOKUP(A273, DanhSach!A:C, 3, FALSE), "")</f>
        <v>Trương Đăng Khoa</v>
      </c>
      <c r="C273" s="57" t="str">
        <f>IFERROR(VLOOKUP(A273, DanhSach!A:E, 5, FALSE), "")</f>
        <v>Break10</v>
      </c>
      <c r="D273" s="23">
        <f>COUNTIF(DongHoc!A:A, A273)
</f>
        <v>3</v>
      </c>
      <c r="E273" s="23">
        <f t="array" ref="E273">SUMIFS(DongHoc!$F$4:F996, DongHoc!$A$4:A996, A273) + SUMIFS(DieuChinh!$D$4:D996, DieuChinh!$A$4:A996, A273) + SUMIFS(DieuChinhTheoQuyDinh!$E$4:E996, DieuChinhTheoQuyDinh!$B$4:B996, A273)
</f>
        <v>72</v>
      </c>
      <c r="F273" s="23">
        <f>COUNTIF(DiemDanhChiTiet!B:B, A273)
</f>
        <v>61</v>
      </c>
      <c r="G273" s="23">
        <f t="shared" si="1"/>
        <v>11</v>
      </c>
    </row>
    <row r="274">
      <c r="A274" s="37" t="s">
        <v>909</v>
      </c>
      <c r="B274" s="87" t="str">
        <f>IFERROR(VLOOKUP(A274, DanhSach!A:C, 3, FALSE), "")</f>
        <v>Phạm Minh Khôi</v>
      </c>
      <c r="C274" s="57" t="str">
        <f>IFERROR(VLOOKUP(A274, DanhSach!A:E, 5, FALSE), "")</f>
        <v>Break6</v>
      </c>
      <c r="D274" s="23">
        <f>COUNTIF(DongHoc!A:A, A274)
</f>
        <v>4</v>
      </c>
      <c r="E274" s="23">
        <f t="array" ref="E274">SUMIFS(DongHoc!$F$4:F996, DongHoc!$A$4:A996, A274) + SUMIFS(DieuChinh!$D$4:D996, DieuChinh!$A$4:A996, A274) + SUMIFS(DieuChinhTheoQuyDinh!$E$4:E996, DieuChinhTheoQuyDinh!$B$4:B996, A274)
</f>
        <v>77</v>
      </c>
      <c r="F274" s="23">
        <f>COUNTIF(DiemDanhChiTiet!B:B, A274)
</f>
        <v>58</v>
      </c>
      <c r="G274" s="23">
        <f t="shared" si="1"/>
        <v>19</v>
      </c>
    </row>
    <row r="275">
      <c r="A275" s="37" t="s">
        <v>906</v>
      </c>
      <c r="B275" s="87" t="str">
        <f>IFERROR(VLOOKUP(A275, DanhSach!A:C, 3, FALSE), "")</f>
        <v>Đặng Minh Đạt </v>
      </c>
      <c r="C275" s="57" t="str">
        <f>IFERROR(VLOOKUP(A275, DanhSach!A:E, 5, FALSE), "")</f>
        <v>Break1</v>
      </c>
      <c r="D275" s="23">
        <f>COUNTIF(DongHoc!A:A, A275)
</f>
        <v>4</v>
      </c>
      <c r="E275" s="23">
        <f t="array" ref="E275">SUMIFS(DongHoc!$F$4:F996, DongHoc!$A$4:A996, A275) + SUMIFS(DieuChinh!$D$4:D996, DieuChinh!$A$4:A996, A275) + SUMIFS(DieuChinhTheoQuyDinh!$E$4:E996, DieuChinhTheoQuyDinh!$B$4:B996, A275)
</f>
        <v>80</v>
      </c>
      <c r="F275" s="23">
        <f>COUNTIF(DiemDanhChiTiet!B:B, A275)
</f>
        <v>77</v>
      </c>
      <c r="G275" s="23">
        <f t="shared" si="1"/>
        <v>3</v>
      </c>
    </row>
    <row r="276">
      <c r="A276" s="37" t="s">
        <v>913</v>
      </c>
      <c r="B276" s="87" t="str">
        <f>IFERROR(VLOOKUP(A276, DanhSach!A:C, 3, FALSE), "")</f>
        <v>Trần Minh Đức</v>
      </c>
      <c r="C276" s="57" t="str">
        <f>IFERROR(VLOOKUP(A276, DanhSach!A:E, 5, FALSE), "")</f>
        <v>Break2</v>
      </c>
      <c r="D276" s="23">
        <f>COUNTIF(DongHoc!A:A, A276)
</f>
        <v>3</v>
      </c>
      <c r="E276" s="23">
        <f t="array" ref="E276">SUMIFS(DongHoc!$F$4:F996, DongHoc!$A$4:A996, A276) + SUMIFS(DieuChinh!$D$4:D996, DieuChinh!$A$4:A996, A276) + SUMIFS(DieuChinhTheoQuyDinh!$E$4:E996, DieuChinhTheoQuyDinh!$B$4:B996, A276)
</f>
        <v>71</v>
      </c>
      <c r="F276" s="23">
        <f>COUNTIF(DiemDanhChiTiet!B:B, A276)
</f>
        <v>53</v>
      </c>
      <c r="G276" s="23">
        <f t="shared" si="1"/>
        <v>18</v>
      </c>
    </row>
    <row r="277">
      <c r="A277" s="37" t="s">
        <v>916</v>
      </c>
      <c r="B277" s="87" t="str">
        <f>IFERROR(VLOOKUP(A277, DanhSach!A:C, 3, FALSE), "")</f>
        <v>Trần Tú Linh</v>
      </c>
      <c r="C277" s="57" t="str">
        <f>IFERROR(VLOOKUP(A277, DanhSach!A:E, 5, FALSE), "")</f>
        <v>Dance1</v>
      </c>
      <c r="D277" s="23">
        <f>COUNTIF(DongHoc!A:A, A277)
</f>
        <v>3</v>
      </c>
      <c r="E277" s="23">
        <f t="array" ref="E277">SUMIFS(DongHoc!$F$4:F996, DongHoc!$A$4:A996, A277) + SUMIFS(DieuChinh!$D$4:D996, DieuChinh!$A$4:A996, A277) + SUMIFS(DieuChinhTheoQuyDinh!$E$4:E996, DieuChinhTheoQuyDinh!$B$4:B996, A277)
</f>
        <v>69</v>
      </c>
      <c r="F277" s="23">
        <f>COUNTIF(DiemDanhChiTiet!B:B, A277)
</f>
        <v>52</v>
      </c>
      <c r="G277" s="23">
        <f t="shared" si="1"/>
        <v>17</v>
      </c>
    </row>
    <row r="278">
      <c r="A278" s="37" t="s">
        <v>919</v>
      </c>
      <c r="B278" s="87" t="str">
        <f>IFERROR(VLOOKUP(A278, DanhSach!A:C, 3, FALSE), "")</f>
        <v>Vũ Hoàng Bách</v>
      </c>
      <c r="C278" s="57" t="str">
        <f>IFERROR(VLOOKUP(A278, DanhSach!A:E, 5, FALSE), "")</f>
        <v>Break7</v>
      </c>
      <c r="D278" s="23">
        <f>COUNTIF(DongHoc!A:A, A278)
</f>
        <v>3</v>
      </c>
      <c r="E278" s="23">
        <f t="array" ref="E278">SUMIFS(DongHoc!$F$4:F996, DongHoc!$A$4:A996, A278) + SUMIFS(DieuChinh!$D$4:D996, DieuChinh!$A$4:A996, A278) + SUMIFS(DieuChinhTheoQuyDinh!$E$4:E996, DieuChinhTheoQuyDinh!$B$4:B996, A278)
</f>
        <v>55</v>
      </c>
      <c r="F278" s="23">
        <f>COUNTIF(DiemDanhChiTiet!B:B, A278)
</f>
        <v>53</v>
      </c>
      <c r="G278" s="23">
        <f t="shared" si="1"/>
        <v>2</v>
      </c>
    </row>
    <row r="279">
      <c r="A279" s="37" t="s">
        <v>923</v>
      </c>
      <c r="B279" s="87" t="str">
        <f>IFERROR(VLOOKUP(A279, DanhSach!A:C, 3, FALSE), "")</f>
        <v>Nguyễn Tùng Anh</v>
      </c>
      <c r="C279" s="57" t="str">
        <f>IFERROR(VLOOKUP(A279, DanhSach!A:E, 5, FALSE), "")</f>
        <v>Break7</v>
      </c>
      <c r="D279" s="23">
        <f>COUNTIF(DongHoc!A:A, A279)
</f>
        <v>2</v>
      </c>
      <c r="E279" s="23">
        <f t="array" ref="E279">SUMIFS(DongHoc!$F$4:F996, DongHoc!$A$4:A996, A279) + SUMIFS(DieuChinh!$D$4:D996, DieuChinh!$A$4:A996, A279) + SUMIFS(DieuChinhTheoQuyDinh!$E$4:E996, DieuChinhTheoQuyDinh!$B$4:B996, A279)
</f>
        <v>10</v>
      </c>
      <c r="F279" s="23">
        <f>COUNTIF(DiemDanhChiTiet!B:B, A279)
</f>
        <v>10</v>
      </c>
      <c r="G279" s="23">
        <f t="shared" si="1"/>
        <v>0</v>
      </c>
    </row>
    <row r="280">
      <c r="A280" s="37" t="s">
        <v>925</v>
      </c>
      <c r="B280" s="87" t="str">
        <f>IFERROR(VLOOKUP(A280, DanhSach!A:C, 3, FALSE), "")</f>
        <v>Nguyễn Minh Huy</v>
      </c>
      <c r="C280" s="57" t="str">
        <f>IFERROR(VLOOKUP(A280, DanhSach!A:E, 5, FALSE), "")</f>
        <v>Break3</v>
      </c>
      <c r="D280" s="23">
        <f>COUNTIF(DongHoc!A:A, A280)
</f>
        <v>2</v>
      </c>
      <c r="E280" s="23">
        <f t="array" ref="E280">SUMIFS(DongHoc!$F$4:F996, DongHoc!$A$4:A996, A280) + SUMIFS(DieuChinh!$D$4:D996, DieuChinh!$A$4:A996, A280) + SUMIFS(DieuChinhTheoQuyDinh!$E$4:E996, DieuChinhTheoQuyDinh!$B$4:B996, A280)
</f>
        <v>45</v>
      </c>
      <c r="F280" s="23">
        <f>COUNTIF(DiemDanhChiTiet!B:B, A280)
</f>
        <v>43</v>
      </c>
      <c r="G280" s="23">
        <f t="shared" si="1"/>
        <v>2</v>
      </c>
    </row>
    <row r="281">
      <c r="A281" s="37" t="s">
        <v>927</v>
      </c>
      <c r="B281" s="87" t="str">
        <f>IFERROR(VLOOKUP(A281, DanhSach!A:C, 3, FALSE), "")</f>
        <v>Trần Tú Linh</v>
      </c>
      <c r="C281" s="57" t="str">
        <f>IFERROR(VLOOKUP(A281, DanhSach!A:E, 5, FALSE), "")</f>
        <v>Dance1</v>
      </c>
      <c r="D281" s="23">
        <f>COUNTIF(DongHoc!A:A, A281)
</f>
        <v>0</v>
      </c>
      <c r="E281" s="23">
        <f t="array" ref="E281">SUMIFS(DongHoc!$F$4:F996, DongHoc!$A$4:A996, A281) + SUMIFS(DieuChinh!$D$4:D996, DieuChinh!$A$4:A996, A281) + SUMIFS(DieuChinhTheoQuyDinh!$E$4:E996, DieuChinhTheoQuyDinh!$B$4:B996, A281)
</f>
        <v>10</v>
      </c>
      <c r="F281" s="23">
        <f>COUNTIF(DiemDanhChiTiet!B:B, A281)
</f>
        <v>0</v>
      </c>
      <c r="G281" s="23">
        <f t="shared" si="1"/>
        <v>10</v>
      </c>
    </row>
    <row r="282">
      <c r="A282" s="37" t="s">
        <v>929</v>
      </c>
      <c r="B282" s="87" t="str">
        <f>IFERROR(VLOOKUP(A282, DanhSach!A:C, 3, FALSE), "")</f>
        <v>Lê Trường An</v>
      </c>
      <c r="C282" s="57" t="str">
        <f>IFERROR(VLOOKUP(A282, DanhSach!A:E, 5, FALSE), "")</f>
        <v>Break1</v>
      </c>
      <c r="D282" s="23">
        <f>COUNTIF(DongHoc!A:A, A282)
</f>
        <v>3</v>
      </c>
      <c r="E282" s="23">
        <f t="array" ref="E282">SUMIFS(DongHoc!$F$4:F996, DongHoc!$A$4:A996, A282) + SUMIFS(DieuChinh!$D$4:D996, DieuChinh!$A$4:A996, A282) + SUMIFS(DieuChinhTheoQuyDinh!$E$4:E996, DieuChinhTheoQuyDinh!$B$4:B996, A282)
</f>
        <v>55</v>
      </c>
      <c r="F282" s="23">
        <f>COUNTIF(DiemDanhChiTiet!B:B, A282)
</f>
        <v>56</v>
      </c>
      <c r="G282" s="23">
        <f t="shared" si="1"/>
        <v>-1</v>
      </c>
    </row>
    <row r="283">
      <c r="A283" s="37" t="s">
        <v>932</v>
      </c>
      <c r="B283" s="87" t="str">
        <f>IFERROR(VLOOKUP(A283, DanhSach!A:C, 3, FALSE), "")</f>
        <v>Nguyễn Trần Tú Uyên</v>
      </c>
      <c r="C283" s="57" t="str">
        <f>IFERROR(VLOOKUP(A283, DanhSach!A:E, 5, FALSE), "")</f>
        <v>Dance1</v>
      </c>
      <c r="D283" s="23">
        <f>COUNTIF(DongHoc!A:A, A283)
</f>
        <v>2</v>
      </c>
      <c r="E283" s="23">
        <f t="array" ref="E283">SUMIFS(DongHoc!$F$4:F996, DongHoc!$A$4:A996, A283) + SUMIFS(DieuChinh!$D$4:D996, DieuChinh!$A$4:A996, A283) + SUMIFS(DieuChinhTheoQuyDinh!$E$4:E996, DieuChinhTheoQuyDinh!$B$4:B996, A283)
</f>
        <v>44</v>
      </c>
      <c r="F283" s="23">
        <f>COUNTIF(DiemDanhChiTiet!B:B, A283)
</f>
        <v>42</v>
      </c>
      <c r="G283" s="23">
        <f t="shared" si="1"/>
        <v>2</v>
      </c>
    </row>
    <row r="284">
      <c r="A284" s="37" t="s">
        <v>936</v>
      </c>
      <c r="B284" s="87" t="str">
        <f>IFERROR(VLOOKUP(A284, DanhSach!A:C, 3, FALSE), "")</f>
        <v>Nguyễn Hạo Nam</v>
      </c>
      <c r="C284" s="57" t="str">
        <f>IFERROR(VLOOKUP(A284, DanhSach!A:E, 5, FALSE), "")</f>
        <v>Break1</v>
      </c>
      <c r="D284" s="23">
        <f>COUNTIF(DongHoc!A:A, A284)
</f>
        <v>2</v>
      </c>
      <c r="E284" s="23">
        <f t="array" ref="E284">SUMIFS(DongHoc!$F$4:F996, DongHoc!$A$4:A996, A284) + SUMIFS(DieuChinh!$D$4:D996, DieuChinh!$A$4:A996, A284) + SUMIFS(DieuChinhTheoQuyDinh!$E$4:E996, DieuChinhTheoQuyDinh!$B$4:B996, A284)
</f>
        <v>10</v>
      </c>
      <c r="F284" s="23">
        <f>COUNTIF(DiemDanhChiTiet!B:B, A284)
</f>
        <v>10</v>
      </c>
      <c r="G284" s="23">
        <f t="shared" si="1"/>
        <v>0</v>
      </c>
    </row>
    <row r="285">
      <c r="A285" s="37" t="s">
        <v>940</v>
      </c>
      <c r="B285" s="87" t="str">
        <f>IFERROR(VLOOKUP(A285, DanhSach!A:C, 3, FALSE), "")</f>
        <v>Nguyễn Quốc Anh</v>
      </c>
      <c r="C285" s="57" t="str">
        <f>IFERROR(VLOOKUP(A285, DanhSach!A:E, 5, FALSE), "")</f>
        <v>Break1</v>
      </c>
      <c r="D285" s="23">
        <f>COUNTIF(DongHoc!A:A, A285)
</f>
        <v>2</v>
      </c>
      <c r="E285" s="23">
        <f t="array" ref="E285">SUMIFS(DongHoc!$F$4:F996, DongHoc!$A$4:A996, A285) + SUMIFS(DieuChinh!$D$4:D996, DieuChinh!$A$4:A996, A285) + SUMIFS(DieuChinhTheoQuyDinh!$E$4:E996, DieuChinhTheoQuyDinh!$B$4:B996, A285)
</f>
        <v>10</v>
      </c>
      <c r="F285" s="23">
        <f>COUNTIF(DiemDanhChiTiet!B:B, A285)
</f>
        <v>10</v>
      </c>
      <c r="G285" s="23">
        <f t="shared" si="1"/>
        <v>0</v>
      </c>
    </row>
    <row r="286">
      <c r="A286" s="37" t="s">
        <v>943</v>
      </c>
      <c r="B286" s="87" t="str">
        <f>IFERROR(VLOOKUP(A286, DanhSach!A:C, 3, FALSE), "")</f>
        <v>Mạc Nguyễn Hoàng Minh</v>
      </c>
      <c r="C286" s="57" t="str">
        <f>IFERROR(VLOOKUP(A286, DanhSach!A:E, 5, FALSE), "")</f>
        <v>Break6</v>
      </c>
      <c r="D286" s="23">
        <f>COUNTIF(DongHoc!A:A, A286)
</f>
        <v>3</v>
      </c>
      <c r="E286" s="23">
        <f t="array" ref="E286">SUMIFS(DongHoc!$F$4:F996, DongHoc!$A$4:A996, A286) + SUMIFS(DieuChinh!$D$4:D996, DieuChinh!$A$4:A996, A286) + SUMIFS(DieuChinhTheoQuyDinh!$E$4:E996, DieuChinhTheoQuyDinh!$B$4:B996, A286)
</f>
        <v>56</v>
      </c>
      <c r="F286" s="23">
        <f>COUNTIF(DiemDanhChiTiet!B:B, A286)
</f>
        <v>67</v>
      </c>
      <c r="G286" s="23">
        <f t="shared" si="1"/>
        <v>-11</v>
      </c>
    </row>
    <row r="287">
      <c r="A287" s="37" t="s">
        <v>946</v>
      </c>
      <c r="B287" s="87" t="str">
        <f>IFERROR(VLOOKUP(A287, DanhSach!A:C, 3, FALSE), "")</f>
        <v>Mạc Nguyễn Minh Phúc</v>
      </c>
      <c r="C287" s="57" t="str">
        <f>IFERROR(VLOOKUP(A287, DanhSach!A:E, 5, FALSE), "")</f>
        <v>Break6</v>
      </c>
      <c r="D287" s="23">
        <f>COUNTIF(DongHoc!A:A, A287)
</f>
        <v>3</v>
      </c>
      <c r="E287" s="23">
        <f t="array" ref="E287">SUMIFS(DongHoc!$F$4:F996, DongHoc!$A$4:A996, A287) + SUMIFS(DieuChinh!$D$4:D996, DieuChinh!$A$4:A996, A287) + SUMIFS(DieuChinhTheoQuyDinh!$E$4:E996, DieuChinhTheoQuyDinh!$B$4:B996, A287)
</f>
        <v>56</v>
      </c>
      <c r="F287" s="23">
        <f>COUNTIF(DiemDanhChiTiet!B:B, A287)
</f>
        <v>66</v>
      </c>
      <c r="G287" s="23">
        <f t="shared" si="1"/>
        <v>-10</v>
      </c>
    </row>
    <row r="288">
      <c r="A288" s="37" t="s">
        <v>949</v>
      </c>
      <c r="B288" s="87" t="str">
        <f>IFERROR(VLOOKUP(A288, DanhSach!A:C, 3, FALSE), "")</f>
        <v>Nguyễn Bảo Anh</v>
      </c>
      <c r="C288" s="57" t="str">
        <f>IFERROR(VLOOKUP(A288, DanhSach!A:E, 5, FALSE), "")</f>
        <v>Dance1</v>
      </c>
      <c r="D288" s="23">
        <f>COUNTIF(DongHoc!A:A, A288)
</f>
        <v>1</v>
      </c>
      <c r="E288" s="23">
        <f t="array" ref="E288">SUMIFS(DongHoc!$F$4:F996, DongHoc!$A$4:A996, A288) + SUMIFS(DieuChinh!$D$4:D996, DieuChinh!$A$4:A996, A288) + SUMIFS(DieuChinhTheoQuyDinh!$E$4:E996, DieuChinhTheoQuyDinh!$B$4:B996, A288)
</f>
        <v>22</v>
      </c>
      <c r="F288" s="23">
        <f>COUNTIF(DiemDanhChiTiet!B:B, A288)
</f>
        <v>14</v>
      </c>
      <c r="G288" s="23">
        <f t="shared" si="1"/>
        <v>8</v>
      </c>
    </row>
    <row r="289">
      <c r="A289" s="37" t="s">
        <v>952</v>
      </c>
      <c r="B289" s="87" t="str">
        <f>IFERROR(VLOOKUP(A289, DanhSach!A:C, 3, FALSE), "")</f>
        <v>Trần Quốc Bảo</v>
      </c>
      <c r="C289" s="57" t="str">
        <f>IFERROR(VLOOKUP(A289, DanhSach!A:E, 5, FALSE), "")</f>
        <v>Break9</v>
      </c>
      <c r="D289" s="23">
        <f>COUNTIF(DongHoc!A:A, A289)
</f>
        <v>2</v>
      </c>
      <c r="E289" s="23">
        <f t="array" ref="E289">SUMIFS(DongHoc!$F$4:F996, DongHoc!$A$4:A996, A289) + SUMIFS(DieuChinh!$D$4:D996, DieuChinh!$A$4:A996, A289) + SUMIFS(DieuChinhTheoQuyDinh!$E$4:E996, DieuChinhTheoQuyDinh!$B$4:B996, A289)
</f>
        <v>45</v>
      </c>
      <c r="F289" s="23">
        <f>COUNTIF(DiemDanhChiTiet!B:B, A289)
</f>
        <v>34</v>
      </c>
      <c r="G289" s="23">
        <f t="shared" si="1"/>
        <v>11</v>
      </c>
    </row>
    <row r="290">
      <c r="A290" s="37" t="s">
        <v>955</v>
      </c>
      <c r="B290" s="87" t="str">
        <f>IFERROR(VLOOKUP(A290, DanhSach!A:C, 3, FALSE), "")</f>
        <v>Hoàng Minh Tuệ</v>
      </c>
      <c r="C290" s="57" t="str">
        <f>IFERROR(VLOOKUP(A290, DanhSach!A:E, 5, FALSE), "")</f>
        <v>Dance4</v>
      </c>
      <c r="D290" s="23">
        <f>COUNTIF(DongHoc!A:A, A290)
</f>
        <v>2</v>
      </c>
      <c r="E290" s="23">
        <f t="array" ref="E290">SUMIFS(DongHoc!$F$4:F996, DongHoc!$A$4:A996, A290) + SUMIFS(DieuChinh!$D$4:D996, DieuChinh!$A$4:A996, A290) + SUMIFS(DieuChinhTheoQuyDinh!$E$4:E996, DieuChinhTheoQuyDinh!$B$4:B996, A290)
</f>
        <v>48</v>
      </c>
      <c r="F290" s="23">
        <f>COUNTIF(DiemDanhChiTiet!B:B, A290)
</f>
        <v>40</v>
      </c>
      <c r="G290" s="23">
        <f t="shared" si="1"/>
        <v>8</v>
      </c>
    </row>
    <row r="291">
      <c r="A291" s="37" t="s">
        <v>958</v>
      </c>
      <c r="B291" s="87" t="str">
        <f>IFERROR(VLOOKUP(A291, DanhSach!A:C, 3, FALSE), "")</f>
        <v>Hồ Quỳnh Chi</v>
      </c>
      <c r="C291" s="57" t="str">
        <f>IFERROR(VLOOKUP(A291, DanhSach!A:E, 5, FALSE), "")</f>
        <v>Dance4</v>
      </c>
      <c r="D291" s="23">
        <f>COUNTIF(DongHoc!A:A, A291)
</f>
        <v>2</v>
      </c>
      <c r="E291" s="23">
        <f t="array" ref="E291">SUMIFS(DongHoc!$F$4:F996, DongHoc!$A$4:A996, A291) + SUMIFS(DieuChinh!$D$4:D996, DieuChinh!$A$4:A996, A291) + SUMIFS(DieuChinhTheoQuyDinh!$E$4:E996, DieuChinhTheoQuyDinh!$B$4:B996, A291)
</f>
        <v>47</v>
      </c>
      <c r="F291" s="23">
        <f>COUNTIF(DiemDanhChiTiet!B:B, A291)
</f>
        <v>36</v>
      </c>
      <c r="G291" s="23">
        <f t="shared" si="1"/>
        <v>11</v>
      </c>
    </row>
    <row r="292">
      <c r="A292" s="37" t="s">
        <v>961</v>
      </c>
      <c r="B292" s="87" t="str">
        <f>IFERROR(VLOOKUP(A292, DanhSach!A:C, 3, FALSE), "")</f>
        <v>Nguyễn Khánh Minh</v>
      </c>
      <c r="C292" s="57" t="str">
        <f>IFERROR(VLOOKUP(A292, DanhSach!A:E, 5, FALSE), "")</f>
        <v>Break9</v>
      </c>
      <c r="D292" s="23">
        <f>COUNTIF(DongHoc!A:A, A292)
</f>
        <v>2</v>
      </c>
      <c r="E292" s="23">
        <f t="array" ref="E292">SUMIFS(DongHoc!$F$4:F996, DongHoc!$A$4:A996, A292) + SUMIFS(DieuChinh!$D$4:D996, DieuChinh!$A$4:A996, A292) + SUMIFS(DieuChinhTheoQuyDinh!$E$4:E996, DieuChinhTheoQuyDinh!$B$4:B996, A292)
</f>
        <v>48</v>
      </c>
      <c r="F292" s="23">
        <f>COUNTIF(DiemDanhChiTiet!B:B, A292)
</f>
        <v>36</v>
      </c>
      <c r="G292" s="23">
        <f t="shared" si="1"/>
        <v>12</v>
      </c>
    </row>
    <row r="293">
      <c r="A293" s="37" t="s">
        <v>965</v>
      </c>
      <c r="B293" s="87" t="str">
        <f>IFERROR(VLOOKUP(A293, DanhSach!A:C, 3, FALSE), "")</f>
        <v>Hoàng Ánh Dương</v>
      </c>
      <c r="C293" s="57" t="str">
        <f>IFERROR(VLOOKUP(A293, DanhSach!A:E, 5, FALSE), "")</f>
        <v>Dance4</v>
      </c>
      <c r="D293" s="23">
        <f>COUNTIF(DongHoc!A:A, A293)
</f>
        <v>2</v>
      </c>
      <c r="E293" s="23">
        <f t="array" ref="E293">SUMIFS(DongHoc!$F$4:F996, DongHoc!$A$4:A996, A293) + SUMIFS(DieuChinh!$D$4:D996, DieuChinh!$A$4:A996, A293) + SUMIFS(DieuChinhTheoQuyDinh!$E$4:E996, DieuChinhTheoQuyDinh!$B$4:B996, A293)
</f>
        <v>30</v>
      </c>
      <c r="F293" s="23">
        <f>COUNTIF(DiemDanhChiTiet!B:B, A293)
</f>
        <v>30</v>
      </c>
      <c r="G293" s="23">
        <f t="shared" si="1"/>
        <v>0</v>
      </c>
    </row>
    <row r="294">
      <c r="A294" s="37" t="s">
        <v>970</v>
      </c>
      <c r="B294" s="87" t="str">
        <f>IFERROR(VLOOKUP(A294, DanhSach!A:C, 3, FALSE), "")</f>
        <v>Phạm Minh Khoa</v>
      </c>
      <c r="C294" s="57" t="str">
        <f>IFERROR(VLOOKUP(A294, DanhSach!A:E, 5, FALSE), "")</f>
        <v>Break9</v>
      </c>
      <c r="D294" s="23">
        <f>COUNTIF(DongHoc!A:A, A294)
</f>
        <v>1</v>
      </c>
      <c r="E294" s="23">
        <f t="array" ref="E294">SUMIFS(DongHoc!$F$4:F996, DongHoc!$A$4:A996, A294) + SUMIFS(DieuChinh!$D$4:D996, DieuChinh!$A$4:A996, A294) + SUMIFS(DieuChinhTheoQuyDinh!$E$4:E996, DieuChinhTheoQuyDinh!$B$4:B996, A294)
</f>
        <v>22</v>
      </c>
      <c r="F294" s="23">
        <f>COUNTIF(DiemDanhChiTiet!B:B, A294)
</f>
        <v>19</v>
      </c>
      <c r="G294" s="23">
        <f t="shared" si="1"/>
        <v>3</v>
      </c>
    </row>
    <row r="295">
      <c r="A295" s="37" t="s">
        <v>974</v>
      </c>
      <c r="B295" s="87" t="str">
        <f>IFERROR(VLOOKUP(A295, DanhSach!A:C, 3, FALSE), "")</f>
        <v>Phạm Hữu Thịnh</v>
      </c>
      <c r="C295" s="57" t="str">
        <f>IFERROR(VLOOKUP(A295, DanhSach!A:E, 5, FALSE), "")</f>
        <v>Break9</v>
      </c>
      <c r="D295" s="23">
        <f>COUNTIF(DongHoc!A:A, A295)
</f>
        <v>2</v>
      </c>
      <c r="E295" s="23">
        <f t="array" ref="E295">SUMIFS(DongHoc!$F$4:F996, DongHoc!$A$4:A996, A295) + SUMIFS(DieuChinh!$D$4:D996, DieuChinh!$A$4:A996, A295) + SUMIFS(DieuChinhTheoQuyDinh!$E$4:E996, DieuChinhTheoQuyDinh!$B$4:B996, A295)
</f>
        <v>47</v>
      </c>
      <c r="F295" s="23">
        <f>COUNTIF(DiemDanhChiTiet!B:B, A295)
</f>
        <v>32</v>
      </c>
      <c r="G295" s="23">
        <f t="shared" si="1"/>
        <v>15</v>
      </c>
    </row>
    <row r="296">
      <c r="A296" s="37" t="s">
        <v>977</v>
      </c>
      <c r="B296" s="87" t="str">
        <f>IFERROR(VLOOKUP(A296, DanhSach!A:C, 3, FALSE), "")</f>
        <v>Vũ Đình Chung</v>
      </c>
      <c r="C296" s="57" t="str">
        <f>IFERROR(VLOOKUP(A296, DanhSach!A:E, 5, FALSE), "")</f>
        <v>Break9</v>
      </c>
      <c r="D296" s="23">
        <f>COUNTIF(DongHoc!A:A, A296)
</f>
        <v>1</v>
      </c>
      <c r="E296" s="23">
        <f t="array" ref="E296">SUMIFS(DongHoc!$F$4:F996, DongHoc!$A$4:A996, A296) + SUMIFS(DieuChinh!$D$4:D996, DieuChinh!$A$4:A996, A296) + SUMIFS(DieuChinhTheoQuyDinh!$E$4:E996, DieuChinhTheoQuyDinh!$B$4:B996, A296)
</f>
        <v>7</v>
      </c>
      <c r="F296" s="23">
        <f>COUNTIF(DiemDanhChiTiet!B:B, A296)
</f>
        <v>7</v>
      </c>
      <c r="G296" s="23">
        <f t="shared" si="1"/>
        <v>0</v>
      </c>
    </row>
    <row r="297">
      <c r="A297" s="37" t="s">
        <v>981</v>
      </c>
      <c r="B297" s="87" t="str">
        <f>IFERROR(VLOOKUP(A297, DanhSach!A:C, 3, FALSE), "")</f>
        <v>Trương Phú An</v>
      </c>
      <c r="C297" s="57" t="str">
        <f>IFERROR(VLOOKUP(A297, DanhSach!A:E, 5, FALSE), "")</f>
        <v>Break9</v>
      </c>
      <c r="D297" s="23">
        <f>COUNTIF(DongHoc!A:A, A297)
</f>
        <v>1</v>
      </c>
      <c r="E297" s="23">
        <f t="array" ref="E297">SUMIFS(DongHoc!$F$4:F996, DongHoc!$A$4:A996, A297) + SUMIFS(DieuChinh!$D$4:D996, DieuChinh!$A$4:A996, A297) + SUMIFS(DieuChinhTheoQuyDinh!$E$4:E996, DieuChinhTheoQuyDinh!$B$4:B996, A297)
</f>
        <v>23</v>
      </c>
      <c r="F297" s="23">
        <f>COUNTIF(DiemDanhChiTiet!B:B, A297)
</f>
        <v>21</v>
      </c>
      <c r="G297" s="23">
        <f t="shared" si="1"/>
        <v>2</v>
      </c>
    </row>
    <row r="298">
      <c r="A298" s="37" t="s">
        <v>984</v>
      </c>
      <c r="B298" s="87" t="str">
        <f>IFERROR(VLOOKUP(A298, DanhSach!A:C, 3, FALSE), "")</f>
        <v>Nguyễn Lam Anh</v>
      </c>
      <c r="C298" s="57" t="str">
        <f>IFERROR(VLOOKUP(A298, DanhSach!A:E, 5, FALSE), "")</f>
        <v>Dance5</v>
      </c>
      <c r="D298" s="23">
        <f>COUNTIF(DongHoc!A:A, A298)
</f>
        <v>1</v>
      </c>
      <c r="E298" s="23">
        <f t="array" ref="E298">SUMIFS(DongHoc!$F$4:F996, DongHoc!$A$4:A996, A298) + SUMIFS(DieuChinh!$D$4:D996, DieuChinh!$A$4:A996, A298) + SUMIFS(DieuChinhTheoQuyDinh!$E$4:E996, DieuChinhTheoQuyDinh!$B$4:B996, A298)
</f>
        <v>23</v>
      </c>
      <c r="F298" s="23">
        <f>COUNTIF(DiemDanhChiTiet!B:B, A298)
</f>
        <v>22</v>
      </c>
      <c r="G298" s="23">
        <f t="shared" si="1"/>
        <v>1</v>
      </c>
    </row>
    <row r="299">
      <c r="A299" s="37" t="s">
        <v>987</v>
      </c>
      <c r="B299" s="87" t="str">
        <f>IFERROR(VLOOKUP(A299, DanhSach!A:C, 3, FALSE), "")</f>
        <v>Hoàng Trung Kiên</v>
      </c>
      <c r="C299" s="57" t="str">
        <f>IFERROR(VLOOKUP(A299, DanhSach!A:E, 5, FALSE), "")</f>
        <v>Break6</v>
      </c>
      <c r="D299" s="23">
        <f>COUNTIF(DongHoc!A:A, A299)
</f>
        <v>2</v>
      </c>
      <c r="E299" s="23">
        <f t="array" ref="E299">SUMIFS(DongHoc!$F$4:F996, DongHoc!$A$4:A996, A299) + SUMIFS(DieuChinh!$D$4:D996, DieuChinh!$A$4:A996, A299) + SUMIFS(DieuChinhTheoQuyDinh!$E$4:E996, DieuChinhTheoQuyDinh!$B$4:B996, A299)
</f>
        <v>48</v>
      </c>
      <c r="F299" s="23">
        <f>COUNTIF(DiemDanhChiTiet!B:B, A299)
</f>
        <v>32</v>
      </c>
      <c r="G299" s="23">
        <f t="shared" si="1"/>
        <v>16</v>
      </c>
    </row>
    <row r="300">
      <c r="A300" s="37" t="s">
        <v>992</v>
      </c>
      <c r="B300" s="87" t="str">
        <f>IFERROR(VLOOKUP(A300, DanhSach!A:C, 3, FALSE), "")</f>
        <v>Vũ Tấn Khang</v>
      </c>
      <c r="C300" s="57" t="str">
        <f>IFERROR(VLOOKUP(A300, DanhSach!A:E, 5, FALSE), "")</f>
        <v>Break7</v>
      </c>
      <c r="D300" s="23">
        <f>COUNTIF(DongHoc!A:A, A300)
</f>
        <v>2</v>
      </c>
      <c r="E300" s="23">
        <f t="array" ref="E300">SUMIFS(DongHoc!$F$4:F996, DongHoc!$A$4:A996, A300) + SUMIFS(DieuChinh!$D$4:D996, DieuChinh!$A$4:A996, A300) + SUMIFS(DieuChinhTheoQuyDinh!$E$4:E996, DieuChinhTheoQuyDinh!$B$4:B996, A300)
</f>
        <v>27</v>
      </c>
      <c r="F300" s="23">
        <f>COUNTIF(DiemDanhChiTiet!B:B, A300)
</f>
        <v>27</v>
      </c>
      <c r="G300" s="23">
        <f t="shared" si="1"/>
        <v>0</v>
      </c>
    </row>
    <row r="301">
      <c r="A301" s="37" t="s">
        <v>997</v>
      </c>
      <c r="B301" s="87" t="str">
        <f>IFERROR(VLOOKUP(A301, DanhSach!A:C, 3, FALSE), "")</f>
        <v>Vũ Hương Giang</v>
      </c>
      <c r="C301" s="57" t="str">
        <f>IFERROR(VLOOKUP(A301, DanhSach!A:E, 5, FALSE), "")</f>
        <v>Dance1</v>
      </c>
      <c r="D301" s="23">
        <f>COUNTIF(DongHoc!A:A, A301)
</f>
        <v>2</v>
      </c>
      <c r="E301" s="23">
        <f t="array" ref="E301">SUMIFS(DongHoc!$F$4:F996, DongHoc!$A$4:A996, A301) + SUMIFS(DieuChinh!$D$4:D996, DieuChinh!$A$4:A996, A301) + SUMIFS(DieuChinhTheoQuyDinh!$E$4:E996, DieuChinhTheoQuyDinh!$B$4:B996, A301)
</f>
        <v>47</v>
      </c>
      <c r="F301" s="23">
        <f>COUNTIF(DiemDanhChiTiet!B:B, A301)
</f>
        <v>31</v>
      </c>
      <c r="G301" s="23">
        <f t="shared" si="1"/>
        <v>16</v>
      </c>
    </row>
    <row r="302">
      <c r="A302" s="37" t="s">
        <v>1039</v>
      </c>
      <c r="B302" s="87" t="str">
        <f>IFERROR(VLOOKUP(A302, DanhSach!A:C, 3, FALSE), "")</f>
        <v>Phạm Lê Mai Chi</v>
      </c>
      <c r="C302" s="57" t="str">
        <f>IFERROR(VLOOKUP(A302, DanhSach!A:E, 5, FALSE), "")</f>
        <v>Dance5</v>
      </c>
      <c r="D302" s="23">
        <f>COUNTIF(DongHoc!A:A, A302)
</f>
        <v>3</v>
      </c>
      <c r="E302" s="23">
        <f t="array" ref="E302">SUMIFS(DongHoc!$F$4:F996, DongHoc!$A$4:A996, A302) + SUMIFS(DieuChinh!$D$4:D996, DieuChinh!$A$4:A996, A302) + SUMIFS(DieuChinhTheoQuyDinh!$E$4:E996, DieuChinhTheoQuyDinh!$B$4:B996, A302)
</f>
        <v>47</v>
      </c>
      <c r="F302" s="23">
        <f>COUNTIF(DiemDanhChiTiet!B:B, A302)
</f>
        <v>27</v>
      </c>
      <c r="G302" s="23">
        <f t="shared" si="1"/>
        <v>20</v>
      </c>
    </row>
    <row r="303">
      <c r="A303" s="37" t="s">
        <v>1000</v>
      </c>
      <c r="B303" s="87" t="str">
        <f>IFERROR(VLOOKUP(A303, DanhSach!A:C, 3, FALSE), "")</f>
        <v>Nguyễn Tuấn Hưng</v>
      </c>
      <c r="C303" s="57" t="str">
        <f>IFERROR(VLOOKUP(A303, DanhSach!A:E, 5, FALSE), "")</f>
        <v>Break1</v>
      </c>
      <c r="D303" s="23">
        <f>COUNTIF(DongHoc!A:A, A303)
</f>
        <v>2</v>
      </c>
      <c r="E303" s="23">
        <f t="array" ref="E303">SUMIFS(DongHoc!$F$4:F996, DongHoc!$A$4:A996, A303) + SUMIFS(DieuChinh!$D$4:D996, DieuChinh!$A$4:A996, A303) + SUMIFS(DieuChinhTheoQuyDinh!$E$4:E996, DieuChinhTheoQuyDinh!$B$4:B996, A303)
</f>
        <v>48</v>
      </c>
      <c r="F303" s="23">
        <f>COUNTIF(DiemDanhChiTiet!B:B, A303)
</f>
        <v>36</v>
      </c>
      <c r="G303" s="23">
        <f t="shared" si="1"/>
        <v>12</v>
      </c>
    </row>
    <row r="304">
      <c r="A304" s="37" t="s">
        <v>1003</v>
      </c>
      <c r="B304" s="87" t="str">
        <f>IFERROR(VLOOKUP(A304, DanhSach!A:C, 3, FALSE), "")</f>
        <v>Nguyễn Hải Minh</v>
      </c>
      <c r="C304" s="57" t="str">
        <f>IFERROR(VLOOKUP(A304, DanhSach!A:E, 5, FALSE), "")</f>
        <v>Break3</v>
      </c>
      <c r="D304" s="23">
        <f>COUNTIF(DongHoc!A:A, A304)
</f>
        <v>1</v>
      </c>
      <c r="E304" s="23">
        <f t="array" ref="E304">SUMIFS(DongHoc!$F$4:F996, DongHoc!$A$4:A996, A304) + SUMIFS(DieuChinh!$D$4:D996, DieuChinh!$A$4:A996, A304) + SUMIFS(DieuChinhTheoQuyDinh!$E$4:E996, DieuChinhTheoQuyDinh!$B$4:B996, A304)
</f>
        <v>24</v>
      </c>
      <c r="F304" s="23">
        <f>COUNTIF(DiemDanhChiTiet!B:B, A304)
</f>
        <v>23</v>
      </c>
      <c r="G304" s="23">
        <f t="shared" si="1"/>
        <v>1</v>
      </c>
    </row>
    <row r="305">
      <c r="A305" s="37" t="s">
        <v>1005</v>
      </c>
      <c r="B305" s="87" t="str">
        <f>IFERROR(VLOOKUP(A305, DanhSach!A:C, 3, FALSE), "")</f>
        <v>Nguyễn Vũ Đại</v>
      </c>
      <c r="C305" s="57" t="str">
        <f>IFERROR(VLOOKUP(A305, DanhSach!A:E, 5, FALSE), "")</f>
        <v>Break3</v>
      </c>
      <c r="D305" s="23">
        <f>COUNTIF(DongHoc!A:A, A305)
</f>
        <v>1</v>
      </c>
      <c r="E305" s="23">
        <f t="array" ref="E305">SUMIFS(DongHoc!$F$4:F996, DongHoc!$A$4:A996, A305) + SUMIFS(DieuChinh!$D$4:D996, DieuChinh!$A$4:A996, A305) + SUMIFS(DieuChinhTheoQuyDinh!$E$4:E996, DieuChinhTheoQuyDinh!$B$4:B996, A305)
</f>
        <v>8</v>
      </c>
      <c r="F305" s="23">
        <f>COUNTIF(DiemDanhChiTiet!B:B, A305)
</f>
        <v>7</v>
      </c>
      <c r="G305" s="23">
        <f t="shared" si="1"/>
        <v>1</v>
      </c>
    </row>
    <row r="306">
      <c r="A306" s="37" t="s">
        <v>1007</v>
      </c>
      <c r="B306" s="87" t="str">
        <f>IFERROR(VLOOKUP(A306, DanhSach!A:C, 3, FALSE), "")</f>
        <v>Bùi Minh Sam</v>
      </c>
      <c r="C306" s="57" t="str">
        <f>IFERROR(VLOOKUP(A306, DanhSach!A:E, 5, FALSE), "")</f>
        <v>Dance4</v>
      </c>
      <c r="D306" s="23">
        <f>COUNTIF(DongHoc!A:A, A306)
</f>
        <v>1</v>
      </c>
      <c r="E306" s="23">
        <f t="array" ref="E306">SUMIFS(DongHoc!$F$4:F996, DongHoc!$A$4:A996, A306) + SUMIFS(DieuChinh!$D$4:D996, DieuChinh!$A$4:A996, A306) + SUMIFS(DieuChinhTheoQuyDinh!$E$4:E996, DieuChinhTheoQuyDinh!$B$4:B996, A306)
</f>
        <v>22</v>
      </c>
      <c r="F306" s="23">
        <f>COUNTIF(DiemDanhChiTiet!B:B, A306)
</f>
        <v>8</v>
      </c>
      <c r="G306" s="23">
        <f t="shared" si="1"/>
        <v>14</v>
      </c>
    </row>
    <row r="307">
      <c r="A307" s="37" t="s">
        <v>1010</v>
      </c>
      <c r="B307" s="87" t="str">
        <f>IFERROR(VLOOKUP(A307, DanhSach!A:C, 3, FALSE), "")</f>
        <v>Nguyễn Minh Khôi</v>
      </c>
      <c r="C307" s="57" t="str">
        <f>IFERROR(VLOOKUP(A307, DanhSach!A:E, 5, FALSE), "")</f>
        <v>Break3</v>
      </c>
      <c r="D307" s="23">
        <f>COUNTIF(DongHoc!A:A, A307)
</f>
        <v>2</v>
      </c>
      <c r="E307" s="23">
        <f t="array" ref="E307">SUMIFS(DongHoc!$F$4:F996, DongHoc!$A$4:A996, A307) + SUMIFS(DieuChinh!$D$4:D996, DieuChinh!$A$4:A996, A307) + SUMIFS(DieuChinhTheoQuyDinh!$E$4:E996, DieuChinhTheoQuyDinh!$B$4:B996, A307)
</f>
        <v>48</v>
      </c>
      <c r="F307" s="23">
        <f>COUNTIF(DiemDanhChiTiet!B:B, A307)
</f>
        <v>38</v>
      </c>
      <c r="G307" s="23">
        <f t="shared" si="1"/>
        <v>10</v>
      </c>
    </row>
    <row r="308">
      <c r="A308" s="37" t="s">
        <v>1011</v>
      </c>
      <c r="B308" s="87" t="str">
        <f>IFERROR(VLOOKUP(A308, DanhSach!A:C, 3, FALSE), "")</f>
        <v>Bùi Đức Duy</v>
      </c>
      <c r="C308" s="57" t="str">
        <f>IFERROR(VLOOKUP(A308, DanhSach!A:E, 5, FALSE), "")</f>
        <v>Break3</v>
      </c>
      <c r="D308" s="23">
        <f>COUNTIF(DongHoc!A:A, A308)
</f>
        <v>2</v>
      </c>
      <c r="E308" s="23">
        <f t="array" ref="E308">SUMIFS(DongHoc!$F$4:F996, DongHoc!$A$4:A996, A308) + SUMIFS(DieuChinh!$D$4:D996, DieuChinh!$A$4:A996, A308) + SUMIFS(DieuChinhTheoQuyDinh!$E$4:E996, DieuChinhTheoQuyDinh!$B$4:B996, A308)
</f>
        <v>48</v>
      </c>
      <c r="F308" s="23">
        <f>COUNTIF(DiemDanhChiTiet!B:B, A308)
</f>
        <v>29</v>
      </c>
      <c r="G308" s="23">
        <f t="shared" si="1"/>
        <v>19</v>
      </c>
    </row>
    <row r="309">
      <c r="A309" s="37" t="s">
        <v>1014</v>
      </c>
      <c r="B309" s="87" t="str">
        <f>IFERROR(VLOOKUP(A309, DanhSach!A:C, 3, FALSE), "")</f>
        <v>Bùi Gia Huy</v>
      </c>
      <c r="C309" s="57" t="str">
        <f>IFERROR(VLOOKUP(A309, DanhSach!A:E, 5, FALSE), "")</f>
        <v>Break3</v>
      </c>
      <c r="D309" s="23">
        <f>COUNTIF(DongHoc!A:A, A309)
</f>
        <v>2</v>
      </c>
      <c r="E309" s="23">
        <f t="array" ref="E309">SUMIFS(DongHoc!$F$4:F996, DongHoc!$A$4:A996, A309) + SUMIFS(DieuChinh!$D$4:D996, DieuChinh!$A$4:A996, A309) + SUMIFS(DieuChinhTheoQuyDinh!$E$4:E996, DieuChinhTheoQuyDinh!$B$4:B996, A309)
</f>
        <v>48</v>
      </c>
      <c r="F309" s="23">
        <f>COUNTIF(DiemDanhChiTiet!B:B, A309)
</f>
        <v>32</v>
      </c>
      <c r="G309" s="23">
        <f t="shared" si="1"/>
        <v>16</v>
      </c>
    </row>
    <row r="310">
      <c r="A310" s="37" t="s">
        <v>1016</v>
      </c>
      <c r="B310" s="87" t="str">
        <f>IFERROR(VLOOKUP(A310, DanhSach!A:C, 3, FALSE), "")</f>
        <v>Dương Thanh Nga</v>
      </c>
      <c r="C310" s="57" t="str">
        <f>IFERROR(VLOOKUP(A310, DanhSach!A:E, 5, FALSE), "")</f>
        <v>Dance1</v>
      </c>
      <c r="D310" s="23">
        <f>COUNTIF(DongHoc!A:A, A310)
</f>
        <v>0</v>
      </c>
      <c r="E310" s="23">
        <f t="array" ref="E310">SUMIFS(DongHoc!$F$4:F996, DongHoc!$A$4:A996, A310) + SUMIFS(DieuChinh!$D$4:D996, DieuChinh!$A$4:A996, A310) + SUMIFS(DieuChinhTheoQuyDinh!$E$4:E996, DieuChinhTheoQuyDinh!$B$4:B996, A310)
</f>
        <v>0</v>
      </c>
      <c r="F310" s="23">
        <f>COUNTIF(DiemDanhChiTiet!B:B, A310)
</f>
        <v>0</v>
      </c>
      <c r="G310" s="23">
        <f t="shared" si="1"/>
        <v>0</v>
      </c>
    </row>
    <row r="311">
      <c r="A311" s="37" t="s">
        <v>1019</v>
      </c>
      <c r="B311" s="87" t="str">
        <f>IFERROR(VLOOKUP(A311, DanhSach!A:C, 3, FALSE), "")</f>
        <v>Lê Đức Hiểu</v>
      </c>
      <c r="C311" s="57" t="str">
        <f>IFERROR(VLOOKUP(A311, DanhSach!A:E, 5, FALSE), "")</f>
        <v>Break1</v>
      </c>
      <c r="D311" s="23">
        <f>COUNTIF(DongHoc!A:A, A311)
</f>
        <v>0</v>
      </c>
      <c r="E311" s="23">
        <f t="array" ref="E311">SUMIFS(DongHoc!$F$4:F996, DongHoc!$A$4:A996, A311) + SUMIFS(DieuChinh!$D$4:D996, DieuChinh!$A$4:A996, A311) + SUMIFS(DieuChinhTheoQuyDinh!$E$4:E996, DieuChinhTheoQuyDinh!$B$4:B996, A311)
</f>
        <v>0</v>
      </c>
      <c r="F311" s="23">
        <f>COUNTIF(DiemDanhChiTiet!B:B, A311)
</f>
        <v>1</v>
      </c>
      <c r="G311" s="23">
        <f t="shared" si="1"/>
        <v>-1</v>
      </c>
    </row>
    <row r="312">
      <c r="A312" s="37" t="s">
        <v>1022</v>
      </c>
      <c r="B312" s="87" t="str">
        <f>IFERROR(VLOOKUP(A312, DanhSach!A:C, 3, FALSE), "")</f>
        <v>Hoàng Linh Đan</v>
      </c>
      <c r="C312" s="57" t="str">
        <f>IFERROR(VLOOKUP(A312, DanhSach!A:E, 5, FALSE), "")</f>
        <v>Dance2</v>
      </c>
      <c r="D312" s="23">
        <f>COUNTIF(DongHoc!A:A, A312)
</f>
        <v>1</v>
      </c>
      <c r="E312" s="23">
        <f t="array" ref="E312">SUMIFS(DongHoc!$F$4:F996, DongHoc!$A$4:A996, A312) + SUMIFS(DieuChinh!$D$4:D996, DieuChinh!$A$4:A996, A312) + SUMIFS(DieuChinhTheoQuyDinh!$E$4:E996, DieuChinhTheoQuyDinh!$B$4:B996, A312)
</f>
        <v>24</v>
      </c>
      <c r="F312" s="23">
        <f>COUNTIF(DiemDanhChiTiet!B:B, A312)
</f>
        <v>25</v>
      </c>
      <c r="G312" s="23">
        <f t="shared" si="1"/>
        <v>-1</v>
      </c>
    </row>
    <row r="313">
      <c r="A313" s="37" t="s">
        <v>1025</v>
      </c>
      <c r="B313" s="87" t="str">
        <f>IFERROR(VLOOKUP(A313, DanhSach!A:C, 3, FALSE), "")</f>
        <v>Lê Mạnh Dũng</v>
      </c>
      <c r="C313" s="57" t="str">
        <f>IFERROR(VLOOKUP(A313, DanhSach!A:E, 5, FALSE), "")</f>
        <v>Break3</v>
      </c>
      <c r="D313" s="23">
        <f>COUNTIF(DongHoc!A:A, A313)
</f>
        <v>2</v>
      </c>
      <c r="E313" s="23">
        <f t="array" ref="E313">SUMIFS(DongHoc!$F$4:F996, DongHoc!$A$4:A996, A313) + SUMIFS(DieuChinh!$D$4:D996, DieuChinh!$A$4:A996, A313) + SUMIFS(DieuChinhTheoQuyDinh!$E$4:E996, DieuChinhTheoQuyDinh!$B$4:B996, A313)
</f>
        <v>48</v>
      </c>
      <c r="F313" s="23">
        <f>COUNTIF(DiemDanhChiTiet!B:B, A313)
</f>
        <v>35</v>
      </c>
      <c r="G313" s="23">
        <f t="shared" si="1"/>
        <v>13</v>
      </c>
    </row>
    <row r="314">
      <c r="A314" s="37" t="s">
        <v>1028</v>
      </c>
      <c r="B314" s="87" t="str">
        <f>IFERROR(VLOOKUP(A314, DanhSach!A:C, 3, FALSE), "")</f>
        <v>Phùng Tuấn Kiệt</v>
      </c>
      <c r="C314" s="57" t="str">
        <f>IFERROR(VLOOKUP(A314, DanhSach!A:E, 5, FALSE), "")</f>
        <v>Break11</v>
      </c>
      <c r="D314" s="23">
        <f>COUNTIF(DongHoc!A:A, A314)
</f>
        <v>2</v>
      </c>
      <c r="E314" s="23">
        <f t="array" ref="E314">SUMIFS(DongHoc!$F$4:F996, DongHoc!$A$4:A996, A314) + SUMIFS(DieuChinh!$D$4:D996, DieuChinh!$A$4:A996, A314) + SUMIFS(DieuChinhTheoQuyDinh!$E$4:E996, DieuChinhTheoQuyDinh!$B$4:B996, A314)
</f>
        <v>55</v>
      </c>
      <c r="F314" s="23">
        <f>COUNTIF(DiemDanhChiTiet!B:B, A314)
</f>
        <v>32</v>
      </c>
      <c r="G314" s="23">
        <f t="shared" si="1"/>
        <v>23</v>
      </c>
    </row>
    <row r="315">
      <c r="A315" s="37" t="s">
        <v>1031</v>
      </c>
      <c r="B315" s="87" t="str">
        <f>IFERROR(VLOOKUP(A315, DanhSach!A:C, 3, FALSE), "")</f>
        <v>Nguyễn An Huệ</v>
      </c>
      <c r="C315" s="57" t="str">
        <f>IFERROR(VLOOKUP(A315, DanhSach!A:E, 5, FALSE), "")</f>
        <v>Dance4</v>
      </c>
      <c r="D315" s="23">
        <f>COUNTIF(DongHoc!A:A, A315)
</f>
        <v>2</v>
      </c>
      <c r="E315" s="23">
        <f t="array" ref="E315">SUMIFS(DongHoc!$F$4:F996, DongHoc!$A$4:A996, A315) + SUMIFS(DieuChinh!$D$4:D996, DieuChinh!$A$4:A996, A315) + SUMIFS(DieuChinhTheoQuyDinh!$E$4:E996, DieuChinhTheoQuyDinh!$B$4:B996, A315)
</f>
        <v>48</v>
      </c>
      <c r="F315" s="23">
        <f>COUNTIF(DiemDanhChiTiet!B:B, A315)
</f>
        <v>32</v>
      </c>
      <c r="G315" s="23">
        <f t="shared" si="1"/>
        <v>16</v>
      </c>
    </row>
    <row r="316">
      <c r="A316" s="37" t="s">
        <v>1034</v>
      </c>
      <c r="B316" s="87" t="str">
        <f>IFERROR(VLOOKUP(A316, DanhSach!A:C, 3, FALSE), "")</f>
        <v>Nguyễn Đức Hiếu</v>
      </c>
      <c r="C316" s="57" t="str">
        <f>IFERROR(VLOOKUP(A316, DanhSach!A:E, 5, FALSE), "")</f>
        <v>Dance4</v>
      </c>
      <c r="D316" s="23">
        <f>COUNTIF(DongHoc!A:A, A316)
</f>
        <v>2</v>
      </c>
      <c r="E316" s="23">
        <f t="array" ref="E316">SUMIFS(DongHoc!$F$4:F996, DongHoc!$A$4:A996, A316) + SUMIFS(DieuChinh!$D$4:D996, DieuChinh!$A$4:A996, A316) + SUMIFS(DieuChinhTheoQuyDinh!$E$4:E996, DieuChinhTheoQuyDinh!$B$4:B996, A316)
</f>
        <v>48</v>
      </c>
      <c r="F316" s="23">
        <f>COUNTIF(DiemDanhChiTiet!B:B, A316)
</f>
        <v>32</v>
      </c>
      <c r="G316" s="23">
        <f t="shared" si="1"/>
        <v>16</v>
      </c>
    </row>
    <row r="317">
      <c r="A317" s="37" t="s">
        <v>1037</v>
      </c>
      <c r="B317" s="87" t="str">
        <f>IFERROR(VLOOKUP(A317, DanhSach!A:C, 3, FALSE), "")</f>
        <v>Trần Tùng Anh</v>
      </c>
      <c r="C317" s="57" t="str">
        <f>IFERROR(VLOOKUP(A317, DanhSach!A:E, 5, FALSE), "")</f>
        <v>Break3</v>
      </c>
      <c r="D317" s="23">
        <f>COUNTIF(DongHoc!A:A, A317)
</f>
        <v>2</v>
      </c>
      <c r="E317" s="23">
        <f t="array" ref="E317">SUMIFS(DongHoc!$F$4:F996, DongHoc!$A$4:A996, A317) + SUMIFS(DieuChinh!$D$4:D996, DieuChinh!$A$4:A996, A317) + SUMIFS(DieuChinhTheoQuyDinh!$E$4:E996, DieuChinhTheoQuyDinh!$B$4:B996, A317)
</f>
        <v>48</v>
      </c>
      <c r="F317" s="23">
        <f>COUNTIF(DiemDanhChiTiet!B:B, A317)
</f>
        <v>31</v>
      </c>
      <c r="G317" s="23">
        <f t="shared" si="1"/>
        <v>17</v>
      </c>
    </row>
    <row r="318">
      <c r="A318" s="37" t="s">
        <v>1041</v>
      </c>
      <c r="B318" s="87" t="str">
        <f>IFERROR(VLOOKUP(A318, DanhSach!A:C, 3, FALSE), "")</f>
        <v>Phan Quốc Huy</v>
      </c>
      <c r="C318" s="57" t="str">
        <f>IFERROR(VLOOKUP(A318, DanhSach!A:E, 5, FALSE), "")</f>
        <v>Break3</v>
      </c>
      <c r="D318" s="23">
        <f>COUNTIF(DongHoc!A:A, A318)
</f>
        <v>2</v>
      </c>
      <c r="E318" s="23">
        <f t="array" ref="E318">SUMIFS(DongHoc!$F$4:F996, DongHoc!$A$4:A996, A318) + SUMIFS(DieuChinh!$D$4:D996, DieuChinh!$A$4:A996, A318) + SUMIFS(DieuChinhTheoQuyDinh!$E$4:E996, DieuChinhTheoQuyDinh!$B$4:B996, A318)
</f>
        <v>45</v>
      </c>
      <c r="F318" s="23">
        <f>COUNTIF(DiemDanhChiTiet!B:B, A318)
</f>
        <v>27</v>
      </c>
      <c r="G318" s="23">
        <f t="shared" si="1"/>
        <v>18</v>
      </c>
    </row>
    <row r="319">
      <c r="A319" s="37" t="s">
        <v>1043</v>
      </c>
      <c r="B319" s="87" t="str">
        <f>IFERROR(VLOOKUP(A319, DanhSach!A:C, 3, FALSE), "")</f>
        <v>Nông Đức Lâm</v>
      </c>
      <c r="C319" s="57" t="str">
        <f>IFERROR(VLOOKUP(A319, DanhSach!A:E, 5, FALSE), "")</f>
        <v>Break3</v>
      </c>
      <c r="D319" s="23">
        <f>COUNTIF(DongHoc!A:A, A319)
</f>
        <v>1</v>
      </c>
      <c r="E319" s="23">
        <f t="array" ref="E319">SUMIFS(DongHoc!$F$4:F996, DongHoc!$A$4:A996, A319) + SUMIFS(DieuChinh!$D$4:D996, DieuChinh!$A$4:A996, A319) + SUMIFS(DieuChinhTheoQuyDinh!$E$4:E996, DieuChinhTheoQuyDinh!$B$4:B996, A319)
</f>
        <v>10</v>
      </c>
      <c r="F319" s="23">
        <f>COUNTIF(DiemDanhChiTiet!B:B, A319)
</f>
        <v>10</v>
      </c>
      <c r="G319" s="23">
        <f t="shared" si="1"/>
        <v>0</v>
      </c>
    </row>
    <row r="320">
      <c r="A320" s="37" t="s">
        <v>1045</v>
      </c>
      <c r="B320" s="87" t="str">
        <f>IFERROR(VLOOKUP(A320, DanhSach!A:C, 3, FALSE), "")</f>
        <v>Trần Vũ Vân Khánh</v>
      </c>
      <c r="C320" s="57" t="str">
        <f>IFERROR(VLOOKUP(A320, DanhSach!A:E, 5, FALSE), "")</f>
        <v>Dance5</v>
      </c>
      <c r="D320" s="23">
        <f>COUNTIF(DongHoc!A:A, A320)
</f>
        <v>0</v>
      </c>
      <c r="E320" s="23">
        <f t="array" ref="E320">SUMIFS(DongHoc!$F$4:F996, DongHoc!$A$4:A996, A320) + SUMIFS(DieuChinh!$D$4:D996, DieuChinh!$A$4:A996, A320) + SUMIFS(DieuChinhTheoQuyDinh!$E$4:E996, DieuChinhTheoQuyDinh!$B$4:B996, A320)
</f>
        <v>0</v>
      </c>
      <c r="F320" s="23">
        <f>COUNTIF(DiemDanhChiTiet!B:B, A320)
</f>
        <v>1</v>
      </c>
      <c r="G320" s="23">
        <f t="shared" si="1"/>
        <v>-1</v>
      </c>
    </row>
    <row r="321">
      <c r="A321" s="37" t="s">
        <v>1047</v>
      </c>
      <c r="B321" s="87" t="str">
        <f>IFERROR(VLOOKUP(A321, DanhSach!A:C, 3, FALSE), "")</f>
        <v>Phạm Ngọc Minh Tâm</v>
      </c>
      <c r="C321" s="57" t="str">
        <f>IFERROR(VLOOKUP(A321, DanhSach!A:E, 5, FALSE), "")</f>
        <v>Dance4</v>
      </c>
      <c r="D321" s="23">
        <f>COUNTIF(DongHoc!A:A, A321)
</f>
        <v>1</v>
      </c>
      <c r="E321" s="23">
        <f t="array" ref="E321">SUMIFS(DongHoc!$F$4:F996, DongHoc!$A$4:A996, A321) + SUMIFS(DieuChinh!$D$4:D996, DieuChinh!$A$4:A996, A321) + SUMIFS(DieuChinhTheoQuyDinh!$E$4:E996, DieuChinhTheoQuyDinh!$B$4:B996, A321)
</f>
        <v>23</v>
      </c>
      <c r="F321" s="23">
        <f>COUNTIF(DiemDanhChiTiet!B:B, A321)
</f>
        <v>21</v>
      </c>
      <c r="G321" s="23">
        <f t="shared" si="1"/>
        <v>2</v>
      </c>
    </row>
    <row r="322">
      <c r="A322" s="37" t="s">
        <v>1050</v>
      </c>
      <c r="B322" s="87" t="str">
        <f>IFERROR(VLOOKUP(A322, DanhSach!A:C, 3, FALSE), "")</f>
        <v>Dương Vĩnh Khang</v>
      </c>
      <c r="C322" s="57" t="str">
        <f>IFERROR(VLOOKUP(A322, DanhSach!A:E, 5, FALSE), "")</f>
        <v>Break7</v>
      </c>
      <c r="D322" s="23">
        <f>COUNTIF(DongHoc!A:A, A322)
</f>
        <v>2</v>
      </c>
      <c r="E322" s="23">
        <f t="array" ref="E322">SUMIFS(DongHoc!$F$4:F996, DongHoc!$A$4:A996, A322) + SUMIFS(DieuChinh!$D$4:D996, DieuChinh!$A$4:A996, A322) + SUMIFS(DieuChinhTheoQuyDinh!$E$4:E996, DieuChinhTheoQuyDinh!$B$4:B996, A322)
</f>
        <v>32</v>
      </c>
      <c r="F322" s="23">
        <f>COUNTIF(DiemDanhChiTiet!B:B, A322)
</f>
        <v>30</v>
      </c>
      <c r="G322" s="23">
        <f t="shared" si="1"/>
        <v>2</v>
      </c>
    </row>
    <row r="323">
      <c r="A323" s="37" t="s">
        <v>1053</v>
      </c>
      <c r="B323" s="87" t="str">
        <f>IFERROR(VLOOKUP(A323, DanhSach!A:C, 3, FALSE), "")</f>
        <v>Đặng Ngọc Bảo</v>
      </c>
      <c r="C323" s="57" t="str">
        <f>IFERROR(VLOOKUP(A323, DanhSach!A:E, 5, FALSE), "")</f>
        <v>Break2</v>
      </c>
      <c r="D323" s="23">
        <f>COUNTIF(DongHoc!A:A, A323)
</f>
        <v>0</v>
      </c>
      <c r="E323" s="23">
        <f t="array" ref="E323">SUMIFS(DongHoc!$F$4:F996, DongHoc!$A$4:A996, A323) + SUMIFS(DieuChinh!$D$4:D996, DieuChinh!$A$4:A996, A323) + SUMIFS(DieuChinhTheoQuyDinh!$E$4:E996, DieuChinhTheoQuyDinh!$B$4:B996, A323)
</f>
        <v>0</v>
      </c>
      <c r="F323" s="23">
        <f>COUNTIF(DiemDanhChiTiet!B:B, A323)
</f>
        <v>1</v>
      </c>
      <c r="G323" s="23">
        <f t="shared" si="1"/>
        <v>-1</v>
      </c>
    </row>
    <row r="324">
      <c r="A324" s="37" t="s">
        <v>1056</v>
      </c>
      <c r="B324" s="87" t="str">
        <f>IFERROR(VLOOKUP(A324, DanhSach!A:C, 3, FALSE), "")</f>
        <v>Trương Hoàng Nam</v>
      </c>
      <c r="C324" s="57" t="str">
        <f>IFERROR(VLOOKUP(A324, DanhSach!A:E, 5, FALSE), "")</f>
        <v>Break2</v>
      </c>
      <c r="D324" s="23">
        <f>COUNTIF(DongHoc!A:A, A324)
</f>
        <v>2</v>
      </c>
      <c r="E324" s="23">
        <f t="array" ref="E324">SUMIFS(DongHoc!$F$4:F996, DongHoc!$A$4:A996, A324) + SUMIFS(DieuChinh!$D$4:D996, DieuChinh!$A$4:A996, A324) + SUMIFS(DieuChinhTheoQuyDinh!$E$4:E996, DieuChinhTheoQuyDinh!$B$4:B996, A324)
</f>
        <v>48</v>
      </c>
      <c r="F324" s="23">
        <f>COUNTIF(DiemDanhChiTiet!B:B, A324)
</f>
        <v>28</v>
      </c>
      <c r="G324" s="23">
        <f t="shared" si="1"/>
        <v>20</v>
      </c>
    </row>
    <row r="325">
      <c r="A325" s="37" t="s">
        <v>1058</v>
      </c>
      <c r="B325" s="87" t="str">
        <f>IFERROR(VLOOKUP(A325, DanhSach!A:C, 3, FALSE), "")</f>
        <v>Nguyễn Trần Khả Hân</v>
      </c>
      <c r="C325" s="57" t="str">
        <f>IFERROR(VLOOKUP(A325, DanhSach!A:E, 5, FALSE), "")</f>
        <v>Dance2</v>
      </c>
      <c r="D325" s="23">
        <f>COUNTIF(DongHoc!A:A, A325)
</f>
        <v>1</v>
      </c>
      <c r="E325" s="23">
        <f t="array" ref="E325">SUMIFS(DongHoc!$F$4:F996, DongHoc!$A$4:A996, A325) + SUMIFS(DieuChinh!$D$4:D996, DieuChinh!$A$4:A996, A325) + SUMIFS(DieuChinhTheoQuyDinh!$E$4:E996, DieuChinhTheoQuyDinh!$B$4:B996, A325)
</f>
        <v>23</v>
      </c>
      <c r="F325" s="23">
        <f>COUNTIF(DiemDanhChiTiet!B:B, A325)
</f>
        <v>18</v>
      </c>
      <c r="G325" s="23">
        <f t="shared" si="1"/>
        <v>5</v>
      </c>
    </row>
    <row r="326">
      <c r="A326" s="37" t="s">
        <v>1061</v>
      </c>
      <c r="B326" s="87" t="str">
        <f>IFERROR(VLOOKUP(A326, DanhSach!A:C, 3, FALSE), "")</f>
        <v>Trần Hải Bình Nguyên</v>
      </c>
      <c r="C326" s="57" t="str">
        <f>IFERROR(VLOOKUP(A326, DanhSach!A:E, 5, FALSE), "")</f>
        <v>Dance1</v>
      </c>
      <c r="D326" s="23">
        <f>COUNTIF(DongHoc!A:A, A326)
</f>
        <v>1</v>
      </c>
      <c r="E326" s="23">
        <f t="array" ref="E326">SUMIFS(DongHoc!$F$4:F996, DongHoc!$A$4:A996, A326) + SUMIFS(DieuChinh!$D$4:D996, DieuChinh!$A$4:A996, A326) + SUMIFS(DieuChinhTheoQuyDinh!$E$4:E996, DieuChinhTheoQuyDinh!$B$4:B996, A326)
</f>
        <v>22</v>
      </c>
      <c r="F326" s="23">
        <f>COUNTIF(DiemDanhChiTiet!B:B, A326)
</f>
        <v>25</v>
      </c>
      <c r="G326" s="23">
        <f t="shared" si="1"/>
        <v>-3</v>
      </c>
    </row>
    <row r="327">
      <c r="A327" s="37" t="s">
        <v>1065</v>
      </c>
      <c r="B327" s="87" t="str">
        <f>IFERROR(VLOOKUP(A327, DanhSach!A:C, 3, FALSE), "")</f>
        <v>Nguyễn Dương Quỳnh Nhi</v>
      </c>
      <c r="C327" s="57" t="str">
        <f>IFERROR(VLOOKUP(A327, DanhSach!A:E, 5, FALSE), "")</f>
        <v>Dance4</v>
      </c>
      <c r="D327" s="23">
        <f>COUNTIF(DongHoc!A:A, A327)
</f>
        <v>1</v>
      </c>
      <c r="E327" s="23">
        <f t="array" ref="E327">SUMIFS(DongHoc!$F$4:F996, DongHoc!$A$4:A996, A327) + SUMIFS(DieuChinh!$D$4:D996, DieuChinh!$A$4:A996, A327) + SUMIFS(DieuChinhTheoQuyDinh!$E$4:E996, DieuChinhTheoQuyDinh!$B$4:B996, A327)
</f>
        <v>24</v>
      </c>
      <c r="F327" s="23">
        <f>COUNTIF(DiemDanhChiTiet!B:B, A327)
</f>
        <v>21</v>
      </c>
      <c r="G327" s="23">
        <f t="shared" si="1"/>
        <v>3</v>
      </c>
    </row>
    <row r="328">
      <c r="A328" s="37" t="s">
        <v>1068</v>
      </c>
      <c r="B328" s="87" t="str">
        <f>IFERROR(VLOOKUP(A328, DanhSach!A:C, 3, FALSE), "")</f>
        <v>Lê Minh Châu</v>
      </c>
      <c r="C328" s="57" t="str">
        <f>IFERROR(VLOOKUP(A328, DanhSach!A:E, 5, FALSE), "")</f>
        <v>Dance5</v>
      </c>
      <c r="D328" s="23">
        <f>COUNTIF(DongHoc!A:A, A328)
</f>
        <v>2</v>
      </c>
      <c r="E328" s="23">
        <f t="array" ref="E328">SUMIFS(DongHoc!$F$4:F996, DongHoc!$A$4:A996, A328) + SUMIFS(DieuChinh!$D$4:D996, DieuChinh!$A$4:A996, A328) + SUMIFS(DieuChinhTheoQuyDinh!$E$4:E996, DieuChinhTheoQuyDinh!$B$4:B996, A328)
</f>
        <v>32</v>
      </c>
      <c r="F328" s="23">
        <f>COUNTIF(DiemDanhChiTiet!B:B, A328)
</f>
        <v>29</v>
      </c>
      <c r="G328" s="23">
        <f t="shared" si="1"/>
        <v>3</v>
      </c>
    </row>
    <row r="329">
      <c r="A329" s="37" t="s">
        <v>1070</v>
      </c>
      <c r="B329" s="87" t="str">
        <f>IFERROR(VLOOKUP(A329, DanhSach!A:C, 3, FALSE), "")</f>
        <v>Đào Tùng Duy</v>
      </c>
      <c r="C329" s="57" t="str">
        <f>IFERROR(VLOOKUP(A329, DanhSach!A:E, 5, FALSE), "")</f>
        <v>Break2</v>
      </c>
      <c r="D329" s="23">
        <f>COUNTIF(DongHoc!A:A, A329)
</f>
        <v>1</v>
      </c>
      <c r="E329" s="23">
        <f t="array" ref="E329">SUMIFS(DongHoc!$F$4:F996, DongHoc!$A$4:A996, A329) + SUMIFS(DieuChinh!$D$4:D996, DieuChinh!$A$4:A996, A329) + SUMIFS(DieuChinhTheoQuyDinh!$E$4:E996, DieuChinhTheoQuyDinh!$B$4:B996, A329)
</f>
        <v>23</v>
      </c>
      <c r="F329" s="23">
        <f>COUNTIF(DiemDanhChiTiet!B:B, A329)
</f>
        <v>26</v>
      </c>
      <c r="G329" s="23">
        <f t="shared" si="1"/>
        <v>-3</v>
      </c>
    </row>
    <row r="330">
      <c r="A330" s="37" t="s">
        <v>1073</v>
      </c>
      <c r="B330" s="87" t="str">
        <f>IFERROR(VLOOKUP(A330, DanhSach!A:C, 3, FALSE), "")</f>
        <v>Đinh Hà Uyên</v>
      </c>
      <c r="C330" s="57" t="str">
        <f>IFERROR(VLOOKUP(A330, DanhSach!A:E, 5, FALSE), "")</f>
        <v>Dance1</v>
      </c>
      <c r="D330" s="23">
        <f>COUNTIF(DongHoc!A:A, A330)
</f>
        <v>2</v>
      </c>
      <c r="E330" s="23">
        <f t="array" ref="E330">SUMIFS(DongHoc!$F$4:F996, DongHoc!$A$4:A996, A330) + SUMIFS(DieuChinh!$D$4:D996, DieuChinh!$A$4:A996, A330) + SUMIFS(DieuChinhTheoQuyDinh!$E$4:E996, DieuChinhTheoQuyDinh!$B$4:B996, A330)
</f>
        <v>48</v>
      </c>
      <c r="F330" s="23">
        <f>COUNTIF(DiemDanhChiTiet!B:B, A330)
</f>
        <v>31</v>
      </c>
      <c r="G330" s="23">
        <f t="shared" si="1"/>
        <v>17</v>
      </c>
    </row>
    <row r="331">
      <c r="A331" s="37" t="s">
        <v>1076</v>
      </c>
      <c r="B331" s="87" t="str">
        <f>IFERROR(VLOOKUP(A331, DanhSach!A:C, 3, FALSE), "")</f>
        <v>Hữu Anh</v>
      </c>
      <c r="C331" s="57" t="str">
        <f>IFERROR(VLOOKUP(A331, DanhSach!A:E, 5, FALSE), "")</f>
        <v>Break3</v>
      </c>
      <c r="D331" s="23">
        <f>COUNTIF(DongHoc!A:A, A331)
</f>
        <v>2</v>
      </c>
      <c r="E331" s="23">
        <f t="array" ref="E331">SUMIFS(DongHoc!$F$4:F996, DongHoc!$A$4:A996, A331) + SUMIFS(DieuChinh!$D$4:D996, DieuChinh!$A$4:A996, A331) + SUMIFS(DieuChinhTheoQuyDinh!$E$4:E996, DieuChinhTheoQuyDinh!$B$4:B996, A331)
</f>
        <v>48</v>
      </c>
      <c r="F331" s="23">
        <f>COUNTIF(DiemDanhChiTiet!B:B, A331)
</f>
        <v>29</v>
      </c>
      <c r="G331" s="23">
        <f t="shared" si="1"/>
        <v>19</v>
      </c>
    </row>
    <row r="332">
      <c r="A332" s="37" t="s">
        <v>1079</v>
      </c>
      <c r="B332" s="87" t="str">
        <f>IFERROR(VLOOKUP(A332, DanhSach!A:C, 3, FALSE), "")</f>
        <v>Dương Hạ Vy</v>
      </c>
      <c r="C332" s="57" t="str">
        <f>IFERROR(VLOOKUP(A332, DanhSach!A:E, 5, FALSE), "")</f>
        <v>Dance4</v>
      </c>
      <c r="D332" s="23">
        <f>COUNTIF(DongHoc!A:A, A332)
</f>
        <v>2</v>
      </c>
      <c r="E332" s="23">
        <f t="array" ref="E332">SUMIFS(DongHoc!$F$4:F996, DongHoc!$A$4:A996, A332) + SUMIFS(DieuChinh!$D$4:D996, DieuChinh!$A$4:A996, A332) + SUMIFS(DieuChinhTheoQuyDinh!$E$4:E996, DieuChinhTheoQuyDinh!$B$4:B996, A332)
</f>
        <v>47</v>
      </c>
      <c r="F332" s="23">
        <f>COUNTIF(DiemDanhChiTiet!B:B, A332)
</f>
        <v>29</v>
      </c>
      <c r="G332" s="23">
        <f t="shared" si="1"/>
        <v>18</v>
      </c>
    </row>
    <row r="333">
      <c r="A333" s="37" t="s">
        <v>1085</v>
      </c>
      <c r="B333" s="87" t="str">
        <f>IFERROR(VLOOKUP(A333, DanhSach!A:C, 3, FALSE), "")</f>
        <v>Trần Thanh Thảo</v>
      </c>
      <c r="C333" s="57" t="str">
        <f>IFERROR(VLOOKUP(A333, DanhSach!A:E, 5, FALSE), "")</f>
        <v>Dance4</v>
      </c>
      <c r="D333" s="23">
        <f>COUNTIF(DongHoc!A:A, A333)
</f>
        <v>1</v>
      </c>
      <c r="E333" s="23">
        <f t="array" ref="E333">SUMIFS(DongHoc!$F$4:F996, DongHoc!$A$4:A996, A333) + SUMIFS(DieuChinh!$D$4:D996, DieuChinh!$A$4:A996, A333) + SUMIFS(DieuChinhTheoQuyDinh!$E$4:E996, DieuChinhTheoQuyDinh!$B$4:B996, A333)
</f>
        <v>22</v>
      </c>
      <c r="F333" s="23">
        <f>COUNTIF(DiemDanhChiTiet!B:B, A333)
</f>
        <v>22</v>
      </c>
      <c r="G333" s="23">
        <f t="shared" si="1"/>
        <v>0</v>
      </c>
    </row>
    <row r="334">
      <c r="A334" s="37" t="s">
        <v>1089</v>
      </c>
      <c r="B334" s="87" t="str">
        <f>IFERROR(VLOOKUP(A334, DanhSach!A:C, 3, FALSE), "")</f>
        <v>Phùng Tuấn Tú</v>
      </c>
      <c r="C334" s="57" t="str">
        <f>IFERROR(VLOOKUP(A334, DanhSach!A:E, 5, FALSE), "")</f>
        <v>Dance4</v>
      </c>
      <c r="D334" s="23">
        <f>COUNTIF(DongHoc!A:A, A334)
</f>
        <v>1</v>
      </c>
      <c r="E334" s="23">
        <f t="array" ref="E334">SUMIFS(DongHoc!$F$4:F996, DongHoc!$A$4:A996, A334) + SUMIFS(DieuChinh!$D$4:D996, DieuChinh!$A$4:A996, A334)</f>
        <v>17</v>
      </c>
      <c r="F334" s="23">
        <f>COUNTIF(DiemDanhChiTiet!B:B, A334)
</f>
        <v>17</v>
      </c>
      <c r="G334" s="23">
        <f t="shared" si="1"/>
        <v>0</v>
      </c>
    </row>
    <row r="335">
      <c r="A335" s="37" t="s">
        <v>1093</v>
      </c>
      <c r="B335" s="87" t="str">
        <f>IFERROR(VLOOKUP(A335, DanhSach!A:C, 3, FALSE), "")</f>
        <v>Nguyễn Thanh Tùng</v>
      </c>
      <c r="C335" s="57" t="str">
        <f>IFERROR(VLOOKUP(A335, DanhSach!A:E, 5, FALSE), "")</f>
        <v>Break11</v>
      </c>
      <c r="D335" s="23">
        <f>COUNTIF(DongHoc!A:A, A335)
</f>
        <v>2</v>
      </c>
      <c r="E335" s="23">
        <f t="array" ref="E335">SUMIFS(DongHoc!$F$4:F996, DongHoc!$A$4:A996, A335) + SUMIFS(DieuChinh!$D$4:D996, DieuChinh!$A$4:A996, A335)</f>
        <v>48</v>
      </c>
      <c r="F335" s="23">
        <f>COUNTIF(DiemDanhChiTiet!B:B, A335)
</f>
        <v>27</v>
      </c>
      <c r="G335" s="23">
        <f t="shared" si="1"/>
        <v>21</v>
      </c>
    </row>
    <row r="336">
      <c r="A336" s="37" t="s">
        <v>1096</v>
      </c>
      <c r="B336" s="87" t="str">
        <f>IFERROR(VLOOKUP(A336, DanhSach!A:C, 3, FALSE), "")</f>
        <v>Nguyễn Minh Trí</v>
      </c>
      <c r="C336" s="57" t="str">
        <f>IFERROR(VLOOKUP(A336, DanhSach!A:E, 5, FALSE), "")</f>
        <v>Break7</v>
      </c>
      <c r="D336" s="23">
        <f>COUNTIF(DongHoc!A:A, A336)
</f>
        <v>1</v>
      </c>
      <c r="E336" s="23">
        <f t="array" ref="E336">SUMIFS(DongHoc!$F$4:F996, DongHoc!$A$4:A996, A336) + SUMIFS(DieuChinh!$D$4:D996, DieuChinh!$A$4:A996, A336)</f>
        <v>24</v>
      </c>
      <c r="F336" s="23">
        <f>COUNTIF(DiemDanhChiTiet!B:B, A336)
</f>
        <v>8</v>
      </c>
      <c r="G336" s="23">
        <f t="shared" si="1"/>
        <v>16</v>
      </c>
    </row>
    <row r="337">
      <c r="A337" s="37" t="s">
        <v>1100</v>
      </c>
      <c r="B337" s="87" t="str">
        <f>IFERROR(VLOOKUP(A337, DanhSach!A:C, 3, FALSE), "")</f>
        <v>Hoàng Khánh An</v>
      </c>
      <c r="C337" s="57" t="str">
        <f>IFERROR(VLOOKUP(A337, DanhSach!A:E, 5, FALSE), "")</f>
        <v>Dance2</v>
      </c>
      <c r="D337" s="23">
        <f>COUNTIF(DongHoc!A:A, A337)
</f>
        <v>1</v>
      </c>
      <c r="E337" s="23">
        <f t="array" ref="E337">SUMIFS(DongHoc!$F$4:F996, DongHoc!$A$4:A996, A337) + SUMIFS(DieuChinh!$D$4:D996, DieuChinh!$A$4:A996, A337)</f>
        <v>24</v>
      </c>
      <c r="F337" s="23">
        <f>COUNTIF(DiemDanhChiTiet!B:B, A337)
</f>
        <v>23</v>
      </c>
      <c r="G337" s="23">
        <f t="shared" si="1"/>
        <v>1</v>
      </c>
    </row>
    <row r="338">
      <c r="A338" s="37" t="s">
        <v>1104</v>
      </c>
      <c r="B338" s="87" t="str">
        <f>IFERROR(VLOOKUP(A338, DanhSach!A:C, 3, FALSE), "")</f>
        <v>Nguyễn Tịnh Thái Hoà</v>
      </c>
      <c r="C338" s="57" t="str">
        <f>IFERROR(VLOOKUP(A338, DanhSach!A:E, 5, FALSE), "")</f>
        <v>Dance1</v>
      </c>
      <c r="D338" s="23">
        <f>COUNTIF(DongHoc!A:A, A338)
</f>
        <v>1</v>
      </c>
      <c r="E338" s="23">
        <f t="array" ref="E338">SUMIFS(DongHoc!$F$4:F996, DongHoc!$A$4:A996, A338) + SUMIFS(DieuChinh!$D$4:D996, DieuChinh!$A$4:A996, A338)</f>
        <v>24</v>
      </c>
      <c r="F338" s="23">
        <f>COUNTIF(DiemDanhChiTiet!B:B, A338)
</f>
        <v>27</v>
      </c>
      <c r="G338" s="23">
        <f t="shared" si="1"/>
        <v>-3</v>
      </c>
    </row>
    <row r="339">
      <c r="A339" s="37" t="s">
        <v>1106</v>
      </c>
      <c r="B339" s="87" t="str">
        <f>IFERROR(VLOOKUP(A339, DanhSach!A:C, 3, FALSE), "")</f>
        <v>Vũ Thị Phương Thảo</v>
      </c>
      <c r="C339" s="57" t="str">
        <f>IFERROR(VLOOKUP(A339, DanhSach!A:E, 5, FALSE), "")</f>
        <v>Dance1</v>
      </c>
      <c r="D339" s="23">
        <f>COUNTIF(DongHoc!A:A, A339)
</f>
        <v>1</v>
      </c>
      <c r="E339" s="23">
        <f t="array" ref="E339">SUMIFS(DongHoc!$F$4:F996, DongHoc!$A$4:A996, A339) + SUMIFS(DieuChinh!$D$4:D996, DieuChinh!$A$4:A996, A339)</f>
        <v>24</v>
      </c>
      <c r="F339" s="23">
        <f>COUNTIF(DiemDanhChiTiet!B:B, A339)
</f>
        <v>27</v>
      </c>
      <c r="G339" s="23">
        <f t="shared" si="1"/>
        <v>-3</v>
      </c>
    </row>
    <row r="340">
      <c r="A340" s="37" t="s">
        <v>1109</v>
      </c>
      <c r="B340" s="87" t="str">
        <f>IFERROR(VLOOKUP(A340, DanhSach!A:C, 3, FALSE), "")</f>
        <v>Lê Duy Đức</v>
      </c>
      <c r="C340" s="57" t="str">
        <f>IFERROR(VLOOKUP(A340, DanhSach!A:E, 5, FALSE), "")</f>
        <v>Dance1</v>
      </c>
      <c r="D340" s="23">
        <f>COUNTIF(DongHoc!A:A, A340)
</f>
        <v>1</v>
      </c>
      <c r="E340" s="23">
        <f t="array" ref="E340">SUMIFS(DongHoc!$F$4:F996, DongHoc!$A$4:A996, A340) + SUMIFS(DieuChinh!$D$4:D996, DieuChinh!$A$4:A996, A340)</f>
        <v>24</v>
      </c>
      <c r="F340" s="23">
        <f>COUNTIF(DiemDanhChiTiet!B:B, A340)
</f>
        <v>29</v>
      </c>
      <c r="G340" s="23">
        <f t="shared" si="1"/>
        <v>-5</v>
      </c>
    </row>
    <row r="341">
      <c r="A341" s="37" t="s">
        <v>1111</v>
      </c>
      <c r="B341" s="87" t="str">
        <f>IFERROR(VLOOKUP(A341, DanhSach!A:C, 3, FALSE), "")</f>
        <v>Trần Đức Thắng</v>
      </c>
      <c r="C341" s="57" t="str">
        <f>IFERROR(VLOOKUP(A341, DanhSach!A:E, 5, FALSE), "")</f>
        <v>Break2</v>
      </c>
      <c r="D341" s="23">
        <f>COUNTIF(DongHoc!A:A, A341)
</f>
        <v>2</v>
      </c>
      <c r="E341" s="23">
        <f t="array" ref="E341">SUMIFS(DongHoc!$F$4:F996, DongHoc!$A$4:A996, A341) + SUMIFS(DieuChinh!$D$4:D996, DieuChinh!$A$4:A996, A341)</f>
        <v>48</v>
      </c>
      <c r="F341" s="23">
        <f>COUNTIF(DiemDanhChiTiet!B:B, A341)
</f>
        <v>25</v>
      </c>
      <c r="G341" s="23">
        <f t="shared" si="1"/>
        <v>23</v>
      </c>
    </row>
    <row r="342">
      <c r="A342" s="37" t="s">
        <v>1114</v>
      </c>
      <c r="B342" s="87" t="str">
        <f>IFERROR(VLOOKUP(A342, DanhSach!A:C, 3, FALSE), "")</f>
        <v>Hoàng Minh Khôi</v>
      </c>
      <c r="C342" s="57" t="str">
        <f>IFERROR(VLOOKUP(A342, DanhSach!A:E, 5, FALSE), "")</f>
        <v>Break1</v>
      </c>
      <c r="D342" s="23">
        <f>COUNTIF(DongHoc!A:A, A342)
</f>
        <v>1</v>
      </c>
      <c r="E342" s="23">
        <f t="array" ref="E342">SUMIFS(DongHoc!$F$4:F996, DongHoc!$A$4:A996, A342) + SUMIFS(DieuChinh!$D$4:D996, DieuChinh!$A$4:A996, A342)</f>
        <v>24</v>
      </c>
      <c r="F342" s="23">
        <f>COUNTIF(DiemDanhChiTiet!B:B, A342)
</f>
        <v>20</v>
      </c>
      <c r="G342" s="23">
        <f t="shared" si="1"/>
        <v>4</v>
      </c>
    </row>
    <row r="343">
      <c r="A343" s="37" t="s">
        <v>1117</v>
      </c>
      <c r="B343" s="87" t="str">
        <f>IFERROR(VLOOKUP(A343, DanhSach!A:C, 3, FALSE), "")</f>
        <v>Vũ Minh Châu</v>
      </c>
      <c r="C343" s="57" t="str">
        <f>IFERROR(VLOOKUP(A343, DanhSach!A:E, 5, FALSE), "")</f>
        <v>Dance2</v>
      </c>
      <c r="D343" s="23">
        <f>COUNTIF(DongHoc!A:A, A343)
</f>
        <v>1</v>
      </c>
      <c r="E343" s="23">
        <f t="array" ref="E343">SUMIFS(DongHoc!$F$4:F996, DongHoc!$A$4:A996, A343) + SUMIFS(DieuChinh!$D$4:D996, DieuChinh!$A$4:A996, A343)</f>
        <v>24</v>
      </c>
      <c r="F343" s="23">
        <f>COUNTIF(DiemDanhChiTiet!B:B, A343)
</f>
        <v>19</v>
      </c>
      <c r="G343" s="23">
        <f t="shared" si="1"/>
        <v>5</v>
      </c>
    </row>
    <row r="344">
      <c r="A344" s="37" t="s">
        <v>1120</v>
      </c>
      <c r="B344" s="87" t="str">
        <f>IFERROR(VLOOKUP(A344, DanhSach!A:C, 3, FALSE), "")</f>
        <v>Nguyễn Việt Anh</v>
      </c>
      <c r="C344" s="57" t="str">
        <f>IFERROR(VLOOKUP(A344, DanhSach!A:E, 5, FALSE), "")</f>
        <v>Break5</v>
      </c>
      <c r="D344" s="23">
        <f>COUNTIF(DongHoc!A:A, A344)
</f>
        <v>2</v>
      </c>
      <c r="E344" s="23">
        <f t="array" ref="E344">SUMIFS(DongHoc!$F$4:F996, DongHoc!$A$4:A996, A344) + SUMIFS(DieuChinh!$D$4:D996, DieuChinh!$A$4:A996, A344)</f>
        <v>48</v>
      </c>
      <c r="F344" s="23">
        <f>COUNTIF(DiemDanhChiTiet!B:B, A344)
</f>
        <v>26</v>
      </c>
      <c r="G344" s="23">
        <f t="shared" si="1"/>
        <v>22</v>
      </c>
    </row>
    <row r="345">
      <c r="A345" s="37" t="s">
        <v>1123</v>
      </c>
      <c r="B345" s="87" t="str">
        <f>IFERROR(VLOOKUP(A345, DanhSach!A:C, 3, FALSE), "")</f>
        <v>Phạm Nhật Minh</v>
      </c>
      <c r="C345" s="57" t="str">
        <f>IFERROR(VLOOKUP(A345, DanhSach!A:E, 5, FALSE), "")</f>
        <v>Break7</v>
      </c>
      <c r="D345" s="23">
        <f>COUNTIF(DongHoc!A:A, A345)
</f>
        <v>1</v>
      </c>
      <c r="E345" s="23">
        <f t="array" ref="E345">SUMIFS(DongHoc!$F$4:F996, DongHoc!$A$4:A996, A345) + SUMIFS(DieuChinh!$D$4:D996, DieuChinh!$A$4:A996, A345)</f>
        <v>24</v>
      </c>
      <c r="F345" s="23">
        <f>COUNTIF(DiemDanhChiTiet!B:B, A345)
</f>
        <v>18</v>
      </c>
      <c r="G345" s="23">
        <f t="shared" si="1"/>
        <v>6</v>
      </c>
    </row>
    <row r="346">
      <c r="A346" s="37" t="s">
        <v>1125</v>
      </c>
      <c r="B346" s="87" t="str">
        <f>IFERROR(VLOOKUP(A346, DanhSach!A:C, 3, FALSE), "")</f>
        <v>Nguyễn Thái An</v>
      </c>
      <c r="C346" s="57" t="str">
        <f>IFERROR(VLOOKUP(A346, DanhSach!A:E, 5, FALSE), "")</f>
        <v>Break1</v>
      </c>
      <c r="D346" s="23">
        <f>COUNTIF(DongHoc!A:A, A346)
</f>
        <v>1</v>
      </c>
      <c r="E346" s="23">
        <f t="array" ref="E346">SUMIFS(DongHoc!$F$4:F996, DongHoc!$A$4:A996, A346) + SUMIFS(DieuChinh!$D$4:D996, DieuChinh!$A$4:A996, A346)</f>
        <v>24</v>
      </c>
      <c r="F346" s="23">
        <f>COUNTIF(DiemDanhChiTiet!B:B, A346)
</f>
        <v>20</v>
      </c>
      <c r="G346" s="23">
        <f t="shared" si="1"/>
        <v>4</v>
      </c>
    </row>
    <row r="347">
      <c r="A347" s="37" t="s">
        <v>1129</v>
      </c>
      <c r="B347" s="87" t="str">
        <f>IFERROR(VLOOKUP(A347, DanhSach!A:C, 3, FALSE), "")</f>
        <v>Đoàn Anh Khôi</v>
      </c>
      <c r="C347" s="57" t="str">
        <f>IFERROR(VLOOKUP(A347, DanhSach!A:E, 5, FALSE), "")</f>
        <v>Break2</v>
      </c>
      <c r="D347" s="23">
        <f>COUNTIF(DongHoc!A:A, A347)
</f>
        <v>1</v>
      </c>
      <c r="E347" s="23">
        <f t="array" ref="E347">SUMIFS(DongHoc!$F$4:F996, DongHoc!$A$4:A996, A347) + SUMIFS(DieuChinh!$D$4:D996, DieuChinh!$A$4:A996, A347)</f>
        <v>24</v>
      </c>
      <c r="F347" s="23">
        <f>COUNTIF(DiemDanhChiTiet!B:B, A347)
</f>
        <v>20</v>
      </c>
      <c r="G347" s="23">
        <f t="shared" si="1"/>
        <v>4</v>
      </c>
    </row>
    <row r="348">
      <c r="A348" s="37" t="s">
        <v>1132</v>
      </c>
      <c r="B348" s="87" t="str">
        <f>IFERROR(VLOOKUP(A348, DanhSach!A:C, 3, FALSE), "")</f>
        <v>Phùng Ngô Tường Vy</v>
      </c>
      <c r="C348" s="57" t="str">
        <f>IFERROR(VLOOKUP(A348, DanhSach!A:E, 5, FALSE), "")</f>
        <v>Dance4</v>
      </c>
      <c r="D348" s="23">
        <f>COUNTIF(DongHoc!A:A, A348)
</f>
        <v>1</v>
      </c>
      <c r="E348" s="23">
        <f t="array" ref="E348">SUMIFS(DongHoc!$F$4:F996, DongHoc!$A$4:A996, A348) + SUMIFS(DieuChinh!$D$4:D996, DieuChinh!$A$4:A996, A348)</f>
        <v>24</v>
      </c>
      <c r="F348" s="23">
        <f>COUNTIF(DiemDanhChiTiet!B:B, A348)
</f>
        <v>16</v>
      </c>
      <c r="G348" s="23">
        <f t="shared" si="1"/>
        <v>8</v>
      </c>
    </row>
    <row r="349">
      <c r="A349" s="37" t="s">
        <v>1134</v>
      </c>
      <c r="B349" s="87" t="str">
        <f>IFERROR(VLOOKUP(A349, DanhSach!A:C, 3, FALSE), "")</f>
        <v>Phùng Ngô Tường Lam</v>
      </c>
      <c r="C349" s="57" t="str">
        <f>IFERROR(VLOOKUP(A349, DanhSach!A:E, 5, FALSE), "")</f>
        <v>Dance4</v>
      </c>
      <c r="D349" s="23">
        <f>COUNTIF(DongHoc!A:A, A349)
</f>
        <v>1</v>
      </c>
      <c r="E349" s="23">
        <f t="array" ref="E349">SUMIFS(DongHoc!$F$4:F996, DongHoc!$A$4:A996, A349) + SUMIFS(DieuChinh!$D$4:D996, DieuChinh!$A$4:A996, A349)</f>
        <v>24</v>
      </c>
      <c r="F349" s="23">
        <f>COUNTIF(DiemDanhChiTiet!B:B, A349)
</f>
        <v>16</v>
      </c>
      <c r="G349" s="23">
        <f t="shared" si="1"/>
        <v>8</v>
      </c>
    </row>
    <row r="350">
      <c r="A350" s="37" t="s">
        <v>1137</v>
      </c>
      <c r="B350" s="87" t="str">
        <f>IFERROR(VLOOKUP(A350, DanhSach!A:C, 3, FALSE), "")</f>
        <v>Hoàng Châu Anh</v>
      </c>
      <c r="C350" s="57" t="str">
        <f>IFERROR(VLOOKUP(A350, DanhSach!A:E, 5, FALSE), "")</f>
        <v>Dance4</v>
      </c>
      <c r="D350" s="23">
        <f>COUNTIF(DongHoc!A:A, A350)
</f>
        <v>2</v>
      </c>
      <c r="E350" s="23">
        <f t="array" ref="E350">SUMIFS(DongHoc!$F$4:F996, DongHoc!$A$4:A996, A350) + SUMIFS(DieuChinh!$D$4:D996, DieuChinh!$A$4:A996, A350)</f>
        <v>10</v>
      </c>
      <c r="F350" s="23">
        <f>COUNTIF(DiemDanhChiTiet!B:B, A350)
</f>
        <v>10</v>
      </c>
      <c r="G350" s="23">
        <f t="shared" si="1"/>
        <v>0</v>
      </c>
    </row>
    <row r="351">
      <c r="A351" s="37" t="s">
        <v>1139</v>
      </c>
      <c r="B351" s="87" t="str">
        <f>IFERROR(VLOOKUP(A351, DanhSach!A:C, 3, FALSE), "")</f>
        <v>Lê Phúc Hưng</v>
      </c>
      <c r="C351" s="57" t="str">
        <f>IFERROR(VLOOKUP(A351, DanhSach!A:E, 5, FALSE), "")</f>
        <v>Break7</v>
      </c>
      <c r="D351" s="23">
        <f>COUNTIF(DongHoc!A:A, A351)
</f>
        <v>1</v>
      </c>
      <c r="E351" s="23">
        <f t="array" ref="E351">SUMIFS(DongHoc!$F$4:F996, DongHoc!$A$4:A996, A351) + SUMIFS(DieuChinh!$D$4:D996, DieuChinh!$A$4:A996, A351)</f>
        <v>24</v>
      </c>
      <c r="F351" s="23">
        <f>COUNTIF(DiemDanhChiTiet!B:B, A351)
</f>
        <v>18</v>
      </c>
      <c r="G351" s="23">
        <f t="shared" si="1"/>
        <v>6</v>
      </c>
    </row>
    <row r="352">
      <c r="A352" s="37" t="s">
        <v>1143</v>
      </c>
      <c r="B352" s="87" t="str">
        <f>IFERROR(VLOOKUP(A352, DanhSach!A:C, 3, FALSE), "")</f>
        <v>Ngô Minh Anh</v>
      </c>
      <c r="C352" s="57" t="str">
        <f>IFERROR(VLOOKUP(A352, DanhSach!A:E, 5, FALSE), "")</f>
        <v>Dance4</v>
      </c>
      <c r="D352" s="23">
        <f>COUNTIF(DongHoc!A:A, A352)
</f>
        <v>1</v>
      </c>
      <c r="E352" s="23">
        <f t="array" ref="E352">SUMIFS(DongHoc!$F$4:F996, DongHoc!$A$4:A996, A352) + SUMIFS(DieuChinh!$D$4:D996, DieuChinh!$A$4:A996, A352)</f>
        <v>5</v>
      </c>
      <c r="F352" s="23">
        <f>COUNTIF(DiemDanhChiTiet!B:B, A352)
</f>
        <v>5</v>
      </c>
      <c r="G352" s="23">
        <f t="shared" si="1"/>
        <v>0</v>
      </c>
    </row>
    <row r="353">
      <c r="A353" s="37" t="s">
        <v>1145</v>
      </c>
      <c r="B353" s="87" t="str">
        <f>IFERROR(VLOOKUP(A353, DanhSach!A:C, 3, FALSE), "")</f>
        <v>Lê Minh Khôi</v>
      </c>
      <c r="C353" s="57" t="str">
        <f>IFERROR(VLOOKUP(A353, DanhSach!A:E, 5, FALSE), "")</f>
        <v>Break6</v>
      </c>
      <c r="D353" s="23">
        <f>COUNTIF(DongHoc!A:A, A353)
</f>
        <v>1</v>
      </c>
      <c r="E353" s="23">
        <f t="array" ref="E353">SUMIFS(DongHoc!$F$4:F996, DongHoc!$A$4:A996, A353) + SUMIFS(DieuChinh!$D$4:D996, DieuChinh!$A$4:A996, A353)</f>
        <v>24</v>
      </c>
      <c r="F353" s="23">
        <f>COUNTIF(DiemDanhChiTiet!B:B, A353)
</f>
        <v>21</v>
      </c>
      <c r="G353" s="23">
        <f t="shared" si="1"/>
        <v>3</v>
      </c>
    </row>
    <row r="354">
      <c r="A354" s="37" t="s">
        <v>1148</v>
      </c>
      <c r="B354" s="87" t="str">
        <f>IFERROR(VLOOKUP(A354, DanhSach!A:C, 3, FALSE), "")</f>
        <v>Phạm Quang Vinh</v>
      </c>
      <c r="C354" s="57" t="str">
        <f>IFERROR(VLOOKUP(A354, DanhSach!A:E, 5, FALSE), "")</f>
        <v>Break3</v>
      </c>
      <c r="D354" s="23">
        <f>COUNTIF(DongHoc!A:A, A354)
</f>
        <v>1</v>
      </c>
      <c r="E354" s="23">
        <f t="array" ref="E354">SUMIFS(DongHoc!$F$4:F996, DongHoc!$A$4:A996, A354) + SUMIFS(DieuChinh!$D$4:D996, DieuChinh!$A$4:A996, A354)</f>
        <v>24</v>
      </c>
      <c r="F354" s="23">
        <f>COUNTIF(DiemDanhChiTiet!B:B, A354)
</f>
        <v>19</v>
      </c>
      <c r="G354" s="23">
        <f t="shared" si="1"/>
        <v>5</v>
      </c>
    </row>
    <row r="355">
      <c r="A355" s="37" t="s">
        <v>1151</v>
      </c>
      <c r="B355" s="87" t="str">
        <f>IFERROR(VLOOKUP(A355, DanhSach!A:C, 3, FALSE), "")</f>
        <v>Phạm Gia Huy</v>
      </c>
      <c r="C355" s="57" t="str">
        <f>IFERROR(VLOOKUP(A355, DanhSach!A:E, 5, FALSE), "")</f>
        <v>Break10</v>
      </c>
      <c r="D355" s="23">
        <f>COUNTIF(DongHoc!A:A, A355)
</f>
        <v>1</v>
      </c>
      <c r="E355" s="23">
        <f t="array" ref="E355">SUMIFS(DongHoc!$F$4:F996, DongHoc!$A$4:A996, A355) + SUMIFS(DieuChinh!$D$4:D996, DieuChinh!$A$4:A996, A355)</f>
        <v>24</v>
      </c>
      <c r="F355" s="23">
        <f>COUNTIF(DiemDanhChiTiet!B:B, A355)
</f>
        <v>12</v>
      </c>
      <c r="G355" s="23">
        <f t="shared" si="1"/>
        <v>12</v>
      </c>
    </row>
    <row r="356">
      <c r="A356" s="37" t="s">
        <v>1153</v>
      </c>
      <c r="B356" s="87" t="str">
        <f>IFERROR(VLOOKUP(A356, DanhSach!A:C, 3, FALSE), "")</f>
        <v>Kiều Văn Minh</v>
      </c>
      <c r="C356" s="57" t="str">
        <f>IFERROR(VLOOKUP(A356, DanhSach!A:E, 5, FALSE), "")</f>
        <v>Popping1</v>
      </c>
      <c r="D356" s="23">
        <f>COUNTIF(DongHoc!A:A, A356)
</f>
        <v>1</v>
      </c>
      <c r="E356" s="23">
        <f t="array" ref="E356">SUMIFS(DongHoc!$F$4:F996, DongHoc!$A$4:A996, A356) + SUMIFS(DieuChinh!$D$4:D996, DieuChinh!$A$4:A996, A356)</f>
        <v>8</v>
      </c>
      <c r="F356" s="23">
        <f>COUNTIF(DiemDanhChiTiet!B:B, A356)
</f>
        <v>5</v>
      </c>
      <c r="G356" s="23">
        <f t="shared" si="1"/>
        <v>3</v>
      </c>
    </row>
    <row r="357">
      <c r="A357" s="37" t="s">
        <v>1156</v>
      </c>
      <c r="B357" s="87" t="str">
        <f>IFERROR(VLOOKUP(A357, DanhSach!A:C, 3, FALSE), "")</f>
        <v>Nguyễn Tiến Lộc</v>
      </c>
      <c r="C357" s="57" t="str">
        <f>IFERROR(VLOOKUP(A357, DanhSach!A:E, 5, FALSE), "")</f>
        <v>Popping1</v>
      </c>
      <c r="D357" s="23">
        <f>COUNTIF(DongHoc!A:A, A357)
</f>
        <v>1</v>
      </c>
      <c r="E357" s="23">
        <f t="array" ref="E357">SUMIFS(DongHoc!$F$4:F996, DongHoc!$A$4:A996, A357) + SUMIFS(DieuChinh!$D$4:D996, DieuChinh!$A$4:A996, A357)</f>
        <v>8</v>
      </c>
      <c r="F357" s="23">
        <f>COUNTIF(DiemDanhChiTiet!B:B, A357)
</f>
        <v>4</v>
      </c>
      <c r="G357" s="23">
        <f t="shared" si="1"/>
        <v>4</v>
      </c>
    </row>
    <row r="358">
      <c r="A358" s="37" t="s">
        <v>1159</v>
      </c>
      <c r="B358" s="87" t="str">
        <f>IFERROR(VLOOKUP(A358, DanhSach!A:C, 3, FALSE), "")</f>
        <v>Nguyễn Gia Bảo</v>
      </c>
      <c r="C358" s="57" t="str">
        <f>IFERROR(VLOOKUP(A358, DanhSach!A:E, 5, FALSE), "")</f>
        <v>Popping1</v>
      </c>
      <c r="D358" s="23">
        <f>COUNTIF(DongHoc!A:A, A358)
</f>
        <v>1</v>
      </c>
      <c r="E358" s="23">
        <f t="array" ref="E358">SUMIFS(DongHoc!$F$4:F996, DongHoc!$A$4:A996, A358) + SUMIFS(DieuChinh!$D$4:D996, DieuChinh!$A$4:A996, A358)</f>
        <v>8</v>
      </c>
      <c r="F358" s="23">
        <f>COUNTIF(DiemDanhChiTiet!B:B, A358)
</f>
        <v>4</v>
      </c>
      <c r="G358" s="23">
        <f t="shared" si="1"/>
        <v>4</v>
      </c>
    </row>
    <row r="359">
      <c r="A359" s="37" t="s">
        <v>1162</v>
      </c>
      <c r="B359" s="87" t="str">
        <f>IFERROR(VLOOKUP(A359, DanhSach!A:C, 3, FALSE), "")</f>
        <v>Đồng Khánh Ngọc</v>
      </c>
      <c r="C359" s="57" t="str">
        <f>IFERROR(VLOOKUP(A359, DanhSach!A:E, 5, FALSE), "")</f>
        <v>Popping1</v>
      </c>
      <c r="D359" s="23">
        <f>COUNTIF(DongHoc!A:A, A359)
</f>
        <v>0</v>
      </c>
      <c r="E359" s="23">
        <f t="array" ref="E359">SUMIFS(DongHoc!$F$4:F996, DongHoc!$A$4:A996, A359) + SUMIFS(DieuChinh!$D$4:D996, DieuChinh!$A$4:A996, A359)</f>
        <v>0</v>
      </c>
      <c r="F359" s="23">
        <f>COUNTIF(DiemDanhChiTiet!B:B, A359)
</f>
        <v>1</v>
      </c>
      <c r="G359" s="23">
        <f t="shared" si="1"/>
        <v>-1</v>
      </c>
    </row>
    <row r="360">
      <c r="A360" s="37" t="s">
        <v>1163</v>
      </c>
      <c r="B360" s="87" t="str">
        <f>IFERROR(VLOOKUP(A360, DanhSach!A:C, 3, FALSE), "")</f>
        <v>Dương Huyền Trang</v>
      </c>
      <c r="C360" s="57" t="str">
        <f>IFERROR(VLOOKUP(A360, DanhSach!A:E, 5, FALSE), "")</f>
        <v>Popping1</v>
      </c>
      <c r="D360" s="23">
        <f>COUNTIF(DongHoc!A:A, A360)
</f>
        <v>1</v>
      </c>
      <c r="E360" s="23">
        <f t="array" ref="E360">SUMIFS(DongHoc!$F$4:F996, DongHoc!$A$4:A996, A360) + SUMIFS(DieuChinh!$D$4:D996, DieuChinh!$A$4:A996, A360)</f>
        <v>8</v>
      </c>
      <c r="F360" s="23">
        <f>COUNTIF(DiemDanhChiTiet!B:B, A360)
</f>
        <v>4</v>
      </c>
      <c r="G360" s="23">
        <f t="shared" si="1"/>
        <v>4</v>
      </c>
    </row>
    <row r="361">
      <c r="A361" s="37" t="s">
        <v>1165</v>
      </c>
      <c r="B361" s="87" t="str">
        <f>IFERROR(VLOOKUP(A361, DanhSach!A:C, 3, FALSE), "")</f>
        <v>Thân Minh Khôi</v>
      </c>
      <c r="C361" s="57" t="str">
        <f>IFERROR(VLOOKUP(A361, DanhSach!A:E, 5, FALSE), "")</f>
        <v>Break3</v>
      </c>
      <c r="D361" s="23">
        <f>COUNTIF(DongHoc!A:A, A361)
</f>
        <v>1</v>
      </c>
      <c r="E361" s="23">
        <f t="array" ref="E361">SUMIFS(DongHoc!$F$4:F996, DongHoc!$A$4:A996, A361) + SUMIFS(DieuChinh!$D$4:D996, DieuChinh!$A$4:A996, A361)</f>
        <v>24</v>
      </c>
      <c r="F361" s="23">
        <f>COUNTIF(DiemDanhChiTiet!B:B, A361)
</f>
        <v>17</v>
      </c>
      <c r="G361" s="23">
        <f t="shared" si="1"/>
        <v>7</v>
      </c>
    </row>
    <row r="362">
      <c r="A362" s="37" t="s">
        <v>1168</v>
      </c>
      <c r="B362" s="87" t="str">
        <f>IFERROR(VLOOKUP(A362, DanhSach!A:C, 3, FALSE), "")</f>
        <v>Hà Bảo An</v>
      </c>
      <c r="C362" s="57" t="str">
        <f>IFERROR(VLOOKUP(A362, DanhSach!A:E, 5, FALSE), "")</f>
        <v>Dance4</v>
      </c>
      <c r="D362" s="23">
        <f>COUNTIF(DongHoc!A:A, A362)
</f>
        <v>1</v>
      </c>
      <c r="E362" s="23">
        <f t="array" ref="E362">SUMIFS(DongHoc!$F$4:F996, DongHoc!$A$4:A996, A362) + SUMIFS(DieuChinh!$D$4:D996, DieuChinh!$A$4:A996, A362)</f>
        <v>24</v>
      </c>
      <c r="F362" s="23">
        <f>COUNTIF(DiemDanhChiTiet!B:B, A362)
</f>
        <v>9</v>
      </c>
      <c r="G362" s="23">
        <f t="shared" si="1"/>
        <v>15</v>
      </c>
    </row>
    <row r="363">
      <c r="A363" s="37" t="s">
        <v>1172</v>
      </c>
      <c r="B363" s="87" t="str">
        <f>IFERROR(VLOOKUP(A363, DanhSach!A:C, 3, FALSE), "")</f>
        <v>Phạm Đức Huy</v>
      </c>
      <c r="C363" s="57" t="str">
        <f>IFERROR(VLOOKUP(A363, DanhSach!A:E, 5, FALSE), "")</f>
        <v>Break3</v>
      </c>
      <c r="D363" s="23">
        <f>COUNTIF(DongHoc!A:A, A363)
</f>
        <v>1</v>
      </c>
      <c r="E363" s="23">
        <f t="array" ref="E363">SUMIFS(DongHoc!$F$4:F996, DongHoc!$A$4:A996, A363) + SUMIFS(DieuChinh!$D$4:D996, DieuChinh!$A$4:A996, A363)</f>
        <v>24</v>
      </c>
      <c r="F363" s="23">
        <f>COUNTIF(DiemDanhChiTiet!B:B, A363)
</f>
        <v>14</v>
      </c>
      <c r="G363" s="23">
        <f t="shared" si="1"/>
        <v>10</v>
      </c>
    </row>
    <row r="364">
      <c r="A364" s="37" t="s">
        <v>1176</v>
      </c>
      <c r="B364" s="87" t="str">
        <f>IFERROR(VLOOKUP(A364, DanhSach!A:C, 3, FALSE), "")</f>
        <v>Hoàng Bảo Anh</v>
      </c>
      <c r="C364" s="57" t="str">
        <f>IFERROR(VLOOKUP(A364, DanhSach!A:E, 5, FALSE), "")</f>
        <v>Dance4</v>
      </c>
      <c r="D364" s="23">
        <f>COUNTIF(DongHoc!A:A, A364)
</f>
        <v>1</v>
      </c>
      <c r="E364" s="23">
        <f t="array" ref="E364">SUMIFS(DongHoc!$F$4:F996, DongHoc!$A$4:A996, A364) + SUMIFS(DieuChinh!$D$4:D996, DieuChinh!$A$4:A996, A364)</f>
        <v>24</v>
      </c>
      <c r="F364" s="23">
        <f>COUNTIF(DiemDanhChiTiet!B:B, A364)
</f>
        <v>11</v>
      </c>
      <c r="G364" s="23">
        <f t="shared" si="1"/>
        <v>13</v>
      </c>
    </row>
    <row r="365">
      <c r="A365" s="37" t="s">
        <v>1178</v>
      </c>
      <c r="B365" s="87" t="str">
        <f>IFERROR(VLOOKUP(A365, DanhSach!A:C, 3, FALSE), "")</f>
        <v>Nguyễn Hoàng Hải</v>
      </c>
      <c r="C365" s="57" t="str">
        <f>IFERROR(VLOOKUP(A365, DanhSach!A:E, 5, FALSE), "")</f>
        <v>Break5</v>
      </c>
      <c r="D365" s="23">
        <f>COUNTIF(DongHoc!A:A, A365)
</f>
        <v>0</v>
      </c>
      <c r="E365" s="23">
        <f t="array" ref="E365">SUMIFS(DongHoc!$F$4:F996, DongHoc!$A$4:A996, A365) + SUMIFS(DieuChinh!$D$4:D996, DieuChinh!$A$4:A996, A365)</f>
        <v>0</v>
      </c>
      <c r="F365" s="23">
        <f>COUNTIF(DiemDanhChiTiet!B:B, A365)
</f>
        <v>9</v>
      </c>
      <c r="G365" s="23">
        <f t="shared" si="1"/>
        <v>-9</v>
      </c>
    </row>
    <row r="366">
      <c r="A366" s="37" t="s">
        <v>1180</v>
      </c>
      <c r="B366" s="87" t="str">
        <f>IFERROR(VLOOKUP(A366, DanhSach!A:C, 3, FALSE), "")</f>
        <v>Vũ Ngọc Tuyết Nhi</v>
      </c>
      <c r="C366" s="57" t="str">
        <f>IFERROR(VLOOKUP(A366, DanhSach!A:E, 5, FALSE), "")</f>
        <v>Dance5</v>
      </c>
      <c r="D366" s="23">
        <f>COUNTIF(DongHoc!A:A, A366)
</f>
        <v>1</v>
      </c>
      <c r="E366" s="23">
        <f t="array" ref="E366">SUMIFS(DongHoc!$F$4:F996, DongHoc!$A$4:A996, A366) + SUMIFS(DieuChinh!$D$4:D996, DieuChinh!$A$4:A996, A366)</f>
        <v>8</v>
      </c>
      <c r="F366" s="23">
        <f>COUNTIF(DiemDanhChiTiet!B:B, A366)
</f>
        <v>6</v>
      </c>
      <c r="G366" s="23">
        <f t="shared" si="1"/>
        <v>2</v>
      </c>
    </row>
    <row r="367">
      <c r="A367" s="37" t="s">
        <v>1182</v>
      </c>
      <c r="B367" s="87" t="str">
        <f>IFERROR(VLOOKUP(A367, DanhSach!A:C, 3, FALSE), "")</f>
        <v>Nguyễn Mạnh Quân</v>
      </c>
      <c r="C367" s="57" t="str">
        <f>IFERROR(VLOOKUP(A367, DanhSach!A:E, 5, FALSE), "")</f>
        <v>Break9</v>
      </c>
      <c r="D367" s="23">
        <f>COUNTIF(DongHoc!A:A, A367)
</f>
        <v>1</v>
      </c>
      <c r="E367" s="23">
        <f t="array" ref="E367">SUMIFS(DongHoc!$F$4:F996, DongHoc!$A$4:A996, A367) + SUMIFS(DieuChinh!$D$4:D996, DieuChinh!$A$4:A996, A367)</f>
        <v>24</v>
      </c>
      <c r="F367" s="23">
        <f>COUNTIF(DiemDanhChiTiet!B:B, A367)
</f>
        <v>9</v>
      </c>
      <c r="G367" s="23">
        <f t="shared" si="1"/>
        <v>15</v>
      </c>
    </row>
    <row r="368">
      <c r="A368" s="37" t="s">
        <v>1185</v>
      </c>
      <c r="B368" s="87" t="str">
        <f>IFERROR(VLOOKUP(A368, DanhSach!A:C, 3, FALSE), "")</f>
        <v>Bùi Tuấn Kiệt</v>
      </c>
      <c r="C368" s="57" t="str">
        <f>IFERROR(VLOOKUP(A368, DanhSach!A:E, 5, FALSE), "")</f>
        <v>Break7</v>
      </c>
      <c r="D368" s="23">
        <f>COUNTIF(DongHoc!A:A, A368)
</f>
        <v>1</v>
      </c>
      <c r="E368" s="23">
        <f t="array" ref="E368">SUMIFS(DongHoc!$F$4:F996, DongHoc!$A$4:A996, A368) + SUMIFS(DieuChinh!$D$4:D996, DieuChinh!$A$4:A996, A368)</f>
        <v>7</v>
      </c>
      <c r="F368" s="23">
        <f>COUNTIF(DiemDanhChiTiet!B:B, A368)
</f>
        <v>5</v>
      </c>
      <c r="G368" s="23">
        <f t="shared" si="1"/>
        <v>2</v>
      </c>
    </row>
    <row r="369">
      <c r="A369" s="37" t="s">
        <v>1189</v>
      </c>
      <c r="B369" s="87" t="str">
        <f>IFERROR(VLOOKUP(A369, DanhSach!A:C, 3, FALSE), "")</f>
        <v>Đào Duy Anh</v>
      </c>
      <c r="C369" s="57" t="str">
        <f>IFERROR(VLOOKUP(A369, DanhSach!A:E, 5, FALSE), "")</f>
        <v>Break10</v>
      </c>
      <c r="D369" s="23">
        <f>COUNTIF(DongHoc!A:A, A369)
</f>
        <v>0</v>
      </c>
      <c r="E369" s="23">
        <f t="array" ref="E369">SUMIFS(DongHoc!$F$4:F996, DongHoc!$A$4:A996, A369) + SUMIFS(DieuChinh!$D$4:D996, DieuChinh!$A$4:A996, A369)</f>
        <v>0</v>
      </c>
      <c r="F369" s="23">
        <f>COUNTIF(DiemDanhChiTiet!B:B, A369)
</f>
        <v>1</v>
      </c>
      <c r="G369" s="23">
        <f t="shared" si="1"/>
        <v>-1</v>
      </c>
    </row>
    <row r="370">
      <c r="A370" s="37" t="s">
        <v>1194</v>
      </c>
      <c r="B370" s="87" t="str">
        <f>IFERROR(VLOOKUP(A370, DanhSach!A:C, 3, FALSE), "")</f>
        <v>Nguyễn Trần Bảo Anh</v>
      </c>
      <c r="C370" s="57" t="str">
        <f>IFERROR(VLOOKUP(A370, DanhSach!A:E, 5, FALSE), "")</f>
        <v>Break6</v>
      </c>
      <c r="D370" s="23">
        <f>COUNTIF(DongHoc!A:A, A370)
</f>
        <v>1</v>
      </c>
      <c r="E370" s="23">
        <f t="array" ref="E370">SUMIFS(DongHoc!$F$4:F996, DongHoc!$A$4:A996, A370) + SUMIFS(DieuChinh!$D$4:D996, DieuChinh!$A$4:A996, A370)</f>
        <v>8</v>
      </c>
      <c r="F370" s="23">
        <f>COUNTIF(DiemDanhChiTiet!B:B, A370)
</f>
        <v>8</v>
      </c>
      <c r="G370" s="23">
        <f t="shared" si="1"/>
        <v>0</v>
      </c>
    </row>
    <row r="371">
      <c r="A371" s="37" t="s">
        <v>1197</v>
      </c>
      <c r="B371" s="87" t="str">
        <f>IFERROR(VLOOKUP(A371, DanhSach!A:C, 3, FALSE), "")</f>
        <v>Đinh Duy Long</v>
      </c>
      <c r="C371" s="57" t="str">
        <f>IFERROR(VLOOKUP(A371, DanhSach!A:E, 5, FALSE), "")</f>
        <v>Break9</v>
      </c>
      <c r="D371" s="23">
        <f>COUNTIF(DongHoc!A:A, A371)
</f>
        <v>1</v>
      </c>
      <c r="E371" s="23">
        <f t="array" ref="E371">SUMIFS(DongHoc!$F$4:F996, DongHoc!$A$4:A996, A371) + SUMIFS(DieuChinh!$D$4:D996, DieuChinh!$A$4:A996, A371)</f>
        <v>24</v>
      </c>
      <c r="F371" s="23">
        <f>COUNTIF(DiemDanhChiTiet!B:B, A371)
</f>
        <v>2</v>
      </c>
      <c r="G371" s="23">
        <f t="shared" si="1"/>
        <v>22</v>
      </c>
    </row>
    <row r="372">
      <c r="A372" s="23"/>
      <c r="B372" s="87"/>
      <c r="C372" s="57"/>
      <c r="D372" s="23"/>
      <c r="E372" s="23"/>
      <c r="F372" s="23"/>
      <c r="G372" s="23"/>
    </row>
    <row r="373">
      <c r="A373" s="23"/>
      <c r="B373" s="87"/>
      <c r="C373" s="57"/>
      <c r="D373" s="23"/>
      <c r="E373" s="23"/>
      <c r="F373" s="23"/>
      <c r="G373" s="23"/>
    </row>
    <row r="374">
      <c r="A374" s="23"/>
      <c r="B374" s="87"/>
      <c r="C374" s="57"/>
      <c r="D374" s="23"/>
      <c r="E374" s="23"/>
      <c r="F374" s="23"/>
      <c r="G374" s="23"/>
    </row>
    <row r="375">
      <c r="A375" s="23"/>
      <c r="B375" s="87"/>
      <c r="C375" s="57"/>
      <c r="D375" s="23"/>
      <c r="E375" s="23"/>
      <c r="F375" s="23"/>
      <c r="G375" s="23"/>
    </row>
    <row r="376">
      <c r="A376" s="23"/>
      <c r="B376" s="87"/>
      <c r="C376" s="57"/>
      <c r="D376" s="23"/>
      <c r="E376" s="23"/>
      <c r="F376" s="23"/>
      <c r="G376" s="23"/>
    </row>
    <row r="377">
      <c r="A377" s="23"/>
      <c r="B377" s="87"/>
      <c r="C377" s="57"/>
      <c r="D377" s="23"/>
      <c r="E377" s="23"/>
      <c r="F377" s="23"/>
      <c r="G377" s="23"/>
    </row>
    <row r="378">
      <c r="A378" s="23"/>
      <c r="B378" s="87"/>
      <c r="C378" s="57"/>
      <c r="D378" s="23"/>
      <c r="E378" s="23"/>
      <c r="F378" s="23"/>
      <c r="G378" s="23"/>
    </row>
    <row r="379">
      <c r="A379" s="23"/>
      <c r="B379" s="87"/>
      <c r="C379" s="57"/>
      <c r="D379" s="23"/>
      <c r="E379" s="23"/>
      <c r="F379" s="23"/>
      <c r="G379" s="23"/>
    </row>
    <row r="380">
      <c r="A380" s="23"/>
      <c r="B380" s="87"/>
      <c r="C380" s="57"/>
      <c r="D380" s="23"/>
      <c r="E380" s="23"/>
      <c r="F380" s="23"/>
      <c r="G380" s="23"/>
    </row>
    <row r="381">
      <c r="A381" s="23"/>
      <c r="B381" s="87"/>
      <c r="C381" s="57"/>
      <c r="D381" s="23"/>
      <c r="E381" s="23"/>
      <c r="F381" s="23"/>
      <c r="G381" s="23"/>
    </row>
    <row r="382">
      <c r="A382" s="23"/>
      <c r="B382" s="87"/>
      <c r="C382" s="57"/>
      <c r="D382" s="23"/>
      <c r="E382" s="23"/>
      <c r="F382" s="23"/>
      <c r="G382" s="23"/>
    </row>
    <row r="383">
      <c r="A383" s="23"/>
      <c r="B383" s="87"/>
      <c r="C383" s="57"/>
      <c r="D383" s="23"/>
      <c r="E383" s="23"/>
      <c r="F383" s="23"/>
      <c r="G383" s="23"/>
    </row>
    <row r="384">
      <c r="A384" s="23"/>
      <c r="B384" s="87"/>
      <c r="C384" s="57"/>
      <c r="D384" s="23"/>
      <c r="E384" s="23"/>
      <c r="F384" s="23"/>
      <c r="G384" s="23"/>
    </row>
    <row r="385">
      <c r="A385" s="23"/>
      <c r="B385" s="87"/>
      <c r="C385" s="57"/>
      <c r="D385" s="23"/>
      <c r="E385" s="23"/>
      <c r="F385" s="23"/>
      <c r="G385" s="23"/>
    </row>
    <row r="386">
      <c r="A386" s="23"/>
      <c r="B386" s="87"/>
      <c r="C386" s="57"/>
      <c r="D386" s="23"/>
      <c r="E386" s="23"/>
      <c r="F386" s="23"/>
      <c r="G386" s="23"/>
    </row>
    <row r="387">
      <c r="A387" s="23"/>
      <c r="B387" s="87"/>
      <c r="C387" s="57"/>
      <c r="D387" s="23"/>
      <c r="E387" s="23"/>
      <c r="F387" s="23"/>
      <c r="G387" s="23"/>
    </row>
    <row r="388">
      <c r="A388" s="23"/>
      <c r="B388" s="87"/>
      <c r="C388" s="57"/>
      <c r="D388" s="23"/>
      <c r="E388" s="23"/>
      <c r="F388" s="23"/>
      <c r="G388" s="23"/>
    </row>
    <row r="389">
      <c r="A389" s="23"/>
      <c r="B389" s="87"/>
      <c r="C389" s="57"/>
      <c r="D389" s="23"/>
      <c r="E389" s="23"/>
      <c r="F389" s="23"/>
      <c r="G389" s="23"/>
    </row>
    <row r="390">
      <c r="A390" s="23"/>
      <c r="B390" s="87"/>
      <c r="C390" s="57"/>
      <c r="D390" s="23"/>
      <c r="E390" s="23"/>
      <c r="F390" s="23"/>
      <c r="G390" s="23"/>
    </row>
    <row r="391">
      <c r="A391" s="23"/>
      <c r="B391" s="87"/>
      <c r="C391" s="57"/>
      <c r="D391" s="23"/>
      <c r="E391" s="23"/>
      <c r="F391" s="23"/>
      <c r="G391" s="23"/>
    </row>
    <row r="392">
      <c r="A392" s="23"/>
      <c r="B392" s="87"/>
      <c r="C392" s="57"/>
      <c r="D392" s="23"/>
      <c r="E392" s="23"/>
      <c r="F392" s="23"/>
      <c r="G392" s="23"/>
    </row>
    <row r="393">
      <c r="A393" s="23"/>
      <c r="B393" s="87"/>
      <c r="C393" s="57"/>
      <c r="D393" s="23"/>
      <c r="E393" s="23"/>
      <c r="F393" s="23"/>
      <c r="G393" s="23"/>
    </row>
    <row r="394">
      <c r="A394" s="23"/>
      <c r="B394" s="87"/>
      <c r="C394" s="57"/>
      <c r="D394" s="23"/>
      <c r="E394" s="23"/>
      <c r="F394" s="23"/>
      <c r="G394" s="23"/>
    </row>
    <row r="395">
      <c r="A395" s="23"/>
      <c r="B395" s="87"/>
      <c r="C395" s="57"/>
      <c r="D395" s="23"/>
      <c r="E395" s="23"/>
      <c r="F395" s="23"/>
      <c r="G395" s="23"/>
    </row>
    <row r="396">
      <c r="A396" s="23"/>
      <c r="B396" s="87"/>
      <c r="C396" s="57"/>
      <c r="D396" s="23"/>
      <c r="E396" s="23"/>
      <c r="F396" s="23"/>
      <c r="G396" s="23"/>
    </row>
    <row r="397">
      <c r="A397" s="23"/>
      <c r="B397" s="87"/>
      <c r="C397" s="57"/>
      <c r="D397" s="23"/>
      <c r="E397" s="23"/>
      <c r="F397" s="23"/>
      <c r="G397" s="23"/>
    </row>
    <row r="398">
      <c r="A398" s="23"/>
      <c r="B398" s="87"/>
      <c r="C398" s="57"/>
      <c r="D398" s="23"/>
      <c r="E398" s="23"/>
      <c r="F398" s="23"/>
      <c r="G398" s="23"/>
    </row>
    <row r="399">
      <c r="A399" s="23"/>
      <c r="B399" s="87"/>
      <c r="C399" s="57"/>
      <c r="D399" s="23"/>
      <c r="E399" s="23"/>
      <c r="F399" s="23"/>
      <c r="G399" s="23"/>
    </row>
    <row r="400">
      <c r="A400" s="23"/>
      <c r="B400" s="87"/>
      <c r="C400" s="57"/>
      <c r="D400" s="23"/>
      <c r="E400" s="23"/>
      <c r="F400" s="23"/>
      <c r="G400" s="23"/>
    </row>
    <row r="401">
      <c r="A401" s="23"/>
      <c r="B401" s="87"/>
      <c r="C401" s="57"/>
      <c r="D401" s="23"/>
      <c r="E401" s="23"/>
      <c r="F401" s="23"/>
      <c r="G401" s="23"/>
    </row>
    <row r="402">
      <c r="A402" s="23"/>
      <c r="B402" s="87"/>
      <c r="C402" s="57"/>
      <c r="D402" s="23"/>
      <c r="E402" s="23"/>
      <c r="F402" s="23"/>
      <c r="G402" s="23"/>
    </row>
    <row r="403">
      <c r="A403" s="23"/>
      <c r="B403" s="87"/>
      <c r="C403" s="57"/>
      <c r="D403" s="23"/>
      <c r="E403" s="23"/>
      <c r="F403" s="23"/>
      <c r="G403" s="23"/>
    </row>
    <row r="404">
      <c r="A404" s="23"/>
      <c r="B404" s="87"/>
      <c r="C404" s="57"/>
      <c r="D404" s="23"/>
      <c r="E404" s="23"/>
      <c r="F404" s="23"/>
      <c r="G404" s="23"/>
    </row>
    <row r="405">
      <c r="A405" s="23"/>
      <c r="B405" s="87"/>
      <c r="C405" s="57"/>
      <c r="D405" s="23"/>
      <c r="E405" s="23"/>
      <c r="F405" s="23"/>
      <c r="G405" s="23"/>
    </row>
    <row r="406">
      <c r="A406" s="23"/>
      <c r="B406" s="87"/>
      <c r="C406" s="57"/>
      <c r="D406" s="23"/>
      <c r="E406" s="23"/>
      <c r="F406" s="23"/>
      <c r="G406" s="23"/>
    </row>
    <row r="407">
      <c r="A407" s="23"/>
      <c r="B407" s="87"/>
      <c r="C407" s="57"/>
      <c r="D407" s="23"/>
      <c r="E407" s="23"/>
      <c r="F407" s="23"/>
      <c r="G407" s="23"/>
    </row>
    <row r="408">
      <c r="A408" s="23"/>
      <c r="B408" s="87"/>
      <c r="C408" s="57"/>
      <c r="D408" s="23"/>
      <c r="E408" s="23"/>
      <c r="F408" s="23"/>
      <c r="G408" s="23"/>
    </row>
    <row r="409">
      <c r="A409" s="23"/>
      <c r="B409" s="87"/>
      <c r="C409" s="57"/>
      <c r="D409" s="23"/>
      <c r="E409" s="23"/>
      <c r="F409" s="23"/>
      <c r="G409" s="23"/>
    </row>
    <row r="410">
      <c r="A410" s="23"/>
      <c r="B410" s="87"/>
      <c r="C410" s="57"/>
      <c r="D410" s="23"/>
      <c r="E410" s="23"/>
      <c r="F410" s="23"/>
      <c r="G410" s="23"/>
    </row>
    <row r="411">
      <c r="A411" s="23"/>
      <c r="B411" s="87"/>
      <c r="C411" s="57"/>
      <c r="D411" s="23"/>
      <c r="E411" s="23"/>
      <c r="F411" s="23"/>
      <c r="G411" s="23"/>
    </row>
    <row r="412">
      <c r="A412" s="23"/>
      <c r="B412" s="87"/>
      <c r="C412" s="57"/>
      <c r="D412" s="23"/>
      <c r="E412" s="23"/>
      <c r="F412" s="23"/>
      <c r="G412" s="23"/>
    </row>
    <row r="413">
      <c r="A413" s="23"/>
      <c r="B413" s="87"/>
      <c r="C413" s="57"/>
      <c r="D413" s="23"/>
      <c r="E413" s="23"/>
      <c r="F413" s="23"/>
      <c r="G413" s="23"/>
    </row>
    <row r="414">
      <c r="A414" s="23"/>
      <c r="B414" s="87"/>
      <c r="C414" s="57"/>
      <c r="D414" s="23"/>
      <c r="E414" s="23"/>
      <c r="F414" s="23"/>
      <c r="G414" s="23"/>
    </row>
    <row r="415">
      <c r="A415" s="23"/>
      <c r="B415" s="87"/>
      <c r="C415" s="57"/>
      <c r="D415" s="23"/>
      <c r="E415" s="23"/>
      <c r="F415" s="23"/>
      <c r="G415" s="23"/>
    </row>
    <row r="416">
      <c r="A416" s="23"/>
      <c r="B416" s="87"/>
      <c r="C416" s="57"/>
      <c r="D416" s="23"/>
      <c r="E416" s="23"/>
      <c r="F416" s="23"/>
      <c r="G416" s="23"/>
    </row>
    <row r="417">
      <c r="A417" s="23"/>
      <c r="B417" s="87"/>
      <c r="C417" s="57"/>
      <c r="D417" s="23"/>
      <c r="E417" s="23"/>
      <c r="F417" s="23"/>
      <c r="G417" s="23"/>
    </row>
    <row r="418">
      <c r="A418" s="23"/>
      <c r="B418" s="87"/>
      <c r="C418" s="57"/>
      <c r="D418" s="23"/>
      <c r="E418" s="23"/>
      <c r="F418" s="23"/>
      <c r="G418" s="23"/>
    </row>
    <row r="419">
      <c r="A419" s="23"/>
      <c r="B419" s="87"/>
      <c r="C419" s="57"/>
      <c r="D419" s="23"/>
      <c r="E419" s="23"/>
      <c r="F419" s="23"/>
      <c r="G419" s="23"/>
    </row>
    <row r="420">
      <c r="A420" s="23"/>
      <c r="B420" s="87"/>
      <c r="C420" s="57"/>
      <c r="D420" s="23"/>
      <c r="E420" s="23"/>
      <c r="F420" s="23"/>
      <c r="G420" s="23"/>
    </row>
    <row r="421">
      <c r="A421" s="23"/>
      <c r="B421" s="87"/>
      <c r="C421" s="57"/>
      <c r="D421" s="23"/>
      <c r="E421" s="23"/>
      <c r="F421" s="23"/>
      <c r="G421" s="23"/>
    </row>
    <row r="422">
      <c r="A422" s="23"/>
      <c r="B422" s="87"/>
      <c r="C422" s="57"/>
      <c r="D422" s="23"/>
      <c r="E422" s="23"/>
      <c r="F422" s="23"/>
      <c r="G422" s="23"/>
    </row>
    <row r="423">
      <c r="A423" s="23"/>
      <c r="B423" s="87"/>
      <c r="C423" s="57"/>
      <c r="D423" s="23"/>
      <c r="E423" s="23"/>
      <c r="F423" s="23"/>
      <c r="G423" s="23"/>
    </row>
    <row r="424">
      <c r="A424" s="23"/>
      <c r="B424" s="87"/>
      <c r="C424" s="57"/>
      <c r="D424" s="23"/>
      <c r="E424" s="23"/>
      <c r="F424" s="23"/>
      <c r="G424" s="23"/>
    </row>
    <row r="425">
      <c r="A425" s="23"/>
      <c r="B425" s="87"/>
      <c r="C425" s="57"/>
      <c r="D425" s="23"/>
      <c r="E425" s="23"/>
      <c r="F425" s="23"/>
      <c r="G425" s="23"/>
    </row>
    <row r="426">
      <c r="A426" s="23"/>
      <c r="B426" s="87"/>
      <c r="C426" s="57"/>
      <c r="D426" s="23"/>
      <c r="E426" s="23"/>
      <c r="F426" s="23"/>
      <c r="G426" s="23"/>
    </row>
    <row r="427">
      <c r="A427" s="23"/>
      <c r="B427" s="87"/>
      <c r="C427" s="57"/>
      <c r="D427" s="23"/>
      <c r="E427" s="23"/>
      <c r="F427" s="23"/>
      <c r="G427" s="23"/>
    </row>
    <row r="428">
      <c r="A428" s="23"/>
      <c r="B428" s="87"/>
      <c r="C428" s="57"/>
      <c r="D428" s="23"/>
      <c r="E428" s="23"/>
      <c r="F428" s="23"/>
      <c r="G428" s="23"/>
    </row>
    <row r="429">
      <c r="A429" s="23"/>
      <c r="B429" s="87"/>
      <c r="C429" s="57"/>
      <c r="D429" s="23"/>
      <c r="E429" s="23"/>
      <c r="F429" s="23"/>
      <c r="G429" s="23"/>
    </row>
    <row r="430">
      <c r="A430" s="23"/>
      <c r="B430" s="87"/>
      <c r="C430" s="57"/>
      <c r="D430" s="23"/>
      <c r="E430" s="23"/>
      <c r="F430" s="23"/>
      <c r="G430" s="23"/>
    </row>
    <row r="431">
      <c r="A431" s="23"/>
      <c r="B431" s="87"/>
      <c r="C431" s="57"/>
      <c r="D431" s="23"/>
      <c r="E431" s="23"/>
      <c r="F431" s="23"/>
      <c r="G431" s="23"/>
    </row>
    <row r="432">
      <c r="A432" s="23"/>
      <c r="B432" s="87"/>
      <c r="C432" s="57"/>
      <c r="D432" s="23"/>
      <c r="E432" s="23"/>
      <c r="F432" s="23"/>
      <c r="G432" s="23"/>
    </row>
    <row r="433">
      <c r="A433" s="23"/>
      <c r="B433" s="87"/>
      <c r="C433" s="57"/>
      <c r="D433" s="23"/>
      <c r="E433" s="23"/>
      <c r="F433" s="23"/>
      <c r="G433" s="23"/>
    </row>
    <row r="434">
      <c r="A434" s="23"/>
      <c r="B434" s="87"/>
      <c r="C434" s="57"/>
      <c r="D434" s="23"/>
      <c r="E434" s="23"/>
      <c r="F434" s="23"/>
      <c r="G434" s="23"/>
    </row>
    <row r="435">
      <c r="A435" s="23"/>
      <c r="B435" s="87"/>
      <c r="C435" s="57"/>
      <c r="D435" s="23"/>
      <c r="E435" s="23"/>
      <c r="F435" s="23"/>
      <c r="G435" s="23"/>
    </row>
    <row r="436">
      <c r="A436" s="23"/>
      <c r="B436" s="87"/>
      <c r="C436" s="57"/>
      <c r="D436" s="23"/>
      <c r="E436" s="23"/>
      <c r="F436" s="23"/>
      <c r="G436" s="23"/>
    </row>
    <row r="437">
      <c r="A437" s="23"/>
      <c r="B437" s="87"/>
      <c r="C437" s="57"/>
      <c r="D437" s="23"/>
      <c r="E437" s="23"/>
      <c r="F437" s="23"/>
      <c r="G437" s="23"/>
    </row>
    <row r="438">
      <c r="A438" s="23"/>
      <c r="B438" s="87"/>
      <c r="C438" s="57"/>
      <c r="D438" s="23"/>
      <c r="E438" s="23"/>
      <c r="F438" s="23"/>
      <c r="G438" s="23"/>
    </row>
    <row r="439">
      <c r="A439" s="23"/>
      <c r="B439" s="87"/>
      <c r="C439" s="57"/>
      <c r="D439" s="23"/>
      <c r="E439" s="23"/>
      <c r="F439" s="23"/>
      <c r="G439" s="23"/>
    </row>
    <row r="440">
      <c r="A440" s="23"/>
      <c r="B440" s="87"/>
      <c r="C440" s="57"/>
      <c r="D440" s="23"/>
      <c r="E440" s="23"/>
      <c r="F440" s="23"/>
      <c r="G440" s="23"/>
    </row>
    <row r="441">
      <c r="A441" s="23"/>
      <c r="B441" s="87"/>
      <c r="C441" s="57"/>
      <c r="D441" s="23"/>
      <c r="E441" s="23"/>
      <c r="F441" s="23"/>
      <c r="G441" s="23"/>
    </row>
    <row r="442">
      <c r="A442" s="23"/>
      <c r="B442" s="87"/>
      <c r="C442" s="57"/>
      <c r="D442" s="23"/>
      <c r="E442" s="23"/>
      <c r="F442" s="23"/>
      <c r="G442" s="23"/>
    </row>
    <row r="443">
      <c r="A443" s="23"/>
      <c r="B443" s="87"/>
      <c r="C443" s="57"/>
      <c r="D443" s="23"/>
      <c r="E443" s="23"/>
      <c r="F443" s="23"/>
      <c r="G443" s="23"/>
    </row>
    <row r="444">
      <c r="A444" s="23"/>
      <c r="B444" s="87"/>
      <c r="C444" s="57"/>
      <c r="D444" s="23"/>
      <c r="E444" s="23"/>
      <c r="F444" s="23"/>
      <c r="G444" s="23"/>
    </row>
    <row r="445">
      <c r="A445" s="23"/>
      <c r="B445" s="87"/>
      <c r="C445" s="57"/>
      <c r="D445" s="23"/>
      <c r="E445" s="23"/>
      <c r="F445" s="23"/>
      <c r="G445" s="23"/>
    </row>
    <row r="446">
      <c r="A446" s="23"/>
      <c r="B446" s="87"/>
      <c r="C446" s="57"/>
      <c r="D446" s="23"/>
      <c r="E446" s="23"/>
      <c r="F446" s="23"/>
      <c r="G446" s="23"/>
    </row>
    <row r="447">
      <c r="A447" s="23"/>
      <c r="B447" s="87"/>
      <c r="C447" s="57"/>
      <c r="D447" s="23"/>
      <c r="E447" s="23"/>
      <c r="F447" s="23"/>
      <c r="G447" s="23"/>
    </row>
    <row r="448">
      <c r="A448" s="23"/>
      <c r="B448" s="87"/>
      <c r="C448" s="57"/>
      <c r="D448" s="23"/>
      <c r="E448" s="23"/>
      <c r="F448" s="23"/>
      <c r="G448" s="23"/>
    </row>
    <row r="449">
      <c r="A449" s="23"/>
      <c r="B449" s="87"/>
      <c r="C449" s="57"/>
      <c r="D449" s="23"/>
      <c r="E449" s="23"/>
      <c r="F449" s="23"/>
      <c r="G449" s="23"/>
    </row>
    <row r="450">
      <c r="A450" s="23"/>
      <c r="B450" s="87"/>
      <c r="C450" s="57"/>
      <c r="D450" s="23"/>
      <c r="E450" s="23"/>
      <c r="F450" s="23"/>
      <c r="G450" s="23"/>
    </row>
    <row r="451">
      <c r="A451" s="23"/>
      <c r="B451" s="87"/>
      <c r="C451" s="57"/>
      <c r="D451" s="23"/>
      <c r="E451" s="23"/>
      <c r="F451" s="23"/>
      <c r="G451" s="23"/>
    </row>
    <row r="452">
      <c r="A452" s="23"/>
      <c r="B452" s="87"/>
      <c r="C452" s="57"/>
      <c r="D452" s="23"/>
      <c r="E452" s="23"/>
      <c r="F452" s="23"/>
      <c r="G452" s="23"/>
    </row>
    <row r="453">
      <c r="A453" s="23"/>
      <c r="B453" s="87"/>
      <c r="C453" s="57"/>
      <c r="D453" s="23"/>
      <c r="E453" s="23"/>
      <c r="F453" s="23"/>
      <c r="G453" s="23"/>
    </row>
    <row r="454">
      <c r="A454" s="23"/>
      <c r="B454" s="87"/>
      <c r="C454" s="57"/>
      <c r="D454" s="23"/>
      <c r="E454" s="23"/>
      <c r="F454" s="23"/>
      <c r="G454" s="23"/>
    </row>
    <row r="455">
      <c r="A455" s="23"/>
      <c r="B455" s="87"/>
      <c r="C455" s="57"/>
      <c r="D455" s="23"/>
      <c r="E455" s="23"/>
      <c r="F455" s="23"/>
      <c r="G455" s="23"/>
    </row>
    <row r="456">
      <c r="A456" s="23"/>
      <c r="B456" s="87"/>
      <c r="C456" s="57"/>
      <c r="D456" s="23"/>
      <c r="E456" s="23"/>
      <c r="F456" s="23"/>
      <c r="G456" s="23"/>
    </row>
    <row r="457">
      <c r="A457" s="23"/>
      <c r="B457" s="87"/>
      <c r="C457" s="57"/>
      <c r="D457" s="23"/>
      <c r="E457" s="23"/>
      <c r="F457" s="23"/>
      <c r="G457" s="23"/>
    </row>
    <row r="458">
      <c r="A458" s="23"/>
      <c r="B458" s="87"/>
      <c r="C458" s="57"/>
      <c r="D458" s="23"/>
      <c r="E458" s="23"/>
      <c r="F458" s="23"/>
      <c r="G458" s="23"/>
    </row>
    <row r="459">
      <c r="A459" s="23"/>
      <c r="B459" s="87"/>
      <c r="C459" s="57"/>
      <c r="D459" s="23"/>
      <c r="E459" s="23"/>
      <c r="F459" s="23"/>
      <c r="G459" s="23"/>
    </row>
    <row r="460">
      <c r="A460" s="23"/>
      <c r="B460" s="87"/>
      <c r="C460" s="57"/>
      <c r="D460" s="23"/>
      <c r="E460" s="23"/>
      <c r="F460" s="23"/>
      <c r="G460" s="23"/>
    </row>
    <row r="461">
      <c r="A461" s="23"/>
      <c r="B461" s="87"/>
      <c r="C461" s="57"/>
      <c r="D461" s="23"/>
      <c r="E461" s="23"/>
      <c r="F461" s="23"/>
      <c r="G461" s="23"/>
    </row>
    <row r="462">
      <c r="A462" s="23"/>
      <c r="B462" s="87"/>
      <c r="C462" s="57"/>
      <c r="D462" s="23"/>
      <c r="E462" s="23"/>
      <c r="F462" s="23"/>
      <c r="G462" s="23"/>
    </row>
    <row r="463">
      <c r="A463" s="23"/>
      <c r="B463" s="87"/>
      <c r="C463" s="57"/>
      <c r="D463" s="23"/>
      <c r="E463" s="23"/>
      <c r="F463" s="23"/>
      <c r="G463" s="23"/>
    </row>
    <row r="464">
      <c r="A464" s="23"/>
      <c r="B464" s="87"/>
      <c r="C464" s="57"/>
      <c r="D464" s="23"/>
      <c r="E464" s="23"/>
      <c r="F464" s="23"/>
      <c r="G464" s="23"/>
    </row>
    <row r="465">
      <c r="A465" s="23"/>
      <c r="B465" s="87"/>
      <c r="C465" s="57"/>
      <c r="D465" s="23"/>
      <c r="E465" s="23"/>
      <c r="F465" s="23"/>
      <c r="G465" s="23"/>
    </row>
    <row r="466">
      <c r="A466" s="23"/>
      <c r="B466" s="87"/>
      <c r="C466" s="57"/>
      <c r="D466" s="23"/>
      <c r="E466" s="23"/>
      <c r="F466" s="23"/>
      <c r="G466" s="23"/>
    </row>
    <row r="467">
      <c r="A467" s="23"/>
      <c r="B467" s="87"/>
      <c r="C467" s="57"/>
      <c r="D467" s="23"/>
      <c r="E467" s="23"/>
      <c r="F467" s="23"/>
      <c r="G467" s="23"/>
    </row>
    <row r="468">
      <c r="A468" s="23"/>
      <c r="B468" s="87"/>
      <c r="C468" s="57"/>
      <c r="D468" s="23"/>
      <c r="E468" s="23"/>
      <c r="F468" s="23"/>
      <c r="G468" s="23"/>
    </row>
    <row r="469">
      <c r="A469" s="23"/>
      <c r="B469" s="87"/>
      <c r="C469" s="57"/>
      <c r="D469" s="23"/>
      <c r="E469" s="23"/>
      <c r="F469" s="23"/>
      <c r="G469" s="23"/>
    </row>
    <row r="470">
      <c r="A470" s="23"/>
      <c r="B470" s="87"/>
      <c r="C470" s="57"/>
      <c r="D470" s="23"/>
      <c r="E470" s="23"/>
      <c r="F470" s="23"/>
      <c r="G470" s="23"/>
    </row>
    <row r="471">
      <c r="A471" s="23"/>
      <c r="B471" s="87"/>
      <c r="C471" s="57"/>
      <c r="D471" s="23"/>
      <c r="E471" s="23"/>
      <c r="F471" s="23"/>
      <c r="G471" s="23"/>
    </row>
    <row r="472">
      <c r="A472" s="23"/>
      <c r="B472" s="87"/>
      <c r="C472" s="57"/>
      <c r="D472" s="23"/>
      <c r="E472" s="23"/>
      <c r="F472" s="23"/>
      <c r="G472" s="23"/>
    </row>
    <row r="473">
      <c r="A473" s="23"/>
      <c r="B473" s="87"/>
      <c r="C473" s="57"/>
      <c r="D473" s="23"/>
      <c r="E473" s="23"/>
      <c r="F473" s="23"/>
      <c r="G473" s="23"/>
    </row>
    <row r="474">
      <c r="A474" s="23"/>
      <c r="B474" s="87"/>
      <c r="C474" s="57"/>
      <c r="D474" s="23"/>
      <c r="E474" s="23"/>
      <c r="F474" s="23"/>
      <c r="G474" s="23"/>
    </row>
    <row r="475">
      <c r="A475" s="23"/>
      <c r="B475" s="87"/>
      <c r="C475" s="57"/>
      <c r="D475" s="23"/>
      <c r="E475" s="23"/>
      <c r="F475" s="23"/>
      <c r="G475" s="23"/>
    </row>
    <row r="476">
      <c r="A476" s="23"/>
      <c r="B476" s="87"/>
      <c r="C476" s="57"/>
      <c r="D476" s="23"/>
      <c r="E476" s="23"/>
      <c r="F476" s="23"/>
      <c r="G476" s="23"/>
    </row>
    <row r="477">
      <c r="A477" s="23"/>
      <c r="B477" s="87"/>
      <c r="C477" s="57"/>
      <c r="D477" s="23"/>
      <c r="E477" s="23"/>
      <c r="F477" s="23"/>
      <c r="G477" s="23"/>
    </row>
    <row r="478">
      <c r="A478" s="23"/>
      <c r="B478" s="87"/>
      <c r="C478" s="57"/>
      <c r="D478" s="23"/>
      <c r="E478" s="23"/>
      <c r="F478" s="23"/>
      <c r="G478" s="23"/>
    </row>
    <row r="479">
      <c r="A479" s="23"/>
      <c r="B479" s="87"/>
      <c r="C479" s="57"/>
      <c r="D479" s="23"/>
      <c r="E479" s="23"/>
      <c r="F479" s="23"/>
      <c r="G479" s="23"/>
    </row>
    <row r="480">
      <c r="A480" s="23"/>
      <c r="B480" s="87"/>
      <c r="C480" s="57"/>
      <c r="D480" s="23"/>
      <c r="E480" s="23"/>
      <c r="F480" s="23"/>
      <c r="G480" s="23"/>
    </row>
    <row r="481">
      <c r="A481" s="23"/>
      <c r="B481" s="87"/>
      <c r="C481" s="57"/>
      <c r="D481" s="23"/>
      <c r="E481" s="23"/>
      <c r="F481" s="23"/>
      <c r="G481" s="23"/>
    </row>
    <row r="482">
      <c r="A482" s="23"/>
      <c r="B482" s="87"/>
      <c r="C482" s="57"/>
      <c r="D482" s="23"/>
      <c r="E482" s="23"/>
      <c r="F482" s="23"/>
      <c r="G482" s="23"/>
    </row>
    <row r="483">
      <c r="A483" s="23"/>
      <c r="B483" s="87"/>
      <c r="C483" s="57"/>
      <c r="D483" s="23"/>
      <c r="E483" s="23"/>
      <c r="F483" s="23"/>
      <c r="G483" s="23"/>
    </row>
    <row r="484">
      <c r="A484" s="23"/>
      <c r="B484" s="87"/>
      <c r="C484" s="57"/>
      <c r="D484" s="23"/>
      <c r="E484" s="23"/>
      <c r="F484" s="23"/>
      <c r="G484" s="23"/>
    </row>
    <row r="485">
      <c r="A485" s="23"/>
      <c r="B485" s="87"/>
      <c r="C485" s="57"/>
      <c r="D485" s="23"/>
      <c r="E485" s="23"/>
      <c r="F485" s="23"/>
      <c r="G485" s="23"/>
    </row>
    <row r="486">
      <c r="A486" s="23"/>
      <c r="B486" s="87"/>
      <c r="C486" s="57"/>
      <c r="D486" s="23"/>
      <c r="E486" s="23"/>
      <c r="F486" s="23"/>
      <c r="G486" s="23"/>
    </row>
    <row r="487">
      <c r="A487" s="23"/>
      <c r="B487" s="87"/>
      <c r="C487" s="57"/>
      <c r="D487" s="23"/>
      <c r="E487" s="23"/>
      <c r="F487" s="23"/>
      <c r="G487" s="23"/>
    </row>
    <row r="488">
      <c r="A488" s="23"/>
      <c r="B488" s="87"/>
      <c r="C488" s="57"/>
      <c r="D488" s="23"/>
      <c r="E488" s="23"/>
      <c r="F488" s="23"/>
      <c r="G488" s="23"/>
    </row>
    <row r="489">
      <c r="A489" s="23"/>
      <c r="B489" s="87"/>
      <c r="C489" s="57"/>
      <c r="D489" s="23"/>
      <c r="E489" s="23"/>
      <c r="F489" s="23"/>
      <c r="G489" s="23"/>
    </row>
    <row r="490">
      <c r="A490" s="23"/>
      <c r="B490" s="87"/>
      <c r="C490" s="57"/>
      <c r="D490" s="23"/>
      <c r="E490" s="23"/>
      <c r="F490" s="23"/>
      <c r="G490" s="23"/>
    </row>
    <row r="491">
      <c r="A491" s="23"/>
      <c r="B491" s="87"/>
      <c r="C491" s="57"/>
      <c r="D491" s="23"/>
      <c r="E491" s="23"/>
      <c r="F491" s="23"/>
      <c r="G491" s="23"/>
    </row>
    <row r="492">
      <c r="A492" s="23"/>
      <c r="B492" s="87"/>
      <c r="C492" s="57"/>
      <c r="D492" s="23"/>
      <c r="E492" s="23"/>
      <c r="F492" s="23"/>
      <c r="G492" s="23"/>
    </row>
    <row r="493">
      <c r="A493" s="23"/>
      <c r="B493" s="87"/>
      <c r="C493" s="57"/>
      <c r="D493" s="23"/>
      <c r="E493" s="23"/>
      <c r="F493" s="23"/>
      <c r="G493" s="23"/>
    </row>
    <row r="494">
      <c r="A494" s="23"/>
      <c r="B494" s="87"/>
      <c r="C494" s="57"/>
      <c r="D494" s="23"/>
      <c r="E494" s="23"/>
      <c r="F494" s="23"/>
      <c r="G494" s="23"/>
    </row>
    <row r="495">
      <c r="A495" s="23"/>
      <c r="B495" s="87"/>
      <c r="C495" s="57"/>
      <c r="D495" s="23"/>
      <c r="E495" s="23"/>
      <c r="F495" s="23"/>
      <c r="G495" s="23"/>
    </row>
    <row r="496">
      <c r="A496" s="23"/>
      <c r="B496" s="87"/>
      <c r="C496" s="57"/>
      <c r="D496" s="23"/>
      <c r="E496" s="23"/>
      <c r="F496" s="23"/>
      <c r="G496" s="23"/>
    </row>
    <row r="497">
      <c r="A497" s="23"/>
      <c r="B497" s="87"/>
      <c r="C497" s="57"/>
      <c r="D497" s="23"/>
      <c r="E497" s="23"/>
      <c r="F497" s="23"/>
      <c r="G497" s="23"/>
    </row>
    <row r="498">
      <c r="A498" s="23"/>
      <c r="B498" s="87"/>
      <c r="C498" s="57"/>
      <c r="D498" s="23"/>
      <c r="E498" s="23"/>
      <c r="F498" s="23"/>
      <c r="G498" s="23"/>
    </row>
    <row r="499">
      <c r="A499" s="23"/>
      <c r="B499" s="87"/>
      <c r="C499" s="57"/>
      <c r="D499" s="23"/>
      <c r="E499" s="23"/>
      <c r="F499" s="23"/>
      <c r="G499" s="23"/>
    </row>
    <row r="500">
      <c r="A500" s="23"/>
      <c r="B500" s="87"/>
      <c r="C500" s="57"/>
      <c r="D500" s="23"/>
      <c r="E500" s="23"/>
      <c r="F500" s="23"/>
      <c r="G500" s="23"/>
    </row>
    <row r="501">
      <c r="A501" s="23"/>
      <c r="B501" s="87"/>
      <c r="C501" s="57"/>
      <c r="D501" s="23"/>
      <c r="E501" s="23"/>
      <c r="F501" s="23"/>
      <c r="G501" s="23"/>
    </row>
    <row r="502">
      <c r="A502" s="23"/>
      <c r="B502" s="87"/>
      <c r="C502" s="57"/>
      <c r="D502" s="23"/>
      <c r="E502" s="23"/>
      <c r="F502" s="23"/>
      <c r="G502" s="23"/>
    </row>
    <row r="503">
      <c r="A503" s="23"/>
      <c r="B503" s="87"/>
      <c r="C503" s="57"/>
      <c r="D503" s="23"/>
      <c r="E503" s="23"/>
      <c r="F503" s="23"/>
      <c r="G503" s="23"/>
    </row>
    <row r="504">
      <c r="A504" s="23"/>
      <c r="B504" s="87"/>
      <c r="C504" s="57"/>
      <c r="D504" s="23"/>
      <c r="E504" s="23"/>
      <c r="F504" s="23"/>
      <c r="G504" s="23"/>
    </row>
    <row r="505">
      <c r="A505" s="23"/>
      <c r="B505" s="87"/>
      <c r="C505" s="57"/>
      <c r="D505" s="23"/>
      <c r="E505" s="23"/>
      <c r="F505" s="23"/>
      <c r="G505" s="23"/>
    </row>
    <row r="506">
      <c r="A506" s="23"/>
      <c r="B506" s="87"/>
      <c r="C506" s="57"/>
      <c r="D506" s="23"/>
      <c r="E506" s="23"/>
      <c r="F506" s="23"/>
      <c r="G506" s="23"/>
    </row>
    <row r="507">
      <c r="A507" s="23"/>
      <c r="B507" s="87"/>
      <c r="C507" s="57"/>
      <c r="D507" s="23"/>
      <c r="E507" s="23"/>
      <c r="F507" s="23"/>
      <c r="G507" s="23"/>
    </row>
    <row r="508">
      <c r="A508" s="23"/>
      <c r="B508" s="87"/>
      <c r="C508" s="57"/>
      <c r="D508" s="23"/>
      <c r="E508" s="23"/>
      <c r="F508" s="23"/>
      <c r="G508" s="23"/>
    </row>
    <row r="509">
      <c r="A509" s="23"/>
      <c r="B509" s="87"/>
      <c r="C509" s="57"/>
      <c r="D509" s="23"/>
      <c r="E509" s="23"/>
      <c r="F509" s="23"/>
      <c r="G509" s="23"/>
    </row>
    <row r="510">
      <c r="A510" s="23"/>
      <c r="B510" s="87"/>
      <c r="C510" s="57"/>
      <c r="D510" s="23"/>
      <c r="E510" s="23"/>
      <c r="F510" s="23"/>
      <c r="G510" s="23"/>
    </row>
    <row r="511">
      <c r="A511" s="23"/>
      <c r="B511" s="87"/>
      <c r="C511" s="57"/>
      <c r="D511" s="23"/>
      <c r="E511" s="23"/>
      <c r="F511" s="23"/>
      <c r="G511" s="23"/>
    </row>
    <row r="512">
      <c r="A512" s="23"/>
      <c r="B512" s="87"/>
      <c r="C512" s="57"/>
      <c r="D512" s="23"/>
      <c r="E512" s="23"/>
      <c r="F512" s="23"/>
      <c r="G512" s="23"/>
    </row>
    <row r="513">
      <c r="A513" s="23"/>
      <c r="B513" s="87"/>
      <c r="C513" s="57"/>
      <c r="D513" s="23"/>
      <c r="E513" s="23"/>
      <c r="F513" s="23"/>
      <c r="G513" s="23"/>
    </row>
    <row r="514">
      <c r="A514" s="23"/>
      <c r="B514" s="87"/>
      <c r="C514" s="57"/>
      <c r="D514" s="23"/>
      <c r="E514" s="23"/>
      <c r="F514" s="23"/>
      <c r="G514" s="23"/>
    </row>
    <row r="515">
      <c r="A515" s="23"/>
      <c r="B515" s="87"/>
      <c r="C515" s="57"/>
      <c r="D515" s="23"/>
      <c r="E515" s="23"/>
      <c r="F515" s="23"/>
      <c r="G515" s="23"/>
    </row>
    <row r="516">
      <c r="A516" s="23"/>
      <c r="B516" s="87"/>
      <c r="C516" s="57"/>
      <c r="D516" s="23"/>
      <c r="E516" s="23"/>
      <c r="F516" s="23"/>
      <c r="G516" s="23"/>
    </row>
    <row r="517">
      <c r="A517" s="23"/>
      <c r="B517" s="87"/>
      <c r="C517" s="57"/>
      <c r="D517" s="23"/>
      <c r="E517" s="23"/>
      <c r="F517" s="23"/>
      <c r="G517" s="23"/>
    </row>
    <row r="518">
      <c r="A518" s="23"/>
      <c r="B518" s="87"/>
      <c r="C518" s="57"/>
      <c r="D518" s="23"/>
      <c r="E518" s="23"/>
      <c r="F518" s="23"/>
      <c r="G518" s="23"/>
    </row>
    <row r="519">
      <c r="A519" s="23"/>
      <c r="B519" s="87"/>
      <c r="C519" s="57"/>
      <c r="D519" s="23"/>
      <c r="E519" s="23"/>
      <c r="F519" s="23"/>
      <c r="G519" s="23"/>
    </row>
    <row r="520">
      <c r="A520" s="23"/>
      <c r="B520" s="87"/>
      <c r="C520" s="57"/>
      <c r="D520" s="23"/>
      <c r="E520" s="23"/>
      <c r="F520" s="23"/>
      <c r="G520" s="23"/>
    </row>
    <row r="521">
      <c r="A521" s="23"/>
      <c r="B521" s="87"/>
      <c r="C521" s="57"/>
      <c r="D521" s="23"/>
      <c r="E521" s="23"/>
      <c r="F521" s="23"/>
      <c r="G521" s="23"/>
    </row>
    <row r="522">
      <c r="A522" s="23"/>
      <c r="B522" s="87"/>
      <c r="C522" s="57"/>
      <c r="D522" s="23"/>
      <c r="E522" s="23"/>
      <c r="F522" s="23"/>
      <c r="G522" s="23"/>
    </row>
    <row r="523">
      <c r="A523" s="23"/>
      <c r="B523" s="87"/>
      <c r="C523" s="57"/>
      <c r="D523" s="23"/>
      <c r="E523" s="23"/>
      <c r="F523" s="23"/>
      <c r="G523" s="23"/>
    </row>
    <row r="524">
      <c r="A524" s="23"/>
      <c r="B524" s="87"/>
      <c r="C524" s="57"/>
      <c r="D524" s="23"/>
      <c r="E524" s="23"/>
      <c r="F524" s="23"/>
      <c r="G524" s="23"/>
    </row>
    <row r="525">
      <c r="A525" s="23"/>
      <c r="B525" s="87"/>
      <c r="C525" s="57"/>
      <c r="D525" s="23"/>
      <c r="E525" s="23"/>
      <c r="F525" s="23"/>
      <c r="G525" s="23"/>
    </row>
    <row r="526">
      <c r="A526" s="23"/>
      <c r="B526" s="87"/>
      <c r="C526" s="57"/>
      <c r="D526" s="23"/>
      <c r="E526" s="23"/>
      <c r="F526" s="23"/>
      <c r="G526" s="23"/>
    </row>
    <row r="527">
      <c r="A527" s="23"/>
      <c r="B527" s="87"/>
      <c r="C527" s="57"/>
      <c r="D527" s="23"/>
      <c r="E527" s="23"/>
      <c r="F527" s="23"/>
      <c r="G527" s="23"/>
    </row>
    <row r="528">
      <c r="A528" s="23"/>
      <c r="B528" s="87"/>
      <c r="C528" s="57"/>
      <c r="D528" s="23"/>
      <c r="E528" s="23"/>
      <c r="F528" s="23"/>
      <c r="G528" s="23"/>
    </row>
    <row r="529">
      <c r="A529" s="23"/>
      <c r="B529" s="87"/>
      <c r="C529" s="57"/>
      <c r="D529" s="23"/>
      <c r="E529" s="23"/>
      <c r="F529" s="23"/>
      <c r="G529" s="23"/>
    </row>
    <row r="530">
      <c r="A530" s="23"/>
      <c r="B530" s="87"/>
      <c r="C530" s="57"/>
      <c r="D530" s="23"/>
      <c r="E530" s="23"/>
      <c r="F530" s="23"/>
      <c r="G530" s="23"/>
    </row>
    <row r="531">
      <c r="A531" s="23"/>
      <c r="B531" s="87"/>
      <c r="C531" s="57"/>
      <c r="D531" s="23"/>
      <c r="E531" s="23"/>
      <c r="F531" s="23"/>
      <c r="G531" s="23"/>
    </row>
    <row r="532">
      <c r="A532" s="23"/>
      <c r="B532" s="87"/>
      <c r="C532" s="57"/>
      <c r="D532" s="23"/>
      <c r="E532" s="23"/>
      <c r="F532" s="23"/>
      <c r="G532" s="23"/>
    </row>
    <row r="533">
      <c r="A533" s="23"/>
      <c r="B533" s="87"/>
      <c r="C533" s="57"/>
      <c r="D533" s="23"/>
      <c r="E533" s="23"/>
      <c r="F533" s="23"/>
      <c r="G533" s="23"/>
    </row>
    <row r="534">
      <c r="A534" s="23"/>
      <c r="B534" s="87"/>
      <c r="C534" s="57"/>
      <c r="D534" s="23"/>
      <c r="E534" s="23"/>
      <c r="F534" s="23"/>
      <c r="G534" s="23"/>
    </row>
    <row r="535">
      <c r="A535" s="23"/>
      <c r="B535" s="87"/>
      <c r="C535" s="57"/>
      <c r="D535" s="23"/>
      <c r="E535" s="23"/>
      <c r="F535" s="23"/>
      <c r="G535" s="23"/>
    </row>
    <row r="536">
      <c r="A536" s="23"/>
      <c r="B536" s="87"/>
      <c r="C536" s="57"/>
      <c r="D536" s="23"/>
      <c r="E536" s="23"/>
      <c r="F536" s="23"/>
      <c r="G536" s="23"/>
    </row>
    <row r="537">
      <c r="A537" s="23"/>
      <c r="B537" s="87"/>
      <c r="C537" s="57"/>
      <c r="D537" s="23"/>
      <c r="E537" s="23"/>
      <c r="F537" s="23"/>
      <c r="G537" s="23"/>
    </row>
    <row r="538">
      <c r="A538" s="23"/>
      <c r="B538" s="87"/>
      <c r="C538" s="57"/>
      <c r="D538" s="23"/>
      <c r="E538" s="23"/>
      <c r="F538" s="23"/>
      <c r="G538" s="23"/>
    </row>
    <row r="539">
      <c r="A539" s="23"/>
      <c r="B539" s="87"/>
      <c r="C539" s="57"/>
      <c r="D539" s="23"/>
      <c r="E539" s="23"/>
      <c r="F539" s="23"/>
      <c r="G539" s="23"/>
    </row>
    <row r="540">
      <c r="A540" s="23"/>
      <c r="B540" s="87"/>
      <c r="C540" s="57"/>
      <c r="D540" s="23"/>
      <c r="E540" s="23"/>
      <c r="F540" s="23"/>
      <c r="G540" s="23"/>
    </row>
    <row r="541">
      <c r="A541" s="23"/>
      <c r="B541" s="87"/>
      <c r="C541" s="57"/>
      <c r="D541" s="23"/>
      <c r="E541" s="23"/>
      <c r="F541" s="23"/>
      <c r="G541" s="23"/>
    </row>
    <row r="542">
      <c r="A542" s="23"/>
      <c r="B542" s="87"/>
      <c r="C542" s="57"/>
      <c r="D542" s="23"/>
      <c r="E542" s="23"/>
      <c r="F542" s="23"/>
      <c r="G542" s="23"/>
    </row>
    <row r="543">
      <c r="A543" s="23"/>
      <c r="B543" s="87"/>
      <c r="C543" s="57"/>
      <c r="D543" s="23"/>
      <c r="E543" s="23"/>
      <c r="F543" s="23"/>
      <c r="G543" s="23"/>
    </row>
    <row r="544">
      <c r="A544" s="23"/>
      <c r="B544" s="87"/>
      <c r="C544" s="57"/>
      <c r="D544" s="23"/>
      <c r="E544" s="23"/>
      <c r="F544" s="23"/>
      <c r="G544" s="23"/>
    </row>
    <row r="545">
      <c r="A545" s="23"/>
      <c r="B545" s="87"/>
      <c r="C545" s="57"/>
      <c r="D545" s="23"/>
      <c r="E545" s="23"/>
      <c r="F545" s="23"/>
      <c r="G545" s="23"/>
    </row>
    <row r="546">
      <c r="A546" s="23"/>
      <c r="B546" s="87"/>
      <c r="C546" s="57"/>
      <c r="D546" s="23"/>
      <c r="E546" s="23"/>
      <c r="F546" s="23"/>
      <c r="G546" s="23"/>
    </row>
    <row r="547">
      <c r="A547" s="23"/>
      <c r="B547" s="87"/>
      <c r="C547" s="57"/>
      <c r="D547" s="23"/>
      <c r="E547" s="23"/>
      <c r="F547" s="23"/>
      <c r="G547" s="23"/>
    </row>
    <row r="548">
      <c r="A548" s="23"/>
      <c r="B548" s="87"/>
      <c r="C548" s="57"/>
      <c r="D548" s="23"/>
      <c r="E548" s="23"/>
      <c r="F548" s="23"/>
      <c r="G548" s="23"/>
    </row>
    <row r="549">
      <c r="A549" s="23"/>
      <c r="B549" s="87"/>
      <c r="C549" s="57"/>
      <c r="D549" s="23"/>
      <c r="E549" s="23"/>
      <c r="F549" s="23"/>
      <c r="G549" s="23"/>
    </row>
    <row r="550">
      <c r="A550" s="23"/>
      <c r="B550" s="87"/>
      <c r="C550" s="57"/>
      <c r="D550" s="23"/>
      <c r="E550" s="23"/>
      <c r="F550" s="23"/>
      <c r="G550" s="23"/>
    </row>
    <row r="551">
      <c r="A551" s="23"/>
      <c r="B551" s="87"/>
      <c r="C551" s="57"/>
      <c r="D551" s="23"/>
      <c r="E551" s="23"/>
      <c r="F551" s="23"/>
      <c r="G551" s="23"/>
    </row>
    <row r="552">
      <c r="A552" s="23"/>
      <c r="B552" s="87"/>
      <c r="C552" s="57"/>
      <c r="D552" s="23"/>
      <c r="E552" s="23"/>
      <c r="F552" s="23"/>
      <c r="G552" s="23"/>
    </row>
    <row r="553">
      <c r="A553" s="23"/>
      <c r="B553" s="87"/>
      <c r="C553" s="57"/>
      <c r="D553" s="23"/>
      <c r="E553" s="23"/>
      <c r="F553" s="23"/>
      <c r="G553" s="23"/>
    </row>
    <row r="554">
      <c r="A554" s="23"/>
      <c r="B554" s="87"/>
      <c r="C554" s="57"/>
      <c r="D554" s="23"/>
      <c r="E554" s="23"/>
      <c r="F554" s="23"/>
      <c r="G554" s="23"/>
    </row>
    <row r="555">
      <c r="A555" s="23"/>
      <c r="B555" s="87"/>
      <c r="C555" s="57"/>
      <c r="D555" s="23"/>
      <c r="E555" s="23"/>
      <c r="F555" s="23"/>
      <c r="G555" s="23"/>
    </row>
    <row r="556">
      <c r="A556" s="23"/>
      <c r="B556" s="87"/>
      <c r="C556" s="57"/>
      <c r="D556" s="23"/>
      <c r="E556" s="23"/>
      <c r="F556" s="23"/>
      <c r="G556" s="23"/>
    </row>
    <row r="557">
      <c r="A557" s="23"/>
      <c r="B557" s="87"/>
      <c r="C557" s="57"/>
      <c r="D557" s="23"/>
      <c r="E557" s="23"/>
      <c r="F557" s="23"/>
      <c r="G557" s="23"/>
    </row>
    <row r="558">
      <c r="A558" s="23"/>
      <c r="B558" s="87"/>
      <c r="C558" s="57"/>
      <c r="D558" s="23"/>
      <c r="E558" s="23"/>
      <c r="F558" s="23"/>
      <c r="G558" s="23"/>
    </row>
    <row r="559">
      <c r="A559" s="23"/>
      <c r="B559" s="87"/>
      <c r="C559" s="57"/>
      <c r="D559" s="23"/>
      <c r="E559" s="23"/>
      <c r="F559" s="23"/>
      <c r="G559" s="23"/>
    </row>
    <row r="560">
      <c r="A560" s="23"/>
      <c r="B560" s="87"/>
      <c r="C560" s="57"/>
      <c r="D560" s="23"/>
      <c r="E560" s="23"/>
      <c r="F560" s="23"/>
      <c r="G560" s="23"/>
    </row>
    <row r="561">
      <c r="A561" s="23"/>
      <c r="B561" s="87"/>
      <c r="C561" s="57"/>
      <c r="D561" s="23"/>
      <c r="E561" s="23"/>
      <c r="F561" s="23"/>
      <c r="G561" s="23"/>
    </row>
    <row r="562">
      <c r="A562" s="23"/>
      <c r="B562" s="87"/>
      <c r="C562" s="57"/>
      <c r="D562" s="23"/>
      <c r="E562" s="23"/>
      <c r="F562" s="23"/>
      <c r="G562" s="23"/>
    </row>
    <row r="563">
      <c r="A563" s="23"/>
      <c r="B563" s="87"/>
      <c r="C563" s="57"/>
      <c r="D563" s="23"/>
      <c r="E563" s="23"/>
      <c r="F563" s="23"/>
      <c r="G563" s="23"/>
    </row>
    <row r="564">
      <c r="A564" s="23"/>
      <c r="B564" s="87"/>
      <c r="C564" s="57"/>
      <c r="D564" s="23"/>
      <c r="E564" s="23"/>
      <c r="F564" s="23"/>
      <c r="G564" s="23"/>
    </row>
    <row r="565">
      <c r="A565" s="23"/>
      <c r="B565" s="87"/>
      <c r="C565" s="57"/>
      <c r="D565" s="23"/>
      <c r="E565" s="23"/>
      <c r="F565" s="23"/>
      <c r="G565" s="23"/>
    </row>
    <row r="566">
      <c r="A566" s="23"/>
      <c r="B566" s="87"/>
      <c r="C566" s="57"/>
      <c r="D566" s="23"/>
      <c r="E566" s="23"/>
      <c r="F566" s="23"/>
      <c r="G566" s="23"/>
    </row>
    <row r="567">
      <c r="A567" s="23"/>
      <c r="B567" s="87"/>
      <c r="C567" s="57"/>
      <c r="D567" s="23"/>
      <c r="E567" s="23"/>
      <c r="F567" s="23"/>
      <c r="G567" s="23"/>
    </row>
    <row r="568">
      <c r="A568" s="23"/>
      <c r="B568" s="87"/>
      <c r="C568" s="57"/>
      <c r="D568" s="23"/>
      <c r="E568" s="23"/>
      <c r="F568" s="23"/>
      <c r="G568" s="23"/>
    </row>
    <row r="569">
      <c r="A569" s="23"/>
      <c r="B569" s="87"/>
      <c r="C569" s="57"/>
      <c r="D569" s="23"/>
      <c r="E569" s="23"/>
      <c r="F569" s="23"/>
      <c r="G569" s="23"/>
    </row>
    <row r="570">
      <c r="A570" s="23"/>
      <c r="B570" s="87"/>
      <c r="C570" s="57"/>
      <c r="D570" s="23"/>
      <c r="E570" s="23"/>
      <c r="F570" s="23"/>
      <c r="G570" s="23"/>
    </row>
    <row r="571">
      <c r="A571" s="23"/>
      <c r="B571" s="87"/>
      <c r="C571" s="57"/>
      <c r="D571" s="23"/>
      <c r="E571" s="23"/>
      <c r="F571" s="23"/>
      <c r="G571" s="23"/>
    </row>
    <row r="572">
      <c r="A572" s="23"/>
      <c r="B572" s="87"/>
      <c r="C572" s="57"/>
      <c r="D572" s="23"/>
      <c r="E572" s="23"/>
      <c r="F572" s="23"/>
      <c r="G572" s="23"/>
    </row>
    <row r="573">
      <c r="A573" s="23"/>
      <c r="B573" s="87"/>
      <c r="C573" s="57"/>
      <c r="D573" s="23"/>
      <c r="E573" s="23"/>
      <c r="F573" s="23"/>
      <c r="G573" s="23"/>
    </row>
    <row r="574">
      <c r="A574" s="23"/>
      <c r="B574" s="87"/>
      <c r="C574" s="57"/>
      <c r="D574" s="23"/>
      <c r="E574" s="23"/>
      <c r="F574" s="23"/>
      <c r="G574" s="23"/>
    </row>
    <row r="575">
      <c r="A575" s="23"/>
      <c r="B575" s="87"/>
      <c r="C575" s="57"/>
      <c r="D575" s="23"/>
      <c r="E575" s="23"/>
      <c r="F575" s="23"/>
      <c r="G575" s="23"/>
    </row>
    <row r="576">
      <c r="A576" s="23"/>
      <c r="B576" s="87"/>
      <c r="C576" s="57"/>
      <c r="D576" s="23"/>
      <c r="E576" s="23"/>
      <c r="F576" s="23"/>
      <c r="G576" s="23"/>
    </row>
    <row r="577">
      <c r="A577" s="23"/>
      <c r="B577" s="87"/>
      <c r="C577" s="57"/>
      <c r="D577" s="23"/>
      <c r="E577" s="23"/>
      <c r="F577" s="23"/>
      <c r="G577" s="23"/>
    </row>
    <row r="578">
      <c r="A578" s="23"/>
      <c r="B578" s="87"/>
      <c r="C578" s="57"/>
      <c r="D578" s="23"/>
      <c r="E578" s="23"/>
      <c r="F578" s="23"/>
      <c r="G578" s="23"/>
    </row>
    <row r="579">
      <c r="A579" s="23"/>
      <c r="B579" s="87"/>
      <c r="C579" s="57"/>
      <c r="D579" s="23"/>
      <c r="E579" s="23"/>
      <c r="F579" s="23"/>
      <c r="G579" s="23"/>
    </row>
    <row r="580">
      <c r="A580" s="23"/>
      <c r="B580" s="87"/>
      <c r="C580" s="57"/>
      <c r="D580" s="23"/>
      <c r="E580" s="23"/>
      <c r="F580" s="23"/>
      <c r="G580" s="23"/>
    </row>
    <row r="581">
      <c r="A581" s="23"/>
      <c r="B581" s="87"/>
      <c r="C581" s="57"/>
      <c r="D581" s="23"/>
      <c r="E581" s="23"/>
      <c r="F581" s="23"/>
      <c r="G581" s="23"/>
    </row>
    <row r="582">
      <c r="A582" s="23"/>
      <c r="B582" s="87"/>
      <c r="C582" s="57"/>
      <c r="D582" s="23"/>
      <c r="E582" s="23"/>
      <c r="F582" s="23"/>
      <c r="G582" s="23"/>
    </row>
    <row r="583">
      <c r="A583" s="23"/>
      <c r="B583" s="87"/>
      <c r="C583" s="57"/>
      <c r="D583" s="23"/>
      <c r="E583" s="23"/>
      <c r="F583" s="23"/>
      <c r="G583" s="23"/>
    </row>
    <row r="584">
      <c r="A584" s="23"/>
      <c r="B584" s="87"/>
      <c r="C584" s="57"/>
      <c r="D584" s="23"/>
      <c r="E584" s="23"/>
      <c r="F584" s="23"/>
      <c r="G584" s="23"/>
    </row>
    <row r="585">
      <c r="A585" s="23"/>
      <c r="B585" s="87"/>
      <c r="C585" s="57"/>
      <c r="D585" s="23"/>
      <c r="E585" s="23"/>
      <c r="F585" s="23"/>
      <c r="G585" s="23"/>
    </row>
    <row r="586">
      <c r="A586" s="23"/>
      <c r="B586" s="87"/>
      <c r="C586" s="57"/>
      <c r="D586" s="23"/>
      <c r="E586" s="23"/>
      <c r="F586" s="23"/>
      <c r="G586" s="23"/>
    </row>
    <row r="587">
      <c r="A587" s="23"/>
      <c r="B587" s="87"/>
      <c r="C587" s="57"/>
      <c r="D587" s="23"/>
      <c r="E587" s="23"/>
      <c r="F587" s="23"/>
      <c r="G587" s="23"/>
    </row>
    <row r="588">
      <c r="A588" s="23"/>
      <c r="B588" s="87"/>
      <c r="C588" s="57"/>
      <c r="D588" s="23"/>
      <c r="E588" s="23"/>
      <c r="F588" s="23"/>
      <c r="G588" s="23"/>
    </row>
    <row r="589">
      <c r="A589" s="23"/>
      <c r="B589" s="87"/>
      <c r="C589" s="57"/>
      <c r="D589" s="23"/>
      <c r="E589" s="23"/>
      <c r="F589" s="23"/>
      <c r="G589" s="23"/>
    </row>
    <row r="590">
      <c r="A590" s="23"/>
      <c r="B590" s="87"/>
      <c r="C590" s="57"/>
      <c r="D590" s="23"/>
      <c r="E590" s="23"/>
      <c r="F590" s="23"/>
      <c r="G590" s="23"/>
    </row>
    <row r="591">
      <c r="A591" s="23"/>
      <c r="B591" s="87"/>
      <c r="C591" s="57"/>
      <c r="D591" s="23"/>
      <c r="E591" s="23"/>
      <c r="F591" s="23"/>
      <c r="G591" s="23"/>
    </row>
    <row r="592">
      <c r="A592" s="23"/>
      <c r="B592" s="87"/>
      <c r="C592" s="57"/>
      <c r="D592" s="23"/>
      <c r="E592" s="23"/>
      <c r="F592" s="23"/>
      <c r="G592" s="23"/>
    </row>
    <row r="593">
      <c r="A593" s="23"/>
      <c r="B593" s="87"/>
      <c r="C593" s="57"/>
      <c r="D593" s="23"/>
      <c r="E593" s="23"/>
      <c r="F593" s="23"/>
      <c r="G593" s="23"/>
    </row>
    <row r="594">
      <c r="A594" s="23"/>
      <c r="B594" s="87"/>
      <c r="C594" s="57"/>
      <c r="D594" s="23"/>
      <c r="E594" s="23"/>
      <c r="F594" s="23"/>
      <c r="G594" s="23"/>
    </row>
    <row r="595">
      <c r="A595" s="23"/>
      <c r="B595" s="87"/>
      <c r="C595" s="57"/>
      <c r="D595" s="23"/>
      <c r="E595" s="23"/>
      <c r="F595" s="23"/>
      <c r="G595" s="23"/>
    </row>
    <row r="596">
      <c r="A596" s="23"/>
      <c r="B596" s="87"/>
      <c r="C596" s="57"/>
      <c r="D596" s="23"/>
      <c r="E596" s="23"/>
      <c r="F596" s="23"/>
      <c r="G596" s="23"/>
    </row>
    <row r="597">
      <c r="A597" s="23"/>
      <c r="B597" s="87"/>
      <c r="C597" s="57"/>
      <c r="D597" s="23"/>
      <c r="E597" s="23"/>
      <c r="F597" s="23"/>
      <c r="G597" s="23"/>
    </row>
    <row r="598">
      <c r="A598" s="23"/>
      <c r="B598" s="87"/>
      <c r="C598" s="57"/>
      <c r="D598" s="23"/>
      <c r="E598" s="23"/>
      <c r="F598" s="23"/>
      <c r="G598" s="23"/>
    </row>
    <row r="599">
      <c r="A599" s="23"/>
      <c r="B599" s="87"/>
      <c r="C599" s="57"/>
      <c r="D599" s="23"/>
      <c r="E599" s="23"/>
      <c r="F599" s="23"/>
      <c r="G599" s="23"/>
    </row>
    <row r="600">
      <c r="A600" s="23"/>
      <c r="B600" s="87"/>
      <c r="C600" s="57"/>
      <c r="D600" s="23"/>
      <c r="E600" s="23"/>
      <c r="F600" s="23"/>
      <c r="G600" s="23"/>
    </row>
    <row r="601">
      <c r="A601" s="23"/>
      <c r="B601" s="87"/>
      <c r="C601" s="57"/>
      <c r="D601" s="23"/>
      <c r="E601" s="23"/>
      <c r="F601" s="23"/>
      <c r="G601" s="23"/>
    </row>
    <row r="602">
      <c r="A602" s="23"/>
      <c r="B602" s="87"/>
      <c r="C602" s="57"/>
      <c r="D602" s="23"/>
      <c r="E602" s="23"/>
      <c r="F602" s="23"/>
      <c r="G602" s="23"/>
    </row>
    <row r="603">
      <c r="A603" s="23"/>
      <c r="B603" s="87"/>
      <c r="C603" s="57"/>
      <c r="D603" s="23"/>
      <c r="E603" s="23"/>
      <c r="F603" s="23"/>
      <c r="G603" s="23"/>
    </row>
    <row r="604">
      <c r="A604" s="23"/>
      <c r="B604" s="87"/>
      <c r="C604" s="57"/>
      <c r="D604" s="23"/>
      <c r="E604" s="23"/>
      <c r="F604" s="23"/>
      <c r="G604" s="23"/>
    </row>
    <row r="605">
      <c r="A605" s="23"/>
      <c r="B605" s="87"/>
      <c r="C605" s="57"/>
      <c r="D605" s="23"/>
      <c r="E605" s="23"/>
      <c r="F605" s="23"/>
      <c r="G605" s="23"/>
    </row>
    <row r="606">
      <c r="A606" s="23"/>
      <c r="B606" s="87"/>
      <c r="C606" s="57"/>
      <c r="D606" s="23"/>
      <c r="E606" s="23"/>
      <c r="F606" s="23"/>
      <c r="G606" s="23"/>
    </row>
    <row r="607">
      <c r="A607" s="23"/>
      <c r="B607" s="87"/>
      <c r="C607" s="57"/>
      <c r="D607" s="23"/>
      <c r="E607" s="23"/>
      <c r="F607" s="23"/>
      <c r="G607" s="23"/>
    </row>
    <row r="608">
      <c r="A608" s="23"/>
      <c r="B608" s="87"/>
      <c r="C608" s="57"/>
      <c r="D608" s="23"/>
      <c r="E608" s="23"/>
      <c r="F608" s="23"/>
      <c r="G608" s="23"/>
    </row>
    <row r="609">
      <c r="A609" s="23"/>
      <c r="B609" s="87"/>
      <c r="C609" s="57"/>
      <c r="D609" s="23"/>
      <c r="E609" s="23"/>
      <c r="F609" s="23"/>
      <c r="G609" s="23"/>
    </row>
    <row r="610">
      <c r="A610" s="23"/>
      <c r="B610" s="87"/>
      <c r="C610" s="57"/>
      <c r="D610" s="23"/>
      <c r="E610" s="23"/>
      <c r="F610" s="23"/>
      <c r="G610" s="23"/>
    </row>
    <row r="611">
      <c r="A611" s="23"/>
      <c r="B611" s="87"/>
      <c r="C611" s="57"/>
      <c r="D611" s="23"/>
      <c r="E611" s="23"/>
      <c r="F611" s="23"/>
      <c r="G611" s="23"/>
    </row>
    <row r="612">
      <c r="A612" s="23"/>
      <c r="B612" s="87"/>
      <c r="C612" s="57"/>
      <c r="D612" s="23"/>
      <c r="E612" s="23"/>
      <c r="F612" s="23"/>
      <c r="G612" s="23"/>
    </row>
    <row r="613">
      <c r="A613" s="23"/>
      <c r="B613" s="87"/>
      <c r="C613" s="57"/>
      <c r="D613" s="23"/>
      <c r="E613" s="23"/>
      <c r="F613" s="23"/>
      <c r="G613" s="23"/>
    </row>
    <row r="614">
      <c r="A614" s="23"/>
      <c r="B614" s="87"/>
      <c r="C614" s="57"/>
      <c r="D614" s="23"/>
      <c r="E614" s="23"/>
      <c r="F614" s="23"/>
      <c r="G614" s="23"/>
    </row>
    <row r="615">
      <c r="A615" s="23"/>
      <c r="B615" s="87"/>
      <c r="C615" s="57"/>
      <c r="D615" s="23"/>
      <c r="E615" s="23"/>
      <c r="F615" s="23"/>
      <c r="G615" s="23"/>
    </row>
    <row r="616">
      <c r="A616" s="23"/>
      <c r="B616" s="87"/>
      <c r="C616" s="57"/>
      <c r="D616" s="23"/>
      <c r="E616" s="23"/>
      <c r="F616" s="23"/>
      <c r="G616" s="23"/>
    </row>
    <row r="617">
      <c r="A617" s="23"/>
      <c r="B617" s="87"/>
      <c r="C617" s="57"/>
      <c r="D617" s="23"/>
      <c r="E617" s="23"/>
      <c r="F617" s="23"/>
      <c r="G617" s="23"/>
    </row>
    <row r="618">
      <c r="A618" s="23"/>
      <c r="B618" s="87"/>
      <c r="C618" s="57"/>
      <c r="D618" s="23"/>
      <c r="E618" s="23"/>
      <c r="F618" s="23"/>
      <c r="G618" s="23"/>
    </row>
    <row r="619">
      <c r="A619" s="23"/>
      <c r="B619" s="87"/>
      <c r="C619" s="57"/>
      <c r="D619" s="23"/>
      <c r="E619" s="23"/>
      <c r="F619" s="23"/>
      <c r="G619" s="23"/>
    </row>
    <row r="620">
      <c r="A620" s="23"/>
      <c r="B620" s="87"/>
      <c r="C620" s="57"/>
      <c r="D620" s="23"/>
      <c r="E620" s="23"/>
      <c r="F620" s="23"/>
      <c r="G620" s="23"/>
    </row>
    <row r="621">
      <c r="A621" s="23"/>
      <c r="B621" s="87"/>
      <c r="C621" s="57"/>
      <c r="D621" s="23"/>
      <c r="E621" s="23"/>
      <c r="F621" s="23"/>
      <c r="G621" s="23"/>
    </row>
    <row r="622">
      <c r="A622" s="23"/>
      <c r="B622" s="87"/>
      <c r="C622" s="57"/>
      <c r="D622" s="23"/>
      <c r="E622" s="23"/>
      <c r="F622" s="23"/>
      <c r="G622" s="23"/>
    </row>
    <row r="623">
      <c r="A623" s="23"/>
      <c r="B623" s="87"/>
      <c r="C623" s="57"/>
      <c r="D623" s="23"/>
      <c r="E623" s="23"/>
      <c r="F623" s="23"/>
      <c r="G623" s="23"/>
    </row>
    <row r="624">
      <c r="A624" s="23"/>
      <c r="B624" s="87"/>
      <c r="C624" s="57"/>
      <c r="D624" s="23"/>
      <c r="E624" s="23"/>
      <c r="F624" s="23"/>
      <c r="G624" s="23"/>
    </row>
    <row r="625">
      <c r="A625" s="23"/>
      <c r="B625" s="87"/>
      <c r="C625" s="57"/>
      <c r="D625" s="23"/>
      <c r="E625" s="23"/>
      <c r="F625" s="23"/>
      <c r="G625" s="23"/>
    </row>
    <row r="626">
      <c r="A626" s="23"/>
      <c r="B626" s="87"/>
      <c r="C626" s="57"/>
      <c r="D626" s="23"/>
      <c r="E626" s="23"/>
      <c r="F626" s="23"/>
      <c r="G626" s="23"/>
    </row>
    <row r="627">
      <c r="A627" s="23"/>
      <c r="B627" s="87"/>
      <c r="C627" s="57"/>
      <c r="D627" s="23"/>
      <c r="E627" s="23"/>
      <c r="F627" s="23"/>
      <c r="G627" s="23"/>
    </row>
    <row r="628">
      <c r="A628" s="23"/>
      <c r="B628" s="87"/>
      <c r="C628" s="57"/>
      <c r="D628" s="23"/>
      <c r="E628" s="23"/>
      <c r="F628" s="23"/>
      <c r="G628" s="23"/>
    </row>
    <row r="629">
      <c r="A629" s="23"/>
      <c r="B629" s="87"/>
      <c r="C629" s="57"/>
      <c r="D629" s="23"/>
      <c r="E629" s="23"/>
      <c r="F629" s="23"/>
      <c r="G629" s="23"/>
    </row>
    <row r="630">
      <c r="A630" s="23"/>
      <c r="B630" s="87"/>
      <c r="C630" s="57"/>
      <c r="D630" s="23"/>
      <c r="E630" s="23"/>
      <c r="F630" s="23"/>
      <c r="G630" s="23"/>
    </row>
    <row r="631">
      <c r="A631" s="23"/>
      <c r="B631" s="87"/>
      <c r="C631" s="57"/>
      <c r="D631" s="23"/>
      <c r="E631" s="23"/>
      <c r="F631" s="23"/>
      <c r="G631" s="23"/>
    </row>
    <row r="632">
      <c r="A632" s="23"/>
      <c r="B632" s="87"/>
      <c r="C632" s="57"/>
      <c r="D632" s="23"/>
      <c r="E632" s="23"/>
      <c r="F632" s="23"/>
      <c r="G632" s="23"/>
    </row>
    <row r="633">
      <c r="A633" s="23"/>
      <c r="B633" s="87"/>
      <c r="C633" s="57"/>
      <c r="D633" s="23"/>
      <c r="E633" s="23"/>
      <c r="F633" s="23"/>
      <c r="G633" s="23"/>
    </row>
    <row r="634">
      <c r="A634" s="23"/>
      <c r="B634" s="87"/>
      <c r="C634" s="57"/>
      <c r="D634" s="23"/>
      <c r="E634" s="23"/>
      <c r="F634" s="23"/>
      <c r="G634" s="23"/>
    </row>
    <row r="635">
      <c r="A635" s="23"/>
      <c r="B635" s="87"/>
      <c r="C635" s="57"/>
      <c r="D635" s="23"/>
      <c r="E635" s="23"/>
      <c r="F635" s="23"/>
      <c r="G635" s="23"/>
    </row>
    <row r="636">
      <c r="A636" s="23"/>
      <c r="B636" s="87"/>
      <c r="C636" s="57"/>
      <c r="D636" s="23"/>
      <c r="E636" s="23"/>
      <c r="F636" s="23"/>
      <c r="G636" s="23"/>
    </row>
    <row r="637">
      <c r="A637" s="23"/>
      <c r="B637" s="87"/>
      <c r="C637" s="57"/>
      <c r="D637" s="23"/>
      <c r="E637" s="23"/>
      <c r="F637" s="23"/>
      <c r="G637" s="23"/>
    </row>
    <row r="638">
      <c r="A638" s="23"/>
      <c r="B638" s="87"/>
      <c r="C638" s="57"/>
      <c r="D638" s="23"/>
      <c r="E638" s="23"/>
      <c r="F638" s="23"/>
      <c r="G638" s="23"/>
    </row>
    <row r="639">
      <c r="A639" s="23"/>
      <c r="B639" s="87"/>
      <c r="C639" s="57"/>
      <c r="D639" s="23"/>
      <c r="E639" s="23"/>
      <c r="F639" s="23"/>
      <c r="G639" s="23"/>
    </row>
    <row r="640">
      <c r="A640" s="23"/>
      <c r="B640" s="87"/>
      <c r="C640" s="57"/>
      <c r="D640" s="23"/>
      <c r="E640" s="23"/>
      <c r="F640" s="23"/>
      <c r="G640" s="23"/>
    </row>
    <row r="641">
      <c r="A641" s="23"/>
      <c r="B641" s="87"/>
      <c r="C641" s="57"/>
      <c r="D641" s="23"/>
      <c r="E641" s="23"/>
      <c r="F641" s="23"/>
      <c r="G641" s="23"/>
    </row>
    <row r="642">
      <c r="A642" s="23"/>
      <c r="B642" s="87"/>
      <c r="C642" s="57"/>
      <c r="D642" s="23"/>
      <c r="E642" s="23"/>
      <c r="F642" s="23"/>
      <c r="G642" s="23"/>
    </row>
    <row r="643">
      <c r="A643" s="23"/>
      <c r="B643" s="87"/>
      <c r="C643" s="57"/>
      <c r="D643" s="23"/>
      <c r="E643" s="23"/>
      <c r="F643" s="23"/>
      <c r="G643" s="23"/>
    </row>
    <row r="644">
      <c r="A644" s="23"/>
      <c r="B644" s="87"/>
      <c r="C644" s="57"/>
      <c r="D644" s="23"/>
      <c r="E644" s="23"/>
      <c r="F644" s="23"/>
      <c r="G644" s="23"/>
    </row>
    <row r="645">
      <c r="A645" s="23"/>
      <c r="B645" s="87"/>
      <c r="C645" s="57"/>
      <c r="D645" s="23"/>
      <c r="E645" s="23"/>
      <c r="F645" s="23"/>
      <c r="G645" s="23"/>
    </row>
    <row r="646">
      <c r="A646" s="23"/>
      <c r="B646" s="87"/>
      <c r="C646" s="57"/>
      <c r="D646" s="23"/>
      <c r="E646" s="23"/>
      <c r="F646" s="23"/>
      <c r="G646" s="23"/>
    </row>
    <row r="647">
      <c r="A647" s="23"/>
      <c r="B647" s="87"/>
      <c r="C647" s="57"/>
      <c r="D647" s="23"/>
      <c r="E647" s="23"/>
      <c r="F647" s="23"/>
      <c r="G647" s="23"/>
    </row>
    <row r="648">
      <c r="A648" s="23"/>
      <c r="B648" s="87"/>
      <c r="C648" s="57"/>
      <c r="D648" s="23"/>
      <c r="E648" s="23"/>
      <c r="F648" s="23"/>
      <c r="G648" s="23"/>
    </row>
    <row r="649">
      <c r="A649" s="23"/>
      <c r="B649" s="87"/>
      <c r="C649" s="57"/>
      <c r="D649" s="23"/>
      <c r="E649" s="23"/>
      <c r="F649" s="23"/>
      <c r="G649" s="23"/>
    </row>
    <row r="650">
      <c r="A650" s="23"/>
      <c r="B650" s="87"/>
      <c r="C650" s="57"/>
      <c r="D650" s="23"/>
      <c r="E650" s="23"/>
      <c r="F650" s="23"/>
      <c r="G650" s="23"/>
    </row>
    <row r="651">
      <c r="A651" s="23"/>
      <c r="B651" s="87"/>
      <c r="C651" s="57"/>
      <c r="D651" s="23"/>
      <c r="E651" s="23"/>
      <c r="F651" s="23"/>
      <c r="G651" s="23"/>
    </row>
    <row r="652">
      <c r="A652" s="23"/>
      <c r="B652" s="87"/>
      <c r="C652" s="57"/>
      <c r="D652" s="23"/>
      <c r="E652" s="23"/>
      <c r="F652" s="23"/>
      <c r="G652" s="23"/>
    </row>
    <row r="653">
      <c r="A653" s="23"/>
      <c r="B653" s="87"/>
      <c r="C653" s="57"/>
      <c r="D653" s="23"/>
      <c r="E653" s="23"/>
      <c r="F653" s="23"/>
      <c r="G653" s="23"/>
    </row>
    <row r="654">
      <c r="A654" s="23"/>
      <c r="B654" s="87"/>
      <c r="C654" s="57"/>
      <c r="D654" s="23"/>
      <c r="E654" s="23"/>
      <c r="F654" s="23"/>
      <c r="G654" s="23"/>
    </row>
    <row r="655">
      <c r="A655" s="23"/>
      <c r="B655" s="87"/>
      <c r="C655" s="57"/>
      <c r="D655" s="23"/>
      <c r="E655" s="23"/>
      <c r="F655" s="23"/>
      <c r="G655" s="23"/>
    </row>
    <row r="656">
      <c r="A656" s="23"/>
      <c r="B656" s="87"/>
      <c r="C656" s="57"/>
      <c r="D656" s="23"/>
      <c r="E656" s="23"/>
      <c r="F656" s="23"/>
      <c r="G656" s="23"/>
    </row>
    <row r="657">
      <c r="A657" s="23"/>
      <c r="B657" s="87"/>
      <c r="C657" s="57"/>
      <c r="D657" s="23"/>
      <c r="E657" s="23"/>
      <c r="F657" s="23"/>
      <c r="G657" s="23"/>
    </row>
    <row r="658">
      <c r="A658" s="23"/>
      <c r="B658" s="87"/>
      <c r="C658" s="57"/>
      <c r="D658" s="23"/>
      <c r="E658" s="23"/>
      <c r="F658" s="23"/>
      <c r="G658" s="23"/>
    </row>
    <row r="659">
      <c r="A659" s="23"/>
      <c r="B659" s="87"/>
      <c r="C659" s="57"/>
      <c r="D659" s="23"/>
      <c r="E659" s="23"/>
      <c r="F659" s="23"/>
      <c r="G659" s="23"/>
    </row>
    <row r="660">
      <c r="A660" s="23"/>
      <c r="B660" s="87"/>
      <c r="C660" s="57"/>
      <c r="D660" s="23"/>
      <c r="E660" s="23"/>
      <c r="F660" s="23"/>
      <c r="G660" s="23"/>
    </row>
    <row r="661">
      <c r="A661" s="23"/>
      <c r="B661" s="87"/>
      <c r="C661" s="57"/>
      <c r="D661" s="23"/>
      <c r="E661" s="23"/>
      <c r="F661" s="23"/>
      <c r="G661" s="23"/>
    </row>
    <row r="662">
      <c r="A662" s="23"/>
      <c r="B662" s="87"/>
      <c r="C662" s="57"/>
      <c r="D662" s="23"/>
      <c r="E662" s="23"/>
      <c r="F662" s="23"/>
      <c r="G662" s="23"/>
    </row>
    <row r="663">
      <c r="A663" s="23"/>
      <c r="B663" s="87"/>
      <c r="C663" s="57"/>
      <c r="D663" s="23"/>
      <c r="E663" s="23"/>
      <c r="F663" s="23"/>
      <c r="G663" s="23"/>
    </row>
    <row r="664">
      <c r="A664" s="23"/>
      <c r="B664" s="87"/>
      <c r="C664" s="57"/>
      <c r="D664" s="23"/>
      <c r="E664" s="23"/>
      <c r="F664" s="23"/>
      <c r="G664" s="23"/>
    </row>
    <row r="665">
      <c r="A665" s="23"/>
      <c r="B665" s="87"/>
      <c r="C665" s="57"/>
      <c r="D665" s="23"/>
      <c r="E665" s="23"/>
      <c r="F665" s="23"/>
      <c r="G665" s="23"/>
    </row>
    <row r="666">
      <c r="A666" s="23"/>
      <c r="B666" s="87"/>
      <c r="C666" s="57"/>
      <c r="D666" s="23"/>
      <c r="E666" s="23"/>
      <c r="F666" s="23"/>
      <c r="G666" s="23"/>
    </row>
    <row r="667">
      <c r="A667" s="23"/>
      <c r="B667" s="87"/>
      <c r="C667" s="57"/>
      <c r="D667" s="23"/>
      <c r="E667" s="23"/>
      <c r="F667" s="23"/>
      <c r="G667" s="23"/>
    </row>
    <row r="668">
      <c r="A668" s="23"/>
      <c r="B668" s="87"/>
      <c r="C668" s="57"/>
      <c r="D668" s="23"/>
      <c r="E668" s="23"/>
      <c r="F668" s="23"/>
      <c r="G668" s="23"/>
    </row>
    <row r="669">
      <c r="A669" s="23"/>
      <c r="B669" s="87"/>
      <c r="C669" s="57"/>
      <c r="D669" s="23"/>
      <c r="E669" s="23"/>
      <c r="F669" s="23"/>
      <c r="G669" s="23"/>
    </row>
    <row r="670">
      <c r="A670" s="23"/>
      <c r="B670" s="87"/>
      <c r="C670" s="57"/>
      <c r="D670" s="23"/>
      <c r="E670" s="23"/>
      <c r="F670" s="23"/>
      <c r="G670" s="23"/>
    </row>
    <row r="671">
      <c r="A671" s="23"/>
      <c r="B671" s="87"/>
      <c r="C671" s="57"/>
      <c r="D671" s="23"/>
      <c r="E671" s="23"/>
      <c r="F671" s="23"/>
      <c r="G671" s="23"/>
    </row>
    <row r="672">
      <c r="A672" s="23"/>
      <c r="B672" s="87"/>
      <c r="C672" s="57"/>
      <c r="D672" s="23"/>
      <c r="E672" s="23"/>
      <c r="F672" s="23"/>
      <c r="G672" s="23"/>
    </row>
    <row r="673">
      <c r="A673" s="23"/>
      <c r="B673" s="87"/>
      <c r="C673" s="57"/>
      <c r="D673" s="23"/>
      <c r="E673" s="23"/>
      <c r="F673" s="23"/>
      <c r="G673" s="23"/>
    </row>
    <row r="674">
      <c r="A674" s="23"/>
      <c r="B674" s="87"/>
      <c r="C674" s="57"/>
      <c r="D674" s="23"/>
      <c r="E674" s="23"/>
      <c r="F674" s="23"/>
      <c r="G674" s="23"/>
    </row>
    <row r="675">
      <c r="A675" s="23"/>
      <c r="B675" s="87"/>
      <c r="C675" s="57"/>
      <c r="D675" s="23"/>
      <c r="E675" s="23"/>
      <c r="F675" s="23"/>
      <c r="G675" s="23"/>
    </row>
    <row r="676">
      <c r="A676" s="23"/>
      <c r="B676" s="87"/>
      <c r="C676" s="57"/>
      <c r="D676" s="23"/>
      <c r="E676" s="23"/>
      <c r="F676" s="23"/>
      <c r="G676" s="23"/>
    </row>
    <row r="677">
      <c r="A677" s="23"/>
      <c r="B677" s="87"/>
      <c r="C677" s="57"/>
      <c r="D677" s="23"/>
      <c r="E677" s="23"/>
      <c r="F677" s="23"/>
      <c r="G677" s="23"/>
    </row>
    <row r="678">
      <c r="A678" s="23"/>
      <c r="B678" s="87"/>
      <c r="C678" s="57"/>
      <c r="D678" s="23"/>
      <c r="E678" s="23"/>
      <c r="F678" s="23"/>
      <c r="G678" s="23"/>
    </row>
    <row r="679">
      <c r="A679" s="23"/>
      <c r="B679" s="87"/>
      <c r="C679" s="57"/>
      <c r="D679" s="23"/>
      <c r="E679" s="23"/>
      <c r="F679" s="23"/>
      <c r="G679" s="23"/>
    </row>
    <row r="680">
      <c r="A680" s="23"/>
      <c r="B680" s="87"/>
      <c r="C680" s="57"/>
      <c r="D680" s="23"/>
      <c r="E680" s="23"/>
      <c r="F680" s="23"/>
      <c r="G680" s="23"/>
    </row>
    <row r="681">
      <c r="A681" s="23"/>
      <c r="B681" s="87"/>
      <c r="C681" s="57"/>
      <c r="D681" s="23"/>
      <c r="E681" s="23"/>
      <c r="F681" s="23"/>
      <c r="G681" s="23"/>
    </row>
    <row r="682">
      <c r="A682" s="23"/>
      <c r="B682" s="87"/>
      <c r="C682" s="57"/>
      <c r="D682" s="23"/>
      <c r="E682" s="23"/>
      <c r="F682" s="23"/>
      <c r="G682" s="23"/>
    </row>
    <row r="683">
      <c r="A683" s="23"/>
      <c r="B683" s="87"/>
      <c r="C683" s="57"/>
      <c r="D683" s="23"/>
      <c r="E683" s="23"/>
      <c r="F683" s="23"/>
      <c r="G683" s="23"/>
    </row>
    <row r="684">
      <c r="A684" s="23"/>
      <c r="B684" s="87"/>
      <c r="C684" s="57"/>
      <c r="D684" s="23"/>
      <c r="E684" s="23"/>
      <c r="F684" s="23"/>
      <c r="G684" s="23"/>
    </row>
    <row r="685">
      <c r="A685" s="23"/>
      <c r="B685" s="87"/>
      <c r="C685" s="57"/>
      <c r="D685" s="23"/>
      <c r="E685" s="23"/>
      <c r="F685" s="23"/>
      <c r="G685" s="23"/>
    </row>
    <row r="686">
      <c r="A686" s="23"/>
      <c r="B686" s="87"/>
      <c r="C686" s="57"/>
      <c r="D686" s="23"/>
      <c r="E686" s="23"/>
      <c r="F686" s="23"/>
      <c r="G686" s="23"/>
    </row>
    <row r="687">
      <c r="A687" s="23"/>
      <c r="B687" s="87"/>
      <c r="C687" s="57"/>
      <c r="D687" s="23"/>
      <c r="E687" s="23"/>
      <c r="F687" s="23"/>
      <c r="G687" s="23"/>
    </row>
    <row r="688">
      <c r="A688" s="23"/>
      <c r="B688" s="87"/>
      <c r="C688" s="57"/>
      <c r="D688" s="23"/>
      <c r="E688" s="23"/>
      <c r="F688" s="23"/>
      <c r="G688" s="23"/>
    </row>
    <row r="689">
      <c r="A689" s="23"/>
      <c r="B689" s="87"/>
      <c r="C689" s="57"/>
      <c r="D689" s="23"/>
      <c r="E689" s="23"/>
      <c r="F689" s="23"/>
      <c r="G689" s="23"/>
    </row>
    <row r="690">
      <c r="A690" s="23"/>
      <c r="B690" s="87"/>
      <c r="C690" s="57"/>
      <c r="D690" s="23"/>
      <c r="E690" s="23"/>
      <c r="F690" s="23"/>
      <c r="G690" s="23"/>
    </row>
    <row r="691">
      <c r="A691" s="23"/>
      <c r="B691" s="87"/>
      <c r="C691" s="57"/>
      <c r="D691" s="23"/>
      <c r="E691" s="23"/>
      <c r="F691" s="23"/>
      <c r="G691" s="23"/>
    </row>
    <row r="692">
      <c r="A692" s="23"/>
      <c r="B692" s="87"/>
      <c r="C692" s="57"/>
      <c r="D692" s="23"/>
      <c r="E692" s="23"/>
      <c r="F692" s="23"/>
      <c r="G692" s="23"/>
    </row>
    <row r="693">
      <c r="A693" s="23"/>
      <c r="B693" s="87"/>
      <c r="C693" s="57"/>
      <c r="D693" s="23"/>
      <c r="E693" s="23"/>
      <c r="F693" s="23"/>
      <c r="G693" s="23"/>
    </row>
    <row r="694">
      <c r="A694" s="23"/>
      <c r="B694" s="87"/>
      <c r="C694" s="57"/>
      <c r="D694" s="23"/>
      <c r="E694" s="23"/>
      <c r="F694" s="23"/>
      <c r="G694" s="23"/>
    </row>
    <row r="695">
      <c r="A695" s="23"/>
      <c r="B695" s="87"/>
      <c r="C695" s="57"/>
      <c r="D695" s="23"/>
      <c r="E695" s="23"/>
      <c r="F695" s="23"/>
      <c r="G695" s="23"/>
    </row>
    <row r="696">
      <c r="A696" s="23"/>
      <c r="B696" s="87"/>
      <c r="C696" s="57"/>
      <c r="D696" s="23"/>
      <c r="E696" s="23"/>
      <c r="F696" s="23"/>
      <c r="G696" s="23"/>
    </row>
    <row r="697">
      <c r="A697" s="23"/>
      <c r="B697" s="87"/>
      <c r="C697" s="57"/>
      <c r="D697" s="23"/>
      <c r="E697" s="23"/>
      <c r="F697" s="23"/>
      <c r="G697" s="23"/>
    </row>
    <row r="698">
      <c r="A698" s="23"/>
      <c r="B698" s="87"/>
      <c r="C698" s="57"/>
      <c r="D698" s="23"/>
      <c r="E698" s="23"/>
      <c r="F698" s="23"/>
      <c r="G698" s="23"/>
    </row>
    <row r="699">
      <c r="A699" s="23"/>
      <c r="B699" s="87"/>
      <c r="C699" s="57"/>
      <c r="D699" s="23"/>
      <c r="E699" s="23"/>
      <c r="F699" s="23"/>
      <c r="G699" s="23"/>
    </row>
    <row r="700">
      <c r="A700" s="23"/>
      <c r="B700" s="87"/>
      <c r="C700" s="57"/>
      <c r="D700" s="23"/>
      <c r="E700" s="23"/>
      <c r="F700" s="23"/>
      <c r="G700" s="23"/>
    </row>
    <row r="701">
      <c r="A701" s="23"/>
      <c r="B701" s="87"/>
      <c r="C701" s="57"/>
      <c r="D701" s="23"/>
      <c r="E701" s="23"/>
      <c r="F701" s="23"/>
      <c r="G701" s="23"/>
    </row>
    <row r="702">
      <c r="A702" s="23"/>
      <c r="B702" s="87"/>
      <c r="C702" s="57"/>
      <c r="D702" s="23"/>
      <c r="E702" s="23"/>
      <c r="F702" s="23"/>
      <c r="G702" s="23"/>
    </row>
    <row r="703">
      <c r="A703" s="23"/>
      <c r="B703" s="87"/>
      <c r="C703" s="57"/>
      <c r="D703" s="23"/>
      <c r="E703" s="23"/>
      <c r="F703" s="23"/>
      <c r="G703" s="23"/>
    </row>
    <row r="704">
      <c r="A704" s="23"/>
      <c r="B704" s="87"/>
      <c r="C704" s="57"/>
      <c r="D704" s="23"/>
      <c r="E704" s="23"/>
      <c r="F704" s="23"/>
      <c r="G704" s="23"/>
    </row>
    <row r="705">
      <c r="A705" s="23"/>
      <c r="B705" s="87"/>
      <c r="C705" s="57"/>
      <c r="D705" s="23"/>
      <c r="E705" s="23"/>
      <c r="F705" s="23"/>
      <c r="G705" s="23"/>
    </row>
    <row r="706">
      <c r="A706" s="23"/>
      <c r="B706" s="87"/>
      <c r="C706" s="57"/>
      <c r="D706" s="23"/>
      <c r="E706" s="23"/>
      <c r="F706" s="23"/>
      <c r="G706" s="23"/>
    </row>
    <row r="707">
      <c r="A707" s="23"/>
      <c r="B707" s="87"/>
      <c r="C707" s="57"/>
      <c r="D707" s="23"/>
      <c r="E707" s="23"/>
      <c r="F707" s="23"/>
      <c r="G707" s="23"/>
    </row>
    <row r="708">
      <c r="A708" s="23"/>
      <c r="B708" s="87"/>
      <c r="C708" s="57"/>
      <c r="D708" s="23"/>
      <c r="E708" s="23"/>
      <c r="F708" s="23"/>
      <c r="G708" s="23"/>
    </row>
    <row r="709">
      <c r="A709" s="23"/>
      <c r="B709" s="87"/>
      <c r="C709" s="57"/>
      <c r="D709" s="23"/>
      <c r="E709" s="23"/>
      <c r="F709" s="23"/>
      <c r="G709" s="23"/>
    </row>
    <row r="710">
      <c r="A710" s="23"/>
      <c r="B710" s="87"/>
      <c r="C710" s="57"/>
      <c r="D710" s="23"/>
      <c r="E710" s="23"/>
      <c r="F710" s="23"/>
      <c r="G710" s="23"/>
    </row>
    <row r="711">
      <c r="A711" s="23"/>
      <c r="B711" s="87"/>
      <c r="C711" s="57"/>
      <c r="D711" s="23"/>
      <c r="E711" s="23"/>
      <c r="F711" s="23"/>
      <c r="G711" s="23"/>
    </row>
    <row r="712">
      <c r="A712" s="23"/>
      <c r="B712" s="87"/>
      <c r="C712" s="57"/>
      <c r="D712" s="23"/>
      <c r="E712" s="23"/>
      <c r="F712" s="23"/>
      <c r="G712" s="23"/>
    </row>
    <row r="713">
      <c r="A713" s="23"/>
      <c r="B713" s="87"/>
      <c r="C713" s="57"/>
      <c r="D713" s="23"/>
      <c r="E713" s="23"/>
      <c r="F713" s="23"/>
      <c r="G713" s="23"/>
    </row>
    <row r="714">
      <c r="A714" s="23"/>
      <c r="B714" s="87"/>
      <c r="C714" s="57"/>
      <c r="D714" s="23"/>
      <c r="E714" s="23"/>
      <c r="F714" s="23"/>
      <c r="G714" s="23"/>
    </row>
    <row r="715">
      <c r="A715" s="23"/>
      <c r="B715" s="87"/>
      <c r="C715" s="57"/>
      <c r="D715" s="23"/>
      <c r="E715" s="23"/>
      <c r="F715" s="23"/>
      <c r="G715" s="23"/>
    </row>
    <row r="716">
      <c r="A716" s="23"/>
      <c r="B716" s="87"/>
      <c r="C716" s="57"/>
      <c r="D716" s="23"/>
      <c r="E716" s="23"/>
      <c r="F716" s="23"/>
      <c r="G716" s="23"/>
    </row>
    <row r="717">
      <c r="A717" s="23"/>
      <c r="B717" s="87"/>
      <c r="C717" s="57"/>
      <c r="D717" s="23"/>
      <c r="E717" s="23"/>
      <c r="F717" s="23"/>
      <c r="G717" s="23"/>
    </row>
    <row r="718">
      <c r="A718" s="23"/>
      <c r="B718" s="87"/>
      <c r="C718" s="57"/>
      <c r="D718" s="23"/>
      <c r="E718" s="23"/>
      <c r="F718" s="23"/>
      <c r="G718" s="23"/>
    </row>
    <row r="719">
      <c r="A719" s="23"/>
      <c r="B719" s="87"/>
      <c r="C719" s="57"/>
      <c r="D719" s="23"/>
      <c r="E719" s="23"/>
      <c r="F719" s="23"/>
      <c r="G719" s="23"/>
    </row>
    <row r="720">
      <c r="A720" s="23"/>
      <c r="B720" s="87"/>
      <c r="C720" s="57"/>
      <c r="D720" s="23"/>
      <c r="E720" s="23"/>
      <c r="F720" s="23"/>
      <c r="G720" s="23"/>
    </row>
    <row r="721">
      <c r="A721" s="23"/>
      <c r="B721" s="87"/>
      <c r="C721" s="57"/>
      <c r="D721" s="23"/>
      <c r="E721" s="23"/>
      <c r="F721" s="23"/>
      <c r="G721" s="23"/>
    </row>
    <row r="722">
      <c r="A722" s="23"/>
      <c r="B722" s="87"/>
      <c r="C722" s="57"/>
      <c r="D722" s="23"/>
      <c r="E722" s="23"/>
      <c r="F722" s="23"/>
      <c r="G722" s="23"/>
    </row>
    <row r="723">
      <c r="A723" s="23"/>
      <c r="B723" s="87"/>
      <c r="C723" s="57"/>
      <c r="D723" s="23"/>
      <c r="E723" s="23"/>
      <c r="F723" s="23"/>
      <c r="G723" s="23"/>
    </row>
    <row r="724">
      <c r="A724" s="23"/>
      <c r="B724" s="87"/>
      <c r="C724" s="57"/>
      <c r="D724" s="23"/>
      <c r="E724" s="23"/>
      <c r="F724" s="23"/>
      <c r="G724" s="23"/>
    </row>
    <row r="725">
      <c r="A725" s="23"/>
      <c r="B725" s="87"/>
      <c r="C725" s="57"/>
      <c r="D725" s="23"/>
      <c r="E725" s="23"/>
      <c r="F725" s="23"/>
      <c r="G725" s="23"/>
    </row>
    <row r="726">
      <c r="A726" s="23"/>
      <c r="B726" s="87"/>
      <c r="C726" s="57"/>
      <c r="D726" s="23"/>
      <c r="E726" s="23"/>
      <c r="F726" s="23"/>
      <c r="G726" s="23"/>
    </row>
    <row r="727">
      <c r="A727" s="23"/>
      <c r="B727" s="87"/>
      <c r="C727" s="57"/>
      <c r="D727" s="23"/>
      <c r="E727" s="23"/>
      <c r="F727" s="23"/>
      <c r="G727" s="23"/>
    </row>
    <row r="728">
      <c r="A728" s="23"/>
      <c r="B728" s="87"/>
      <c r="C728" s="57"/>
      <c r="D728" s="23"/>
      <c r="E728" s="23"/>
      <c r="F728" s="23"/>
      <c r="G728" s="23"/>
    </row>
    <row r="729">
      <c r="A729" s="23"/>
      <c r="B729" s="87"/>
      <c r="C729" s="57"/>
      <c r="D729" s="23"/>
      <c r="E729" s="23"/>
      <c r="F729" s="23"/>
      <c r="G729" s="23"/>
    </row>
    <row r="730">
      <c r="A730" s="23"/>
      <c r="B730" s="87"/>
      <c r="C730" s="57"/>
      <c r="D730" s="23"/>
      <c r="E730" s="23"/>
      <c r="F730" s="23"/>
      <c r="G730" s="23"/>
    </row>
    <row r="731">
      <c r="A731" s="23"/>
      <c r="B731" s="87"/>
      <c r="C731" s="57"/>
      <c r="D731" s="23"/>
      <c r="E731" s="23"/>
      <c r="F731" s="23"/>
      <c r="G731" s="23"/>
    </row>
    <row r="732">
      <c r="A732" s="23"/>
      <c r="B732" s="87"/>
      <c r="C732" s="57"/>
      <c r="D732" s="23"/>
      <c r="E732" s="23"/>
      <c r="F732" s="23"/>
      <c r="G732" s="23"/>
    </row>
    <row r="733">
      <c r="A733" s="23"/>
      <c r="B733" s="87"/>
      <c r="C733" s="57"/>
      <c r="D733" s="23"/>
      <c r="E733" s="23"/>
      <c r="F733" s="23"/>
      <c r="G733" s="23"/>
    </row>
    <row r="734">
      <c r="A734" s="23"/>
      <c r="B734" s="87"/>
      <c r="C734" s="57"/>
      <c r="D734" s="23"/>
      <c r="E734" s="23"/>
      <c r="F734" s="23"/>
      <c r="G734" s="23"/>
    </row>
    <row r="735">
      <c r="A735" s="23"/>
      <c r="B735" s="87"/>
      <c r="C735" s="57"/>
      <c r="D735" s="23"/>
      <c r="E735" s="23"/>
      <c r="F735" s="23"/>
      <c r="G735" s="23"/>
    </row>
    <row r="736">
      <c r="A736" s="23"/>
      <c r="B736" s="87"/>
      <c r="C736" s="57"/>
      <c r="D736" s="23"/>
      <c r="E736" s="23"/>
      <c r="F736" s="23"/>
      <c r="G736" s="23"/>
    </row>
    <row r="737">
      <c r="A737" s="23"/>
      <c r="B737" s="87"/>
      <c r="C737" s="57"/>
      <c r="D737" s="23"/>
      <c r="E737" s="23"/>
      <c r="F737" s="23"/>
      <c r="G737" s="23"/>
    </row>
    <row r="738">
      <c r="A738" s="23"/>
      <c r="B738" s="87"/>
      <c r="C738" s="57"/>
      <c r="D738" s="23"/>
      <c r="E738" s="23"/>
      <c r="F738" s="23"/>
      <c r="G738" s="23"/>
    </row>
    <row r="739">
      <c r="A739" s="23"/>
      <c r="B739" s="87"/>
      <c r="C739" s="57"/>
      <c r="D739" s="23"/>
      <c r="E739" s="23"/>
      <c r="F739" s="23"/>
      <c r="G739" s="23"/>
    </row>
    <row r="740">
      <c r="A740" s="23"/>
      <c r="B740" s="87"/>
      <c r="C740" s="57"/>
      <c r="D740" s="23"/>
      <c r="E740" s="23"/>
      <c r="F740" s="23"/>
      <c r="G740" s="23"/>
    </row>
    <row r="741">
      <c r="A741" s="23"/>
      <c r="B741" s="87"/>
      <c r="C741" s="57"/>
      <c r="D741" s="23"/>
      <c r="E741" s="23"/>
      <c r="F741" s="23"/>
      <c r="G741" s="23"/>
    </row>
    <row r="742">
      <c r="A742" s="23"/>
      <c r="B742" s="87"/>
      <c r="C742" s="57"/>
      <c r="D742" s="23"/>
      <c r="E742" s="23"/>
      <c r="F742" s="23"/>
      <c r="G742" s="23"/>
    </row>
    <row r="743">
      <c r="A743" s="23"/>
      <c r="B743" s="87"/>
      <c r="C743" s="57"/>
      <c r="D743" s="23"/>
      <c r="E743" s="23"/>
      <c r="F743" s="23"/>
      <c r="G743" s="23"/>
    </row>
    <row r="744">
      <c r="A744" s="23"/>
      <c r="B744" s="87"/>
      <c r="C744" s="57"/>
      <c r="D744" s="23"/>
      <c r="E744" s="23"/>
      <c r="F744" s="23"/>
      <c r="G744" s="23"/>
    </row>
    <row r="745">
      <c r="A745" s="23"/>
      <c r="B745" s="87"/>
      <c r="C745" s="57"/>
      <c r="D745" s="23"/>
      <c r="E745" s="23"/>
      <c r="F745" s="23"/>
      <c r="G745" s="23"/>
    </row>
    <row r="746">
      <c r="A746" s="23"/>
      <c r="B746" s="87"/>
      <c r="C746" s="57"/>
      <c r="D746" s="23"/>
      <c r="E746" s="23"/>
      <c r="F746" s="23"/>
      <c r="G746" s="23"/>
    </row>
    <row r="747">
      <c r="A747" s="23"/>
      <c r="B747" s="87"/>
      <c r="C747" s="57"/>
      <c r="D747" s="23"/>
      <c r="E747" s="23"/>
      <c r="F747" s="23"/>
      <c r="G747" s="23"/>
    </row>
    <row r="748">
      <c r="A748" s="23"/>
      <c r="B748" s="87"/>
      <c r="C748" s="57"/>
      <c r="D748" s="23"/>
      <c r="E748" s="23"/>
      <c r="F748" s="23"/>
      <c r="G748" s="23"/>
    </row>
    <row r="749">
      <c r="A749" s="23"/>
      <c r="B749" s="87"/>
      <c r="C749" s="57"/>
      <c r="D749" s="23"/>
      <c r="E749" s="23"/>
      <c r="F749" s="23"/>
      <c r="G749" s="23"/>
    </row>
    <row r="750">
      <c r="A750" s="23"/>
      <c r="B750" s="87"/>
      <c r="C750" s="57"/>
      <c r="D750" s="23"/>
      <c r="E750" s="23"/>
      <c r="F750" s="23"/>
      <c r="G750" s="23"/>
    </row>
    <row r="751">
      <c r="A751" s="23"/>
      <c r="B751" s="87"/>
      <c r="C751" s="57"/>
      <c r="D751" s="23"/>
      <c r="E751" s="23"/>
      <c r="F751" s="23"/>
      <c r="G751" s="23"/>
    </row>
    <row r="752">
      <c r="A752" s="23"/>
      <c r="B752" s="87"/>
      <c r="C752" s="57"/>
      <c r="D752" s="23"/>
      <c r="E752" s="23"/>
      <c r="F752" s="23"/>
      <c r="G752" s="23"/>
    </row>
    <row r="753">
      <c r="A753" s="23"/>
      <c r="B753" s="87"/>
      <c r="C753" s="57"/>
      <c r="D753" s="23"/>
      <c r="E753" s="23"/>
      <c r="F753" s="23"/>
      <c r="G753" s="23"/>
    </row>
    <row r="754">
      <c r="A754" s="23"/>
      <c r="B754" s="87"/>
      <c r="C754" s="57"/>
      <c r="D754" s="23"/>
      <c r="E754" s="23"/>
      <c r="F754" s="23"/>
      <c r="G754" s="23"/>
    </row>
    <row r="755">
      <c r="A755" s="23"/>
      <c r="B755" s="87"/>
      <c r="C755" s="57"/>
      <c r="D755" s="23"/>
      <c r="E755" s="23"/>
      <c r="F755" s="23"/>
      <c r="G755" s="23"/>
    </row>
    <row r="756">
      <c r="A756" s="23"/>
      <c r="B756" s="87"/>
      <c r="C756" s="57"/>
      <c r="D756" s="23"/>
      <c r="E756" s="23"/>
      <c r="F756" s="23"/>
      <c r="G756" s="23"/>
    </row>
    <row r="757">
      <c r="A757" s="23"/>
      <c r="B757" s="87"/>
      <c r="C757" s="57"/>
      <c r="D757" s="23"/>
      <c r="E757" s="23"/>
      <c r="F757" s="23"/>
      <c r="G757" s="23"/>
    </row>
    <row r="758">
      <c r="A758" s="23"/>
      <c r="B758" s="87"/>
      <c r="C758" s="57"/>
      <c r="D758" s="23"/>
      <c r="E758" s="23"/>
      <c r="F758" s="23"/>
      <c r="G758" s="23"/>
    </row>
    <row r="759">
      <c r="A759" s="23"/>
      <c r="B759" s="87"/>
      <c r="C759" s="57"/>
      <c r="D759" s="23"/>
      <c r="E759" s="23"/>
      <c r="F759" s="23"/>
      <c r="G759" s="23"/>
    </row>
    <row r="760">
      <c r="A760" s="23"/>
      <c r="B760" s="87"/>
      <c r="C760" s="57"/>
      <c r="D760" s="23"/>
      <c r="E760" s="23"/>
      <c r="F760" s="23"/>
      <c r="G760" s="23"/>
    </row>
    <row r="761">
      <c r="A761" s="23"/>
      <c r="B761" s="87"/>
      <c r="C761" s="57"/>
      <c r="D761" s="23"/>
      <c r="E761" s="23"/>
      <c r="F761" s="23"/>
      <c r="G761" s="23"/>
    </row>
    <row r="762">
      <c r="A762" s="23"/>
      <c r="B762" s="87"/>
      <c r="C762" s="57"/>
      <c r="D762" s="23"/>
      <c r="E762" s="23"/>
      <c r="F762" s="23"/>
      <c r="G762" s="23"/>
    </row>
    <row r="763">
      <c r="A763" s="23"/>
      <c r="B763" s="87"/>
      <c r="C763" s="57"/>
      <c r="D763" s="23"/>
      <c r="E763" s="23"/>
      <c r="F763" s="23"/>
      <c r="G763" s="23"/>
    </row>
    <row r="764">
      <c r="A764" s="23"/>
      <c r="B764" s="87"/>
      <c r="C764" s="57"/>
      <c r="D764" s="23"/>
      <c r="E764" s="23"/>
      <c r="F764" s="23"/>
      <c r="G764" s="23"/>
    </row>
    <row r="765">
      <c r="A765" s="23"/>
      <c r="B765" s="87"/>
      <c r="C765" s="57"/>
      <c r="D765" s="23"/>
      <c r="E765" s="23"/>
      <c r="F765" s="23"/>
      <c r="G765" s="23"/>
    </row>
    <row r="766">
      <c r="A766" s="23"/>
      <c r="B766" s="87"/>
      <c r="C766" s="57"/>
      <c r="D766" s="23"/>
      <c r="E766" s="23"/>
      <c r="F766" s="23"/>
      <c r="G766" s="23"/>
    </row>
    <row r="767">
      <c r="A767" s="23"/>
      <c r="B767" s="87"/>
      <c r="C767" s="57"/>
      <c r="D767" s="23"/>
      <c r="E767" s="23"/>
      <c r="F767" s="23"/>
      <c r="G767" s="23"/>
    </row>
    <row r="768">
      <c r="A768" s="23"/>
      <c r="B768" s="87"/>
      <c r="C768" s="57"/>
      <c r="D768" s="23"/>
      <c r="E768" s="23"/>
      <c r="F768" s="23"/>
      <c r="G768" s="23"/>
    </row>
    <row r="769">
      <c r="A769" s="23"/>
      <c r="B769" s="87"/>
      <c r="C769" s="57"/>
      <c r="D769" s="23"/>
      <c r="E769" s="23"/>
      <c r="F769" s="23"/>
      <c r="G769" s="23"/>
    </row>
    <row r="770">
      <c r="A770" s="23"/>
      <c r="B770" s="87"/>
      <c r="C770" s="57"/>
      <c r="D770" s="23"/>
      <c r="E770" s="23"/>
      <c r="F770" s="23"/>
      <c r="G770" s="23"/>
    </row>
    <row r="771">
      <c r="A771" s="23"/>
      <c r="B771" s="87"/>
      <c r="C771" s="57"/>
      <c r="D771" s="23"/>
      <c r="E771" s="23"/>
      <c r="F771" s="23"/>
      <c r="G771" s="23"/>
    </row>
    <row r="772">
      <c r="A772" s="23"/>
      <c r="B772" s="87"/>
      <c r="C772" s="57"/>
      <c r="D772" s="23"/>
      <c r="E772" s="23"/>
      <c r="F772" s="23"/>
      <c r="G772" s="23"/>
    </row>
    <row r="773">
      <c r="A773" s="23"/>
      <c r="B773" s="87"/>
      <c r="C773" s="57"/>
      <c r="D773" s="23"/>
      <c r="E773" s="23"/>
      <c r="F773" s="23"/>
      <c r="G773" s="23"/>
    </row>
    <row r="774">
      <c r="A774" s="23"/>
      <c r="B774" s="87"/>
      <c r="C774" s="57"/>
      <c r="D774" s="23"/>
      <c r="E774" s="23"/>
      <c r="F774" s="23"/>
      <c r="G774" s="23"/>
    </row>
    <row r="775">
      <c r="A775" s="23"/>
      <c r="B775" s="87"/>
      <c r="C775" s="57"/>
      <c r="D775" s="23"/>
      <c r="E775" s="23"/>
      <c r="F775" s="23"/>
      <c r="G775" s="23"/>
    </row>
    <row r="776">
      <c r="A776" s="23"/>
      <c r="B776" s="87"/>
      <c r="C776" s="57"/>
      <c r="D776" s="23"/>
      <c r="E776" s="23"/>
      <c r="F776" s="23"/>
      <c r="G776" s="23"/>
    </row>
    <row r="777">
      <c r="A777" s="23"/>
      <c r="B777" s="87"/>
      <c r="C777" s="57"/>
      <c r="D777" s="23"/>
      <c r="E777" s="23"/>
      <c r="F777" s="23"/>
      <c r="G777" s="23"/>
    </row>
    <row r="778">
      <c r="A778" s="23"/>
      <c r="B778" s="87"/>
      <c r="C778" s="57"/>
      <c r="D778" s="23"/>
      <c r="E778" s="23"/>
      <c r="F778" s="23"/>
      <c r="G778" s="23"/>
    </row>
    <row r="779">
      <c r="A779" s="23"/>
      <c r="B779" s="87"/>
      <c r="C779" s="57"/>
      <c r="D779" s="23"/>
      <c r="E779" s="23"/>
      <c r="F779" s="23"/>
      <c r="G779" s="23"/>
    </row>
    <row r="780">
      <c r="A780" s="23"/>
      <c r="B780" s="87"/>
      <c r="C780" s="57"/>
      <c r="D780" s="23"/>
      <c r="E780" s="23"/>
      <c r="F780" s="23"/>
      <c r="G780" s="23"/>
    </row>
    <row r="781">
      <c r="A781" s="23"/>
      <c r="B781" s="87"/>
      <c r="C781" s="57"/>
      <c r="D781" s="23"/>
      <c r="E781" s="23"/>
      <c r="F781" s="23"/>
      <c r="G781" s="23"/>
    </row>
    <row r="782">
      <c r="A782" s="23"/>
      <c r="B782" s="87"/>
      <c r="C782" s="57"/>
      <c r="D782" s="23"/>
      <c r="E782" s="23"/>
      <c r="F782" s="23"/>
      <c r="G782" s="23"/>
    </row>
    <row r="783">
      <c r="A783" s="23"/>
      <c r="B783" s="87"/>
      <c r="C783" s="57"/>
      <c r="D783" s="23"/>
      <c r="E783" s="23"/>
      <c r="F783" s="23"/>
      <c r="G783" s="23"/>
    </row>
    <row r="784">
      <c r="A784" s="23"/>
      <c r="B784" s="87"/>
      <c r="C784" s="57"/>
      <c r="D784" s="23"/>
      <c r="E784" s="23"/>
      <c r="F784" s="23"/>
      <c r="G784" s="23"/>
    </row>
    <row r="785">
      <c r="A785" s="23"/>
      <c r="B785" s="87"/>
      <c r="C785" s="57"/>
      <c r="D785" s="23"/>
      <c r="E785" s="23"/>
      <c r="F785" s="23"/>
      <c r="G785" s="23"/>
    </row>
    <row r="786">
      <c r="A786" s="23"/>
      <c r="B786" s="87"/>
      <c r="C786" s="57"/>
      <c r="D786" s="23"/>
      <c r="E786" s="23"/>
      <c r="F786" s="23"/>
      <c r="G786" s="23"/>
    </row>
    <row r="787">
      <c r="A787" s="23"/>
      <c r="B787" s="87"/>
      <c r="C787" s="57"/>
      <c r="D787" s="23"/>
      <c r="E787" s="23"/>
      <c r="F787" s="23"/>
      <c r="G787" s="23"/>
    </row>
    <row r="788">
      <c r="A788" s="23"/>
      <c r="B788" s="87"/>
      <c r="C788" s="57"/>
      <c r="D788" s="23"/>
      <c r="E788" s="23"/>
      <c r="F788" s="23"/>
      <c r="G788" s="23"/>
    </row>
    <row r="789">
      <c r="A789" s="23"/>
      <c r="B789" s="87"/>
      <c r="C789" s="57"/>
      <c r="D789" s="23"/>
      <c r="E789" s="23"/>
      <c r="F789" s="23"/>
      <c r="G789" s="23"/>
    </row>
    <row r="790">
      <c r="A790" s="23"/>
      <c r="B790" s="87"/>
      <c r="C790" s="57"/>
      <c r="D790" s="23"/>
      <c r="E790" s="23"/>
      <c r="F790" s="23"/>
      <c r="G790" s="23"/>
    </row>
    <row r="791">
      <c r="A791" s="23"/>
      <c r="B791" s="87"/>
      <c r="C791" s="57"/>
      <c r="D791" s="23"/>
      <c r="E791" s="23"/>
      <c r="F791" s="23"/>
      <c r="G791" s="23"/>
    </row>
    <row r="792">
      <c r="A792" s="23"/>
      <c r="B792" s="87"/>
      <c r="C792" s="57"/>
      <c r="D792" s="23"/>
      <c r="E792" s="23"/>
      <c r="F792" s="23"/>
      <c r="G792" s="23"/>
    </row>
    <row r="793">
      <c r="A793" s="23"/>
      <c r="B793" s="87"/>
      <c r="C793" s="57"/>
      <c r="D793" s="23"/>
      <c r="E793" s="23"/>
      <c r="F793" s="23"/>
      <c r="G793" s="23"/>
    </row>
    <row r="794">
      <c r="A794" s="23"/>
      <c r="B794" s="87"/>
      <c r="C794" s="57"/>
      <c r="D794" s="23"/>
      <c r="E794" s="23"/>
      <c r="F794" s="23"/>
      <c r="G794" s="23"/>
    </row>
    <row r="795">
      <c r="A795" s="23"/>
      <c r="B795" s="87"/>
      <c r="C795" s="57"/>
      <c r="D795" s="23"/>
      <c r="E795" s="23"/>
      <c r="F795" s="23"/>
      <c r="G795" s="23"/>
    </row>
    <row r="796">
      <c r="A796" s="23"/>
      <c r="B796" s="87"/>
      <c r="C796" s="57"/>
      <c r="D796" s="23"/>
      <c r="E796" s="23"/>
      <c r="F796" s="23"/>
      <c r="G796" s="23"/>
    </row>
    <row r="797">
      <c r="A797" s="23"/>
      <c r="B797" s="87"/>
      <c r="C797" s="57"/>
      <c r="D797" s="23"/>
      <c r="E797" s="23"/>
      <c r="F797" s="23"/>
      <c r="G797" s="23"/>
    </row>
    <row r="798">
      <c r="A798" s="23"/>
      <c r="B798" s="87"/>
      <c r="C798" s="57"/>
      <c r="D798" s="23"/>
      <c r="E798" s="23"/>
      <c r="F798" s="23"/>
      <c r="G798" s="23"/>
    </row>
    <row r="799">
      <c r="A799" s="23"/>
      <c r="B799" s="87"/>
      <c r="C799" s="57"/>
      <c r="D799" s="23"/>
      <c r="E799" s="23"/>
      <c r="F799" s="23"/>
      <c r="G799" s="23"/>
    </row>
    <row r="800">
      <c r="A800" s="23"/>
      <c r="B800" s="87"/>
      <c r="C800" s="57"/>
      <c r="D800" s="23"/>
      <c r="E800" s="23"/>
      <c r="F800" s="23"/>
      <c r="G800" s="23"/>
    </row>
    <row r="801">
      <c r="A801" s="23"/>
      <c r="B801" s="87"/>
      <c r="C801" s="57"/>
      <c r="D801" s="23"/>
      <c r="E801" s="23"/>
      <c r="F801" s="23"/>
      <c r="G801" s="23"/>
    </row>
    <row r="802">
      <c r="A802" s="23"/>
      <c r="B802" s="87"/>
      <c r="C802" s="57"/>
      <c r="D802" s="23"/>
      <c r="E802" s="23"/>
      <c r="F802" s="23"/>
      <c r="G802" s="23"/>
    </row>
    <row r="803">
      <c r="A803" s="23"/>
      <c r="B803" s="87"/>
      <c r="C803" s="57"/>
      <c r="D803" s="23"/>
      <c r="E803" s="23"/>
      <c r="F803" s="23"/>
      <c r="G803" s="23"/>
    </row>
    <row r="804">
      <c r="A804" s="23"/>
      <c r="B804" s="87"/>
      <c r="C804" s="57"/>
      <c r="D804" s="23"/>
      <c r="E804" s="23"/>
      <c r="F804" s="23"/>
      <c r="G804" s="23"/>
    </row>
    <row r="805">
      <c r="A805" s="23"/>
      <c r="B805" s="87"/>
      <c r="C805" s="57"/>
      <c r="D805" s="23"/>
      <c r="E805" s="23"/>
      <c r="F805" s="23"/>
      <c r="G805" s="23"/>
    </row>
    <row r="806">
      <c r="A806" s="23"/>
      <c r="B806" s="87"/>
      <c r="C806" s="57"/>
      <c r="D806" s="23"/>
      <c r="E806" s="23"/>
      <c r="F806" s="23"/>
      <c r="G806" s="23"/>
    </row>
    <row r="807">
      <c r="A807" s="23"/>
      <c r="B807" s="87"/>
      <c r="C807" s="57"/>
      <c r="D807" s="23"/>
      <c r="E807" s="23"/>
      <c r="F807" s="23"/>
      <c r="G807" s="23"/>
    </row>
    <row r="808">
      <c r="A808" s="23"/>
      <c r="B808" s="87"/>
      <c r="C808" s="57"/>
      <c r="D808" s="23"/>
      <c r="E808" s="23"/>
      <c r="F808" s="23"/>
      <c r="G808" s="23"/>
    </row>
    <row r="809">
      <c r="A809" s="23"/>
      <c r="B809" s="87"/>
      <c r="C809" s="57"/>
      <c r="D809" s="23"/>
      <c r="E809" s="23"/>
      <c r="F809" s="23"/>
      <c r="G809" s="23"/>
    </row>
    <row r="810">
      <c r="A810" s="23"/>
      <c r="B810" s="87"/>
      <c r="C810" s="57"/>
      <c r="D810" s="23"/>
      <c r="E810" s="23"/>
      <c r="F810" s="23"/>
      <c r="G810" s="23"/>
    </row>
    <row r="811">
      <c r="A811" s="23"/>
      <c r="B811" s="87"/>
      <c r="C811" s="57"/>
      <c r="D811" s="23"/>
      <c r="E811" s="23"/>
      <c r="F811" s="23"/>
      <c r="G811" s="23"/>
    </row>
    <row r="812">
      <c r="A812" s="23"/>
      <c r="B812" s="87"/>
      <c r="C812" s="57"/>
      <c r="D812" s="23"/>
      <c r="E812" s="23"/>
      <c r="F812" s="23"/>
      <c r="G812" s="23"/>
    </row>
    <row r="813">
      <c r="A813" s="23"/>
      <c r="B813" s="87"/>
      <c r="C813" s="57"/>
      <c r="D813" s="23"/>
      <c r="E813" s="23"/>
      <c r="F813" s="23"/>
      <c r="G813" s="23"/>
    </row>
    <row r="814">
      <c r="A814" s="23"/>
      <c r="B814" s="87"/>
      <c r="C814" s="57"/>
      <c r="D814" s="23"/>
      <c r="E814" s="23"/>
      <c r="F814" s="23"/>
      <c r="G814" s="23"/>
    </row>
    <row r="815">
      <c r="A815" s="23"/>
      <c r="B815" s="87"/>
      <c r="C815" s="57"/>
      <c r="D815" s="23"/>
      <c r="E815" s="23"/>
      <c r="F815" s="23"/>
      <c r="G815" s="23"/>
    </row>
    <row r="816">
      <c r="A816" s="23"/>
      <c r="B816" s="87"/>
      <c r="C816" s="57"/>
      <c r="D816" s="23"/>
      <c r="E816" s="23"/>
      <c r="F816" s="23"/>
      <c r="G816" s="23"/>
    </row>
    <row r="817">
      <c r="A817" s="23"/>
      <c r="B817" s="87"/>
      <c r="C817" s="57"/>
      <c r="D817" s="23"/>
      <c r="E817" s="23"/>
      <c r="F817" s="23"/>
      <c r="G817" s="23"/>
    </row>
    <row r="818">
      <c r="A818" s="23"/>
      <c r="B818" s="87"/>
      <c r="C818" s="57"/>
      <c r="D818" s="23"/>
      <c r="E818" s="23"/>
      <c r="F818" s="23"/>
      <c r="G818" s="23"/>
    </row>
    <row r="819">
      <c r="A819" s="23"/>
      <c r="B819" s="87"/>
      <c r="C819" s="57"/>
      <c r="D819" s="23"/>
      <c r="E819" s="23"/>
      <c r="F819" s="23"/>
      <c r="G819" s="23"/>
    </row>
    <row r="820">
      <c r="A820" s="23"/>
      <c r="B820" s="87"/>
      <c r="C820" s="57"/>
      <c r="D820" s="23"/>
      <c r="E820" s="23"/>
      <c r="F820" s="23"/>
      <c r="G820" s="23"/>
    </row>
    <row r="821">
      <c r="A821" s="23"/>
      <c r="B821" s="87"/>
      <c r="C821" s="57"/>
      <c r="D821" s="23"/>
      <c r="E821" s="23"/>
      <c r="F821" s="23"/>
      <c r="G821" s="23"/>
    </row>
    <row r="822">
      <c r="A822" s="23"/>
      <c r="B822" s="87"/>
      <c r="C822" s="57"/>
      <c r="D822" s="23"/>
      <c r="E822" s="23"/>
      <c r="F822" s="23"/>
      <c r="G822" s="23"/>
    </row>
    <row r="823">
      <c r="A823" s="23"/>
      <c r="B823" s="87"/>
      <c r="C823" s="57"/>
      <c r="D823" s="23"/>
      <c r="E823" s="23"/>
      <c r="F823" s="23"/>
      <c r="G823" s="23"/>
    </row>
    <row r="824">
      <c r="A824" s="23"/>
      <c r="B824" s="87"/>
      <c r="C824" s="57"/>
      <c r="D824" s="23"/>
      <c r="E824" s="23"/>
      <c r="F824" s="23"/>
      <c r="G824" s="23"/>
    </row>
    <row r="825">
      <c r="A825" s="23"/>
      <c r="B825" s="87"/>
      <c r="C825" s="57"/>
      <c r="D825" s="23"/>
      <c r="E825" s="23"/>
      <c r="F825" s="23"/>
      <c r="G825" s="23"/>
    </row>
    <row r="826">
      <c r="A826" s="23"/>
      <c r="B826" s="87"/>
      <c r="C826" s="57"/>
      <c r="D826" s="23"/>
      <c r="E826" s="23"/>
      <c r="F826" s="23"/>
      <c r="G826" s="23"/>
    </row>
    <row r="827">
      <c r="A827" s="23"/>
      <c r="B827" s="87"/>
      <c r="C827" s="57"/>
      <c r="D827" s="23"/>
      <c r="E827" s="23"/>
      <c r="F827" s="23"/>
      <c r="G827" s="23"/>
    </row>
    <row r="828">
      <c r="A828" s="23"/>
      <c r="B828" s="87"/>
      <c r="C828" s="57"/>
      <c r="D828" s="23"/>
      <c r="E828" s="23"/>
      <c r="F828" s="23"/>
      <c r="G828" s="23"/>
    </row>
    <row r="829">
      <c r="A829" s="23"/>
      <c r="B829" s="87"/>
      <c r="C829" s="57"/>
      <c r="D829" s="23"/>
      <c r="E829" s="23"/>
      <c r="F829" s="23"/>
      <c r="G829" s="23"/>
    </row>
    <row r="830">
      <c r="A830" s="23"/>
      <c r="B830" s="87"/>
      <c r="C830" s="57"/>
      <c r="D830" s="23"/>
      <c r="E830" s="23"/>
      <c r="F830" s="23"/>
      <c r="G830" s="23"/>
    </row>
    <row r="831">
      <c r="A831" s="23"/>
      <c r="B831" s="87"/>
      <c r="C831" s="57"/>
      <c r="D831" s="23"/>
      <c r="E831" s="23"/>
      <c r="F831" s="23"/>
      <c r="G831" s="23"/>
    </row>
    <row r="832">
      <c r="A832" s="23"/>
      <c r="B832" s="87"/>
      <c r="C832" s="57"/>
      <c r="D832" s="23"/>
      <c r="E832" s="23"/>
      <c r="F832" s="23"/>
      <c r="G832" s="23"/>
    </row>
    <row r="833">
      <c r="A833" s="23"/>
      <c r="B833" s="87"/>
      <c r="C833" s="57"/>
      <c r="D833" s="23"/>
      <c r="E833" s="23"/>
      <c r="F833" s="23"/>
      <c r="G833" s="23"/>
    </row>
    <row r="834">
      <c r="A834" s="23"/>
      <c r="B834" s="87"/>
      <c r="C834" s="57"/>
      <c r="D834" s="23"/>
      <c r="E834" s="23"/>
      <c r="F834" s="23"/>
      <c r="G834" s="23"/>
    </row>
    <row r="835">
      <c r="A835" s="23"/>
      <c r="B835" s="87"/>
      <c r="C835" s="57"/>
      <c r="D835" s="23"/>
      <c r="E835" s="23"/>
      <c r="F835" s="23"/>
      <c r="G835" s="23"/>
    </row>
    <row r="836">
      <c r="A836" s="23"/>
      <c r="B836" s="87"/>
      <c r="C836" s="57"/>
      <c r="D836" s="23"/>
      <c r="E836" s="23"/>
      <c r="F836" s="23"/>
      <c r="G836" s="23"/>
    </row>
    <row r="837">
      <c r="A837" s="23"/>
      <c r="B837" s="87"/>
      <c r="C837" s="57"/>
      <c r="D837" s="23"/>
      <c r="E837" s="23"/>
      <c r="F837" s="23"/>
      <c r="G837" s="23"/>
    </row>
    <row r="838">
      <c r="A838" s="23"/>
      <c r="B838" s="87"/>
      <c r="C838" s="57"/>
      <c r="D838" s="23"/>
      <c r="E838" s="23"/>
      <c r="F838" s="23"/>
      <c r="G838" s="23"/>
    </row>
    <row r="839">
      <c r="A839" s="23"/>
      <c r="B839" s="87"/>
      <c r="C839" s="57"/>
      <c r="D839" s="23"/>
      <c r="E839" s="23"/>
      <c r="F839" s="23"/>
      <c r="G839" s="23"/>
    </row>
    <row r="840">
      <c r="A840" s="23"/>
      <c r="B840" s="87"/>
      <c r="C840" s="57"/>
      <c r="D840" s="23"/>
      <c r="E840" s="23"/>
      <c r="F840" s="23"/>
      <c r="G840" s="23"/>
    </row>
    <row r="841">
      <c r="A841" s="23"/>
      <c r="B841" s="87"/>
      <c r="C841" s="57"/>
      <c r="D841" s="23"/>
      <c r="E841" s="23"/>
      <c r="F841" s="23"/>
      <c r="G841" s="23"/>
    </row>
    <row r="842">
      <c r="A842" s="23"/>
      <c r="B842" s="87"/>
      <c r="C842" s="57"/>
      <c r="D842" s="23"/>
      <c r="E842" s="23"/>
      <c r="F842" s="23"/>
      <c r="G842" s="23"/>
    </row>
    <row r="843">
      <c r="A843" s="23"/>
      <c r="B843" s="87"/>
      <c r="C843" s="57"/>
      <c r="D843" s="23"/>
      <c r="E843" s="23"/>
      <c r="F843" s="23"/>
      <c r="G843" s="23"/>
    </row>
    <row r="844">
      <c r="A844" s="23"/>
      <c r="B844" s="87"/>
      <c r="C844" s="57"/>
      <c r="D844" s="23"/>
      <c r="E844" s="23"/>
      <c r="F844" s="23"/>
      <c r="G844" s="23"/>
    </row>
    <row r="845">
      <c r="A845" s="23"/>
      <c r="B845" s="87"/>
      <c r="C845" s="57"/>
      <c r="D845" s="23"/>
      <c r="E845" s="23"/>
      <c r="F845" s="23"/>
      <c r="G845" s="23"/>
    </row>
    <row r="846">
      <c r="A846" s="23"/>
      <c r="B846" s="87"/>
      <c r="C846" s="57"/>
      <c r="D846" s="23"/>
      <c r="E846" s="23"/>
      <c r="F846" s="23"/>
      <c r="G846" s="23"/>
    </row>
    <row r="847">
      <c r="A847" s="23"/>
      <c r="B847" s="87"/>
      <c r="C847" s="57"/>
      <c r="D847" s="23"/>
      <c r="E847" s="23"/>
      <c r="F847" s="23"/>
      <c r="G847" s="23"/>
    </row>
    <row r="848">
      <c r="A848" s="23"/>
      <c r="B848" s="87"/>
      <c r="C848" s="57"/>
      <c r="D848" s="23"/>
      <c r="E848" s="23"/>
      <c r="F848" s="23"/>
      <c r="G848" s="23"/>
    </row>
    <row r="849">
      <c r="A849" s="23"/>
      <c r="B849" s="87"/>
      <c r="C849" s="57"/>
      <c r="D849" s="23"/>
      <c r="E849" s="23"/>
      <c r="F849" s="23"/>
      <c r="G849" s="23"/>
    </row>
    <row r="850">
      <c r="A850" s="23"/>
      <c r="B850" s="87"/>
      <c r="C850" s="57"/>
      <c r="D850" s="23"/>
      <c r="E850" s="23"/>
      <c r="F850" s="23"/>
      <c r="G850" s="23"/>
    </row>
    <row r="851">
      <c r="A851" s="23"/>
      <c r="B851" s="87"/>
      <c r="C851" s="57"/>
      <c r="D851" s="23"/>
      <c r="E851" s="23"/>
      <c r="F851" s="23"/>
      <c r="G851" s="23"/>
    </row>
    <row r="852">
      <c r="A852" s="23"/>
      <c r="B852" s="87"/>
      <c r="C852" s="57"/>
      <c r="D852" s="23"/>
      <c r="E852" s="23"/>
      <c r="F852" s="23"/>
      <c r="G852" s="23"/>
    </row>
    <row r="853">
      <c r="A853" s="23"/>
      <c r="B853" s="87"/>
      <c r="C853" s="57"/>
      <c r="D853" s="23"/>
      <c r="E853" s="23"/>
      <c r="F853" s="23"/>
      <c r="G853" s="23"/>
    </row>
    <row r="854">
      <c r="A854" s="23"/>
      <c r="B854" s="87"/>
      <c r="C854" s="57"/>
      <c r="D854" s="23"/>
      <c r="E854" s="23"/>
      <c r="F854" s="23"/>
      <c r="G854" s="23"/>
    </row>
    <row r="855">
      <c r="A855" s="23"/>
      <c r="B855" s="87"/>
      <c r="C855" s="57"/>
      <c r="D855" s="23"/>
      <c r="E855" s="23"/>
      <c r="F855" s="23"/>
      <c r="G855" s="23"/>
    </row>
    <row r="856">
      <c r="A856" s="23"/>
      <c r="B856" s="87"/>
      <c r="C856" s="57"/>
      <c r="D856" s="23"/>
      <c r="E856" s="23"/>
      <c r="F856" s="23"/>
      <c r="G856" s="23"/>
    </row>
    <row r="857">
      <c r="A857" s="23"/>
      <c r="B857" s="87"/>
      <c r="C857" s="57"/>
      <c r="D857" s="23"/>
      <c r="E857" s="23"/>
      <c r="F857" s="23"/>
      <c r="G857" s="23"/>
    </row>
    <row r="858">
      <c r="A858" s="23"/>
      <c r="B858" s="87"/>
      <c r="C858" s="57"/>
      <c r="D858" s="23"/>
      <c r="E858" s="23"/>
      <c r="F858" s="23"/>
      <c r="G858" s="23"/>
    </row>
    <row r="859">
      <c r="A859" s="23"/>
      <c r="B859" s="87"/>
      <c r="C859" s="57"/>
      <c r="D859" s="23"/>
      <c r="E859" s="23"/>
      <c r="F859" s="23"/>
      <c r="G859" s="23"/>
    </row>
    <row r="860">
      <c r="A860" s="23"/>
      <c r="B860" s="87"/>
      <c r="C860" s="57"/>
      <c r="D860" s="23"/>
      <c r="E860" s="23"/>
      <c r="F860" s="23"/>
      <c r="G860" s="23"/>
    </row>
    <row r="861">
      <c r="A861" s="23"/>
      <c r="B861" s="87"/>
      <c r="C861" s="57"/>
      <c r="D861" s="23"/>
      <c r="E861" s="23"/>
      <c r="F861" s="23"/>
      <c r="G861" s="23"/>
    </row>
    <row r="862">
      <c r="A862" s="23"/>
      <c r="B862" s="87"/>
      <c r="C862" s="57"/>
      <c r="D862" s="23"/>
      <c r="E862" s="23"/>
      <c r="F862" s="23"/>
      <c r="G862" s="23"/>
    </row>
    <row r="863">
      <c r="A863" s="23"/>
      <c r="B863" s="87"/>
      <c r="C863" s="57"/>
      <c r="D863" s="23"/>
      <c r="E863" s="23"/>
      <c r="F863" s="23"/>
      <c r="G863" s="23"/>
    </row>
    <row r="864">
      <c r="A864" s="23"/>
      <c r="B864" s="87"/>
      <c r="C864" s="57"/>
      <c r="D864" s="23"/>
      <c r="E864" s="23"/>
      <c r="F864" s="23"/>
      <c r="G864" s="23"/>
    </row>
    <row r="865">
      <c r="A865" s="23"/>
      <c r="B865" s="87"/>
      <c r="C865" s="57"/>
      <c r="D865" s="23"/>
      <c r="E865" s="23"/>
      <c r="F865" s="23"/>
      <c r="G865" s="23"/>
    </row>
    <row r="866">
      <c r="A866" s="23"/>
      <c r="B866" s="87"/>
      <c r="C866" s="57"/>
      <c r="D866" s="23"/>
      <c r="E866" s="23"/>
      <c r="F866" s="23"/>
      <c r="G866" s="23"/>
    </row>
    <row r="867">
      <c r="A867" s="23"/>
      <c r="B867" s="87"/>
      <c r="C867" s="57"/>
      <c r="D867" s="23"/>
      <c r="E867" s="23"/>
      <c r="F867" s="23"/>
      <c r="G867" s="23"/>
    </row>
    <row r="868">
      <c r="A868" s="23"/>
      <c r="B868" s="87"/>
      <c r="C868" s="57"/>
      <c r="D868" s="23"/>
      <c r="E868" s="23"/>
      <c r="F868" s="23"/>
      <c r="G868" s="23"/>
    </row>
    <row r="869">
      <c r="A869" s="23"/>
      <c r="B869" s="87"/>
      <c r="C869" s="57"/>
      <c r="D869" s="23"/>
      <c r="E869" s="23"/>
      <c r="F869" s="23"/>
      <c r="G869" s="23"/>
    </row>
    <row r="870">
      <c r="A870" s="23"/>
      <c r="B870" s="87"/>
      <c r="C870" s="57"/>
      <c r="D870" s="23"/>
      <c r="E870" s="23"/>
      <c r="F870" s="23"/>
      <c r="G870" s="23"/>
    </row>
    <row r="871">
      <c r="A871" s="23"/>
      <c r="B871" s="87"/>
      <c r="C871" s="57"/>
      <c r="D871" s="23"/>
      <c r="E871" s="23"/>
      <c r="F871" s="23"/>
      <c r="G871" s="23"/>
    </row>
    <row r="872">
      <c r="A872" s="23"/>
      <c r="B872" s="87"/>
      <c r="C872" s="57"/>
      <c r="D872" s="23"/>
      <c r="E872" s="23"/>
      <c r="F872" s="23"/>
      <c r="G872" s="23"/>
    </row>
    <row r="873">
      <c r="A873" s="23"/>
      <c r="B873" s="87"/>
      <c r="C873" s="57"/>
      <c r="D873" s="23"/>
      <c r="E873" s="23"/>
      <c r="F873" s="23"/>
      <c r="G873" s="23"/>
    </row>
    <row r="874">
      <c r="A874" s="23"/>
      <c r="B874" s="87"/>
      <c r="C874" s="57"/>
      <c r="D874" s="23"/>
      <c r="E874" s="23"/>
      <c r="F874" s="23"/>
      <c r="G874" s="23"/>
    </row>
    <row r="875">
      <c r="A875" s="23"/>
      <c r="B875" s="87"/>
      <c r="C875" s="57"/>
      <c r="D875" s="23"/>
      <c r="E875" s="23"/>
      <c r="F875" s="23"/>
      <c r="G875" s="23"/>
    </row>
    <row r="876">
      <c r="A876" s="23"/>
      <c r="B876" s="87"/>
      <c r="C876" s="57"/>
      <c r="D876" s="23"/>
      <c r="E876" s="23"/>
      <c r="F876" s="23"/>
      <c r="G876" s="23"/>
    </row>
    <row r="877">
      <c r="A877" s="23"/>
      <c r="B877" s="87"/>
      <c r="C877" s="57"/>
      <c r="D877" s="23"/>
      <c r="E877" s="23"/>
      <c r="F877" s="23"/>
      <c r="G877" s="23"/>
    </row>
    <row r="878">
      <c r="A878" s="23"/>
      <c r="B878" s="87"/>
      <c r="C878" s="57"/>
      <c r="D878" s="23"/>
      <c r="E878" s="23"/>
      <c r="F878" s="23"/>
      <c r="G878" s="23"/>
    </row>
    <row r="879">
      <c r="A879" s="23"/>
      <c r="B879" s="87"/>
      <c r="C879" s="57"/>
      <c r="D879" s="23"/>
      <c r="E879" s="23"/>
      <c r="F879" s="23"/>
      <c r="G879" s="23"/>
    </row>
    <row r="880">
      <c r="A880" s="23"/>
      <c r="B880" s="87"/>
      <c r="C880" s="57"/>
      <c r="D880" s="23"/>
      <c r="E880" s="23"/>
      <c r="F880" s="23"/>
      <c r="G880" s="23"/>
    </row>
    <row r="881">
      <c r="A881" s="23"/>
      <c r="B881" s="87"/>
      <c r="C881" s="57"/>
      <c r="D881" s="23"/>
      <c r="E881" s="23"/>
      <c r="F881" s="23"/>
      <c r="G881" s="23"/>
    </row>
    <row r="882">
      <c r="A882" s="23"/>
      <c r="B882" s="87"/>
      <c r="C882" s="57"/>
      <c r="D882" s="23"/>
      <c r="E882" s="23"/>
      <c r="F882" s="23"/>
      <c r="G882" s="23"/>
    </row>
    <row r="883">
      <c r="A883" s="23"/>
      <c r="B883" s="87"/>
      <c r="C883" s="57"/>
      <c r="D883" s="23"/>
      <c r="E883" s="23"/>
      <c r="F883" s="23"/>
      <c r="G883" s="23"/>
    </row>
    <row r="884">
      <c r="A884" s="23"/>
      <c r="B884" s="87"/>
      <c r="C884" s="57"/>
      <c r="D884" s="23"/>
      <c r="E884" s="23"/>
      <c r="F884" s="23"/>
      <c r="G884" s="23"/>
    </row>
    <row r="885">
      <c r="A885" s="23"/>
      <c r="B885" s="87"/>
      <c r="C885" s="57"/>
      <c r="D885" s="23"/>
      <c r="E885" s="23"/>
      <c r="F885" s="23"/>
      <c r="G885" s="23"/>
    </row>
    <row r="886">
      <c r="A886" s="23"/>
      <c r="B886" s="87"/>
      <c r="C886" s="57"/>
      <c r="D886" s="23"/>
      <c r="E886" s="23"/>
      <c r="F886" s="23"/>
      <c r="G886" s="23"/>
    </row>
    <row r="887">
      <c r="A887" s="23"/>
      <c r="B887" s="87"/>
      <c r="C887" s="57"/>
      <c r="D887" s="23"/>
      <c r="E887" s="23"/>
      <c r="F887" s="23"/>
      <c r="G887" s="23"/>
    </row>
    <row r="888">
      <c r="A888" s="23"/>
      <c r="B888" s="87"/>
      <c r="C888" s="57"/>
      <c r="D888" s="23"/>
      <c r="E888" s="23"/>
      <c r="F888" s="23"/>
      <c r="G888" s="23"/>
    </row>
    <row r="889">
      <c r="A889" s="23"/>
      <c r="B889" s="87"/>
      <c r="C889" s="57"/>
      <c r="D889" s="23"/>
      <c r="E889" s="23"/>
      <c r="F889" s="23"/>
      <c r="G889" s="23"/>
    </row>
    <row r="890">
      <c r="A890" s="23"/>
      <c r="B890" s="87"/>
      <c r="C890" s="57"/>
      <c r="D890" s="23"/>
      <c r="E890" s="23"/>
      <c r="F890" s="23"/>
      <c r="G890" s="23"/>
    </row>
    <row r="891">
      <c r="A891" s="23"/>
      <c r="B891" s="87"/>
      <c r="C891" s="57"/>
      <c r="D891" s="23"/>
      <c r="E891" s="23"/>
      <c r="F891" s="23"/>
      <c r="G891" s="23"/>
    </row>
    <row r="892">
      <c r="A892" s="23"/>
      <c r="B892" s="87"/>
      <c r="C892" s="57"/>
      <c r="D892" s="23"/>
      <c r="E892" s="23"/>
      <c r="F892" s="23"/>
      <c r="G892" s="23"/>
    </row>
    <row r="893">
      <c r="A893" s="23"/>
      <c r="B893" s="87"/>
      <c r="C893" s="57"/>
      <c r="D893" s="23"/>
      <c r="E893" s="23"/>
      <c r="F893" s="23"/>
      <c r="G893" s="23"/>
    </row>
    <row r="894">
      <c r="A894" s="23"/>
      <c r="B894" s="87"/>
      <c r="C894" s="57"/>
      <c r="D894" s="23"/>
      <c r="E894" s="23"/>
      <c r="F894" s="23"/>
      <c r="G894" s="23"/>
    </row>
    <row r="895">
      <c r="A895" s="23"/>
      <c r="B895" s="87"/>
      <c r="C895" s="57"/>
      <c r="D895" s="23"/>
      <c r="E895" s="23"/>
      <c r="F895" s="23"/>
      <c r="G895" s="23"/>
    </row>
    <row r="896">
      <c r="A896" s="23"/>
      <c r="B896" s="87"/>
      <c r="C896" s="57"/>
      <c r="D896" s="23"/>
      <c r="E896" s="23"/>
      <c r="F896" s="23"/>
      <c r="G896" s="23"/>
    </row>
    <row r="897">
      <c r="A897" s="23"/>
      <c r="B897" s="87"/>
      <c r="C897" s="57"/>
      <c r="D897" s="23"/>
      <c r="E897" s="23"/>
      <c r="F897" s="23"/>
      <c r="G897" s="23"/>
    </row>
    <row r="898">
      <c r="A898" s="23"/>
      <c r="B898" s="87"/>
      <c r="C898" s="57"/>
      <c r="D898" s="23"/>
      <c r="E898" s="23"/>
      <c r="F898" s="23"/>
      <c r="G898" s="23"/>
    </row>
    <row r="899">
      <c r="A899" s="23"/>
      <c r="B899" s="87"/>
      <c r="C899" s="57"/>
      <c r="D899" s="23"/>
      <c r="E899" s="23"/>
      <c r="F899" s="23"/>
      <c r="G899" s="23"/>
    </row>
    <row r="900">
      <c r="A900" s="23"/>
      <c r="B900" s="87"/>
      <c r="C900" s="57"/>
      <c r="D900" s="23"/>
      <c r="E900" s="23"/>
      <c r="F900" s="23"/>
      <c r="G900" s="23"/>
    </row>
    <row r="901">
      <c r="A901" s="23"/>
      <c r="B901" s="87"/>
      <c r="C901" s="57"/>
      <c r="D901" s="23"/>
      <c r="E901" s="23"/>
      <c r="F901" s="23"/>
      <c r="G901" s="23"/>
    </row>
    <row r="902">
      <c r="A902" s="23"/>
      <c r="B902" s="87"/>
      <c r="C902" s="57"/>
      <c r="D902" s="23"/>
      <c r="E902" s="23"/>
      <c r="F902" s="23"/>
      <c r="G902" s="23"/>
    </row>
    <row r="903">
      <c r="A903" s="23"/>
      <c r="B903" s="87"/>
      <c r="C903" s="57"/>
      <c r="D903" s="23"/>
      <c r="E903" s="23"/>
      <c r="F903" s="23"/>
      <c r="G903" s="23"/>
    </row>
    <row r="904">
      <c r="A904" s="23"/>
      <c r="B904" s="87"/>
      <c r="C904" s="57"/>
      <c r="D904" s="23"/>
      <c r="E904" s="23"/>
      <c r="F904" s="23"/>
      <c r="G904" s="23"/>
    </row>
    <row r="905">
      <c r="A905" s="23"/>
      <c r="B905" s="87"/>
      <c r="C905" s="57"/>
      <c r="D905" s="23"/>
      <c r="E905" s="23"/>
      <c r="F905" s="23"/>
      <c r="G905" s="23"/>
    </row>
    <row r="906">
      <c r="A906" s="23"/>
      <c r="B906" s="87"/>
      <c r="C906" s="57"/>
      <c r="D906" s="23"/>
      <c r="E906" s="23"/>
      <c r="F906" s="23"/>
      <c r="G906" s="23"/>
    </row>
    <row r="907">
      <c r="A907" s="23"/>
      <c r="B907" s="87"/>
      <c r="C907" s="57"/>
      <c r="D907" s="23"/>
      <c r="E907" s="23"/>
      <c r="F907" s="23"/>
      <c r="G907" s="23"/>
    </row>
    <row r="908">
      <c r="A908" s="23"/>
      <c r="B908" s="87"/>
      <c r="C908" s="57"/>
      <c r="D908" s="23"/>
      <c r="E908" s="23"/>
      <c r="F908" s="23"/>
      <c r="G908" s="23"/>
    </row>
    <row r="909">
      <c r="A909" s="23"/>
      <c r="B909" s="87"/>
      <c r="C909" s="57"/>
      <c r="D909" s="23"/>
      <c r="E909" s="23"/>
      <c r="F909" s="23"/>
      <c r="G909" s="23"/>
    </row>
    <row r="910">
      <c r="A910" s="23"/>
      <c r="B910" s="87"/>
      <c r="C910" s="57"/>
      <c r="D910" s="23"/>
      <c r="E910" s="23"/>
      <c r="F910" s="23"/>
      <c r="G910" s="23"/>
    </row>
    <row r="911">
      <c r="A911" s="23"/>
      <c r="B911" s="87"/>
      <c r="C911" s="57"/>
      <c r="D911" s="23"/>
      <c r="E911" s="23"/>
      <c r="F911" s="23"/>
      <c r="G911" s="23"/>
    </row>
    <row r="912">
      <c r="A912" s="23"/>
      <c r="B912" s="87"/>
      <c r="C912" s="57"/>
      <c r="D912" s="23"/>
      <c r="E912" s="23"/>
      <c r="F912" s="23"/>
      <c r="G912" s="23"/>
    </row>
    <row r="913">
      <c r="A913" s="23"/>
      <c r="B913" s="87"/>
      <c r="C913" s="57"/>
      <c r="D913" s="23"/>
      <c r="E913" s="23"/>
      <c r="F913" s="23"/>
      <c r="G913" s="23"/>
    </row>
    <row r="914">
      <c r="A914" s="23"/>
      <c r="B914" s="87"/>
      <c r="C914" s="57"/>
      <c r="D914" s="23"/>
      <c r="E914" s="23"/>
      <c r="F914" s="23"/>
      <c r="G914" s="23"/>
    </row>
    <row r="915">
      <c r="A915" s="23"/>
      <c r="B915" s="87"/>
      <c r="C915" s="57"/>
      <c r="D915" s="23"/>
      <c r="E915" s="23"/>
      <c r="F915" s="23"/>
      <c r="G915" s="23"/>
    </row>
    <row r="916">
      <c r="A916" s="23"/>
      <c r="B916" s="87"/>
      <c r="C916" s="57"/>
      <c r="D916" s="23"/>
      <c r="E916" s="23"/>
      <c r="F916" s="23"/>
      <c r="G916" s="23"/>
    </row>
    <row r="917">
      <c r="A917" s="23"/>
      <c r="B917" s="87"/>
      <c r="C917" s="57"/>
      <c r="D917" s="23"/>
      <c r="E917" s="23"/>
      <c r="F917" s="23"/>
      <c r="G917" s="23"/>
    </row>
    <row r="918">
      <c r="A918" s="23"/>
      <c r="B918" s="87"/>
      <c r="C918" s="57"/>
      <c r="D918" s="23"/>
      <c r="E918" s="23"/>
      <c r="F918" s="23"/>
      <c r="G918" s="23"/>
    </row>
    <row r="919">
      <c r="A919" s="23"/>
      <c r="B919" s="87"/>
      <c r="C919" s="57"/>
      <c r="D919" s="23"/>
      <c r="E919" s="23"/>
      <c r="F919" s="23"/>
      <c r="G919" s="23"/>
    </row>
    <row r="920">
      <c r="A920" s="23"/>
      <c r="B920" s="87"/>
      <c r="C920" s="57"/>
      <c r="D920" s="23"/>
      <c r="E920" s="23"/>
      <c r="F920" s="23"/>
      <c r="G920" s="23"/>
    </row>
    <row r="921">
      <c r="A921" s="23"/>
      <c r="B921" s="87"/>
      <c r="C921" s="57"/>
      <c r="D921" s="23"/>
      <c r="E921" s="23"/>
      <c r="F921" s="23"/>
      <c r="G921" s="23"/>
    </row>
    <row r="922">
      <c r="A922" s="23"/>
      <c r="B922" s="87"/>
      <c r="C922" s="57"/>
      <c r="D922" s="23"/>
      <c r="E922" s="23"/>
      <c r="F922" s="23"/>
      <c r="G922" s="23"/>
    </row>
    <row r="923">
      <c r="A923" s="23"/>
      <c r="B923" s="87"/>
      <c r="C923" s="57"/>
      <c r="D923" s="23"/>
      <c r="E923" s="23"/>
      <c r="F923" s="23"/>
      <c r="G923" s="23"/>
    </row>
    <row r="924">
      <c r="A924" s="23"/>
      <c r="B924" s="87"/>
      <c r="C924" s="57"/>
      <c r="D924" s="23"/>
      <c r="E924" s="23"/>
      <c r="F924" s="23"/>
      <c r="G924" s="23"/>
    </row>
    <row r="925">
      <c r="A925" s="23"/>
      <c r="B925" s="87"/>
      <c r="C925" s="57"/>
      <c r="D925" s="23"/>
      <c r="E925" s="23"/>
      <c r="F925" s="23"/>
      <c r="G925" s="23"/>
    </row>
    <row r="926">
      <c r="A926" s="23"/>
      <c r="B926" s="87"/>
      <c r="C926" s="57"/>
      <c r="D926" s="23"/>
      <c r="E926" s="23"/>
      <c r="F926" s="23"/>
      <c r="G926" s="23"/>
    </row>
    <row r="927">
      <c r="A927" s="23"/>
      <c r="B927" s="87"/>
      <c r="C927" s="57"/>
      <c r="D927" s="23"/>
      <c r="E927" s="23"/>
      <c r="F927" s="23"/>
      <c r="G927" s="23"/>
    </row>
    <row r="928">
      <c r="A928" s="23"/>
      <c r="B928" s="87"/>
      <c r="C928" s="57"/>
      <c r="D928" s="23"/>
      <c r="E928" s="23"/>
      <c r="F928" s="23"/>
      <c r="G928" s="23"/>
    </row>
    <row r="929">
      <c r="A929" s="23"/>
      <c r="B929" s="87"/>
      <c r="C929" s="57"/>
      <c r="D929" s="23"/>
      <c r="E929" s="23"/>
      <c r="F929" s="23"/>
      <c r="G929" s="23"/>
    </row>
    <row r="930">
      <c r="A930" s="23"/>
      <c r="B930" s="87"/>
      <c r="C930" s="57"/>
      <c r="D930" s="23"/>
      <c r="E930" s="23"/>
      <c r="F930" s="23"/>
      <c r="G930" s="23"/>
    </row>
    <row r="931">
      <c r="A931" s="23"/>
      <c r="B931" s="87"/>
      <c r="C931" s="57"/>
      <c r="D931" s="23"/>
      <c r="E931" s="23"/>
      <c r="F931" s="23"/>
      <c r="G931" s="23"/>
    </row>
    <row r="932">
      <c r="A932" s="23"/>
      <c r="B932" s="87"/>
      <c r="C932" s="57"/>
      <c r="D932" s="23"/>
      <c r="E932" s="23"/>
      <c r="F932" s="23"/>
      <c r="G932" s="23"/>
    </row>
    <row r="933">
      <c r="A933" s="23"/>
      <c r="B933" s="87"/>
      <c r="C933" s="57"/>
      <c r="D933" s="23"/>
      <c r="E933" s="23"/>
      <c r="F933" s="23"/>
      <c r="G933" s="23"/>
    </row>
    <row r="934">
      <c r="A934" s="23"/>
      <c r="B934" s="87"/>
      <c r="C934" s="57"/>
      <c r="D934" s="23"/>
      <c r="E934" s="23"/>
      <c r="F934" s="23"/>
      <c r="G934" s="23"/>
    </row>
    <row r="935">
      <c r="A935" s="23"/>
      <c r="B935" s="87"/>
      <c r="C935" s="57"/>
      <c r="D935" s="23"/>
      <c r="E935" s="23"/>
      <c r="F935" s="23"/>
      <c r="G935" s="23"/>
    </row>
    <row r="936">
      <c r="A936" s="23"/>
      <c r="B936" s="87"/>
      <c r="C936" s="57"/>
      <c r="D936" s="23"/>
      <c r="E936" s="23"/>
      <c r="F936" s="23"/>
      <c r="G936" s="23"/>
    </row>
    <row r="937">
      <c r="A937" s="23"/>
      <c r="B937" s="87"/>
      <c r="C937" s="57"/>
      <c r="D937" s="23"/>
      <c r="E937" s="23"/>
      <c r="F937" s="23"/>
      <c r="G937" s="23"/>
    </row>
    <row r="938">
      <c r="A938" s="23"/>
      <c r="B938" s="87"/>
      <c r="C938" s="57"/>
      <c r="D938" s="23"/>
      <c r="E938" s="23"/>
      <c r="F938" s="23"/>
      <c r="G938" s="23"/>
    </row>
    <row r="939">
      <c r="A939" s="23"/>
      <c r="B939" s="87"/>
      <c r="C939" s="57"/>
      <c r="D939" s="23"/>
      <c r="E939" s="23"/>
      <c r="F939" s="23"/>
      <c r="G939" s="23"/>
    </row>
    <row r="940">
      <c r="A940" s="23"/>
      <c r="B940" s="87"/>
      <c r="C940" s="57"/>
      <c r="D940" s="23"/>
      <c r="E940" s="23"/>
      <c r="F940" s="23"/>
      <c r="G940" s="23"/>
    </row>
    <row r="941">
      <c r="A941" s="23"/>
      <c r="B941" s="87"/>
      <c r="C941" s="57"/>
      <c r="D941" s="23"/>
      <c r="E941" s="23"/>
      <c r="F941" s="23"/>
      <c r="G941" s="23"/>
    </row>
    <row r="942">
      <c r="A942" s="23"/>
      <c r="B942" s="87"/>
      <c r="C942" s="57"/>
      <c r="D942" s="23"/>
      <c r="E942" s="23"/>
      <c r="F942" s="23"/>
      <c r="G942" s="23"/>
    </row>
    <row r="943">
      <c r="A943" s="23"/>
      <c r="B943" s="87"/>
      <c r="C943" s="57"/>
      <c r="D943" s="23"/>
      <c r="E943" s="23"/>
      <c r="F943" s="23"/>
      <c r="G943" s="23"/>
    </row>
    <row r="944">
      <c r="A944" s="23"/>
      <c r="B944" s="87"/>
      <c r="C944" s="57"/>
      <c r="D944" s="23"/>
      <c r="E944" s="23"/>
      <c r="F944" s="23"/>
      <c r="G944" s="23"/>
    </row>
    <row r="945">
      <c r="A945" s="23"/>
      <c r="B945" s="87"/>
      <c r="C945" s="57"/>
      <c r="D945" s="23"/>
      <c r="E945" s="23"/>
      <c r="F945" s="23"/>
      <c r="G945" s="23"/>
    </row>
    <row r="946">
      <c r="A946" s="23"/>
      <c r="B946" s="87"/>
      <c r="C946" s="57"/>
      <c r="D946" s="23"/>
      <c r="E946" s="23"/>
      <c r="F946" s="23"/>
      <c r="G946" s="23"/>
    </row>
    <row r="947">
      <c r="A947" s="23"/>
      <c r="B947" s="87"/>
      <c r="C947" s="57"/>
      <c r="D947" s="23"/>
      <c r="E947" s="23"/>
      <c r="F947" s="23"/>
      <c r="G947" s="23"/>
    </row>
    <row r="948">
      <c r="A948" s="23"/>
      <c r="B948" s="87"/>
      <c r="C948" s="57"/>
      <c r="D948" s="23"/>
      <c r="E948" s="23"/>
      <c r="F948" s="23"/>
      <c r="G948" s="23"/>
    </row>
    <row r="949">
      <c r="A949" s="23"/>
      <c r="B949" s="87"/>
      <c r="C949" s="57"/>
      <c r="D949" s="23"/>
      <c r="E949" s="23"/>
      <c r="F949" s="23"/>
      <c r="G949" s="23"/>
    </row>
    <row r="950">
      <c r="A950" s="23"/>
      <c r="B950" s="87"/>
      <c r="C950" s="57"/>
      <c r="D950" s="23"/>
      <c r="E950" s="23"/>
      <c r="F950" s="23"/>
      <c r="G950" s="23"/>
    </row>
    <row r="951">
      <c r="A951" s="23"/>
      <c r="B951" s="87"/>
      <c r="C951" s="57"/>
      <c r="D951" s="23"/>
      <c r="E951" s="23"/>
      <c r="F951" s="23"/>
      <c r="G951" s="23"/>
    </row>
    <row r="952">
      <c r="A952" s="23"/>
      <c r="B952" s="87"/>
      <c r="C952" s="57"/>
      <c r="D952" s="23"/>
      <c r="E952" s="23"/>
      <c r="F952" s="23"/>
      <c r="G952" s="23"/>
    </row>
    <row r="953">
      <c r="A953" s="23"/>
      <c r="B953" s="87"/>
      <c r="C953" s="57"/>
      <c r="D953" s="23"/>
      <c r="E953" s="23"/>
      <c r="F953" s="23"/>
      <c r="G953" s="23"/>
    </row>
    <row r="954">
      <c r="A954" s="23"/>
      <c r="B954" s="87"/>
      <c r="C954" s="57"/>
      <c r="D954" s="23"/>
      <c r="E954" s="23"/>
      <c r="F954" s="23"/>
      <c r="G954" s="23"/>
    </row>
    <row r="955">
      <c r="A955" s="23"/>
      <c r="B955" s="87"/>
      <c r="C955" s="57"/>
      <c r="D955" s="23"/>
      <c r="E955" s="23"/>
      <c r="F955" s="23"/>
      <c r="G955" s="23"/>
    </row>
    <row r="956">
      <c r="A956" s="23"/>
      <c r="B956" s="87"/>
      <c r="C956" s="57"/>
      <c r="D956" s="23"/>
      <c r="E956" s="23"/>
      <c r="F956" s="23"/>
      <c r="G956" s="23"/>
    </row>
    <row r="957">
      <c r="A957" s="23"/>
      <c r="B957" s="87"/>
      <c r="C957" s="57"/>
      <c r="D957" s="23"/>
      <c r="E957" s="23"/>
      <c r="F957" s="23"/>
      <c r="G957" s="23"/>
    </row>
    <row r="958">
      <c r="A958" s="23"/>
      <c r="B958" s="87"/>
      <c r="C958" s="57"/>
      <c r="D958" s="23"/>
      <c r="E958" s="23"/>
      <c r="F958" s="23"/>
      <c r="G958" s="23"/>
    </row>
    <row r="959">
      <c r="A959" s="23"/>
      <c r="B959" s="87"/>
      <c r="C959" s="57"/>
      <c r="D959" s="23"/>
      <c r="E959" s="23"/>
      <c r="F959" s="23"/>
      <c r="G959" s="23"/>
    </row>
    <row r="960">
      <c r="A960" s="23"/>
      <c r="B960" s="87"/>
      <c r="C960" s="57"/>
      <c r="D960" s="23"/>
      <c r="E960" s="23"/>
      <c r="F960" s="23"/>
      <c r="G960" s="23"/>
    </row>
    <row r="961">
      <c r="A961" s="23"/>
      <c r="B961" s="87"/>
      <c r="C961" s="57"/>
      <c r="D961" s="23"/>
      <c r="E961" s="23"/>
      <c r="F961" s="23"/>
      <c r="G961" s="23"/>
    </row>
    <row r="962">
      <c r="A962" s="23"/>
      <c r="B962" s="87"/>
      <c r="C962" s="57"/>
      <c r="D962" s="23"/>
      <c r="E962" s="23"/>
      <c r="F962" s="23"/>
      <c r="G962" s="23"/>
    </row>
    <row r="963">
      <c r="A963" s="23"/>
      <c r="B963" s="87"/>
      <c r="C963" s="57"/>
      <c r="D963" s="23"/>
      <c r="E963" s="23"/>
      <c r="F963" s="23"/>
      <c r="G963" s="23"/>
    </row>
    <row r="964">
      <c r="A964" s="23"/>
      <c r="B964" s="87"/>
      <c r="C964" s="57"/>
      <c r="D964" s="23"/>
      <c r="E964" s="23"/>
      <c r="F964" s="23"/>
      <c r="G964" s="23"/>
    </row>
    <row r="965">
      <c r="A965" s="23"/>
      <c r="B965" s="87"/>
      <c r="C965" s="57"/>
      <c r="D965" s="23"/>
      <c r="E965" s="23"/>
      <c r="F965" s="23"/>
      <c r="G965" s="23"/>
    </row>
    <row r="966">
      <c r="A966" s="23"/>
      <c r="B966" s="87"/>
      <c r="C966" s="57"/>
      <c r="D966" s="23"/>
      <c r="E966" s="23"/>
      <c r="F966" s="23"/>
      <c r="G966" s="23"/>
    </row>
    <row r="967">
      <c r="A967" s="23"/>
      <c r="B967" s="87"/>
      <c r="C967" s="57"/>
      <c r="D967" s="23"/>
      <c r="E967" s="23"/>
      <c r="F967" s="23"/>
      <c r="G967" s="23"/>
    </row>
    <row r="968">
      <c r="A968" s="23"/>
      <c r="B968" s="87"/>
      <c r="C968" s="57"/>
      <c r="D968" s="23"/>
      <c r="E968" s="23"/>
      <c r="F968" s="23"/>
      <c r="G968" s="23"/>
    </row>
    <row r="969">
      <c r="A969" s="23"/>
      <c r="B969" s="87"/>
      <c r="C969" s="57"/>
      <c r="D969" s="23"/>
      <c r="E969" s="23"/>
      <c r="F969" s="23"/>
      <c r="G969" s="23"/>
    </row>
    <row r="970">
      <c r="A970" s="23"/>
      <c r="B970" s="87"/>
      <c r="C970" s="57"/>
      <c r="D970" s="23"/>
      <c r="E970" s="23"/>
      <c r="F970" s="23"/>
      <c r="G970" s="23"/>
    </row>
    <row r="971">
      <c r="A971" s="23"/>
      <c r="B971" s="87"/>
      <c r="C971" s="57"/>
      <c r="D971" s="23"/>
      <c r="E971" s="23"/>
      <c r="F971" s="23"/>
      <c r="G971" s="23"/>
    </row>
    <row r="972">
      <c r="A972" s="23"/>
      <c r="B972" s="87"/>
      <c r="C972" s="57"/>
      <c r="D972" s="23"/>
      <c r="E972" s="23"/>
      <c r="F972" s="23"/>
      <c r="G972" s="23"/>
    </row>
    <row r="973">
      <c r="A973" s="23"/>
      <c r="B973" s="87"/>
      <c r="C973" s="57"/>
      <c r="D973" s="23"/>
      <c r="E973" s="23"/>
      <c r="F973" s="23"/>
      <c r="G973" s="23"/>
    </row>
    <row r="974">
      <c r="A974" s="23"/>
      <c r="B974" s="87"/>
      <c r="C974" s="57"/>
      <c r="D974" s="23"/>
      <c r="E974" s="23"/>
      <c r="F974" s="23"/>
      <c r="G974" s="23"/>
    </row>
    <row r="975">
      <c r="A975" s="23"/>
      <c r="B975" s="87"/>
      <c r="C975" s="57"/>
      <c r="D975" s="23"/>
      <c r="E975" s="23"/>
      <c r="F975" s="23"/>
      <c r="G975" s="23"/>
    </row>
    <row r="976">
      <c r="A976" s="23"/>
      <c r="B976" s="87"/>
      <c r="C976" s="57"/>
      <c r="D976" s="23"/>
      <c r="E976" s="23"/>
      <c r="F976" s="23"/>
      <c r="G976" s="23"/>
    </row>
    <row r="977">
      <c r="A977" s="23"/>
      <c r="B977" s="87"/>
      <c r="C977" s="57"/>
      <c r="D977" s="23"/>
      <c r="E977" s="23"/>
      <c r="F977" s="23"/>
      <c r="G977" s="23"/>
    </row>
    <row r="978">
      <c r="A978" s="23"/>
      <c r="B978" s="87"/>
      <c r="C978" s="57"/>
      <c r="D978" s="23"/>
      <c r="E978" s="23"/>
      <c r="F978" s="23"/>
      <c r="G978" s="23"/>
    </row>
    <row r="979">
      <c r="A979" s="23"/>
      <c r="B979" s="87"/>
      <c r="C979" s="57"/>
      <c r="D979" s="23"/>
      <c r="E979" s="23"/>
      <c r="F979" s="23"/>
      <c r="G979" s="23"/>
    </row>
    <row r="980">
      <c r="A980" s="23"/>
      <c r="B980" s="87"/>
      <c r="C980" s="57"/>
      <c r="D980" s="23"/>
      <c r="E980" s="23"/>
      <c r="F980" s="23"/>
      <c r="G980" s="23"/>
    </row>
    <row r="981">
      <c r="A981" s="23"/>
      <c r="B981" s="87"/>
      <c r="C981" s="57"/>
      <c r="D981" s="23"/>
      <c r="E981" s="23"/>
      <c r="F981" s="23"/>
      <c r="G981" s="23"/>
    </row>
    <row r="982">
      <c r="A982" s="23"/>
      <c r="B982" s="87"/>
      <c r="C982" s="57"/>
      <c r="D982" s="23"/>
      <c r="E982" s="23"/>
      <c r="F982" s="23"/>
      <c r="G982" s="23"/>
    </row>
    <row r="983">
      <c r="A983" s="23"/>
      <c r="B983" s="87"/>
      <c r="C983" s="57"/>
      <c r="D983" s="23"/>
      <c r="E983" s="23"/>
      <c r="F983" s="23"/>
      <c r="G983" s="23"/>
    </row>
    <row r="984">
      <c r="A984" s="23"/>
      <c r="B984" s="87"/>
      <c r="C984" s="57"/>
      <c r="D984" s="23"/>
      <c r="E984" s="23"/>
      <c r="F984" s="23"/>
      <c r="G984" s="23"/>
    </row>
    <row r="985">
      <c r="A985" s="23"/>
      <c r="B985" s="87"/>
      <c r="C985" s="57"/>
      <c r="D985" s="23"/>
      <c r="E985" s="23"/>
      <c r="F985" s="23"/>
      <c r="G985" s="23"/>
    </row>
    <row r="986">
      <c r="A986" s="23"/>
      <c r="B986" s="87"/>
      <c r="C986" s="57"/>
      <c r="D986" s="23"/>
      <c r="E986" s="23"/>
      <c r="F986" s="23"/>
      <c r="G986" s="23"/>
    </row>
    <row r="987">
      <c r="A987" s="23"/>
      <c r="B987" s="87"/>
      <c r="C987" s="57"/>
      <c r="D987" s="23"/>
      <c r="E987" s="23"/>
      <c r="F987" s="23"/>
      <c r="G987" s="23"/>
    </row>
    <row r="988">
      <c r="A988" s="23"/>
      <c r="B988" s="87"/>
      <c r="C988" s="57"/>
      <c r="D988" s="23"/>
      <c r="E988" s="23"/>
      <c r="F988" s="23"/>
      <c r="G988" s="23"/>
    </row>
    <row r="989">
      <c r="A989" s="23"/>
      <c r="B989" s="87"/>
      <c r="C989" s="57"/>
      <c r="D989" s="23"/>
      <c r="E989" s="23"/>
      <c r="F989" s="23"/>
      <c r="G989" s="23"/>
    </row>
    <row r="990">
      <c r="A990" s="23"/>
      <c r="B990" s="87"/>
      <c r="C990" s="57"/>
      <c r="D990" s="23"/>
      <c r="E990" s="23"/>
      <c r="F990" s="23"/>
      <c r="G990" s="23"/>
    </row>
    <row r="991">
      <c r="A991" s="23"/>
      <c r="B991" s="87"/>
      <c r="C991" s="57"/>
      <c r="D991" s="23"/>
      <c r="E991" s="23"/>
      <c r="F991" s="23"/>
      <c r="G991" s="23"/>
    </row>
    <row r="992">
      <c r="A992" s="23"/>
      <c r="B992" s="87"/>
      <c r="C992" s="57"/>
      <c r="D992" s="23"/>
      <c r="E992" s="23"/>
      <c r="F992" s="23"/>
      <c r="G992" s="23"/>
    </row>
    <row r="993">
      <c r="A993" s="23"/>
      <c r="B993" s="87"/>
      <c r="C993" s="57"/>
      <c r="D993" s="23"/>
      <c r="E993" s="23"/>
      <c r="F993" s="23"/>
      <c r="G993" s="23"/>
    </row>
    <row r="994">
      <c r="A994" s="23"/>
      <c r="B994" s="87"/>
      <c r="C994" s="57"/>
      <c r="D994" s="23"/>
      <c r="E994" s="23"/>
      <c r="F994" s="23"/>
      <c r="G994" s="23"/>
    </row>
    <row r="995">
      <c r="A995" s="23"/>
      <c r="B995" s="87"/>
      <c r="C995" s="57"/>
      <c r="D995" s="23"/>
      <c r="E995" s="23"/>
      <c r="F995" s="23"/>
      <c r="G995" s="23"/>
    </row>
    <row r="996">
      <c r="A996" s="23"/>
      <c r="B996" s="87"/>
      <c r="C996" s="57"/>
      <c r="D996" s="23"/>
      <c r="E996" s="23"/>
      <c r="F996" s="23"/>
      <c r="G996" s="23"/>
    </row>
  </sheetData>
  <autoFilter ref="$G$1:$G$996"/>
  <conditionalFormatting sqref="G4:G175">
    <cfRule type="cellIs" dxfId="0" priority="1" operator="between">
      <formula>1</formula>
      <formula>3</formula>
    </cfRule>
  </conditionalFormatting>
  <conditionalFormatting sqref="G4:G175">
    <cfRule type="cellIs" dxfId="1" priority="2" operator="lessThan">
      <formula>1</formula>
    </cfRule>
  </conditionalFormatting>
  <conditionalFormatting sqref="G4:G175">
    <cfRule type="cellIs" dxfId="2" priority="3" operator="greaterThan">
      <formula>3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4.25"/>
    <col customWidth="1" min="2" max="2" width="23.63"/>
    <col customWidth="1" min="3" max="3" width="15.5"/>
    <col customWidth="1" min="7" max="7" width="16.88"/>
  </cols>
  <sheetData>
    <row r="1">
      <c r="A1" s="88"/>
      <c r="B1" s="88"/>
      <c r="C1" s="89" t="s">
        <v>1212</v>
      </c>
      <c r="D1" s="88"/>
      <c r="E1" s="90"/>
      <c r="F1" s="88"/>
      <c r="G1" s="88"/>
    </row>
    <row r="2">
      <c r="A2" s="91" t="s">
        <v>1</v>
      </c>
      <c r="B2" s="91" t="s">
        <v>3</v>
      </c>
      <c r="C2" s="92" t="s">
        <v>1213</v>
      </c>
      <c r="D2" s="91" t="s">
        <v>1214</v>
      </c>
      <c r="E2" s="93" t="s">
        <v>1215</v>
      </c>
      <c r="F2" s="91" t="s">
        <v>1216</v>
      </c>
      <c r="G2" s="91" t="s">
        <v>11</v>
      </c>
    </row>
    <row r="3">
      <c r="A3" s="94" t="s">
        <v>1217</v>
      </c>
      <c r="B3" s="94" t="s">
        <v>1218</v>
      </c>
      <c r="C3" s="95" t="s">
        <v>1219</v>
      </c>
      <c r="D3" s="94" t="s">
        <v>1220</v>
      </c>
      <c r="E3" s="96" t="s">
        <v>1221</v>
      </c>
      <c r="F3" s="94" t="s">
        <v>1222</v>
      </c>
      <c r="G3" s="94" t="s">
        <v>22</v>
      </c>
    </row>
    <row r="4" hidden="1">
      <c r="A4" s="37" t="s">
        <v>187</v>
      </c>
      <c r="B4" s="37" t="s">
        <v>189</v>
      </c>
      <c r="C4" s="75" t="s">
        <v>1223</v>
      </c>
      <c r="D4" s="37" t="s">
        <v>1224</v>
      </c>
      <c r="E4" s="97">
        <v>550000.0</v>
      </c>
      <c r="F4" s="37">
        <v>8.0</v>
      </c>
      <c r="G4" s="37" t="s">
        <v>1225</v>
      </c>
    </row>
    <row r="5" hidden="1">
      <c r="A5" s="37" t="s">
        <v>193</v>
      </c>
      <c r="B5" s="37" t="s">
        <v>194</v>
      </c>
      <c r="C5" s="75" t="s">
        <v>1226</v>
      </c>
      <c r="D5" s="37" t="s">
        <v>1224</v>
      </c>
      <c r="E5" s="97">
        <v>550000.0</v>
      </c>
      <c r="F5" s="37">
        <v>8.0</v>
      </c>
      <c r="G5" s="23"/>
    </row>
    <row r="6" hidden="1">
      <c r="A6" s="37" t="s">
        <v>197</v>
      </c>
      <c r="B6" s="37" t="s">
        <v>198</v>
      </c>
      <c r="C6" s="75" t="s">
        <v>1226</v>
      </c>
      <c r="D6" s="37" t="s">
        <v>1224</v>
      </c>
      <c r="E6" s="97">
        <v>550000.0</v>
      </c>
      <c r="F6" s="37">
        <v>8.0</v>
      </c>
      <c r="G6" s="23"/>
    </row>
    <row r="7" hidden="1">
      <c r="A7" s="37" t="s">
        <v>1227</v>
      </c>
      <c r="B7" s="37" t="s">
        <v>217</v>
      </c>
      <c r="C7" s="75" t="s">
        <v>1226</v>
      </c>
      <c r="D7" s="37" t="s">
        <v>1228</v>
      </c>
      <c r="E7" s="97">
        <v>1500000.0</v>
      </c>
      <c r="F7" s="37">
        <v>24.0</v>
      </c>
      <c r="G7" s="23"/>
    </row>
    <row r="8" hidden="1">
      <c r="A8" s="37" t="s">
        <v>116</v>
      </c>
      <c r="B8" s="37" t="s">
        <v>117</v>
      </c>
      <c r="C8" s="75" t="s">
        <v>1226</v>
      </c>
      <c r="D8" s="37" t="s">
        <v>1228</v>
      </c>
      <c r="E8" s="97">
        <v>1500000.0</v>
      </c>
      <c r="F8" s="37">
        <v>24.0</v>
      </c>
      <c r="G8" s="23"/>
    </row>
    <row r="9" hidden="1">
      <c r="A9" s="37" t="s">
        <v>135</v>
      </c>
      <c r="B9" s="37" t="s">
        <v>136</v>
      </c>
      <c r="C9" s="75" t="s">
        <v>1226</v>
      </c>
      <c r="D9" s="37" t="s">
        <v>1228</v>
      </c>
      <c r="E9" s="97">
        <v>1500000.0</v>
      </c>
      <c r="F9" s="37">
        <v>24.0</v>
      </c>
      <c r="G9" s="23"/>
    </row>
    <row r="10" hidden="1">
      <c r="A10" s="37" t="s">
        <v>183</v>
      </c>
      <c r="B10" s="37" t="s">
        <v>184</v>
      </c>
      <c r="C10" s="75" t="s">
        <v>1229</v>
      </c>
      <c r="D10" s="37" t="s">
        <v>1228</v>
      </c>
      <c r="E10" s="97">
        <v>1500000.0</v>
      </c>
      <c r="F10" s="37">
        <v>24.0</v>
      </c>
      <c r="G10" s="23"/>
    </row>
    <row r="11" hidden="1">
      <c r="A11" s="37" t="s">
        <v>31</v>
      </c>
      <c r="B11" s="37" t="s">
        <v>32</v>
      </c>
      <c r="C11" s="75" t="s">
        <v>1230</v>
      </c>
      <c r="D11" s="37" t="s">
        <v>1228</v>
      </c>
      <c r="E11" s="97">
        <v>1500000.0</v>
      </c>
      <c r="F11" s="37">
        <v>24.0</v>
      </c>
      <c r="G11" s="23"/>
    </row>
    <row r="12" hidden="1">
      <c r="A12" s="37" t="s">
        <v>57</v>
      </c>
      <c r="B12" s="37" t="s">
        <v>58</v>
      </c>
      <c r="C12" s="75" t="s">
        <v>1230</v>
      </c>
      <c r="D12" s="37" t="s">
        <v>1228</v>
      </c>
      <c r="E12" s="97">
        <v>1500000.0</v>
      </c>
      <c r="F12" s="37">
        <v>24.0</v>
      </c>
      <c r="G12" s="23"/>
    </row>
    <row r="13" hidden="1">
      <c r="A13" s="37" t="s">
        <v>63</v>
      </c>
      <c r="B13" s="37" t="s">
        <v>64</v>
      </c>
      <c r="C13" s="75" t="s">
        <v>1230</v>
      </c>
      <c r="D13" s="37" t="s">
        <v>1228</v>
      </c>
      <c r="E13" s="97">
        <v>1500000.0</v>
      </c>
      <c r="F13" s="37">
        <v>24.0</v>
      </c>
      <c r="G13" s="23"/>
    </row>
    <row r="14" hidden="1">
      <c r="A14" s="37" t="s">
        <v>105</v>
      </c>
      <c r="B14" s="37" t="s">
        <v>106</v>
      </c>
      <c r="C14" s="75" t="s">
        <v>1230</v>
      </c>
      <c r="D14" s="37" t="s">
        <v>1228</v>
      </c>
      <c r="E14" s="97">
        <v>1500000.0</v>
      </c>
      <c r="F14" s="37">
        <v>24.0</v>
      </c>
      <c r="G14" s="23"/>
    </row>
    <row r="15" hidden="1">
      <c r="A15" s="37" t="s">
        <v>120</v>
      </c>
      <c r="B15" s="37" t="s">
        <v>121</v>
      </c>
      <c r="C15" s="75" t="s">
        <v>1231</v>
      </c>
      <c r="D15" s="37" t="s">
        <v>1228</v>
      </c>
      <c r="E15" s="97">
        <v>1500000.0</v>
      </c>
      <c r="F15" s="37">
        <v>24.0</v>
      </c>
      <c r="G15" s="23"/>
    </row>
    <row r="16" hidden="1">
      <c r="A16" s="37" t="s">
        <v>179</v>
      </c>
      <c r="B16" s="37" t="s">
        <v>1232</v>
      </c>
      <c r="C16" s="75" t="s">
        <v>1233</v>
      </c>
      <c r="D16" s="37" t="s">
        <v>1228</v>
      </c>
      <c r="E16" s="97">
        <v>1500000.0</v>
      </c>
      <c r="F16" s="37">
        <v>24.0</v>
      </c>
      <c r="G16" s="23"/>
    </row>
    <row r="17" hidden="1">
      <c r="A17" s="37" t="s">
        <v>171</v>
      </c>
      <c r="B17" s="37" t="s">
        <v>172</v>
      </c>
      <c r="C17" s="75" t="s">
        <v>1233</v>
      </c>
      <c r="D17" s="37" t="s">
        <v>1228</v>
      </c>
      <c r="E17" s="97">
        <v>1500000.0</v>
      </c>
      <c r="F17" s="37">
        <v>24.0</v>
      </c>
      <c r="G17" s="23"/>
    </row>
    <row r="18" hidden="1">
      <c r="A18" s="37" t="s">
        <v>665</v>
      </c>
      <c r="B18" s="37" t="s">
        <v>666</v>
      </c>
      <c r="C18" s="75" t="s">
        <v>1234</v>
      </c>
      <c r="D18" s="37" t="s">
        <v>1228</v>
      </c>
      <c r="E18" s="97">
        <v>1500000.0</v>
      </c>
      <c r="F18" s="37">
        <v>24.0</v>
      </c>
      <c r="G18" s="23"/>
    </row>
    <row r="19" hidden="1">
      <c r="A19" s="18" t="s">
        <v>315</v>
      </c>
      <c r="B19" s="37" t="s">
        <v>316</v>
      </c>
      <c r="C19" s="55">
        <v>45388.0</v>
      </c>
      <c r="D19" s="37" t="s">
        <v>1224</v>
      </c>
      <c r="E19" s="97">
        <v>250000.0</v>
      </c>
      <c r="F19" s="37">
        <v>4.0</v>
      </c>
      <c r="G19" s="23"/>
    </row>
    <row r="20" hidden="1">
      <c r="A20" s="18" t="s">
        <v>604</v>
      </c>
      <c r="B20" s="98" t="s">
        <v>605</v>
      </c>
      <c r="C20" s="55">
        <v>45357.0</v>
      </c>
      <c r="D20" s="37" t="s">
        <v>1228</v>
      </c>
      <c r="E20" s="97">
        <v>1150000.0</v>
      </c>
      <c r="F20" s="37">
        <v>24.0</v>
      </c>
      <c r="G20" s="23"/>
    </row>
    <row r="21" hidden="1">
      <c r="A21" s="18" t="s">
        <v>240</v>
      </c>
      <c r="B21" s="40" t="s">
        <v>241</v>
      </c>
      <c r="C21" s="55">
        <v>45388.0</v>
      </c>
      <c r="D21" s="37" t="s">
        <v>1224</v>
      </c>
      <c r="E21" s="97">
        <v>500000.0</v>
      </c>
      <c r="F21" s="37">
        <v>8.0</v>
      </c>
      <c r="G21" s="23"/>
    </row>
    <row r="22" hidden="1">
      <c r="A22" s="18" t="s">
        <v>330</v>
      </c>
      <c r="B22" s="37" t="s">
        <v>331</v>
      </c>
      <c r="C22" s="75" t="s">
        <v>1229</v>
      </c>
      <c r="D22" s="37" t="s">
        <v>1228</v>
      </c>
      <c r="E22" s="97">
        <v>1150000.0</v>
      </c>
      <c r="F22" s="37">
        <v>24.0</v>
      </c>
      <c r="G22" s="23"/>
    </row>
    <row r="23" hidden="1">
      <c r="A23" s="18" t="s">
        <v>333</v>
      </c>
      <c r="B23" s="37" t="s">
        <v>268</v>
      </c>
      <c r="C23" s="75" t="s">
        <v>1229</v>
      </c>
      <c r="D23" s="37" t="s">
        <v>1228</v>
      </c>
      <c r="E23" s="97">
        <v>1150000.0</v>
      </c>
      <c r="F23" s="37">
        <v>24.0</v>
      </c>
      <c r="G23" s="23"/>
    </row>
    <row r="24" hidden="1">
      <c r="A24" s="18" t="s">
        <v>367</v>
      </c>
      <c r="B24" s="40" t="s">
        <v>368</v>
      </c>
      <c r="C24" s="75" t="s">
        <v>1230</v>
      </c>
      <c r="D24" s="37" t="s">
        <v>1224</v>
      </c>
      <c r="E24" s="97">
        <v>312000.0</v>
      </c>
      <c r="F24" s="37">
        <v>5.0</v>
      </c>
      <c r="G24" s="23"/>
    </row>
    <row r="25" hidden="1">
      <c r="A25" s="18" t="s">
        <v>264</v>
      </c>
      <c r="B25" s="40" t="s">
        <v>265</v>
      </c>
      <c r="C25" s="75" t="s">
        <v>1230</v>
      </c>
      <c r="D25" s="37" t="s">
        <v>1224</v>
      </c>
      <c r="E25" s="97">
        <v>437000.0</v>
      </c>
      <c r="F25" s="37">
        <v>7.0</v>
      </c>
      <c r="G25" s="23"/>
    </row>
    <row r="26" hidden="1">
      <c r="A26" s="18" t="s">
        <v>271</v>
      </c>
      <c r="B26" s="40" t="s">
        <v>272</v>
      </c>
      <c r="C26" s="75" t="s">
        <v>1230</v>
      </c>
      <c r="D26" s="37" t="s">
        <v>1228</v>
      </c>
      <c r="E26" s="97">
        <v>1150000.0</v>
      </c>
      <c r="F26" s="37">
        <v>24.0</v>
      </c>
      <c r="G26" s="23"/>
    </row>
    <row r="27" hidden="1">
      <c r="A27" s="18" t="s">
        <v>274</v>
      </c>
      <c r="B27" s="18" t="s">
        <v>275</v>
      </c>
      <c r="C27" s="75" t="s">
        <v>1230</v>
      </c>
      <c r="D27" s="37" t="s">
        <v>1228</v>
      </c>
      <c r="E27" s="97">
        <v>1150000.0</v>
      </c>
      <c r="F27" s="37">
        <v>24.0</v>
      </c>
      <c r="G27" s="23"/>
    </row>
    <row r="28" hidden="1">
      <c r="A28" s="18" t="s">
        <v>544</v>
      </c>
      <c r="B28" s="24" t="s">
        <v>545</v>
      </c>
      <c r="C28" s="75" t="s">
        <v>1230</v>
      </c>
      <c r="D28" s="37" t="s">
        <v>1224</v>
      </c>
      <c r="E28" s="97">
        <v>250000.0</v>
      </c>
      <c r="F28" s="37">
        <v>4.0</v>
      </c>
      <c r="G28" s="23"/>
    </row>
    <row r="29" hidden="1">
      <c r="A29" s="18" t="s">
        <v>369</v>
      </c>
      <c r="B29" s="24" t="s">
        <v>39</v>
      </c>
      <c r="C29" s="75" t="s">
        <v>1230</v>
      </c>
      <c r="D29" s="37" t="s">
        <v>1228</v>
      </c>
      <c r="E29" s="97">
        <v>1150000.0</v>
      </c>
      <c r="F29" s="37">
        <v>24.0</v>
      </c>
      <c r="G29" s="23"/>
    </row>
    <row r="30" hidden="1">
      <c r="A30" s="18" t="s">
        <v>389</v>
      </c>
      <c r="B30" s="24" t="s">
        <v>390</v>
      </c>
      <c r="C30" s="75" t="s">
        <v>1230</v>
      </c>
      <c r="D30" s="37" t="s">
        <v>1228</v>
      </c>
      <c r="E30" s="97">
        <v>1150000.0</v>
      </c>
      <c r="F30" s="37">
        <v>24.0</v>
      </c>
      <c r="G30" s="23"/>
    </row>
    <row r="31" hidden="1">
      <c r="A31" s="18" t="s">
        <v>252</v>
      </c>
      <c r="B31" s="49" t="s">
        <v>253</v>
      </c>
      <c r="C31" s="75" t="s">
        <v>1231</v>
      </c>
      <c r="D31" s="37" t="s">
        <v>1224</v>
      </c>
      <c r="E31" s="97">
        <v>375000.0</v>
      </c>
      <c r="F31" s="37">
        <v>6.0</v>
      </c>
      <c r="G31" s="23"/>
    </row>
    <row r="32" hidden="1">
      <c r="A32" s="37" t="s">
        <v>618</v>
      </c>
      <c r="B32" s="24" t="s">
        <v>619</v>
      </c>
      <c r="C32" s="75" t="s">
        <v>1235</v>
      </c>
      <c r="D32" s="37" t="s">
        <v>1228</v>
      </c>
      <c r="E32" s="97">
        <v>1150000.0</v>
      </c>
      <c r="F32" s="37">
        <v>24.0</v>
      </c>
      <c r="G32" s="23"/>
    </row>
    <row r="33" hidden="1">
      <c r="A33" s="27" t="s">
        <v>335</v>
      </c>
      <c r="B33" s="27" t="s">
        <v>336</v>
      </c>
      <c r="C33" s="75" t="s">
        <v>1236</v>
      </c>
      <c r="D33" s="37" t="s">
        <v>1224</v>
      </c>
      <c r="E33" s="97">
        <v>400000.0</v>
      </c>
      <c r="F33" s="37">
        <v>8.0</v>
      </c>
      <c r="G33" s="23"/>
    </row>
    <row r="34" hidden="1">
      <c r="A34" s="32" t="s">
        <v>338</v>
      </c>
      <c r="B34" s="27" t="s">
        <v>339</v>
      </c>
      <c r="C34" s="75" t="s">
        <v>1236</v>
      </c>
      <c r="D34" s="37" t="s">
        <v>1224</v>
      </c>
      <c r="E34" s="97">
        <v>400000.0</v>
      </c>
      <c r="F34" s="37">
        <v>8.0</v>
      </c>
      <c r="G34" s="23"/>
    </row>
    <row r="35" hidden="1">
      <c r="A35" s="18" t="s">
        <v>607</v>
      </c>
      <c r="B35" s="24" t="s">
        <v>608</v>
      </c>
      <c r="C35" s="75" t="s">
        <v>1236</v>
      </c>
      <c r="D35" s="37" t="s">
        <v>1228</v>
      </c>
      <c r="E35" s="97">
        <v>1150000.0</v>
      </c>
      <c r="F35" s="37">
        <v>24.0</v>
      </c>
      <c r="G35" s="23"/>
    </row>
    <row r="36" hidden="1">
      <c r="A36" s="18" t="s">
        <v>520</v>
      </c>
      <c r="B36" s="24" t="s">
        <v>521</v>
      </c>
      <c r="C36" s="75" t="s">
        <v>1233</v>
      </c>
      <c r="D36" s="37" t="s">
        <v>1228</v>
      </c>
      <c r="E36" s="97">
        <v>1150000.0</v>
      </c>
      <c r="F36" s="37">
        <v>24.0</v>
      </c>
      <c r="G36" s="23"/>
    </row>
    <row r="37" hidden="1">
      <c r="A37" s="18" t="s">
        <v>340</v>
      </c>
      <c r="B37" s="18" t="s">
        <v>341</v>
      </c>
      <c r="C37" s="75" t="s">
        <v>1233</v>
      </c>
      <c r="D37" s="37" t="s">
        <v>1224</v>
      </c>
      <c r="E37" s="97">
        <v>187000.0</v>
      </c>
      <c r="F37" s="37">
        <v>3.0</v>
      </c>
      <c r="G37" s="23"/>
    </row>
    <row r="38" hidden="1">
      <c r="A38" s="18" t="s">
        <v>434</v>
      </c>
      <c r="B38" s="18" t="s">
        <v>1237</v>
      </c>
      <c r="C38" s="75" t="s">
        <v>1233</v>
      </c>
      <c r="D38" s="37" t="s">
        <v>1228</v>
      </c>
      <c r="E38" s="97">
        <v>1150000.0</v>
      </c>
      <c r="F38" s="37">
        <v>24.0</v>
      </c>
      <c r="G38" s="23"/>
    </row>
    <row r="39" hidden="1">
      <c r="A39" s="18" t="s">
        <v>408</v>
      </c>
      <c r="B39" s="18" t="s">
        <v>409</v>
      </c>
      <c r="C39" s="75" t="s">
        <v>1233</v>
      </c>
      <c r="D39" s="37" t="s">
        <v>1228</v>
      </c>
      <c r="E39" s="97">
        <v>1150000.0</v>
      </c>
      <c r="F39" s="37">
        <v>24.0</v>
      </c>
      <c r="G39" s="23"/>
    </row>
    <row r="40" hidden="1">
      <c r="A40" s="18" t="s">
        <v>444</v>
      </c>
      <c r="B40" s="18" t="s">
        <v>445</v>
      </c>
      <c r="C40" s="75" t="s">
        <v>1238</v>
      </c>
      <c r="D40" s="37" t="s">
        <v>1228</v>
      </c>
      <c r="E40" s="97">
        <v>1150000.0</v>
      </c>
      <c r="F40" s="37">
        <v>24.0</v>
      </c>
      <c r="G40" s="23"/>
    </row>
    <row r="41" hidden="1">
      <c r="A41" s="37" t="s">
        <v>655</v>
      </c>
      <c r="B41" s="18" t="s">
        <v>656</v>
      </c>
      <c r="C41" s="75" t="s">
        <v>673</v>
      </c>
      <c r="D41" s="37" t="s">
        <v>1228</v>
      </c>
      <c r="E41" s="97">
        <v>1150000.0</v>
      </c>
      <c r="F41" s="37">
        <v>24.0</v>
      </c>
      <c r="G41" s="23"/>
    </row>
    <row r="42" hidden="1">
      <c r="A42" s="37" t="s">
        <v>664</v>
      </c>
      <c r="B42" s="37" t="s">
        <v>643</v>
      </c>
      <c r="C42" s="75" t="s">
        <v>673</v>
      </c>
      <c r="D42" s="37" t="s">
        <v>1228</v>
      </c>
      <c r="E42" s="97">
        <v>1150000.0</v>
      </c>
      <c r="F42" s="37">
        <v>24.0</v>
      </c>
      <c r="G42" s="23"/>
    </row>
    <row r="43" hidden="1">
      <c r="A43" s="37" t="s">
        <v>649</v>
      </c>
      <c r="B43" s="18" t="s">
        <v>650</v>
      </c>
      <c r="C43" s="75" t="s">
        <v>673</v>
      </c>
      <c r="D43" s="37" t="s">
        <v>1224</v>
      </c>
      <c r="E43" s="97">
        <v>500000.0</v>
      </c>
      <c r="F43" s="37">
        <v>8.0</v>
      </c>
      <c r="G43" s="23"/>
    </row>
    <row r="44" hidden="1">
      <c r="A44" s="18" t="s">
        <v>438</v>
      </c>
      <c r="B44" s="18" t="s">
        <v>268</v>
      </c>
      <c r="C44" s="75" t="s">
        <v>673</v>
      </c>
      <c r="D44" s="37" t="s">
        <v>1228</v>
      </c>
      <c r="E44" s="97">
        <v>1150000.0</v>
      </c>
      <c r="F44" s="37">
        <v>24.0</v>
      </c>
      <c r="G44" s="23"/>
    </row>
    <row r="45" hidden="1">
      <c r="A45" s="18" t="s">
        <v>442</v>
      </c>
      <c r="B45" s="99" t="s">
        <v>443</v>
      </c>
      <c r="C45" s="75" t="s">
        <v>673</v>
      </c>
      <c r="D45" s="37" t="s">
        <v>1228</v>
      </c>
      <c r="E45" s="97">
        <v>1150000.0</v>
      </c>
      <c r="F45" s="37">
        <v>24.0</v>
      </c>
      <c r="G45" s="23"/>
    </row>
    <row r="46" hidden="1">
      <c r="A46" s="37" t="s">
        <v>652</v>
      </c>
      <c r="B46" s="18" t="s">
        <v>653</v>
      </c>
      <c r="C46" s="75" t="s">
        <v>673</v>
      </c>
      <c r="D46" s="37" t="s">
        <v>1228</v>
      </c>
      <c r="E46" s="97">
        <v>1150000.0</v>
      </c>
      <c r="F46" s="37">
        <v>24.0</v>
      </c>
      <c r="G46" s="23"/>
    </row>
    <row r="47" hidden="1">
      <c r="A47" s="18" t="s">
        <v>490</v>
      </c>
      <c r="B47" s="18" t="s">
        <v>491</v>
      </c>
      <c r="C47" s="75" t="s">
        <v>673</v>
      </c>
      <c r="D47" s="37" t="s">
        <v>1224</v>
      </c>
      <c r="E47" s="97">
        <v>312000.0</v>
      </c>
      <c r="F47" s="37">
        <v>5.0</v>
      </c>
      <c r="G47" s="23"/>
    </row>
    <row r="48" hidden="1">
      <c r="A48" s="18" t="s">
        <v>379</v>
      </c>
      <c r="B48" s="18" t="s">
        <v>380</v>
      </c>
      <c r="C48" s="75" t="s">
        <v>673</v>
      </c>
      <c r="D48" s="37" t="s">
        <v>1228</v>
      </c>
      <c r="E48" s="97">
        <v>1150000.0</v>
      </c>
      <c r="F48" s="37">
        <v>24.0</v>
      </c>
      <c r="G48" s="23"/>
    </row>
    <row r="49" hidden="1">
      <c r="A49" s="37" t="s">
        <v>615</v>
      </c>
      <c r="B49" s="18" t="s">
        <v>616</v>
      </c>
      <c r="C49" s="75" t="s">
        <v>1234</v>
      </c>
      <c r="D49" s="37" t="s">
        <v>1228</v>
      </c>
      <c r="E49" s="97">
        <v>1150000.0</v>
      </c>
      <c r="F49" s="37">
        <v>24.0</v>
      </c>
      <c r="G49" s="23"/>
    </row>
    <row r="50" hidden="1">
      <c r="A50" s="18" t="s">
        <v>451</v>
      </c>
      <c r="B50" s="18" t="s">
        <v>452</v>
      </c>
      <c r="C50" s="75" t="s">
        <v>1239</v>
      </c>
      <c r="D50" s="37" t="s">
        <v>1228</v>
      </c>
      <c r="E50" s="97">
        <v>1150000.0</v>
      </c>
      <c r="F50" s="37">
        <v>24.0</v>
      </c>
      <c r="G50" s="23"/>
    </row>
    <row r="51" hidden="1">
      <c r="A51" s="18" t="s">
        <v>392</v>
      </c>
      <c r="B51" s="18" t="s">
        <v>393</v>
      </c>
      <c r="C51" s="75" t="s">
        <v>1234</v>
      </c>
      <c r="D51" s="37" t="s">
        <v>1228</v>
      </c>
      <c r="E51" s="97">
        <v>1150000.0</v>
      </c>
      <c r="F51" s="37">
        <v>24.0</v>
      </c>
      <c r="G51" s="23"/>
    </row>
    <row r="52" hidden="1">
      <c r="A52" s="37" t="s">
        <v>646</v>
      </c>
      <c r="B52" s="18" t="s">
        <v>647</v>
      </c>
      <c r="C52" s="75" t="s">
        <v>1240</v>
      </c>
      <c r="D52" s="37" t="s">
        <v>1228</v>
      </c>
      <c r="E52" s="97">
        <v>1150000.0</v>
      </c>
      <c r="F52" s="37">
        <v>24.0</v>
      </c>
      <c r="G52" s="23"/>
    </row>
    <row r="53" hidden="1">
      <c r="A53" s="37" t="s">
        <v>295</v>
      </c>
      <c r="B53" s="37" t="s">
        <v>296</v>
      </c>
      <c r="C53" s="55">
        <v>45450.0</v>
      </c>
      <c r="D53" s="37" t="s">
        <v>1228</v>
      </c>
      <c r="E53" s="97">
        <v>1150000.0</v>
      </c>
      <c r="F53" s="37">
        <v>24.0</v>
      </c>
      <c r="G53" s="37" t="s">
        <v>1241</v>
      </c>
    </row>
    <row r="54" hidden="1">
      <c r="A54" s="37" t="s">
        <v>544</v>
      </c>
      <c r="B54" s="37" t="s">
        <v>545</v>
      </c>
      <c r="C54" s="55">
        <v>45450.0</v>
      </c>
      <c r="D54" s="37" t="s">
        <v>1224</v>
      </c>
      <c r="E54" s="97">
        <v>500000.0</v>
      </c>
      <c r="F54" s="37">
        <v>8.0</v>
      </c>
      <c r="G54" s="37" t="s">
        <v>1242</v>
      </c>
    </row>
    <row r="55" hidden="1">
      <c r="A55" s="37" t="s">
        <v>174</v>
      </c>
      <c r="B55" s="37" t="s">
        <v>175</v>
      </c>
      <c r="C55" s="55">
        <v>45511.0</v>
      </c>
      <c r="D55" s="37" t="s">
        <v>1228</v>
      </c>
      <c r="E55" s="97">
        <v>1150000.0</v>
      </c>
      <c r="F55" s="37">
        <v>24.0</v>
      </c>
      <c r="G55" s="23"/>
    </row>
    <row r="56" hidden="1">
      <c r="A56" s="37" t="s">
        <v>169</v>
      </c>
      <c r="B56" s="37" t="s">
        <v>170</v>
      </c>
      <c r="C56" s="55">
        <v>45511.0</v>
      </c>
      <c r="D56" s="37" t="s">
        <v>1224</v>
      </c>
      <c r="E56" s="97">
        <v>300000.0</v>
      </c>
      <c r="F56" s="37">
        <v>4.0</v>
      </c>
      <c r="G56" s="23"/>
    </row>
    <row r="57" hidden="1">
      <c r="A57" s="37" t="s">
        <v>674</v>
      </c>
      <c r="B57" s="37" t="s">
        <v>675</v>
      </c>
      <c r="C57" s="55">
        <v>45542.0</v>
      </c>
      <c r="D57" s="37" t="s">
        <v>1228</v>
      </c>
      <c r="E57" s="97">
        <v>1150000.0</v>
      </c>
      <c r="F57" s="37">
        <v>24.0</v>
      </c>
      <c r="G57" s="37" t="s">
        <v>1243</v>
      </c>
    </row>
    <row r="58" hidden="1">
      <c r="A58" s="37" t="s">
        <v>612</v>
      </c>
      <c r="B58" s="37" t="s">
        <v>613</v>
      </c>
      <c r="C58" s="55">
        <v>45572.0</v>
      </c>
      <c r="D58" s="37" t="s">
        <v>1228</v>
      </c>
      <c r="E58" s="97">
        <v>1150000.0</v>
      </c>
      <c r="F58" s="37">
        <v>24.0</v>
      </c>
      <c r="G58" s="23"/>
    </row>
    <row r="59" hidden="1">
      <c r="A59" s="37" t="s">
        <v>353</v>
      </c>
      <c r="B59" s="37" t="s">
        <v>354</v>
      </c>
      <c r="C59" s="55">
        <v>45572.0</v>
      </c>
      <c r="D59" s="37" t="s">
        <v>1228</v>
      </c>
      <c r="E59" s="97">
        <v>1150000.0</v>
      </c>
      <c r="F59" s="37">
        <v>24.0</v>
      </c>
      <c r="G59" s="23"/>
    </row>
    <row r="60" hidden="1">
      <c r="A60" s="37" t="s">
        <v>230</v>
      </c>
      <c r="B60" s="37" t="s">
        <v>231</v>
      </c>
      <c r="C60" s="55">
        <v>45572.0</v>
      </c>
      <c r="D60" s="37" t="s">
        <v>1228</v>
      </c>
      <c r="E60" s="97">
        <v>1150000.0</v>
      </c>
      <c r="F60" s="37">
        <v>24.0</v>
      </c>
      <c r="G60" s="23"/>
    </row>
    <row r="61" hidden="1">
      <c r="A61" s="37" t="s">
        <v>382</v>
      </c>
      <c r="B61" s="37" t="s">
        <v>383</v>
      </c>
      <c r="C61" s="55">
        <v>45572.0</v>
      </c>
      <c r="D61" s="37" t="s">
        <v>1228</v>
      </c>
      <c r="E61" s="97">
        <v>1150000.0</v>
      </c>
      <c r="F61" s="37">
        <v>24.0</v>
      </c>
      <c r="G61" s="23"/>
    </row>
    <row r="62" hidden="1">
      <c r="A62" s="37" t="s">
        <v>418</v>
      </c>
      <c r="B62" s="37" t="s">
        <v>419</v>
      </c>
      <c r="C62" s="55">
        <v>45572.0</v>
      </c>
      <c r="D62" s="37" t="s">
        <v>1228</v>
      </c>
      <c r="E62" s="97">
        <v>1150000.0</v>
      </c>
      <c r="F62" s="37">
        <v>24.0</v>
      </c>
      <c r="G62" s="23"/>
    </row>
    <row r="63" hidden="1">
      <c r="A63" s="37" t="s">
        <v>447</v>
      </c>
      <c r="B63" s="37" t="s">
        <v>448</v>
      </c>
      <c r="C63" s="55">
        <v>45572.0</v>
      </c>
      <c r="D63" s="37" t="s">
        <v>1228</v>
      </c>
      <c r="E63" s="97">
        <v>1150000.0</v>
      </c>
      <c r="F63" s="37">
        <v>24.0</v>
      </c>
      <c r="G63" s="23"/>
    </row>
    <row r="64" hidden="1">
      <c r="A64" s="37" t="s">
        <v>511</v>
      </c>
      <c r="B64" s="37" t="s">
        <v>512</v>
      </c>
      <c r="C64" s="55">
        <v>45572.0</v>
      </c>
      <c r="D64" s="37" t="s">
        <v>1228</v>
      </c>
      <c r="E64" s="97">
        <v>1150000.0</v>
      </c>
      <c r="F64" s="37">
        <v>24.0</v>
      </c>
      <c r="G64" s="23"/>
    </row>
    <row r="65" hidden="1">
      <c r="A65" s="37" t="s">
        <v>323</v>
      </c>
      <c r="B65" s="37" t="s">
        <v>324</v>
      </c>
      <c r="C65" s="55">
        <v>45572.0</v>
      </c>
      <c r="D65" s="37" t="s">
        <v>1228</v>
      </c>
      <c r="E65" s="97">
        <v>1150000.0</v>
      </c>
      <c r="F65" s="37">
        <v>24.0</v>
      </c>
      <c r="G65" s="23"/>
    </row>
    <row r="66" hidden="1">
      <c r="A66" s="37" t="s">
        <v>582</v>
      </c>
      <c r="B66" s="37" t="s">
        <v>583</v>
      </c>
      <c r="C66" s="55">
        <v>45572.0</v>
      </c>
      <c r="D66" s="37" t="s">
        <v>1228</v>
      </c>
      <c r="E66" s="97">
        <v>1150000.0</v>
      </c>
      <c r="F66" s="37">
        <v>24.0</v>
      </c>
      <c r="G66" s="23"/>
    </row>
    <row r="67" hidden="1">
      <c r="A67" s="37" t="s">
        <v>458</v>
      </c>
      <c r="B67" s="37" t="s">
        <v>459</v>
      </c>
      <c r="C67" s="55">
        <v>45572.0</v>
      </c>
      <c r="D67" s="37" t="s">
        <v>1228</v>
      </c>
      <c r="E67" s="97">
        <v>1150000.0</v>
      </c>
      <c r="F67" s="37">
        <v>24.0</v>
      </c>
      <c r="G67" s="23"/>
    </row>
    <row r="68" hidden="1">
      <c r="A68" s="37" t="s">
        <v>707</v>
      </c>
      <c r="B68" s="37" t="s">
        <v>708</v>
      </c>
      <c r="C68" s="55">
        <v>45572.0</v>
      </c>
      <c r="D68" s="37" t="s">
        <v>1228</v>
      </c>
      <c r="E68" s="97">
        <v>1150000.0</v>
      </c>
      <c r="F68" s="37">
        <v>24.0</v>
      </c>
      <c r="G68" s="23"/>
    </row>
    <row r="69" hidden="1">
      <c r="A69" s="37" t="s">
        <v>633</v>
      </c>
      <c r="B69" s="37" t="s">
        <v>634</v>
      </c>
      <c r="C69" s="55">
        <v>45572.0</v>
      </c>
      <c r="D69" s="37" t="s">
        <v>1224</v>
      </c>
      <c r="E69" s="97">
        <v>312000.0</v>
      </c>
      <c r="F69" s="37">
        <v>6.0</v>
      </c>
      <c r="G69" s="23"/>
    </row>
    <row r="70">
      <c r="A70" s="37" t="s">
        <v>621</v>
      </c>
      <c r="B70" s="37" t="s">
        <v>622</v>
      </c>
      <c r="C70" s="55">
        <v>45572.0</v>
      </c>
      <c r="D70" s="37" t="s">
        <v>1228</v>
      </c>
      <c r="E70" s="97">
        <v>1150000.0</v>
      </c>
      <c r="F70" s="37">
        <v>24.0</v>
      </c>
      <c r="G70" s="23"/>
    </row>
    <row r="71" hidden="1">
      <c r="A71" s="37" t="s">
        <v>636</v>
      </c>
      <c r="B71" s="37" t="s">
        <v>637</v>
      </c>
      <c r="C71" s="55">
        <v>45572.0</v>
      </c>
      <c r="D71" s="37" t="s">
        <v>1228</v>
      </c>
      <c r="E71" s="97">
        <v>1150000.0</v>
      </c>
      <c r="F71" s="37">
        <v>24.0</v>
      </c>
      <c r="G71" s="23"/>
    </row>
    <row r="72" hidden="1">
      <c r="A72" s="37" t="s">
        <v>670</v>
      </c>
      <c r="B72" s="37" t="s">
        <v>671</v>
      </c>
      <c r="C72" s="55">
        <v>45572.0</v>
      </c>
      <c r="D72" s="37" t="s">
        <v>1228</v>
      </c>
      <c r="E72" s="97">
        <v>1150000.0</v>
      </c>
      <c r="F72" s="37">
        <v>24.0</v>
      </c>
      <c r="G72" s="23"/>
    </row>
    <row r="73" hidden="1">
      <c r="A73" s="37" t="s">
        <v>561</v>
      </c>
      <c r="B73" s="37" t="s">
        <v>562</v>
      </c>
      <c r="C73" s="55">
        <v>45572.0</v>
      </c>
      <c r="D73" s="37" t="s">
        <v>1228</v>
      </c>
      <c r="E73" s="97">
        <v>1150000.0</v>
      </c>
      <c r="F73" s="37">
        <v>24.0</v>
      </c>
      <c r="G73" s="23"/>
    </row>
    <row r="74" hidden="1">
      <c r="A74" s="37" t="s">
        <v>684</v>
      </c>
      <c r="B74" s="37" t="s">
        <v>685</v>
      </c>
      <c r="C74" s="55">
        <v>45572.0</v>
      </c>
      <c r="D74" s="37" t="s">
        <v>1228</v>
      </c>
      <c r="E74" s="97">
        <v>1150000.0</v>
      </c>
      <c r="F74" s="37">
        <v>24.0</v>
      </c>
      <c r="G74" s="23"/>
    </row>
    <row r="75" hidden="1">
      <c r="A75" s="37" t="s">
        <v>687</v>
      </c>
      <c r="B75" s="37" t="s">
        <v>688</v>
      </c>
      <c r="C75" s="55">
        <v>45572.0</v>
      </c>
      <c r="D75" s="37" t="s">
        <v>1228</v>
      </c>
      <c r="E75" s="97">
        <v>1150000.0</v>
      </c>
      <c r="F75" s="37">
        <v>24.0</v>
      </c>
      <c r="G75" s="23"/>
    </row>
    <row r="76" hidden="1">
      <c r="A76" s="37" t="s">
        <v>717</v>
      </c>
      <c r="B76" s="37" t="s">
        <v>536</v>
      </c>
      <c r="C76" s="55">
        <v>45572.0</v>
      </c>
      <c r="D76" s="37" t="s">
        <v>1228</v>
      </c>
      <c r="E76" s="97">
        <v>1150000.0</v>
      </c>
      <c r="F76" s="37">
        <v>24.0</v>
      </c>
      <c r="G76" s="23"/>
    </row>
    <row r="77" hidden="1">
      <c r="A77" s="37" t="s">
        <v>405</v>
      </c>
      <c r="B77" s="37" t="s">
        <v>406</v>
      </c>
      <c r="C77" s="55">
        <v>45572.0</v>
      </c>
      <c r="D77" s="37" t="s">
        <v>1228</v>
      </c>
      <c r="E77" s="97">
        <v>1150000.0</v>
      </c>
      <c r="F77" s="37">
        <v>24.0</v>
      </c>
      <c r="G77" s="23"/>
    </row>
    <row r="78" hidden="1">
      <c r="A78" s="37" t="s">
        <v>629</v>
      </c>
      <c r="B78" s="37" t="s">
        <v>630</v>
      </c>
      <c r="C78" s="55">
        <v>45572.0</v>
      </c>
      <c r="D78" s="37" t="s">
        <v>1228</v>
      </c>
      <c r="E78" s="97">
        <v>1150000.0</v>
      </c>
      <c r="F78" s="37">
        <v>24.0</v>
      </c>
      <c r="G78" s="23"/>
    </row>
    <row r="79" hidden="1">
      <c r="A79" s="37" t="s">
        <v>340</v>
      </c>
      <c r="B79" s="37" t="s">
        <v>341</v>
      </c>
      <c r="C79" s="55">
        <v>45572.0</v>
      </c>
      <c r="D79" s="37" t="s">
        <v>1224</v>
      </c>
      <c r="E79" s="97">
        <v>62000.0</v>
      </c>
      <c r="F79" s="37">
        <v>1.0</v>
      </c>
      <c r="G79" s="23"/>
    </row>
    <row r="80" hidden="1">
      <c r="A80" s="37" t="s">
        <v>298</v>
      </c>
      <c r="B80" s="37" t="s">
        <v>299</v>
      </c>
      <c r="C80" s="55">
        <v>45572.0</v>
      </c>
      <c r="D80" s="37" t="s">
        <v>1228</v>
      </c>
      <c r="E80" s="97">
        <v>1150000.0</v>
      </c>
      <c r="F80" s="37">
        <v>24.0</v>
      </c>
      <c r="G80" s="23"/>
    </row>
    <row r="81" hidden="1">
      <c r="A81" s="37" t="s">
        <v>246</v>
      </c>
      <c r="B81" s="37" t="s">
        <v>130</v>
      </c>
      <c r="C81" s="55">
        <v>45603.0</v>
      </c>
      <c r="D81" s="37" t="s">
        <v>1228</v>
      </c>
      <c r="E81" s="97">
        <v>1150000.0</v>
      </c>
      <c r="F81" s="37">
        <v>24.0</v>
      </c>
      <c r="G81" s="23"/>
    </row>
    <row r="82" hidden="1">
      <c r="A82" s="37" t="s">
        <v>243</v>
      </c>
      <c r="B82" s="37" t="s">
        <v>244</v>
      </c>
      <c r="C82" s="55">
        <v>45603.0</v>
      </c>
      <c r="D82" s="37" t="s">
        <v>1228</v>
      </c>
      <c r="E82" s="97">
        <v>1150000.0</v>
      </c>
      <c r="F82" s="37">
        <v>24.0</v>
      </c>
      <c r="G82" s="23"/>
    </row>
    <row r="83" hidden="1">
      <c r="A83" s="37" t="s">
        <v>681</v>
      </c>
      <c r="B83" s="37" t="s">
        <v>682</v>
      </c>
      <c r="C83" s="55">
        <v>45603.0</v>
      </c>
      <c r="D83" s="37" t="s">
        <v>1228</v>
      </c>
      <c r="E83" s="97">
        <v>1150000.0</v>
      </c>
      <c r="F83" s="37">
        <v>24.0</v>
      </c>
      <c r="G83" s="23"/>
    </row>
    <row r="84" hidden="1">
      <c r="A84" s="37" t="s">
        <v>255</v>
      </c>
      <c r="B84" s="37" t="s">
        <v>256</v>
      </c>
      <c r="C84" s="55">
        <v>45603.0</v>
      </c>
      <c r="D84" s="37" t="s">
        <v>1224</v>
      </c>
      <c r="E84" s="97">
        <v>500000.0</v>
      </c>
      <c r="F84" s="37">
        <v>7.0</v>
      </c>
      <c r="G84" s="23"/>
    </row>
    <row r="85" hidden="1">
      <c r="A85" s="37" t="s">
        <v>541</v>
      </c>
      <c r="B85" s="37" t="s">
        <v>542</v>
      </c>
      <c r="C85" s="55">
        <v>45603.0</v>
      </c>
      <c r="D85" s="37" t="s">
        <v>1228</v>
      </c>
      <c r="E85" s="97">
        <v>1150000.0</v>
      </c>
      <c r="F85" s="37">
        <v>24.0</v>
      </c>
      <c r="G85" s="23"/>
    </row>
    <row r="86" hidden="1">
      <c r="A86" s="37" t="s">
        <v>309</v>
      </c>
      <c r="B86" s="37" t="s">
        <v>310</v>
      </c>
      <c r="C86" s="55">
        <v>45633.0</v>
      </c>
      <c r="D86" s="37" t="s">
        <v>1228</v>
      </c>
      <c r="E86" s="97">
        <v>1150000.0</v>
      </c>
      <c r="F86" s="37">
        <v>24.0</v>
      </c>
      <c r="G86" s="23"/>
    </row>
    <row r="87" hidden="1">
      <c r="A87" s="37" t="s">
        <v>593</v>
      </c>
      <c r="B87" s="37" t="s">
        <v>594</v>
      </c>
      <c r="C87" s="55">
        <v>45633.0</v>
      </c>
      <c r="D87" s="37" t="s">
        <v>1228</v>
      </c>
      <c r="E87" s="97">
        <v>1150000.0</v>
      </c>
      <c r="F87" s="37">
        <v>24.0</v>
      </c>
      <c r="G87" s="23"/>
    </row>
    <row r="88" hidden="1">
      <c r="A88" s="37" t="s">
        <v>343</v>
      </c>
      <c r="B88" s="37" t="s">
        <v>344</v>
      </c>
      <c r="C88" s="55">
        <v>45633.0</v>
      </c>
      <c r="D88" s="37" t="s">
        <v>1228</v>
      </c>
      <c r="E88" s="97">
        <v>1150000.0</v>
      </c>
      <c r="F88" s="37">
        <v>24.0</v>
      </c>
      <c r="G88" s="23"/>
    </row>
    <row r="89" hidden="1">
      <c r="A89" s="37" t="s">
        <v>662</v>
      </c>
      <c r="B89" s="37" t="s">
        <v>663</v>
      </c>
      <c r="C89" s="55">
        <v>45633.0</v>
      </c>
      <c r="D89" s="37" t="s">
        <v>1228</v>
      </c>
      <c r="E89" s="97">
        <v>1150000.0</v>
      </c>
      <c r="F89" s="37">
        <v>24.0</v>
      </c>
      <c r="G89" s="23"/>
    </row>
    <row r="90" hidden="1">
      <c r="A90" s="37" t="s">
        <v>483</v>
      </c>
      <c r="B90" s="37" t="s">
        <v>484</v>
      </c>
      <c r="C90" s="55">
        <v>45633.0</v>
      </c>
      <c r="D90" s="37" t="s">
        <v>1228</v>
      </c>
      <c r="E90" s="97">
        <v>1150000.0</v>
      </c>
      <c r="F90" s="37">
        <v>24.0</v>
      </c>
      <c r="G90" s="23"/>
    </row>
    <row r="91" hidden="1">
      <c r="A91" s="37" t="s">
        <v>79</v>
      </c>
      <c r="B91" s="37" t="s">
        <v>80</v>
      </c>
      <c r="C91" s="55">
        <v>45633.0</v>
      </c>
      <c r="D91" s="37" t="s">
        <v>1228</v>
      </c>
      <c r="E91" s="97">
        <v>1150000.0</v>
      </c>
      <c r="F91" s="37">
        <v>24.0</v>
      </c>
      <c r="G91" s="23"/>
    </row>
    <row r="92" hidden="1">
      <c r="A92" s="37" t="s">
        <v>23</v>
      </c>
      <c r="B92" s="37" t="s">
        <v>25</v>
      </c>
      <c r="C92" s="55">
        <v>45633.0</v>
      </c>
      <c r="D92" s="37" t="s">
        <v>1228</v>
      </c>
      <c r="E92" s="97">
        <v>1150000.0</v>
      </c>
      <c r="F92" s="37">
        <v>24.0</v>
      </c>
      <c r="G92" s="23"/>
    </row>
    <row r="93" hidden="1">
      <c r="A93" s="37" t="s">
        <v>730</v>
      </c>
      <c r="B93" s="37" t="s">
        <v>731</v>
      </c>
      <c r="C93" s="55">
        <v>45633.0</v>
      </c>
      <c r="D93" s="37" t="s">
        <v>1228</v>
      </c>
      <c r="E93" s="97">
        <v>1150000.0</v>
      </c>
      <c r="F93" s="37">
        <v>24.0</v>
      </c>
      <c r="G93" s="23"/>
    </row>
    <row r="94" hidden="1">
      <c r="A94" s="37" t="s">
        <v>298</v>
      </c>
      <c r="B94" s="37" t="s">
        <v>299</v>
      </c>
      <c r="C94" s="58" t="s">
        <v>1244</v>
      </c>
      <c r="D94" s="37" t="s">
        <v>1228</v>
      </c>
      <c r="E94" s="97">
        <v>1150000.0</v>
      </c>
      <c r="F94" s="37">
        <v>24.0</v>
      </c>
      <c r="G94" s="23"/>
    </row>
    <row r="95" hidden="1">
      <c r="A95" s="37" t="s">
        <v>143</v>
      </c>
      <c r="B95" s="37" t="s">
        <v>144</v>
      </c>
      <c r="C95" s="58" t="s">
        <v>548</v>
      </c>
      <c r="D95" s="37" t="s">
        <v>1224</v>
      </c>
      <c r="E95" s="97">
        <v>600000.0</v>
      </c>
      <c r="F95" s="37">
        <v>8.0</v>
      </c>
      <c r="G95" s="23"/>
    </row>
    <row r="96" hidden="1">
      <c r="A96" s="37" t="s">
        <v>111</v>
      </c>
      <c r="B96" s="37" t="s">
        <v>112</v>
      </c>
      <c r="C96" s="58" t="s">
        <v>548</v>
      </c>
      <c r="D96" s="37" t="s">
        <v>1228</v>
      </c>
      <c r="E96" s="97">
        <v>1500000.0</v>
      </c>
      <c r="F96" s="37">
        <v>24.0</v>
      </c>
      <c r="G96" s="23"/>
    </row>
    <row r="97" hidden="1">
      <c r="A97" s="37" t="s">
        <v>38</v>
      </c>
      <c r="B97" s="37" t="s">
        <v>39</v>
      </c>
      <c r="C97" s="58" t="s">
        <v>548</v>
      </c>
      <c r="D97" s="37" t="s">
        <v>1228</v>
      </c>
      <c r="E97" s="97">
        <v>1500000.0</v>
      </c>
      <c r="F97" s="37">
        <v>24.0</v>
      </c>
      <c r="G97" s="23"/>
    </row>
    <row r="98" hidden="1">
      <c r="A98" s="37" t="s">
        <v>53</v>
      </c>
      <c r="B98" s="37" t="s">
        <v>54</v>
      </c>
      <c r="C98" s="58" t="s">
        <v>548</v>
      </c>
      <c r="D98" s="37" t="s">
        <v>1228</v>
      </c>
      <c r="E98" s="97">
        <v>1500000.0</v>
      </c>
      <c r="F98" s="37">
        <v>24.0</v>
      </c>
      <c r="G98" s="23"/>
    </row>
    <row r="99" hidden="1">
      <c r="A99" s="37" t="s">
        <v>461</v>
      </c>
      <c r="B99" s="37" t="s">
        <v>462</v>
      </c>
      <c r="C99" s="58" t="s">
        <v>548</v>
      </c>
      <c r="D99" s="37" t="s">
        <v>1228</v>
      </c>
      <c r="E99" s="97">
        <v>1150000.0</v>
      </c>
      <c r="F99" s="37">
        <v>24.0</v>
      </c>
      <c r="G99" s="23"/>
    </row>
    <row r="100" hidden="1">
      <c r="A100" s="37" t="s">
        <v>700</v>
      </c>
      <c r="B100" s="37" t="s">
        <v>701</v>
      </c>
      <c r="C100" s="58" t="s">
        <v>548</v>
      </c>
      <c r="D100" s="37" t="s">
        <v>1228</v>
      </c>
      <c r="E100" s="97">
        <v>1500000.0</v>
      </c>
      <c r="F100" s="37">
        <v>24.0</v>
      </c>
      <c r="G100" s="23"/>
    </row>
    <row r="101" hidden="1">
      <c r="A101" s="37" t="s">
        <v>694</v>
      </c>
      <c r="B101" s="37" t="s">
        <v>695</v>
      </c>
      <c r="C101" s="58" t="s">
        <v>488</v>
      </c>
      <c r="D101" s="37" t="s">
        <v>1228</v>
      </c>
      <c r="E101" s="97">
        <v>1150000.0</v>
      </c>
      <c r="F101" s="37">
        <v>24.0</v>
      </c>
      <c r="G101" s="23"/>
    </row>
    <row r="102" hidden="1">
      <c r="A102" s="37" t="s">
        <v>753</v>
      </c>
      <c r="B102" s="37" t="s">
        <v>754</v>
      </c>
      <c r="C102" s="58" t="s">
        <v>1245</v>
      </c>
      <c r="D102" s="37" t="s">
        <v>1228</v>
      </c>
      <c r="E102" s="97">
        <v>700000.0</v>
      </c>
      <c r="F102" s="37">
        <v>24.0</v>
      </c>
      <c r="G102" s="23"/>
    </row>
    <row r="103" hidden="1">
      <c r="A103" s="37" t="s">
        <v>750</v>
      </c>
      <c r="B103" s="37" t="s">
        <v>751</v>
      </c>
      <c r="C103" s="58" t="s">
        <v>1245</v>
      </c>
      <c r="D103" s="37" t="s">
        <v>1228</v>
      </c>
      <c r="E103" s="97">
        <v>700000.0</v>
      </c>
      <c r="F103" s="37">
        <v>24.0</v>
      </c>
      <c r="G103" s="23"/>
    </row>
    <row r="104" hidden="1">
      <c r="A104" s="37" t="s">
        <v>748</v>
      </c>
      <c r="B104" s="37" t="s">
        <v>749</v>
      </c>
      <c r="C104" s="58" t="s">
        <v>1245</v>
      </c>
      <c r="D104" s="37" t="s">
        <v>1228</v>
      </c>
      <c r="E104" s="97">
        <v>700000.0</v>
      </c>
      <c r="F104" s="37">
        <v>24.0</v>
      </c>
      <c r="G104" s="23"/>
    </row>
    <row r="105" hidden="1">
      <c r="A105" s="37" t="s">
        <v>739</v>
      </c>
      <c r="B105" s="37" t="s">
        <v>741</v>
      </c>
      <c r="C105" s="58" t="s">
        <v>1245</v>
      </c>
      <c r="D105" s="37" t="s">
        <v>1228</v>
      </c>
      <c r="E105" s="97">
        <v>700000.0</v>
      </c>
      <c r="F105" s="37">
        <v>24.0</v>
      </c>
      <c r="G105" s="23"/>
    </row>
    <row r="106" hidden="1">
      <c r="A106" s="37" t="s">
        <v>74</v>
      </c>
      <c r="B106" s="37" t="s">
        <v>75</v>
      </c>
      <c r="C106" s="58" t="s">
        <v>71</v>
      </c>
      <c r="D106" s="37" t="s">
        <v>1228</v>
      </c>
      <c r="E106" s="97">
        <v>1500000.0</v>
      </c>
      <c r="F106" s="37">
        <v>24.0</v>
      </c>
      <c r="G106" s="23"/>
    </row>
    <row r="107" hidden="1">
      <c r="A107" s="37" t="s">
        <v>65</v>
      </c>
      <c r="B107" s="37" t="s">
        <v>66</v>
      </c>
      <c r="C107" s="58" t="s">
        <v>71</v>
      </c>
      <c r="D107" s="37" t="s">
        <v>1228</v>
      </c>
      <c r="E107" s="97">
        <v>1500000.0</v>
      </c>
      <c r="F107" s="37">
        <v>24.0</v>
      </c>
      <c r="G107" s="23"/>
    </row>
    <row r="108" hidden="1">
      <c r="A108" s="37" t="s">
        <v>43</v>
      </c>
      <c r="B108" s="37" t="s">
        <v>44</v>
      </c>
      <c r="C108" s="58" t="s">
        <v>71</v>
      </c>
      <c r="D108" s="37" t="s">
        <v>1228</v>
      </c>
      <c r="E108" s="97">
        <v>1500000.0</v>
      </c>
      <c r="F108" s="37">
        <v>24.0</v>
      </c>
      <c r="G108" s="23"/>
    </row>
    <row r="109" hidden="1">
      <c r="A109" s="37" t="s">
        <v>69</v>
      </c>
      <c r="B109" s="37" t="s">
        <v>70</v>
      </c>
      <c r="C109" s="58" t="s">
        <v>71</v>
      </c>
      <c r="D109" s="37" t="s">
        <v>1228</v>
      </c>
      <c r="E109" s="97">
        <v>1500000.0</v>
      </c>
      <c r="F109" s="37">
        <v>24.0</v>
      </c>
      <c r="G109" s="23"/>
    </row>
    <row r="110" hidden="1">
      <c r="A110" s="37" t="s">
        <v>755</v>
      </c>
      <c r="B110" s="37" t="s">
        <v>756</v>
      </c>
      <c r="C110" s="58" t="s">
        <v>759</v>
      </c>
      <c r="D110" s="37" t="s">
        <v>1228</v>
      </c>
      <c r="E110" s="97">
        <v>1500000.0</v>
      </c>
      <c r="F110" s="37">
        <v>24.0</v>
      </c>
      <c r="G110" s="23"/>
    </row>
    <row r="111" hidden="1">
      <c r="A111" s="37" t="s">
        <v>766</v>
      </c>
      <c r="B111" s="37" t="s">
        <v>231</v>
      </c>
      <c r="C111" s="55">
        <v>45299.0</v>
      </c>
      <c r="D111" s="37" t="s">
        <v>1228</v>
      </c>
      <c r="E111" s="97">
        <v>1150000.0</v>
      </c>
      <c r="F111" s="37">
        <v>24.0</v>
      </c>
      <c r="G111" s="23"/>
    </row>
    <row r="112" hidden="1">
      <c r="A112" s="37" t="s">
        <v>719</v>
      </c>
      <c r="B112" s="37" t="s">
        <v>720</v>
      </c>
      <c r="C112" s="55">
        <v>45573.0</v>
      </c>
      <c r="D112" s="37" t="s">
        <v>1228</v>
      </c>
      <c r="E112" s="97">
        <v>1500000.0</v>
      </c>
      <c r="F112" s="37">
        <v>24.0</v>
      </c>
      <c r="G112" s="23"/>
    </row>
    <row r="113" hidden="1">
      <c r="A113" s="37" t="s">
        <v>149</v>
      </c>
      <c r="B113" s="37" t="s">
        <v>150</v>
      </c>
      <c r="C113" s="55">
        <v>45573.0</v>
      </c>
      <c r="D113" s="37" t="s">
        <v>1228</v>
      </c>
      <c r="E113" s="97">
        <v>1500000.0</v>
      </c>
      <c r="F113" s="37">
        <v>24.0</v>
      </c>
      <c r="G113" s="23"/>
    </row>
    <row r="114" hidden="1">
      <c r="A114" s="37" t="s">
        <v>135</v>
      </c>
      <c r="B114" s="37" t="s">
        <v>136</v>
      </c>
      <c r="C114" s="55">
        <v>45573.0</v>
      </c>
      <c r="D114" s="37" t="s">
        <v>1228</v>
      </c>
      <c r="E114" s="97">
        <v>1500000.0</v>
      </c>
      <c r="F114" s="37">
        <v>24.0</v>
      </c>
      <c r="G114" s="23"/>
    </row>
    <row r="115" hidden="1">
      <c r="A115" s="37" t="s">
        <v>147</v>
      </c>
      <c r="B115" s="37" t="s">
        <v>148</v>
      </c>
      <c r="C115" s="55">
        <v>45573.0</v>
      </c>
      <c r="D115" s="37" t="s">
        <v>1228</v>
      </c>
      <c r="E115" s="100" t="s">
        <v>1246</v>
      </c>
      <c r="F115" s="37">
        <v>24.0</v>
      </c>
      <c r="G115" s="23"/>
    </row>
    <row r="116" hidden="1">
      <c r="A116" s="37" t="s">
        <v>771</v>
      </c>
      <c r="B116" s="37" t="s">
        <v>772</v>
      </c>
      <c r="C116" s="58" t="s">
        <v>1247</v>
      </c>
      <c r="D116" s="37" t="s">
        <v>1228</v>
      </c>
      <c r="E116" s="100" t="s">
        <v>1246</v>
      </c>
      <c r="F116" s="37">
        <v>24.0</v>
      </c>
      <c r="G116" s="23"/>
    </row>
    <row r="117" hidden="1">
      <c r="A117" s="37" t="s">
        <v>773</v>
      </c>
      <c r="B117" s="37" t="s">
        <v>774</v>
      </c>
      <c r="C117" s="58" t="s">
        <v>1247</v>
      </c>
      <c r="D117" s="37" t="s">
        <v>1228</v>
      </c>
      <c r="E117" s="100" t="s">
        <v>1246</v>
      </c>
      <c r="F117" s="37">
        <v>24.0</v>
      </c>
      <c r="G117" s="23"/>
    </row>
    <row r="118" hidden="1">
      <c r="A118" s="37" t="s">
        <v>187</v>
      </c>
      <c r="B118" s="37" t="s">
        <v>189</v>
      </c>
      <c r="C118" s="58" t="s">
        <v>1247</v>
      </c>
      <c r="D118" s="37" t="s">
        <v>1224</v>
      </c>
      <c r="E118" s="100">
        <v>550.0</v>
      </c>
      <c r="F118" s="37">
        <v>8.0</v>
      </c>
      <c r="G118" s="37" t="s">
        <v>1225</v>
      </c>
    </row>
    <row r="119" hidden="1">
      <c r="A119" s="37" t="s">
        <v>649</v>
      </c>
      <c r="B119" s="37" t="s">
        <v>650</v>
      </c>
      <c r="C119" s="58" t="s">
        <v>793</v>
      </c>
      <c r="D119" s="37" t="s">
        <v>1224</v>
      </c>
      <c r="E119" s="100">
        <v>437.0</v>
      </c>
      <c r="F119" s="37">
        <v>7.0</v>
      </c>
      <c r="G119" s="23"/>
    </row>
    <row r="120" hidden="1">
      <c r="A120" s="37" t="s">
        <v>160</v>
      </c>
      <c r="B120" s="37" t="s">
        <v>161</v>
      </c>
      <c r="C120" s="58" t="s">
        <v>1248</v>
      </c>
      <c r="D120" s="37" t="s">
        <v>1228</v>
      </c>
      <c r="E120" s="100" t="s">
        <v>1246</v>
      </c>
      <c r="F120" s="37">
        <v>24.0</v>
      </c>
      <c r="G120" s="23"/>
    </row>
    <row r="121" hidden="1">
      <c r="A121" s="37" t="s">
        <v>315</v>
      </c>
      <c r="B121" s="37" t="s">
        <v>316</v>
      </c>
      <c r="C121" s="58" t="s">
        <v>289</v>
      </c>
      <c r="D121" s="37" t="s">
        <v>1224</v>
      </c>
      <c r="E121" s="100">
        <v>312.0</v>
      </c>
      <c r="F121" s="37">
        <v>5.0</v>
      </c>
      <c r="G121" s="23"/>
    </row>
    <row r="122" hidden="1">
      <c r="A122" s="37" t="s">
        <v>284</v>
      </c>
      <c r="B122" s="37" t="s">
        <v>285</v>
      </c>
      <c r="C122" s="58" t="s">
        <v>289</v>
      </c>
      <c r="D122" s="37" t="s">
        <v>1228</v>
      </c>
      <c r="E122" s="100" t="s">
        <v>1249</v>
      </c>
      <c r="F122" s="37">
        <v>24.0</v>
      </c>
      <c r="G122" s="23"/>
    </row>
    <row r="123" hidden="1">
      <c r="A123" s="37" t="s">
        <v>396</v>
      </c>
      <c r="B123" s="37" t="s">
        <v>397</v>
      </c>
      <c r="C123" s="58" t="s">
        <v>289</v>
      </c>
      <c r="D123" s="37" t="s">
        <v>1228</v>
      </c>
      <c r="E123" s="100" t="s">
        <v>1249</v>
      </c>
      <c r="F123" s="37">
        <v>24.0</v>
      </c>
      <c r="G123" s="23"/>
    </row>
    <row r="124" hidden="1">
      <c r="A124" s="37" t="s">
        <v>252</v>
      </c>
      <c r="B124" s="37" t="s">
        <v>253</v>
      </c>
      <c r="C124" s="58" t="s">
        <v>289</v>
      </c>
      <c r="D124" s="37" t="s">
        <v>1224</v>
      </c>
      <c r="E124" s="100">
        <v>375.0</v>
      </c>
      <c r="F124" s="37">
        <v>6.0</v>
      </c>
      <c r="G124" s="23"/>
    </row>
    <row r="125" hidden="1">
      <c r="A125" s="37" t="s">
        <v>367</v>
      </c>
      <c r="B125" s="37" t="s">
        <v>368</v>
      </c>
      <c r="C125" s="58" t="s">
        <v>289</v>
      </c>
      <c r="D125" s="37" t="s">
        <v>1224</v>
      </c>
      <c r="E125" s="100">
        <v>375.0</v>
      </c>
      <c r="F125" s="37">
        <v>6.0</v>
      </c>
      <c r="G125" s="23"/>
    </row>
    <row r="126" hidden="1">
      <c r="A126" s="37" t="s">
        <v>556</v>
      </c>
      <c r="B126" s="37" t="s">
        <v>557</v>
      </c>
      <c r="C126" s="58" t="s">
        <v>289</v>
      </c>
      <c r="D126" s="37" t="s">
        <v>1228</v>
      </c>
      <c r="E126" s="100" t="s">
        <v>1249</v>
      </c>
      <c r="F126" s="37">
        <v>24.0</v>
      </c>
      <c r="G126" s="23"/>
    </row>
    <row r="127" hidden="1">
      <c r="A127" s="37" t="s">
        <v>425</v>
      </c>
      <c r="B127" s="37" t="s">
        <v>426</v>
      </c>
      <c r="C127" s="58" t="s">
        <v>289</v>
      </c>
      <c r="D127" s="37" t="s">
        <v>1224</v>
      </c>
      <c r="E127" s="100">
        <v>250.0</v>
      </c>
      <c r="F127" s="37">
        <v>4.0</v>
      </c>
      <c r="G127" s="23"/>
    </row>
    <row r="128" hidden="1">
      <c r="A128" s="37" t="s">
        <v>737</v>
      </c>
      <c r="B128" s="37" t="s">
        <v>738</v>
      </c>
      <c r="C128" s="58" t="s">
        <v>289</v>
      </c>
      <c r="D128" s="37" t="s">
        <v>1228</v>
      </c>
      <c r="E128" s="100" t="s">
        <v>1249</v>
      </c>
      <c r="F128" s="37">
        <v>24.0</v>
      </c>
      <c r="G128" s="23"/>
    </row>
    <row r="129" hidden="1">
      <c r="A129" s="37" t="s">
        <v>633</v>
      </c>
      <c r="B129" s="37" t="s">
        <v>634</v>
      </c>
      <c r="C129" s="58" t="s">
        <v>289</v>
      </c>
      <c r="D129" s="37" t="s">
        <v>1224</v>
      </c>
      <c r="E129" s="100">
        <v>312.0</v>
      </c>
      <c r="F129" s="37">
        <v>5.0</v>
      </c>
      <c r="G129" s="23"/>
    </row>
    <row r="130" hidden="1">
      <c r="A130" s="37" t="s">
        <v>486</v>
      </c>
      <c r="B130" s="37" t="s">
        <v>487</v>
      </c>
      <c r="C130" s="58" t="s">
        <v>289</v>
      </c>
      <c r="D130" s="37" t="s">
        <v>1228</v>
      </c>
      <c r="E130" s="100" t="s">
        <v>1249</v>
      </c>
      <c r="F130" s="37">
        <v>24.0</v>
      </c>
      <c r="G130" s="23"/>
    </row>
    <row r="131" hidden="1">
      <c r="A131" s="37" t="s">
        <v>703</v>
      </c>
      <c r="B131" s="37" t="s">
        <v>704</v>
      </c>
      <c r="C131" s="58" t="s">
        <v>289</v>
      </c>
      <c r="D131" s="37" t="s">
        <v>1228</v>
      </c>
      <c r="E131" s="100" t="s">
        <v>1249</v>
      </c>
      <c r="F131" s="37">
        <v>24.0</v>
      </c>
      <c r="G131" s="23"/>
    </row>
    <row r="132" hidden="1">
      <c r="A132" s="37" t="s">
        <v>496</v>
      </c>
      <c r="B132" s="37" t="s">
        <v>497</v>
      </c>
      <c r="C132" s="58" t="s">
        <v>289</v>
      </c>
      <c r="D132" s="37" t="s">
        <v>1228</v>
      </c>
      <c r="E132" s="100" t="s">
        <v>1249</v>
      </c>
      <c r="F132" s="37">
        <v>24.0</v>
      </c>
      <c r="G132" s="23"/>
    </row>
    <row r="133" hidden="1">
      <c r="A133" s="37" t="s">
        <v>287</v>
      </c>
      <c r="B133" s="37" t="s">
        <v>288</v>
      </c>
      <c r="C133" s="58" t="s">
        <v>289</v>
      </c>
      <c r="D133" s="37" t="s">
        <v>1224</v>
      </c>
      <c r="E133" s="100">
        <v>250.0</v>
      </c>
      <c r="F133" s="37">
        <v>4.0</v>
      </c>
      <c r="G133" s="23"/>
    </row>
    <row r="134" hidden="1">
      <c r="A134" s="37" t="s">
        <v>726</v>
      </c>
      <c r="B134" s="37" t="s">
        <v>727</v>
      </c>
      <c r="C134" s="58" t="s">
        <v>289</v>
      </c>
      <c r="D134" s="37" t="s">
        <v>1228</v>
      </c>
      <c r="E134" s="100" t="s">
        <v>1249</v>
      </c>
      <c r="F134" s="37">
        <v>24.0</v>
      </c>
      <c r="G134" s="23"/>
    </row>
    <row r="135" hidden="1">
      <c r="A135" s="37" t="s">
        <v>248</v>
      </c>
      <c r="B135" s="37" t="s">
        <v>249</v>
      </c>
      <c r="C135" s="58" t="s">
        <v>289</v>
      </c>
      <c r="D135" s="37" t="s">
        <v>1228</v>
      </c>
      <c r="E135" s="100" t="s">
        <v>1249</v>
      </c>
      <c r="F135" s="37">
        <v>24.0</v>
      </c>
      <c r="G135" s="23"/>
    </row>
    <row r="136" hidden="1">
      <c r="A136" s="37" t="s">
        <v>523</v>
      </c>
      <c r="B136" s="37" t="s">
        <v>524</v>
      </c>
      <c r="C136" s="58" t="s">
        <v>289</v>
      </c>
      <c r="D136" s="37" t="s">
        <v>1228</v>
      </c>
      <c r="E136" s="100" t="s">
        <v>1249</v>
      </c>
      <c r="F136" s="37">
        <v>24.0</v>
      </c>
      <c r="G136" s="23"/>
    </row>
    <row r="137" hidden="1">
      <c r="A137" s="37" t="s">
        <v>402</v>
      </c>
      <c r="B137" s="37" t="s">
        <v>403</v>
      </c>
      <c r="C137" s="58" t="s">
        <v>289</v>
      </c>
      <c r="D137" s="37" t="s">
        <v>1224</v>
      </c>
      <c r="E137" s="100">
        <v>312.0</v>
      </c>
      <c r="F137" s="37">
        <v>5.0</v>
      </c>
      <c r="G137" s="23"/>
    </row>
    <row r="138" hidden="1">
      <c r="A138" s="37" t="s">
        <v>571</v>
      </c>
      <c r="B138" s="37" t="s">
        <v>572</v>
      </c>
      <c r="C138" s="58" t="s">
        <v>289</v>
      </c>
      <c r="D138" s="37" t="s">
        <v>1228</v>
      </c>
      <c r="E138" s="100" t="s">
        <v>1249</v>
      </c>
      <c r="F138" s="37">
        <v>24.0</v>
      </c>
      <c r="G138" s="23"/>
    </row>
    <row r="139" hidden="1">
      <c r="A139" s="37" t="s">
        <v>544</v>
      </c>
      <c r="B139" s="37" t="s">
        <v>545</v>
      </c>
      <c r="C139" s="58" t="s">
        <v>289</v>
      </c>
      <c r="D139" s="37" t="s">
        <v>1224</v>
      </c>
      <c r="E139" s="100">
        <v>500.0</v>
      </c>
      <c r="F139" s="37">
        <v>8.0</v>
      </c>
      <c r="G139" s="23"/>
    </row>
    <row r="140" hidden="1">
      <c r="A140" s="37" t="s">
        <v>760</v>
      </c>
      <c r="B140" s="37" t="s">
        <v>761</v>
      </c>
      <c r="C140" s="58" t="s">
        <v>289</v>
      </c>
      <c r="D140" s="37" t="s">
        <v>1228</v>
      </c>
      <c r="E140" s="100" t="s">
        <v>1249</v>
      </c>
      <c r="F140" s="37">
        <v>24.0</v>
      </c>
      <c r="G140" s="23"/>
    </row>
    <row r="141" hidden="1">
      <c r="A141" s="37" t="s">
        <v>412</v>
      </c>
      <c r="B141" s="37" t="s">
        <v>413</v>
      </c>
      <c r="C141" s="58" t="s">
        <v>289</v>
      </c>
      <c r="D141" s="37" t="s">
        <v>1228</v>
      </c>
      <c r="E141" s="100" t="s">
        <v>1249</v>
      </c>
      <c r="F141" s="37">
        <v>24.0</v>
      </c>
      <c r="G141" s="23"/>
    </row>
    <row r="142" hidden="1">
      <c r="A142" s="37" t="s">
        <v>255</v>
      </c>
      <c r="B142" s="37" t="s">
        <v>256</v>
      </c>
      <c r="C142" s="58" t="s">
        <v>289</v>
      </c>
      <c r="D142" s="37" t="s">
        <v>1224</v>
      </c>
      <c r="E142" s="100">
        <v>125.0</v>
      </c>
      <c r="F142" s="37">
        <v>2.0</v>
      </c>
      <c r="G142" s="23"/>
    </row>
    <row r="143" hidden="1">
      <c r="A143" s="37" t="s">
        <v>490</v>
      </c>
      <c r="B143" s="37" t="s">
        <v>491</v>
      </c>
      <c r="C143" s="58" t="s">
        <v>289</v>
      </c>
      <c r="D143" s="37" t="s">
        <v>1224</v>
      </c>
      <c r="E143" s="100">
        <v>375.0</v>
      </c>
      <c r="F143" s="37">
        <v>6.0</v>
      </c>
      <c r="G143" s="23"/>
    </row>
    <row r="144" hidden="1">
      <c r="A144" s="37" t="s">
        <v>357</v>
      </c>
      <c r="B144" s="37" t="s">
        <v>358</v>
      </c>
      <c r="C144" s="58" t="s">
        <v>289</v>
      </c>
      <c r="D144" s="37" t="s">
        <v>1228</v>
      </c>
      <c r="E144" s="100" t="s">
        <v>1249</v>
      </c>
      <c r="F144" s="37">
        <v>24.0</v>
      </c>
      <c r="G144" s="23"/>
    </row>
    <row r="145" hidden="1">
      <c r="A145" s="37" t="s">
        <v>361</v>
      </c>
      <c r="B145" s="37" t="s">
        <v>362</v>
      </c>
      <c r="C145" s="58" t="s">
        <v>289</v>
      </c>
      <c r="D145" s="37" t="s">
        <v>1228</v>
      </c>
      <c r="E145" s="100" t="s">
        <v>1249</v>
      </c>
      <c r="F145" s="37">
        <v>24.0</v>
      </c>
      <c r="G145" s="23"/>
    </row>
    <row r="146" hidden="1">
      <c r="A146" s="37" t="s">
        <v>514</v>
      </c>
      <c r="B146" s="37" t="s">
        <v>515</v>
      </c>
      <c r="C146" s="58" t="s">
        <v>289</v>
      </c>
      <c r="D146" s="37" t="s">
        <v>1224</v>
      </c>
      <c r="E146" s="100">
        <v>187.0</v>
      </c>
      <c r="F146" s="37">
        <v>2.0</v>
      </c>
      <c r="G146" s="23"/>
    </row>
    <row r="147" hidden="1">
      <c r="A147" s="37" t="s">
        <v>340</v>
      </c>
      <c r="B147" s="37" t="s">
        <v>341</v>
      </c>
      <c r="C147" s="58" t="s">
        <v>289</v>
      </c>
      <c r="D147" s="37" t="s">
        <v>1224</v>
      </c>
      <c r="E147" s="100">
        <v>250.0</v>
      </c>
      <c r="F147" s="37">
        <v>4.0</v>
      </c>
      <c r="G147" s="23"/>
    </row>
    <row r="148" hidden="1">
      <c r="A148" s="37" t="s">
        <v>234</v>
      </c>
      <c r="B148" s="37" t="s">
        <v>235</v>
      </c>
      <c r="C148" s="58" t="s">
        <v>289</v>
      </c>
      <c r="D148" s="37" t="s">
        <v>1224</v>
      </c>
      <c r="E148" s="100">
        <v>125.0</v>
      </c>
      <c r="F148" s="37">
        <v>2.0</v>
      </c>
      <c r="G148" s="23"/>
    </row>
    <row r="149" hidden="1">
      <c r="A149" s="37" t="s">
        <v>508</v>
      </c>
      <c r="B149" s="37" t="s">
        <v>509</v>
      </c>
      <c r="C149" s="58" t="s">
        <v>289</v>
      </c>
      <c r="D149" s="37" t="s">
        <v>1228</v>
      </c>
      <c r="E149" s="100" t="s">
        <v>1249</v>
      </c>
      <c r="F149" s="37">
        <v>24.0</v>
      </c>
      <c r="G149" s="23"/>
    </row>
    <row r="150" hidden="1">
      <c r="A150" s="37" t="s">
        <v>553</v>
      </c>
      <c r="B150" s="37" t="s">
        <v>554</v>
      </c>
      <c r="C150" s="58" t="s">
        <v>289</v>
      </c>
      <c r="D150" s="37" t="s">
        <v>1224</v>
      </c>
      <c r="E150" s="100" t="s">
        <v>1249</v>
      </c>
      <c r="F150" s="37">
        <v>24.0</v>
      </c>
      <c r="G150" s="23"/>
    </row>
    <row r="151" hidden="1">
      <c r="A151" s="37" t="s">
        <v>264</v>
      </c>
      <c r="B151" s="37" t="s">
        <v>265</v>
      </c>
      <c r="C151" s="58" t="s">
        <v>289</v>
      </c>
      <c r="D151" s="37" t="s">
        <v>1224</v>
      </c>
      <c r="E151" s="100">
        <v>125.0</v>
      </c>
      <c r="F151" s="37">
        <v>7.0</v>
      </c>
      <c r="G151" s="23"/>
    </row>
    <row r="152" hidden="1">
      <c r="A152" s="37" t="s">
        <v>227</v>
      </c>
      <c r="B152" s="37" t="s">
        <v>228</v>
      </c>
      <c r="C152" s="58" t="s">
        <v>289</v>
      </c>
      <c r="D152" s="37" t="s">
        <v>1228</v>
      </c>
      <c r="E152" s="100" t="s">
        <v>1249</v>
      </c>
      <c r="F152" s="37">
        <v>24.0</v>
      </c>
      <c r="G152" s="23"/>
    </row>
    <row r="153" hidden="1">
      <c r="A153" s="37" t="s">
        <v>723</v>
      </c>
      <c r="B153" s="37" t="s">
        <v>724</v>
      </c>
      <c r="C153" s="58" t="s">
        <v>289</v>
      </c>
      <c r="D153" s="37" t="s">
        <v>1228</v>
      </c>
      <c r="E153" s="100" t="s">
        <v>1249</v>
      </c>
      <c r="F153" s="37">
        <v>24.0</v>
      </c>
      <c r="G153" s="23"/>
    </row>
    <row r="154" hidden="1">
      <c r="A154" s="37" t="s">
        <v>415</v>
      </c>
      <c r="B154" s="37" t="s">
        <v>416</v>
      </c>
      <c r="C154" s="58" t="s">
        <v>289</v>
      </c>
      <c r="D154" s="37" t="s">
        <v>1228</v>
      </c>
      <c r="E154" s="100" t="s">
        <v>1249</v>
      </c>
      <c r="F154" s="37">
        <v>24.0</v>
      </c>
      <c r="G154" s="23"/>
    </row>
    <row r="155" hidden="1">
      <c r="A155" s="37" t="s">
        <v>538</v>
      </c>
      <c r="B155" s="37" t="s">
        <v>1250</v>
      </c>
      <c r="C155" s="58" t="s">
        <v>289</v>
      </c>
      <c r="D155" s="37" t="s">
        <v>1228</v>
      </c>
      <c r="E155" s="100" t="s">
        <v>1249</v>
      </c>
      <c r="F155" s="37">
        <v>24.0</v>
      </c>
      <c r="G155" s="23"/>
    </row>
    <row r="156" hidden="1">
      <c r="A156" s="37" t="s">
        <v>768</v>
      </c>
      <c r="B156" s="37" t="s">
        <v>769</v>
      </c>
      <c r="C156" s="58" t="s">
        <v>1251</v>
      </c>
      <c r="D156" s="37" t="s">
        <v>1228</v>
      </c>
      <c r="E156" s="100" t="s">
        <v>1246</v>
      </c>
      <c r="F156" s="37">
        <v>24.0</v>
      </c>
      <c r="G156" s="23"/>
    </row>
    <row r="157" hidden="1">
      <c r="A157" s="37" t="s">
        <v>96</v>
      </c>
      <c r="B157" s="37" t="s">
        <v>97</v>
      </c>
      <c r="C157" s="55">
        <v>45452.0</v>
      </c>
      <c r="D157" s="37" t="s">
        <v>1228</v>
      </c>
      <c r="E157" s="100" t="s">
        <v>1246</v>
      </c>
      <c r="F157" s="37">
        <v>24.0</v>
      </c>
      <c r="G157" s="23"/>
    </row>
    <row r="158" hidden="1">
      <c r="A158" s="37" t="s">
        <v>340</v>
      </c>
      <c r="B158" s="37" t="s">
        <v>341</v>
      </c>
      <c r="C158" s="58" t="s">
        <v>1252</v>
      </c>
      <c r="D158" s="37" t="s">
        <v>1224</v>
      </c>
      <c r="E158" s="100">
        <v>312.0</v>
      </c>
      <c r="F158" s="37">
        <v>5.0</v>
      </c>
      <c r="G158" s="23"/>
    </row>
    <row r="159" hidden="1">
      <c r="A159" s="37" t="s">
        <v>794</v>
      </c>
      <c r="B159" s="37" t="s">
        <v>605</v>
      </c>
      <c r="C159" s="58" t="s">
        <v>1252</v>
      </c>
      <c r="D159" s="37" t="s">
        <v>1228</v>
      </c>
      <c r="E159" s="100" t="s">
        <v>1249</v>
      </c>
      <c r="F159" s="37">
        <v>24.0</v>
      </c>
      <c r="G159" s="23"/>
    </row>
    <row r="160" hidden="1">
      <c r="A160" s="37" t="s">
        <v>367</v>
      </c>
      <c r="B160" s="37" t="s">
        <v>368</v>
      </c>
      <c r="C160" s="58" t="s">
        <v>1252</v>
      </c>
      <c r="D160" s="37" t="s">
        <v>1224</v>
      </c>
      <c r="E160" s="100">
        <v>250.0</v>
      </c>
      <c r="F160" s="37">
        <v>4.0</v>
      </c>
      <c r="G160" s="23"/>
    </row>
    <row r="161" hidden="1">
      <c r="A161" s="37" t="s">
        <v>797</v>
      </c>
      <c r="B161" s="37" t="s">
        <v>798</v>
      </c>
      <c r="C161" s="58" t="s">
        <v>1252</v>
      </c>
      <c r="D161" s="37" t="s">
        <v>1228</v>
      </c>
      <c r="E161" s="100" t="s">
        <v>1249</v>
      </c>
      <c r="F161" s="37">
        <v>24.0</v>
      </c>
      <c r="G161" s="23"/>
    </row>
    <row r="162" hidden="1">
      <c r="A162" s="37" t="s">
        <v>781</v>
      </c>
      <c r="B162" s="37" t="s">
        <v>782</v>
      </c>
      <c r="C162" s="58" t="s">
        <v>1252</v>
      </c>
      <c r="D162" s="37" t="s">
        <v>1228</v>
      </c>
      <c r="E162" s="100" t="s">
        <v>1249</v>
      </c>
      <c r="F162" s="37">
        <v>24.0</v>
      </c>
      <c r="G162" s="23"/>
    </row>
    <row r="163" hidden="1">
      <c r="A163" s="37" t="s">
        <v>444</v>
      </c>
      <c r="B163" s="37" t="s">
        <v>445</v>
      </c>
      <c r="C163" s="58" t="s">
        <v>1253</v>
      </c>
      <c r="D163" s="37" t="s">
        <v>1228</v>
      </c>
      <c r="E163" s="100" t="s">
        <v>1249</v>
      </c>
      <c r="F163" s="37">
        <v>24.0</v>
      </c>
      <c r="G163" s="23"/>
    </row>
    <row r="164" hidden="1">
      <c r="A164" s="37" t="s">
        <v>315</v>
      </c>
      <c r="B164" s="37" t="s">
        <v>316</v>
      </c>
      <c r="C164" s="58" t="s">
        <v>1253</v>
      </c>
      <c r="D164" s="37" t="s">
        <v>1224</v>
      </c>
      <c r="E164" s="100">
        <v>437.0</v>
      </c>
      <c r="F164" s="37">
        <v>7.0</v>
      </c>
      <c r="G164" s="23"/>
    </row>
    <row r="165" hidden="1">
      <c r="A165" s="37" t="s">
        <v>304</v>
      </c>
      <c r="B165" s="37" t="s">
        <v>305</v>
      </c>
      <c r="C165" s="58" t="s">
        <v>1253</v>
      </c>
      <c r="D165" s="37" t="s">
        <v>1228</v>
      </c>
      <c r="E165" s="100" t="s">
        <v>1249</v>
      </c>
      <c r="F165" s="37">
        <v>24.0</v>
      </c>
      <c r="G165" s="23"/>
    </row>
    <row r="166" hidden="1">
      <c r="A166" s="37" t="s">
        <v>301</v>
      </c>
      <c r="B166" s="37" t="s">
        <v>302</v>
      </c>
      <c r="C166" s="58" t="s">
        <v>1253</v>
      </c>
      <c r="D166" s="37" t="s">
        <v>1228</v>
      </c>
      <c r="E166" s="100" t="s">
        <v>1249</v>
      </c>
      <c r="F166" s="37">
        <v>24.0</v>
      </c>
      <c r="G166" s="23"/>
    </row>
    <row r="167" hidden="1">
      <c r="A167" s="37" t="s">
        <v>544</v>
      </c>
      <c r="B167" s="37" t="s">
        <v>545</v>
      </c>
      <c r="C167" s="58" t="s">
        <v>533</v>
      </c>
      <c r="D167" s="37" t="s">
        <v>1224</v>
      </c>
      <c r="E167" s="100">
        <v>500.0</v>
      </c>
      <c r="F167" s="37">
        <v>8.0</v>
      </c>
      <c r="G167" s="23"/>
    </row>
    <row r="168" hidden="1">
      <c r="A168" s="37" t="s">
        <v>330</v>
      </c>
      <c r="B168" s="37" t="s">
        <v>331</v>
      </c>
      <c r="C168" s="58" t="s">
        <v>533</v>
      </c>
      <c r="D168" s="37" t="s">
        <v>1228</v>
      </c>
      <c r="E168" s="100" t="s">
        <v>1249</v>
      </c>
      <c r="F168" s="37">
        <v>24.0</v>
      </c>
      <c r="G168" s="23"/>
    </row>
    <row r="169" hidden="1">
      <c r="A169" s="37" t="s">
        <v>333</v>
      </c>
      <c r="B169" s="37" t="s">
        <v>268</v>
      </c>
      <c r="C169" s="58" t="s">
        <v>533</v>
      </c>
      <c r="D169" s="37" t="s">
        <v>1228</v>
      </c>
      <c r="E169" s="100" t="s">
        <v>1249</v>
      </c>
      <c r="F169" s="37">
        <v>24.0</v>
      </c>
      <c r="G169" s="23"/>
    </row>
    <row r="170" hidden="1">
      <c r="A170" s="37" t="s">
        <v>626</v>
      </c>
      <c r="B170" s="37" t="s">
        <v>627</v>
      </c>
      <c r="C170" s="58" t="s">
        <v>440</v>
      </c>
      <c r="D170" s="37" t="s">
        <v>1228</v>
      </c>
      <c r="E170" s="100" t="s">
        <v>1249</v>
      </c>
      <c r="F170" s="37">
        <v>24.0</v>
      </c>
      <c r="G170" s="23"/>
    </row>
    <row r="171" hidden="1">
      <c r="A171" s="37" t="s">
        <v>808</v>
      </c>
      <c r="B171" s="37" t="s">
        <v>809</v>
      </c>
      <c r="C171" s="58" t="s">
        <v>440</v>
      </c>
      <c r="D171" s="37" t="s">
        <v>1228</v>
      </c>
      <c r="E171" s="100" t="s">
        <v>1249</v>
      </c>
      <c r="F171" s="37">
        <v>24.0</v>
      </c>
      <c r="G171" s="23"/>
    </row>
    <row r="172" hidden="1">
      <c r="A172" s="37" t="s">
        <v>252</v>
      </c>
      <c r="B172" s="37" t="s">
        <v>253</v>
      </c>
      <c r="C172" s="58" t="s">
        <v>1254</v>
      </c>
      <c r="D172" s="37" t="s">
        <v>1224</v>
      </c>
      <c r="E172" s="100">
        <v>375.0</v>
      </c>
      <c r="F172" s="37">
        <v>6.0</v>
      </c>
      <c r="G172" s="23"/>
    </row>
    <row r="173" hidden="1">
      <c r="A173" s="37" t="s">
        <v>451</v>
      </c>
      <c r="B173" s="37" t="s">
        <v>452</v>
      </c>
      <c r="C173" s="58" t="s">
        <v>1254</v>
      </c>
      <c r="D173" s="37" t="s">
        <v>1228</v>
      </c>
      <c r="E173" s="100" t="s">
        <v>1249</v>
      </c>
      <c r="F173" s="37">
        <v>24.0</v>
      </c>
      <c r="G173" s="23"/>
    </row>
    <row r="174" hidden="1">
      <c r="A174" s="37" t="s">
        <v>240</v>
      </c>
      <c r="B174" s="37" t="s">
        <v>241</v>
      </c>
      <c r="C174" s="58" t="s">
        <v>1254</v>
      </c>
      <c r="D174" s="37" t="s">
        <v>1224</v>
      </c>
      <c r="E174" s="100">
        <v>125.0</v>
      </c>
      <c r="F174" s="37">
        <v>1.0</v>
      </c>
      <c r="G174" s="23"/>
    </row>
    <row r="175" hidden="1">
      <c r="A175" s="37" t="s">
        <v>763</v>
      </c>
      <c r="B175" s="37" t="s">
        <v>764</v>
      </c>
      <c r="C175" s="58" t="s">
        <v>1254</v>
      </c>
      <c r="D175" s="37" t="s">
        <v>1228</v>
      </c>
      <c r="E175" s="100" t="s">
        <v>1249</v>
      </c>
      <c r="F175" s="37">
        <v>24.0</v>
      </c>
      <c r="G175" s="23"/>
    </row>
    <row r="176" hidden="1">
      <c r="A176" s="37" t="s">
        <v>490</v>
      </c>
      <c r="B176" s="37" t="s">
        <v>491</v>
      </c>
      <c r="C176" s="58" t="s">
        <v>1254</v>
      </c>
      <c r="D176" s="37" t="s">
        <v>1224</v>
      </c>
      <c r="E176" s="100">
        <v>312.0</v>
      </c>
      <c r="F176" s="37">
        <v>5.0</v>
      </c>
      <c r="G176" s="23"/>
    </row>
    <row r="177" hidden="1">
      <c r="A177" s="37" t="s">
        <v>255</v>
      </c>
      <c r="B177" s="37" t="s">
        <v>256</v>
      </c>
      <c r="C177" s="58" t="s">
        <v>1254</v>
      </c>
      <c r="D177" s="37" t="s">
        <v>1224</v>
      </c>
      <c r="E177" s="100">
        <v>187.0</v>
      </c>
      <c r="F177" s="37">
        <v>3.0</v>
      </c>
      <c r="G177" s="23"/>
    </row>
    <row r="178" hidden="1">
      <c r="A178" s="37" t="s">
        <v>126</v>
      </c>
      <c r="B178" s="37" t="s">
        <v>127</v>
      </c>
      <c r="C178" s="58" t="s">
        <v>1254</v>
      </c>
      <c r="D178" s="37" t="s">
        <v>1228</v>
      </c>
      <c r="E178" s="100" t="s">
        <v>1246</v>
      </c>
      <c r="F178" s="37">
        <v>24.0</v>
      </c>
      <c r="G178" s="23"/>
    </row>
    <row r="179" hidden="1">
      <c r="A179" s="37" t="s">
        <v>143</v>
      </c>
      <c r="B179" s="37" t="s">
        <v>144</v>
      </c>
      <c r="C179" s="58" t="s">
        <v>1254</v>
      </c>
      <c r="D179" s="37" t="s">
        <v>1224</v>
      </c>
      <c r="E179" s="100" t="s">
        <v>1255</v>
      </c>
      <c r="F179" s="37">
        <v>16.0</v>
      </c>
      <c r="G179" s="23"/>
    </row>
    <row r="180" hidden="1">
      <c r="A180" s="37" t="s">
        <v>321</v>
      </c>
      <c r="B180" s="37" t="s">
        <v>322</v>
      </c>
      <c r="C180" s="58" t="s">
        <v>1254</v>
      </c>
      <c r="D180" s="37" t="s">
        <v>1228</v>
      </c>
      <c r="E180" s="100" t="s">
        <v>1249</v>
      </c>
      <c r="F180" s="37">
        <v>24.0</v>
      </c>
      <c r="G180" s="23"/>
    </row>
    <row r="181" hidden="1">
      <c r="A181" s="37" t="s">
        <v>318</v>
      </c>
      <c r="B181" s="37" t="s">
        <v>319</v>
      </c>
      <c r="C181" s="58" t="s">
        <v>1254</v>
      </c>
      <c r="D181" s="37" t="s">
        <v>1228</v>
      </c>
      <c r="E181" s="100" t="s">
        <v>1249</v>
      </c>
      <c r="F181" s="37">
        <v>24.0</v>
      </c>
      <c r="G181" s="23"/>
    </row>
    <row r="182" hidden="1">
      <c r="A182" s="37" t="s">
        <v>574</v>
      </c>
      <c r="B182" s="37" t="s">
        <v>575</v>
      </c>
      <c r="C182" s="58" t="s">
        <v>1254</v>
      </c>
      <c r="D182" s="37" t="s">
        <v>1228</v>
      </c>
      <c r="E182" s="100" t="s">
        <v>1249</v>
      </c>
      <c r="F182" s="37">
        <v>24.0</v>
      </c>
      <c r="G182" s="23"/>
    </row>
    <row r="183" hidden="1">
      <c r="A183" s="37" t="s">
        <v>810</v>
      </c>
      <c r="B183" s="37" t="s">
        <v>811</v>
      </c>
      <c r="C183" s="58" t="s">
        <v>1254</v>
      </c>
      <c r="D183" s="37" t="s">
        <v>1228</v>
      </c>
      <c r="E183" s="100" t="s">
        <v>1249</v>
      </c>
      <c r="F183" s="37">
        <v>24.0</v>
      </c>
      <c r="G183" s="23"/>
    </row>
    <row r="184" hidden="1">
      <c r="A184" s="37" t="s">
        <v>783</v>
      </c>
      <c r="B184" s="37" t="s">
        <v>784</v>
      </c>
      <c r="C184" s="58" t="s">
        <v>1256</v>
      </c>
      <c r="D184" s="37" t="s">
        <v>1228</v>
      </c>
      <c r="E184" s="100" t="s">
        <v>1246</v>
      </c>
      <c r="F184" s="37">
        <v>24.0</v>
      </c>
      <c r="G184" s="23"/>
    </row>
    <row r="185" hidden="1">
      <c r="A185" s="37" t="s">
        <v>802</v>
      </c>
      <c r="B185" s="37" t="s">
        <v>803</v>
      </c>
      <c r="C185" s="58" t="s">
        <v>1256</v>
      </c>
      <c r="D185" s="37" t="s">
        <v>1228</v>
      </c>
      <c r="E185" s="100" t="s">
        <v>1246</v>
      </c>
      <c r="F185" s="37">
        <v>24.0</v>
      </c>
      <c r="G185" s="23"/>
    </row>
    <row r="186" hidden="1">
      <c r="A186" s="37" t="s">
        <v>799</v>
      </c>
      <c r="B186" s="37" t="s">
        <v>800</v>
      </c>
      <c r="C186" s="58" t="s">
        <v>1256</v>
      </c>
      <c r="D186" s="37" t="s">
        <v>1228</v>
      </c>
      <c r="E186" s="100" t="s">
        <v>1246</v>
      </c>
      <c r="F186" s="37">
        <v>24.0</v>
      </c>
      <c r="G186" s="23"/>
    </row>
    <row r="187" hidden="1">
      <c r="A187" s="37" t="s">
        <v>116</v>
      </c>
      <c r="B187" s="37" t="s">
        <v>117</v>
      </c>
      <c r="C187" s="58" t="s">
        <v>1256</v>
      </c>
      <c r="D187" s="37" t="s">
        <v>1228</v>
      </c>
      <c r="E187" s="100" t="s">
        <v>1246</v>
      </c>
      <c r="F187" s="37">
        <v>24.0</v>
      </c>
      <c r="G187" s="23"/>
    </row>
    <row r="188" hidden="1">
      <c r="A188" s="37" t="s">
        <v>48</v>
      </c>
      <c r="B188" s="37" t="s">
        <v>49</v>
      </c>
      <c r="C188" s="58" t="s">
        <v>1256</v>
      </c>
      <c r="D188" s="37" t="s">
        <v>1228</v>
      </c>
      <c r="E188" s="100" t="s">
        <v>1246</v>
      </c>
      <c r="F188" s="37">
        <v>24.0</v>
      </c>
      <c r="G188" s="23"/>
    </row>
    <row r="189" hidden="1">
      <c r="A189" s="37" t="s">
        <v>264</v>
      </c>
      <c r="B189" s="37" t="s">
        <v>265</v>
      </c>
      <c r="C189" s="58" t="s">
        <v>1257</v>
      </c>
      <c r="D189" s="37" t="s">
        <v>1224</v>
      </c>
      <c r="E189" s="100">
        <v>437.0</v>
      </c>
      <c r="F189" s="37">
        <v>7.0</v>
      </c>
      <c r="G189" s="23"/>
    </row>
    <row r="190" hidden="1">
      <c r="A190" s="37" t="s">
        <v>325</v>
      </c>
      <c r="B190" s="37" t="s">
        <v>326</v>
      </c>
      <c r="C190" s="58" t="s">
        <v>580</v>
      </c>
      <c r="D190" s="37" t="s">
        <v>1224</v>
      </c>
      <c r="E190" s="100">
        <v>375.0</v>
      </c>
      <c r="F190" s="37">
        <v>6.0</v>
      </c>
      <c r="G190" s="23"/>
    </row>
    <row r="191" hidden="1">
      <c r="A191" s="37" t="s">
        <v>578</v>
      </c>
      <c r="B191" s="37" t="s">
        <v>579</v>
      </c>
      <c r="C191" s="58" t="s">
        <v>580</v>
      </c>
      <c r="D191" s="37" t="s">
        <v>1224</v>
      </c>
      <c r="E191" s="100">
        <v>312.0</v>
      </c>
      <c r="F191" s="37">
        <v>5.0</v>
      </c>
      <c r="G191" s="23"/>
    </row>
    <row r="192" hidden="1">
      <c r="A192" s="37" t="s">
        <v>776</v>
      </c>
      <c r="B192" s="37" t="s">
        <v>777</v>
      </c>
      <c r="C192" s="58" t="s">
        <v>580</v>
      </c>
      <c r="D192" s="37" t="s">
        <v>1228</v>
      </c>
      <c r="E192" s="100" t="s">
        <v>1246</v>
      </c>
      <c r="F192" s="37">
        <v>24.0</v>
      </c>
      <c r="G192" s="23"/>
    </row>
    <row r="193" hidden="1">
      <c r="A193" s="37" t="s">
        <v>282</v>
      </c>
      <c r="B193" s="37" t="s">
        <v>283</v>
      </c>
      <c r="C193" s="58" t="s">
        <v>436</v>
      </c>
      <c r="D193" s="37" t="s">
        <v>1228</v>
      </c>
      <c r="E193" s="100" t="s">
        <v>1249</v>
      </c>
      <c r="F193" s="37">
        <v>24.0</v>
      </c>
      <c r="G193" s="23"/>
    </row>
    <row r="194" hidden="1">
      <c r="A194" s="37" t="s">
        <v>812</v>
      </c>
      <c r="B194" s="37" t="s">
        <v>813</v>
      </c>
      <c r="C194" s="58" t="s">
        <v>827</v>
      </c>
      <c r="D194" s="37" t="s">
        <v>1228</v>
      </c>
      <c r="E194" s="100" t="s">
        <v>1249</v>
      </c>
      <c r="F194" s="37">
        <v>24.0</v>
      </c>
      <c r="G194" s="23"/>
    </row>
    <row r="195" hidden="1">
      <c r="A195" s="37" t="s">
        <v>834</v>
      </c>
      <c r="B195" s="37" t="s">
        <v>835</v>
      </c>
      <c r="C195" s="58" t="s">
        <v>832</v>
      </c>
      <c r="D195" s="37" t="s">
        <v>1228</v>
      </c>
      <c r="E195" s="100" t="s">
        <v>1249</v>
      </c>
      <c r="F195" s="37">
        <v>24.0</v>
      </c>
      <c r="G195" s="23"/>
    </row>
    <row r="196" hidden="1">
      <c r="A196" s="37" t="s">
        <v>274</v>
      </c>
      <c r="B196" s="37" t="s">
        <v>275</v>
      </c>
      <c r="C196" s="58" t="s">
        <v>276</v>
      </c>
      <c r="D196" s="37" t="s">
        <v>1224</v>
      </c>
      <c r="E196" s="100">
        <v>62.0</v>
      </c>
      <c r="F196" s="37">
        <v>1.0</v>
      </c>
      <c r="G196" s="23"/>
    </row>
    <row r="197" hidden="1">
      <c r="A197" s="37" t="s">
        <v>818</v>
      </c>
      <c r="B197" s="37" t="s">
        <v>819</v>
      </c>
      <c r="C197" s="58" t="s">
        <v>276</v>
      </c>
      <c r="D197" s="37" t="s">
        <v>1228</v>
      </c>
      <c r="E197" s="100" t="s">
        <v>1246</v>
      </c>
      <c r="F197" s="37">
        <v>24.0</v>
      </c>
      <c r="G197" s="23"/>
    </row>
    <row r="198" hidden="1">
      <c r="A198" s="37" t="s">
        <v>823</v>
      </c>
      <c r="B198" s="37" t="s">
        <v>1258</v>
      </c>
      <c r="C198" s="58" t="s">
        <v>276</v>
      </c>
      <c r="D198" s="37" t="s">
        <v>1228</v>
      </c>
      <c r="E198" s="100" t="s">
        <v>1246</v>
      </c>
      <c r="F198" s="37">
        <v>24.0</v>
      </c>
      <c r="G198" s="23"/>
    </row>
    <row r="199" hidden="1">
      <c r="A199" s="37" t="s">
        <v>815</v>
      </c>
      <c r="B199" s="37" t="s">
        <v>816</v>
      </c>
      <c r="C199" s="58" t="s">
        <v>276</v>
      </c>
      <c r="D199" s="37" t="s">
        <v>1228</v>
      </c>
      <c r="E199" s="100" t="s">
        <v>1249</v>
      </c>
      <c r="F199" s="37">
        <v>24.0</v>
      </c>
      <c r="G199" s="23"/>
    </row>
    <row r="200" hidden="1">
      <c r="A200" s="37" t="s">
        <v>639</v>
      </c>
      <c r="B200" s="37" t="s">
        <v>640</v>
      </c>
      <c r="C200" s="58" t="s">
        <v>276</v>
      </c>
      <c r="D200" s="37" t="s">
        <v>1228</v>
      </c>
      <c r="E200" s="100" t="s">
        <v>1249</v>
      </c>
      <c r="F200" s="37">
        <v>24.0</v>
      </c>
      <c r="G200" s="23"/>
    </row>
    <row r="201" hidden="1">
      <c r="A201" s="37" t="s">
        <v>504</v>
      </c>
      <c r="B201" s="37" t="s">
        <v>505</v>
      </c>
      <c r="C201" s="58" t="s">
        <v>276</v>
      </c>
      <c r="D201" s="37" t="s">
        <v>1228</v>
      </c>
      <c r="E201" s="100" t="s">
        <v>1249</v>
      </c>
      <c r="F201" s="37">
        <v>24.0</v>
      </c>
      <c r="G201" s="23"/>
    </row>
    <row r="202" hidden="1">
      <c r="A202" s="37" t="s">
        <v>271</v>
      </c>
      <c r="B202" s="37" t="s">
        <v>272</v>
      </c>
      <c r="C202" s="55">
        <v>45332.0</v>
      </c>
      <c r="D202" s="37" t="s">
        <v>1228</v>
      </c>
      <c r="E202" s="100" t="s">
        <v>1249</v>
      </c>
      <c r="F202" s="37">
        <v>24.0</v>
      </c>
      <c r="G202" s="23"/>
    </row>
    <row r="203" hidden="1">
      <c r="A203" s="37" t="s">
        <v>367</v>
      </c>
      <c r="B203" s="37" t="s">
        <v>368</v>
      </c>
      <c r="C203" s="55">
        <v>45332.0</v>
      </c>
      <c r="D203" s="37" t="s">
        <v>1224</v>
      </c>
      <c r="E203" s="100">
        <v>125.0</v>
      </c>
      <c r="F203" s="37">
        <v>2.0</v>
      </c>
      <c r="G203" s="23"/>
    </row>
    <row r="204" hidden="1">
      <c r="A204" s="37" t="s">
        <v>830</v>
      </c>
      <c r="B204" s="37" t="s">
        <v>831</v>
      </c>
      <c r="C204" s="55">
        <v>45332.0</v>
      </c>
      <c r="D204" s="37" t="s">
        <v>1228</v>
      </c>
      <c r="E204" s="100" t="s">
        <v>1249</v>
      </c>
      <c r="F204" s="37">
        <v>24.0</v>
      </c>
      <c r="G204" s="23"/>
    </row>
    <row r="205" hidden="1">
      <c r="A205" s="37" t="s">
        <v>315</v>
      </c>
      <c r="B205" s="37" t="s">
        <v>316</v>
      </c>
      <c r="C205" s="55">
        <v>45332.0</v>
      </c>
      <c r="D205" s="37" t="s">
        <v>1224</v>
      </c>
      <c r="E205" s="100">
        <v>187.0</v>
      </c>
      <c r="F205" s="37">
        <v>3.0</v>
      </c>
      <c r="G205" s="23"/>
    </row>
    <row r="206" hidden="1">
      <c r="A206" s="37" t="s">
        <v>408</v>
      </c>
      <c r="B206" s="37" t="s">
        <v>409</v>
      </c>
      <c r="C206" s="55">
        <v>45332.0</v>
      </c>
      <c r="D206" s="37" t="s">
        <v>1228</v>
      </c>
      <c r="E206" s="100" t="s">
        <v>1249</v>
      </c>
      <c r="F206" s="37">
        <v>24.0</v>
      </c>
      <c r="G206" s="23"/>
    </row>
    <row r="207" hidden="1">
      <c r="A207" s="37" t="s">
        <v>376</v>
      </c>
      <c r="B207" s="37" t="s">
        <v>377</v>
      </c>
      <c r="C207" s="55">
        <v>45332.0</v>
      </c>
      <c r="D207" s="37" t="s">
        <v>1228</v>
      </c>
      <c r="E207" s="100" t="s">
        <v>1249</v>
      </c>
      <c r="F207" s="37">
        <v>24.0</v>
      </c>
      <c r="G207" s="23"/>
    </row>
    <row r="208" hidden="1">
      <c r="A208" s="37" t="s">
        <v>340</v>
      </c>
      <c r="B208" s="37" t="s">
        <v>341</v>
      </c>
      <c r="C208" s="55">
        <v>45332.0</v>
      </c>
      <c r="D208" s="37" t="s">
        <v>1224</v>
      </c>
      <c r="E208" s="100">
        <v>187.0</v>
      </c>
      <c r="F208" s="37">
        <v>3.0</v>
      </c>
      <c r="G208" s="23"/>
    </row>
    <row r="209" hidden="1">
      <c r="A209" s="37" t="s">
        <v>670</v>
      </c>
      <c r="B209" s="37" t="s">
        <v>671</v>
      </c>
      <c r="C209" s="55">
        <v>45332.0</v>
      </c>
      <c r="D209" s="37" t="s">
        <v>1228</v>
      </c>
      <c r="E209" s="100" t="s">
        <v>1249</v>
      </c>
      <c r="F209" s="37">
        <v>24.0</v>
      </c>
      <c r="G209" s="23"/>
    </row>
    <row r="210" hidden="1">
      <c r="A210" s="37" t="s">
        <v>240</v>
      </c>
      <c r="B210" s="37" t="s">
        <v>241</v>
      </c>
      <c r="C210" s="55">
        <v>45361.0</v>
      </c>
      <c r="D210" s="37" t="s">
        <v>1224</v>
      </c>
      <c r="E210" s="100">
        <v>62.0</v>
      </c>
      <c r="F210" s="37">
        <v>1.0</v>
      </c>
      <c r="G210" s="23"/>
    </row>
    <row r="211" hidden="1">
      <c r="A211" s="37" t="s">
        <v>544</v>
      </c>
      <c r="B211" s="37" t="s">
        <v>545</v>
      </c>
      <c r="C211" s="55">
        <v>45361.0</v>
      </c>
      <c r="D211" s="37" t="s">
        <v>1224</v>
      </c>
      <c r="E211" s="100">
        <v>250.0</v>
      </c>
      <c r="F211" s="37">
        <v>4.0</v>
      </c>
      <c r="G211" s="23"/>
    </row>
    <row r="212" hidden="1">
      <c r="A212" s="37" t="s">
        <v>382</v>
      </c>
      <c r="B212" s="37" t="s">
        <v>383</v>
      </c>
      <c r="C212" s="55">
        <v>45361.0</v>
      </c>
      <c r="D212" s="37" t="s">
        <v>1228</v>
      </c>
      <c r="E212" s="100" t="s">
        <v>1249</v>
      </c>
      <c r="F212" s="37">
        <v>24.0</v>
      </c>
      <c r="G212" s="23"/>
    </row>
    <row r="213" hidden="1">
      <c r="A213" s="37" t="s">
        <v>369</v>
      </c>
      <c r="B213" s="37" t="s">
        <v>39</v>
      </c>
      <c r="C213" s="55">
        <v>45422.0</v>
      </c>
      <c r="D213" s="37" t="s">
        <v>1228</v>
      </c>
      <c r="E213" s="100" t="s">
        <v>1249</v>
      </c>
      <c r="F213" s="37">
        <v>24.0</v>
      </c>
      <c r="G213" s="23"/>
    </row>
    <row r="214" hidden="1">
      <c r="A214" s="37" t="s">
        <v>717</v>
      </c>
      <c r="B214" s="37" t="s">
        <v>536</v>
      </c>
      <c r="C214" s="55">
        <v>45422.0</v>
      </c>
      <c r="D214" s="37" t="s">
        <v>1224</v>
      </c>
      <c r="E214" s="100">
        <v>62.0</v>
      </c>
      <c r="F214" s="37">
        <v>1.0</v>
      </c>
      <c r="G214" s="23"/>
    </row>
    <row r="215" hidden="1">
      <c r="A215" s="37" t="s">
        <v>470</v>
      </c>
      <c r="B215" s="37" t="s">
        <v>471</v>
      </c>
      <c r="C215" s="55">
        <v>45422.0</v>
      </c>
      <c r="D215" s="37" t="s">
        <v>1228</v>
      </c>
      <c r="E215" s="100" t="s">
        <v>1249</v>
      </c>
      <c r="F215" s="37">
        <v>24.0</v>
      </c>
      <c r="G215" s="23"/>
    </row>
    <row r="216" hidden="1">
      <c r="A216" s="37" t="s">
        <v>514</v>
      </c>
      <c r="B216" s="37" t="s">
        <v>515</v>
      </c>
      <c r="C216" s="55">
        <v>45422.0</v>
      </c>
      <c r="D216" s="37" t="s">
        <v>1228</v>
      </c>
      <c r="E216" s="100" t="s">
        <v>1249</v>
      </c>
      <c r="F216" s="37">
        <v>24.0</v>
      </c>
      <c r="G216" s="23"/>
    </row>
    <row r="217" hidden="1">
      <c r="A217" s="37" t="s">
        <v>567</v>
      </c>
      <c r="B217" s="37" t="s">
        <v>568</v>
      </c>
      <c r="C217" s="55">
        <v>45453.0</v>
      </c>
      <c r="D217" s="37" t="s">
        <v>1228</v>
      </c>
      <c r="E217" s="100" t="s">
        <v>1249</v>
      </c>
      <c r="F217" s="37">
        <v>24.0</v>
      </c>
      <c r="G217" s="23"/>
    </row>
    <row r="218" hidden="1">
      <c r="A218" s="37" t="s">
        <v>541</v>
      </c>
      <c r="B218" s="37" t="s">
        <v>542</v>
      </c>
      <c r="C218" s="55">
        <v>45483.0</v>
      </c>
      <c r="D218" s="37" t="s">
        <v>1228</v>
      </c>
      <c r="E218" s="100" t="s">
        <v>1249</v>
      </c>
      <c r="F218" s="37">
        <v>24.0</v>
      </c>
      <c r="G218" s="23"/>
    </row>
    <row r="219" hidden="1">
      <c r="A219" s="37" t="s">
        <v>655</v>
      </c>
      <c r="B219" s="37" t="s">
        <v>656</v>
      </c>
      <c r="C219" s="55">
        <v>45483.0</v>
      </c>
      <c r="D219" s="37" t="s">
        <v>1228</v>
      </c>
      <c r="E219" s="100" t="s">
        <v>1249</v>
      </c>
      <c r="F219" s="37">
        <v>24.0</v>
      </c>
      <c r="G219" s="23"/>
    </row>
    <row r="220" hidden="1">
      <c r="A220" s="37" t="s">
        <v>490</v>
      </c>
      <c r="B220" s="37" t="s">
        <v>491</v>
      </c>
      <c r="C220" s="70">
        <v>45575.0</v>
      </c>
      <c r="D220" s="37" t="s">
        <v>1224</v>
      </c>
      <c r="E220" s="100">
        <v>62.0</v>
      </c>
      <c r="F220" s="37">
        <v>1.0</v>
      </c>
      <c r="G220" s="23"/>
    </row>
    <row r="221" hidden="1">
      <c r="A221" s="37" t="s">
        <v>839</v>
      </c>
      <c r="B221" s="37" t="s">
        <v>840</v>
      </c>
      <c r="C221" s="70">
        <v>45636.0</v>
      </c>
      <c r="D221" s="37" t="s">
        <v>1228</v>
      </c>
      <c r="E221" s="100" t="s">
        <v>1246</v>
      </c>
      <c r="F221" s="37">
        <v>24.0</v>
      </c>
      <c r="G221" s="23"/>
    </row>
    <row r="222" hidden="1">
      <c r="A222" s="37" t="s">
        <v>353</v>
      </c>
      <c r="B222" s="37" t="s">
        <v>354</v>
      </c>
      <c r="C222" s="70">
        <v>45636.0</v>
      </c>
      <c r="D222" s="37" t="s">
        <v>1228</v>
      </c>
      <c r="E222" s="100" t="s">
        <v>1249</v>
      </c>
      <c r="F222" s="37">
        <v>24.0</v>
      </c>
      <c r="G222" s="23"/>
    </row>
    <row r="223" hidden="1">
      <c r="A223" s="37" t="s">
        <v>309</v>
      </c>
      <c r="B223" s="37" t="s">
        <v>310</v>
      </c>
      <c r="C223" s="58" t="s">
        <v>1259</v>
      </c>
      <c r="D223" s="37" t="s">
        <v>1228</v>
      </c>
      <c r="E223" s="100" t="s">
        <v>1249</v>
      </c>
      <c r="F223" s="37">
        <v>24.0</v>
      </c>
      <c r="G223" s="23"/>
    </row>
    <row r="224" hidden="1">
      <c r="A224" s="37" t="s">
        <v>405</v>
      </c>
      <c r="B224" s="37" t="s">
        <v>406</v>
      </c>
      <c r="C224" s="58" t="s">
        <v>345</v>
      </c>
      <c r="D224" s="37" t="s">
        <v>1228</v>
      </c>
      <c r="E224" s="100" t="s">
        <v>1249</v>
      </c>
      <c r="F224" s="37">
        <v>24.0</v>
      </c>
      <c r="G224" s="23"/>
    </row>
    <row r="225" hidden="1">
      <c r="A225" s="37" t="s">
        <v>571</v>
      </c>
      <c r="B225" s="37" t="s">
        <v>572</v>
      </c>
      <c r="C225" s="58" t="s">
        <v>345</v>
      </c>
      <c r="D225" s="37" t="s">
        <v>1228</v>
      </c>
      <c r="E225" s="100" t="s">
        <v>1249</v>
      </c>
      <c r="F225" s="37">
        <v>24.0</v>
      </c>
      <c r="G225" s="23"/>
    </row>
    <row r="226" hidden="1">
      <c r="A226" s="37" t="s">
        <v>264</v>
      </c>
      <c r="B226" s="37" t="s">
        <v>265</v>
      </c>
      <c r="C226" s="58" t="s">
        <v>345</v>
      </c>
      <c r="D226" s="37" t="s">
        <v>1224</v>
      </c>
      <c r="E226" s="100">
        <v>250.0</v>
      </c>
      <c r="F226" s="37">
        <v>4.0</v>
      </c>
      <c r="G226" s="23"/>
    </row>
    <row r="227" hidden="1">
      <c r="A227" s="37" t="s">
        <v>246</v>
      </c>
      <c r="B227" s="37" t="s">
        <v>130</v>
      </c>
      <c r="C227" s="58" t="s">
        <v>588</v>
      </c>
      <c r="D227" s="37" t="s">
        <v>1228</v>
      </c>
      <c r="E227" s="100" t="s">
        <v>1249</v>
      </c>
      <c r="F227" s="37">
        <v>24.0</v>
      </c>
      <c r="G227" s="23"/>
    </row>
    <row r="228">
      <c r="A228" s="37" t="s">
        <v>621</v>
      </c>
      <c r="B228" s="37" t="s">
        <v>622</v>
      </c>
      <c r="C228" s="58" t="s">
        <v>588</v>
      </c>
      <c r="D228" s="37" t="s">
        <v>1228</v>
      </c>
      <c r="E228" s="100" t="s">
        <v>1249</v>
      </c>
      <c r="F228" s="37">
        <v>24.0</v>
      </c>
      <c r="G228" s="23"/>
    </row>
    <row r="229" hidden="1">
      <c r="A229" s="37" t="s">
        <v>791</v>
      </c>
      <c r="B229" s="37" t="s">
        <v>792</v>
      </c>
      <c r="C229" s="58" t="s">
        <v>588</v>
      </c>
      <c r="D229" s="37" t="s">
        <v>1228</v>
      </c>
      <c r="E229" s="100" t="s">
        <v>1249</v>
      </c>
      <c r="F229" s="37">
        <v>24.0</v>
      </c>
      <c r="G229" s="23"/>
    </row>
    <row r="230" hidden="1">
      <c r="A230" s="37" t="s">
        <v>526</v>
      </c>
      <c r="B230" s="37" t="s">
        <v>527</v>
      </c>
      <c r="C230" s="58" t="s">
        <v>588</v>
      </c>
      <c r="D230" s="37" t="s">
        <v>1228</v>
      </c>
      <c r="E230" s="100" t="s">
        <v>1249</v>
      </c>
      <c r="F230" s="37">
        <v>24.0</v>
      </c>
      <c r="G230" s="23"/>
    </row>
    <row r="231" hidden="1">
      <c r="A231" s="37" t="s">
        <v>586</v>
      </c>
      <c r="B231" s="37" t="s">
        <v>587</v>
      </c>
      <c r="C231" s="58" t="s">
        <v>588</v>
      </c>
      <c r="D231" s="37" t="s">
        <v>1224</v>
      </c>
      <c r="E231" s="100">
        <v>250.0</v>
      </c>
      <c r="F231" s="37">
        <v>4.0</v>
      </c>
      <c r="G231" s="23"/>
    </row>
    <row r="232" hidden="1">
      <c r="A232" s="37" t="s">
        <v>842</v>
      </c>
      <c r="B232" s="37" t="s">
        <v>843</v>
      </c>
      <c r="C232" s="58" t="s">
        <v>588</v>
      </c>
      <c r="D232" s="37" t="s">
        <v>1228</v>
      </c>
      <c r="E232" s="100" t="s">
        <v>1249</v>
      </c>
      <c r="F232" s="37">
        <v>24.0</v>
      </c>
      <c r="G232" s="23"/>
    </row>
    <row r="233" hidden="1">
      <c r="A233" s="37" t="s">
        <v>684</v>
      </c>
      <c r="B233" s="37" t="s">
        <v>685</v>
      </c>
      <c r="C233" s="58" t="s">
        <v>588</v>
      </c>
      <c r="D233" s="37" t="s">
        <v>1228</v>
      </c>
      <c r="E233" s="100" t="s">
        <v>1249</v>
      </c>
      <c r="F233" s="37">
        <v>24.0</v>
      </c>
      <c r="G233" s="23"/>
    </row>
    <row r="234" hidden="1">
      <c r="A234" s="37" t="s">
        <v>79</v>
      </c>
      <c r="B234" s="37" t="s">
        <v>80</v>
      </c>
      <c r="C234" s="58" t="s">
        <v>1260</v>
      </c>
      <c r="D234" s="37" t="s">
        <v>1228</v>
      </c>
      <c r="E234" s="100" t="s">
        <v>1246</v>
      </c>
      <c r="F234" s="37">
        <v>24.0</v>
      </c>
      <c r="G234" s="23"/>
    </row>
    <row r="235" hidden="1">
      <c r="A235" s="37" t="s">
        <v>23</v>
      </c>
      <c r="B235" s="37" t="s">
        <v>25</v>
      </c>
      <c r="C235" s="58" t="s">
        <v>1260</v>
      </c>
      <c r="D235" s="37" t="s">
        <v>1228</v>
      </c>
      <c r="E235" s="100" t="s">
        <v>1246</v>
      </c>
      <c r="F235" s="37">
        <v>24.0</v>
      </c>
      <c r="G235" s="23"/>
    </row>
    <row r="236" hidden="1">
      <c r="A236" s="37" t="s">
        <v>174</v>
      </c>
      <c r="B236" s="37" t="s">
        <v>175</v>
      </c>
      <c r="C236" s="58" t="s">
        <v>1260</v>
      </c>
      <c r="D236" s="37" t="s">
        <v>1228</v>
      </c>
      <c r="E236" s="100" t="s">
        <v>1246</v>
      </c>
      <c r="F236" s="37">
        <v>24.0</v>
      </c>
      <c r="G236" s="23"/>
    </row>
    <row r="237" hidden="1">
      <c r="A237" s="37" t="s">
        <v>447</v>
      </c>
      <c r="B237" s="37" t="s">
        <v>448</v>
      </c>
      <c r="C237" s="58" t="s">
        <v>1261</v>
      </c>
      <c r="D237" s="37" t="s">
        <v>1228</v>
      </c>
      <c r="E237" s="100" t="s">
        <v>1249</v>
      </c>
      <c r="F237" s="37">
        <v>24.0</v>
      </c>
      <c r="G237" s="23"/>
    </row>
    <row r="238" hidden="1">
      <c r="A238" s="37" t="s">
        <v>504</v>
      </c>
      <c r="B238" s="37" t="s">
        <v>505</v>
      </c>
      <c r="C238" s="58" t="s">
        <v>853</v>
      </c>
      <c r="D238" s="37" t="s">
        <v>1228</v>
      </c>
      <c r="E238" s="100" t="s">
        <v>1249</v>
      </c>
      <c r="F238" s="37">
        <v>24.0</v>
      </c>
      <c r="G238" s="23"/>
    </row>
    <row r="239" hidden="1">
      <c r="A239" s="37" t="s">
        <v>836</v>
      </c>
      <c r="B239" s="37" t="s">
        <v>837</v>
      </c>
      <c r="C239" s="58" t="s">
        <v>853</v>
      </c>
      <c r="D239" s="37" t="s">
        <v>1228</v>
      </c>
      <c r="E239" s="100" t="s">
        <v>1249</v>
      </c>
      <c r="F239" s="37">
        <v>24.0</v>
      </c>
      <c r="G239" s="23"/>
    </row>
    <row r="240" hidden="1">
      <c r="A240" s="37" t="s">
        <v>464</v>
      </c>
      <c r="B240" s="37" t="s">
        <v>465</v>
      </c>
      <c r="C240" s="58" t="s">
        <v>518</v>
      </c>
      <c r="D240" s="37" t="s">
        <v>1228</v>
      </c>
      <c r="E240" s="100" t="s">
        <v>1249</v>
      </c>
      <c r="F240" s="37">
        <v>24.0</v>
      </c>
      <c r="G240" s="23"/>
    </row>
    <row r="241" hidden="1">
      <c r="A241" s="37" t="s">
        <v>461</v>
      </c>
      <c r="B241" s="37" t="s">
        <v>462</v>
      </c>
      <c r="C241" s="58" t="s">
        <v>851</v>
      </c>
      <c r="D241" s="37" t="s">
        <v>1224</v>
      </c>
      <c r="E241" s="100">
        <v>62.0</v>
      </c>
      <c r="F241" s="37">
        <v>1.0</v>
      </c>
      <c r="G241" s="23"/>
    </row>
    <row r="242" hidden="1">
      <c r="A242" s="37" t="s">
        <v>338</v>
      </c>
      <c r="B242" s="37" t="s">
        <v>339</v>
      </c>
      <c r="C242" s="58" t="s">
        <v>851</v>
      </c>
      <c r="D242" s="37" t="s">
        <v>1224</v>
      </c>
      <c r="E242" s="100">
        <v>400.0</v>
      </c>
      <c r="F242" s="37">
        <v>8.0</v>
      </c>
      <c r="G242" s="23"/>
    </row>
    <row r="243" hidden="1">
      <c r="A243" s="37" t="s">
        <v>418</v>
      </c>
      <c r="B243" s="37" t="s">
        <v>419</v>
      </c>
      <c r="C243" s="58" t="s">
        <v>851</v>
      </c>
      <c r="D243" s="37" t="s">
        <v>1228</v>
      </c>
      <c r="E243" s="100" t="s">
        <v>1249</v>
      </c>
      <c r="F243" s="37">
        <v>24.0</v>
      </c>
      <c r="G243" s="23"/>
    </row>
    <row r="244" hidden="1">
      <c r="A244" s="37" t="s">
        <v>612</v>
      </c>
      <c r="B244" s="37" t="s">
        <v>613</v>
      </c>
      <c r="C244" s="58" t="s">
        <v>851</v>
      </c>
      <c r="D244" s="37" t="s">
        <v>1224</v>
      </c>
      <c r="E244" s="100">
        <v>62.0</v>
      </c>
      <c r="F244" s="37">
        <v>1.0</v>
      </c>
      <c r="G244" s="23"/>
    </row>
    <row r="245" hidden="1">
      <c r="A245" s="37" t="s">
        <v>681</v>
      </c>
      <c r="B245" s="37" t="s">
        <v>682</v>
      </c>
      <c r="C245" s="58" t="s">
        <v>851</v>
      </c>
      <c r="D245" s="37" t="s">
        <v>1228</v>
      </c>
      <c r="E245" s="100" t="s">
        <v>1249</v>
      </c>
      <c r="F245" s="37">
        <v>24.0</v>
      </c>
      <c r="G245" s="23"/>
    </row>
    <row r="246" hidden="1">
      <c r="A246" s="37" t="s">
        <v>561</v>
      </c>
      <c r="B246" s="37" t="s">
        <v>562</v>
      </c>
      <c r="C246" s="58" t="s">
        <v>859</v>
      </c>
      <c r="D246" s="37" t="s">
        <v>1228</v>
      </c>
      <c r="E246" s="100" t="s">
        <v>1249</v>
      </c>
      <c r="F246" s="37">
        <v>24.0</v>
      </c>
      <c r="G246" s="23"/>
    </row>
    <row r="247" hidden="1">
      <c r="A247" s="37" t="s">
        <v>230</v>
      </c>
      <c r="B247" s="37" t="s">
        <v>231</v>
      </c>
      <c r="C247" s="58" t="s">
        <v>859</v>
      </c>
      <c r="D247" s="37" t="s">
        <v>1228</v>
      </c>
      <c r="E247" s="100" t="s">
        <v>1249</v>
      </c>
      <c r="F247" s="37">
        <v>24.0</v>
      </c>
      <c r="G247" s="23"/>
    </row>
    <row r="248" hidden="1">
      <c r="A248" s="37" t="s">
        <v>626</v>
      </c>
      <c r="B248" s="37" t="s">
        <v>627</v>
      </c>
      <c r="C248" s="58" t="s">
        <v>859</v>
      </c>
      <c r="D248" s="37" t="s">
        <v>1228</v>
      </c>
      <c r="E248" s="100" t="s">
        <v>1249</v>
      </c>
      <c r="F248" s="37">
        <v>24.0</v>
      </c>
      <c r="G248" s="23"/>
    </row>
    <row r="249" hidden="1">
      <c r="A249" s="37" t="s">
        <v>323</v>
      </c>
      <c r="B249" s="37" t="s">
        <v>324</v>
      </c>
      <c r="C249" s="58" t="s">
        <v>1262</v>
      </c>
      <c r="D249" s="37" t="s">
        <v>1228</v>
      </c>
      <c r="E249" s="100" t="s">
        <v>1249</v>
      </c>
      <c r="F249" s="37">
        <v>24.0</v>
      </c>
      <c r="G249" s="23"/>
    </row>
    <row r="250" hidden="1">
      <c r="A250" s="37" t="s">
        <v>733</v>
      </c>
      <c r="B250" s="37" t="s">
        <v>296</v>
      </c>
      <c r="C250" s="58" t="s">
        <v>1262</v>
      </c>
      <c r="D250" s="37" t="s">
        <v>1228</v>
      </c>
      <c r="E250" s="100" t="s">
        <v>1249</v>
      </c>
      <c r="F250" s="37">
        <v>24.0</v>
      </c>
      <c r="G250" s="23"/>
    </row>
    <row r="251" hidden="1">
      <c r="A251" s="37" t="s">
        <v>295</v>
      </c>
      <c r="B251" s="37" t="s">
        <v>296</v>
      </c>
      <c r="C251" s="58" t="s">
        <v>1262</v>
      </c>
      <c r="D251" s="37" t="s">
        <v>1228</v>
      </c>
      <c r="E251" s="100" t="s">
        <v>1249</v>
      </c>
      <c r="F251" s="37">
        <v>24.0</v>
      </c>
      <c r="G251" s="23"/>
    </row>
    <row r="252" hidden="1">
      <c r="A252" s="37" t="s">
        <v>298</v>
      </c>
      <c r="B252" s="37" t="s">
        <v>299</v>
      </c>
      <c r="C252" s="55">
        <v>45333.0</v>
      </c>
      <c r="D252" s="37" t="s">
        <v>1228</v>
      </c>
      <c r="E252" s="100" t="s">
        <v>1249</v>
      </c>
      <c r="F252" s="37">
        <v>24.0</v>
      </c>
      <c r="G252" s="23"/>
    </row>
    <row r="253" hidden="1">
      <c r="A253" s="37" t="s">
        <v>674</v>
      </c>
      <c r="B253" s="37" t="s">
        <v>675</v>
      </c>
      <c r="C253" s="55">
        <v>45333.0</v>
      </c>
      <c r="D253" s="37" t="s">
        <v>1228</v>
      </c>
      <c r="E253" s="100" t="s">
        <v>1249</v>
      </c>
      <c r="F253" s="37">
        <v>24.0</v>
      </c>
      <c r="G253" s="23"/>
    </row>
    <row r="254" hidden="1">
      <c r="A254" s="37" t="s">
        <v>849</v>
      </c>
      <c r="B254" s="37" t="s">
        <v>850</v>
      </c>
      <c r="C254" s="55">
        <v>45362.0</v>
      </c>
      <c r="D254" s="37" t="s">
        <v>1228</v>
      </c>
      <c r="E254" s="100" t="s">
        <v>1249</v>
      </c>
      <c r="F254" s="37">
        <v>24.0</v>
      </c>
      <c r="G254" s="23"/>
    </row>
    <row r="255" hidden="1">
      <c r="A255" s="37" t="s">
        <v>373</v>
      </c>
      <c r="B255" s="37" t="s">
        <v>374</v>
      </c>
      <c r="C255" s="55">
        <v>45454.0</v>
      </c>
      <c r="D255" s="37" t="s">
        <v>1228</v>
      </c>
      <c r="E255" s="100" t="s">
        <v>1249</v>
      </c>
      <c r="F255" s="37">
        <v>24.0</v>
      </c>
      <c r="G255" s="23"/>
    </row>
    <row r="256" hidden="1">
      <c r="A256" s="37" t="s">
        <v>854</v>
      </c>
      <c r="B256" s="37" t="s">
        <v>855</v>
      </c>
      <c r="C256" s="55">
        <v>45454.0</v>
      </c>
      <c r="D256" s="37" t="s">
        <v>1228</v>
      </c>
      <c r="E256" s="100" t="s">
        <v>1249</v>
      </c>
      <c r="F256" s="37">
        <v>24.0</v>
      </c>
      <c r="G256" s="23"/>
    </row>
    <row r="257" hidden="1">
      <c r="A257" s="37" t="s">
        <v>860</v>
      </c>
      <c r="B257" s="37" t="s">
        <v>861</v>
      </c>
      <c r="C257" s="55">
        <v>45515.0</v>
      </c>
      <c r="D257" s="37" t="s">
        <v>1228</v>
      </c>
      <c r="E257" s="100" t="s">
        <v>1249</v>
      </c>
      <c r="F257" s="37">
        <v>24.0</v>
      </c>
      <c r="G257" s="23"/>
    </row>
    <row r="258" hidden="1">
      <c r="A258" s="37" t="s">
        <v>315</v>
      </c>
      <c r="B258" s="37" t="s">
        <v>316</v>
      </c>
      <c r="C258" s="55">
        <v>45515.0</v>
      </c>
      <c r="D258" s="37" t="s">
        <v>1224</v>
      </c>
      <c r="E258" s="100">
        <v>187.0</v>
      </c>
      <c r="F258" s="37">
        <v>3.0</v>
      </c>
      <c r="G258" s="23"/>
    </row>
    <row r="259" hidden="1">
      <c r="A259" s="37" t="s">
        <v>340</v>
      </c>
      <c r="B259" s="37" t="s">
        <v>341</v>
      </c>
      <c r="C259" s="55">
        <v>45515.0</v>
      </c>
      <c r="D259" s="37" t="s">
        <v>1224</v>
      </c>
      <c r="E259" s="100">
        <v>187.0</v>
      </c>
      <c r="F259" s="37">
        <v>3.0</v>
      </c>
      <c r="G259" s="23"/>
    </row>
    <row r="260" hidden="1">
      <c r="A260" s="37" t="s">
        <v>730</v>
      </c>
      <c r="B260" s="37" t="s">
        <v>731</v>
      </c>
      <c r="C260" s="58" t="s">
        <v>1263</v>
      </c>
      <c r="D260" s="37" t="s">
        <v>1228</v>
      </c>
      <c r="E260" s="100" t="s">
        <v>1249</v>
      </c>
      <c r="F260" s="37">
        <v>24.0</v>
      </c>
      <c r="G260" s="23"/>
    </row>
    <row r="261" hidden="1">
      <c r="A261" s="37" t="s">
        <v>866</v>
      </c>
      <c r="B261" s="37" t="s">
        <v>867</v>
      </c>
      <c r="C261" s="58" t="s">
        <v>869</v>
      </c>
      <c r="D261" s="37" t="s">
        <v>1228</v>
      </c>
      <c r="E261" s="100" t="s">
        <v>1249</v>
      </c>
      <c r="F261" s="37">
        <v>24.0</v>
      </c>
      <c r="G261" s="23"/>
    </row>
    <row r="262" hidden="1">
      <c r="A262" s="37" t="s">
        <v>69</v>
      </c>
      <c r="B262" s="37" t="s">
        <v>70</v>
      </c>
      <c r="C262" s="58" t="s">
        <v>1264</v>
      </c>
      <c r="D262" s="23"/>
      <c r="E262" s="100" t="s">
        <v>1246</v>
      </c>
      <c r="F262" s="37">
        <v>24.0</v>
      </c>
      <c r="G262" s="23"/>
    </row>
    <row r="263" hidden="1">
      <c r="A263" s="37" t="s">
        <v>53</v>
      </c>
      <c r="B263" s="37" t="s">
        <v>54</v>
      </c>
      <c r="C263" s="58" t="s">
        <v>1264</v>
      </c>
      <c r="D263" s="37" t="s">
        <v>1228</v>
      </c>
      <c r="E263" s="100" t="s">
        <v>1246</v>
      </c>
      <c r="F263" s="37">
        <v>24.0</v>
      </c>
      <c r="G263" s="23"/>
    </row>
    <row r="264" hidden="1">
      <c r="A264" s="37" t="s">
        <v>197</v>
      </c>
      <c r="B264" s="37" t="s">
        <v>198</v>
      </c>
      <c r="C264" s="58" t="s">
        <v>1264</v>
      </c>
      <c r="D264" s="37" t="s">
        <v>1224</v>
      </c>
      <c r="E264" s="100">
        <v>55.0</v>
      </c>
      <c r="F264" s="37">
        <v>8.0</v>
      </c>
      <c r="G264" s="37" t="s">
        <v>1265</v>
      </c>
    </row>
    <row r="265" hidden="1">
      <c r="A265" s="37" t="s">
        <v>193</v>
      </c>
      <c r="B265" s="37" t="s">
        <v>194</v>
      </c>
      <c r="C265" s="58" t="s">
        <v>1264</v>
      </c>
      <c r="D265" s="37" t="s">
        <v>1224</v>
      </c>
      <c r="E265" s="100">
        <v>550.0</v>
      </c>
      <c r="F265" s="37">
        <v>8.0</v>
      </c>
      <c r="G265" s="37" t="s">
        <v>1265</v>
      </c>
    </row>
    <row r="266" hidden="1">
      <c r="A266" s="37" t="s">
        <v>187</v>
      </c>
      <c r="B266" s="37" t="s">
        <v>189</v>
      </c>
      <c r="C266" s="58" t="s">
        <v>1264</v>
      </c>
      <c r="D266" s="37" t="s">
        <v>1224</v>
      </c>
      <c r="E266" s="100">
        <v>550.0</v>
      </c>
      <c r="F266" s="37">
        <v>8.0</v>
      </c>
      <c r="G266" s="37" t="s">
        <v>1225</v>
      </c>
    </row>
    <row r="267" hidden="1">
      <c r="A267" s="37" t="s">
        <v>120</v>
      </c>
      <c r="B267" s="37" t="s">
        <v>121</v>
      </c>
      <c r="C267" s="58" t="s">
        <v>1264</v>
      </c>
      <c r="D267" s="37" t="s">
        <v>1228</v>
      </c>
      <c r="E267" s="100" t="s">
        <v>1246</v>
      </c>
      <c r="F267" s="37">
        <v>24.0</v>
      </c>
      <c r="G267" s="23"/>
    </row>
    <row r="268" hidden="1">
      <c r="A268" s="37" t="s">
        <v>665</v>
      </c>
      <c r="B268" s="37" t="s">
        <v>666</v>
      </c>
      <c r="C268" s="58" t="s">
        <v>1264</v>
      </c>
      <c r="D268" s="37" t="s">
        <v>1228</v>
      </c>
      <c r="E268" s="100" t="s">
        <v>1246</v>
      </c>
      <c r="F268" s="37">
        <v>24.0</v>
      </c>
      <c r="G268" s="23"/>
    </row>
    <row r="269" hidden="1">
      <c r="A269" s="37" t="s">
        <v>171</v>
      </c>
      <c r="B269" s="37" t="s">
        <v>172</v>
      </c>
      <c r="C269" s="58" t="s">
        <v>1264</v>
      </c>
      <c r="D269" s="37" t="s">
        <v>1228</v>
      </c>
      <c r="E269" s="100" t="s">
        <v>1246</v>
      </c>
      <c r="F269" s="37">
        <v>24.0</v>
      </c>
      <c r="G269" s="23"/>
    </row>
    <row r="270" hidden="1">
      <c r="A270" s="37" t="s">
        <v>719</v>
      </c>
      <c r="B270" s="37" t="s">
        <v>720</v>
      </c>
      <c r="C270" s="58" t="s">
        <v>1264</v>
      </c>
      <c r="D270" s="37" t="s">
        <v>1228</v>
      </c>
      <c r="E270" s="100" t="s">
        <v>1246</v>
      </c>
      <c r="F270" s="37">
        <v>24.0</v>
      </c>
      <c r="G270" s="23"/>
    </row>
    <row r="271" hidden="1">
      <c r="A271" s="37" t="s">
        <v>863</v>
      </c>
      <c r="B271" s="37" t="s">
        <v>864</v>
      </c>
      <c r="C271" s="58" t="s">
        <v>872</v>
      </c>
      <c r="D271" s="37" t="s">
        <v>1228</v>
      </c>
      <c r="E271" s="100" t="s">
        <v>1249</v>
      </c>
      <c r="F271" s="37">
        <v>24.0</v>
      </c>
      <c r="G271" s="23"/>
    </row>
    <row r="272" hidden="1">
      <c r="A272" s="37" t="s">
        <v>333</v>
      </c>
      <c r="B272" s="37" t="s">
        <v>268</v>
      </c>
      <c r="C272" s="58" t="s">
        <v>118</v>
      </c>
      <c r="D272" s="37" t="s">
        <v>1228</v>
      </c>
      <c r="E272" s="100" t="s">
        <v>1249</v>
      </c>
      <c r="F272" s="37">
        <v>24.0</v>
      </c>
      <c r="G272" s="23"/>
    </row>
    <row r="273" hidden="1">
      <c r="A273" s="37" t="s">
        <v>330</v>
      </c>
      <c r="B273" s="37" t="s">
        <v>331</v>
      </c>
      <c r="C273" s="58" t="s">
        <v>118</v>
      </c>
      <c r="D273" s="37" t="s">
        <v>1228</v>
      </c>
      <c r="E273" s="100" t="s">
        <v>1249</v>
      </c>
      <c r="F273" s="37">
        <v>24.0</v>
      </c>
      <c r="G273" s="23"/>
    </row>
    <row r="274" hidden="1">
      <c r="A274" s="37" t="s">
        <v>873</v>
      </c>
      <c r="B274" s="37" t="s">
        <v>874</v>
      </c>
      <c r="C274" s="58" t="s">
        <v>269</v>
      </c>
      <c r="D274" s="37" t="s">
        <v>1228</v>
      </c>
      <c r="E274" s="100" t="s">
        <v>1249</v>
      </c>
      <c r="F274" s="37">
        <v>24.0</v>
      </c>
      <c r="G274" s="23"/>
    </row>
    <row r="275" hidden="1">
      <c r="A275" s="37" t="s">
        <v>870</v>
      </c>
      <c r="B275" s="37" t="s">
        <v>871</v>
      </c>
      <c r="C275" s="58" t="s">
        <v>269</v>
      </c>
      <c r="D275" s="37" t="s">
        <v>1228</v>
      </c>
      <c r="E275" s="100" t="s">
        <v>1249</v>
      </c>
      <c r="F275" s="37">
        <v>24.0</v>
      </c>
      <c r="G275" s="23"/>
    </row>
    <row r="276" hidden="1">
      <c r="A276" s="37" t="s">
        <v>878</v>
      </c>
      <c r="B276" s="37" t="s">
        <v>879</v>
      </c>
      <c r="C276" s="58" t="s">
        <v>269</v>
      </c>
      <c r="D276" s="37" t="s">
        <v>1228</v>
      </c>
      <c r="E276" s="100" t="s">
        <v>1249</v>
      </c>
      <c r="F276" s="37">
        <v>24.0</v>
      </c>
      <c r="G276" s="23"/>
    </row>
    <row r="277" hidden="1">
      <c r="A277" s="37" t="s">
        <v>264</v>
      </c>
      <c r="B277" s="37" t="s">
        <v>265</v>
      </c>
      <c r="C277" s="58" t="s">
        <v>269</v>
      </c>
      <c r="D277" s="37" t="s">
        <v>1224</v>
      </c>
      <c r="E277" s="100">
        <v>125.0</v>
      </c>
      <c r="F277" s="37">
        <v>2.0</v>
      </c>
      <c r="G277" s="23"/>
    </row>
    <row r="278" hidden="1">
      <c r="A278" s="37" t="s">
        <v>240</v>
      </c>
      <c r="B278" s="37" t="s">
        <v>241</v>
      </c>
      <c r="C278" s="58" t="s">
        <v>269</v>
      </c>
      <c r="D278" s="37" t="s">
        <v>1224</v>
      </c>
      <c r="E278" s="100">
        <v>62.0</v>
      </c>
      <c r="F278" s="37">
        <v>1.0</v>
      </c>
      <c r="G278" s="23"/>
    </row>
    <row r="279" hidden="1">
      <c r="A279" s="37" t="s">
        <v>615</v>
      </c>
      <c r="B279" s="37" t="s">
        <v>616</v>
      </c>
      <c r="C279" s="58" t="s">
        <v>269</v>
      </c>
      <c r="D279" s="37" t="s">
        <v>1228</v>
      </c>
      <c r="E279" s="100" t="s">
        <v>1249</v>
      </c>
      <c r="F279" s="37">
        <v>24.0</v>
      </c>
      <c r="G279" s="23"/>
    </row>
    <row r="280" hidden="1">
      <c r="A280" s="37" t="s">
        <v>252</v>
      </c>
      <c r="B280" s="37" t="s">
        <v>253</v>
      </c>
      <c r="C280" s="58" t="s">
        <v>269</v>
      </c>
      <c r="D280" s="37" t="s">
        <v>1224</v>
      </c>
      <c r="E280" s="100">
        <v>437.0</v>
      </c>
      <c r="F280" s="37">
        <v>7.0</v>
      </c>
      <c r="G280" s="23"/>
    </row>
    <row r="281" hidden="1">
      <c r="A281" s="37" t="s">
        <v>496</v>
      </c>
      <c r="B281" s="37" t="s">
        <v>497</v>
      </c>
      <c r="C281" s="58" t="s">
        <v>269</v>
      </c>
      <c r="D281" s="37" t="s">
        <v>1228</v>
      </c>
      <c r="E281" s="100" t="s">
        <v>1249</v>
      </c>
      <c r="F281" s="37">
        <v>24.0</v>
      </c>
      <c r="G281" s="23"/>
    </row>
    <row r="282" hidden="1">
      <c r="A282" s="37" t="s">
        <v>458</v>
      </c>
      <c r="B282" s="37" t="s">
        <v>459</v>
      </c>
      <c r="C282" s="58" t="s">
        <v>269</v>
      </c>
      <c r="D282" s="37" t="s">
        <v>1228</v>
      </c>
      <c r="E282" s="100" t="s">
        <v>1249</v>
      </c>
      <c r="F282" s="37">
        <v>24.0</v>
      </c>
      <c r="G282" s="23"/>
    </row>
    <row r="283" hidden="1">
      <c r="A283" s="37" t="s">
        <v>357</v>
      </c>
      <c r="B283" s="37" t="s">
        <v>358</v>
      </c>
      <c r="C283" s="58" t="s">
        <v>1266</v>
      </c>
      <c r="D283" s="37" t="s">
        <v>1228</v>
      </c>
      <c r="E283" s="100" t="s">
        <v>1249</v>
      </c>
      <c r="F283" s="37">
        <v>24.0</v>
      </c>
      <c r="G283" s="23"/>
    </row>
    <row r="284" hidden="1">
      <c r="A284" s="37" t="s">
        <v>57</v>
      </c>
      <c r="B284" s="37" t="s">
        <v>58</v>
      </c>
      <c r="C284" s="58" t="s">
        <v>1266</v>
      </c>
      <c r="D284" s="37" t="s">
        <v>1228</v>
      </c>
      <c r="E284" s="100" t="s">
        <v>1246</v>
      </c>
      <c r="F284" s="37">
        <v>24.0</v>
      </c>
      <c r="G284" s="23"/>
    </row>
    <row r="285" hidden="1">
      <c r="A285" s="37" t="s">
        <v>63</v>
      </c>
      <c r="B285" s="37" t="s">
        <v>64</v>
      </c>
      <c r="C285" s="58" t="s">
        <v>1266</v>
      </c>
      <c r="D285" s="37" t="s">
        <v>1228</v>
      </c>
      <c r="E285" s="100" t="s">
        <v>1246</v>
      </c>
      <c r="F285" s="37">
        <v>24.0</v>
      </c>
      <c r="G285" s="23"/>
    </row>
    <row r="286" hidden="1">
      <c r="A286" s="37" t="s">
        <v>31</v>
      </c>
      <c r="B286" s="37" t="s">
        <v>32</v>
      </c>
      <c r="C286" s="58" t="s">
        <v>1266</v>
      </c>
      <c r="D286" s="37" t="s">
        <v>1228</v>
      </c>
      <c r="E286" s="100" t="s">
        <v>1246</v>
      </c>
      <c r="F286" s="37">
        <v>24.0</v>
      </c>
      <c r="G286" s="23"/>
    </row>
    <row r="287" hidden="1">
      <c r="A287" s="37" t="s">
        <v>845</v>
      </c>
      <c r="B287" s="37" t="s">
        <v>846</v>
      </c>
      <c r="C287" s="58" t="s">
        <v>1266</v>
      </c>
      <c r="D287" s="37" t="s">
        <v>1228</v>
      </c>
      <c r="E287" s="100" t="s">
        <v>1267</v>
      </c>
      <c r="F287" s="37">
        <v>24.0</v>
      </c>
      <c r="G287" s="23"/>
    </row>
    <row r="288" hidden="1">
      <c r="A288" s="37" t="s">
        <v>43</v>
      </c>
      <c r="B288" s="37" t="s">
        <v>44</v>
      </c>
      <c r="C288" s="58" t="s">
        <v>1268</v>
      </c>
      <c r="D288" s="37" t="s">
        <v>1228</v>
      </c>
      <c r="E288" s="100" t="s">
        <v>1246</v>
      </c>
      <c r="F288" s="37">
        <v>24.0</v>
      </c>
      <c r="G288" s="23"/>
    </row>
    <row r="289" hidden="1">
      <c r="A289" s="37" t="s">
        <v>160</v>
      </c>
      <c r="B289" s="37" t="s">
        <v>161</v>
      </c>
      <c r="C289" s="58" t="s">
        <v>1268</v>
      </c>
      <c r="D289" s="37" t="s">
        <v>1228</v>
      </c>
      <c r="E289" s="100" t="s">
        <v>1246</v>
      </c>
      <c r="F289" s="37">
        <v>24.0</v>
      </c>
      <c r="G289" s="23"/>
    </row>
    <row r="290" hidden="1">
      <c r="A290" s="37" t="s">
        <v>875</v>
      </c>
      <c r="B290" s="37" t="s">
        <v>876</v>
      </c>
      <c r="C290" s="58" t="s">
        <v>1269</v>
      </c>
      <c r="D290" s="37" t="s">
        <v>1228</v>
      </c>
      <c r="E290" s="100" t="s">
        <v>1249</v>
      </c>
      <c r="F290" s="37">
        <v>24.0</v>
      </c>
      <c r="G290" s="23"/>
    </row>
    <row r="291" hidden="1">
      <c r="A291" s="37" t="s">
        <v>888</v>
      </c>
      <c r="B291" s="37" t="s">
        <v>889</v>
      </c>
      <c r="C291" s="58" t="s">
        <v>895</v>
      </c>
      <c r="D291" s="37" t="s">
        <v>1228</v>
      </c>
      <c r="E291" s="100" t="s">
        <v>1249</v>
      </c>
      <c r="F291" s="37">
        <v>24.0</v>
      </c>
      <c r="G291" s="23"/>
    </row>
    <row r="292" hidden="1">
      <c r="A292" s="37" t="s">
        <v>629</v>
      </c>
      <c r="B292" s="37" t="s">
        <v>630</v>
      </c>
      <c r="C292" s="55">
        <v>45363.0</v>
      </c>
      <c r="D292" s="37" t="s">
        <v>1228</v>
      </c>
      <c r="E292" s="100" t="s">
        <v>1249</v>
      </c>
      <c r="F292" s="37">
        <v>24.0</v>
      </c>
      <c r="G292" s="23"/>
    </row>
    <row r="293" hidden="1">
      <c r="A293" s="37" t="s">
        <v>338</v>
      </c>
      <c r="B293" s="37" t="s">
        <v>339</v>
      </c>
      <c r="C293" s="55">
        <v>45424.0</v>
      </c>
      <c r="D293" s="37" t="s">
        <v>1224</v>
      </c>
      <c r="E293" s="100">
        <v>400.0</v>
      </c>
      <c r="F293" s="37">
        <v>8.0</v>
      </c>
      <c r="G293" s="23"/>
    </row>
    <row r="294" hidden="1">
      <c r="A294" s="37" t="s">
        <v>664</v>
      </c>
      <c r="B294" s="37" t="s">
        <v>643</v>
      </c>
      <c r="C294" s="55">
        <v>45424.0</v>
      </c>
      <c r="D294" s="37" t="s">
        <v>1224</v>
      </c>
      <c r="E294" s="100">
        <v>240.0</v>
      </c>
      <c r="F294" s="37">
        <v>5.0</v>
      </c>
      <c r="G294" s="23"/>
    </row>
    <row r="295" hidden="1">
      <c r="A295" s="37" t="s">
        <v>415</v>
      </c>
      <c r="B295" s="37" t="s">
        <v>416</v>
      </c>
      <c r="C295" s="55">
        <v>45424.0</v>
      </c>
      <c r="D295" s="37" t="s">
        <v>1228</v>
      </c>
      <c r="E295" s="100" t="s">
        <v>1249</v>
      </c>
      <c r="F295" s="37">
        <v>24.0</v>
      </c>
      <c r="G295" s="23"/>
    </row>
    <row r="296" hidden="1">
      <c r="A296" s="37" t="s">
        <v>781</v>
      </c>
      <c r="B296" s="37" t="s">
        <v>782</v>
      </c>
      <c r="C296" s="55">
        <v>45455.0</v>
      </c>
      <c r="D296" s="37" t="s">
        <v>1228</v>
      </c>
      <c r="E296" s="100" t="s">
        <v>1249</v>
      </c>
      <c r="F296" s="37">
        <v>24.0</v>
      </c>
      <c r="G296" s="23"/>
    </row>
    <row r="297" hidden="1">
      <c r="A297" s="37" t="s">
        <v>899</v>
      </c>
      <c r="B297" s="37" t="s">
        <v>900</v>
      </c>
      <c r="C297" s="55">
        <v>45455.0</v>
      </c>
      <c r="D297" s="37" t="s">
        <v>1228</v>
      </c>
      <c r="E297" s="100" t="s">
        <v>1270</v>
      </c>
      <c r="F297" s="37">
        <v>24.0</v>
      </c>
      <c r="G297" s="23"/>
    </row>
    <row r="298" hidden="1">
      <c r="A298" s="37" t="s">
        <v>574</v>
      </c>
      <c r="B298" s="37" t="s">
        <v>575</v>
      </c>
      <c r="C298" s="55">
        <v>45485.0</v>
      </c>
      <c r="D298" s="37" t="s">
        <v>1228</v>
      </c>
      <c r="E298" s="100" t="s">
        <v>1249</v>
      </c>
      <c r="F298" s="37">
        <v>24.0</v>
      </c>
      <c r="G298" s="23"/>
    </row>
    <row r="299" hidden="1">
      <c r="A299" s="37" t="s">
        <v>264</v>
      </c>
      <c r="B299" s="37" t="s">
        <v>265</v>
      </c>
      <c r="C299" s="70">
        <v>45577.0</v>
      </c>
      <c r="D299" s="37" t="s">
        <v>1224</v>
      </c>
      <c r="E299" s="100">
        <v>437.0</v>
      </c>
      <c r="F299" s="37">
        <v>7.0</v>
      </c>
      <c r="G299" s="23"/>
    </row>
    <row r="300" hidden="1">
      <c r="A300" s="37" t="s">
        <v>147</v>
      </c>
      <c r="B300" s="37" t="s">
        <v>148</v>
      </c>
      <c r="C300" s="70">
        <v>45608.0</v>
      </c>
      <c r="D300" s="37" t="s">
        <v>1228</v>
      </c>
      <c r="E300" s="100" t="s">
        <v>1246</v>
      </c>
      <c r="F300" s="37">
        <v>24.0</v>
      </c>
      <c r="G300" s="23"/>
    </row>
    <row r="301" hidden="1">
      <c r="A301" s="37" t="s">
        <v>183</v>
      </c>
      <c r="B301" s="37" t="s">
        <v>184</v>
      </c>
      <c r="C301" s="70">
        <v>45608.0</v>
      </c>
      <c r="D301" s="37" t="s">
        <v>1228</v>
      </c>
      <c r="E301" s="100" t="s">
        <v>1246</v>
      </c>
      <c r="F301" s="37">
        <v>24.0</v>
      </c>
      <c r="G301" s="37" t="s">
        <v>1271</v>
      </c>
    </row>
    <row r="302" hidden="1">
      <c r="A302" s="37" t="s">
        <v>884</v>
      </c>
      <c r="B302" s="37" t="s">
        <v>885</v>
      </c>
      <c r="C302" s="70">
        <v>45638.0</v>
      </c>
      <c r="D302" s="37" t="s">
        <v>1228</v>
      </c>
      <c r="E302" s="100" t="s">
        <v>1249</v>
      </c>
      <c r="F302" s="37">
        <v>24.0</v>
      </c>
      <c r="G302" s="23"/>
    </row>
    <row r="303" hidden="1">
      <c r="A303" s="37" t="s">
        <v>892</v>
      </c>
      <c r="B303" s="37" t="s">
        <v>1272</v>
      </c>
      <c r="C303" s="70">
        <v>45638.0</v>
      </c>
      <c r="D303" s="37" t="s">
        <v>1228</v>
      </c>
      <c r="E303" s="100" t="s">
        <v>1249</v>
      </c>
      <c r="F303" s="37">
        <v>24.0</v>
      </c>
      <c r="G303" s="23"/>
    </row>
    <row r="304" hidden="1">
      <c r="A304" s="37" t="s">
        <v>340</v>
      </c>
      <c r="B304" s="37" t="s">
        <v>341</v>
      </c>
      <c r="C304" s="70">
        <v>45638.0</v>
      </c>
      <c r="D304" s="37" t="s">
        <v>1224</v>
      </c>
      <c r="E304" s="100">
        <v>250.0</v>
      </c>
      <c r="F304" s="37">
        <v>4.0</v>
      </c>
      <c r="G304" s="23"/>
    </row>
    <row r="305" hidden="1">
      <c r="A305" s="37" t="s">
        <v>896</v>
      </c>
      <c r="B305" s="37" t="s">
        <v>897</v>
      </c>
      <c r="C305" s="70">
        <v>45638.0</v>
      </c>
      <c r="D305" s="37" t="s">
        <v>1228</v>
      </c>
      <c r="E305" s="100" t="s">
        <v>1249</v>
      </c>
      <c r="F305" s="37">
        <v>24.0</v>
      </c>
      <c r="G305" s="23"/>
    </row>
    <row r="306" hidden="1">
      <c r="A306" s="37" t="s">
        <v>376</v>
      </c>
      <c r="B306" s="37" t="s">
        <v>377</v>
      </c>
      <c r="C306" s="70">
        <v>45638.0</v>
      </c>
      <c r="D306" s="37" t="s">
        <v>1228</v>
      </c>
      <c r="E306" s="100" t="s">
        <v>1249</v>
      </c>
      <c r="F306" s="37">
        <v>24.0</v>
      </c>
      <c r="G306" s="23"/>
    </row>
    <row r="307" hidden="1">
      <c r="A307" s="37" t="s">
        <v>376</v>
      </c>
      <c r="B307" s="37" t="s">
        <v>377</v>
      </c>
      <c r="C307" s="70">
        <v>45638.0</v>
      </c>
      <c r="D307" s="37" t="s">
        <v>1224</v>
      </c>
      <c r="E307" s="100">
        <v>50.0</v>
      </c>
      <c r="F307" s="37">
        <v>1.0</v>
      </c>
      <c r="G307" s="23"/>
    </row>
    <row r="308" hidden="1">
      <c r="A308" s="37" t="s">
        <v>490</v>
      </c>
      <c r="B308" s="37" t="s">
        <v>491</v>
      </c>
      <c r="C308" s="58" t="s">
        <v>1273</v>
      </c>
      <c r="D308" s="37" t="s">
        <v>1224</v>
      </c>
      <c r="E308" s="100">
        <v>375.0</v>
      </c>
      <c r="F308" s="37">
        <v>6.0</v>
      </c>
      <c r="G308" s="23"/>
    </row>
    <row r="309" hidden="1">
      <c r="A309" s="37" t="s">
        <v>252</v>
      </c>
      <c r="B309" s="37" t="s">
        <v>253</v>
      </c>
      <c r="C309" s="58" t="s">
        <v>905</v>
      </c>
      <c r="D309" s="37" t="s">
        <v>1224</v>
      </c>
      <c r="E309" s="100">
        <v>437.0</v>
      </c>
      <c r="F309" s="37">
        <v>7.0</v>
      </c>
      <c r="G309" s="23"/>
    </row>
    <row r="310" hidden="1">
      <c r="A310" s="37" t="s">
        <v>361</v>
      </c>
      <c r="B310" s="37" t="s">
        <v>362</v>
      </c>
      <c r="C310" s="58" t="s">
        <v>905</v>
      </c>
      <c r="D310" s="37" t="s">
        <v>1228</v>
      </c>
      <c r="E310" s="100" t="s">
        <v>1249</v>
      </c>
      <c r="F310" s="37">
        <v>24.0</v>
      </c>
      <c r="G310" s="23"/>
    </row>
    <row r="311" hidden="1">
      <c r="A311" s="37" t="s">
        <v>902</v>
      </c>
      <c r="B311" s="37" t="s">
        <v>903</v>
      </c>
      <c r="C311" s="58" t="s">
        <v>908</v>
      </c>
      <c r="D311" s="37" t="s">
        <v>1228</v>
      </c>
      <c r="E311" s="100" t="s">
        <v>1246</v>
      </c>
      <c r="F311" s="37">
        <v>24.0</v>
      </c>
      <c r="G311" s="23"/>
    </row>
    <row r="312" hidden="1">
      <c r="A312" s="37" t="s">
        <v>135</v>
      </c>
      <c r="B312" s="37" t="s">
        <v>136</v>
      </c>
      <c r="C312" s="58" t="s">
        <v>1274</v>
      </c>
      <c r="D312" s="37" t="s">
        <v>1228</v>
      </c>
      <c r="E312" s="100" t="s">
        <v>1246</v>
      </c>
      <c r="F312" s="37">
        <v>24.0</v>
      </c>
      <c r="G312" s="23"/>
    </row>
    <row r="313" hidden="1">
      <c r="A313" s="37" t="s">
        <v>197</v>
      </c>
      <c r="B313" s="37" t="s">
        <v>198</v>
      </c>
      <c r="C313" s="58" t="s">
        <v>1274</v>
      </c>
      <c r="D313" s="37" t="s">
        <v>1224</v>
      </c>
      <c r="E313" s="100">
        <v>550.0</v>
      </c>
      <c r="F313" s="37">
        <v>8.0</v>
      </c>
      <c r="G313" s="23"/>
    </row>
    <row r="314" hidden="1">
      <c r="A314" s="37" t="s">
        <v>193</v>
      </c>
      <c r="B314" s="37" t="s">
        <v>194</v>
      </c>
      <c r="C314" s="58" t="s">
        <v>1274</v>
      </c>
      <c r="D314" s="37" t="s">
        <v>1224</v>
      </c>
      <c r="E314" s="100">
        <v>550.0</v>
      </c>
      <c r="F314" s="37">
        <v>8.0</v>
      </c>
      <c r="G314" s="23"/>
    </row>
    <row r="315" hidden="1">
      <c r="A315" s="37" t="s">
        <v>187</v>
      </c>
      <c r="B315" s="37" t="s">
        <v>189</v>
      </c>
      <c r="C315" s="58" t="s">
        <v>1274</v>
      </c>
      <c r="D315" s="37" t="s">
        <v>1224</v>
      </c>
      <c r="E315" s="100">
        <v>550.0</v>
      </c>
      <c r="F315" s="37">
        <v>8.0</v>
      </c>
      <c r="G315" s="23"/>
    </row>
    <row r="316" hidden="1">
      <c r="A316" s="37" t="s">
        <v>212</v>
      </c>
      <c r="B316" s="37" t="s">
        <v>213</v>
      </c>
      <c r="C316" s="58" t="s">
        <v>1274</v>
      </c>
      <c r="D316" s="37" t="s">
        <v>1228</v>
      </c>
      <c r="E316" s="100" t="s">
        <v>1267</v>
      </c>
      <c r="F316" s="37">
        <v>24.0</v>
      </c>
      <c r="G316" s="23"/>
    </row>
    <row r="317" hidden="1">
      <c r="A317" s="37" t="s">
        <v>880</v>
      </c>
      <c r="B317" s="37" t="s">
        <v>881</v>
      </c>
      <c r="C317" s="58" t="s">
        <v>1274</v>
      </c>
      <c r="D317" s="37" t="s">
        <v>1228</v>
      </c>
      <c r="E317" s="100" t="s">
        <v>1246</v>
      </c>
      <c r="F317" s="37">
        <v>24.0</v>
      </c>
      <c r="G317" s="23"/>
    </row>
    <row r="318" hidden="1">
      <c r="A318" s="37" t="s">
        <v>486</v>
      </c>
      <c r="B318" s="37" t="s">
        <v>487</v>
      </c>
      <c r="C318" s="58" t="s">
        <v>1275</v>
      </c>
      <c r="D318" s="37" t="s">
        <v>1228</v>
      </c>
      <c r="E318" s="100" t="s">
        <v>1249</v>
      </c>
      <c r="F318" s="37">
        <v>24.0</v>
      </c>
      <c r="G318" s="23"/>
    </row>
    <row r="319" hidden="1">
      <c r="A319" s="37" t="s">
        <v>451</v>
      </c>
      <c r="B319" s="37" t="s">
        <v>452</v>
      </c>
      <c r="C319" s="58" t="s">
        <v>1276</v>
      </c>
      <c r="D319" s="37" t="s">
        <v>1228</v>
      </c>
      <c r="E319" s="100" t="s">
        <v>1249</v>
      </c>
      <c r="F319" s="37">
        <v>24.0</v>
      </c>
      <c r="G319" s="23"/>
    </row>
    <row r="320" hidden="1">
      <c r="A320" s="37" t="s">
        <v>429</v>
      </c>
      <c r="B320" s="37" t="s">
        <v>430</v>
      </c>
      <c r="C320" s="58" t="s">
        <v>1277</v>
      </c>
      <c r="D320" s="37" t="s">
        <v>1224</v>
      </c>
      <c r="E320" s="100">
        <v>125.0</v>
      </c>
      <c r="F320" s="37">
        <v>2.0</v>
      </c>
      <c r="G320" s="23"/>
    </row>
    <row r="321" hidden="1">
      <c r="A321" s="37" t="s">
        <v>425</v>
      </c>
      <c r="B321" s="37" t="s">
        <v>426</v>
      </c>
      <c r="C321" s="58" t="s">
        <v>1277</v>
      </c>
      <c r="D321" s="37" t="s">
        <v>1224</v>
      </c>
      <c r="E321" s="100">
        <v>125.0</v>
      </c>
      <c r="F321" s="37">
        <v>2.0</v>
      </c>
      <c r="G321" s="23"/>
    </row>
    <row r="322" hidden="1">
      <c r="A322" s="37" t="s">
        <v>544</v>
      </c>
      <c r="B322" s="37" t="s">
        <v>545</v>
      </c>
      <c r="C322" s="58" t="s">
        <v>1277</v>
      </c>
      <c r="D322" s="37" t="s">
        <v>1224</v>
      </c>
      <c r="E322" s="100">
        <v>562.0</v>
      </c>
      <c r="F322" s="37">
        <v>9.0</v>
      </c>
      <c r="G322" s="23"/>
    </row>
    <row r="323" hidden="1">
      <c r="A323" s="37" t="s">
        <v>906</v>
      </c>
      <c r="B323" s="37" t="s">
        <v>907</v>
      </c>
      <c r="C323" s="58" t="s">
        <v>1278</v>
      </c>
      <c r="D323" s="37" t="s">
        <v>1224</v>
      </c>
      <c r="E323" s="100">
        <v>500.0</v>
      </c>
      <c r="F323" s="37">
        <v>8.0</v>
      </c>
      <c r="G323" s="23"/>
    </row>
    <row r="324" hidden="1">
      <c r="A324" s="37" t="s">
        <v>808</v>
      </c>
      <c r="B324" s="37" t="s">
        <v>809</v>
      </c>
      <c r="C324" s="58" t="s">
        <v>1279</v>
      </c>
      <c r="D324" s="37" t="s">
        <v>1228</v>
      </c>
      <c r="E324" s="100" t="s">
        <v>1270</v>
      </c>
      <c r="F324" s="37">
        <v>24.0</v>
      </c>
      <c r="G324" s="23"/>
    </row>
    <row r="325" hidden="1">
      <c r="A325" s="37" t="s">
        <v>222</v>
      </c>
      <c r="B325" s="37" t="s">
        <v>224</v>
      </c>
      <c r="C325" s="58" t="s">
        <v>250</v>
      </c>
      <c r="D325" s="37" t="s">
        <v>1228</v>
      </c>
      <c r="E325" s="100" t="s">
        <v>1249</v>
      </c>
      <c r="F325" s="37">
        <v>24.0</v>
      </c>
      <c r="G325" s="23"/>
    </row>
    <row r="326" hidden="1">
      <c r="A326" s="37" t="s">
        <v>304</v>
      </c>
      <c r="B326" s="37" t="s">
        <v>305</v>
      </c>
      <c r="C326" s="58" t="s">
        <v>250</v>
      </c>
      <c r="D326" s="23"/>
      <c r="E326" s="100" t="s">
        <v>1249</v>
      </c>
      <c r="F326" s="37">
        <v>24.0</v>
      </c>
      <c r="G326" s="23"/>
    </row>
    <row r="327" hidden="1">
      <c r="A327" s="37" t="s">
        <v>444</v>
      </c>
      <c r="B327" s="37" t="s">
        <v>445</v>
      </c>
      <c r="C327" s="58" t="s">
        <v>250</v>
      </c>
      <c r="D327" s="37" t="s">
        <v>1228</v>
      </c>
      <c r="E327" s="100" t="s">
        <v>1249</v>
      </c>
      <c r="F327" s="37">
        <v>24.0</v>
      </c>
      <c r="G327" s="23"/>
    </row>
    <row r="328" hidden="1">
      <c r="A328" s="37" t="s">
        <v>96</v>
      </c>
      <c r="B328" s="37" t="s">
        <v>97</v>
      </c>
      <c r="C328" s="58" t="s">
        <v>912</v>
      </c>
      <c r="D328" s="37" t="s">
        <v>1228</v>
      </c>
      <c r="E328" s="100" t="s">
        <v>1246</v>
      </c>
      <c r="F328" s="37">
        <v>24.0</v>
      </c>
      <c r="G328" s="23"/>
    </row>
    <row r="329" hidden="1">
      <c r="A329" s="37" t="s">
        <v>834</v>
      </c>
      <c r="B329" s="37" t="s">
        <v>835</v>
      </c>
      <c r="C329" s="58" t="s">
        <v>912</v>
      </c>
      <c r="D329" s="37" t="s">
        <v>1228</v>
      </c>
      <c r="E329" s="100" t="s">
        <v>1249</v>
      </c>
      <c r="F329" s="37">
        <v>24.0</v>
      </c>
      <c r="G329" s="23"/>
    </row>
    <row r="330" hidden="1">
      <c r="A330" s="37" t="s">
        <v>755</v>
      </c>
      <c r="B330" s="37" t="s">
        <v>756</v>
      </c>
      <c r="C330" s="58" t="s">
        <v>912</v>
      </c>
      <c r="D330" s="37" t="s">
        <v>1228</v>
      </c>
      <c r="E330" s="100" t="s">
        <v>1246</v>
      </c>
      <c r="F330" s="37">
        <v>24.0</v>
      </c>
      <c r="G330" s="23"/>
    </row>
    <row r="331" hidden="1">
      <c r="A331" s="37" t="s">
        <v>123</v>
      </c>
      <c r="B331" s="37" t="s">
        <v>124</v>
      </c>
      <c r="C331" s="58" t="s">
        <v>912</v>
      </c>
      <c r="D331" s="37" t="s">
        <v>1228</v>
      </c>
      <c r="E331" s="100" t="s">
        <v>1246</v>
      </c>
      <c r="F331" s="37">
        <v>24.0</v>
      </c>
      <c r="G331" s="23"/>
    </row>
    <row r="332" hidden="1">
      <c r="A332" s="37" t="s">
        <v>768</v>
      </c>
      <c r="B332" s="37" t="s">
        <v>769</v>
      </c>
      <c r="C332" s="58" t="s">
        <v>912</v>
      </c>
      <c r="D332" s="37" t="s">
        <v>1228</v>
      </c>
      <c r="E332" s="100" t="s">
        <v>1246</v>
      </c>
      <c r="F332" s="37">
        <v>24.0</v>
      </c>
      <c r="G332" s="23"/>
    </row>
    <row r="333" hidden="1">
      <c r="A333" s="37" t="s">
        <v>818</v>
      </c>
      <c r="B333" s="37" t="s">
        <v>819</v>
      </c>
      <c r="C333" s="58" t="s">
        <v>1280</v>
      </c>
      <c r="D333" s="37" t="s">
        <v>1228</v>
      </c>
      <c r="E333" s="100" t="s">
        <v>1246</v>
      </c>
      <c r="F333" s="37">
        <v>24.0</v>
      </c>
      <c r="G333" s="23"/>
    </row>
    <row r="334" hidden="1">
      <c r="A334" s="37" t="s">
        <v>65</v>
      </c>
      <c r="B334" s="37" t="s">
        <v>66</v>
      </c>
      <c r="C334" s="58" t="s">
        <v>1280</v>
      </c>
      <c r="D334" s="37" t="s">
        <v>1228</v>
      </c>
      <c r="E334" s="100">
        <v>750.0</v>
      </c>
      <c r="F334" s="37">
        <v>12.0</v>
      </c>
      <c r="G334" s="23"/>
    </row>
    <row r="335" hidden="1">
      <c r="A335" s="37" t="s">
        <v>373</v>
      </c>
      <c r="B335" s="37" t="s">
        <v>374</v>
      </c>
      <c r="C335" s="58" t="s">
        <v>1280</v>
      </c>
      <c r="D335" s="37" t="s">
        <v>1228</v>
      </c>
      <c r="E335" s="100" t="s">
        <v>1249</v>
      </c>
      <c r="F335" s="37">
        <v>24.0</v>
      </c>
      <c r="G335" s="23"/>
    </row>
    <row r="336" hidden="1">
      <c r="A336" s="37" t="s">
        <v>138</v>
      </c>
      <c r="B336" s="37" t="s">
        <v>139</v>
      </c>
      <c r="C336" s="55">
        <v>45657.0</v>
      </c>
      <c r="D336" s="37" t="s">
        <v>1224</v>
      </c>
      <c r="E336" s="100">
        <v>150.0</v>
      </c>
      <c r="F336" s="37">
        <v>2.0</v>
      </c>
      <c r="G336" s="23"/>
    </row>
    <row r="337" hidden="1">
      <c r="A337" s="37" t="s">
        <v>712</v>
      </c>
      <c r="B337" s="37" t="s">
        <v>713</v>
      </c>
      <c r="C337" s="55">
        <v>45657.0</v>
      </c>
      <c r="D337" s="37" t="s">
        <v>1224</v>
      </c>
      <c r="E337" s="100">
        <v>600.0</v>
      </c>
      <c r="F337" s="37">
        <v>8.0</v>
      </c>
      <c r="G337" s="23"/>
    </row>
    <row r="338" hidden="1">
      <c r="A338" s="37" t="s">
        <v>165</v>
      </c>
      <c r="B338" s="37" t="s">
        <v>166</v>
      </c>
      <c r="C338" s="55">
        <v>45658.0</v>
      </c>
      <c r="D338" s="37" t="s">
        <v>1224</v>
      </c>
      <c r="E338" s="100">
        <v>300.0</v>
      </c>
      <c r="F338" s="37">
        <v>4.0</v>
      </c>
      <c r="G338" s="23"/>
    </row>
    <row r="339" hidden="1">
      <c r="A339" s="37" t="s">
        <v>830</v>
      </c>
      <c r="B339" s="37" t="s">
        <v>831</v>
      </c>
      <c r="C339" s="55">
        <v>45658.0</v>
      </c>
      <c r="D339" s="37" t="s">
        <v>1228</v>
      </c>
      <c r="E339" s="100" t="s">
        <v>1249</v>
      </c>
      <c r="F339" s="37">
        <v>24.0</v>
      </c>
      <c r="G339" s="23"/>
    </row>
    <row r="340" hidden="1">
      <c r="A340" s="37" t="s">
        <v>490</v>
      </c>
      <c r="B340" s="37" t="s">
        <v>491</v>
      </c>
      <c r="C340" s="55">
        <v>45748.0</v>
      </c>
      <c r="D340" s="37" t="s">
        <v>1224</v>
      </c>
      <c r="E340" s="100">
        <v>250.0</v>
      </c>
      <c r="F340" s="37">
        <v>4.0</v>
      </c>
      <c r="G340" s="23"/>
    </row>
    <row r="341" hidden="1">
      <c r="A341" s="37" t="s">
        <v>227</v>
      </c>
      <c r="B341" s="37" t="s">
        <v>228</v>
      </c>
      <c r="C341" s="55">
        <v>45839.0</v>
      </c>
      <c r="D341" s="37" t="s">
        <v>1228</v>
      </c>
      <c r="E341" s="100" t="s">
        <v>1249</v>
      </c>
      <c r="F341" s="37">
        <v>24.0</v>
      </c>
      <c r="G341" s="23"/>
    </row>
    <row r="342" hidden="1">
      <c r="A342" s="37" t="s">
        <v>670</v>
      </c>
      <c r="B342" s="37" t="s">
        <v>671</v>
      </c>
      <c r="C342" s="55">
        <v>45931.0</v>
      </c>
      <c r="D342" s="37" t="s">
        <v>1228</v>
      </c>
      <c r="E342" s="100" t="s">
        <v>1255</v>
      </c>
      <c r="F342" s="37">
        <v>24.0</v>
      </c>
      <c r="G342" s="23"/>
    </row>
    <row r="343" hidden="1">
      <c r="A343" s="37" t="s">
        <v>567</v>
      </c>
      <c r="B343" s="37" t="s">
        <v>568</v>
      </c>
      <c r="C343" s="55">
        <v>45931.0</v>
      </c>
      <c r="D343" s="37" t="s">
        <v>1228</v>
      </c>
      <c r="E343" s="100" t="s">
        <v>1249</v>
      </c>
      <c r="F343" s="37">
        <v>24.0</v>
      </c>
      <c r="G343" s="23"/>
    </row>
    <row r="344" hidden="1">
      <c r="A344" s="37" t="s">
        <v>252</v>
      </c>
      <c r="B344" s="37" t="s">
        <v>253</v>
      </c>
      <c r="C344" s="55">
        <v>45962.0</v>
      </c>
      <c r="D344" s="37" t="s">
        <v>1224</v>
      </c>
      <c r="E344" s="100">
        <v>312.0</v>
      </c>
      <c r="F344" s="37">
        <v>5.0</v>
      </c>
      <c r="G344" s="23"/>
    </row>
    <row r="345" hidden="1">
      <c r="A345" s="37" t="s">
        <v>369</v>
      </c>
      <c r="B345" s="37" t="s">
        <v>39</v>
      </c>
      <c r="C345" s="58" t="s">
        <v>1281</v>
      </c>
      <c r="D345" s="37" t="s">
        <v>1228</v>
      </c>
      <c r="E345" s="100" t="s">
        <v>1249</v>
      </c>
      <c r="F345" s="37">
        <v>24.0</v>
      </c>
      <c r="G345" s="23"/>
    </row>
    <row r="346" hidden="1">
      <c r="A346" s="37" t="s">
        <v>193</v>
      </c>
      <c r="B346" s="37" t="s">
        <v>194</v>
      </c>
      <c r="C346" s="58" t="s">
        <v>1282</v>
      </c>
      <c r="D346" s="37" t="s">
        <v>1224</v>
      </c>
      <c r="E346" s="100">
        <v>450.0</v>
      </c>
      <c r="F346" s="37">
        <v>7.0</v>
      </c>
      <c r="G346" s="23"/>
    </row>
    <row r="347" hidden="1">
      <c r="A347" s="37" t="s">
        <v>197</v>
      </c>
      <c r="B347" s="37" t="s">
        <v>198</v>
      </c>
      <c r="C347" s="58" t="s">
        <v>1282</v>
      </c>
      <c r="D347" s="37" t="s">
        <v>1224</v>
      </c>
      <c r="E347" s="100">
        <v>450.0</v>
      </c>
      <c r="F347" s="37">
        <v>6.0</v>
      </c>
      <c r="G347" s="23"/>
    </row>
    <row r="348" hidden="1">
      <c r="A348" s="37" t="s">
        <v>783</v>
      </c>
      <c r="B348" s="37" t="s">
        <v>784</v>
      </c>
      <c r="C348" s="58" t="s">
        <v>1282</v>
      </c>
      <c r="D348" s="37" t="s">
        <v>1228</v>
      </c>
      <c r="E348" s="100" t="s">
        <v>1246</v>
      </c>
      <c r="F348" s="37">
        <v>24.0</v>
      </c>
      <c r="G348" s="37" t="s">
        <v>1283</v>
      </c>
    </row>
    <row r="349" hidden="1">
      <c r="A349" s="37" t="s">
        <v>687</v>
      </c>
      <c r="B349" s="37" t="s">
        <v>688</v>
      </c>
      <c r="C349" s="58" t="s">
        <v>1282</v>
      </c>
      <c r="D349" s="37" t="s">
        <v>1228</v>
      </c>
      <c r="E349" s="100" t="s">
        <v>1255</v>
      </c>
      <c r="F349" s="37">
        <v>24.0</v>
      </c>
      <c r="G349" s="23"/>
    </row>
    <row r="350" hidden="1">
      <c r="A350" s="37" t="s">
        <v>243</v>
      </c>
      <c r="B350" s="37" t="s">
        <v>244</v>
      </c>
      <c r="C350" s="58" t="s">
        <v>1284</v>
      </c>
      <c r="D350" s="37" t="s">
        <v>1228</v>
      </c>
      <c r="E350" s="100" t="s">
        <v>1249</v>
      </c>
      <c r="F350" s="37">
        <v>24.0</v>
      </c>
      <c r="G350" s="23"/>
    </row>
    <row r="351" hidden="1">
      <c r="A351" s="37" t="s">
        <v>730</v>
      </c>
      <c r="B351" s="37" t="s">
        <v>731</v>
      </c>
      <c r="C351" s="58" t="s">
        <v>1285</v>
      </c>
      <c r="D351" s="37" t="s">
        <v>1228</v>
      </c>
      <c r="E351" s="100" t="s">
        <v>1255</v>
      </c>
      <c r="F351" s="37">
        <v>24.0</v>
      </c>
      <c r="G351" s="23"/>
    </row>
    <row r="352" hidden="1">
      <c r="A352" s="37" t="s">
        <v>23</v>
      </c>
      <c r="B352" s="37" t="s">
        <v>25</v>
      </c>
      <c r="C352" s="58" t="s">
        <v>1286</v>
      </c>
      <c r="D352" s="37" t="s">
        <v>1228</v>
      </c>
      <c r="E352" s="100" t="s">
        <v>1246</v>
      </c>
      <c r="F352" s="37">
        <v>24.0</v>
      </c>
      <c r="G352" s="23"/>
    </row>
    <row r="353" hidden="1">
      <c r="A353" s="37" t="s">
        <v>79</v>
      </c>
      <c r="B353" s="37" t="s">
        <v>80</v>
      </c>
      <c r="C353" s="58" t="s">
        <v>1286</v>
      </c>
      <c r="D353" s="37" t="s">
        <v>1228</v>
      </c>
      <c r="E353" s="100" t="s">
        <v>1246</v>
      </c>
      <c r="F353" s="37">
        <v>24.0</v>
      </c>
      <c r="G353" s="23"/>
    </row>
    <row r="354" hidden="1">
      <c r="A354" s="37" t="s">
        <v>823</v>
      </c>
      <c r="B354" s="37" t="s">
        <v>824</v>
      </c>
      <c r="C354" s="58" t="s">
        <v>1286</v>
      </c>
      <c r="D354" s="37" t="s">
        <v>1228</v>
      </c>
      <c r="E354" s="100" t="s">
        <v>1246</v>
      </c>
      <c r="F354" s="37">
        <v>24.0</v>
      </c>
      <c r="G354" s="23"/>
    </row>
    <row r="355" hidden="1">
      <c r="A355" s="37" t="s">
        <v>776</v>
      </c>
      <c r="B355" s="37" t="s">
        <v>777</v>
      </c>
      <c r="C355" s="58" t="s">
        <v>1286</v>
      </c>
      <c r="D355" s="37" t="s">
        <v>1228</v>
      </c>
      <c r="E355" s="100" t="s">
        <v>1246</v>
      </c>
      <c r="F355" s="37">
        <v>24.0</v>
      </c>
      <c r="G355" s="23"/>
    </row>
    <row r="356" hidden="1">
      <c r="A356" s="37" t="s">
        <v>490</v>
      </c>
      <c r="B356" s="37" t="s">
        <v>491</v>
      </c>
      <c r="C356" s="58" t="s">
        <v>1286</v>
      </c>
      <c r="D356" s="37" t="s">
        <v>1224</v>
      </c>
      <c r="E356" s="100">
        <v>125.0</v>
      </c>
      <c r="F356" s="37">
        <v>2.0</v>
      </c>
      <c r="G356" s="23"/>
    </row>
    <row r="357" hidden="1">
      <c r="A357" s="37" t="s">
        <v>802</v>
      </c>
      <c r="B357" s="37" t="s">
        <v>803</v>
      </c>
      <c r="C357" s="58" t="s">
        <v>1287</v>
      </c>
      <c r="D357" s="37" t="s">
        <v>1228</v>
      </c>
      <c r="E357" s="100" t="s">
        <v>1246</v>
      </c>
      <c r="F357" s="37">
        <v>24.0</v>
      </c>
      <c r="G357" s="23"/>
    </row>
    <row r="358" hidden="1">
      <c r="A358" s="37" t="s">
        <v>216</v>
      </c>
      <c r="B358" s="37" t="s">
        <v>217</v>
      </c>
      <c r="C358" s="58" t="s">
        <v>1287</v>
      </c>
      <c r="D358" s="37" t="s">
        <v>1224</v>
      </c>
      <c r="E358" s="100">
        <v>610.0</v>
      </c>
      <c r="F358" s="37">
        <v>9.0</v>
      </c>
      <c r="G358" s="23"/>
    </row>
    <row r="359" hidden="1">
      <c r="A359" s="37" t="s">
        <v>906</v>
      </c>
      <c r="B359" s="37" t="s">
        <v>907</v>
      </c>
      <c r="C359" s="55">
        <v>45963.0</v>
      </c>
      <c r="D359" s="37" t="s">
        <v>1228</v>
      </c>
      <c r="E359" s="100" t="s">
        <v>1255</v>
      </c>
      <c r="F359" s="37">
        <v>24.0</v>
      </c>
      <c r="G359" s="23"/>
    </row>
    <row r="360" hidden="1">
      <c r="A360" s="37" t="s">
        <v>913</v>
      </c>
      <c r="B360" s="37" t="s">
        <v>914</v>
      </c>
      <c r="C360" s="55">
        <v>45963.0</v>
      </c>
      <c r="D360" s="37" t="s">
        <v>1228</v>
      </c>
      <c r="E360" s="100" t="s">
        <v>1255</v>
      </c>
      <c r="F360" s="37">
        <v>24.0</v>
      </c>
      <c r="G360" s="23"/>
    </row>
    <row r="361" hidden="1">
      <c r="A361" s="37" t="s">
        <v>57</v>
      </c>
      <c r="B361" s="37" t="s">
        <v>58</v>
      </c>
      <c r="C361" s="55">
        <v>45993.0</v>
      </c>
      <c r="D361" s="37" t="s">
        <v>1228</v>
      </c>
      <c r="E361" s="100" t="s">
        <v>1246</v>
      </c>
      <c r="F361" s="37">
        <v>24.0</v>
      </c>
      <c r="G361" s="23"/>
    </row>
    <row r="362" hidden="1">
      <c r="A362" s="37" t="s">
        <v>63</v>
      </c>
      <c r="B362" s="37" t="s">
        <v>64</v>
      </c>
      <c r="C362" s="55">
        <v>45993.0</v>
      </c>
      <c r="D362" s="37" t="s">
        <v>1228</v>
      </c>
      <c r="E362" s="100" t="s">
        <v>1246</v>
      </c>
      <c r="F362" s="37">
        <v>24.0</v>
      </c>
      <c r="G362" s="23"/>
    </row>
    <row r="363" hidden="1">
      <c r="A363" s="37" t="s">
        <v>31</v>
      </c>
      <c r="B363" s="37" t="s">
        <v>32</v>
      </c>
      <c r="C363" s="55">
        <v>45993.0</v>
      </c>
      <c r="D363" s="37" t="s">
        <v>1228</v>
      </c>
      <c r="E363" s="100" t="s">
        <v>1246</v>
      </c>
      <c r="F363" s="37">
        <v>24.0</v>
      </c>
      <c r="G363" s="23"/>
    </row>
    <row r="364" hidden="1">
      <c r="A364" s="37" t="s">
        <v>53</v>
      </c>
      <c r="B364" s="37" t="s">
        <v>54</v>
      </c>
      <c r="C364" s="55">
        <v>45993.0</v>
      </c>
      <c r="D364" s="37" t="s">
        <v>1228</v>
      </c>
      <c r="E364" s="100" t="s">
        <v>1246</v>
      </c>
      <c r="F364" s="37">
        <v>24.0</v>
      </c>
      <c r="G364" s="23"/>
    </row>
    <row r="365" hidden="1">
      <c r="A365" s="37" t="s">
        <v>105</v>
      </c>
      <c r="B365" s="37" t="s">
        <v>106</v>
      </c>
      <c r="C365" s="55">
        <v>45993.0</v>
      </c>
      <c r="D365" s="37" t="s">
        <v>1228</v>
      </c>
      <c r="E365" s="100" t="s">
        <v>1246</v>
      </c>
      <c r="F365" s="37">
        <v>24.0</v>
      </c>
      <c r="G365" s="23"/>
    </row>
    <row r="366" hidden="1">
      <c r="A366" s="37" t="s">
        <v>187</v>
      </c>
      <c r="B366" s="37" t="s">
        <v>189</v>
      </c>
      <c r="C366" s="55">
        <v>45993.0</v>
      </c>
      <c r="D366" s="37" t="s">
        <v>1224</v>
      </c>
      <c r="E366" s="100">
        <v>600.0</v>
      </c>
      <c r="F366" s="37">
        <v>7.0</v>
      </c>
      <c r="G366" s="23"/>
    </row>
    <row r="367" hidden="1">
      <c r="A367" s="37" t="s">
        <v>48</v>
      </c>
      <c r="B367" s="37" t="s">
        <v>49</v>
      </c>
      <c r="C367" s="55">
        <v>45993.0</v>
      </c>
      <c r="D367" s="37" t="s">
        <v>1228</v>
      </c>
      <c r="E367" s="100" t="s">
        <v>1246</v>
      </c>
      <c r="F367" s="37">
        <v>24.0</v>
      </c>
      <c r="G367" s="23"/>
    </row>
    <row r="368" hidden="1">
      <c r="A368" s="37" t="s">
        <v>126</v>
      </c>
      <c r="B368" s="37" t="s">
        <v>127</v>
      </c>
      <c r="C368" s="58" t="s">
        <v>918</v>
      </c>
      <c r="D368" s="37" t="s">
        <v>1228</v>
      </c>
      <c r="E368" s="100" t="s">
        <v>1246</v>
      </c>
      <c r="F368" s="37">
        <v>24.0</v>
      </c>
      <c r="G368" s="23"/>
    </row>
    <row r="369" hidden="1">
      <c r="A369" s="37" t="s">
        <v>799</v>
      </c>
      <c r="B369" s="37" t="s">
        <v>800</v>
      </c>
      <c r="C369" s="58" t="s">
        <v>918</v>
      </c>
      <c r="D369" s="37" t="s">
        <v>1228</v>
      </c>
      <c r="E369" s="100" t="s">
        <v>1246</v>
      </c>
      <c r="F369" s="37">
        <v>24.0</v>
      </c>
      <c r="G369" s="23"/>
    </row>
    <row r="370" hidden="1">
      <c r="A370" s="37" t="s">
        <v>916</v>
      </c>
      <c r="B370" s="37" t="s">
        <v>917</v>
      </c>
      <c r="C370" s="58" t="s">
        <v>918</v>
      </c>
      <c r="D370" s="37" t="s">
        <v>1228</v>
      </c>
      <c r="E370" s="100" t="s">
        <v>1255</v>
      </c>
      <c r="F370" s="37">
        <v>24.0</v>
      </c>
      <c r="G370" s="23"/>
    </row>
    <row r="371" hidden="1">
      <c r="A371" s="37" t="s">
        <v>43</v>
      </c>
      <c r="B371" s="37" t="s">
        <v>44</v>
      </c>
      <c r="C371" s="58" t="s">
        <v>918</v>
      </c>
      <c r="D371" s="37" t="s">
        <v>1228</v>
      </c>
      <c r="E371" s="100" t="s">
        <v>1246</v>
      </c>
      <c r="F371" s="37">
        <v>24.0</v>
      </c>
      <c r="G371" s="23"/>
    </row>
    <row r="372" hidden="1">
      <c r="A372" s="37" t="s">
        <v>120</v>
      </c>
      <c r="B372" s="37" t="s">
        <v>121</v>
      </c>
      <c r="C372" s="58" t="s">
        <v>918</v>
      </c>
      <c r="D372" s="37" t="s">
        <v>1228</v>
      </c>
      <c r="E372" s="100" t="s">
        <v>1246</v>
      </c>
      <c r="F372" s="37">
        <v>24.0</v>
      </c>
      <c r="G372" s="23"/>
    </row>
    <row r="373" hidden="1">
      <c r="A373" s="37" t="s">
        <v>135</v>
      </c>
      <c r="B373" s="37" t="s">
        <v>136</v>
      </c>
      <c r="C373" s="58" t="s">
        <v>1288</v>
      </c>
      <c r="D373" s="37" t="s">
        <v>1228</v>
      </c>
      <c r="E373" s="100" t="s">
        <v>1246</v>
      </c>
      <c r="F373" s="37">
        <v>24.0</v>
      </c>
      <c r="G373" s="23"/>
    </row>
    <row r="374" hidden="1">
      <c r="A374" s="37" t="s">
        <v>147</v>
      </c>
      <c r="B374" s="37" t="s">
        <v>148</v>
      </c>
      <c r="C374" s="58" t="s">
        <v>1288</v>
      </c>
      <c r="D374" s="37" t="s">
        <v>1228</v>
      </c>
      <c r="E374" s="100" t="s">
        <v>1246</v>
      </c>
      <c r="F374" s="37">
        <v>24.0</v>
      </c>
      <c r="G374" s="23"/>
    </row>
    <row r="375">
      <c r="A375" s="37" t="s">
        <v>621</v>
      </c>
      <c r="B375" s="37" t="s">
        <v>622</v>
      </c>
      <c r="C375" s="58" t="s">
        <v>1289</v>
      </c>
      <c r="D375" s="37" t="s">
        <v>1228</v>
      </c>
      <c r="E375" s="100" t="s">
        <v>1255</v>
      </c>
      <c r="F375" s="37">
        <v>24.0</v>
      </c>
      <c r="G375" s="23"/>
    </row>
    <row r="376" hidden="1">
      <c r="A376" s="37" t="s">
        <v>684</v>
      </c>
      <c r="B376" s="37" t="s">
        <v>685</v>
      </c>
      <c r="C376" s="58" t="s">
        <v>1289</v>
      </c>
      <c r="D376" s="37" t="s">
        <v>1228</v>
      </c>
      <c r="E376" s="100" t="s">
        <v>1255</v>
      </c>
      <c r="F376" s="37">
        <v>24.0</v>
      </c>
      <c r="G376" s="23"/>
    </row>
    <row r="377" hidden="1">
      <c r="A377" s="37" t="s">
        <v>854</v>
      </c>
      <c r="B377" s="37" t="s">
        <v>855</v>
      </c>
      <c r="C377" s="58" t="s">
        <v>1290</v>
      </c>
      <c r="D377" s="37" t="s">
        <v>1228</v>
      </c>
      <c r="E377" s="100" t="s">
        <v>1255</v>
      </c>
      <c r="F377" s="37">
        <v>24.0</v>
      </c>
      <c r="G377" s="23"/>
    </row>
    <row r="378" hidden="1">
      <c r="A378" s="37" t="s">
        <v>812</v>
      </c>
      <c r="B378" s="37" t="s">
        <v>813</v>
      </c>
      <c r="C378" s="58" t="s">
        <v>1290</v>
      </c>
      <c r="D378" s="37" t="s">
        <v>1228</v>
      </c>
      <c r="E378" s="100" t="s">
        <v>1255</v>
      </c>
      <c r="F378" s="37">
        <v>24.0</v>
      </c>
      <c r="G378" s="23"/>
    </row>
    <row r="379" hidden="1">
      <c r="A379" s="37" t="s">
        <v>309</v>
      </c>
      <c r="B379" s="37" t="s">
        <v>310</v>
      </c>
      <c r="C379" s="58" t="s">
        <v>1290</v>
      </c>
      <c r="D379" s="37" t="s">
        <v>1228</v>
      </c>
      <c r="E379" s="100" t="s">
        <v>1255</v>
      </c>
      <c r="F379" s="37">
        <v>24.0</v>
      </c>
      <c r="G379" s="23"/>
    </row>
    <row r="380" hidden="1">
      <c r="A380" s="37" t="s">
        <v>353</v>
      </c>
      <c r="B380" s="37" t="s">
        <v>354</v>
      </c>
      <c r="C380" s="58" t="s">
        <v>1291</v>
      </c>
      <c r="D380" s="37" t="s">
        <v>1228</v>
      </c>
      <c r="E380" s="100" t="s">
        <v>1255</v>
      </c>
      <c r="F380" s="37">
        <v>24.0</v>
      </c>
      <c r="G380" s="23"/>
    </row>
    <row r="381" hidden="1">
      <c r="A381" s="37" t="s">
        <v>561</v>
      </c>
      <c r="B381" s="37" t="s">
        <v>562</v>
      </c>
      <c r="C381" s="58" t="s">
        <v>1292</v>
      </c>
      <c r="D381" s="37" t="s">
        <v>1228</v>
      </c>
      <c r="E381" s="100" t="s">
        <v>1255</v>
      </c>
      <c r="F381" s="37">
        <v>24.0</v>
      </c>
      <c r="G381" s="23"/>
    </row>
    <row r="382" hidden="1">
      <c r="A382" s="37" t="s">
        <v>707</v>
      </c>
      <c r="B382" s="37" t="s">
        <v>708</v>
      </c>
      <c r="C382" s="58" t="s">
        <v>1292</v>
      </c>
      <c r="D382" s="37" t="s">
        <v>1228</v>
      </c>
      <c r="E382" s="100" t="s">
        <v>1255</v>
      </c>
      <c r="F382" s="37">
        <v>24.0</v>
      </c>
      <c r="G382" s="23"/>
    </row>
    <row r="383" hidden="1">
      <c r="A383" s="37" t="s">
        <v>333</v>
      </c>
      <c r="B383" s="37" t="s">
        <v>268</v>
      </c>
      <c r="C383" s="58" t="s">
        <v>1293</v>
      </c>
      <c r="D383" s="37" t="s">
        <v>1228</v>
      </c>
      <c r="E383" s="100" t="s">
        <v>1255</v>
      </c>
      <c r="F383" s="37">
        <v>24.0</v>
      </c>
      <c r="G383" s="23"/>
    </row>
    <row r="384" hidden="1">
      <c r="A384" s="37" t="s">
        <v>330</v>
      </c>
      <c r="B384" s="37" t="s">
        <v>331</v>
      </c>
      <c r="C384" s="58" t="s">
        <v>1293</v>
      </c>
      <c r="D384" s="37" t="s">
        <v>1228</v>
      </c>
      <c r="E384" s="100" t="s">
        <v>1255</v>
      </c>
      <c r="F384" s="37">
        <v>24.0</v>
      </c>
      <c r="G384" s="23"/>
    </row>
    <row r="385" hidden="1">
      <c r="A385" s="37" t="s">
        <v>408</v>
      </c>
      <c r="B385" s="37" t="s">
        <v>409</v>
      </c>
      <c r="C385" s="58" t="s">
        <v>1293</v>
      </c>
      <c r="D385" s="37" t="s">
        <v>1228</v>
      </c>
      <c r="E385" s="100" t="s">
        <v>1255</v>
      </c>
      <c r="F385" s="37">
        <v>24.0</v>
      </c>
      <c r="G385" s="23"/>
    </row>
    <row r="386" hidden="1">
      <c r="A386" s="37" t="s">
        <v>810</v>
      </c>
      <c r="B386" s="37" t="s">
        <v>811</v>
      </c>
      <c r="C386" s="58" t="s">
        <v>922</v>
      </c>
      <c r="D386" s="37" t="s">
        <v>1228</v>
      </c>
      <c r="E386" s="100" t="s">
        <v>1255</v>
      </c>
      <c r="F386" s="37">
        <v>24.0</v>
      </c>
      <c r="G386" s="23"/>
    </row>
    <row r="387" hidden="1">
      <c r="A387" s="37" t="s">
        <v>909</v>
      </c>
      <c r="B387" s="37" t="s">
        <v>910</v>
      </c>
      <c r="C387" s="55">
        <v>45660.0</v>
      </c>
      <c r="D387" s="37" t="s">
        <v>1224</v>
      </c>
      <c r="E387" s="100">
        <v>600000.0</v>
      </c>
      <c r="F387" s="37">
        <v>8.0</v>
      </c>
      <c r="G387" s="37" t="s">
        <v>1294</v>
      </c>
    </row>
    <row r="388" hidden="1">
      <c r="A388" s="37" t="s">
        <v>909</v>
      </c>
      <c r="B388" s="37" t="s">
        <v>910</v>
      </c>
      <c r="C388" s="55">
        <v>45660.0</v>
      </c>
      <c r="D388" s="37" t="s">
        <v>1228</v>
      </c>
      <c r="E388" s="100" t="s">
        <v>1246</v>
      </c>
      <c r="F388" s="37">
        <v>24.0</v>
      </c>
      <c r="G388" s="37" t="s">
        <v>1294</v>
      </c>
    </row>
    <row r="389" hidden="1">
      <c r="A389" s="37" t="s">
        <v>187</v>
      </c>
      <c r="B389" s="37" t="s">
        <v>189</v>
      </c>
      <c r="C389" s="55">
        <v>45660.0</v>
      </c>
      <c r="D389" s="37" t="s">
        <v>1224</v>
      </c>
      <c r="E389" s="100">
        <v>600.0</v>
      </c>
      <c r="F389" s="37">
        <v>8.0</v>
      </c>
      <c r="G389" s="23"/>
    </row>
    <row r="390" hidden="1">
      <c r="A390" s="37" t="s">
        <v>246</v>
      </c>
      <c r="B390" s="37" t="s">
        <v>130</v>
      </c>
      <c r="C390" s="55">
        <v>45691.0</v>
      </c>
      <c r="D390" s="37" t="s">
        <v>1228</v>
      </c>
      <c r="E390" s="100" t="s">
        <v>1255</v>
      </c>
      <c r="F390" s="37">
        <v>24.0</v>
      </c>
      <c r="G390" s="23"/>
    </row>
    <row r="391" hidden="1">
      <c r="A391" s="37" t="s">
        <v>490</v>
      </c>
      <c r="B391" s="37" t="s">
        <v>491</v>
      </c>
      <c r="C391" s="55">
        <v>45691.0</v>
      </c>
      <c r="D391" s="37" t="s">
        <v>1224</v>
      </c>
      <c r="E391" s="100">
        <v>125.0</v>
      </c>
      <c r="F391" s="37">
        <v>2.0</v>
      </c>
      <c r="G391" s="23"/>
    </row>
    <row r="392" hidden="1">
      <c r="A392" s="37" t="s">
        <v>240</v>
      </c>
      <c r="B392" s="37" t="s">
        <v>241</v>
      </c>
      <c r="C392" s="55">
        <v>45691.0</v>
      </c>
      <c r="D392" s="37" t="s">
        <v>1224</v>
      </c>
      <c r="E392" s="100">
        <v>250.0</v>
      </c>
      <c r="F392" s="37">
        <v>4.0</v>
      </c>
      <c r="G392" s="23"/>
    </row>
    <row r="393" hidden="1">
      <c r="A393" s="37" t="s">
        <v>504</v>
      </c>
      <c r="B393" s="37" t="s">
        <v>505</v>
      </c>
      <c r="C393" s="55">
        <v>45691.0</v>
      </c>
      <c r="D393" s="37" t="s">
        <v>1228</v>
      </c>
      <c r="E393" s="100" t="s">
        <v>1255</v>
      </c>
      <c r="F393" s="37">
        <v>24.0</v>
      </c>
      <c r="G393" s="23"/>
    </row>
    <row r="394" hidden="1">
      <c r="A394" s="37" t="s">
        <v>925</v>
      </c>
      <c r="B394" s="37" t="s">
        <v>358</v>
      </c>
      <c r="C394" s="55">
        <v>45691.0</v>
      </c>
      <c r="D394" s="37" t="s">
        <v>1228</v>
      </c>
      <c r="E394" s="100" t="s">
        <v>1255</v>
      </c>
      <c r="F394" s="37">
        <v>24.0</v>
      </c>
      <c r="G394" s="23"/>
    </row>
    <row r="395" hidden="1">
      <c r="A395" s="37" t="s">
        <v>508</v>
      </c>
      <c r="B395" s="37" t="s">
        <v>509</v>
      </c>
      <c r="C395" s="55">
        <v>45691.0</v>
      </c>
      <c r="D395" s="37" t="s">
        <v>1228</v>
      </c>
      <c r="E395" s="100" t="s">
        <v>1255</v>
      </c>
      <c r="F395" s="37">
        <v>24.0</v>
      </c>
      <c r="G395" s="23"/>
    </row>
    <row r="396" hidden="1">
      <c r="A396" s="37" t="s">
        <v>849</v>
      </c>
      <c r="B396" s="37" t="s">
        <v>850</v>
      </c>
      <c r="C396" s="55">
        <v>45719.0</v>
      </c>
      <c r="D396" s="37" t="s">
        <v>1228</v>
      </c>
      <c r="E396" s="100" t="s">
        <v>1255</v>
      </c>
      <c r="F396" s="37">
        <v>24.0</v>
      </c>
      <c r="G396" s="23"/>
    </row>
    <row r="397" hidden="1">
      <c r="A397" s="37" t="s">
        <v>252</v>
      </c>
      <c r="B397" s="37" t="s">
        <v>253</v>
      </c>
      <c r="C397" s="55">
        <v>45811.0</v>
      </c>
      <c r="D397" s="37" t="s">
        <v>1224</v>
      </c>
      <c r="E397" s="100">
        <v>375.0</v>
      </c>
      <c r="F397" s="37">
        <v>6.0</v>
      </c>
      <c r="G397" s="23"/>
    </row>
    <row r="398" hidden="1">
      <c r="A398" s="37" t="s">
        <v>674</v>
      </c>
      <c r="B398" s="37" t="s">
        <v>675</v>
      </c>
      <c r="C398" s="55">
        <v>45811.0</v>
      </c>
      <c r="D398" s="37" t="s">
        <v>1228</v>
      </c>
      <c r="E398" s="100" t="s">
        <v>1255</v>
      </c>
      <c r="F398" s="37">
        <v>24.0</v>
      </c>
      <c r="G398" s="23"/>
    </row>
    <row r="399" hidden="1">
      <c r="A399" s="37" t="s">
        <v>418</v>
      </c>
      <c r="B399" s="37" t="s">
        <v>419</v>
      </c>
      <c r="C399" s="55">
        <v>45811.0</v>
      </c>
      <c r="D399" s="37" t="s">
        <v>1228</v>
      </c>
      <c r="E399" s="100" t="s">
        <v>1255</v>
      </c>
      <c r="F399" s="37">
        <v>24.0</v>
      </c>
      <c r="G399" s="23"/>
    </row>
    <row r="400" hidden="1">
      <c r="A400" s="37" t="s">
        <v>665</v>
      </c>
      <c r="B400" s="37" t="s">
        <v>666</v>
      </c>
      <c r="C400" s="55">
        <v>45933.0</v>
      </c>
      <c r="D400" s="37" t="s">
        <v>1228</v>
      </c>
      <c r="E400" s="100" t="s">
        <v>1246</v>
      </c>
      <c r="F400" s="37">
        <v>24.0</v>
      </c>
      <c r="G400" s="37" t="s">
        <v>1295</v>
      </c>
    </row>
    <row r="401" hidden="1">
      <c r="A401" s="37" t="s">
        <v>69</v>
      </c>
      <c r="B401" s="37" t="s">
        <v>70</v>
      </c>
      <c r="C401" s="55">
        <v>45933.0</v>
      </c>
      <c r="D401" s="37" t="s">
        <v>1228</v>
      </c>
      <c r="E401" s="100" t="s">
        <v>1246</v>
      </c>
      <c r="F401" s="37">
        <v>24.0</v>
      </c>
      <c r="G401" s="23"/>
    </row>
    <row r="402" hidden="1">
      <c r="A402" s="37" t="s">
        <v>923</v>
      </c>
      <c r="B402" s="37" t="s">
        <v>924</v>
      </c>
      <c r="C402" s="55">
        <v>45933.0</v>
      </c>
      <c r="D402" s="37" t="s">
        <v>1224</v>
      </c>
      <c r="E402" s="100">
        <v>600.0</v>
      </c>
      <c r="F402" s="37">
        <v>8.0</v>
      </c>
      <c r="G402" s="23"/>
    </row>
    <row r="403" hidden="1">
      <c r="A403" s="37" t="s">
        <v>171</v>
      </c>
      <c r="B403" s="37" t="s">
        <v>172</v>
      </c>
      <c r="C403" s="55">
        <v>45933.0</v>
      </c>
      <c r="D403" s="37" t="s">
        <v>1228</v>
      </c>
      <c r="E403" s="100" t="s">
        <v>1246</v>
      </c>
      <c r="F403" s="37">
        <v>24.0</v>
      </c>
      <c r="G403" s="23"/>
    </row>
    <row r="404" hidden="1">
      <c r="A404" s="37" t="s">
        <v>174</v>
      </c>
      <c r="B404" s="37" t="s">
        <v>175</v>
      </c>
      <c r="C404" s="55">
        <v>45933.0</v>
      </c>
      <c r="D404" s="37" t="s">
        <v>1228</v>
      </c>
      <c r="E404" s="100" t="s">
        <v>1246</v>
      </c>
      <c r="F404" s="37">
        <v>24.0</v>
      </c>
      <c r="G404" s="23"/>
    </row>
    <row r="405" hidden="1">
      <c r="A405" s="37" t="s">
        <v>719</v>
      </c>
      <c r="B405" s="37" t="s">
        <v>720</v>
      </c>
      <c r="C405" s="58" t="s">
        <v>939</v>
      </c>
      <c r="D405" s="37" t="s">
        <v>1228</v>
      </c>
      <c r="E405" s="100" t="s">
        <v>1246</v>
      </c>
      <c r="F405" s="37">
        <v>24.0</v>
      </c>
      <c r="G405" s="37" t="s">
        <v>1296</v>
      </c>
    </row>
    <row r="406" hidden="1">
      <c r="A406" s="37" t="s">
        <v>929</v>
      </c>
      <c r="B406" s="37" t="s">
        <v>930</v>
      </c>
      <c r="C406" s="58" t="s">
        <v>942</v>
      </c>
      <c r="D406" s="37" t="s">
        <v>1224</v>
      </c>
      <c r="E406" s="100">
        <v>500.0</v>
      </c>
      <c r="F406" s="37">
        <v>8.0</v>
      </c>
      <c r="G406" s="23"/>
    </row>
    <row r="407" hidden="1">
      <c r="A407" s="37" t="s">
        <v>514</v>
      </c>
      <c r="B407" s="37" t="s">
        <v>515</v>
      </c>
      <c r="C407" s="58" t="s">
        <v>1297</v>
      </c>
      <c r="D407" s="37" t="s">
        <v>1228</v>
      </c>
      <c r="E407" s="100" t="s">
        <v>1255</v>
      </c>
      <c r="F407" s="37">
        <v>24.0</v>
      </c>
      <c r="G407" s="23"/>
    </row>
    <row r="408" hidden="1">
      <c r="A408" s="37" t="s">
        <v>873</v>
      </c>
      <c r="B408" s="37" t="s">
        <v>874</v>
      </c>
      <c r="C408" s="58" t="s">
        <v>1297</v>
      </c>
      <c r="D408" s="37" t="s">
        <v>1228</v>
      </c>
      <c r="E408" s="100" t="s">
        <v>1255</v>
      </c>
      <c r="F408" s="37">
        <v>24.0</v>
      </c>
      <c r="G408" s="23"/>
    </row>
    <row r="409" hidden="1">
      <c r="A409" s="37" t="s">
        <v>444</v>
      </c>
      <c r="B409" s="37" t="s">
        <v>445</v>
      </c>
      <c r="C409" s="58" t="s">
        <v>1297</v>
      </c>
      <c r="D409" s="37" t="s">
        <v>1228</v>
      </c>
      <c r="E409" s="100" t="s">
        <v>1255</v>
      </c>
      <c r="F409" s="37">
        <v>24.0</v>
      </c>
      <c r="G409" s="23"/>
    </row>
    <row r="410" hidden="1">
      <c r="A410" s="37" t="s">
        <v>781</v>
      </c>
      <c r="B410" s="37" t="s">
        <v>782</v>
      </c>
      <c r="C410" s="58" t="s">
        <v>1298</v>
      </c>
      <c r="D410" s="37" t="s">
        <v>1228</v>
      </c>
      <c r="E410" s="100" t="s">
        <v>1255</v>
      </c>
      <c r="F410" s="37">
        <v>24.0</v>
      </c>
      <c r="G410" s="23"/>
    </row>
    <row r="411" hidden="1">
      <c r="A411" s="37" t="s">
        <v>415</v>
      </c>
      <c r="B411" s="37" t="s">
        <v>416</v>
      </c>
      <c r="C411" s="58" t="s">
        <v>1298</v>
      </c>
      <c r="D411" s="37" t="s">
        <v>1228</v>
      </c>
      <c r="E411" s="100" t="s">
        <v>1255</v>
      </c>
      <c r="F411" s="37">
        <v>24.0</v>
      </c>
      <c r="G411" s="23"/>
    </row>
    <row r="412" hidden="1">
      <c r="A412" s="37" t="s">
        <v>458</v>
      </c>
      <c r="B412" s="37" t="s">
        <v>459</v>
      </c>
      <c r="C412" s="58" t="s">
        <v>1298</v>
      </c>
      <c r="D412" s="37" t="s">
        <v>1228</v>
      </c>
      <c r="E412" s="100" t="s">
        <v>1255</v>
      </c>
      <c r="F412" s="37">
        <v>24.0</v>
      </c>
      <c r="G412" s="23"/>
    </row>
    <row r="413" hidden="1">
      <c r="A413" s="37" t="s">
        <v>405</v>
      </c>
      <c r="B413" s="37" t="s">
        <v>406</v>
      </c>
      <c r="C413" s="58" t="s">
        <v>1298</v>
      </c>
      <c r="D413" s="37" t="s">
        <v>1228</v>
      </c>
      <c r="E413" s="100" t="s">
        <v>1255</v>
      </c>
      <c r="F413" s="37">
        <v>24.0</v>
      </c>
      <c r="G413" s="23"/>
    </row>
    <row r="414" hidden="1">
      <c r="A414" s="37" t="s">
        <v>544</v>
      </c>
      <c r="B414" s="37" t="s">
        <v>545</v>
      </c>
      <c r="C414" s="58" t="s">
        <v>1298</v>
      </c>
      <c r="D414" s="37" t="s">
        <v>1224</v>
      </c>
      <c r="E414" s="100">
        <v>562.0</v>
      </c>
      <c r="F414" s="37">
        <v>9.0</v>
      </c>
      <c r="G414" s="23"/>
    </row>
    <row r="415" hidden="1">
      <c r="A415" s="37" t="s">
        <v>940</v>
      </c>
      <c r="B415" s="37" t="s">
        <v>419</v>
      </c>
      <c r="C415" s="58" t="s">
        <v>1299</v>
      </c>
      <c r="D415" s="37" t="s">
        <v>1224</v>
      </c>
      <c r="E415" s="100">
        <v>500000.0</v>
      </c>
      <c r="F415" s="37">
        <v>8.0</v>
      </c>
      <c r="G415" s="23"/>
    </row>
    <row r="416" hidden="1">
      <c r="A416" s="37" t="s">
        <v>936</v>
      </c>
      <c r="B416" s="37" t="s">
        <v>937</v>
      </c>
      <c r="C416" s="58" t="s">
        <v>1299</v>
      </c>
      <c r="D416" s="37" t="s">
        <v>1224</v>
      </c>
      <c r="E416" s="100">
        <v>500.0</v>
      </c>
      <c r="F416" s="37">
        <v>8.0</v>
      </c>
      <c r="G416" s="23"/>
    </row>
    <row r="417" hidden="1">
      <c r="A417" s="37" t="s">
        <v>298</v>
      </c>
      <c r="B417" s="37" t="s">
        <v>299</v>
      </c>
      <c r="C417" s="58" t="s">
        <v>280</v>
      </c>
      <c r="D417" s="37" t="s">
        <v>1228</v>
      </c>
      <c r="E417" s="100" t="s">
        <v>1255</v>
      </c>
      <c r="F417" s="37">
        <v>24.0</v>
      </c>
      <c r="G417" s="23"/>
    </row>
    <row r="418" hidden="1">
      <c r="A418" s="37" t="s">
        <v>919</v>
      </c>
      <c r="B418" s="37" t="s">
        <v>920</v>
      </c>
      <c r="C418" s="58" t="s">
        <v>1300</v>
      </c>
      <c r="D418" s="37" t="s">
        <v>1224</v>
      </c>
      <c r="E418" s="100">
        <v>600.0</v>
      </c>
      <c r="F418" s="37">
        <v>8.0</v>
      </c>
      <c r="G418" s="23"/>
    </row>
    <row r="419" hidden="1">
      <c r="A419" s="37" t="s">
        <v>768</v>
      </c>
      <c r="B419" s="37" t="s">
        <v>769</v>
      </c>
      <c r="C419" s="58" t="s">
        <v>1300</v>
      </c>
      <c r="D419" s="37" t="s">
        <v>1228</v>
      </c>
      <c r="E419" s="100" t="s">
        <v>1246</v>
      </c>
      <c r="F419" s="37">
        <v>24.0</v>
      </c>
      <c r="G419" s="23"/>
    </row>
    <row r="420" hidden="1">
      <c r="A420" s="37" t="s">
        <v>160</v>
      </c>
      <c r="B420" s="37" t="s">
        <v>161</v>
      </c>
      <c r="C420" s="58" t="s">
        <v>1300</v>
      </c>
      <c r="D420" s="37" t="s">
        <v>1228</v>
      </c>
      <c r="E420" s="100" t="s">
        <v>1246</v>
      </c>
      <c r="F420" s="37">
        <v>24.0</v>
      </c>
      <c r="G420" s="23"/>
    </row>
    <row r="421" hidden="1">
      <c r="A421" s="37" t="s">
        <v>96</v>
      </c>
      <c r="B421" s="37" t="s">
        <v>97</v>
      </c>
      <c r="C421" s="55">
        <v>45661.0</v>
      </c>
      <c r="D421" s="37" t="s">
        <v>1228</v>
      </c>
      <c r="E421" s="100" t="s">
        <v>1246</v>
      </c>
      <c r="F421" s="37">
        <v>24.0</v>
      </c>
      <c r="G421" s="23"/>
    </row>
    <row r="422" hidden="1">
      <c r="A422" s="37" t="s">
        <v>541</v>
      </c>
      <c r="B422" s="37" t="s">
        <v>542</v>
      </c>
      <c r="C422" s="55">
        <v>45692.0</v>
      </c>
      <c r="D422" s="37" t="s">
        <v>1228</v>
      </c>
      <c r="E422" s="100" t="s">
        <v>1255</v>
      </c>
      <c r="F422" s="37">
        <v>24.0</v>
      </c>
      <c r="G422" s="23"/>
    </row>
    <row r="423" hidden="1">
      <c r="A423" s="37" t="s">
        <v>932</v>
      </c>
      <c r="B423" s="37" t="s">
        <v>933</v>
      </c>
      <c r="C423" s="55">
        <v>45781.0</v>
      </c>
      <c r="D423" s="37" t="s">
        <v>1228</v>
      </c>
      <c r="E423" s="100" t="s">
        <v>1255</v>
      </c>
      <c r="F423" s="37">
        <v>24.0</v>
      </c>
      <c r="G423" s="23"/>
    </row>
    <row r="424" hidden="1">
      <c r="A424" s="37" t="s">
        <v>880</v>
      </c>
      <c r="B424" s="37" t="s">
        <v>881</v>
      </c>
      <c r="C424" s="55">
        <v>45781.0</v>
      </c>
      <c r="D424" s="37" t="s">
        <v>1228</v>
      </c>
      <c r="E424" s="100" t="s">
        <v>1246</v>
      </c>
      <c r="F424" s="37">
        <v>24.0</v>
      </c>
      <c r="G424" s="37" t="s">
        <v>1301</v>
      </c>
    </row>
    <row r="425" hidden="1">
      <c r="A425" s="37" t="s">
        <v>357</v>
      </c>
      <c r="B425" s="37" t="s">
        <v>358</v>
      </c>
      <c r="C425" s="55">
        <v>45781.0</v>
      </c>
      <c r="D425" s="37" t="s">
        <v>1228</v>
      </c>
      <c r="E425" s="100" t="s">
        <v>1255</v>
      </c>
      <c r="F425" s="37">
        <v>24.0</v>
      </c>
      <c r="G425" s="23"/>
    </row>
    <row r="426" hidden="1">
      <c r="A426" s="37" t="s">
        <v>264</v>
      </c>
      <c r="B426" s="37" t="s">
        <v>265</v>
      </c>
      <c r="C426" s="55">
        <v>45812.0</v>
      </c>
      <c r="D426" s="37" t="s">
        <v>1228</v>
      </c>
      <c r="E426" s="100" t="s">
        <v>1255</v>
      </c>
      <c r="F426" s="37">
        <v>24.0</v>
      </c>
      <c r="G426" s="23"/>
    </row>
    <row r="427" hidden="1">
      <c r="A427" s="37" t="s">
        <v>321</v>
      </c>
      <c r="B427" s="37" t="s">
        <v>322</v>
      </c>
      <c r="C427" s="55">
        <v>45812.0</v>
      </c>
      <c r="D427" s="23"/>
      <c r="E427" s="100" t="s">
        <v>1270</v>
      </c>
      <c r="F427" s="37">
        <v>23.0</v>
      </c>
      <c r="G427" s="23"/>
    </row>
    <row r="428" hidden="1">
      <c r="A428" s="37" t="s">
        <v>240</v>
      </c>
      <c r="B428" s="37" t="s">
        <v>241</v>
      </c>
      <c r="C428" s="55">
        <v>45812.0</v>
      </c>
      <c r="D428" s="37" t="s">
        <v>1224</v>
      </c>
      <c r="E428" s="100">
        <v>125.0</v>
      </c>
      <c r="F428" s="37">
        <v>2.0</v>
      </c>
      <c r="G428" s="23"/>
    </row>
    <row r="429" hidden="1">
      <c r="A429" s="37" t="s">
        <v>490</v>
      </c>
      <c r="B429" s="37" t="s">
        <v>491</v>
      </c>
      <c r="C429" s="55">
        <v>45965.0</v>
      </c>
      <c r="D429" s="37" t="s">
        <v>1224</v>
      </c>
      <c r="E429" s="100">
        <v>375.0</v>
      </c>
      <c r="F429" s="37">
        <v>6.0</v>
      </c>
      <c r="G429" s="23"/>
    </row>
    <row r="430" hidden="1">
      <c r="A430" s="37" t="s">
        <v>929</v>
      </c>
      <c r="B430" s="37" t="s">
        <v>930</v>
      </c>
      <c r="C430" s="55">
        <v>45965.0</v>
      </c>
      <c r="D430" s="37" t="s">
        <v>1228</v>
      </c>
      <c r="E430" s="100" t="s">
        <v>1255</v>
      </c>
      <c r="F430" s="37">
        <v>24.0</v>
      </c>
      <c r="G430" s="23"/>
    </row>
    <row r="431" hidden="1">
      <c r="A431" s="37" t="s">
        <v>323</v>
      </c>
      <c r="B431" s="37" t="s">
        <v>324</v>
      </c>
      <c r="C431" s="55">
        <v>45965.0</v>
      </c>
      <c r="D431" s="37" t="s">
        <v>1228</v>
      </c>
      <c r="E431" s="100" t="s">
        <v>1255</v>
      </c>
      <c r="F431" s="37">
        <v>24.0</v>
      </c>
      <c r="G431" s="23"/>
    </row>
    <row r="432" hidden="1">
      <c r="A432" s="37" t="s">
        <v>252</v>
      </c>
      <c r="B432" s="37" t="s">
        <v>253</v>
      </c>
      <c r="C432" s="55">
        <v>45965.0</v>
      </c>
      <c r="D432" s="37" t="s">
        <v>1228</v>
      </c>
      <c r="E432" s="100" t="s">
        <v>1255</v>
      </c>
      <c r="F432" s="37">
        <v>24.0</v>
      </c>
      <c r="G432" s="23"/>
    </row>
    <row r="433" hidden="1">
      <c r="A433" s="37" t="s">
        <v>496</v>
      </c>
      <c r="B433" s="37" t="s">
        <v>497</v>
      </c>
      <c r="C433" s="55">
        <v>45965.0</v>
      </c>
      <c r="D433" s="37" t="s">
        <v>1228</v>
      </c>
      <c r="E433" s="100" t="s">
        <v>1255</v>
      </c>
      <c r="F433" s="37">
        <v>24.0</v>
      </c>
      <c r="G433" s="23"/>
    </row>
    <row r="434" hidden="1">
      <c r="A434" s="37" t="s">
        <v>875</v>
      </c>
      <c r="B434" s="37" t="s">
        <v>876</v>
      </c>
      <c r="C434" s="55">
        <v>45965.0</v>
      </c>
      <c r="D434" s="37" t="s">
        <v>1228</v>
      </c>
      <c r="E434" s="100" t="s">
        <v>1255</v>
      </c>
      <c r="F434" s="37">
        <v>24.0</v>
      </c>
      <c r="G434" s="23"/>
    </row>
    <row r="435" hidden="1">
      <c r="A435" s="37" t="s">
        <v>870</v>
      </c>
      <c r="B435" s="37" t="s">
        <v>871</v>
      </c>
      <c r="C435" s="55">
        <v>45995.0</v>
      </c>
      <c r="D435" s="37" t="s">
        <v>1228</v>
      </c>
      <c r="E435" s="100" t="s">
        <v>1255</v>
      </c>
      <c r="F435" s="37">
        <v>24.0</v>
      </c>
      <c r="G435" s="23"/>
    </row>
    <row r="436" hidden="1">
      <c r="A436" s="37" t="s">
        <v>888</v>
      </c>
      <c r="B436" s="37" t="s">
        <v>889</v>
      </c>
      <c r="C436" s="58" t="s">
        <v>1302</v>
      </c>
      <c r="D436" s="37" t="s">
        <v>1228</v>
      </c>
      <c r="E436" s="100" t="s">
        <v>1255</v>
      </c>
      <c r="F436" s="37">
        <v>24.0</v>
      </c>
      <c r="G436" s="23"/>
    </row>
    <row r="437" hidden="1">
      <c r="A437" s="37" t="s">
        <v>451</v>
      </c>
      <c r="B437" s="37" t="s">
        <v>452</v>
      </c>
      <c r="C437" s="58" t="s">
        <v>1303</v>
      </c>
      <c r="D437" s="37" t="s">
        <v>1228</v>
      </c>
      <c r="E437" s="100" t="s">
        <v>1255</v>
      </c>
      <c r="F437" s="37">
        <v>24.0</v>
      </c>
      <c r="G437" s="23"/>
    </row>
    <row r="438" hidden="1">
      <c r="A438" s="37" t="s">
        <v>866</v>
      </c>
      <c r="B438" s="37" t="s">
        <v>867</v>
      </c>
      <c r="C438" s="58" t="s">
        <v>1303</v>
      </c>
      <c r="D438" s="37" t="s">
        <v>1228</v>
      </c>
      <c r="E438" s="100" t="s">
        <v>1255</v>
      </c>
      <c r="F438" s="37">
        <v>24.0</v>
      </c>
      <c r="G438" s="23"/>
    </row>
    <row r="439" hidden="1">
      <c r="A439" s="37" t="s">
        <v>834</v>
      </c>
      <c r="B439" s="37" t="s">
        <v>835</v>
      </c>
      <c r="C439" s="58" t="s">
        <v>1303</v>
      </c>
      <c r="D439" s="37" t="s">
        <v>1228</v>
      </c>
      <c r="E439" s="100" t="s">
        <v>1255</v>
      </c>
      <c r="F439" s="37">
        <v>24.0</v>
      </c>
      <c r="G439" s="23"/>
    </row>
    <row r="440" hidden="1">
      <c r="A440" s="37" t="s">
        <v>301</v>
      </c>
      <c r="B440" s="37" t="s">
        <v>302</v>
      </c>
      <c r="C440" s="58" t="s">
        <v>1303</v>
      </c>
      <c r="D440" s="37" t="s">
        <v>1228</v>
      </c>
      <c r="E440" s="100" t="s">
        <v>1255</v>
      </c>
      <c r="F440" s="37">
        <v>24.0</v>
      </c>
      <c r="G440" s="23"/>
    </row>
    <row r="441" hidden="1">
      <c r="A441" s="37" t="s">
        <v>486</v>
      </c>
      <c r="B441" s="37" t="s">
        <v>487</v>
      </c>
      <c r="C441" s="58" t="s">
        <v>1303</v>
      </c>
      <c r="D441" s="37" t="s">
        <v>1228</v>
      </c>
      <c r="E441" s="100" t="s">
        <v>1255</v>
      </c>
      <c r="F441" s="37">
        <v>24.0</v>
      </c>
      <c r="G441" s="23"/>
    </row>
    <row r="442" hidden="1">
      <c r="A442" s="37" t="s">
        <v>830</v>
      </c>
      <c r="B442" s="37" t="s">
        <v>831</v>
      </c>
      <c r="C442" s="58" t="s">
        <v>1303</v>
      </c>
      <c r="D442" s="37" t="s">
        <v>1228</v>
      </c>
      <c r="E442" s="100" t="s">
        <v>1255</v>
      </c>
      <c r="F442" s="37">
        <v>24.0</v>
      </c>
      <c r="G442" s="23"/>
    </row>
    <row r="443" hidden="1">
      <c r="A443" s="37" t="s">
        <v>892</v>
      </c>
      <c r="B443" s="37" t="s">
        <v>893</v>
      </c>
      <c r="C443" s="58" t="s">
        <v>1304</v>
      </c>
      <c r="D443" s="37" t="s">
        <v>1228</v>
      </c>
      <c r="E443" s="100" t="s">
        <v>1255</v>
      </c>
      <c r="F443" s="37">
        <v>24.0</v>
      </c>
      <c r="G443" s="23"/>
    </row>
    <row r="444" hidden="1">
      <c r="A444" s="37" t="s">
        <v>670</v>
      </c>
      <c r="B444" s="37" t="s">
        <v>671</v>
      </c>
      <c r="C444" s="58" t="s">
        <v>1304</v>
      </c>
      <c r="D444" s="37" t="s">
        <v>1228</v>
      </c>
      <c r="E444" s="100" t="s">
        <v>1255</v>
      </c>
      <c r="F444" s="37">
        <v>24.0</v>
      </c>
      <c r="G444" s="23"/>
    </row>
    <row r="445" hidden="1">
      <c r="A445" s="37" t="s">
        <v>376</v>
      </c>
      <c r="B445" s="37" t="s">
        <v>377</v>
      </c>
      <c r="C445" s="58" t="s">
        <v>576</v>
      </c>
      <c r="D445" s="37" t="s">
        <v>1228</v>
      </c>
      <c r="E445" s="100" t="s">
        <v>1255</v>
      </c>
      <c r="F445" s="37">
        <v>24.0</v>
      </c>
      <c r="G445" s="23"/>
    </row>
    <row r="446" hidden="1">
      <c r="A446" s="37" t="s">
        <v>681</v>
      </c>
      <c r="B446" s="37" t="s">
        <v>682</v>
      </c>
      <c r="C446" s="58" t="s">
        <v>576</v>
      </c>
      <c r="D446" s="37" t="s">
        <v>1228</v>
      </c>
      <c r="E446" s="100" t="s">
        <v>1255</v>
      </c>
      <c r="F446" s="37">
        <v>24.0</v>
      </c>
      <c r="G446" s="23"/>
    </row>
    <row r="447" hidden="1">
      <c r="A447" s="37" t="s">
        <v>574</v>
      </c>
      <c r="B447" s="37" t="s">
        <v>575</v>
      </c>
      <c r="C447" s="58" t="s">
        <v>576</v>
      </c>
      <c r="D447" s="37" t="s">
        <v>1224</v>
      </c>
      <c r="E447" s="100">
        <v>200.0</v>
      </c>
      <c r="F447" s="37">
        <v>4.0</v>
      </c>
      <c r="G447" s="23"/>
    </row>
    <row r="448" hidden="1">
      <c r="A448" s="37" t="s">
        <v>629</v>
      </c>
      <c r="B448" s="37" t="s">
        <v>630</v>
      </c>
      <c r="C448" s="58" t="s">
        <v>576</v>
      </c>
      <c r="D448" s="37" t="s">
        <v>1228</v>
      </c>
      <c r="E448" s="100" t="s">
        <v>1255</v>
      </c>
      <c r="F448" s="37">
        <v>24.0</v>
      </c>
      <c r="G448" s="23"/>
    </row>
    <row r="449" hidden="1">
      <c r="A449" s="37" t="s">
        <v>923</v>
      </c>
      <c r="B449" s="37" t="s">
        <v>924</v>
      </c>
      <c r="C449" s="58" t="s">
        <v>1305</v>
      </c>
      <c r="D449" s="37" t="s">
        <v>1224</v>
      </c>
      <c r="E449" s="100">
        <v>150.0</v>
      </c>
      <c r="F449" s="37">
        <v>2.0</v>
      </c>
      <c r="G449" s="23"/>
    </row>
    <row r="450" hidden="1">
      <c r="A450" s="37" t="s">
        <v>730</v>
      </c>
      <c r="B450" s="37" t="s">
        <v>731</v>
      </c>
      <c r="C450" s="58" t="s">
        <v>1306</v>
      </c>
      <c r="D450" s="37" t="s">
        <v>1228</v>
      </c>
      <c r="E450" s="100" t="s">
        <v>1255</v>
      </c>
      <c r="F450" s="37">
        <v>24.0</v>
      </c>
      <c r="G450" s="23"/>
    </row>
    <row r="451" hidden="1">
      <c r="A451" s="37" t="s">
        <v>808</v>
      </c>
      <c r="B451" s="37" t="s">
        <v>809</v>
      </c>
      <c r="C451" s="58" t="s">
        <v>1075</v>
      </c>
      <c r="D451" s="37" t="s">
        <v>1228</v>
      </c>
      <c r="E451" s="100" t="s">
        <v>1255</v>
      </c>
      <c r="F451" s="37">
        <v>24.0</v>
      </c>
      <c r="G451" s="23"/>
    </row>
    <row r="452" hidden="1">
      <c r="A452" s="37" t="s">
        <v>946</v>
      </c>
      <c r="B452" s="37" t="s">
        <v>947</v>
      </c>
      <c r="C452" s="58" t="s">
        <v>954</v>
      </c>
      <c r="D452" s="37" t="s">
        <v>1224</v>
      </c>
      <c r="E452" s="100">
        <v>600.0</v>
      </c>
      <c r="F452" s="37">
        <v>8.0</v>
      </c>
      <c r="G452" s="23"/>
    </row>
    <row r="453" hidden="1">
      <c r="A453" s="37" t="s">
        <v>943</v>
      </c>
      <c r="B453" s="37" t="s">
        <v>944</v>
      </c>
      <c r="C453" s="58" t="s">
        <v>954</v>
      </c>
      <c r="D453" s="37" t="s">
        <v>1224</v>
      </c>
      <c r="E453" s="100">
        <v>600.0</v>
      </c>
      <c r="F453" s="37">
        <v>8.0</v>
      </c>
      <c r="G453" s="23"/>
    </row>
    <row r="454" hidden="1">
      <c r="A454" s="37" t="s">
        <v>79</v>
      </c>
      <c r="B454" s="37" t="s">
        <v>80</v>
      </c>
      <c r="C454" s="58" t="s">
        <v>954</v>
      </c>
      <c r="D454" s="37" t="s">
        <v>1228</v>
      </c>
      <c r="E454" s="100" t="s">
        <v>1246</v>
      </c>
      <c r="F454" s="37">
        <v>24.0</v>
      </c>
      <c r="G454" s="37" t="s">
        <v>1307</v>
      </c>
    </row>
    <row r="455" hidden="1">
      <c r="A455" s="37" t="s">
        <v>183</v>
      </c>
      <c r="B455" s="37" t="s">
        <v>184</v>
      </c>
      <c r="C455" s="58" t="s">
        <v>954</v>
      </c>
      <c r="D455" s="37" t="s">
        <v>1228</v>
      </c>
      <c r="E455" s="100" t="s">
        <v>1246</v>
      </c>
      <c r="F455" s="37">
        <v>24.0</v>
      </c>
      <c r="G455" s="37" t="s">
        <v>1308</v>
      </c>
    </row>
    <row r="456" hidden="1">
      <c r="A456" s="37" t="s">
        <v>902</v>
      </c>
      <c r="B456" s="37" t="s">
        <v>903</v>
      </c>
      <c r="C456" s="58" t="s">
        <v>954</v>
      </c>
      <c r="D456" s="37" t="s">
        <v>1228</v>
      </c>
      <c r="E456" s="100" t="s">
        <v>1246</v>
      </c>
      <c r="F456" s="37">
        <v>24.0</v>
      </c>
      <c r="G456" s="37" t="s">
        <v>1309</v>
      </c>
    </row>
    <row r="457" hidden="1">
      <c r="A457" s="37" t="s">
        <v>23</v>
      </c>
      <c r="B457" s="37" t="s">
        <v>25</v>
      </c>
      <c r="C457" s="58" t="s">
        <v>954</v>
      </c>
      <c r="D457" s="37" t="s">
        <v>1228</v>
      </c>
      <c r="E457" s="100" t="s">
        <v>1246</v>
      </c>
      <c r="F457" s="37">
        <v>24.0</v>
      </c>
      <c r="G457" s="37" t="s">
        <v>1310</v>
      </c>
    </row>
    <row r="458" hidden="1">
      <c r="A458" s="37" t="s">
        <v>243</v>
      </c>
      <c r="B458" s="37" t="s">
        <v>244</v>
      </c>
      <c r="C458" s="58" t="s">
        <v>1311</v>
      </c>
      <c r="D458" s="37" t="s">
        <v>1228</v>
      </c>
      <c r="E458" s="100" t="s">
        <v>1255</v>
      </c>
      <c r="F458" s="37">
        <v>24.0</v>
      </c>
      <c r="G458" s="23"/>
    </row>
    <row r="459" hidden="1">
      <c r="A459" s="37" t="s">
        <v>373</v>
      </c>
      <c r="B459" s="37" t="s">
        <v>374</v>
      </c>
      <c r="C459" s="55">
        <v>45721.0</v>
      </c>
      <c r="D459" s="37" t="s">
        <v>1228</v>
      </c>
      <c r="E459" s="100" t="s">
        <v>1255</v>
      </c>
      <c r="F459" s="37">
        <v>24.0</v>
      </c>
      <c r="G459" s="23"/>
    </row>
    <row r="460" hidden="1">
      <c r="A460" s="37" t="s">
        <v>271</v>
      </c>
      <c r="B460" s="37" t="s">
        <v>272</v>
      </c>
      <c r="C460" s="55">
        <v>45752.0</v>
      </c>
      <c r="D460" s="37" t="s">
        <v>1228</v>
      </c>
      <c r="E460" s="100" t="s">
        <v>1255</v>
      </c>
      <c r="F460" s="37">
        <v>24.0</v>
      </c>
      <c r="G460" s="23"/>
    </row>
    <row r="461" hidden="1">
      <c r="A461" s="37" t="s">
        <v>135</v>
      </c>
      <c r="B461" s="37" t="s">
        <v>136</v>
      </c>
      <c r="C461" s="55">
        <v>45782.0</v>
      </c>
      <c r="D461" s="37" t="s">
        <v>1228</v>
      </c>
      <c r="E461" s="100" t="s">
        <v>1246</v>
      </c>
      <c r="F461" s="37">
        <v>24.0</v>
      </c>
      <c r="G461" s="23"/>
    </row>
    <row r="462" hidden="1">
      <c r="A462" s="37" t="s">
        <v>48</v>
      </c>
      <c r="B462" s="37" t="s">
        <v>49</v>
      </c>
      <c r="C462" s="55">
        <v>45782.0</v>
      </c>
      <c r="D462" s="37" t="s">
        <v>1228</v>
      </c>
      <c r="E462" s="100" t="s">
        <v>1246</v>
      </c>
      <c r="F462" s="37">
        <v>24.0</v>
      </c>
      <c r="G462" s="23"/>
    </row>
    <row r="463" hidden="1">
      <c r="A463" s="37" t="s">
        <v>684</v>
      </c>
      <c r="B463" s="37" t="s">
        <v>685</v>
      </c>
      <c r="C463" s="55">
        <v>45782.0</v>
      </c>
      <c r="D463" s="37" t="s">
        <v>1228</v>
      </c>
      <c r="E463" s="100" t="s">
        <v>1255</v>
      </c>
      <c r="F463" s="37">
        <v>24.0</v>
      </c>
      <c r="G463" s="23"/>
    </row>
    <row r="464" hidden="1">
      <c r="A464" s="37" t="s">
        <v>369</v>
      </c>
      <c r="B464" s="37" t="s">
        <v>39</v>
      </c>
      <c r="C464" s="55">
        <v>45782.0</v>
      </c>
      <c r="D464" s="37" t="s">
        <v>1228</v>
      </c>
      <c r="E464" s="100" t="s">
        <v>1255</v>
      </c>
      <c r="F464" s="37">
        <v>24.0</v>
      </c>
      <c r="G464" s="23"/>
    </row>
    <row r="465" hidden="1">
      <c r="A465" s="37" t="s">
        <v>884</v>
      </c>
      <c r="B465" s="37" t="s">
        <v>885</v>
      </c>
      <c r="C465" s="55">
        <v>45782.0</v>
      </c>
      <c r="D465" s="37" t="s">
        <v>1228</v>
      </c>
      <c r="E465" s="100" t="s">
        <v>1255</v>
      </c>
      <c r="F465" s="37">
        <v>24.0</v>
      </c>
      <c r="G465" s="23"/>
    </row>
    <row r="466" hidden="1">
      <c r="A466" s="37" t="s">
        <v>955</v>
      </c>
      <c r="B466" s="37" t="s">
        <v>956</v>
      </c>
      <c r="C466" s="55">
        <v>45782.0</v>
      </c>
      <c r="D466" s="37" t="s">
        <v>1228</v>
      </c>
      <c r="E466" s="100" t="s">
        <v>1255</v>
      </c>
      <c r="F466" s="37">
        <v>24.0</v>
      </c>
      <c r="G466" s="23"/>
    </row>
    <row r="467" hidden="1">
      <c r="A467" s="37" t="s">
        <v>240</v>
      </c>
      <c r="B467" s="37" t="s">
        <v>241</v>
      </c>
      <c r="C467" s="55">
        <v>45813.0</v>
      </c>
      <c r="D467" s="37" t="s">
        <v>1224</v>
      </c>
      <c r="E467" s="100">
        <v>63.0</v>
      </c>
      <c r="F467" s="37">
        <v>1.0</v>
      </c>
      <c r="G467" s="23"/>
    </row>
    <row r="468" hidden="1">
      <c r="A468" s="37" t="s">
        <v>490</v>
      </c>
      <c r="B468" s="37" t="s">
        <v>491</v>
      </c>
      <c r="C468" s="55">
        <v>45813.0</v>
      </c>
      <c r="D468" s="37" t="s">
        <v>1224</v>
      </c>
      <c r="E468" s="100">
        <v>375.0</v>
      </c>
      <c r="F468" s="37">
        <v>6.0</v>
      </c>
      <c r="G468" s="23"/>
    </row>
    <row r="469" hidden="1">
      <c r="A469" s="37" t="s">
        <v>958</v>
      </c>
      <c r="B469" s="37" t="s">
        <v>959</v>
      </c>
      <c r="C469" s="58" t="s">
        <v>964</v>
      </c>
      <c r="D469" s="37" t="s">
        <v>1228</v>
      </c>
      <c r="E469" s="100" t="s">
        <v>1255</v>
      </c>
      <c r="F469" s="37">
        <v>24.0</v>
      </c>
      <c r="G469" s="23"/>
    </row>
    <row r="470" hidden="1">
      <c r="A470" s="37" t="s">
        <v>57</v>
      </c>
      <c r="B470" s="37" t="s">
        <v>58</v>
      </c>
      <c r="C470" s="58" t="s">
        <v>1312</v>
      </c>
      <c r="D470" s="37" t="s">
        <v>1228</v>
      </c>
      <c r="E470" s="100" t="s">
        <v>1246</v>
      </c>
      <c r="F470" s="37">
        <v>24.0</v>
      </c>
      <c r="G470" s="37" t="s">
        <v>1313</v>
      </c>
    </row>
    <row r="471" hidden="1">
      <c r="A471" s="37" t="s">
        <v>31</v>
      </c>
      <c r="B471" s="37" t="s">
        <v>32</v>
      </c>
      <c r="C471" s="58" t="s">
        <v>1312</v>
      </c>
      <c r="D471" s="37" t="s">
        <v>1228</v>
      </c>
      <c r="E471" s="100" t="s">
        <v>1246</v>
      </c>
      <c r="F471" s="37">
        <v>24.0</v>
      </c>
      <c r="G471" s="101">
        <v>45905.0</v>
      </c>
    </row>
    <row r="472" hidden="1">
      <c r="A472" s="37" t="s">
        <v>965</v>
      </c>
      <c r="B472" s="37" t="s">
        <v>966</v>
      </c>
      <c r="C472" s="58" t="s">
        <v>969</v>
      </c>
      <c r="D472" s="37" t="s">
        <v>1224</v>
      </c>
      <c r="E472" s="100">
        <v>500.0</v>
      </c>
      <c r="F472" s="37">
        <v>8.0</v>
      </c>
      <c r="G472" s="23"/>
    </row>
    <row r="473" hidden="1">
      <c r="A473" s="37" t="s">
        <v>719</v>
      </c>
      <c r="B473" s="37" t="s">
        <v>720</v>
      </c>
      <c r="C473" s="58" t="s">
        <v>1314</v>
      </c>
      <c r="D473" s="37" t="s">
        <v>1228</v>
      </c>
      <c r="E473" s="100" t="s">
        <v>1246</v>
      </c>
      <c r="F473" s="37">
        <v>24.0</v>
      </c>
      <c r="G473" s="23"/>
    </row>
    <row r="474" hidden="1">
      <c r="A474" s="37" t="s">
        <v>147</v>
      </c>
      <c r="B474" s="37" t="s">
        <v>148</v>
      </c>
      <c r="C474" s="58" t="s">
        <v>1314</v>
      </c>
      <c r="D474" s="37" t="s">
        <v>1228</v>
      </c>
      <c r="E474" s="100" t="s">
        <v>1246</v>
      </c>
      <c r="F474" s="37">
        <v>24.0</v>
      </c>
      <c r="G474" s="23"/>
    </row>
    <row r="475" hidden="1">
      <c r="A475" s="37" t="s">
        <v>783</v>
      </c>
      <c r="B475" s="37" t="s">
        <v>784</v>
      </c>
      <c r="C475" s="58" t="s">
        <v>1314</v>
      </c>
      <c r="D475" s="37" t="s">
        <v>1228</v>
      </c>
      <c r="E475" s="100" t="s">
        <v>1246</v>
      </c>
      <c r="F475" s="37">
        <v>24.0</v>
      </c>
      <c r="G475" s="23"/>
    </row>
    <row r="476" hidden="1">
      <c r="A476" s="37" t="s">
        <v>174</v>
      </c>
      <c r="B476" s="37" t="s">
        <v>175</v>
      </c>
      <c r="C476" s="58" t="s">
        <v>1314</v>
      </c>
      <c r="D476" s="37" t="s">
        <v>1228</v>
      </c>
      <c r="E476" s="100" t="s">
        <v>1246</v>
      </c>
      <c r="F476" s="37">
        <v>24.0</v>
      </c>
      <c r="G476" s="23"/>
    </row>
    <row r="477" hidden="1">
      <c r="A477" s="37" t="s">
        <v>919</v>
      </c>
      <c r="B477" s="37" t="s">
        <v>920</v>
      </c>
      <c r="C477" s="58" t="s">
        <v>1314</v>
      </c>
      <c r="D477" s="37" t="s">
        <v>1228</v>
      </c>
      <c r="E477" s="100" t="s">
        <v>1246</v>
      </c>
      <c r="F477" s="37">
        <v>24.0</v>
      </c>
      <c r="G477" s="23"/>
    </row>
    <row r="478" hidden="1">
      <c r="A478" s="37" t="s">
        <v>823</v>
      </c>
      <c r="B478" s="37" t="s">
        <v>824</v>
      </c>
      <c r="C478" s="58" t="s">
        <v>1314</v>
      </c>
      <c r="D478" s="37" t="s">
        <v>1228</v>
      </c>
      <c r="E478" s="100" t="s">
        <v>1246</v>
      </c>
      <c r="F478" s="37">
        <v>24.0</v>
      </c>
      <c r="G478" s="23"/>
    </row>
    <row r="479" hidden="1">
      <c r="A479" s="37" t="s">
        <v>946</v>
      </c>
      <c r="B479" s="37" t="s">
        <v>947</v>
      </c>
      <c r="C479" s="58" t="s">
        <v>1314</v>
      </c>
      <c r="D479" s="37" t="s">
        <v>1228</v>
      </c>
      <c r="E479" s="100" t="s">
        <v>1246</v>
      </c>
      <c r="F479" s="37">
        <v>24.0</v>
      </c>
      <c r="G479" s="23"/>
    </row>
    <row r="480" hidden="1">
      <c r="A480" s="37" t="s">
        <v>943</v>
      </c>
      <c r="B480" s="37" t="s">
        <v>944</v>
      </c>
      <c r="C480" s="58" t="s">
        <v>1314</v>
      </c>
      <c r="D480" s="37" t="s">
        <v>1228</v>
      </c>
      <c r="E480" s="100" t="s">
        <v>1246</v>
      </c>
      <c r="F480" s="37">
        <v>24.0</v>
      </c>
      <c r="G480" s="23"/>
    </row>
    <row r="481" hidden="1">
      <c r="A481" s="37" t="s">
        <v>53</v>
      </c>
      <c r="B481" s="37" t="s">
        <v>54</v>
      </c>
      <c r="C481" s="58" t="s">
        <v>1314</v>
      </c>
      <c r="D481" s="37" t="s">
        <v>1228</v>
      </c>
      <c r="E481" s="100" t="s">
        <v>1246</v>
      </c>
      <c r="F481" s="37">
        <v>24.0</v>
      </c>
      <c r="G481" s="23"/>
    </row>
    <row r="482" hidden="1">
      <c r="A482" s="37" t="s">
        <v>952</v>
      </c>
      <c r="B482" s="37" t="s">
        <v>953</v>
      </c>
      <c r="C482" s="58" t="s">
        <v>1314</v>
      </c>
      <c r="D482" s="37" t="s">
        <v>1228</v>
      </c>
      <c r="E482" s="100" t="s">
        <v>1246</v>
      </c>
      <c r="F482" s="37">
        <v>24.0</v>
      </c>
      <c r="G482" s="23"/>
    </row>
    <row r="483" hidden="1">
      <c r="A483" s="37" t="s">
        <v>906</v>
      </c>
      <c r="B483" s="37" t="s">
        <v>907</v>
      </c>
      <c r="C483" s="58" t="s">
        <v>991</v>
      </c>
      <c r="D483" s="37" t="s">
        <v>1228</v>
      </c>
      <c r="E483" s="100" t="s">
        <v>1270</v>
      </c>
      <c r="F483" s="37">
        <v>24.0</v>
      </c>
      <c r="G483" s="23"/>
    </row>
    <row r="484" hidden="1">
      <c r="A484" s="37" t="s">
        <v>949</v>
      </c>
      <c r="B484" s="37" t="s">
        <v>950</v>
      </c>
      <c r="C484" s="58" t="s">
        <v>996</v>
      </c>
      <c r="D484" s="37" t="s">
        <v>1228</v>
      </c>
      <c r="E484" s="100" t="s">
        <v>1255</v>
      </c>
      <c r="F484" s="37">
        <v>24.0</v>
      </c>
      <c r="G484" s="23"/>
    </row>
    <row r="485" hidden="1">
      <c r="A485" s="37" t="s">
        <v>304</v>
      </c>
      <c r="B485" s="37" t="s">
        <v>305</v>
      </c>
      <c r="C485" s="58" t="s">
        <v>996</v>
      </c>
      <c r="D485" s="37" t="s">
        <v>1228</v>
      </c>
      <c r="E485" s="100" t="s">
        <v>1255</v>
      </c>
      <c r="F485" s="37">
        <v>24.0</v>
      </c>
      <c r="G485" s="23"/>
    </row>
    <row r="486" hidden="1">
      <c r="A486" s="37" t="s">
        <v>361</v>
      </c>
      <c r="B486" s="37" t="s">
        <v>362</v>
      </c>
      <c r="C486" s="58" t="s">
        <v>996</v>
      </c>
      <c r="D486" s="37" t="s">
        <v>1228</v>
      </c>
      <c r="E486" s="100" t="s">
        <v>1255</v>
      </c>
      <c r="F486" s="37">
        <v>24.0</v>
      </c>
      <c r="G486" s="23"/>
    </row>
    <row r="487" hidden="1">
      <c r="A487" s="37" t="s">
        <v>227</v>
      </c>
      <c r="B487" s="37" t="s">
        <v>228</v>
      </c>
      <c r="C487" s="58" t="s">
        <v>1315</v>
      </c>
      <c r="D487" s="37" t="s">
        <v>1228</v>
      </c>
      <c r="E487" s="100" t="s">
        <v>1255</v>
      </c>
      <c r="F487" s="37">
        <v>24.0</v>
      </c>
      <c r="G487" s="23"/>
    </row>
    <row r="488" hidden="1">
      <c r="A488" s="37" t="s">
        <v>913</v>
      </c>
      <c r="B488" s="37" t="s">
        <v>914</v>
      </c>
      <c r="C488" s="58" t="s">
        <v>1316</v>
      </c>
      <c r="D488" s="37" t="s">
        <v>1228</v>
      </c>
      <c r="E488" s="100" t="s">
        <v>1317</v>
      </c>
      <c r="F488" s="37">
        <v>24.0</v>
      </c>
      <c r="G488" s="23"/>
    </row>
    <row r="489" hidden="1">
      <c r="A489" s="37" t="s">
        <v>987</v>
      </c>
      <c r="B489" s="37" t="s">
        <v>988</v>
      </c>
      <c r="C489" s="58" t="s">
        <v>1316</v>
      </c>
      <c r="D489" s="37" t="s">
        <v>1228</v>
      </c>
      <c r="E489" s="100" t="s">
        <v>1255</v>
      </c>
      <c r="F489" s="37">
        <v>24.0</v>
      </c>
      <c r="G489" s="23"/>
    </row>
    <row r="490" hidden="1">
      <c r="A490" s="37" t="s">
        <v>43</v>
      </c>
      <c r="B490" s="37" t="s">
        <v>44</v>
      </c>
      <c r="C490" s="58" t="s">
        <v>1318</v>
      </c>
      <c r="D490" s="37" t="s">
        <v>1228</v>
      </c>
      <c r="E490" s="97">
        <v>1500000.0</v>
      </c>
      <c r="F490" s="37">
        <v>24.0</v>
      </c>
      <c r="G490" s="37" t="s">
        <v>1319</v>
      </c>
    </row>
    <row r="491" hidden="1">
      <c r="A491" s="37" t="s">
        <v>1039</v>
      </c>
      <c r="B491" s="37" t="s">
        <v>1320</v>
      </c>
      <c r="C491" s="58" t="s">
        <v>1318</v>
      </c>
      <c r="D491" s="37" t="s">
        <v>1224</v>
      </c>
      <c r="E491" s="100">
        <v>600.0</v>
      </c>
      <c r="F491" s="37">
        <v>8.0</v>
      </c>
      <c r="G491" s="23"/>
    </row>
    <row r="492" hidden="1">
      <c r="A492" s="37" t="s">
        <v>970</v>
      </c>
      <c r="B492" s="37" t="s">
        <v>971</v>
      </c>
      <c r="C492" s="58" t="s">
        <v>1318</v>
      </c>
      <c r="D492" s="37" t="s">
        <v>1228</v>
      </c>
      <c r="E492" s="100" t="s">
        <v>1246</v>
      </c>
      <c r="F492" s="37">
        <v>24.0</v>
      </c>
      <c r="G492" s="23"/>
    </row>
    <row r="493" hidden="1">
      <c r="A493" s="37" t="s">
        <v>992</v>
      </c>
      <c r="B493" s="37" t="s">
        <v>993</v>
      </c>
      <c r="C493" s="58" t="s">
        <v>1318</v>
      </c>
      <c r="D493" s="37" t="s">
        <v>1224</v>
      </c>
      <c r="E493" s="97">
        <v>600000.0</v>
      </c>
      <c r="F493" s="37">
        <v>8.0</v>
      </c>
      <c r="G493" s="23"/>
    </row>
    <row r="494" hidden="1">
      <c r="A494" s="37" t="s">
        <v>849</v>
      </c>
      <c r="B494" s="37" t="s">
        <v>850</v>
      </c>
      <c r="C494" s="58" t="s">
        <v>109</v>
      </c>
      <c r="D494" s="37" t="s">
        <v>1228</v>
      </c>
      <c r="E494" s="100" t="s">
        <v>1255</v>
      </c>
      <c r="F494" s="37">
        <v>24.0</v>
      </c>
      <c r="G494" s="23"/>
    </row>
    <row r="495" hidden="1">
      <c r="A495" s="37" t="s">
        <v>936</v>
      </c>
      <c r="B495" s="37" t="s">
        <v>937</v>
      </c>
      <c r="C495" s="55">
        <v>45753.0</v>
      </c>
      <c r="D495" s="37" t="s">
        <v>1224</v>
      </c>
      <c r="E495" s="100">
        <v>250.0</v>
      </c>
      <c r="F495" s="37">
        <v>4.0</v>
      </c>
      <c r="G495" s="23"/>
    </row>
    <row r="496" hidden="1">
      <c r="A496" s="37" t="s">
        <v>626</v>
      </c>
      <c r="B496" s="37" t="s">
        <v>627</v>
      </c>
      <c r="C496" s="55">
        <v>45753.0</v>
      </c>
      <c r="D496" s="37" t="s">
        <v>1228</v>
      </c>
      <c r="E496" s="100" t="s">
        <v>1255</v>
      </c>
      <c r="F496" s="37">
        <v>24.0</v>
      </c>
      <c r="G496" s="23"/>
    </row>
    <row r="497" hidden="1">
      <c r="A497" s="37" t="s">
        <v>1014</v>
      </c>
      <c r="B497" s="37" t="s">
        <v>1015</v>
      </c>
      <c r="C497" s="55">
        <v>45814.0</v>
      </c>
      <c r="D497" s="37" t="s">
        <v>1228</v>
      </c>
      <c r="E497" s="100" t="s">
        <v>1255</v>
      </c>
      <c r="F497" s="37">
        <v>24.0</v>
      </c>
      <c r="G497" s="23"/>
    </row>
    <row r="498" hidden="1">
      <c r="A498" s="37" t="s">
        <v>1011</v>
      </c>
      <c r="B498" s="37" t="s">
        <v>1012</v>
      </c>
      <c r="C498" s="55">
        <v>45814.0</v>
      </c>
      <c r="D498" s="37" t="s">
        <v>1228</v>
      </c>
      <c r="E498" s="100" t="s">
        <v>1255</v>
      </c>
      <c r="F498" s="37">
        <v>24.0</v>
      </c>
      <c r="G498" s="23"/>
    </row>
    <row r="499" hidden="1">
      <c r="A499" s="37" t="s">
        <v>707</v>
      </c>
      <c r="B499" s="37" t="s">
        <v>708</v>
      </c>
      <c r="C499" s="55">
        <v>45844.0</v>
      </c>
      <c r="D499" s="37" t="s">
        <v>1228</v>
      </c>
      <c r="E499" s="100" t="s">
        <v>1255</v>
      </c>
      <c r="F499" s="37">
        <v>24.0</v>
      </c>
      <c r="G499" s="23"/>
    </row>
    <row r="500" hidden="1">
      <c r="A500" s="37" t="s">
        <v>1000</v>
      </c>
      <c r="B500" s="37" t="s">
        <v>1001</v>
      </c>
      <c r="C500" s="55">
        <v>45906.0</v>
      </c>
      <c r="D500" s="37" t="s">
        <v>1228</v>
      </c>
      <c r="E500" s="100" t="s">
        <v>1255</v>
      </c>
      <c r="F500" s="37">
        <v>24.0</v>
      </c>
      <c r="G500" s="23"/>
    </row>
    <row r="501" hidden="1">
      <c r="A501" s="37" t="s">
        <v>171</v>
      </c>
      <c r="B501" s="37" t="s">
        <v>172</v>
      </c>
      <c r="C501" s="55">
        <v>45906.0</v>
      </c>
      <c r="D501" s="37" t="s">
        <v>1228</v>
      </c>
      <c r="E501" s="97">
        <v>1500000.0</v>
      </c>
      <c r="F501" s="37">
        <v>24.0</v>
      </c>
      <c r="G501" s="23"/>
    </row>
    <row r="502" hidden="1">
      <c r="A502" s="37" t="s">
        <v>160</v>
      </c>
      <c r="B502" s="37" t="s">
        <v>161</v>
      </c>
      <c r="C502" s="55">
        <v>45906.0</v>
      </c>
      <c r="D502" s="37" t="s">
        <v>1228</v>
      </c>
      <c r="E502" s="97">
        <v>1500000.0</v>
      </c>
      <c r="F502" s="37">
        <v>24.0</v>
      </c>
      <c r="G502" s="23"/>
    </row>
    <row r="503" hidden="1">
      <c r="A503" s="37" t="s">
        <v>799</v>
      </c>
      <c r="B503" s="37" t="s">
        <v>800</v>
      </c>
      <c r="C503" s="55">
        <v>45906.0</v>
      </c>
      <c r="D503" s="37" t="s">
        <v>1228</v>
      </c>
      <c r="E503" s="97">
        <v>1500000.0</v>
      </c>
      <c r="F503" s="37">
        <v>24.0</v>
      </c>
      <c r="G503" s="23"/>
    </row>
    <row r="504" hidden="1">
      <c r="A504" s="37" t="s">
        <v>665</v>
      </c>
      <c r="B504" s="37" t="s">
        <v>666</v>
      </c>
      <c r="C504" s="55">
        <v>45906.0</v>
      </c>
      <c r="D504" s="37" t="s">
        <v>1228</v>
      </c>
      <c r="E504" s="97">
        <v>1500000.0</v>
      </c>
      <c r="F504" s="37">
        <v>24.0</v>
      </c>
      <c r="G504" s="23"/>
    </row>
    <row r="505" hidden="1">
      <c r="A505" s="37" t="s">
        <v>333</v>
      </c>
      <c r="B505" s="37" t="s">
        <v>268</v>
      </c>
      <c r="C505" s="55">
        <v>45906.0</v>
      </c>
      <c r="D505" s="37" t="s">
        <v>1228</v>
      </c>
      <c r="E505" s="100" t="s">
        <v>1255</v>
      </c>
      <c r="F505" s="37">
        <v>24.0</v>
      </c>
      <c r="G505" s="23"/>
    </row>
    <row r="506" hidden="1">
      <c r="A506" s="37" t="s">
        <v>315</v>
      </c>
      <c r="B506" s="37" t="s">
        <v>316</v>
      </c>
      <c r="C506" s="55">
        <v>45906.0</v>
      </c>
      <c r="D506" s="37" t="s">
        <v>1228</v>
      </c>
      <c r="E506" s="100" t="s">
        <v>1255</v>
      </c>
      <c r="F506" s="37">
        <v>24.0</v>
      </c>
      <c r="G506" s="23"/>
    </row>
    <row r="507" hidden="1">
      <c r="A507" s="37" t="s">
        <v>615</v>
      </c>
      <c r="B507" s="37" t="s">
        <v>616</v>
      </c>
      <c r="C507" s="55">
        <v>45906.0</v>
      </c>
      <c r="D507" s="37" t="s">
        <v>1224</v>
      </c>
      <c r="E507" s="100">
        <v>550.0</v>
      </c>
      <c r="F507" s="37">
        <v>11.0</v>
      </c>
      <c r="G507" s="23"/>
    </row>
    <row r="508" hidden="1">
      <c r="A508" s="37" t="s">
        <v>338</v>
      </c>
      <c r="B508" s="37" t="s">
        <v>339</v>
      </c>
      <c r="C508" s="55">
        <v>45906.0</v>
      </c>
      <c r="D508" s="37" t="s">
        <v>1228</v>
      </c>
      <c r="E508" s="100" t="s">
        <v>1255</v>
      </c>
      <c r="F508" s="37">
        <v>24.0</v>
      </c>
      <c r="G508" s="23"/>
    </row>
    <row r="509" hidden="1">
      <c r="A509" s="37" t="s">
        <v>240</v>
      </c>
      <c r="B509" s="37" t="s">
        <v>241</v>
      </c>
      <c r="C509" s="55">
        <v>45906.0</v>
      </c>
      <c r="D509" s="37" t="s">
        <v>1224</v>
      </c>
      <c r="E509" s="100">
        <v>375.0</v>
      </c>
      <c r="F509" s="37">
        <v>6.0</v>
      </c>
      <c r="G509" s="23"/>
    </row>
    <row r="510" hidden="1">
      <c r="A510" s="37" t="s">
        <v>878</v>
      </c>
      <c r="B510" s="37" t="s">
        <v>879</v>
      </c>
      <c r="C510" s="55">
        <v>45936.0</v>
      </c>
      <c r="D510" s="37" t="s">
        <v>1228</v>
      </c>
      <c r="E510" s="100" t="s">
        <v>1255</v>
      </c>
      <c r="F510" s="37">
        <v>24.0</v>
      </c>
      <c r="G510" s="23"/>
    </row>
    <row r="511" hidden="1">
      <c r="A511" s="37" t="s">
        <v>464</v>
      </c>
      <c r="B511" s="37" t="s">
        <v>465</v>
      </c>
      <c r="C511" s="58" t="s">
        <v>1049</v>
      </c>
      <c r="D511" s="37" t="s">
        <v>1228</v>
      </c>
      <c r="E511" s="100" t="s">
        <v>1255</v>
      </c>
      <c r="F511" s="37">
        <v>24.0</v>
      </c>
      <c r="G511" s="23"/>
    </row>
    <row r="512" hidden="1">
      <c r="A512" s="37" t="s">
        <v>405</v>
      </c>
      <c r="B512" s="37" t="s">
        <v>406</v>
      </c>
      <c r="C512" s="58" t="s">
        <v>1049</v>
      </c>
      <c r="D512" s="37" t="s">
        <v>1228</v>
      </c>
      <c r="E512" s="100" t="s">
        <v>1255</v>
      </c>
      <c r="F512" s="37">
        <v>24.0</v>
      </c>
      <c r="G512" s="23"/>
    </row>
    <row r="513" hidden="1">
      <c r="A513" s="37" t="s">
        <v>508</v>
      </c>
      <c r="B513" s="37" t="s">
        <v>509</v>
      </c>
      <c r="C513" s="58" t="s">
        <v>1052</v>
      </c>
      <c r="D513" s="37" t="s">
        <v>1228</v>
      </c>
      <c r="E513" s="100" t="s">
        <v>1255</v>
      </c>
      <c r="F513" s="37">
        <v>24.0</v>
      </c>
      <c r="G513" s="23"/>
    </row>
    <row r="514" hidden="1">
      <c r="A514" s="37" t="s">
        <v>1039</v>
      </c>
      <c r="B514" s="37" t="s">
        <v>1040</v>
      </c>
      <c r="C514" s="58" t="s">
        <v>1064</v>
      </c>
      <c r="D514" s="37" t="s">
        <v>1228</v>
      </c>
      <c r="E514" s="100" t="s">
        <v>1246</v>
      </c>
      <c r="F514" s="37">
        <v>24.0</v>
      </c>
      <c r="G514" s="23"/>
    </row>
    <row r="515" hidden="1">
      <c r="A515" s="37" t="s">
        <v>1047</v>
      </c>
      <c r="B515" s="37" t="s">
        <v>1048</v>
      </c>
      <c r="C515" s="58" t="s">
        <v>1064</v>
      </c>
      <c r="D515" s="37" t="s">
        <v>1228</v>
      </c>
      <c r="E515" s="100" t="s">
        <v>1255</v>
      </c>
      <c r="F515" s="37">
        <v>24.0</v>
      </c>
      <c r="G515" s="23"/>
    </row>
    <row r="516" hidden="1">
      <c r="A516" s="37" t="s">
        <v>1068</v>
      </c>
      <c r="B516" s="37" t="s">
        <v>1069</v>
      </c>
      <c r="C516" s="58" t="s">
        <v>1064</v>
      </c>
      <c r="D516" s="37" t="s">
        <v>1224</v>
      </c>
      <c r="E516" s="100">
        <v>600.0</v>
      </c>
      <c r="F516" s="37">
        <v>8.0</v>
      </c>
      <c r="G516" s="23"/>
    </row>
    <row r="517" hidden="1">
      <c r="A517" s="37" t="s">
        <v>916</v>
      </c>
      <c r="B517" s="37" t="s">
        <v>917</v>
      </c>
      <c r="C517" s="58" t="s">
        <v>1072</v>
      </c>
      <c r="D517" s="37" t="s">
        <v>1228</v>
      </c>
      <c r="E517" s="100" t="s">
        <v>1255</v>
      </c>
      <c r="F517" s="37">
        <v>24.0</v>
      </c>
      <c r="G517" s="23"/>
    </row>
    <row r="518" hidden="1">
      <c r="A518" s="37" t="s">
        <v>854</v>
      </c>
      <c r="B518" s="37" t="s">
        <v>855</v>
      </c>
      <c r="C518" s="58" t="s">
        <v>1072</v>
      </c>
      <c r="D518" s="37" t="s">
        <v>1228</v>
      </c>
      <c r="E518" s="100" t="s">
        <v>1255</v>
      </c>
      <c r="F518" s="37">
        <v>24.0</v>
      </c>
      <c r="G518" s="23"/>
    </row>
    <row r="519" hidden="1">
      <c r="A519" s="37" t="s">
        <v>866</v>
      </c>
      <c r="B519" s="37" t="s">
        <v>867</v>
      </c>
      <c r="C519" s="58" t="s">
        <v>1072</v>
      </c>
      <c r="D519" s="37" t="s">
        <v>1228</v>
      </c>
      <c r="E519" s="100" t="s">
        <v>1321</v>
      </c>
      <c r="F519" s="37">
        <v>48.0</v>
      </c>
      <c r="G519" s="23"/>
    </row>
    <row r="520" hidden="1">
      <c r="A520" s="37" t="s">
        <v>504</v>
      </c>
      <c r="B520" s="37" t="s">
        <v>505</v>
      </c>
      <c r="C520" s="58" t="s">
        <v>1072</v>
      </c>
      <c r="D520" s="37" t="s">
        <v>1228</v>
      </c>
      <c r="E520" s="100" t="s">
        <v>1255</v>
      </c>
      <c r="F520" s="37">
        <v>24.0</v>
      </c>
      <c r="G520" s="23"/>
    </row>
    <row r="521" hidden="1">
      <c r="A521" s="37" t="s">
        <v>925</v>
      </c>
      <c r="B521" s="37" t="s">
        <v>358</v>
      </c>
      <c r="C521" s="58" t="s">
        <v>1072</v>
      </c>
      <c r="D521" s="37" t="s">
        <v>1228</v>
      </c>
      <c r="E521" s="100" t="s">
        <v>1255</v>
      </c>
      <c r="F521" s="37">
        <v>24.0</v>
      </c>
      <c r="G521" s="23"/>
    </row>
    <row r="522" hidden="1">
      <c r="A522" s="37" t="s">
        <v>940</v>
      </c>
      <c r="B522" s="37" t="s">
        <v>419</v>
      </c>
      <c r="C522" s="58" t="s">
        <v>1072</v>
      </c>
      <c r="D522" s="37" t="s">
        <v>1228</v>
      </c>
      <c r="E522" s="100" t="s">
        <v>1255</v>
      </c>
      <c r="F522" s="37">
        <v>24.0</v>
      </c>
      <c r="G522" s="23"/>
    </row>
    <row r="523" hidden="1">
      <c r="A523" s="37" t="s">
        <v>997</v>
      </c>
      <c r="B523" s="37" t="s">
        <v>998</v>
      </c>
      <c r="C523" s="58" t="s">
        <v>1078</v>
      </c>
      <c r="D523" s="37" t="s">
        <v>1228</v>
      </c>
      <c r="E523" s="100" t="s">
        <v>1255</v>
      </c>
      <c r="F523" s="37">
        <v>24.0</v>
      </c>
      <c r="G523" s="23"/>
    </row>
    <row r="524" hidden="1">
      <c r="A524" s="37" t="s">
        <v>74</v>
      </c>
      <c r="B524" s="37" t="s">
        <v>75</v>
      </c>
      <c r="C524" s="58" t="s">
        <v>1322</v>
      </c>
      <c r="D524" s="37" t="s">
        <v>1224</v>
      </c>
      <c r="E524" s="100">
        <v>300.0</v>
      </c>
      <c r="F524" s="37">
        <v>4.0</v>
      </c>
      <c r="G524" s="37" t="s">
        <v>1323</v>
      </c>
    </row>
    <row r="525" hidden="1">
      <c r="A525" s="37" t="s">
        <v>1079</v>
      </c>
      <c r="B525" s="37" t="s">
        <v>1080</v>
      </c>
      <c r="C525" s="58" t="s">
        <v>1324</v>
      </c>
      <c r="D525" s="37" t="s">
        <v>1228</v>
      </c>
      <c r="E525" s="100" t="s">
        <v>1255</v>
      </c>
      <c r="F525" s="37">
        <v>24.0</v>
      </c>
      <c r="G525" s="23"/>
    </row>
    <row r="526" hidden="1">
      <c r="A526" s="37" t="s">
        <v>1070</v>
      </c>
      <c r="B526" s="37" t="s">
        <v>1071</v>
      </c>
      <c r="C526" s="58" t="s">
        <v>1088</v>
      </c>
      <c r="D526" s="37" t="s">
        <v>1228</v>
      </c>
      <c r="E526" s="100" t="s">
        <v>1255</v>
      </c>
      <c r="F526" s="37">
        <v>24.0</v>
      </c>
      <c r="G526" s="23"/>
    </row>
    <row r="527" hidden="1">
      <c r="A527" s="37" t="s">
        <v>1056</v>
      </c>
      <c r="B527" s="37" t="s">
        <v>1057</v>
      </c>
      <c r="C527" s="58" t="s">
        <v>1088</v>
      </c>
      <c r="D527" s="37" t="s">
        <v>1228</v>
      </c>
      <c r="E527" s="100" t="s">
        <v>1255</v>
      </c>
      <c r="F527" s="37">
        <v>24.0</v>
      </c>
      <c r="G527" s="23"/>
    </row>
    <row r="528" hidden="1">
      <c r="A528" s="37" t="s">
        <v>1041</v>
      </c>
      <c r="B528" s="37" t="s">
        <v>1042</v>
      </c>
      <c r="C528" s="58" t="s">
        <v>1088</v>
      </c>
      <c r="D528" s="37" t="s">
        <v>1228</v>
      </c>
      <c r="E528" s="100" t="s">
        <v>1255</v>
      </c>
      <c r="F528" s="37">
        <v>24.0</v>
      </c>
      <c r="G528" s="23"/>
    </row>
    <row r="529" hidden="1">
      <c r="A529" s="37" t="s">
        <v>1037</v>
      </c>
      <c r="B529" s="37" t="s">
        <v>1038</v>
      </c>
      <c r="C529" s="58" t="s">
        <v>1088</v>
      </c>
      <c r="D529" s="37" t="s">
        <v>1228</v>
      </c>
      <c r="E529" s="100" t="s">
        <v>1255</v>
      </c>
      <c r="F529" s="37">
        <v>24.0</v>
      </c>
      <c r="G529" s="23"/>
    </row>
    <row r="530" hidden="1">
      <c r="A530" s="37" t="s">
        <v>1058</v>
      </c>
      <c r="B530" s="37" t="s">
        <v>1059</v>
      </c>
      <c r="C530" s="58" t="s">
        <v>1088</v>
      </c>
      <c r="D530" s="37" t="s">
        <v>1228</v>
      </c>
      <c r="E530" s="100" t="s">
        <v>1255</v>
      </c>
      <c r="F530" s="37">
        <v>24.0</v>
      </c>
      <c r="G530" s="23"/>
    </row>
    <row r="531" hidden="1">
      <c r="A531" s="37" t="s">
        <v>330</v>
      </c>
      <c r="B531" s="37" t="s">
        <v>331</v>
      </c>
      <c r="C531" s="58" t="s">
        <v>1095</v>
      </c>
      <c r="D531" s="37" t="s">
        <v>1228</v>
      </c>
      <c r="E531" s="100" t="s">
        <v>1255</v>
      </c>
      <c r="F531" s="37">
        <v>24.0</v>
      </c>
      <c r="G531" s="23"/>
    </row>
    <row r="532" hidden="1">
      <c r="A532" s="37" t="s">
        <v>687</v>
      </c>
      <c r="B532" s="37" t="s">
        <v>688</v>
      </c>
      <c r="C532" s="58" t="s">
        <v>1103</v>
      </c>
      <c r="D532" s="37" t="s">
        <v>1228</v>
      </c>
      <c r="E532" s="100" t="s">
        <v>1255</v>
      </c>
      <c r="F532" s="37">
        <v>24.0</v>
      </c>
      <c r="G532" s="23"/>
    </row>
    <row r="533" hidden="1">
      <c r="A533" s="37" t="s">
        <v>69</v>
      </c>
      <c r="B533" s="37" t="s">
        <v>70</v>
      </c>
      <c r="C533" s="58" t="s">
        <v>1103</v>
      </c>
      <c r="D533" s="37" t="s">
        <v>1228</v>
      </c>
      <c r="E533" s="100" t="s">
        <v>1246</v>
      </c>
      <c r="F533" s="37">
        <v>24.0</v>
      </c>
      <c r="G533" s="23"/>
    </row>
    <row r="534" hidden="1">
      <c r="A534" s="37" t="s">
        <v>561</v>
      </c>
      <c r="B534" s="37" t="s">
        <v>562</v>
      </c>
      <c r="C534" s="58" t="s">
        <v>1103</v>
      </c>
      <c r="D534" s="37" t="s">
        <v>1228</v>
      </c>
      <c r="E534" s="100" t="s">
        <v>1255</v>
      </c>
      <c r="F534" s="37">
        <v>24.0</v>
      </c>
      <c r="G534" s="23"/>
    </row>
    <row r="535" hidden="1">
      <c r="A535" s="37" t="s">
        <v>1073</v>
      </c>
      <c r="B535" s="37" t="s">
        <v>1074</v>
      </c>
      <c r="C535" s="55">
        <v>45664.0</v>
      </c>
      <c r="D535" s="37" t="s">
        <v>1228</v>
      </c>
      <c r="E535" s="100" t="s">
        <v>1255</v>
      </c>
      <c r="F535" s="37">
        <v>24.0</v>
      </c>
      <c r="G535" s="23"/>
    </row>
    <row r="536" hidden="1">
      <c r="A536" s="37" t="s">
        <v>810</v>
      </c>
      <c r="B536" s="37" t="s">
        <v>811</v>
      </c>
      <c r="C536" s="55">
        <v>45695.0</v>
      </c>
      <c r="D536" s="37" t="s">
        <v>1228</v>
      </c>
      <c r="E536" s="100" t="s">
        <v>1255</v>
      </c>
      <c r="F536" s="37">
        <v>24.0</v>
      </c>
      <c r="G536" s="23"/>
    </row>
    <row r="537" hidden="1">
      <c r="A537" s="37" t="s">
        <v>1096</v>
      </c>
      <c r="B537" s="37" t="s">
        <v>1097</v>
      </c>
      <c r="C537" s="55">
        <v>45695.0</v>
      </c>
      <c r="D537" s="37" t="s">
        <v>1228</v>
      </c>
      <c r="E537" s="100" t="s">
        <v>1246</v>
      </c>
      <c r="F537" s="37">
        <v>24.0</v>
      </c>
      <c r="G537" s="23"/>
    </row>
    <row r="538" hidden="1">
      <c r="A538" s="37" t="s">
        <v>974</v>
      </c>
      <c r="B538" s="37" t="s">
        <v>975</v>
      </c>
      <c r="C538" s="55">
        <v>45695.0</v>
      </c>
      <c r="D538" s="37" t="s">
        <v>1228</v>
      </c>
      <c r="E538" s="100" t="s">
        <v>1246</v>
      </c>
      <c r="F538" s="37">
        <v>24.0</v>
      </c>
      <c r="G538" s="37" t="s">
        <v>1325</v>
      </c>
    </row>
    <row r="539" hidden="1">
      <c r="A539" s="37" t="s">
        <v>977</v>
      </c>
      <c r="B539" s="37" t="s">
        <v>978</v>
      </c>
      <c r="C539" s="55">
        <v>45695.0</v>
      </c>
      <c r="D539" s="37" t="s">
        <v>1224</v>
      </c>
      <c r="E539" s="100">
        <v>525.0</v>
      </c>
      <c r="F539" s="37">
        <v>7.0</v>
      </c>
      <c r="G539" s="37" t="s">
        <v>1326</v>
      </c>
    </row>
    <row r="540" hidden="1">
      <c r="A540" s="37" t="s">
        <v>961</v>
      </c>
      <c r="B540" s="37" t="s">
        <v>962</v>
      </c>
      <c r="C540" s="55">
        <v>45695.0</v>
      </c>
      <c r="D540" s="37" t="s">
        <v>1228</v>
      </c>
      <c r="E540" s="100" t="s">
        <v>1246</v>
      </c>
      <c r="F540" s="37">
        <v>24.0</v>
      </c>
      <c r="G540" s="37" t="s">
        <v>1325</v>
      </c>
    </row>
    <row r="541" hidden="1">
      <c r="A541" s="37" t="s">
        <v>984</v>
      </c>
      <c r="B541" s="37" t="s">
        <v>985</v>
      </c>
      <c r="C541" s="55">
        <v>45723.0</v>
      </c>
      <c r="D541" s="37" t="s">
        <v>1228</v>
      </c>
      <c r="E541" s="100">
        <v>1.0</v>
      </c>
      <c r="F541" s="37">
        <v>24.0</v>
      </c>
      <c r="G541" s="23"/>
    </row>
    <row r="542" hidden="1">
      <c r="A542" s="37" t="s">
        <v>1050</v>
      </c>
      <c r="B542" s="37" t="s">
        <v>1051</v>
      </c>
      <c r="C542" s="55">
        <v>45723.0</v>
      </c>
      <c r="D542" s="37" t="s">
        <v>1224</v>
      </c>
      <c r="E542" s="100">
        <v>600.0</v>
      </c>
      <c r="F542" s="37">
        <v>8.0</v>
      </c>
      <c r="G542" s="23"/>
    </row>
    <row r="543" hidden="1">
      <c r="A543" s="37" t="s">
        <v>1076</v>
      </c>
      <c r="B543" s="37" t="s">
        <v>1077</v>
      </c>
      <c r="C543" s="55">
        <v>45723.0</v>
      </c>
      <c r="D543" s="37" t="s">
        <v>1228</v>
      </c>
      <c r="E543" s="100" t="s">
        <v>1255</v>
      </c>
      <c r="F543" s="37">
        <v>24.0</v>
      </c>
      <c r="G543" s="23"/>
    </row>
    <row r="544" hidden="1">
      <c r="A544" s="37" t="s">
        <v>1061</v>
      </c>
      <c r="B544" s="37" t="s">
        <v>1062</v>
      </c>
      <c r="C544" s="55">
        <v>45754.0</v>
      </c>
      <c r="D544" s="37" t="s">
        <v>1228</v>
      </c>
      <c r="E544" s="100" t="s">
        <v>1249</v>
      </c>
      <c r="F544" s="37">
        <v>23.0</v>
      </c>
      <c r="G544" s="23"/>
    </row>
    <row r="545" hidden="1">
      <c r="A545" s="37" t="s">
        <v>781</v>
      </c>
      <c r="B545" s="37" t="s">
        <v>782</v>
      </c>
      <c r="C545" s="55">
        <v>45754.0</v>
      </c>
      <c r="D545" s="37" t="s">
        <v>1228</v>
      </c>
      <c r="E545" s="100" t="s">
        <v>1255</v>
      </c>
      <c r="F545" s="37">
        <v>24.0</v>
      </c>
      <c r="G545" s="23"/>
    </row>
    <row r="546" hidden="1">
      <c r="A546" s="37" t="s">
        <v>1010</v>
      </c>
      <c r="B546" s="37" t="s">
        <v>44</v>
      </c>
      <c r="C546" s="55">
        <v>45754.0</v>
      </c>
      <c r="D546" s="37" t="s">
        <v>1228</v>
      </c>
      <c r="E546" s="100" t="s">
        <v>1255</v>
      </c>
      <c r="F546" s="37">
        <v>24.0</v>
      </c>
      <c r="G546" s="23"/>
    </row>
    <row r="547" hidden="1">
      <c r="A547" s="37" t="s">
        <v>1111</v>
      </c>
      <c r="B547" s="37" t="s">
        <v>1112</v>
      </c>
      <c r="C547" s="55">
        <v>45784.0</v>
      </c>
      <c r="D547" s="37" t="s">
        <v>1228</v>
      </c>
      <c r="E547" s="100" t="s">
        <v>1255</v>
      </c>
      <c r="F547" s="37">
        <v>24.0</v>
      </c>
      <c r="G547" s="23"/>
    </row>
    <row r="548" hidden="1">
      <c r="A548" s="37" t="s">
        <v>418</v>
      </c>
      <c r="B548" s="37" t="s">
        <v>419</v>
      </c>
      <c r="C548" s="55">
        <v>45815.0</v>
      </c>
      <c r="D548" s="37" t="s">
        <v>1228</v>
      </c>
      <c r="E548" s="100" t="s">
        <v>1255</v>
      </c>
      <c r="F548" s="37">
        <v>24.0</v>
      </c>
      <c r="G548" s="23"/>
    </row>
    <row r="549" hidden="1">
      <c r="A549" s="37" t="s">
        <v>240</v>
      </c>
      <c r="B549" s="37" t="s">
        <v>241</v>
      </c>
      <c r="C549" s="55">
        <v>45815.0</v>
      </c>
      <c r="D549" s="37" t="s">
        <v>1228</v>
      </c>
      <c r="E549" s="100" t="s">
        <v>1255</v>
      </c>
      <c r="F549" s="37">
        <v>24.0</v>
      </c>
      <c r="G549" s="23"/>
    </row>
    <row r="550" hidden="1">
      <c r="A550" s="37" t="s">
        <v>674</v>
      </c>
      <c r="B550" s="37" t="s">
        <v>675</v>
      </c>
      <c r="C550" s="55">
        <v>45815.0</v>
      </c>
      <c r="D550" s="37" t="s">
        <v>1228</v>
      </c>
      <c r="E550" s="100" t="s">
        <v>1255</v>
      </c>
      <c r="F550" s="37">
        <v>24.0</v>
      </c>
      <c r="G550" s="23"/>
    </row>
    <row r="551" hidden="1">
      <c r="A551" s="37" t="s">
        <v>444</v>
      </c>
      <c r="B551" s="37" t="s">
        <v>445</v>
      </c>
      <c r="C551" s="55">
        <v>45815.0</v>
      </c>
      <c r="D551" s="37" t="s">
        <v>1228</v>
      </c>
      <c r="E551" s="100" t="s">
        <v>1255</v>
      </c>
      <c r="F551" s="37">
        <v>24.0</v>
      </c>
      <c r="G551" s="23"/>
    </row>
    <row r="552" hidden="1">
      <c r="A552" s="37" t="s">
        <v>415</v>
      </c>
      <c r="B552" s="37" t="s">
        <v>416</v>
      </c>
      <c r="C552" s="55">
        <v>45815.0</v>
      </c>
      <c r="D552" s="37" t="s">
        <v>1228</v>
      </c>
      <c r="E552" s="100" t="s">
        <v>1255</v>
      </c>
      <c r="F552" s="37">
        <v>24.0</v>
      </c>
      <c r="G552" s="23"/>
    </row>
    <row r="553" hidden="1">
      <c r="A553" s="37" t="s">
        <v>135</v>
      </c>
      <c r="B553" s="37" t="s">
        <v>136</v>
      </c>
      <c r="C553" s="55">
        <v>45815.0</v>
      </c>
      <c r="D553" s="37" t="s">
        <v>1228</v>
      </c>
      <c r="E553" s="100">
        <v>1.0</v>
      </c>
      <c r="F553" s="37">
        <v>24.0</v>
      </c>
      <c r="G553" s="23"/>
    </row>
    <row r="554" hidden="1">
      <c r="A554" s="37" t="s">
        <v>1003</v>
      </c>
      <c r="B554" s="37" t="s">
        <v>1004</v>
      </c>
      <c r="C554" s="55">
        <v>45815.0</v>
      </c>
      <c r="D554" s="37" t="s">
        <v>1228</v>
      </c>
      <c r="E554" s="100" t="s">
        <v>1255</v>
      </c>
      <c r="F554" s="37">
        <v>24.0</v>
      </c>
      <c r="G554" s="23"/>
    </row>
    <row r="555" hidden="1">
      <c r="A555" s="37" t="s">
        <v>246</v>
      </c>
      <c r="B555" s="37" t="s">
        <v>130</v>
      </c>
      <c r="C555" s="55">
        <v>45845.0</v>
      </c>
      <c r="D555" s="37" t="s">
        <v>1228</v>
      </c>
      <c r="E555" s="100" t="s">
        <v>1255</v>
      </c>
      <c r="F555" s="37">
        <v>24.0</v>
      </c>
      <c r="G555" s="23"/>
    </row>
    <row r="556" hidden="1">
      <c r="A556" s="37" t="s">
        <v>730</v>
      </c>
      <c r="B556" s="37" t="s">
        <v>731</v>
      </c>
      <c r="C556" s="55">
        <v>45876.0</v>
      </c>
      <c r="D556" s="37" t="s">
        <v>1228</v>
      </c>
      <c r="E556" s="100" t="s">
        <v>1255</v>
      </c>
      <c r="F556" s="37">
        <v>24.0</v>
      </c>
      <c r="G556" s="23"/>
    </row>
    <row r="557" hidden="1">
      <c r="A557" s="37" t="s">
        <v>1089</v>
      </c>
      <c r="B557" s="37" t="s">
        <v>1090</v>
      </c>
      <c r="C557" s="55">
        <v>45876.0</v>
      </c>
      <c r="D557" s="37" t="s">
        <v>1228</v>
      </c>
      <c r="E557" s="100" t="s">
        <v>1255</v>
      </c>
      <c r="F557" s="37">
        <v>24.0</v>
      </c>
      <c r="G557" s="23"/>
    </row>
    <row r="558" hidden="1">
      <c r="A558" s="37" t="s">
        <v>1028</v>
      </c>
      <c r="B558" s="37" t="s">
        <v>1029</v>
      </c>
      <c r="C558" s="55">
        <v>45876.0</v>
      </c>
      <c r="D558" s="37" t="s">
        <v>1228</v>
      </c>
      <c r="E558" s="100" t="s">
        <v>1255</v>
      </c>
      <c r="F558" s="37">
        <v>24.0</v>
      </c>
      <c r="G558" s="23"/>
    </row>
    <row r="559" hidden="1">
      <c r="A559" s="37" t="s">
        <v>965</v>
      </c>
      <c r="B559" s="37" t="s">
        <v>966</v>
      </c>
      <c r="C559" s="55">
        <v>45876.0</v>
      </c>
      <c r="D559" s="37" t="s">
        <v>1228</v>
      </c>
      <c r="E559" s="100" t="s">
        <v>1255</v>
      </c>
      <c r="F559" s="37">
        <v>24.0</v>
      </c>
      <c r="G559" s="23"/>
    </row>
    <row r="560" hidden="1">
      <c r="A560" s="37" t="s">
        <v>1007</v>
      </c>
      <c r="B560" s="37" t="s">
        <v>1008</v>
      </c>
      <c r="C560" s="55">
        <v>45876.0</v>
      </c>
      <c r="D560" s="37" t="s">
        <v>1228</v>
      </c>
      <c r="E560" s="100" t="s">
        <v>1255</v>
      </c>
      <c r="F560" s="37">
        <v>24.0</v>
      </c>
      <c r="G560" s="23"/>
    </row>
    <row r="561" hidden="1">
      <c r="A561" s="37" t="s">
        <v>1031</v>
      </c>
      <c r="B561" s="37" t="s">
        <v>1032</v>
      </c>
      <c r="C561" s="55">
        <v>45876.0</v>
      </c>
      <c r="D561" s="37" t="s">
        <v>1228</v>
      </c>
      <c r="E561" s="100" t="s">
        <v>1255</v>
      </c>
      <c r="F561" s="37">
        <v>24.0</v>
      </c>
      <c r="G561" s="23"/>
    </row>
    <row r="562" hidden="1">
      <c r="A562" s="37" t="s">
        <v>1034</v>
      </c>
      <c r="B562" s="37" t="s">
        <v>1035</v>
      </c>
      <c r="C562" s="55">
        <v>45876.0</v>
      </c>
      <c r="D562" s="37" t="s">
        <v>1228</v>
      </c>
      <c r="E562" s="100" t="s">
        <v>1255</v>
      </c>
      <c r="F562" s="37">
        <v>24.0</v>
      </c>
      <c r="G562" s="23"/>
    </row>
    <row r="563" hidden="1">
      <c r="A563" s="37" t="s">
        <v>884</v>
      </c>
      <c r="B563" s="37" t="s">
        <v>885</v>
      </c>
      <c r="C563" s="55">
        <v>45907.0</v>
      </c>
      <c r="D563" s="37" t="s">
        <v>1228</v>
      </c>
      <c r="E563" s="100" t="s">
        <v>1255</v>
      </c>
      <c r="F563" s="37">
        <v>24.0</v>
      </c>
      <c r="G563" s="23"/>
    </row>
    <row r="564" hidden="1">
      <c r="A564" s="37" t="s">
        <v>1025</v>
      </c>
      <c r="B564" s="37" t="s">
        <v>1026</v>
      </c>
      <c r="C564" s="55">
        <v>45907.0</v>
      </c>
      <c r="D564" s="37" t="s">
        <v>1228</v>
      </c>
      <c r="E564" s="100" t="s">
        <v>1255</v>
      </c>
      <c r="F564" s="37">
        <v>24.0</v>
      </c>
      <c r="G564" s="23"/>
    </row>
    <row r="565" hidden="1">
      <c r="A565" s="37" t="s">
        <v>514</v>
      </c>
      <c r="B565" s="37" t="s">
        <v>515</v>
      </c>
      <c r="C565" s="55">
        <v>45907.0</v>
      </c>
      <c r="D565" s="37" t="s">
        <v>1228</v>
      </c>
      <c r="E565" s="100" t="s">
        <v>1255</v>
      </c>
      <c r="F565" s="37">
        <v>24.0</v>
      </c>
      <c r="G565" s="23"/>
    </row>
    <row r="566" hidden="1">
      <c r="A566" s="37" t="s">
        <v>496</v>
      </c>
      <c r="B566" s="37" t="s">
        <v>497</v>
      </c>
      <c r="C566" s="55">
        <v>45907.0</v>
      </c>
      <c r="D566" s="37" t="s">
        <v>1228</v>
      </c>
      <c r="E566" s="100" t="s">
        <v>1255</v>
      </c>
      <c r="F566" s="37">
        <v>24.0</v>
      </c>
      <c r="G566" s="23"/>
    </row>
    <row r="567" hidden="1">
      <c r="A567" s="37" t="s">
        <v>909</v>
      </c>
      <c r="B567" s="37" t="s">
        <v>910</v>
      </c>
      <c r="C567" s="55">
        <v>45907.0</v>
      </c>
      <c r="D567" s="37" t="s">
        <v>1228</v>
      </c>
      <c r="E567" s="100">
        <v>1.0</v>
      </c>
      <c r="F567" s="37">
        <v>24.0</v>
      </c>
      <c r="G567" s="23"/>
    </row>
    <row r="568" hidden="1">
      <c r="A568" s="37" t="s">
        <v>1100</v>
      </c>
      <c r="B568" s="37" t="s">
        <v>1101</v>
      </c>
      <c r="C568" s="55">
        <v>45907.0</v>
      </c>
      <c r="D568" s="37" t="s">
        <v>1228</v>
      </c>
      <c r="E568" s="100" t="s">
        <v>1255</v>
      </c>
      <c r="F568" s="37">
        <v>24.0</v>
      </c>
      <c r="G568" s="23"/>
    </row>
    <row r="569" hidden="1">
      <c r="A569" s="37" t="s">
        <v>992</v>
      </c>
      <c r="B569" s="37" t="s">
        <v>993</v>
      </c>
      <c r="C569" s="55">
        <v>45907.0</v>
      </c>
      <c r="D569" s="37" t="s">
        <v>1228</v>
      </c>
      <c r="E569" s="100" t="s">
        <v>1246</v>
      </c>
      <c r="F569" s="37">
        <v>24.0</v>
      </c>
      <c r="G569" s="23"/>
    </row>
    <row r="570" hidden="1">
      <c r="A570" s="37" t="s">
        <v>1022</v>
      </c>
      <c r="B570" s="37" t="s">
        <v>1023</v>
      </c>
      <c r="C570" s="55">
        <v>45937.0</v>
      </c>
      <c r="D570" s="37" t="s">
        <v>1228</v>
      </c>
      <c r="E570" s="100" t="s">
        <v>1255</v>
      </c>
      <c r="F570" s="37">
        <v>24.0</v>
      </c>
      <c r="G570" s="23"/>
    </row>
    <row r="571" hidden="1">
      <c r="A571" s="37" t="s">
        <v>490</v>
      </c>
      <c r="B571" s="37" t="s">
        <v>491</v>
      </c>
      <c r="C571" s="55">
        <v>45968.0</v>
      </c>
      <c r="D571" s="37" t="s">
        <v>1228</v>
      </c>
      <c r="E571" s="100" t="s">
        <v>1255</v>
      </c>
      <c r="F571" s="37">
        <v>24.0</v>
      </c>
      <c r="G571" s="23"/>
    </row>
    <row r="572" hidden="1">
      <c r="A572" s="102" t="s">
        <v>929</v>
      </c>
      <c r="B572" s="102" t="s">
        <v>930</v>
      </c>
      <c r="C572" s="103">
        <v>45968.0</v>
      </c>
      <c r="D572" s="102" t="s">
        <v>1228</v>
      </c>
      <c r="E572" s="104" t="s">
        <v>1255</v>
      </c>
      <c r="F572" s="102">
        <v>24.0</v>
      </c>
    </row>
    <row r="573" hidden="1">
      <c r="A573" s="102" t="s">
        <v>1093</v>
      </c>
      <c r="B573" s="102" t="s">
        <v>1094</v>
      </c>
      <c r="C573" s="103">
        <v>45968.0</v>
      </c>
      <c r="D573" s="102" t="s">
        <v>1228</v>
      </c>
      <c r="E573" s="104" t="s">
        <v>1255</v>
      </c>
      <c r="F573" s="102">
        <v>24.0</v>
      </c>
    </row>
    <row r="574" hidden="1">
      <c r="A574" s="102" t="s">
        <v>1125</v>
      </c>
      <c r="B574" s="102" t="s">
        <v>1126</v>
      </c>
      <c r="C574" s="105" t="s">
        <v>1128</v>
      </c>
      <c r="D574" s="102" t="s">
        <v>1228</v>
      </c>
      <c r="E574" s="104" t="s">
        <v>1255</v>
      </c>
      <c r="F574" s="102">
        <v>24.0</v>
      </c>
    </row>
    <row r="575" hidden="1">
      <c r="A575" s="102" t="s">
        <v>74</v>
      </c>
      <c r="B575" s="102" t="s">
        <v>75</v>
      </c>
      <c r="C575" s="105" t="s">
        <v>34</v>
      </c>
      <c r="D575" s="102" t="s">
        <v>1228</v>
      </c>
      <c r="E575" s="104" t="s">
        <v>1246</v>
      </c>
      <c r="F575" s="102">
        <v>24.0</v>
      </c>
    </row>
    <row r="576" hidden="1">
      <c r="A576" s="102" t="s">
        <v>981</v>
      </c>
      <c r="B576" s="102" t="s">
        <v>982</v>
      </c>
      <c r="C576" s="105" t="s">
        <v>307</v>
      </c>
      <c r="D576" s="102" t="s">
        <v>1228</v>
      </c>
      <c r="E576" s="104" t="s">
        <v>1246</v>
      </c>
      <c r="F576" s="102">
        <v>24.0</v>
      </c>
    </row>
    <row r="577" hidden="1">
      <c r="A577" s="102" t="s">
        <v>834</v>
      </c>
      <c r="B577" s="102" t="s">
        <v>835</v>
      </c>
      <c r="C577" s="105" t="s">
        <v>307</v>
      </c>
      <c r="D577" s="102" t="s">
        <v>1228</v>
      </c>
      <c r="E577" s="104" t="s">
        <v>1255</v>
      </c>
      <c r="F577" s="102">
        <v>24.0</v>
      </c>
    </row>
    <row r="578" hidden="1">
      <c r="A578" s="102" t="s">
        <v>350</v>
      </c>
      <c r="B578" s="102" t="s">
        <v>351</v>
      </c>
      <c r="C578" s="105" t="s">
        <v>307</v>
      </c>
      <c r="D578" s="102" t="s">
        <v>1224</v>
      </c>
      <c r="E578" s="104">
        <v>125.0</v>
      </c>
      <c r="F578" s="102">
        <v>2.0</v>
      </c>
    </row>
    <row r="579" hidden="1">
      <c r="A579" s="102" t="s">
        <v>1085</v>
      </c>
      <c r="B579" s="102" t="s">
        <v>1086</v>
      </c>
      <c r="C579" s="105" t="s">
        <v>307</v>
      </c>
      <c r="D579" s="102" t="s">
        <v>1228</v>
      </c>
      <c r="E579" s="104" t="s">
        <v>1255</v>
      </c>
      <c r="F579" s="102">
        <v>24.0</v>
      </c>
    </row>
    <row r="580" hidden="1">
      <c r="A580" s="102" t="s">
        <v>538</v>
      </c>
      <c r="B580" s="102" t="s">
        <v>539</v>
      </c>
      <c r="C580" s="105" t="s">
        <v>307</v>
      </c>
      <c r="D580" s="102" t="s">
        <v>1228</v>
      </c>
      <c r="E580" s="104" t="s">
        <v>1255</v>
      </c>
      <c r="F580" s="102">
        <v>24.0</v>
      </c>
    </row>
    <row r="581" hidden="1">
      <c r="A581" s="102" t="s">
        <v>873</v>
      </c>
      <c r="B581" s="102" t="s">
        <v>874</v>
      </c>
      <c r="C581" s="105" t="s">
        <v>307</v>
      </c>
      <c r="D581" s="102" t="s">
        <v>1228</v>
      </c>
      <c r="E581" s="104" t="s">
        <v>1255</v>
      </c>
      <c r="F581" s="102">
        <v>24.0</v>
      </c>
    </row>
    <row r="582" hidden="1">
      <c r="A582" s="102" t="s">
        <v>1104</v>
      </c>
      <c r="B582" s="102" t="s">
        <v>1105</v>
      </c>
      <c r="C582" s="105" t="s">
        <v>1327</v>
      </c>
      <c r="D582" s="102" t="s">
        <v>1228</v>
      </c>
      <c r="E582" s="104" t="s">
        <v>1255</v>
      </c>
      <c r="F582" s="102">
        <v>24.0</v>
      </c>
    </row>
    <row r="583" hidden="1">
      <c r="A583" s="102" t="s">
        <v>1065</v>
      </c>
      <c r="B583" s="102" t="s">
        <v>1066</v>
      </c>
      <c r="C583" s="105" t="s">
        <v>1327</v>
      </c>
      <c r="D583" s="102" t="s">
        <v>1228</v>
      </c>
      <c r="E583" s="104" t="s">
        <v>1255</v>
      </c>
      <c r="F583" s="102">
        <v>24.0</v>
      </c>
    </row>
    <row r="584" hidden="1">
      <c r="A584" s="102" t="s">
        <v>880</v>
      </c>
      <c r="B584" s="102" t="s">
        <v>881</v>
      </c>
      <c r="C584" s="105" t="s">
        <v>1328</v>
      </c>
      <c r="D584" s="102" t="s">
        <v>1228</v>
      </c>
      <c r="E584" s="104">
        <v>1.0</v>
      </c>
      <c r="F584" s="102">
        <v>24.0</v>
      </c>
    </row>
    <row r="585" hidden="1">
      <c r="A585" s="102" t="s">
        <v>1123</v>
      </c>
      <c r="B585" s="102" t="s">
        <v>49</v>
      </c>
      <c r="C585" s="105" t="s">
        <v>334</v>
      </c>
      <c r="D585" s="102" t="s">
        <v>1228</v>
      </c>
      <c r="E585" s="104">
        <v>1.0</v>
      </c>
      <c r="F585" s="102">
        <v>24.0</v>
      </c>
    </row>
    <row r="586" hidden="1">
      <c r="A586" s="102" t="s">
        <v>123</v>
      </c>
      <c r="B586" s="102" t="s">
        <v>124</v>
      </c>
      <c r="C586" s="105" t="s">
        <v>1329</v>
      </c>
      <c r="D586" s="102" t="s">
        <v>1228</v>
      </c>
      <c r="E586" s="104">
        <v>1.0</v>
      </c>
      <c r="F586" s="102">
        <v>24.0</v>
      </c>
    </row>
    <row r="587" hidden="1">
      <c r="A587" s="102" t="s">
        <v>830</v>
      </c>
      <c r="B587" s="102" t="s">
        <v>831</v>
      </c>
      <c r="C587" s="105" t="s">
        <v>1330</v>
      </c>
      <c r="D587" s="102" t="s">
        <v>1228</v>
      </c>
      <c r="E587" s="104" t="s">
        <v>1255</v>
      </c>
      <c r="F587" s="102">
        <v>24.0</v>
      </c>
    </row>
    <row r="588" hidden="1">
      <c r="A588" s="102" t="s">
        <v>932</v>
      </c>
      <c r="B588" s="102" t="s">
        <v>933</v>
      </c>
      <c r="C588" s="105" t="s">
        <v>1330</v>
      </c>
      <c r="D588" s="102" t="s">
        <v>1228</v>
      </c>
      <c r="E588" s="104" t="s">
        <v>1255</v>
      </c>
      <c r="F588" s="102">
        <v>24.0</v>
      </c>
    </row>
    <row r="589" hidden="1">
      <c r="A589" s="102" t="s">
        <v>1005</v>
      </c>
      <c r="B589" s="102" t="s">
        <v>1006</v>
      </c>
      <c r="C589" s="105" t="s">
        <v>1330</v>
      </c>
      <c r="D589" s="102" t="s">
        <v>1224</v>
      </c>
      <c r="E589" s="104">
        <v>500.0</v>
      </c>
      <c r="F589" s="102">
        <v>8.0</v>
      </c>
    </row>
    <row r="590" hidden="1">
      <c r="A590" s="102" t="s">
        <v>1043</v>
      </c>
      <c r="B590" s="102" t="s">
        <v>1044</v>
      </c>
      <c r="C590" s="105" t="s">
        <v>1331</v>
      </c>
      <c r="D590" s="102" t="s">
        <v>1224</v>
      </c>
      <c r="E590" s="104">
        <v>630.0</v>
      </c>
      <c r="F590" s="102">
        <v>10.0</v>
      </c>
    </row>
    <row r="591" hidden="1">
      <c r="A591" s="102" t="s">
        <v>823</v>
      </c>
      <c r="B591" s="102" t="s">
        <v>824</v>
      </c>
      <c r="C591" s="103">
        <v>45665.0</v>
      </c>
      <c r="D591" s="102" t="s">
        <v>1228</v>
      </c>
      <c r="E591" s="104">
        <v>1.0</v>
      </c>
      <c r="F591" s="102">
        <v>24.0</v>
      </c>
    </row>
    <row r="592" hidden="1">
      <c r="A592" s="102" t="s">
        <v>1068</v>
      </c>
      <c r="B592" s="102" t="s">
        <v>1069</v>
      </c>
      <c r="C592" s="103">
        <v>45665.0</v>
      </c>
      <c r="D592" s="102" t="s">
        <v>1228</v>
      </c>
      <c r="E592" s="104">
        <v>1.0</v>
      </c>
      <c r="F592" s="102">
        <v>24.0</v>
      </c>
    </row>
    <row r="593" hidden="1">
      <c r="A593" s="102" t="s">
        <v>23</v>
      </c>
      <c r="B593" s="102" t="s">
        <v>25</v>
      </c>
      <c r="C593" s="103">
        <v>45665.0</v>
      </c>
      <c r="D593" s="102" t="s">
        <v>1228</v>
      </c>
      <c r="E593" s="104">
        <v>1.0</v>
      </c>
      <c r="F593" s="102">
        <v>24.0</v>
      </c>
    </row>
    <row r="594" hidden="1">
      <c r="A594" s="102" t="s">
        <v>1120</v>
      </c>
      <c r="B594" s="102" t="s">
        <v>1121</v>
      </c>
      <c r="C594" s="103">
        <v>45665.0</v>
      </c>
      <c r="D594" s="102" t="s">
        <v>1228</v>
      </c>
      <c r="E594" s="104" t="s">
        <v>1255</v>
      </c>
      <c r="F594" s="102">
        <v>24.0</v>
      </c>
    </row>
    <row r="595" hidden="1">
      <c r="A595" s="102" t="s">
        <v>1050</v>
      </c>
      <c r="B595" s="102" t="s">
        <v>1051</v>
      </c>
      <c r="C595" s="103">
        <v>45665.0</v>
      </c>
      <c r="D595" s="102" t="s">
        <v>1228</v>
      </c>
      <c r="E595" s="104">
        <v>1.0</v>
      </c>
      <c r="F595" s="102">
        <v>24.0</v>
      </c>
    </row>
    <row r="596" hidden="1">
      <c r="A596" s="102" t="s">
        <v>919</v>
      </c>
      <c r="B596" s="102" t="s">
        <v>920</v>
      </c>
      <c r="C596" s="103">
        <v>45665.0</v>
      </c>
      <c r="D596" s="102" t="s">
        <v>1228</v>
      </c>
      <c r="E596" s="104">
        <v>1.0</v>
      </c>
      <c r="F596" s="102">
        <v>24.0</v>
      </c>
    </row>
    <row r="597" hidden="1">
      <c r="A597" s="102" t="s">
        <v>808</v>
      </c>
      <c r="B597" s="102" t="s">
        <v>809</v>
      </c>
      <c r="C597" s="103">
        <v>45755.0</v>
      </c>
      <c r="D597" s="102" t="s">
        <v>1228</v>
      </c>
      <c r="E597" s="104" t="s">
        <v>1255</v>
      </c>
      <c r="F597" s="102">
        <v>24.0</v>
      </c>
    </row>
    <row r="598" hidden="1">
      <c r="A598" s="102" t="s">
        <v>1109</v>
      </c>
      <c r="B598" s="102" t="s">
        <v>1110</v>
      </c>
      <c r="C598" s="103">
        <v>45755.0</v>
      </c>
      <c r="D598" s="102" t="s">
        <v>1228</v>
      </c>
      <c r="E598" s="104" t="s">
        <v>1255</v>
      </c>
      <c r="F598" s="102">
        <v>24.0</v>
      </c>
    </row>
    <row r="599" hidden="1">
      <c r="A599" s="102" t="s">
        <v>946</v>
      </c>
      <c r="B599" s="102" t="s">
        <v>947</v>
      </c>
      <c r="C599" s="103">
        <v>45755.0</v>
      </c>
      <c r="D599" s="102" t="s">
        <v>1228</v>
      </c>
      <c r="E599" s="104" t="s">
        <v>1246</v>
      </c>
      <c r="F599" s="102">
        <v>24.0</v>
      </c>
    </row>
    <row r="600" hidden="1">
      <c r="A600" s="102" t="s">
        <v>943</v>
      </c>
      <c r="B600" s="102" t="s">
        <v>944</v>
      </c>
      <c r="C600" s="103">
        <v>45755.0</v>
      </c>
      <c r="D600" s="102" t="s">
        <v>1228</v>
      </c>
      <c r="E600" s="104" t="s">
        <v>1246</v>
      </c>
      <c r="F600" s="102">
        <v>24.0</v>
      </c>
    </row>
    <row r="601" hidden="1">
      <c r="A601" s="102" t="s">
        <v>1129</v>
      </c>
      <c r="B601" s="102" t="s">
        <v>1130</v>
      </c>
      <c r="C601" s="103">
        <v>45755.0</v>
      </c>
      <c r="D601" s="102" t="s">
        <v>1228</v>
      </c>
      <c r="E601" s="104" t="s">
        <v>1255</v>
      </c>
      <c r="F601" s="102">
        <v>24.0</v>
      </c>
    </row>
    <row r="602" hidden="1">
      <c r="A602" s="102" t="s">
        <v>1114</v>
      </c>
      <c r="B602" s="102" t="s">
        <v>1115</v>
      </c>
      <c r="C602" s="103">
        <v>45785.0</v>
      </c>
      <c r="D602" s="102" t="s">
        <v>1228</v>
      </c>
      <c r="E602" s="104" t="s">
        <v>1255</v>
      </c>
      <c r="F602" s="102">
        <v>24.0</v>
      </c>
    </row>
    <row r="603" hidden="1">
      <c r="A603" s="102" t="s">
        <v>544</v>
      </c>
      <c r="B603" s="102" t="s">
        <v>545</v>
      </c>
      <c r="C603" s="103">
        <v>45785.0</v>
      </c>
      <c r="D603" s="102" t="s">
        <v>1224</v>
      </c>
      <c r="E603" s="104">
        <v>310.0</v>
      </c>
      <c r="F603" s="102">
        <v>5.0</v>
      </c>
    </row>
    <row r="604" hidden="1">
      <c r="A604" s="102" t="s">
        <v>373</v>
      </c>
      <c r="B604" s="102" t="s">
        <v>374</v>
      </c>
      <c r="C604" s="103">
        <v>45816.0</v>
      </c>
      <c r="D604" s="102" t="s">
        <v>1228</v>
      </c>
      <c r="E604" s="104" t="s">
        <v>1255</v>
      </c>
      <c r="F604" s="102">
        <v>24.0</v>
      </c>
    </row>
    <row r="605" hidden="1">
      <c r="A605" s="102" t="s">
        <v>906</v>
      </c>
      <c r="B605" s="102" t="s">
        <v>907</v>
      </c>
      <c r="C605" s="103">
        <v>45816.0</v>
      </c>
      <c r="D605" s="102" t="s">
        <v>1228</v>
      </c>
      <c r="E605" s="104" t="s">
        <v>1255</v>
      </c>
      <c r="F605" s="102">
        <v>24.0</v>
      </c>
    </row>
    <row r="606" hidden="1">
      <c r="A606" s="102" t="s">
        <v>408</v>
      </c>
      <c r="B606" s="102" t="s">
        <v>409</v>
      </c>
      <c r="C606" s="103">
        <v>45816.0</v>
      </c>
      <c r="D606" s="102" t="s">
        <v>1228</v>
      </c>
      <c r="E606" s="104" t="s">
        <v>1255</v>
      </c>
      <c r="F606" s="102">
        <v>24.0</v>
      </c>
    </row>
    <row r="607" hidden="1">
      <c r="A607" s="102" t="s">
        <v>1139</v>
      </c>
      <c r="B607" s="102" t="s">
        <v>1140</v>
      </c>
      <c r="C607" s="103">
        <v>45816.0</v>
      </c>
      <c r="D607" s="102" t="s">
        <v>1228</v>
      </c>
      <c r="E607" s="104" t="s">
        <v>1246</v>
      </c>
      <c r="F607" s="102">
        <v>24.0</v>
      </c>
    </row>
    <row r="608" hidden="1">
      <c r="A608" s="102" t="s">
        <v>1106</v>
      </c>
      <c r="B608" s="102" t="s">
        <v>1107</v>
      </c>
      <c r="C608" s="103">
        <v>45877.0</v>
      </c>
      <c r="D608" s="102" t="s">
        <v>1228</v>
      </c>
      <c r="E608" s="104" t="s">
        <v>1255</v>
      </c>
      <c r="F608" s="102">
        <v>24.0</v>
      </c>
    </row>
    <row r="609" hidden="1">
      <c r="A609" s="102" t="s">
        <v>43</v>
      </c>
      <c r="B609" s="102" t="s">
        <v>44</v>
      </c>
      <c r="C609" s="103">
        <v>45908.0</v>
      </c>
      <c r="D609" s="102" t="s">
        <v>1228</v>
      </c>
      <c r="E609" s="104">
        <v>1.0</v>
      </c>
      <c r="F609" s="102">
        <v>24.0</v>
      </c>
    </row>
    <row r="610" hidden="1">
      <c r="A610" s="102" t="s">
        <v>1134</v>
      </c>
      <c r="B610" s="102" t="s">
        <v>1135</v>
      </c>
      <c r="C610" s="103">
        <v>45938.0</v>
      </c>
      <c r="D610" s="102" t="s">
        <v>1228</v>
      </c>
      <c r="E610" s="104" t="s">
        <v>1255</v>
      </c>
      <c r="F610" s="102">
        <v>24.0</v>
      </c>
    </row>
    <row r="611" hidden="1">
      <c r="A611" s="102" t="s">
        <v>1132</v>
      </c>
      <c r="B611" s="102" t="s">
        <v>1133</v>
      </c>
      <c r="C611" s="103">
        <v>45938.0</v>
      </c>
      <c r="D611" s="102" t="s">
        <v>1228</v>
      </c>
      <c r="E611" s="104" t="s">
        <v>1255</v>
      </c>
      <c r="F611" s="102">
        <v>24.0</v>
      </c>
    </row>
    <row r="612" hidden="1">
      <c r="A612" s="102" t="s">
        <v>1137</v>
      </c>
      <c r="B612" s="102" t="s">
        <v>1138</v>
      </c>
      <c r="C612" s="103">
        <v>45969.0</v>
      </c>
      <c r="D612" s="102" t="s">
        <v>1224</v>
      </c>
      <c r="E612" s="104">
        <v>500.0</v>
      </c>
      <c r="F612" s="102">
        <v>8.0</v>
      </c>
    </row>
    <row r="613" hidden="1">
      <c r="A613" s="102" t="s">
        <v>768</v>
      </c>
      <c r="B613" s="102" t="s">
        <v>769</v>
      </c>
      <c r="C613" s="105" t="s">
        <v>1167</v>
      </c>
      <c r="D613" s="102" t="s">
        <v>1228</v>
      </c>
      <c r="E613" s="104" t="s">
        <v>1246</v>
      </c>
      <c r="F613" s="102">
        <v>24.0</v>
      </c>
    </row>
    <row r="614" hidden="1">
      <c r="A614" s="102" t="s">
        <v>1148</v>
      </c>
      <c r="B614" s="102" t="s">
        <v>1149</v>
      </c>
      <c r="C614" s="105" t="s">
        <v>1171</v>
      </c>
      <c r="D614" s="102" t="s">
        <v>1228</v>
      </c>
      <c r="E614" s="104" t="s">
        <v>1255</v>
      </c>
      <c r="F614" s="102">
        <v>24.0</v>
      </c>
    </row>
    <row r="615" hidden="1">
      <c r="A615" s="102" t="s">
        <v>955</v>
      </c>
      <c r="B615" s="102" t="s">
        <v>956</v>
      </c>
      <c r="C615" s="105" t="s">
        <v>1171</v>
      </c>
      <c r="D615" s="102" t="s">
        <v>1228</v>
      </c>
      <c r="E615" s="104" t="s">
        <v>1255</v>
      </c>
      <c r="F615" s="102">
        <v>24.0</v>
      </c>
    </row>
    <row r="616" hidden="1">
      <c r="A616" s="102" t="s">
        <v>1117</v>
      </c>
      <c r="B616" s="102" t="s">
        <v>1118</v>
      </c>
      <c r="C616" s="105" t="s">
        <v>1332</v>
      </c>
      <c r="D616" s="102" t="s">
        <v>1228</v>
      </c>
      <c r="E616" s="104" t="s">
        <v>1255</v>
      </c>
      <c r="F616" s="102"/>
    </row>
    <row r="617" hidden="1">
      <c r="A617" s="102" t="s">
        <v>987</v>
      </c>
      <c r="B617" s="102" t="s">
        <v>988</v>
      </c>
      <c r="C617" s="105" t="s">
        <v>1333</v>
      </c>
      <c r="D617" s="102" t="s">
        <v>1228</v>
      </c>
      <c r="E617" s="104" t="s">
        <v>1246</v>
      </c>
      <c r="F617" s="102">
        <v>24.0</v>
      </c>
    </row>
    <row r="618" hidden="1">
      <c r="A618" s="102" t="s">
        <v>252</v>
      </c>
      <c r="B618" s="102" t="s">
        <v>253</v>
      </c>
      <c r="C618" s="105" t="s">
        <v>1333</v>
      </c>
      <c r="D618" s="102" t="s">
        <v>1228</v>
      </c>
      <c r="E618" s="104" t="s">
        <v>1255</v>
      </c>
      <c r="F618" s="102">
        <v>24.0</v>
      </c>
    </row>
    <row r="619" hidden="1">
      <c r="A619" s="102" t="s">
        <v>458</v>
      </c>
      <c r="B619" s="102" t="s">
        <v>459</v>
      </c>
      <c r="C619" s="105" t="s">
        <v>1334</v>
      </c>
      <c r="D619" s="102" t="s">
        <v>1228</v>
      </c>
      <c r="E619" s="104" t="s">
        <v>1255</v>
      </c>
      <c r="F619" s="102">
        <v>24.0</v>
      </c>
    </row>
    <row r="620" hidden="1">
      <c r="A620" s="102" t="s">
        <v>120</v>
      </c>
      <c r="B620" s="102" t="s">
        <v>121</v>
      </c>
      <c r="C620" s="105" t="s">
        <v>1335</v>
      </c>
      <c r="D620" s="102" t="s">
        <v>1228</v>
      </c>
      <c r="E620" s="104" t="s">
        <v>1246</v>
      </c>
      <c r="F620" s="102">
        <v>24.0</v>
      </c>
    </row>
    <row r="621" hidden="1">
      <c r="A621" s="102" t="s">
        <v>541</v>
      </c>
      <c r="B621" s="102" t="s">
        <v>542</v>
      </c>
      <c r="C621" s="105" t="s">
        <v>1335</v>
      </c>
      <c r="D621" s="102" t="s">
        <v>1228</v>
      </c>
      <c r="E621" s="104" t="s">
        <v>1255</v>
      </c>
      <c r="F621" s="102">
        <v>24.0</v>
      </c>
    </row>
    <row r="622" hidden="1">
      <c r="A622" s="102" t="s">
        <v>681</v>
      </c>
      <c r="B622" s="102" t="s">
        <v>682</v>
      </c>
      <c r="C622" s="105" t="s">
        <v>1336</v>
      </c>
      <c r="D622" s="102" t="s">
        <v>1228</v>
      </c>
      <c r="E622" s="104" t="s">
        <v>1255</v>
      </c>
      <c r="F622" s="102">
        <v>24.0</v>
      </c>
    </row>
    <row r="623" hidden="1">
      <c r="A623" s="102" t="s">
        <v>1145</v>
      </c>
      <c r="B623" s="102" t="s">
        <v>1146</v>
      </c>
      <c r="C623" s="105" t="s">
        <v>1336</v>
      </c>
      <c r="D623" s="102" t="s">
        <v>1228</v>
      </c>
      <c r="E623" s="104" t="s">
        <v>1246</v>
      </c>
      <c r="F623" s="102">
        <v>24.0</v>
      </c>
    </row>
    <row r="624" hidden="1">
      <c r="A624" s="102" t="s">
        <v>1163</v>
      </c>
      <c r="B624" s="102" t="s">
        <v>1164</v>
      </c>
      <c r="C624" s="105" t="s">
        <v>1337</v>
      </c>
      <c r="D624" s="102" t="s">
        <v>1224</v>
      </c>
      <c r="E624" s="104">
        <v>600.0</v>
      </c>
      <c r="F624" s="102">
        <v>8.0</v>
      </c>
    </row>
    <row r="625" hidden="1">
      <c r="A625" s="102" t="s">
        <v>1153</v>
      </c>
      <c r="B625" s="102" t="s">
        <v>32</v>
      </c>
      <c r="C625" s="105" t="s">
        <v>1337</v>
      </c>
      <c r="D625" s="102" t="s">
        <v>1224</v>
      </c>
      <c r="E625" s="104">
        <v>600.0</v>
      </c>
      <c r="F625" s="102">
        <v>8.0</v>
      </c>
    </row>
    <row r="626" hidden="1">
      <c r="A626" s="102" t="s">
        <v>615</v>
      </c>
      <c r="B626" s="102" t="s">
        <v>616</v>
      </c>
      <c r="C626" s="105" t="s">
        <v>1337</v>
      </c>
      <c r="D626" s="102" t="s">
        <v>1228</v>
      </c>
      <c r="E626" s="104" t="s">
        <v>1255</v>
      </c>
      <c r="F626" s="102">
        <v>24.0</v>
      </c>
    </row>
    <row r="627" hidden="1">
      <c r="A627" s="102" t="s">
        <v>1165</v>
      </c>
      <c r="B627" s="102" t="s">
        <v>1166</v>
      </c>
      <c r="C627" s="105" t="s">
        <v>1338</v>
      </c>
      <c r="D627" s="102" t="s">
        <v>1228</v>
      </c>
      <c r="E627" s="104" t="s">
        <v>1255</v>
      </c>
      <c r="F627" s="102">
        <v>24.0</v>
      </c>
    </row>
    <row r="628" hidden="1">
      <c r="A628" s="102" t="s">
        <v>684</v>
      </c>
      <c r="B628" s="102" t="s">
        <v>685</v>
      </c>
      <c r="C628" s="105" t="s">
        <v>1339</v>
      </c>
      <c r="D628" s="102" t="s">
        <v>1228</v>
      </c>
      <c r="E628" s="104" t="s">
        <v>1255</v>
      </c>
      <c r="F628" s="102">
        <v>24.0</v>
      </c>
    </row>
    <row r="629" hidden="1">
      <c r="A629" s="102" t="s">
        <v>952</v>
      </c>
      <c r="B629" s="102" t="s">
        <v>953</v>
      </c>
      <c r="C629" s="105" t="s">
        <v>1340</v>
      </c>
      <c r="D629" s="102" t="s">
        <v>1228</v>
      </c>
      <c r="E629" s="104" t="s">
        <v>1341</v>
      </c>
      <c r="F629" s="102">
        <v>24.0</v>
      </c>
    </row>
    <row r="630" hidden="1">
      <c r="A630" s="102" t="s">
        <v>902</v>
      </c>
      <c r="B630" s="102" t="s">
        <v>903</v>
      </c>
      <c r="C630" s="105" t="s">
        <v>1340</v>
      </c>
      <c r="D630" s="102" t="s">
        <v>1228</v>
      </c>
      <c r="E630" s="104" t="s">
        <v>1246</v>
      </c>
      <c r="F630" s="102">
        <v>24.0</v>
      </c>
    </row>
    <row r="631" hidden="1">
      <c r="A631" s="102" t="s">
        <v>719</v>
      </c>
      <c r="B631" s="102" t="s">
        <v>720</v>
      </c>
      <c r="C631" s="105" t="s">
        <v>1340</v>
      </c>
      <c r="D631" s="102" t="s">
        <v>1228</v>
      </c>
      <c r="E631" s="104" t="s">
        <v>1246</v>
      </c>
      <c r="F631" s="102">
        <v>24.0</v>
      </c>
    </row>
    <row r="632" hidden="1">
      <c r="A632" s="102" t="s">
        <v>1151</v>
      </c>
      <c r="B632" s="102" t="s">
        <v>1152</v>
      </c>
      <c r="C632" s="105" t="s">
        <v>1340</v>
      </c>
      <c r="D632" s="102" t="s">
        <v>1228</v>
      </c>
      <c r="E632" s="104" t="s">
        <v>1246</v>
      </c>
      <c r="F632" s="102">
        <v>24.0</v>
      </c>
    </row>
    <row r="633" hidden="1">
      <c r="A633" s="102" t="s">
        <v>1159</v>
      </c>
      <c r="B633" s="102" t="s">
        <v>339</v>
      </c>
      <c r="C633" s="105" t="s">
        <v>1175</v>
      </c>
      <c r="D633" s="102" t="s">
        <v>1224</v>
      </c>
      <c r="E633" s="104">
        <v>600.0</v>
      </c>
      <c r="F633" s="102">
        <v>8.0</v>
      </c>
    </row>
    <row r="634" hidden="1">
      <c r="A634" s="102" t="s">
        <v>1156</v>
      </c>
      <c r="B634" s="102" t="s">
        <v>336</v>
      </c>
      <c r="C634" s="105" t="s">
        <v>1175</v>
      </c>
      <c r="D634" s="102" t="s">
        <v>1224</v>
      </c>
      <c r="E634" s="104">
        <v>600.0</v>
      </c>
      <c r="F634" s="102">
        <v>8.0</v>
      </c>
    </row>
    <row r="635" hidden="1">
      <c r="A635" s="102" t="s">
        <v>783</v>
      </c>
      <c r="B635" s="102" t="s">
        <v>784</v>
      </c>
      <c r="C635" s="105" t="s">
        <v>1342</v>
      </c>
      <c r="D635" s="102" t="s">
        <v>1228</v>
      </c>
      <c r="E635" s="104" t="s">
        <v>1246</v>
      </c>
      <c r="F635" s="102">
        <v>24.0</v>
      </c>
    </row>
    <row r="636" hidden="1">
      <c r="A636" s="102" t="s">
        <v>961</v>
      </c>
      <c r="B636" s="102" t="s">
        <v>962</v>
      </c>
      <c r="C636" s="103">
        <v>45725.0</v>
      </c>
      <c r="D636" s="102" t="s">
        <v>1228</v>
      </c>
      <c r="E636" s="104" t="s">
        <v>1246</v>
      </c>
      <c r="F636" s="102">
        <v>24.0</v>
      </c>
    </row>
    <row r="637" hidden="1">
      <c r="A637" s="102" t="s">
        <v>544</v>
      </c>
      <c r="B637" s="102" t="s">
        <v>545</v>
      </c>
      <c r="C637" s="103">
        <v>45725.0</v>
      </c>
      <c r="D637" s="102" t="s">
        <v>1224</v>
      </c>
      <c r="E637" s="104">
        <v>438.0</v>
      </c>
      <c r="F637" s="102">
        <v>7.0</v>
      </c>
    </row>
    <row r="638" hidden="1">
      <c r="A638" s="102" t="s">
        <v>870</v>
      </c>
      <c r="B638" s="102" t="s">
        <v>871</v>
      </c>
      <c r="C638" s="103">
        <v>45756.0</v>
      </c>
      <c r="D638" s="102" t="s">
        <v>1228</v>
      </c>
      <c r="E638" s="104" t="s">
        <v>1255</v>
      </c>
      <c r="F638" s="102">
        <v>24.0</v>
      </c>
    </row>
    <row r="639" hidden="1">
      <c r="A639" s="102" t="s">
        <v>376</v>
      </c>
      <c r="B639" s="102" t="s">
        <v>377</v>
      </c>
      <c r="C639" s="103">
        <v>45756.0</v>
      </c>
      <c r="D639" s="102" t="s">
        <v>1228</v>
      </c>
      <c r="E639" s="104" t="s">
        <v>1255</v>
      </c>
      <c r="F639" s="102">
        <v>24.0</v>
      </c>
    </row>
    <row r="640" hidden="1">
      <c r="A640" s="102" t="s">
        <v>230</v>
      </c>
      <c r="B640" s="102" t="s">
        <v>231</v>
      </c>
      <c r="C640" s="103">
        <v>45756.0</v>
      </c>
      <c r="D640" s="102" t="s">
        <v>1228</v>
      </c>
      <c r="E640" s="104" t="s">
        <v>1255</v>
      </c>
      <c r="F640" s="102">
        <v>24.0</v>
      </c>
    </row>
    <row r="641" hidden="1">
      <c r="A641" s="102" t="s">
        <v>240</v>
      </c>
      <c r="B641" s="102" t="s">
        <v>241</v>
      </c>
      <c r="C641" s="103">
        <v>45756.0</v>
      </c>
      <c r="D641" s="102" t="s">
        <v>1228</v>
      </c>
      <c r="E641" s="104" t="s">
        <v>1255</v>
      </c>
      <c r="F641" s="102">
        <v>24.0</v>
      </c>
    </row>
    <row r="642" hidden="1">
      <c r="A642" s="102" t="s">
        <v>357</v>
      </c>
      <c r="B642" s="102" t="s">
        <v>358</v>
      </c>
      <c r="C642" s="103">
        <v>45756.0</v>
      </c>
      <c r="D642" s="102" t="s">
        <v>1228</v>
      </c>
      <c r="E642" s="104" t="s">
        <v>1255</v>
      </c>
      <c r="F642" s="102">
        <v>24.0</v>
      </c>
    </row>
    <row r="643" hidden="1">
      <c r="A643" s="102" t="s">
        <v>1000</v>
      </c>
      <c r="B643" s="102" t="s">
        <v>1001</v>
      </c>
      <c r="C643" s="103">
        <v>45786.0</v>
      </c>
      <c r="D643" s="102" t="s">
        <v>1228</v>
      </c>
      <c r="E643" s="104" t="s">
        <v>1255</v>
      </c>
      <c r="F643" s="102">
        <v>24.0</v>
      </c>
    </row>
    <row r="644" hidden="1">
      <c r="A644" s="102" t="s">
        <v>854</v>
      </c>
      <c r="B644" s="102" t="s">
        <v>855</v>
      </c>
      <c r="C644" s="103">
        <v>45786.0</v>
      </c>
      <c r="D644" s="102" t="s">
        <v>1228</v>
      </c>
      <c r="E644" s="104" t="s">
        <v>1255</v>
      </c>
      <c r="F644" s="102">
        <v>24.0</v>
      </c>
    </row>
    <row r="645" hidden="1">
      <c r="A645" s="102" t="s">
        <v>79</v>
      </c>
      <c r="B645" s="102" t="s">
        <v>80</v>
      </c>
      <c r="C645" s="103">
        <v>45786.0</v>
      </c>
      <c r="D645" s="102" t="s">
        <v>1228</v>
      </c>
      <c r="E645" s="104" t="s">
        <v>1246</v>
      </c>
      <c r="F645" s="102">
        <v>24.0</v>
      </c>
    </row>
    <row r="646" hidden="1">
      <c r="A646" s="102" t="s">
        <v>135</v>
      </c>
      <c r="B646" s="102" t="s">
        <v>136</v>
      </c>
      <c r="C646" s="103">
        <v>45817.0</v>
      </c>
      <c r="D646" s="102" t="s">
        <v>1228</v>
      </c>
      <c r="E646" s="104" t="s">
        <v>1246</v>
      </c>
      <c r="F646" s="102">
        <v>24.0</v>
      </c>
    </row>
    <row r="647" hidden="1">
      <c r="A647" s="102" t="s">
        <v>1010</v>
      </c>
      <c r="B647" s="102" t="s">
        <v>44</v>
      </c>
      <c r="C647" s="103">
        <v>45847.0</v>
      </c>
      <c r="D647" s="102" t="s">
        <v>1228</v>
      </c>
      <c r="E647" s="104" t="s">
        <v>1255</v>
      </c>
      <c r="F647" s="102">
        <v>24.0</v>
      </c>
    </row>
    <row r="648" hidden="1">
      <c r="A648" s="102" t="s">
        <v>1172</v>
      </c>
      <c r="B648" s="102" t="s">
        <v>1173</v>
      </c>
      <c r="C648" s="103">
        <v>45847.0</v>
      </c>
      <c r="D648" s="102" t="s">
        <v>1228</v>
      </c>
      <c r="E648" s="104" t="s">
        <v>1255</v>
      </c>
      <c r="F648" s="102">
        <v>24.0</v>
      </c>
    </row>
    <row r="649" hidden="1">
      <c r="A649" s="102" t="s">
        <v>227</v>
      </c>
      <c r="B649" s="102" t="s">
        <v>228</v>
      </c>
      <c r="C649" s="103">
        <v>46000.0</v>
      </c>
      <c r="D649" s="102" t="s">
        <v>1228</v>
      </c>
      <c r="E649" s="104" t="s">
        <v>1255</v>
      </c>
      <c r="F649" s="102">
        <v>24.0</v>
      </c>
    </row>
    <row r="650" hidden="1">
      <c r="A650" s="102" t="s">
        <v>1143</v>
      </c>
      <c r="B650" s="102" t="s">
        <v>1144</v>
      </c>
      <c r="C650" s="103">
        <v>46000.0</v>
      </c>
      <c r="D650" s="102" t="s">
        <v>1224</v>
      </c>
      <c r="E650" s="104">
        <v>350.0</v>
      </c>
      <c r="F650" s="102">
        <v>5.0</v>
      </c>
    </row>
    <row r="651" hidden="1">
      <c r="A651" s="102" t="s">
        <v>812</v>
      </c>
      <c r="B651" s="102" t="s">
        <v>813</v>
      </c>
      <c r="C651" s="105" t="s">
        <v>1343</v>
      </c>
      <c r="D651" s="102" t="s">
        <v>1228</v>
      </c>
      <c r="E651" s="104" t="s">
        <v>1255</v>
      </c>
      <c r="F651" s="102">
        <v>24.0</v>
      </c>
    </row>
    <row r="652" hidden="1">
      <c r="A652" s="102" t="s">
        <v>687</v>
      </c>
      <c r="B652" s="102" t="s">
        <v>688</v>
      </c>
      <c r="C652" s="105" t="s">
        <v>1343</v>
      </c>
      <c r="D652" s="102" t="s">
        <v>1228</v>
      </c>
      <c r="E652" s="104" t="s">
        <v>1255</v>
      </c>
      <c r="F652" s="102">
        <v>24.0</v>
      </c>
    </row>
    <row r="653" hidden="1">
      <c r="A653" s="102" t="s">
        <v>781</v>
      </c>
      <c r="B653" s="102" t="s">
        <v>782</v>
      </c>
      <c r="C653" s="105" t="s">
        <v>1344</v>
      </c>
      <c r="D653" s="102" t="s">
        <v>1228</v>
      </c>
      <c r="E653" s="104" t="s">
        <v>1255</v>
      </c>
      <c r="F653" s="102">
        <v>24.0</v>
      </c>
    </row>
    <row r="654" hidden="1">
      <c r="A654" s="102" t="s">
        <v>974</v>
      </c>
      <c r="B654" s="102" t="s">
        <v>975</v>
      </c>
      <c r="C654" s="105" t="s">
        <v>1181</v>
      </c>
      <c r="D654" s="102" t="s">
        <v>1228</v>
      </c>
      <c r="E654" s="104" t="s">
        <v>1246</v>
      </c>
      <c r="F654" s="102">
        <v>24.0</v>
      </c>
    </row>
    <row r="655" hidden="1">
      <c r="A655" s="102" t="s">
        <v>126</v>
      </c>
      <c r="B655" s="102" t="s">
        <v>127</v>
      </c>
      <c r="C655" s="105" t="s">
        <v>1181</v>
      </c>
      <c r="D655" s="102" t="s">
        <v>1228</v>
      </c>
      <c r="E655" s="104">
        <v>24.0</v>
      </c>
      <c r="F655" s="102">
        <v>1500000.0</v>
      </c>
    </row>
    <row r="656" hidden="1">
      <c r="A656" s="102" t="s">
        <v>1111</v>
      </c>
      <c r="B656" s="102" t="s">
        <v>1112</v>
      </c>
      <c r="C656" s="105" t="s">
        <v>1181</v>
      </c>
      <c r="D656" s="102" t="s">
        <v>1228</v>
      </c>
      <c r="E656" s="104" t="s">
        <v>1255</v>
      </c>
      <c r="F656" s="102">
        <v>24.0</v>
      </c>
    </row>
    <row r="657" hidden="1">
      <c r="A657" s="102" t="s">
        <v>913</v>
      </c>
      <c r="B657" s="102" t="s">
        <v>914</v>
      </c>
      <c r="C657" s="105" t="s">
        <v>1181</v>
      </c>
      <c r="D657" s="102" t="s">
        <v>1228</v>
      </c>
      <c r="E657" s="104" t="s">
        <v>1255</v>
      </c>
      <c r="F657" s="102">
        <v>24.0</v>
      </c>
    </row>
    <row r="658" hidden="1">
      <c r="A658" s="102" t="s">
        <v>1180</v>
      </c>
      <c r="B658" s="102" t="s">
        <v>645</v>
      </c>
      <c r="C658" s="105" t="s">
        <v>1181</v>
      </c>
      <c r="D658" s="102" t="s">
        <v>1224</v>
      </c>
      <c r="E658" s="104">
        <v>600.0</v>
      </c>
      <c r="F658" s="102">
        <v>8.0</v>
      </c>
    </row>
    <row r="659" hidden="1">
      <c r="A659" s="102" t="s">
        <v>369</v>
      </c>
      <c r="B659" s="102" t="s">
        <v>39</v>
      </c>
      <c r="C659" s="105" t="s">
        <v>1345</v>
      </c>
      <c r="D659" s="102" t="s">
        <v>1228</v>
      </c>
      <c r="E659" s="104" t="s">
        <v>1255</v>
      </c>
      <c r="F659" s="102">
        <v>24.0</v>
      </c>
    </row>
    <row r="660" hidden="1">
      <c r="A660" s="102" t="s">
        <v>958</v>
      </c>
      <c r="B660" s="102" t="s">
        <v>959</v>
      </c>
      <c r="C660" s="105" t="s">
        <v>1345</v>
      </c>
      <c r="D660" s="102" t="s">
        <v>1228</v>
      </c>
      <c r="E660" s="104" t="s">
        <v>1255</v>
      </c>
      <c r="F660" s="102">
        <v>24.0</v>
      </c>
    </row>
    <row r="661" hidden="1">
      <c r="A661" s="102" t="s">
        <v>48</v>
      </c>
      <c r="B661" s="102" t="s">
        <v>49</v>
      </c>
      <c r="C661" s="105" t="s">
        <v>506</v>
      </c>
      <c r="D661" s="102" t="s">
        <v>1228</v>
      </c>
      <c r="E661" s="104" t="s">
        <v>1246</v>
      </c>
      <c r="F661" s="102">
        <v>24.0</v>
      </c>
    </row>
    <row r="662" hidden="1">
      <c r="A662" s="102" t="s">
        <v>849</v>
      </c>
      <c r="B662" s="102" t="s">
        <v>850</v>
      </c>
      <c r="C662" s="105" t="s">
        <v>1346</v>
      </c>
      <c r="D662" s="102" t="s">
        <v>1224</v>
      </c>
      <c r="E662" s="104">
        <v>700.0</v>
      </c>
      <c r="F662" s="102">
        <v>14.0</v>
      </c>
    </row>
    <row r="663" hidden="1">
      <c r="A663" s="102" t="s">
        <v>1137</v>
      </c>
      <c r="B663" s="102" t="s">
        <v>1138</v>
      </c>
      <c r="C663" s="105" t="s">
        <v>1346</v>
      </c>
      <c r="D663" s="102" t="s">
        <v>1228</v>
      </c>
      <c r="E663" s="104">
        <v>130.0</v>
      </c>
      <c r="F663" s="102">
        <v>2.0</v>
      </c>
    </row>
    <row r="664" hidden="1">
      <c r="A664" s="102" t="s">
        <v>1185</v>
      </c>
      <c r="B664" s="102" t="s">
        <v>1186</v>
      </c>
      <c r="C664" s="105" t="s">
        <v>1347</v>
      </c>
      <c r="D664" s="102" t="s">
        <v>1224</v>
      </c>
      <c r="E664" s="104">
        <v>600.0</v>
      </c>
      <c r="F664" s="102">
        <v>8.0</v>
      </c>
    </row>
    <row r="665" hidden="1">
      <c r="A665" s="102" t="s">
        <v>264</v>
      </c>
      <c r="B665" s="102" t="s">
        <v>265</v>
      </c>
      <c r="C665" s="105" t="s">
        <v>410</v>
      </c>
      <c r="D665" s="102" t="s">
        <v>1228</v>
      </c>
      <c r="E665" s="104" t="s">
        <v>1255</v>
      </c>
      <c r="F665" s="102">
        <v>24.0</v>
      </c>
    </row>
    <row r="666" hidden="1">
      <c r="A666" s="102" t="s">
        <v>818</v>
      </c>
      <c r="B666" s="102" t="s">
        <v>819</v>
      </c>
      <c r="C666" s="105" t="s">
        <v>1348</v>
      </c>
      <c r="D666" s="102" t="s">
        <v>1228</v>
      </c>
      <c r="E666" s="104" t="s">
        <v>1246</v>
      </c>
      <c r="F666" s="102">
        <v>24.0</v>
      </c>
    </row>
    <row r="667" hidden="1">
      <c r="A667" s="102" t="s">
        <v>1028</v>
      </c>
      <c r="B667" s="102" t="s">
        <v>1029</v>
      </c>
      <c r="C667" s="105" t="s">
        <v>1348</v>
      </c>
      <c r="D667" s="102" t="s">
        <v>1228</v>
      </c>
      <c r="E667" s="104" t="s">
        <v>1255</v>
      </c>
      <c r="F667" s="102">
        <v>24.0</v>
      </c>
    </row>
    <row r="668" hidden="1">
      <c r="A668" s="102" t="s">
        <v>1182</v>
      </c>
      <c r="B668" s="102" t="s">
        <v>1183</v>
      </c>
      <c r="C668" s="105" t="s">
        <v>1349</v>
      </c>
      <c r="D668" s="102" t="s">
        <v>1228</v>
      </c>
      <c r="E668" s="104" t="s">
        <v>1246</v>
      </c>
      <c r="F668" s="102">
        <v>24.0</v>
      </c>
    </row>
    <row r="669" hidden="1">
      <c r="A669" s="102" t="s">
        <v>1039</v>
      </c>
      <c r="B669" s="102" t="s">
        <v>1040</v>
      </c>
      <c r="C669" s="105" t="s">
        <v>1350</v>
      </c>
      <c r="D669" s="102" t="s">
        <v>1228</v>
      </c>
      <c r="E669" s="104" t="s">
        <v>1246</v>
      </c>
      <c r="F669" s="102">
        <v>24.0</v>
      </c>
    </row>
    <row r="670" hidden="1">
      <c r="A670" s="102" t="s">
        <v>171</v>
      </c>
      <c r="B670" s="102" t="s">
        <v>172</v>
      </c>
      <c r="C670" s="105" t="s">
        <v>1351</v>
      </c>
      <c r="D670" s="102" t="s">
        <v>1228</v>
      </c>
      <c r="E670" s="104" t="s">
        <v>1246</v>
      </c>
      <c r="F670" s="102">
        <v>24.0</v>
      </c>
    </row>
    <row r="671" hidden="1">
      <c r="A671" s="102" t="s">
        <v>1093</v>
      </c>
      <c r="B671" s="102" t="s">
        <v>1094</v>
      </c>
      <c r="C671" s="105" t="s">
        <v>1351</v>
      </c>
      <c r="D671" s="102" t="s">
        <v>1228</v>
      </c>
      <c r="E671" s="104" t="s">
        <v>1255</v>
      </c>
      <c r="F671" s="102">
        <v>24.0</v>
      </c>
    </row>
    <row r="672" hidden="1">
      <c r="A672" s="102" t="s">
        <v>629</v>
      </c>
      <c r="B672" s="102" t="s">
        <v>630</v>
      </c>
      <c r="C672" s="105" t="s">
        <v>1193</v>
      </c>
      <c r="D672" s="102" t="s">
        <v>1228</v>
      </c>
      <c r="E672" s="104" t="s">
        <v>1255</v>
      </c>
      <c r="F672" s="102">
        <v>24.0</v>
      </c>
    </row>
    <row r="673" hidden="1">
      <c r="A673" s="102" t="s">
        <v>997</v>
      </c>
      <c r="B673" s="102" t="s">
        <v>998</v>
      </c>
      <c r="C673" s="105" t="s">
        <v>1193</v>
      </c>
      <c r="D673" s="102" t="s">
        <v>1228</v>
      </c>
      <c r="E673" s="104" t="s">
        <v>1255</v>
      </c>
      <c r="F673" s="102">
        <v>24.0</v>
      </c>
    </row>
    <row r="674" hidden="1">
      <c r="A674" s="102" t="s">
        <v>916</v>
      </c>
      <c r="B674" s="102" t="s">
        <v>917</v>
      </c>
      <c r="C674" s="105" t="s">
        <v>1193</v>
      </c>
      <c r="D674" s="102" t="s">
        <v>1228</v>
      </c>
      <c r="E674" s="104" t="s">
        <v>1270</v>
      </c>
      <c r="F674" s="102">
        <v>24.0</v>
      </c>
    </row>
    <row r="675" hidden="1">
      <c r="A675" s="102" t="s">
        <v>1194</v>
      </c>
      <c r="B675" s="102" t="s">
        <v>1195</v>
      </c>
      <c r="C675" s="105" t="s">
        <v>1352</v>
      </c>
      <c r="D675" s="102" t="s">
        <v>1224</v>
      </c>
      <c r="E675" s="104">
        <v>600.0</v>
      </c>
      <c r="F675" s="102">
        <v>8.0</v>
      </c>
    </row>
    <row r="676" hidden="1">
      <c r="A676" s="102" t="s">
        <v>1073</v>
      </c>
      <c r="B676" s="102" t="s">
        <v>1074</v>
      </c>
      <c r="C676" s="105" t="s">
        <v>1353</v>
      </c>
      <c r="D676" s="102" t="s">
        <v>1228</v>
      </c>
      <c r="E676" s="104" t="s">
        <v>1255</v>
      </c>
      <c r="F676" s="102">
        <v>24.0</v>
      </c>
    </row>
    <row r="677" hidden="1">
      <c r="A677" s="102" t="s">
        <v>810</v>
      </c>
      <c r="B677" s="102" t="s">
        <v>811</v>
      </c>
      <c r="C677" s="103">
        <v>45667.0</v>
      </c>
      <c r="D677" s="102" t="s">
        <v>1228</v>
      </c>
      <c r="E677" s="104" t="s">
        <v>1255</v>
      </c>
      <c r="F677" s="102">
        <v>24.0</v>
      </c>
    </row>
    <row r="678" hidden="1">
      <c r="A678" s="102" t="s">
        <v>909</v>
      </c>
      <c r="B678" s="102" t="s">
        <v>910</v>
      </c>
      <c r="C678" s="103">
        <v>45667.0</v>
      </c>
      <c r="D678" s="102" t="s">
        <v>1228</v>
      </c>
      <c r="E678" s="104">
        <v>1.0</v>
      </c>
      <c r="F678" s="102">
        <v>24.0</v>
      </c>
    </row>
    <row r="679" hidden="1">
      <c r="A679" s="102" t="s">
        <v>147</v>
      </c>
      <c r="B679" s="102" t="s">
        <v>148</v>
      </c>
      <c r="C679" s="103">
        <v>45667.0</v>
      </c>
      <c r="D679" s="102" t="s">
        <v>1228</v>
      </c>
      <c r="E679" s="104" t="s">
        <v>1246</v>
      </c>
      <c r="F679" s="102">
        <v>24.0</v>
      </c>
    </row>
    <row r="680" hidden="1">
      <c r="A680" s="102" t="s">
        <v>174</v>
      </c>
      <c r="B680" s="102" t="s">
        <v>175</v>
      </c>
      <c r="C680" s="103">
        <v>45667.0</v>
      </c>
      <c r="D680" s="102" t="s">
        <v>1228</v>
      </c>
      <c r="E680" s="104">
        <v>1.0</v>
      </c>
      <c r="F680" s="102">
        <v>24.0</v>
      </c>
    </row>
    <row r="681" hidden="1">
      <c r="A681" s="102" t="s">
        <v>730</v>
      </c>
      <c r="B681" s="102" t="s">
        <v>731</v>
      </c>
      <c r="C681" s="103">
        <v>45698.0</v>
      </c>
      <c r="D681" s="102" t="s">
        <v>1228</v>
      </c>
      <c r="E681" s="104" t="s">
        <v>1255</v>
      </c>
      <c r="F681" s="102">
        <v>24.0</v>
      </c>
    </row>
    <row r="682" hidden="1">
      <c r="A682" s="102" t="s">
        <v>674</v>
      </c>
      <c r="B682" s="102" t="s">
        <v>675</v>
      </c>
      <c r="C682" s="103">
        <v>45698.0</v>
      </c>
      <c r="D682" s="102" t="s">
        <v>1228</v>
      </c>
      <c r="E682" s="104" t="s">
        <v>1255</v>
      </c>
      <c r="F682" s="102">
        <v>24.0</v>
      </c>
    </row>
    <row r="683" hidden="1">
      <c r="A683" s="102" t="s">
        <v>1031</v>
      </c>
      <c r="B683" s="102" t="s">
        <v>1032</v>
      </c>
      <c r="C683" s="103">
        <v>45818.0</v>
      </c>
      <c r="D683" s="102" t="s">
        <v>1228</v>
      </c>
      <c r="E683" s="104" t="s">
        <v>1255</v>
      </c>
      <c r="F683" s="102">
        <v>24.0</v>
      </c>
    </row>
    <row r="684" hidden="1">
      <c r="A684" s="102" t="s">
        <v>1034</v>
      </c>
      <c r="B684" s="102" t="s">
        <v>1035</v>
      </c>
      <c r="C684" s="103">
        <v>45818.0</v>
      </c>
      <c r="D684" s="102" t="s">
        <v>1228</v>
      </c>
      <c r="E684" s="104" t="s">
        <v>1255</v>
      </c>
      <c r="F684" s="102">
        <v>24.0</v>
      </c>
    </row>
    <row r="685" hidden="1">
      <c r="A685" s="102" t="s">
        <v>451</v>
      </c>
      <c r="B685" s="102" t="s">
        <v>452</v>
      </c>
      <c r="C685" s="103">
        <v>45818.0</v>
      </c>
      <c r="D685" s="102" t="s">
        <v>1228</v>
      </c>
      <c r="E685" s="104" t="s">
        <v>1255</v>
      </c>
      <c r="F685" s="102">
        <v>24.0</v>
      </c>
    </row>
    <row r="686" hidden="1">
      <c r="A686" s="102" t="s">
        <v>1168</v>
      </c>
      <c r="B686" s="102" t="s">
        <v>1169</v>
      </c>
      <c r="C686" s="106">
        <v>45940.0</v>
      </c>
      <c r="D686" s="102" t="s">
        <v>1228</v>
      </c>
      <c r="E686" s="104" t="s">
        <v>1255</v>
      </c>
      <c r="F686" s="102">
        <v>24.0</v>
      </c>
    </row>
    <row r="687" hidden="1">
      <c r="A687" s="102" t="s">
        <v>298</v>
      </c>
      <c r="B687" s="102" t="s">
        <v>299</v>
      </c>
      <c r="C687" s="105" t="s">
        <v>1354</v>
      </c>
      <c r="D687" s="102" t="s">
        <v>1224</v>
      </c>
      <c r="E687" s="104">
        <v>188.0</v>
      </c>
      <c r="F687" s="102">
        <v>3.0</v>
      </c>
    </row>
    <row r="688" hidden="1">
      <c r="A688" s="102" t="s">
        <v>1025</v>
      </c>
      <c r="B688" s="102" t="s">
        <v>1026</v>
      </c>
      <c r="C688" s="105" t="s">
        <v>1354</v>
      </c>
      <c r="D688" s="102" t="s">
        <v>1228</v>
      </c>
      <c r="E688" s="104" t="s">
        <v>1255</v>
      </c>
      <c r="F688" s="102">
        <v>24.0</v>
      </c>
    </row>
    <row r="689" hidden="1">
      <c r="A689" s="102" t="s">
        <v>415</v>
      </c>
      <c r="B689" s="102" t="s">
        <v>416</v>
      </c>
      <c r="C689" s="105" t="s">
        <v>1354</v>
      </c>
      <c r="D689" s="102" t="s">
        <v>1228</v>
      </c>
      <c r="E689" s="104" t="s">
        <v>1255</v>
      </c>
      <c r="F689" s="102">
        <v>24.0</v>
      </c>
    </row>
    <row r="690" hidden="1">
      <c r="A690" s="102" t="s">
        <v>1037</v>
      </c>
      <c r="B690" s="102" t="s">
        <v>1038</v>
      </c>
      <c r="C690" s="105" t="s">
        <v>1354</v>
      </c>
      <c r="D690" s="102" t="s">
        <v>1228</v>
      </c>
      <c r="E690" s="104" t="s">
        <v>1255</v>
      </c>
      <c r="F690" s="102">
        <v>24.0</v>
      </c>
    </row>
    <row r="691" hidden="1">
      <c r="A691" s="102" t="s">
        <v>271</v>
      </c>
      <c r="B691" s="102" t="s">
        <v>272</v>
      </c>
      <c r="C691" s="105" t="s">
        <v>1355</v>
      </c>
      <c r="D691" s="102" t="s">
        <v>1228</v>
      </c>
      <c r="E691" s="104" t="s">
        <v>1255</v>
      </c>
      <c r="F691" s="102">
        <v>24.0</v>
      </c>
    </row>
    <row r="692">
      <c r="A692" s="102" t="s">
        <v>53</v>
      </c>
      <c r="B692" s="102" t="s">
        <v>54</v>
      </c>
      <c r="C692" s="105" t="s">
        <v>1355</v>
      </c>
      <c r="D692" s="102" t="s">
        <v>1228</v>
      </c>
      <c r="E692" s="104" t="s">
        <v>1246</v>
      </c>
      <c r="F692" s="102">
        <v>24.0</v>
      </c>
    </row>
    <row r="693">
      <c r="A693" s="102" t="s">
        <v>1056</v>
      </c>
      <c r="B693" s="102" t="s">
        <v>1057</v>
      </c>
      <c r="C693" s="105" t="s">
        <v>1355</v>
      </c>
      <c r="D693" s="102" t="s">
        <v>1228</v>
      </c>
      <c r="E693" s="104" t="s">
        <v>1255</v>
      </c>
      <c r="F693" s="102">
        <v>24.0</v>
      </c>
    </row>
    <row r="694">
      <c r="A694" s="102" t="s">
        <v>1120</v>
      </c>
      <c r="B694" s="102" t="s">
        <v>1121</v>
      </c>
      <c r="C694" s="105" t="s">
        <v>1355</v>
      </c>
      <c r="D694" s="102" t="s">
        <v>1228</v>
      </c>
      <c r="E694" s="104" t="s">
        <v>1255</v>
      </c>
      <c r="F694" s="102">
        <v>24.0</v>
      </c>
    </row>
    <row r="695">
      <c r="A695" s="102" t="s">
        <v>1076</v>
      </c>
      <c r="B695" s="102" t="s">
        <v>1077</v>
      </c>
      <c r="C695" s="105" t="s">
        <v>1356</v>
      </c>
      <c r="D695" s="102" t="s">
        <v>1228</v>
      </c>
      <c r="E695" s="104" t="s">
        <v>1255</v>
      </c>
      <c r="F695" s="102">
        <v>24.0</v>
      </c>
    </row>
    <row r="696">
      <c r="A696" s="102" t="s">
        <v>544</v>
      </c>
      <c r="B696" s="102" t="s">
        <v>545</v>
      </c>
      <c r="C696" s="105" t="s">
        <v>1356</v>
      </c>
      <c r="D696" s="102" t="s">
        <v>1224</v>
      </c>
      <c r="E696" s="104">
        <v>375.0</v>
      </c>
      <c r="F696" s="102">
        <v>6.0</v>
      </c>
    </row>
    <row r="697">
      <c r="A697" s="102" t="s">
        <v>1079</v>
      </c>
      <c r="B697" s="102" t="s">
        <v>1080</v>
      </c>
      <c r="C697" s="105" t="s">
        <v>1356</v>
      </c>
      <c r="D697" s="102" t="s">
        <v>1228</v>
      </c>
      <c r="E697" s="104" t="s">
        <v>1255</v>
      </c>
      <c r="F697" s="102">
        <v>24.0</v>
      </c>
    </row>
    <row r="698">
      <c r="A698" s="102" t="s">
        <v>1014</v>
      </c>
      <c r="B698" s="102" t="s">
        <v>1015</v>
      </c>
      <c r="C698" s="105" t="s">
        <v>1356</v>
      </c>
      <c r="D698" s="102" t="s">
        <v>1228</v>
      </c>
      <c r="E698" s="104" t="s">
        <v>1255</v>
      </c>
      <c r="F698" s="102">
        <v>24.0</v>
      </c>
    </row>
    <row r="699">
      <c r="A699" s="102" t="s">
        <v>1011</v>
      </c>
      <c r="B699" s="102" t="s">
        <v>1012</v>
      </c>
      <c r="C699" s="105" t="s">
        <v>1356</v>
      </c>
      <c r="D699" s="102" t="s">
        <v>1228</v>
      </c>
      <c r="E699" s="104" t="s">
        <v>1255</v>
      </c>
      <c r="F699" s="102">
        <v>24.0</v>
      </c>
    </row>
    <row r="700">
      <c r="A700" s="102" t="s">
        <v>1176</v>
      </c>
      <c r="B700" s="102" t="s">
        <v>1177</v>
      </c>
      <c r="C700" s="105" t="s">
        <v>1357</v>
      </c>
      <c r="D700" s="102" t="s">
        <v>1228</v>
      </c>
      <c r="E700" s="104" t="s">
        <v>1255</v>
      </c>
      <c r="F700" s="102">
        <v>24.0</v>
      </c>
    </row>
    <row r="701">
      <c r="A701" s="102" t="s">
        <v>160</v>
      </c>
      <c r="B701" s="102" t="s">
        <v>161</v>
      </c>
      <c r="C701" s="105" t="s">
        <v>1357</v>
      </c>
      <c r="D701" s="102" t="s">
        <v>1228</v>
      </c>
      <c r="E701" s="104" t="s">
        <v>1246</v>
      </c>
      <c r="F701" s="102">
        <v>24.0</v>
      </c>
    </row>
    <row r="702">
      <c r="A702" s="102" t="s">
        <v>1041</v>
      </c>
      <c r="B702" s="102" t="s">
        <v>1042</v>
      </c>
      <c r="C702" s="105" t="s">
        <v>1357</v>
      </c>
      <c r="D702" s="102" t="s">
        <v>1228</v>
      </c>
      <c r="E702" s="104" t="s">
        <v>1255</v>
      </c>
      <c r="F702" s="102">
        <v>24.0</v>
      </c>
    </row>
    <row r="703">
      <c r="A703" s="102" t="s">
        <v>621</v>
      </c>
      <c r="B703" s="102" t="s">
        <v>622</v>
      </c>
      <c r="C703" s="105" t="s">
        <v>1357</v>
      </c>
      <c r="D703" s="102" t="s">
        <v>1228</v>
      </c>
      <c r="E703" s="104" t="s">
        <v>1255</v>
      </c>
      <c r="F703" s="102">
        <v>24.0</v>
      </c>
    </row>
    <row r="704">
      <c r="A704" s="102" t="s">
        <v>830</v>
      </c>
      <c r="B704" s="102" t="s">
        <v>831</v>
      </c>
      <c r="C704" s="105" t="s">
        <v>420</v>
      </c>
      <c r="D704" s="102" t="s">
        <v>1228</v>
      </c>
      <c r="E704" s="104" t="s">
        <v>1255</v>
      </c>
      <c r="F704" s="102">
        <v>24.0</v>
      </c>
    </row>
    <row r="705">
      <c r="A705" s="102" t="s">
        <v>1197</v>
      </c>
      <c r="B705" s="102" t="s">
        <v>1198</v>
      </c>
      <c r="C705" s="105" t="s">
        <v>1199</v>
      </c>
      <c r="D705" s="102" t="s">
        <v>1228</v>
      </c>
      <c r="E705" s="104" t="s">
        <v>1246</v>
      </c>
      <c r="F705" s="102">
        <v>24.0</v>
      </c>
    </row>
    <row r="706">
      <c r="A706" s="102" t="s">
        <v>707</v>
      </c>
      <c r="B706" s="102" t="s">
        <v>708</v>
      </c>
      <c r="C706" s="105" t="s">
        <v>1199</v>
      </c>
      <c r="D706" s="102" t="s">
        <v>1228</v>
      </c>
      <c r="E706" s="104" t="s">
        <v>1255</v>
      </c>
      <c r="F706" s="102">
        <v>24.0</v>
      </c>
    </row>
  </sheetData>
  <autoFilter ref="$A$3:$G$706">
    <filterColumn colId="0">
      <filters>
        <filter val="GCGT258"/>
        <filter val="GCGT127"/>
        <filter val="GCRM91"/>
      </filters>
    </filterColumn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4.25"/>
    <col customWidth="1" min="2" max="2" width="23.63"/>
    <col customWidth="1" min="3" max="3" width="18.38"/>
    <col customWidth="1" min="5" max="5" width="35.25"/>
  </cols>
  <sheetData>
    <row r="1">
      <c r="A1" s="107" t="s">
        <v>1358</v>
      </c>
    </row>
    <row r="2">
      <c r="A2" s="91" t="s">
        <v>1</v>
      </c>
      <c r="B2" s="91" t="s">
        <v>3</v>
      </c>
      <c r="C2" s="92" t="s">
        <v>1359</v>
      </c>
      <c r="D2" s="91" t="s">
        <v>1216</v>
      </c>
      <c r="E2" s="91" t="s">
        <v>11</v>
      </c>
    </row>
    <row r="3">
      <c r="A3" s="91" t="s">
        <v>1217</v>
      </c>
      <c r="B3" s="91" t="s">
        <v>1218</v>
      </c>
      <c r="C3" s="92" t="s">
        <v>1360</v>
      </c>
      <c r="D3" s="91" t="s">
        <v>1222</v>
      </c>
      <c r="E3" s="91" t="s">
        <v>22</v>
      </c>
    </row>
    <row r="4">
      <c r="A4" s="37" t="s">
        <v>23</v>
      </c>
      <c r="B4" s="23" t="str">
        <f>IFERROR(VLOOKUP(A4, DanhSach!A:C, 3, FALSE), "")
</f>
        <v>Trịnh Quyết Thắng</v>
      </c>
      <c r="C4" s="75" t="s">
        <v>372</v>
      </c>
      <c r="D4" s="108">
        <v>-6.0</v>
      </c>
      <c r="E4" s="37"/>
    </row>
    <row r="5">
      <c r="A5" s="37" t="s">
        <v>31</v>
      </c>
      <c r="B5" s="23" t="str">
        <f>IFERROR(VLOOKUP(A5, DanhSach!A:C, 3, FALSE), "")
</f>
        <v>Kiều Văn Minh</v>
      </c>
      <c r="C5" s="75" t="s">
        <v>372</v>
      </c>
      <c r="D5" s="108">
        <v>4.0</v>
      </c>
      <c r="E5" s="37"/>
    </row>
    <row r="6">
      <c r="A6" s="37" t="s">
        <v>38</v>
      </c>
      <c r="B6" s="23" t="str">
        <f>IFERROR(VLOOKUP(A6, DanhSach!A:C, 3, FALSE), "")
</f>
        <v>Nguyễn Minh Quang</v>
      </c>
      <c r="C6" s="75" t="s">
        <v>372</v>
      </c>
      <c r="D6" s="108">
        <v>14.0</v>
      </c>
      <c r="E6" s="37"/>
    </row>
    <row r="7">
      <c r="A7" s="37" t="s">
        <v>43</v>
      </c>
      <c r="B7" s="23" t="str">
        <f>IFERROR(VLOOKUP(A7, DanhSach!A:C, 3, FALSE), "")
</f>
        <v>Nguyễn Minh Khôi</v>
      </c>
      <c r="C7" s="75" t="s">
        <v>372</v>
      </c>
      <c r="D7" s="108">
        <v>13.0</v>
      </c>
      <c r="E7" s="37"/>
    </row>
    <row r="8">
      <c r="A8" s="37" t="s">
        <v>48</v>
      </c>
      <c r="B8" s="23" t="str">
        <f>IFERROR(VLOOKUP(A8, DanhSach!A:C, 3, FALSE), "")
</f>
        <v>Phạm Nhật Minh</v>
      </c>
      <c r="C8" s="75" t="s">
        <v>372</v>
      </c>
      <c r="D8" s="108">
        <v>18.0</v>
      </c>
      <c r="E8" s="37"/>
    </row>
    <row r="9">
      <c r="A9" s="37" t="s">
        <v>53</v>
      </c>
      <c r="B9" s="23" t="str">
        <f>IFERROR(VLOOKUP(A9, DanhSach!A:C, 3, FALSE), "")
</f>
        <v>Nguyễn Nam Khánh</v>
      </c>
      <c r="C9" s="75" t="s">
        <v>372</v>
      </c>
      <c r="D9" s="108">
        <v>8.0</v>
      </c>
      <c r="E9" s="37"/>
    </row>
    <row r="10">
      <c r="A10" s="37" t="s">
        <v>57</v>
      </c>
      <c r="B10" s="23" t="str">
        <f>IFERROR(VLOOKUP(A10, DanhSach!A:C, 3, FALSE), "")
</f>
        <v>Kiều Minh Nhật</v>
      </c>
      <c r="C10" s="75" t="s">
        <v>372</v>
      </c>
      <c r="D10" s="108">
        <v>2.0</v>
      </c>
      <c r="E10" s="37"/>
    </row>
    <row r="11">
      <c r="A11" s="37" t="s">
        <v>60</v>
      </c>
      <c r="B11" s="23" t="str">
        <f>IFERROR(VLOOKUP(A11, DanhSach!A:C, 3, FALSE), "")
</f>
        <v>Dương Bảo Nguyên</v>
      </c>
      <c r="C11" s="75" t="s">
        <v>372</v>
      </c>
      <c r="D11" s="108">
        <v>2.0</v>
      </c>
      <c r="E11" s="37"/>
    </row>
    <row r="12">
      <c r="A12" s="37" t="s">
        <v>63</v>
      </c>
      <c r="B12" s="23" t="str">
        <f>IFERROR(VLOOKUP(A12, DanhSach!A:C, 3, FALSE), "")
</f>
        <v>Kiều Minh Đạt</v>
      </c>
      <c r="C12" s="75" t="s">
        <v>372</v>
      </c>
      <c r="D12" s="108">
        <v>4.0</v>
      </c>
      <c r="E12" s="37"/>
    </row>
    <row r="13">
      <c r="A13" s="37" t="s">
        <v>65</v>
      </c>
      <c r="B13" s="23" t="str">
        <f>IFERROR(VLOOKUP(A13, DanhSach!A:C, 3, FALSE), "")
</f>
        <v>Dương Đức Dũng</v>
      </c>
      <c r="C13" s="75" t="s">
        <v>372</v>
      </c>
      <c r="D13" s="108">
        <v>-6.0</v>
      </c>
      <c r="E13" s="37"/>
    </row>
    <row r="14">
      <c r="A14" s="37" t="s">
        <v>69</v>
      </c>
      <c r="B14" s="23" t="str">
        <f>IFERROR(VLOOKUP(A14, DanhSach!A:C, 3, FALSE), "")
</f>
        <v>Diệp Minh Châu</v>
      </c>
      <c r="C14" s="75" t="s">
        <v>372</v>
      </c>
      <c r="D14" s="108">
        <v>-1.0</v>
      </c>
      <c r="E14" s="37"/>
    </row>
    <row r="15">
      <c r="A15" s="37" t="s">
        <v>74</v>
      </c>
      <c r="B15" s="23" t="str">
        <f>IFERROR(VLOOKUP(A15, DanhSach!A:C, 3, FALSE), "")
</f>
        <v>Nguyễn Xuân Phúc</v>
      </c>
      <c r="C15" s="75" t="s">
        <v>372</v>
      </c>
      <c r="D15" s="108">
        <v>-1.0</v>
      </c>
      <c r="E15" s="37"/>
    </row>
    <row r="16">
      <c r="A16" s="37" t="s">
        <v>79</v>
      </c>
      <c r="B16" s="23" t="str">
        <f>IFERROR(VLOOKUP(A16, DanhSach!A:C, 3, FALSE), "")
</f>
        <v>Trịnh Minh Quân</v>
      </c>
      <c r="C16" s="75" t="s">
        <v>372</v>
      </c>
      <c r="D16" s="108">
        <v>3.0</v>
      </c>
      <c r="E16" s="37"/>
    </row>
    <row r="17">
      <c r="A17" s="37" t="s">
        <v>84</v>
      </c>
      <c r="B17" s="23" t="str">
        <f>IFERROR(VLOOKUP(A17, DanhSach!A:C, 3, FALSE), "")
</f>
        <v>Nguyễn Hoàng Minh Khang</v>
      </c>
      <c r="C17" s="75" t="s">
        <v>372</v>
      </c>
      <c r="D17" s="108">
        <v>0.0</v>
      </c>
      <c r="E17" s="37"/>
    </row>
    <row r="18">
      <c r="A18" s="37" t="s">
        <v>88</v>
      </c>
      <c r="B18" s="23" t="str">
        <f>IFERROR(VLOOKUP(A18, DanhSach!A:C, 3, FALSE), "")
</f>
        <v>Đoàn Đăng Khoa</v>
      </c>
      <c r="C18" s="75" t="s">
        <v>372</v>
      </c>
      <c r="D18" s="108">
        <v>9.0</v>
      </c>
      <c r="E18" s="37"/>
    </row>
    <row r="19">
      <c r="A19" s="37" t="s">
        <v>92</v>
      </c>
      <c r="B19" s="23" t="str">
        <f>IFERROR(VLOOKUP(A19, DanhSach!A:C, 3, FALSE), "")
</f>
        <v>Hoàng Thọ Anh Khang</v>
      </c>
      <c r="C19" s="75" t="s">
        <v>372</v>
      </c>
      <c r="D19" s="108">
        <v>2.0</v>
      </c>
      <c r="E19" s="37"/>
    </row>
    <row r="20">
      <c r="A20" s="37" t="s">
        <v>96</v>
      </c>
      <c r="B20" s="23" t="str">
        <f>IFERROR(VLOOKUP(A20, DanhSach!A:C, 3, FALSE), "")
</f>
        <v>Trần Gia Huy</v>
      </c>
      <c r="C20" s="75" t="s">
        <v>372</v>
      </c>
      <c r="D20" s="108">
        <v>19.0</v>
      </c>
      <c r="E20" s="37"/>
    </row>
    <row r="21">
      <c r="A21" s="37" t="s">
        <v>101</v>
      </c>
      <c r="B21" s="23" t="str">
        <f>IFERROR(VLOOKUP(A21, DanhSach!A:C, 3, FALSE), "")
</f>
        <v>Nguyễn Quang Khải</v>
      </c>
      <c r="C21" s="75" t="s">
        <v>372</v>
      </c>
      <c r="D21" s="108">
        <v>6.0</v>
      </c>
      <c r="E21" s="37"/>
    </row>
    <row r="22">
      <c r="A22" s="37" t="s">
        <v>105</v>
      </c>
      <c r="B22" s="23" t="str">
        <f>IFERROR(VLOOKUP(A22, DanhSach!A:C, 3, FALSE), "")
</f>
        <v>Kiều Kim Ngân</v>
      </c>
      <c r="C22" s="75" t="s">
        <v>372</v>
      </c>
      <c r="D22" s="108">
        <v>6.0</v>
      </c>
      <c r="E22" s="37"/>
    </row>
    <row r="23">
      <c r="A23" s="37" t="s">
        <v>111</v>
      </c>
      <c r="B23" s="23" t="str">
        <f>IFERROR(VLOOKUP(A23, DanhSach!A:C, 3, FALSE), "")
</f>
        <v>Trần Đăng Khôi</v>
      </c>
      <c r="C23" s="75" t="s">
        <v>372</v>
      </c>
      <c r="D23" s="108">
        <v>5.0</v>
      </c>
      <c r="E23" s="37"/>
    </row>
    <row r="24">
      <c r="A24" s="37" t="s">
        <v>116</v>
      </c>
      <c r="B24" s="23" t="str">
        <f>IFERROR(VLOOKUP(A24, DanhSach!A:C, 3, FALSE), "")
</f>
        <v>Mai Khắc Hoàng Lâm</v>
      </c>
      <c r="C24" s="75" t="s">
        <v>372</v>
      </c>
      <c r="D24" s="108">
        <v>-14.0</v>
      </c>
      <c r="E24" s="37"/>
    </row>
    <row r="25">
      <c r="A25" s="37" t="s">
        <v>120</v>
      </c>
      <c r="B25" s="23" t="str">
        <f>IFERROR(VLOOKUP(A25, DanhSach!A:C, 3, FALSE), "")
</f>
        <v>Phạm Bảo Nam</v>
      </c>
      <c r="C25" s="75" t="s">
        <v>372</v>
      </c>
      <c r="D25" s="108">
        <v>-10.0</v>
      </c>
      <c r="E25" s="37"/>
    </row>
    <row r="26">
      <c r="A26" s="37" t="s">
        <v>123</v>
      </c>
      <c r="B26" s="23" t="str">
        <f>IFERROR(VLOOKUP(A26, DanhSach!A:C, 3, FALSE), "")
</f>
        <v>Nguyễn Bảo Nhi</v>
      </c>
      <c r="C26" s="75" t="s">
        <v>372</v>
      </c>
      <c r="D26" s="108">
        <v>15.0</v>
      </c>
      <c r="E26" s="37"/>
    </row>
    <row r="27">
      <c r="A27" s="37" t="s">
        <v>126</v>
      </c>
      <c r="B27" s="23" t="str">
        <f>IFERROR(VLOOKUP(A27, DanhSach!A:C, 3, FALSE), "")
</f>
        <v>Phạm Đức Tâm</v>
      </c>
      <c r="C27" s="75" t="s">
        <v>372</v>
      </c>
      <c r="D27" s="108">
        <v>17.0</v>
      </c>
      <c r="E27" s="37"/>
    </row>
    <row r="28">
      <c r="A28" s="37" t="s">
        <v>129</v>
      </c>
      <c r="B28" s="23" t="str">
        <f>IFERROR(VLOOKUP(A28, DanhSach!A:C, 3, FALSE), "")
</f>
        <v>Nguyễn Minh Đức</v>
      </c>
      <c r="C28" s="75" t="s">
        <v>372</v>
      </c>
      <c r="D28" s="108">
        <v>4.0</v>
      </c>
      <c r="E28" s="37"/>
    </row>
    <row r="29">
      <c r="A29" s="37" t="s">
        <v>132</v>
      </c>
      <c r="B29" s="23" t="str">
        <f>IFERROR(VLOOKUP(A29, DanhSach!A:C, 3, FALSE), "")
</f>
        <v>Bế Lương Tuấn Anh</v>
      </c>
      <c r="C29" s="75" t="s">
        <v>372</v>
      </c>
      <c r="D29" s="108">
        <v>0.0</v>
      </c>
      <c r="E29" s="37"/>
    </row>
    <row r="30">
      <c r="A30" s="37" t="s">
        <v>135</v>
      </c>
      <c r="B30" s="23" t="str">
        <f>IFERROR(VLOOKUP(A30, DanhSach!A:C, 3, FALSE), "")
</f>
        <v>Lê Bảo Quân</v>
      </c>
      <c r="C30" s="75" t="s">
        <v>372</v>
      </c>
      <c r="D30" s="108">
        <v>-2.0</v>
      </c>
      <c r="E30" s="37"/>
    </row>
    <row r="31">
      <c r="A31" s="37" t="s">
        <v>138</v>
      </c>
      <c r="B31" s="23" t="str">
        <f>IFERROR(VLOOKUP(A31, DanhSach!A:C, 3, FALSE), "")
</f>
        <v>Ngô Minh Khuê</v>
      </c>
      <c r="C31" s="75" t="s">
        <v>372</v>
      </c>
      <c r="D31" s="108">
        <v>4.0</v>
      </c>
      <c r="E31" s="37"/>
    </row>
    <row r="32">
      <c r="A32" s="37" t="s">
        <v>143</v>
      </c>
      <c r="B32" s="23" t="str">
        <f>IFERROR(VLOOKUP(A32, DanhSach!A:C, 3, FALSE), "")
</f>
        <v>Triệu Thảo Nguyên</v>
      </c>
      <c r="C32" s="75" t="s">
        <v>372</v>
      </c>
      <c r="D32" s="108">
        <v>-5.0</v>
      </c>
      <c r="E32" s="37"/>
    </row>
    <row r="33">
      <c r="A33" s="37" t="s">
        <v>147</v>
      </c>
      <c r="B33" s="23" t="str">
        <f>IFERROR(VLOOKUP(A33, DanhSach!A:C, 3, FALSE), "")
</f>
        <v>Nguyễn Khánh Đan</v>
      </c>
      <c r="C33" s="75" t="s">
        <v>372</v>
      </c>
      <c r="D33" s="108">
        <v>9.0</v>
      </c>
      <c r="E33" s="37"/>
    </row>
    <row r="34">
      <c r="A34" s="37" t="s">
        <v>149</v>
      </c>
      <c r="B34" s="23" t="str">
        <f>IFERROR(VLOOKUP(A34, DanhSach!A:C, 3, FALSE), "")
</f>
        <v>Trần Bảo Linh</v>
      </c>
      <c r="C34" s="75" t="s">
        <v>372</v>
      </c>
      <c r="D34" s="108">
        <v>7.0</v>
      </c>
      <c r="E34" s="37"/>
    </row>
    <row r="35">
      <c r="A35" s="37" t="s">
        <v>154</v>
      </c>
      <c r="B35" s="23" t="str">
        <f>IFERROR(VLOOKUP(A35, DanhSach!A:C, 3, FALSE), "")
</f>
        <v>Lại Phương Quỳnh</v>
      </c>
      <c r="C35" s="75" t="s">
        <v>372</v>
      </c>
      <c r="D35" s="108">
        <v>0.0</v>
      </c>
      <c r="E35" s="37"/>
    </row>
    <row r="36">
      <c r="A36" s="37" t="s">
        <v>157</v>
      </c>
      <c r="B36" s="23" t="str">
        <f>IFERROR(VLOOKUP(A36, DanhSach!A:C, 3, FALSE), "")
</f>
        <v>Đoàn Gia Hân</v>
      </c>
      <c r="C36" s="75" t="s">
        <v>372</v>
      </c>
      <c r="D36" s="108">
        <v>1.0</v>
      </c>
      <c r="E36" s="37"/>
    </row>
    <row r="37">
      <c r="A37" s="37" t="s">
        <v>160</v>
      </c>
      <c r="B37" s="23" t="str">
        <f>IFERROR(VLOOKUP(A37, DanhSach!A:C, 3, FALSE), "")
</f>
        <v>Nguyễn Đàm Gia Hân</v>
      </c>
      <c r="C37" s="75" t="s">
        <v>372</v>
      </c>
      <c r="D37" s="108">
        <v>12.0</v>
      </c>
      <c r="E37" s="37"/>
    </row>
    <row r="38">
      <c r="A38" s="37" t="s">
        <v>165</v>
      </c>
      <c r="B38" s="23" t="str">
        <f>IFERROR(VLOOKUP(A38, DanhSach!A:C, 3, FALSE), "")
</f>
        <v>Kiều Minh Trí</v>
      </c>
      <c r="C38" s="75" t="s">
        <v>372</v>
      </c>
      <c r="D38" s="108">
        <v>7.0</v>
      </c>
      <c r="E38" s="23"/>
    </row>
    <row r="39">
      <c r="A39" s="37" t="s">
        <v>169</v>
      </c>
      <c r="B39" s="23" t="str">
        <f>IFERROR(VLOOKUP(A39, DanhSach!A:C, 3, FALSE), "")
</f>
        <v>Thảo Anh</v>
      </c>
      <c r="C39" s="75" t="s">
        <v>372</v>
      </c>
      <c r="D39" s="108">
        <v>0.0</v>
      </c>
      <c r="E39" s="23"/>
    </row>
    <row r="40">
      <c r="A40" s="37" t="s">
        <v>171</v>
      </c>
      <c r="B40" s="23" t="str">
        <f>IFERROR(VLOOKUP(A40, DanhSach!A:C, 3, FALSE), "")
</f>
        <v>Lương Hồng Dương</v>
      </c>
      <c r="C40" s="75" t="s">
        <v>372</v>
      </c>
      <c r="D40" s="108">
        <v>0.0</v>
      </c>
      <c r="E40" s="23"/>
    </row>
    <row r="41">
      <c r="A41" s="37" t="s">
        <v>174</v>
      </c>
      <c r="B41" s="23" t="str">
        <f>IFERROR(VLOOKUP(A41, DanhSach!A:C, 3, FALSE), "")
</f>
        <v>Lê Hồng Phúc</v>
      </c>
      <c r="C41" s="75" t="s">
        <v>372</v>
      </c>
      <c r="D41" s="108">
        <v>0.0</v>
      </c>
      <c r="E41" s="23"/>
    </row>
    <row r="42">
      <c r="A42" s="37" t="s">
        <v>179</v>
      </c>
      <c r="B42" s="23" t="str">
        <f>IFERROR(VLOOKUP(A42, DanhSach!A:C, 3, FALSE), "")
</f>
        <v>Ngô Chí Vĩ</v>
      </c>
      <c r="C42" s="75" t="s">
        <v>372</v>
      </c>
      <c r="D42" s="108">
        <v>0.0</v>
      </c>
      <c r="E42" s="23"/>
    </row>
    <row r="43">
      <c r="A43" s="37" t="s">
        <v>183</v>
      </c>
      <c r="B43" s="23" t="str">
        <f>IFERROR(VLOOKUP(A43, DanhSach!A:C, 3, FALSE), "")
</f>
        <v>Trần Thiện Nhân</v>
      </c>
      <c r="C43" s="75" t="s">
        <v>372</v>
      </c>
      <c r="D43" s="108">
        <v>0.0</v>
      </c>
      <c r="E43" s="23"/>
    </row>
    <row r="44">
      <c r="A44" s="37" t="s">
        <v>187</v>
      </c>
      <c r="B44" s="23" t="str">
        <f>IFERROR(VLOOKUP(A44, DanhSach!A:C, 3, FALSE), "")
</f>
        <v>Triệu Tuấn Hưng</v>
      </c>
      <c r="C44" s="75" t="s">
        <v>372</v>
      </c>
      <c r="D44" s="108">
        <v>0.0</v>
      </c>
      <c r="E44" s="23"/>
    </row>
    <row r="45">
      <c r="A45" s="37" t="s">
        <v>193</v>
      </c>
      <c r="B45" s="23" t="str">
        <f>IFERROR(VLOOKUP(A45, DanhSach!A:C, 3, FALSE), "")
</f>
        <v>Hoàng Đình Chương</v>
      </c>
      <c r="C45" s="75" t="s">
        <v>372</v>
      </c>
      <c r="D45" s="108">
        <v>-9.0</v>
      </c>
      <c r="E45" s="23"/>
    </row>
    <row r="46">
      <c r="A46" s="37" t="s">
        <v>197</v>
      </c>
      <c r="B46" s="23" t="str">
        <f>IFERROR(VLOOKUP(A46, DanhSach!A:C, 3, FALSE), "")
</f>
        <v>Hoàng Đình Vũ</v>
      </c>
      <c r="C46" s="75" t="s">
        <v>372</v>
      </c>
      <c r="D46" s="108">
        <v>-8.0</v>
      </c>
      <c r="E46" s="37"/>
    </row>
    <row r="47">
      <c r="A47" s="37" t="s">
        <v>199</v>
      </c>
      <c r="B47" s="23" t="str">
        <f>IFERROR(VLOOKUP(A47, DanhSach!A:C, 3, FALSE), "")
</f>
        <v>Ngô Trà My</v>
      </c>
      <c r="C47" s="75" t="s">
        <v>372</v>
      </c>
      <c r="D47" s="108">
        <v>5.0</v>
      </c>
      <c r="E47" s="37"/>
    </row>
    <row r="48">
      <c r="A48" s="37" t="s">
        <v>202</v>
      </c>
      <c r="B48" s="23" t="str">
        <f>IFERROR(VLOOKUP(A48, DanhSach!A:C, 3, FALSE), "")
</f>
        <v>Đỗ Đức Khánh</v>
      </c>
      <c r="C48" s="75" t="s">
        <v>372</v>
      </c>
      <c r="D48" s="108">
        <v>0.0</v>
      </c>
      <c r="E48" s="23"/>
    </row>
    <row r="49">
      <c r="A49" s="37" t="s">
        <v>205</v>
      </c>
      <c r="B49" s="23" t="str">
        <f>IFERROR(VLOOKUP(A49, DanhSach!A:C, 3, FALSE), "")
</f>
        <v>Nông Ngọc Trà</v>
      </c>
      <c r="C49" s="75" t="s">
        <v>372</v>
      </c>
      <c r="D49" s="108">
        <v>0.0</v>
      </c>
      <c r="E49" s="23"/>
    </row>
    <row r="50">
      <c r="A50" s="37" t="s">
        <v>208</v>
      </c>
      <c r="B50" s="23" t="str">
        <f>IFERROR(VLOOKUP(A50, DanhSach!A:C, 3, FALSE), "")
</f>
        <v>Trần Bảo Duy</v>
      </c>
      <c r="C50" s="75" t="s">
        <v>372</v>
      </c>
      <c r="D50" s="108">
        <v>18.0</v>
      </c>
      <c r="E50" s="23"/>
    </row>
    <row r="51">
      <c r="A51" s="37" t="s">
        <v>212</v>
      </c>
      <c r="B51" s="23" t="str">
        <f>IFERROR(VLOOKUP(A51, DanhSach!A:C, 3, FALSE), "")
</f>
        <v>Trần Bảo Khánh</v>
      </c>
      <c r="C51" s="75" t="s">
        <v>372</v>
      </c>
      <c r="D51" s="108">
        <v>18.0</v>
      </c>
      <c r="E51" s="23"/>
    </row>
    <row r="52">
      <c r="A52" s="37" t="s">
        <v>216</v>
      </c>
      <c r="B52" s="23" t="str">
        <f>IFERROR(VLOOKUP(A52, DanhSach!A:C, 3, FALSE), "")
</f>
        <v>Phạm Bảo Lâm</v>
      </c>
      <c r="C52" s="75" t="s">
        <v>372</v>
      </c>
      <c r="D52" s="108">
        <v>1.0</v>
      </c>
      <c r="E52" s="23"/>
    </row>
    <row r="53">
      <c r="A53" s="37" t="s">
        <v>222</v>
      </c>
      <c r="B53" s="23" t="str">
        <f>IFERROR(VLOOKUP(A53, DanhSach!A:C, 3, FALSE), "")
</f>
        <v>Nguyễn Đức Phú</v>
      </c>
      <c r="C53" s="75" t="s">
        <v>372</v>
      </c>
      <c r="D53" s="108">
        <v>17.0</v>
      </c>
      <c r="E53" s="23"/>
    </row>
    <row r="54">
      <c r="A54" s="37" t="s">
        <v>227</v>
      </c>
      <c r="B54" s="23" t="str">
        <f>IFERROR(VLOOKUP(A54, DanhSach!A:C, 3, FALSE), "")
</f>
        <v>Nguyễn Thanh Sơn</v>
      </c>
      <c r="C54" s="75" t="s">
        <v>372</v>
      </c>
      <c r="D54" s="108">
        <v>8.0</v>
      </c>
      <c r="E54" s="23"/>
    </row>
    <row r="55">
      <c r="A55" s="37" t="s">
        <v>230</v>
      </c>
      <c r="B55" s="23" t="str">
        <f>IFERROR(VLOOKUP(A55, DanhSach!A:C, 3, FALSE), "")
</f>
        <v>Nguyễn Minh Quân</v>
      </c>
      <c r="C55" s="75" t="s">
        <v>372</v>
      </c>
      <c r="D55" s="108">
        <v>0.0</v>
      </c>
      <c r="E55" s="23"/>
    </row>
    <row r="56">
      <c r="A56" s="37" t="s">
        <v>234</v>
      </c>
      <c r="B56" s="23" t="str">
        <f>IFERROR(VLOOKUP(A56, DanhSach!A:C, 3, FALSE), "")
</f>
        <v>Đoàn Khánh Duy</v>
      </c>
      <c r="C56" s="75" t="s">
        <v>372</v>
      </c>
      <c r="D56" s="108">
        <v>-2.0</v>
      </c>
      <c r="E56" s="37"/>
    </row>
    <row r="57">
      <c r="A57" s="37" t="s">
        <v>237</v>
      </c>
      <c r="B57" s="23" t="str">
        <f>IFERROR(VLOOKUP(A57, DanhSach!A:C, 3, FALSE), "")
</f>
        <v>Trần Duy Đức</v>
      </c>
      <c r="C57" s="75" t="s">
        <v>372</v>
      </c>
      <c r="D57" s="108">
        <v>2.0</v>
      </c>
      <c r="E57" s="37"/>
    </row>
    <row r="58">
      <c r="A58" s="37" t="s">
        <v>240</v>
      </c>
      <c r="B58" s="23" t="str">
        <f>IFERROR(VLOOKUP(A58, DanhSach!A:C, 3, FALSE), "")
</f>
        <v>Đồng Khánh Ngọc</v>
      </c>
      <c r="C58" s="75" t="s">
        <v>372</v>
      </c>
      <c r="D58" s="108">
        <v>0.0</v>
      </c>
      <c r="E58" s="23"/>
    </row>
    <row r="59">
      <c r="A59" s="37" t="s">
        <v>243</v>
      </c>
      <c r="B59" s="23" t="str">
        <f>IFERROR(VLOOKUP(A59, DanhSach!A:C, 3, FALSE), "")
</f>
        <v>Lê Gia Huy</v>
      </c>
      <c r="C59" s="75" t="s">
        <v>372</v>
      </c>
      <c r="D59" s="108">
        <v>0.0</v>
      </c>
      <c r="E59" s="23"/>
    </row>
    <row r="60">
      <c r="A60" s="37" t="s">
        <v>246</v>
      </c>
      <c r="B60" s="23" t="str">
        <f>IFERROR(VLOOKUP(A60, DanhSach!A:C, 3, FALSE), "")
</f>
        <v>Nguyễn Minh Đức</v>
      </c>
      <c r="C60" s="75" t="s">
        <v>372</v>
      </c>
      <c r="D60" s="108">
        <v>-2.0</v>
      </c>
      <c r="E60" s="23"/>
    </row>
    <row r="61">
      <c r="A61" s="37" t="s">
        <v>248</v>
      </c>
      <c r="B61" s="23" t="str">
        <f>IFERROR(VLOOKUP(A61, DanhSach!A:C, 3, FALSE), "")
</f>
        <v>Dương Quang Hưng</v>
      </c>
      <c r="C61" s="75" t="s">
        <v>372</v>
      </c>
      <c r="D61" s="108">
        <v>10.0</v>
      </c>
      <c r="E61" s="23"/>
    </row>
    <row r="62">
      <c r="A62" s="37" t="s">
        <v>252</v>
      </c>
      <c r="B62" s="23" t="str">
        <f>IFERROR(VLOOKUP(A62, DanhSach!A:C, 3, FALSE), "")
</f>
        <v>Đoàn Minh Tú</v>
      </c>
      <c r="C62" s="75" t="s">
        <v>372</v>
      </c>
      <c r="D62" s="108">
        <v>0.0</v>
      </c>
      <c r="E62" s="23"/>
    </row>
    <row r="63">
      <c r="A63" s="37" t="s">
        <v>255</v>
      </c>
      <c r="B63" s="23" t="str">
        <f>IFERROR(VLOOKUP(A63, DanhSach!A:C, 3, FALSE), "")
</f>
        <v>Nguyễn Nhật Nam</v>
      </c>
      <c r="C63" s="75" t="s">
        <v>372</v>
      </c>
      <c r="D63" s="108">
        <v>0.0</v>
      </c>
      <c r="E63" s="23"/>
    </row>
    <row r="64">
      <c r="A64" s="37" t="s">
        <v>258</v>
      </c>
      <c r="B64" s="23" t="str">
        <f>IFERROR(VLOOKUP(A64, DanhSach!A:C, 3, FALSE), "")
</f>
        <v>Nguyễn Nam Cường</v>
      </c>
      <c r="C64" s="75" t="s">
        <v>372</v>
      </c>
      <c r="D64" s="108">
        <v>4.0</v>
      </c>
      <c r="E64" s="23"/>
    </row>
    <row r="65">
      <c r="A65" s="37" t="s">
        <v>261</v>
      </c>
      <c r="B65" s="23" t="str">
        <f>IFERROR(VLOOKUP(A65, DanhSach!A:C, 3, FALSE), "")
</f>
        <v>Nguyễn Minh Khang</v>
      </c>
      <c r="C65" s="75" t="s">
        <v>372</v>
      </c>
      <c r="D65" s="108">
        <v>20.0</v>
      </c>
      <c r="E65" s="23"/>
    </row>
    <row r="66">
      <c r="A66" s="37" t="s">
        <v>264</v>
      </c>
      <c r="B66" s="23" t="str">
        <f>IFERROR(VLOOKUP(A66, DanhSach!A:C, 3, FALSE), "")
</f>
        <v>Trần Ngọc Bảo</v>
      </c>
      <c r="C66" s="75" t="s">
        <v>372</v>
      </c>
      <c r="D66" s="108">
        <v>0.0</v>
      </c>
      <c r="E66" s="37"/>
    </row>
    <row r="67">
      <c r="A67" s="37" t="s">
        <v>267</v>
      </c>
      <c r="B67" s="23" t="str">
        <f>IFERROR(VLOOKUP(A67, DanhSach!A:C, 3, FALSE), "")
</f>
        <v>Nguyễn Trung Kiên</v>
      </c>
      <c r="C67" s="75" t="s">
        <v>372</v>
      </c>
      <c r="D67" s="108">
        <v>0.0</v>
      </c>
      <c r="E67" s="37"/>
    </row>
    <row r="68">
      <c r="A68" s="37" t="s">
        <v>271</v>
      </c>
      <c r="B68" s="23" t="str">
        <f>IFERROR(VLOOKUP(A68, DanhSach!A:C, 3, FALSE), "")
</f>
        <v>Trần Minh Tiến</v>
      </c>
      <c r="C68" s="75" t="s">
        <v>372</v>
      </c>
      <c r="D68" s="108">
        <v>-4.0</v>
      </c>
      <c r="E68" s="23"/>
    </row>
    <row r="69">
      <c r="A69" s="37" t="s">
        <v>274</v>
      </c>
      <c r="B69" s="23" t="str">
        <f>IFERROR(VLOOKUP(A69, DanhSach!A:C, 3, FALSE), "")
</f>
        <v>Bùi Duy Bách</v>
      </c>
      <c r="C69" s="75" t="s">
        <v>372</v>
      </c>
      <c r="D69" s="108">
        <v>-5.0</v>
      </c>
      <c r="E69" s="23"/>
    </row>
    <row r="70">
      <c r="A70" s="37" t="s">
        <v>278</v>
      </c>
      <c r="B70" s="23" t="str">
        <f>IFERROR(VLOOKUP(A70, DanhSach!A:C, 3, FALSE), "")
</f>
        <v>Ngô Trí Quang</v>
      </c>
      <c r="C70" s="75" t="s">
        <v>372</v>
      </c>
      <c r="D70" s="108">
        <v>16.0</v>
      </c>
      <c r="E70" s="23"/>
    </row>
    <row r="71">
      <c r="A71" s="37" t="s">
        <v>282</v>
      </c>
      <c r="B71" s="23" t="str">
        <f>IFERROR(VLOOKUP(A71, DanhSach!A:C, 3, FALSE), "")
</f>
        <v>Ngô Trí Việt</v>
      </c>
      <c r="C71" s="75" t="s">
        <v>372</v>
      </c>
      <c r="D71" s="108">
        <v>8.0</v>
      </c>
      <c r="E71" s="23"/>
    </row>
    <row r="72">
      <c r="A72" s="37" t="s">
        <v>284</v>
      </c>
      <c r="B72" s="23" t="str">
        <f>IFERROR(VLOOKUP(A72, DanhSach!A:C, 3, FALSE), "")
</f>
        <v>Ma Quang Minh</v>
      </c>
      <c r="C72" s="75" t="s">
        <v>372</v>
      </c>
      <c r="D72" s="108">
        <v>7.0</v>
      </c>
      <c r="E72" s="23"/>
    </row>
    <row r="73">
      <c r="A73" s="37" t="s">
        <v>287</v>
      </c>
      <c r="B73" s="23" t="str">
        <f>IFERROR(VLOOKUP(A73, DanhSach!A:C, 3, FALSE), "")
</f>
        <v>Lê Tuấn Minh</v>
      </c>
      <c r="C73" s="75" t="s">
        <v>372</v>
      </c>
      <c r="D73" s="108">
        <v>4.0</v>
      </c>
      <c r="E73" s="23"/>
    </row>
    <row r="74">
      <c r="A74" s="37" t="s">
        <v>291</v>
      </c>
      <c r="B74" s="23" t="str">
        <f>IFERROR(VLOOKUP(A74, DanhSach!A:C, 3, FALSE), "")
</f>
        <v>Trần Ngọc Bảo Anh</v>
      </c>
      <c r="C74" s="75" t="s">
        <v>372</v>
      </c>
      <c r="D74" s="108">
        <v>14.0</v>
      </c>
      <c r="E74" s="23"/>
    </row>
    <row r="75">
      <c r="A75" s="37" t="s">
        <v>295</v>
      </c>
      <c r="B75" s="23" t="str">
        <f>IFERROR(VLOOKUP(A75, DanhSach!A:C, 3, FALSE), "")
</f>
        <v>Ngô Gia Bảo</v>
      </c>
      <c r="C75" s="75" t="s">
        <v>372</v>
      </c>
      <c r="D75" s="108">
        <v>7.0</v>
      </c>
      <c r="E75" s="23"/>
    </row>
    <row r="76">
      <c r="A76" s="37" t="s">
        <v>298</v>
      </c>
      <c r="B76" s="23" t="str">
        <f>IFERROR(VLOOKUP(A76, DanhSach!A:C, 3, FALSE), "")
</f>
        <v>Đỗ Anh Khoa</v>
      </c>
      <c r="C76" s="75" t="s">
        <v>372</v>
      </c>
      <c r="D76" s="108">
        <v>-1.0</v>
      </c>
      <c r="E76" s="37"/>
    </row>
    <row r="77">
      <c r="A77" s="37" t="s">
        <v>301</v>
      </c>
      <c r="B77" s="23" t="str">
        <f>IFERROR(VLOOKUP(A77, DanhSach!A:C, 3, FALSE), "")
</f>
        <v>Đỗ Bảo Trâm</v>
      </c>
      <c r="C77" s="75" t="s">
        <v>372</v>
      </c>
      <c r="D77" s="108">
        <v>0.0</v>
      </c>
      <c r="E77" s="37"/>
    </row>
    <row r="78">
      <c r="A78" s="37" t="s">
        <v>304</v>
      </c>
      <c r="B78" s="23" t="str">
        <f>IFERROR(VLOOKUP(A78, DanhSach!A:C, 3, FALSE), "")
</f>
        <v>Đinh Quang Huy</v>
      </c>
      <c r="C78" s="75" t="s">
        <v>372</v>
      </c>
      <c r="D78" s="108">
        <v>12.0</v>
      </c>
      <c r="E78" s="23"/>
    </row>
    <row r="79">
      <c r="A79" s="37" t="s">
        <v>309</v>
      </c>
      <c r="B79" s="23" t="str">
        <f>IFERROR(VLOOKUP(A79, DanhSach!A:C, 3, FALSE), "")
</f>
        <v>Nguyễn Tuấn Anh</v>
      </c>
      <c r="C79" s="75" t="s">
        <v>372</v>
      </c>
      <c r="D79" s="108">
        <v>0.0</v>
      </c>
      <c r="E79" s="23"/>
    </row>
    <row r="80">
      <c r="A80" s="37" t="s">
        <v>312</v>
      </c>
      <c r="B80" s="23" t="str">
        <f>IFERROR(VLOOKUP(A80, DanhSach!A:C, 3, FALSE), "")
</f>
        <v>Hà Vĩ Khang</v>
      </c>
      <c r="C80" s="75" t="s">
        <v>372</v>
      </c>
      <c r="D80" s="108">
        <v>16.0</v>
      </c>
      <c r="E80" s="23"/>
    </row>
    <row r="81">
      <c r="A81" s="37" t="s">
        <v>315</v>
      </c>
      <c r="B81" s="23" t="str">
        <f>IFERROR(VLOOKUP(A81, DanhSach!A:C, 3, FALSE), "")
</f>
        <v>Hà Mạnh Dũng</v>
      </c>
      <c r="C81" s="75" t="s">
        <v>372</v>
      </c>
      <c r="D81" s="108">
        <v>0.0</v>
      </c>
      <c r="E81" s="23"/>
    </row>
    <row r="82">
      <c r="A82" s="37" t="s">
        <v>318</v>
      </c>
      <c r="B82" s="23" t="str">
        <f>IFERROR(VLOOKUP(A82, DanhSach!A:C, 3, FALSE), "")
</f>
        <v>Nguyễn Trung Hiếu</v>
      </c>
      <c r="C82" s="75" t="s">
        <v>372</v>
      </c>
      <c r="D82" s="108">
        <v>0.0</v>
      </c>
      <c r="E82" s="23"/>
    </row>
    <row r="83">
      <c r="A83" s="37" t="s">
        <v>321</v>
      </c>
      <c r="B83" s="23" t="str">
        <f>IFERROR(VLOOKUP(A83, DanhSach!A:C, 3, FALSE), "")
</f>
        <v>Nguyễn Tiến Tài</v>
      </c>
      <c r="C83" s="75" t="s">
        <v>372</v>
      </c>
      <c r="D83" s="108">
        <v>0.0</v>
      </c>
      <c r="E83" s="23"/>
    </row>
    <row r="84">
      <c r="A84" s="37" t="s">
        <v>323</v>
      </c>
      <c r="B84" s="23" t="str">
        <f>IFERROR(VLOOKUP(A84, DanhSach!A:C, 3, FALSE), "")
</f>
        <v>Đinh Huy Hoàng</v>
      </c>
      <c r="C84" s="75" t="s">
        <v>372</v>
      </c>
      <c r="D84" s="108">
        <v>0.0</v>
      </c>
      <c r="E84" s="23"/>
    </row>
    <row r="85">
      <c r="A85" s="37" t="s">
        <v>325</v>
      </c>
      <c r="B85" s="23" t="str">
        <f>IFERROR(VLOOKUP(A85, DanhSach!A:C, 3, FALSE), "")
</f>
        <v>Nguyễn Tiến Vinh</v>
      </c>
      <c r="C85" s="75" t="s">
        <v>372</v>
      </c>
      <c r="D85" s="108">
        <v>18.0</v>
      </c>
      <c r="E85" s="23"/>
    </row>
    <row r="86">
      <c r="A86" s="37" t="s">
        <v>330</v>
      </c>
      <c r="B86" s="23" t="str">
        <f>IFERROR(VLOOKUP(A86, DanhSach!A:C, 3, FALSE), "")
</f>
        <v>Nguyễn Trung Đức</v>
      </c>
      <c r="C86" s="75" t="s">
        <v>372</v>
      </c>
      <c r="D86" s="108">
        <v>-6.0</v>
      </c>
      <c r="E86" s="37"/>
    </row>
    <row r="87">
      <c r="A87" s="37" t="s">
        <v>333</v>
      </c>
      <c r="B87" s="23" t="str">
        <f>IFERROR(VLOOKUP(A87, DanhSach!A:C, 3, FALSE), "")
</f>
        <v>Nguyễn Trung Kiên</v>
      </c>
      <c r="C87" s="75" t="s">
        <v>372</v>
      </c>
      <c r="D87" s="108">
        <v>-5.0</v>
      </c>
      <c r="E87" s="37"/>
    </row>
    <row r="88">
      <c r="A88" s="37" t="s">
        <v>335</v>
      </c>
      <c r="B88" s="23" t="str">
        <f>IFERROR(VLOOKUP(A88, DanhSach!A:C, 3, FALSE), "")
</f>
        <v>Nguyễn Tiến Lộc</v>
      </c>
      <c r="C88" s="75" t="s">
        <v>372</v>
      </c>
      <c r="D88" s="108">
        <v>0.0</v>
      </c>
      <c r="E88" s="23"/>
    </row>
    <row r="89">
      <c r="A89" s="37" t="s">
        <v>338</v>
      </c>
      <c r="B89" s="23" t="str">
        <f>IFERROR(VLOOKUP(A89, DanhSach!A:C, 3, FALSE), "")
</f>
        <v>Nguyễn Gia Bảo</v>
      </c>
      <c r="C89" s="75" t="s">
        <v>372</v>
      </c>
      <c r="D89" s="108">
        <v>0.0</v>
      </c>
      <c r="E89" s="23"/>
    </row>
    <row r="90">
      <c r="A90" s="37" t="s">
        <v>340</v>
      </c>
      <c r="B90" s="23" t="str">
        <f>IFERROR(VLOOKUP(A90, DanhSach!A:C, 3, FALSE), "")
</f>
        <v>Trần Tùng Lâm</v>
      </c>
      <c r="C90" s="75" t="s">
        <v>372</v>
      </c>
      <c r="D90" s="108">
        <v>-3.0</v>
      </c>
      <c r="E90" s="23"/>
    </row>
    <row r="91">
      <c r="A91" s="37" t="s">
        <v>343</v>
      </c>
      <c r="B91" s="23" t="str">
        <f>IFERROR(VLOOKUP(A91, DanhSach!A:C, 3, FALSE), "")
</f>
        <v>Nguyễn Tiến Đạt</v>
      </c>
      <c r="C91" s="75" t="s">
        <v>372</v>
      </c>
      <c r="D91" s="108">
        <v>-9.0</v>
      </c>
      <c r="E91" s="23"/>
    </row>
    <row r="92">
      <c r="A92" s="37" t="s">
        <v>347</v>
      </c>
      <c r="B92" s="23" t="str">
        <f>IFERROR(VLOOKUP(A92, DanhSach!A:C, 3, FALSE), "")
</f>
        <v>Phạm Minh Đức</v>
      </c>
      <c r="C92" s="75" t="s">
        <v>372</v>
      </c>
      <c r="D92" s="108">
        <v>5.0</v>
      </c>
      <c r="E92" s="23"/>
    </row>
    <row r="93">
      <c r="A93" s="37" t="s">
        <v>350</v>
      </c>
      <c r="B93" s="23" t="str">
        <f>IFERROR(VLOOKUP(A93, DanhSach!A:C, 3, FALSE), "")
</f>
        <v>Vũ Mai Việt Anh</v>
      </c>
      <c r="C93" s="75" t="s">
        <v>372</v>
      </c>
      <c r="D93" s="108">
        <v>3.0</v>
      </c>
      <c r="E93" s="23"/>
    </row>
    <row r="94">
      <c r="A94" s="37" t="s">
        <v>353</v>
      </c>
      <c r="B94" s="23" t="str">
        <f>IFERROR(VLOOKUP(A94, DanhSach!A:C, 3, FALSE), "")
</f>
        <v>Vũ Xuân Bảo Minh</v>
      </c>
      <c r="C94" s="75" t="s">
        <v>372</v>
      </c>
      <c r="D94" s="108">
        <v>-1.0</v>
      </c>
      <c r="E94" s="23"/>
    </row>
    <row r="95">
      <c r="A95" s="37" t="s">
        <v>357</v>
      </c>
      <c r="B95" s="23" t="str">
        <f>IFERROR(VLOOKUP(A95, DanhSach!A:C, 3, FALSE), "")
</f>
        <v>Nguyễn Minh Huy</v>
      </c>
      <c r="C95" s="75" t="s">
        <v>372</v>
      </c>
      <c r="D95" s="108">
        <v>7.0</v>
      </c>
      <c r="E95" s="23"/>
    </row>
    <row r="96">
      <c r="A96" s="37" t="s">
        <v>361</v>
      </c>
      <c r="B96" s="23" t="str">
        <f>IFERROR(VLOOKUP(A96, DanhSach!A:C, 3, FALSE), "")
</f>
        <v>Nguyễn Minh Phúc</v>
      </c>
      <c r="C96" s="75" t="s">
        <v>372</v>
      </c>
      <c r="D96" s="108">
        <v>8.0</v>
      </c>
      <c r="E96" s="37"/>
    </row>
    <row r="97">
      <c r="A97" s="37" t="s">
        <v>364</v>
      </c>
      <c r="B97" s="23" t="str">
        <f>IFERROR(VLOOKUP(A97, DanhSach!A:C, 3, FALSE), "")
</f>
        <v>Trần Minh Khang</v>
      </c>
      <c r="C97" s="75" t="s">
        <v>372</v>
      </c>
      <c r="D97" s="108">
        <v>9.0</v>
      </c>
      <c r="E97" s="37"/>
    </row>
    <row r="98">
      <c r="A98" s="37" t="s">
        <v>367</v>
      </c>
      <c r="B98" s="23" t="str">
        <f>IFERROR(VLOOKUP(A98, DanhSach!A:C, 3, FALSE), "")
</f>
        <v>Nguyễn Thái Bảo Minh</v>
      </c>
      <c r="C98" s="75" t="s">
        <v>372</v>
      </c>
      <c r="D98" s="108">
        <v>0.0</v>
      </c>
      <c r="E98" s="23"/>
    </row>
    <row r="99">
      <c r="A99" s="37" t="s">
        <v>369</v>
      </c>
      <c r="B99" s="23" t="str">
        <f>IFERROR(VLOOKUP(A99, DanhSach!A:C, 3, FALSE), "")
</f>
        <v>Nguyễn Minh Quang</v>
      </c>
      <c r="C99" s="75" t="s">
        <v>372</v>
      </c>
      <c r="D99" s="108">
        <v>-7.0</v>
      </c>
      <c r="E99" s="23"/>
    </row>
    <row r="100">
      <c r="A100" s="37" t="s">
        <v>373</v>
      </c>
      <c r="B100" s="23" t="str">
        <f>IFERROR(VLOOKUP(A100, DanhSach!A:C, 3, FALSE), "")
</f>
        <v>Lê Nguyên Khôi</v>
      </c>
      <c r="C100" s="75" t="s">
        <v>372</v>
      </c>
      <c r="D100" s="108">
        <v>0.0</v>
      </c>
      <c r="E100" s="23"/>
    </row>
    <row r="101">
      <c r="A101" s="37" t="s">
        <v>376</v>
      </c>
      <c r="B101" s="23" t="str">
        <f>IFERROR(VLOOKUP(A101, DanhSach!A:C, 3, FALSE), "")
</f>
        <v>Nguyễn Ngọc Gia Hưng</v>
      </c>
      <c r="C101" s="75" t="s">
        <v>372</v>
      </c>
      <c r="D101" s="108">
        <v>10.0</v>
      </c>
      <c r="E101" s="23"/>
    </row>
    <row r="102">
      <c r="A102" s="37" t="s">
        <v>379</v>
      </c>
      <c r="B102" s="23" t="str">
        <f>IFERROR(VLOOKUP(A102, DanhSach!A:C, 3, FALSE), "")
</f>
        <v>Đặng Hải Nam</v>
      </c>
      <c r="C102" s="75" t="s">
        <v>372</v>
      </c>
      <c r="D102" s="108">
        <v>-3.0</v>
      </c>
      <c r="E102" s="23"/>
    </row>
    <row r="103">
      <c r="A103" s="37" t="s">
        <v>382</v>
      </c>
      <c r="B103" s="23" t="str">
        <f>IFERROR(VLOOKUP(A103, DanhSach!A:C, 3, FALSE), "")
</f>
        <v>Trang Quốc Khánh</v>
      </c>
      <c r="C103" s="75" t="s">
        <v>372</v>
      </c>
      <c r="D103" s="108">
        <v>-6.0</v>
      </c>
      <c r="E103" s="23"/>
    </row>
    <row r="104">
      <c r="A104" s="37" t="s">
        <v>385</v>
      </c>
      <c r="B104" s="23" t="str">
        <f>IFERROR(VLOOKUP(A104, DanhSach!A:C, 3, FALSE), "")
</f>
        <v>Nguyễn Phúc An</v>
      </c>
      <c r="C104" s="75" t="s">
        <v>372</v>
      </c>
      <c r="D104" s="108">
        <v>0.0</v>
      </c>
      <c r="E104" s="23"/>
    </row>
    <row r="105">
      <c r="A105" s="37" t="s">
        <v>389</v>
      </c>
      <c r="B105" s="23" t="str">
        <f>IFERROR(VLOOKUP(A105, DanhSach!A:C, 3, FALSE), "")
</f>
        <v>Nguyễn Đăng Khoa</v>
      </c>
      <c r="C105" s="75" t="s">
        <v>372</v>
      </c>
      <c r="D105" s="108">
        <v>-5.0</v>
      </c>
      <c r="E105" s="23"/>
    </row>
    <row r="106">
      <c r="A106" s="37" t="s">
        <v>392</v>
      </c>
      <c r="B106" s="23" t="str">
        <f>IFERROR(VLOOKUP(A106, DanhSach!A:C, 3, FALSE), "")
</f>
        <v>Lê Đức Trọng</v>
      </c>
      <c r="C106" s="75" t="s">
        <v>372</v>
      </c>
      <c r="D106" s="108">
        <v>1.0</v>
      </c>
      <c r="E106" s="37"/>
    </row>
    <row r="107">
      <c r="A107" s="37" t="s">
        <v>396</v>
      </c>
      <c r="B107" s="23" t="str">
        <f>IFERROR(VLOOKUP(A107, DanhSach!A:C, 3, FALSE), "")
</f>
        <v>Đặng Kim Bảo</v>
      </c>
      <c r="C107" s="75" t="s">
        <v>372</v>
      </c>
      <c r="D107" s="108">
        <v>-3.0</v>
      </c>
      <c r="E107" s="37"/>
    </row>
    <row r="108">
      <c r="A108" s="37" t="s">
        <v>399</v>
      </c>
      <c r="B108" s="23" t="str">
        <f>IFERROR(VLOOKUP(A108, DanhSach!A:C, 3, FALSE), "")
</f>
        <v>Tống Nhật Quang</v>
      </c>
      <c r="C108" s="75" t="s">
        <v>372</v>
      </c>
      <c r="D108" s="108">
        <v>10.0</v>
      </c>
      <c r="E108" s="23"/>
    </row>
    <row r="109">
      <c r="A109" s="37" t="s">
        <v>402</v>
      </c>
      <c r="B109" s="23" t="str">
        <f>IFERROR(VLOOKUP(A109, DanhSach!A:C, 3, FALSE), "")
</f>
        <v>Hà Bảo Lâm</v>
      </c>
      <c r="C109" s="75" t="s">
        <v>372</v>
      </c>
      <c r="D109" s="108">
        <v>6.0</v>
      </c>
      <c r="E109" s="23"/>
    </row>
    <row r="110">
      <c r="A110" s="37" t="s">
        <v>405</v>
      </c>
      <c r="B110" s="23" t="str">
        <f>IFERROR(VLOOKUP(A110, DanhSach!A:C, 3, FALSE), "")
</f>
        <v>Mạc Phúc Khang</v>
      </c>
      <c r="C110" s="75" t="s">
        <v>372</v>
      </c>
      <c r="D110" s="108">
        <v>-6.0</v>
      </c>
      <c r="E110" s="23"/>
    </row>
    <row r="111">
      <c r="A111" s="37" t="s">
        <v>408</v>
      </c>
      <c r="B111" s="23" t="str">
        <f>IFERROR(VLOOKUP(A111, DanhSach!A:C, 3, FALSE), "")
</f>
        <v>Lê Nho Anh Khoa</v>
      </c>
      <c r="C111" s="75" t="s">
        <v>372</v>
      </c>
      <c r="D111" s="108">
        <v>-6.0</v>
      </c>
      <c r="E111" s="23"/>
    </row>
    <row r="112">
      <c r="A112" s="37" t="s">
        <v>412</v>
      </c>
      <c r="B112" s="23" t="str">
        <f>IFERROR(VLOOKUP(A112, DanhSach!A:C, 3, FALSE), "")
</f>
        <v>Bùi Trường Giang</v>
      </c>
      <c r="C112" s="75" t="s">
        <v>372</v>
      </c>
      <c r="D112" s="108">
        <v>5.0</v>
      </c>
      <c r="E112" s="23"/>
    </row>
    <row r="113">
      <c r="A113" s="37" t="s">
        <v>415</v>
      </c>
      <c r="B113" s="23" t="str">
        <f>IFERROR(VLOOKUP(A113, DanhSach!A:C, 3, FALSE), "")
</f>
        <v>Nguyễn Gia Khánh</v>
      </c>
      <c r="C113" s="75" t="s">
        <v>372</v>
      </c>
      <c r="D113" s="108">
        <v>9.0</v>
      </c>
      <c r="E113" s="23"/>
    </row>
    <row r="114">
      <c r="A114" s="37" t="s">
        <v>418</v>
      </c>
      <c r="B114" s="23" t="str">
        <f>IFERROR(VLOOKUP(A114, DanhSach!A:C, 3, FALSE), "")
</f>
        <v>Nguyễn Quốc Anh</v>
      </c>
      <c r="C114" s="75" t="s">
        <v>372</v>
      </c>
      <c r="D114" s="108">
        <v>0.0</v>
      </c>
      <c r="E114" s="23"/>
    </row>
    <row r="115">
      <c r="A115" s="37" t="s">
        <v>422</v>
      </c>
      <c r="B115" s="23" t="str">
        <f>IFERROR(VLOOKUP(A115, DanhSach!A:C, 3, FALSE), "")
</f>
        <v>Nguyễn Thái Sơn</v>
      </c>
      <c r="C115" s="75" t="s">
        <v>372</v>
      </c>
      <c r="D115" s="108">
        <v>5.0</v>
      </c>
      <c r="E115" s="23"/>
    </row>
    <row r="116">
      <c r="A116" s="37" t="s">
        <v>425</v>
      </c>
      <c r="B116" s="23" t="str">
        <f>IFERROR(VLOOKUP(A116, DanhSach!A:C, 3, FALSE), "")
</f>
        <v>Nguyễn Quang Minh</v>
      </c>
      <c r="C116" s="75" t="s">
        <v>372</v>
      </c>
      <c r="D116" s="108">
        <v>2.0</v>
      </c>
      <c r="E116" s="37"/>
    </row>
    <row r="117">
      <c r="A117" s="37" t="s">
        <v>429</v>
      </c>
      <c r="B117" s="23" t="str">
        <f>IFERROR(VLOOKUP(A117, DanhSach!A:C, 3, FALSE), "")
</f>
        <v>Nguyễn Quang Hiếu</v>
      </c>
      <c r="C117" s="75" t="s">
        <v>372</v>
      </c>
      <c r="D117" s="108">
        <v>4.0</v>
      </c>
      <c r="E117" s="37"/>
    </row>
    <row r="118">
      <c r="A118" s="37" t="s">
        <v>431</v>
      </c>
      <c r="B118" s="23" t="str">
        <f>IFERROR(VLOOKUP(A118, DanhSach!A:C, 3, FALSE), "")
</f>
        <v>Nguyễn Khánh Hưng</v>
      </c>
      <c r="C118" s="75" t="s">
        <v>372</v>
      </c>
      <c r="D118" s="108">
        <v>1.0</v>
      </c>
      <c r="E118" s="23"/>
    </row>
    <row r="119">
      <c r="A119" s="37" t="s">
        <v>434</v>
      </c>
      <c r="B119" s="23" t="str">
        <f>IFERROR(VLOOKUP(A119, DanhSach!A:C, 3, FALSE), "")
</f>
        <v>Nguyễn Bá Lâm </v>
      </c>
      <c r="C119" s="75" t="s">
        <v>372</v>
      </c>
      <c r="D119" s="108">
        <v>0.0</v>
      </c>
      <c r="E119" s="23"/>
    </row>
    <row r="120">
      <c r="A120" s="37" t="s">
        <v>438</v>
      </c>
      <c r="B120" s="23" t="str">
        <f>IFERROR(VLOOKUP(A120, DanhSach!A:C, 3, FALSE), "")
</f>
        <v>Nguyễn Trung Kiên</v>
      </c>
      <c r="C120" s="75" t="s">
        <v>372</v>
      </c>
      <c r="D120" s="108">
        <v>0.0</v>
      </c>
      <c r="E120" s="23"/>
    </row>
    <row r="121">
      <c r="A121" s="37" t="s">
        <v>442</v>
      </c>
      <c r="B121" s="23" t="str">
        <f>IFERROR(VLOOKUP(A121, DanhSach!A:C, 3, FALSE), "")
</f>
        <v>Nguyễn Quỳnh Hương</v>
      </c>
      <c r="C121" s="75" t="s">
        <v>372</v>
      </c>
      <c r="D121" s="108">
        <v>0.0</v>
      </c>
      <c r="E121" s="23"/>
    </row>
    <row r="122">
      <c r="A122" s="37" t="s">
        <v>444</v>
      </c>
      <c r="B122" s="23" t="str">
        <f>IFERROR(VLOOKUP(A122, DanhSach!A:C, 3, FALSE), "")
</f>
        <v>Tạ Minh Nhật</v>
      </c>
      <c r="C122" s="75" t="s">
        <v>372</v>
      </c>
      <c r="D122" s="108">
        <v>0.0</v>
      </c>
      <c r="E122" s="23"/>
    </row>
    <row r="123">
      <c r="A123" s="37" t="s">
        <v>447</v>
      </c>
      <c r="B123" s="23" t="str">
        <f>IFERROR(VLOOKUP(A123, DanhSach!A:C, 3, FALSE), "")
</f>
        <v>Phạm Khánh Ngọc</v>
      </c>
      <c r="C123" s="75" t="s">
        <v>372</v>
      </c>
      <c r="D123" s="108">
        <v>-4.0</v>
      </c>
      <c r="E123" s="23"/>
    </row>
    <row r="124">
      <c r="A124" s="37" t="s">
        <v>451</v>
      </c>
      <c r="B124" s="23" t="str">
        <f>IFERROR(VLOOKUP(A124, DanhSach!A:C, 3, FALSE), "")
</f>
        <v>Đào Ngọc Hà</v>
      </c>
      <c r="C124" s="75" t="s">
        <v>372</v>
      </c>
      <c r="D124" s="108">
        <v>-2.0</v>
      </c>
      <c r="E124" s="23"/>
    </row>
    <row r="125">
      <c r="A125" s="37" t="s">
        <v>455</v>
      </c>
      <c r="B125" s="23" t="str">
        <f>IFERROR(VLOOKUP(A125, DanhSach!A:C, 3, FALSE), "")
</f>
        <v>Trần Phương Thảo</v>
      </c>
      <c r="C125" s="75" t="s">
        <v>372</v>
      </c>
      <c r="D125" s="108">
        <v>7.0</v>
      </c>
      <c r="E125" s="23"/>
    </row>
    <row r="126">
      <c r="A126" s="37" t="s">
        <v>458</v>
      </c>
      <c r="B126" s="23" t="str">
        <f>IFERROR(VLOOKUP(A126, DanhSach!A:C, 3, FALSE), "")
</f>
        <v>Dương Kim Ngân</v>
      </c>
      <c r="C126" s="75" t="s">
        <v>372</v>
      </c>
      <c r="D126" s="108">
        <v>2.0</v>
      </c>
      <c r="E126" s="23"/>
    </row>
    <row r="127">
      <c r="A127" s="37" t="s">
        <v>461</v>
      </c>
      <c r="B127" s="23" t="str">
        <f>IFERROR(VLOOKUP(A127, DanhSach!A:C, 3, FALSE), "")
</f>
        <v>Đỗ Thục Quyên</v>
      </c>
      <c r="C127" s="75" t="s">
        <v>372</v>
      </c>
      <c r="D127" s="108">
        <v>0.0</v>
      </c>
      <c r="E127" s="23"/>
    </row>
    <row r="128">
      <c r="A128" s="37" t="s">
        <v>464</v>
      </c>
      <c r="B128" s="23" t="str">
        <f>IFERROR(VLOOKUP(A128, DanhSach!A:C, 3, FALSE), "")
</f>
        <v>Nguyễn Thanh Bình</v>
      </c>
      <c r="C128" s="75" t="s">
        <v>372</v>
      </c>
      <c r="D128" s="108">
        <v>9.0</v>
      </c>
      <c r="E128" s="23"/>
    </row>
    <row r="129">
      <c r="A129" s="37" t="s">
        <v>467</v>
      </c>
      <c r="B129" s="23" t="str">
        <f>IFERROR(VLOOKUP(A129, DanhSach!A:C, 3, FALSE), "")
</f>
        <v>Bùi Linh Đan</v>
      </c>
      <c r="C129" s="75" t="s">
        <v>372</v>
      </c>
      <c r="D129" s="108">
        <v>3.0</v>
      </c>
      <c r="E129" s="23"/>
    </row>
    <row r="130">
      <c r="A130" s="37" t="s">
        <v>470</v>
      </c>
      <c r="B130" s="23" t="str">
        <f>IFERROR(VLOOKUP(A130, DanhSach!A:C, 3, FALSE), "")
</f>
        <v>Nguyễn Quỳnh Nhi</v>
      </c>
      <c r="C130" s="75" t="s">
        <v>372</v>
      </c>
      <c r="D130" s="108">
        <v>5.0</v>
      </c>
      <c r="E130" s="23"/>
    </row>
    <row r="131">
      <c r="A131" s="37" t="s">
        <v>474</v>
      </c>
      <c r="B131" s="23" t="str">
        <f>IFERROR(VLOOKUP(A131, DanhSach!A:C, 3, FALSE), "")
</f>
        <v>Nguyễn Ngọc Linh Đan</v>
      </c>
      <c r="C131" s="75" t="s">
        <v>372</v>
      </c>
      <c r="D131" s="108">
        <v>20.0</v>
      </c>
      <c r="E131" s="23"/>
    </row>
    <row r="132">
      <c r="A132" s="37" t="s">
        <v>477</v>
      </c>
      <c r="B132" s="23" t="str">
        <f>IFERROR(VLOOKUP(A132, DanhSach!A:C, 3, FALSE), "")
</f>
        <v>Đoàn Khánh Linh</v>
      </c>
      <c r="C132" s="75" t="s">
        <v>372</v>
      </c>
      <c r="D132" s="108">
        <v>0.0</v>
      </c>
      <c r="E132" s="23"/>
    </row>
    <row r="133">
      <c r="A133" s="37" t="s">
        <v>480</v>
      </c>
      <c r="B133" s="23" t="str">
        <f>IFERROR(VLOOKUP(A133, DanhSach!A:C, 3, FALSE), "")
</f>
        <v>Hà Nguyễn Ngọc Hân</v>
      </c>
      <c r="C133" s="75" t="s">
        <v>372</v>
      </c>
      <c r="D133" s="108">
        <v>0.0</v>
      </c>
      <c r="E133" s="23"/>
    </row>
    <row r="134">
      <c r="A134" s="37" t="s">
        <v>483</v>
      </c>
      <c r="B134" s="23" t="str">
        <f>IFERROR(VLOOKUP(A134, DanhSach!A:C, 3, FALSE), "")
</f>
        <v>Nguyễn Gia Linh</v>
      </c>
      <c r="C134" s="75" t="s">
        <v>372</v>
      </c>
      <c r="D134" s="108">
        <v>0.0</v>
      </c>
      <c r="E134" s="23"/>
    </row>
    <row r="135">
      <c r="A135" s="37" t="s">
        <v>486</v>
      </c>
      <c r="B135" s="23" t="str">
        <f>IFERROR(VLOOKUP(A135, DanhSach!A:C, 3, FALSE), "")
</f>
        <v>Nguyễn Trâm Anh</v>
      </c>
      <c r="C135" s="75" t="s">
        <v>372</v>
      </c>
      <c r="D135" s="108">
        <v>10.0</v>
      </c>
      <c r="E135" s="23"/>
    </row>
    <row r="136">
      <c r="A136" s="37" t="s">
        <v>490</v>
      </c>
      <c r="B136" s="23" t="str">
        <f>IFERROR(VLOOKUP(A136, DanhSach!A:C, 3, FALSE), "")
</f>
        <v>Đặng Bảo Ngọc Anh</v>
      </c>
      <c r="C136" s="75" t="s">
        <v>372</v>
      </c>
      <c r="D136" s="108">
        <v>0.0</v>
      </c>
      <c r="E136" s="23"/>
    </row>
    <row r="137">
      <c r="A137" s="37" t="s">
        <v>493</v>
      </c>
      <c r="B137" s="23" t="str">
        <f>IFERROR(VLOOKUP(A137, DanhSach!A:C, 3, FALSE), "")
</f>
        <v>Trương Ngọc Anh Thư</v>
      </c>
      <c r="C137" s="75" t="s">
        <v>372</v>
      </c>
      <c r="D137" s="108">
        <v>13.0</v>
      </c>
      <c r="E137" s="23"/>
    </row>
    <row r="138">
      <c r="A138" s="37" t="s">
        <v>496</v>
      </c>
      <c r="B138" s="23" t="str">
        <f>IFERROR(VLOOKUP(A138, DanhSach!A:C, 3, FALSE), "")
</f>
        <v>Ma Khánh Bảo Ngọc</v>
      </c>
      <c r="C138" s="75" t="s">
        <v>372</v>
      </c>
      <c r="D138" s="108">
        <v>6.0</v>
      </c>
      <c r="E138" s="23"/>
    </row>
    <row r="139">
      <c r="A139" s="37" t="s">
        <v>499</v>
      </c>
      <c r="B139" s="23" t="str">
        <f>IFERROR(VLOOKUP(A139, DanhSach!A:C, 3, FALSE), "")
</f>
        <v>Nguyễn Bảo An</v>
      </c>
      <c r="C139" s="75" t="s">
        <v>372</v>
      </c>
      <c r="D139" s="108">
        <v>10.0</v>
      </c>
      <c r="E139" s="23"/>
    </row>
    <row r="140">
      <c r="A140" s="37" t="s">
        <v>502</v>
      </c>
      <c r="B140" s="23" t="str">
        <f>IFERROR(VLOOKUP(A140, DanhSach!A:C, 3, FALSE), "")
</f>
        <v>Hà Yến Ngọc</v>
      </c>
      <c r="C140" s="75" t="s">
        <v>372</v>
      </c>
      <c r="D140" s="108">
        <v>18.0</v>
      </c>
      <c r="E140" s="23"/>
    </row>
    <row r="141">
      <c r="A141" s="37" t="s">
        <v>504</v>
      </c>
      <c r="B141" s="23" t="str">
        <f>IFERROR(VLOOKUP(A141, DanhSach!A:C, 3, FALSE), "")
</f>
        <v>Nguyễn Ngọc Quỳnh Mai</v>
      </c>
      <c r="C141" s="75" t="s">
        <v>372</v>
      </c>
      <c r="D141" s="108">
        <v>5.0</v>
      </c>
      <c r="E141" s="23"/>
    </row>
    <row r="142">
      <c r="A142" s="37" t="s">
        <v>508</v>
      </c>
      <c r="B142" s="23" t="str">
        <f>IFERROR(VLOOKUP(A142, DanhSach!A:C, 3, FALSE), "")
</f>
        <v>Đặng Nguyệt Anh</v>
      </c>
      <c r="C142" s="75" t="s">
        <v>372</v>
      </c>
      <c r="D142" s="108">
        <v>6.0</v>
      </c>
      <c r="E142" s="23"/>
    </row>
    <row r="143">
      <c r="A143" s="37" t="s">
        <v>511</v>
      </c>
      <c r="B143" s="23" t="str">
        <f>IFERROR(VLOOKUP(A143, DanhSach!A:C, 3, FALSE), "")
</f>
        <v>Đinh Bảo Châm</v>
      </c>
      <c r="C143" s="75" t="s">
        <v>372</v>
      </c>
      <c r="D143" s="108">
        <v>0.0</v>
      </c>
      <c r="E143" s="23"/>
    </row>
    <row r="144">
      <c r="A144" s="37" t="s">
        <v>514</v>
      </c>
      <c r="B144" s="23" t="str">
        <f>IFERROR(VLOOKUP(A144, DanhSach!A:C, 3, FALSE), "")
</f>
        <v>Hoàng Thị Trà My</v>
      </c>
      <c r="C144" s="75" t="s">
        <v>372</v>
      </c>
      <c r="D144" s="108">
        <v>17.0</v>
      </c>
      <c r="E144" s="23"/>
    </row>
    <row r="145">
      <c r="A145" s="37" t="s">
        <v>516</v>
      </c>
      <c r="B145" s="23" t="str">
        <f>IFERROR(VLOOKUP(A145, DanhSach!A:C, 3, FALSE), "")
</f>
        <v>Lê Khánh Vy </v>
      </c>
      <c r="C145" s="75" t="s">
        <v>372</v>
      </c>
      <c r="D145" s="108">
        <v>21.0</v>
      </c>
      <c r="E145" s="23"/>
    </row>
    <row r="146">
      <c r="A146" s="37" t="s">
        <v>520</v>
      </c>
      <c r="B146" s="23" t="str">
        <f>IFERROR(VLOOKUP(A146, DanhSach!A:C, 3, FALSE), "")
</f>
        <v>Bùi Ngọc Linh</v>
      </c>
      <c r="C146" s="75" t="s">
        <v>372</v>
      </c>
      <c r="D146" s="108">
        <v>0.0</v>
      </c>
      <c r="E146" s="23"/>
    </row>
    <row r="147">
      <c r="A147" s="37" t="s">
        <v>523</v>
      </c>
      <c r="B147" s="23" t="str">
        <f>IFERROR(VLOOKUP(A147, DanhSach!A:C, 3, FALSE), "")
</f>
        <v>Đỗ Ngọc Hà</v>
      </c>
      <c r="C147" s="75" t="s">
        <v>372</v>
      </c>
      <c r="D147" s="108">
        <v>12.0</v>
      </c>
      <c r="E147" s="23"/>
    </row>
    <row r="148">
      <c r="A148" s="37" t="s">
        <v>526</v>
      </c>
      <c r="B148" s="23" t="str">
        <f>IFERROR(VLOOKUP(A148, DanhSach!A:C, 3, FALSE), "")
</f>
        <v>Đinh Hoàng Tường Vy</v>
      </c>
      <c r="C148" s="75" t="s">
        <v>372</v>
      </c>
      <c r="D148" s="108">
        <v>3.0</v>
      </c>
      <c r="E148" s="23"/>
    </row>
    <row r="149">
      <c r="A149" s="37" t="s">
        <v>529</v>
      </c>
      <c r="B149" s="23" t="str">
        <f>IFERROR(VLOOKUP(A149, DanhSach!A:C, 3, FALSE), "")
</f>
        <v>Nguyễn Hà My LT</v>
      </c>
      <c r="C149" s="75" t="s">
        <v>372</v>
      </c>
      <c r="D149" s="108">
        <v>7.0</v>
      </c>
      <c r="E149" s="23"/>
    </row>
    <row r="150">
      <c r="A150" s="37" t="s">
        <v>531</v>
      </c>
      <c r="B150" s="23" t="str">
        <f>IFERROR(VLOOKUP(A150, DanhSach!A:C, 3, FALSE), "")
</f>
        <v>Trần Khánh Chi</v>
      </c>
      <c r="C150" s="75" t="s">
        <v>372</v>
      </c>
      <c r="D150" s="108">
        <v>5.0</v>
      </c>
      <c r="E150" s="23"/>
    </row>
    <row r="151">
      <c r="A151" s="37" t="s">
        <v>535</v>
      </c>
      <c r="B151" s="23" t="str">
        <f>IFERROR(VLOOKUP(A151, DanhSach!A:C, 3, FALSE), "")
</f>
        <v>Nguyễn Khánh Linh</v>
      </c>
      <c r="C151" s="75" t="s">
        <v>372</v>
      </c>
      <c r="D151" s="108">
        <v>8.0</v>
      </c>
      <c r="E151" s="23"/>
    </row>
    <row r="152">
      <c r="A152" s="37" t="s">
        <v>538</v>
      </c>
      <c r="B152" s="23" t="str">
        <f>IFERROR(VLOOKUP(A152, DanhSach!A:C, 3, FALSE), "")
</f>
        <v>Dương Thuỳ Trang LN</v>
      </c>
      <c r="C152" s="75" t="s">
        <v>372</v>
      </c>
      <c r="D152" s="108">
        <v>0.0</v>
      </c>
      <c r="E152" s="23"/>
    </row>
    <row r="153">
      <c r="A153" s="37" t="s">
        <v>541</v>
      </c>
      <c r="B153" s="23" t="str">
        <f>IFERROR(VLOOKUP(A153, DanhSach!A:C, 3, FALSE), "")
</f>
        <v>Trần Phương Nhung</v>
      </c>
      <c r="C153" s="75" t="s">
        <v>372</v>
      </c>
      <c r="D153" s="108">
        <v>4.0</v>
      </c>
      <c r="E153" s="23"/>
    </row>
    <row r="154">
      <c r="A154" s="37" t="s">
        <v>544</v>
      </c>
      <c r="B154" s="23" t="str">
        <f>IFERROR(VLOOKUP(A154, DanhSach!A:C, 3, FALSE), "")
</f>
        <v>Nguyễn Quang Huy</v>
      </c>
      <c r="C154" s="75" t="s">
        <v>372</v>
      </c>
      <c r="D154" s="108">
        <v>0.0</v>
      </c>
      <c r="E154" s="23"/>
    </row>
    <row r="155">
      <c r="A155" s="37" t="s">
        <v>546</v>
      </c>
      <c r="B155" s="23" t="str">
        <f>IFERROR(VLOOKUP(A155, DanhSach!A:C, 3, FALSE), "")
</f>
        <v>Đỗ Ngọc Hà My</v>
      </c>
      <c r="C155" s="75" t="s">
        <v>372</v>
      </c>
      <c r="D155" s="108">
        <v>6.0</v>
      </c>
      <c r="E155" s="23"/>
    </row>
    <row r="156">
      <c r="A156" s="37" t="s">
        <v>550</v>
      </c>
      <c r="B156" s="23" t="str">
        <f>IFERROR(VLOOKUP(A156, DanhSach!A:C, 3, FALSE), "")
</f>
        <v>Hà Lê Linh Đan</v>
      </c>
      <c r="C156" s="75" t="s">
        <v>372</v>
      </c>
      <c r="D156" s="108">
        <v>0.0</v>
      </c>
      <c r="E156" s="23"/>
    </row>
    <row r="157">
      <c r="A157" s="37" t="s">
        <v>553</v>
      </c>
      <c r="B157" s="23" t="str">
        <f>IFERROR(VLOOKUP(A157, DanhSach!A:C, 3, FALSE), "")
</f>
        <v>Hoàng Phương Thảo</v>
      </c>
      <c r="C157" s="75" t="s">
        <v>372</v>
      </c>
      <c r="D157" s="108">
        <v>5.0</v>
      </c>
      <c r="E157" s="23"/>
    </row>
    <row r="158">
      <c r="A158" s="37" t="s">
        <v>556</v>
      </c>
      <c r="B158" s="23" t="str">
        <f>IFERROR(VLOOKUP(A158, DanhSach!A:C, 3, FALSE), "")
</f>
        <v>Phạm Thảo Nhiên</v>
      </c>
      <c r="C158" s="75" t="s">
        <v>372</v>
      </c>
      <c r="D158" s="108">
        <v>6.0</v>
      </c>
      <c r="E158" s="23"/>
    </row>
    <row r="159">
      <c r="A159" s="37" t="s">
        <v>558</v>
      </c>
      <c r="B159" s="23" t="str">
        <f>IFERROR(VLOOKUP(A159, DanhSach!A:C, 3, FALSE), "")
</f>
        <v>Phạm Minh Châu</v>
      </c>
      <c r="C159" s="75" t="s">
        <v>372</v>
      </c>
      <c r="D159" s="108">
        <v>13.0</v>
      </c>
      <c r="E159" s="23"/>
    </row>
    <row r="160">
      <c r="A160" s="37" t="s">
        <v>561</v>
      </c>
      <c r="B160" s="23" t="str">
        <f>IFERROR(VLOOKUP(A160, DanhSach!A:C, 3, FALSE), "")
</f>
        <v>Phạm Phương Chi</v>
      </c>
      <c r="C160" s="75" t="s">
        <v>372</v>
      </c>
      <c r="D160" s="108">
        <v>4.0</v>
      </c>
      <c r="E160" s="23"/>
    </row>
    <row r="161">
      <c r="A161" s="37" t="s">
        <v>564</v>
      </c>
      <c r="B161" s="23" t="str">
        <f>IFERROR(VLOOKUP(A161, DanhSach!A:C, 3, FALSE), "")
</f>
        <v>Vũ Trần Trúc Linh</v>
      </c>
      <c r="C161" s="75" t="s">
        <v>372</v>
      </c>
      <c r="D161" s="108">
        <v>8.0</v>
      </c>
      <c r="E161" s="23"/>
    </row>
    <row r="162">
      <c r="A162" s="37" t="s">
        <v>567</v>
      </c>
      <c r="B162" s="23" t="str">
        <f>IFERROR(VLOOKUP(A162, DanhSach!A:C, 3, FALSE), "")
</f>
        <v>Nguyễn Ngọc Bảo An</v>
      </c>
      <c r="C162" s="75" t="s">
        <v>372</v>
      </c>
      <c r="D162" s="108">
        <v>8.0</v>
      </c>
      <c r="E162" s="23"/>
    </row>
    <row r="163">
      <c r="A163" s="37" t="s">
        <v>571</v>
      </c>
      <c r="B163" s="23" t="str">
        <f>IFERROR(VLOOKUP(A163, DanhSach!A:C, 3, FALSE), "")
</f>
        <v>Hoàng Hà Thuỷ Tiên</v>
      </c>
      <c r="C163" s="75" t="s">
        <v>372</v>
      </c>
      <c r="D163" s="108">
        <v>11.0</v>
      </c>
      <c r="E163" s="23"/>
    </row>
    <row r="164">
      <c r="A164" s="37" t="s">
        <v>574</v>
      </c>
      <c r="B164" s="23" t="str">
        <f>IFERROR(VLOOKUP(A164, DanhSach!A:C, 3, FALSE), "")
</f>
        <v>Nguyễn Ánh Dương</v>
      </c>
      <c r="C164" s="75" t="s">
        <v>372</v>
      </c>
      <c r="D164" s="108">
        <v>18.0</v>
      </c>
      <c r="E164" s="23"/>
    </row>
    <row r="165">
      <c r="A165" s="37" t="s">
        <v>578</v>
      </c>
      <c r="B165" s="23" t="str">
        <f>IFERROR(VLOOKUP(A165, DanhSach!A:C, 3, FALSE), "")
</f>
        <v>Nguyễn Ngọc An Nhiên</v>
      </c>
      <c r="C165" s="75" t="s">
        <v>372</v>
      </c>
      <c r="D165" s="108">
        <v>16.0</v>
      </c>
      <c r="E165" s="23"/>
    </row>
    <row r="166">
      <c r="A166" s="37" t="s">
        <v>582</v>
      </c>
      <c r="B166" s="23" t="str">
        <f>IFERROR(VLOOKUP(A166, DanhSach!A:C, 3, FALSE), "")
</f>
        <v>Nguyễn Bảo Hân</v>
      </c>
      <c r="C166" s="75" t="s">
        <v>372</v>
      </c>
      <c r="D166" s="108">
        <v>1.0</v>
      </c>
      <c r="E166" s="23"/>
    </row>
    <row r="167">
      <c r="A167" s="37" t="s">
        <v>586</v>
      </c>
      <c r="B167" s="23" t="str">
        <f>IFERROR(VLOOKUP(A167, DanhSach!A:C, 3, FALSE), "")
</f>
        <v>Chu Quỳnh Trang</v>
      </c>
      <c r="C167" s="75" t="s">
        <v>372</v>
      </c>
      <c r="D167" s="108">
        <v>21.0</v>
      </c>
      <c r="E167" s="23"/>
    </row>
    <row r="168">
      <c r="A168" s="37" t="s">
        <v>590</v>
      </c>
      <c r="B168" s="23" t="str">
        <f>IFERROR(VLOOKUP(A168, DanhSach!A:C, 3, FALSE), "")
</f>
        <v>Nguyễn Quỳnh Chi</v>
      </c>
      <c r="C168" s="75" t="s">
        <v>372</v>
      </c>
      <c r="D168" s="108">
        <v>11.0</v>
      </c>
      <c r="E168" s="23"/>
    </row>
    <row r="169">
      <c r="A169" s="37" t="s">
        <v>593</v>
      </c>
      <c r="B169" s="23" t="str">
        <f>IFERROR(VLOOKUP(A169, DanhSach!A:C, 3, FALSE), "")
</f>
        <v>Vũ Hoàng Huyền Anh</v>
      </c>
      <c r="C169" s="75" t="s">
        <v>372</v>
      </c>
      <c r="D169" s="108">
        <v>-2.0</v>
      </c>
      <c r="E169" s="23"/>
    </row>
    <row r="170">
      <c r="A170" s="37" t="s">
        <v>596</v>
      </c>
      <c r="B170" s="23" t="str">
        <f>IFERROR(VLOOKUP(A170, DanhSach!A:C, 3, FALSE), "")
</f>
        <v>Nguyễn Hoài An</v>
      </c>
      <c r="C170" s="75" t="s">
        <v>372</v>
      </c>
      <c r="D170" s="108">
        <v>0.0</v>
      </c>
      <c r="E170" s="23"/>
    </row>
    <row r="171">
      <c r="A171" s="37" t="s">
        <v>599</v>
      </c>
      <c r="B171" s="23" t="str">
        <f>IFERROR(VLOOKUP(A171, DanhSach!A:C, 3, FALSE), "")
</f>
        <v>Bùi Phương Thảo</v>
      </c>
      <c r="C171" s="75" t="s">
        <v>372</v>
      </c>
      <c r="D171" s="108">
        <v>11.0</v>
      </c>
      <c r="E171" s="23"/>
    </row>
    <row r="172">
      <c r="A172" s="37" t="s">
        <v>602</v>
      </c>
      <c r="B172" s="23" t="str">
        <f>IFERROR(VLOOKUP(A172, DanhSach!A:C, 3, FALSE), "")
</f>
        <v>Ngô Bảo Linh</v>
      </c>
      <c r="C172" s="75" t="s">
        <v>372</v>
      </c>
      <c r="D172" s="108">
        <v>5.0</v>
      </c>
      <c r="E172" s="23"/>
    </row>
    <row r="173">
      <c r="A173" s="37" t="s">
        <v>604</v>
      </c>
      <c r="B173" s="23" t="str">
        <f>IFERROR(VLOOKUP(A173, DanhSach!A:C, 3, FALSE), "")
</f>
        <v>Nguyễn Ngọc Diệp</v>
      </c>
      <c r="C173" s="75" t="s">
        <v>372</v>
      </c>
      <c r="D173" s="108">
        <v>0.0</v>
      </c>
      <c r="E173" s="23"/>
    </row>
    <row r="174">
      <c r="A174" s="37" t="s">
        <v>607</v>
      </c>
      <c r="B174" s="23" t="str">
        <f>IFERROR(VLOOKUP(A174, DanhSach!A:C, 3, FALSE), "")
</f>
        <v>Nguyễn Tú Anh</v>
      </c>
      <c r="C174" s="75" t="s">
        <v>372</v>
      </c>
      <c r="D174" s="108">
        <v>0.0</v>
      </c>
      <c r="E174" s="23"/>
    </row>
    <row r="175">
      <c r="A175" s="37" t="s">
        <v>610</v>
      </c>
      <c r="B175" s="23" t="str">
        <f>IFERROR(VLOOKUP(A175, DanhSach!A:C, 3, FALSE), "")
</f>
        <v>Nguyễn Ngọc Gia Hân</v>
      </c>
      <c r="C175" s="75" t="s">
        <v>372</v>
      </c>
      <c r="D175" s="108">
        <v>18.0</v>
      </c>
      <c r="E175" s="23"/>
    </row>
    <row r="176">
      <c r="A176" s="37" t="s">
        <v>111</v>
      </c>
      <c r="B176" s="37" t="s">
        <v>112</v>
      </c>
      <c r="C176" s="75" t="s">
        <v>1361</v>
      </c>
      <c r="D176" s="37">
        <v>-1.0</v>
      </c>
      <c r="E176" s="37" t="s">
        <v>1362</v>
      </c>
    </row>
    <row r="177">
      <c r="A177" s="37" t="s">
        <v>405</v>
      </c>
      <c r="B177" s="37" t="s">
        <v>406</v>
      </c>
      <c r="C177" s="75" t="s">
        <v>1363</v>
      </c>
      <c r="D177" s="37">
        <v>16.0</v>
      </c>
      <c r="E177" s="23"/>
    </row>
    <row r="178">
      <c r="A178" s="37" t="s">
        <v>629</v>
      </c>
      <c r="B178" s="37" t="s">
        <v>630</v>
      </c>
      <c r="C178" s="75" t="s">
        <v>1363</v>
      </c>
      <c r="D178" s="37">
        <v>1.0</v>
      </c>
      <c r="E178" s="37" t="s">
        <v>1364</v>
      </c>
    </row>
    <row r="179">
      <c r="A179" s="37" t="s">
        <v>298</v>
      </c>
      <c r="B179" s="37" t="s">
        <v>299</v>
      </c>
      <c r="C179" s="75" t="s">
        <v>1363</v>
      </c>
      <c r="D179" s="37">
        <v>19.0</v>
      </c>
      <c r="E179" s="23"/>
    </row>
    <row r="180">
      <c r="A180" s="37" t="s">
        <v>298</v>
      </c>
      <c r="B180" s="37" t="s">
        <v>299</v>
      </c>
      <c r="C180" s="75" t="s">
        <v>1363</v>
      </c>
      <c r="D180" s="37">
        <v>-27.0</v>
      </c>
      <c r="E180" s="23"/>
    </row>
    <row r="181">
      <c r="A181" s="37" t="s">
        <v>298</v>
      </c>
      <c r="B181" s="37" t="s">
        <v>299</v>
      </c>
      <c r="C181" s="75" t="s">
        <v>1363</v>
      </c>
      <c r="D181" s="37">
        <v>-16.0</v>
      </c>
      <c r="E181" s="23"/>
    </row>
    <row r="182">
      <c r="A182" s="37" t="s">
        <v>243</v>
      </c>
      <c r="B182" s="37" t="s">
        <v>244</v>
      </c>
      <c r="C182" s="75" t="s">
        <v>1365</v>
      </c>
      <c r="D182" s="37">
        <v>-8.0</v>
      </c>
      <c r="E182" s="37" t="s">
        <v>1366</v>
      </c>
    </row>
    <row r="183">
      <c r="A183" s="37" t="s">
        <v>295</v>
      </c>
      <c r="B183" s="37" t="s">
        <v>296</v>
      </c>
      <c r="C183" s="58" t="s">
        <v>1244</v>
      </c>
      <c r="D183" s="37">
        <v>-1.0</v>
      </c>
      <c r="E183" s="37" t="s">
        <v>1367</v>
      </c>
    </row>
    <row r="184">
      <c r="A184" s="37" t="s">
        <v>264</v>
      </c>
      <c r="B184" s="37" t="s">
        <v>265</v>
      </c>
      <c r="C184" s="58" t="s">
        <v>548</v>
      </c>
      <c r="D184" s="37">
        <v>-2.0</v>
      </c>
      <c r="E184" s="37" t="s">
        <v>1368</v>
      </c>
    </row>
    <row r="185">
      <c r="A185" s="37" t="s">
        <v>234</v>
      </c>
      <c r="B185" s="37" t="s">
        <v>235</v>
      </c>
      <c r="C185" s="58" t="s">
        <v>548</v>
      </c>
      <c r="D185" s="37">
        <v>6.0</v>
      </c>
      <c r="E185" s="37" t="s">
        <v>1369</v>
      </c>
    </row>
    <row r="186">
      <c r="A186" s="37" t="s">
        <v>399</v>
      </c>
      <c r="B186" s="37" t="s">
        <v>400</v>
      </c>
      <c r="C186" s="58" t="s">
        <v>488</v>
      </c>
      <c r="D186" s="23"/>
      <c r="E186" s="37" t="s">
        <v>1370</v>
      </c>
    </row>
    <row r="187">
      <c r="A187" s="37" t="s">
        <v>737</v>
      </c>
      <c r="B187" s="37" t="s">
        <v>738</v>
      </c>
      <c r="C187" s="58" t="s">
        <v>1245</v>
      </c>
      <c r="D187" s="37">
        <v>-2.0</v>
      </c>
      <c r="E187" s="37" t="s">
        <v>1371</v>
      </c>
    </row>
    <row r="188">
      <c r="A188" s="37" t="s">
        <v>753</v>
      </c>
      <c r="B188" s="37" t="s">
        <v>754</v>
      </c>
      <c r="C188" s="58" t="s">
        <v>1245</v>
      </c>
      <c r="D188" s="37">
        <v>-4.0</v>
      </c>
      <c r="E188" s="37" t="s">
        <v>1372</v>
      </c>
    </row>
    <row r="189">
      <c r="A189" s="37" t="s">
        <v>750</v>
      </c>
      <c r="B189" s="37" t="s">
        <v>751</v>
      </c>
      <c r="C189" s="58" t="s">
        <v>1245</v>
      </c>
      <c r="D189" s="37">
        <v>-4.0</v>
      </c>
      <c r="E189" s="37" t="s">
        <v>1373</v>
      </c>
    </row>
    <row r="190">
      <c r="A190" s="37" t="s">
        <v>748</v>
      </c>
      <c r="B190" s="37" t="s">
        <v>749</v>
      </c>
      <c r="C190" s="58" t="s">
        <v>1245</v>
      </c>
      <c r="D190" s="37">
        <v>-5.0</v>
      </c>
      <c r="E190" s="37" t="s">
        <v>1374</v>
      </c>
    </row>
    <row r="191">
      <c r="A191" s="37" t="s">
        <v>746</v>
      </c>
      <c r="B191" s="37" t="s">
        <v>747</v>
      </c>
      <c r="C191" s="58" t="s">
        <v>1245</v>
      </c>
      <c r="D191" s="37">
        <v>-3.0</v>
      </c>
      <c r="E191" s="23"/>
    </row>
    <row r="192">
      <c r="A192" s="37" t="s">
        <v>739</v>
      </c>
      <c r="B192" s="37" t="s">
        <v>741</v>
      </c>
      <c r="C192" s="58" t="s">
        <v>1245</v>
      </c>
      <c r="D192" s="37">
        <v>-5.0</v>
      </c>
      <c r="E192" s="23"/>
    </row>
    <row r="193">
      <c r="A193" s="37" t="s">
        <v>743</v>
      </c>
      <c r="B193" s="37" t="s">
        <v>744</v>
      </c>
      <c r="C193" s="58" t="s">
        <v>1245</v>
      </c>
      <c r="D193" s="37">
        <v>-5.0</v>
      </c>
      <c r="E193" s="23"/>
    </row>
    <row r="194">
      <c r="A194" s="37" t="s">
        <v>126</v>
      </c>
      <c r="B194" s="37" t="s">
        <v>127</v>
      </c>
      <c r="C194" s="58" t="s">
        <v>76</v>
      </c>
      <c r="D194" s="37">
        <v>-1.0</v>
      </c>
      <c r="E194" s="37" t="s">
        <v>1375</v>
      </c>
    </row>
    <row r="195">
      <c r="A195" s="37" t="s">
        <v>615</v>
      </c>
      <c r="B195" s="37" t="s">
        <v>616</v>
      </c>
      <c r="C195" s="58" t="s">
        <v>76</v>
      </c>
      <c r="D195" s="37">
        <v>-2.0</v>
      </c>
      <c r="E195" s="37" t="s">
        <v>1376</v>
      </c>
    </row>
    <row r="196">
      <c r="A196" s="37" t="s">
        <v>123</v>
      </c>
      <c r="B196" s="37" t="s">
        <v>124</v>
      </c>
      <c r="C196" s="58" t="s">
        <v>76</v>
      </c>
      <c r="D196" s="37">
        <v>-1.0</v>
      </c>
      <c r="E196" s="37" t="s">
        <v>1375</v>
      </c>
    </row>
    <row r="197">
      <c r="A197" s="37" t="s">
        <v>766</v>
      </c>
      <c r="B197" s="37" t="s">
        <v>231</v>
      </c>
      <c r="C197" s="55">
        <v>45299.0</v>
      </c>
      <c r="D197" s="37">
        <v>-1.0</v>
      </c>
      <c r="E197" s="37" t="s">
        <v>1377</v>
      </c>
    </row>
    <row r="198">
      <c r="A198" s="37" t="s">
        <v>315</v>
      </c>
      <c r="B198" s="37" t="s">
        <v>316</v>
      </c>
      <c r="C198" s="58" t="s">
        <v>289</v>
      </c>
      <c r="D198" s="37">
        <v>-3.0</v>
      </c>
      <c r="E198" s="37" t="s">
        <v>1378</v>
      </c>
    </row>
    <row r="199">
      <c r="A199" s="37" t="s">
        <v>315</v>
      </c>
      <c r="B199" s="37" t="s">
        <v>316</v>
      </c>
      <c r="C199" s="58" t="s">
        <v>289</v>
      </c>
      <c r="D199" s="37">
        <v>6.0</v>
      </c>
      <c r="E199" s="37" t="s">
        <v>1379</v>
      </c>
    </row>
    <row r="200">
      <c r="A200" s="37" t="s">
        <v>284</v>
      </c>
      <c r="B200" s="37" t="s">
        <v>285</v>
      </c>
      <c r="C200" s="58" t="s">
        <v>289</v>
      </c>
      <c r="D200" s="37">
        <v>-5.0</v>
      </c>
      <c r="E200" s="37" t="s">
        <v>1380</v>
      </c>
    </row>
    <row r="201">
      <c r="A201" s="37" t="s">
        <v>514</v>
      </c>
      <c r="B201" s="37" t="s">
        <v>515</v>
      </c>
      <c r="C201" s="58" t="s">
        <v>289</v>
      </c>
      <c r="D201" s="37">
        <v>-9.0</v>
      </c>
      <c r="E201" s="37" t="s">
        <v>1381</v>
      </c>
    </row>
    <row r="202">
      <c r="A202" s="37" t="s">
        <v>301</v>
      </c>
      <c r="B202" s="37" t="s">
        <v>302</v>
      </c>
      <c r="C202" s="58" t="s">
        <v>1252</v>
      </c>
      <c r="D202" s="37">
        <v>19.0</v>
      </c>
      <c r="E202" s="23"/>
    </row>
    <row r="203">
      <c r="A203" s="37" t="s">
        <v>252</v>
      </c>
      <c r="B203" s="37" t="s">
        <v>253</v>
      </c>
      <c r="C203" s="58" t="s">
        <v>1252</v>
      </c>
      <c r="D203" s="37">
        <v>-3.0</v>
      </c>
      <c r="E203" s="23"/>
    </row>
    <row r="204">
      <c r="A204" s="37" t="s">
        <v>318</v>
      </c>
      <c r="B204" s="37" t="s">
        <v>319</v>
      </c>
      <c r="C204" s="58" t="s">
        <v>1252</v>
      </c>
      <c r="D204" s="37">
        <v>6.0</v>
      </c>
      <c r="E204" s="23"/>
    </row>
    <row r="205">
      <c r="A205" s="37" t="s">
        <v>318</v>
      </c>
      <c r="B205" s="37" t="s">
        <v>319</v>
      </c>
      <c r="C205" s="58" t="s">
        <v>1252</v>
      </c>
      <c r="D205" s="37">
        <v>2.0</v>
      </c>
      <c r="E205" s="23"/>
    </row>
    <row r="206">
      <c r="A206" s="37" t="s">
        <v>321</v>
      </c>
      <c r="B206" s="37" t="s">
        <v>322</v>
      </c>
      <c r="C206" s="58" t="s">
        <v>1252</v>
      </c>
      <c r="D206" s="37">
        <v>7.0</v>
      </c>
      <c r="E206" s="23"/>
    </row>
    <row r="207">
      <c r="A207" s="37" t="s">
        <v>330</v>
      </c>
      <c r="B207" s="37" t="s">
        <v>331</v>
      </c>
      <c r="C207" s="58" t="s">
        <v>1252</v>
      </c>
      <c r="D207" s="37">
        <v>-1.0</v>
      </c>
      <c r="E207" s="23"/>
    </row>
    <row r="208">
      <c r="A208" s="37" t="s">
        <v>333</v>
      </c>
      <c r="B208" s="37" t="s">
        <v>268</v>
      </c>
      <c r="C208" s="58" t="s">
        <v>1252</v>
      </c>
      <c r="D208" s="37">
        <v>-1.0</v>
      </c>
      <c r="E208" s="23"/>
    </row>
    <row r="209">
      <c r="A209" s="37" t="s">
        <v>340</v>
      </c>
      <c r="B209" s="37" t="s">
        <v>341</v>
      </c>
      <c r="C209" s="58" t="s">
        <v>1252</v>
      </c>
      <c r="D209" s="37">
        <v>1.0</v>
      </c>
      <c r="E209" s="23"/>
    </row>
    <row r="210">
      <c r="A210" s="37" t="s">
        <v>376</v>
      </c>
      <c r="B210" s="37" t="s">
        <v>377</v>
      </c>
      <c r="C210" s="58" t="s">
        <v>1252</v>
      </c>
      <c r="D210" s="37">
        <v>2.0</v>
      </c>
      <c r="E210" s="23"/>
    </row>
    <row r="211">
      <c r="A211" s="37" t="s">
        <v>376</v>
      </c>
      <c r="B211" s="37" t="s">
        <v>377</v>
      </c>
      <c r="C211" s="58" t="s">
        <v>1252</v>
      </c>
      <c r="D211" s="37">
        <v>1.0</v>
      </c>
      <c r="E211" s="23"/>
    </row>
    <row r="212">
      <c r="A212" s="37" t="s">
        <v>343</v>
      </c>
      <c r="B212" s="37" t="s">
        <v>344</v>
      </c>
      <c r="C212" s="58" t="s">
        <v>1252</v>
      </c>
      <c r="D212" s="37">
        <v>6.0</v>
      </c>
      <c r="E212" s="23"/>
    </row>
    <row r="213">
      <c r="A213" s="37" t="s">
        <v>353</v>
      </c>
      <c r="B213" s="37" t="s">
        <v>354</v>
      </c>
      <c r="C213" s="58" t="s">
        <v>1252</v>
      </c>
      <c r="D213" s="37">
        <v>1.0</v>
      </c>
      <c r="E213" s="23"/>
    </row>
    <row r="214">
      <c r="A214" s="37" t="s">
        <v>615</v>
      </c>
      <c r="B214" s="37" t="s">
        <v>616</v>
      </c>
      <c r="C214" s="58" t="s">
        <v>1252</v>
      </c>
      <c r="D214" s="37">
        <v>4.0</v>
      </c>
      <c r="E214" s="23"/>
    </row>
    <row r="215">
      <c r="A215" s="37" t="s">
        <v>615</v>
      </c>
      <c r="B215" s="37" t="s">
        <v>616</v>
      </c>
      <c r="C215" s="58" t="s">
        <v>1252</v>
      </c>
      <c r="D215" s="37">
        <v>-1.0</v>
      </c>
      <c r="E215" s="23"/>
    </row>
    <row r="216">
      <c r="A216" s="37" t="s">
        <v>379</v>
      </c>
      <c r="B216" s="37" t="s">
        <v>380</v>
      </c>
      <c r="C216" s="58" t="s">
        <v>1252</v>
      </c>
      <c r="D216" s="37">
        <v>2.0</v>
      </c>
      <c r="E216" s="23"/>
    </row>
    <row r="217">
      <c r="A217" s="37" t="s">
        <v>379</v>
      </c>
      <c r="B217" s="37" t="s">
        <v>380</v>
      </c>
      <c r="C217" s="58" t="s">
        <v>1252</v>
      </c>
      <c r="D217" s="37">
        <v>-4.0</v>
      </c>
      <c r="E217" s="23"/>
    </row>
    <row r="218">
      <c r="A218" s="37" t="s">
        <v>340</v>
      </c>
      <c r="B218" s="37" t="s">
        <v>341</v>
      </c>
      <c r="C218" s="58" t="s">
        <v>1252</v>
      </c>
      <c r="D218" s="37">
        <v>-2.0</v>
      </c>
      <c r="E218" s="23"/>
    </row>
    <row r="219">
      <c r="A219" s="37" t="s">
        <v>367</v>
      </c>
      <c r="B219" s="37" t="s">
        <v>368</v>
      </c>
      <c r="C219" s="58" t="s">
        <v>1252</v>
      </c>
      <c r="D219" s="37">
        <v>1.0</v>
      </c>
      <c r="E219" s="23"/>
    </row>
    <row r="220">
      <c r="A220" s="37" t="s">
        <v>367</v>
      </c>
      <c r="B220" s="37" t="s">
        <v>368</v>
      </c>
      <c r="C220" s="58" t="s">
        <v>1252</v>
      </c>
      <c r="D220" s="37">
        <v>-2.0</v>
      </c>
      <c r="E220" s="23"/>
    </row>
    <row r="221">
      <c r="A221" s="37" t="s">
        <v>408</v>
      </c>
      <c r="B221" s="37" t="s">
        <v>409</v>
      </c>
      <c r="C221" s="58" t="s">
        <v>1252</v>
      </c>
      <c r="D221" s="37">
        <v>4.0</v>
      </c>
      <c r="E221" s="23"/>
    </row>
    <row r="222">
      <c r="A222" s="37" t="s">
        <v>434</v>
      </c>
      <c r="B222" s="37" t="s">
        <v>435</v>
      </c>
      <c r="C222" s="58" t="s">
        <v>1252</v>
      </c>
      <c r="D222" s="37">
        <v>-2.0</v>
      </c>
      <c r="E222" s="23"/>
    </row>
    <row r="223">
      <c r="A223" s="37" t="s">
        <v>434</v>
      </c>
      <c r="B223" s="37" t="s">
        <v>435</v>
      </c>
      <c r="C223" s="58" t="s">
        <v>1252</v>
      </c>
      <c r="D223" s="37">
        <v>2.0</v>
      </c>
      <c r="E223" s="23"/>
    </row>
    <row r="224">
      <c r="A224" s="37" t="s">
        <v>674</v>
      </c>
      <c r="B224" s="37" t="s">
        <v>675</v>
      </c>
      <c r="C224" s="58" t="s">
        <v>1252</v>
      </c>
      <c r="D224" s="37">
        <v>-2.0</v>
      </c>
      <c r="E224" s="23"/>
    </row>
    <row r="225">
      <c r="A225" s="37" t="s">
        <v>674</v>
      </c>
      <c r="B225" s="37" t="s">
        <v>675</v>
      </c>
      <c r="C225" s="58" t="s">
        <v>1252</v>
      </c>
      <c r="D225" s="37">
        <v>-2.0</v>
      </c>
      <c r="E225" s="23"/>
    </row>
    <row r="226">
      <c r="A226" s="37" t="s">
        <v>681</v>
      </c>
      <c r="B226" s="37" t="s">
        <v>682</v>
      </c>
      <c r="C226" s="58" t="s">
        <v>1252</v>
      </c>
      <c r="D226" s="37">
        <v>-2.0</v>
      </c>
      <c r="E226" s="23"/>
    </row>
    <row r="227">
      <c r="A227" s="37" t="s">
        <v>451</v>
      </c>
      <c r="B227" s="37" t="s">
        <v>452</v>
      </c>
      <c r="C227" s="58" t="s">
        <v>1252</v>
      </c>
      <c r="D227" s="37">
        <v>-3.0</v>
      </c>
      <c r="E227" s="23"/>
    </row>
    <row r="228">
      <c r="A228" s="37" t="s">
        <v>474</v>
      </c>
      <c r="B228" s="37" t="s">
        <v>475</v>
      </c>
      <c r="C228" s="58" t="s">
        <v>1252</v>
      </c>
      <c r="D228" s="37">
        <v>-2.0</v>
      </c>
      <c r="E228" s="23"/>
    </row>
    <row r="229">
      <c r="A229" s="37" t="s">
        <v>574</v>
      </c>
      <c r="B229" s="37" t="s">
        <v>575</v>
      </c>
      <c r="C229" s="58" t="s">
        <v>1252</v>
      </c>
      <c r="D229" s="37">
        <v>1.0</v>
      </c>
      <c r="E229" s="23"/>
    </row>
    <row r="230">
      <c r="A230" s="37" t="s">
        <v>574</v>
      </c>
      <c r="B230" s="37" t="s">
        <v>575</v>
      </c>
      <c r="C230" s="58" t="s">
        <v>1252</v>
      </c>
      <c r="D230" s="37">
        <v>-2.0</v>
      </c>
      <c r="E230" s="23"/>
    </row>
    <row r="231">
      <c r="A231" s="37" t="s">
        <v>544</v>
      </c>
      <c r="B231" s="37" t="s">
        <v>545</v>
      </c>
      <c r="C231" s="58" t="s">
        <v>533</v>
      </c>
      <c r="D231" s="37">
        <v>-1.0</v>
      </c>
      <c r="E231" s="23"/>
    </row>
    <row r="232">
      <c r="A232" s="37" t="s">
        <v>544</v>
      </c>
      <c r="B232" s="37" t="s">
        <v>545</v>
      </c>
      <c r="C232" s="58" t="s">
        <v>533</v>
      </c>
      <c r="D232" s="37">
        <v>-2.0</v>
      </c>
      <c r="E232" s="23"/>
    </row>
    <row r="233">
      <c r="A233" s="37" t="s">
        <v>143</v>
      </c>
      <c r="B233" s="37" t="s">
        <v>144</v>
      </c>
      <c r="C233" s="58" t="s">
        <v>1254</v>
      </c>
      <c r="D233" s="37">
        <v>1.0</v>
      </c>
      <c r="E233" s="37" t="s">
        <v>1382</v>
      </c>
    </row>
    <row r="234">
      <c r="A234" s="37" t="s">
        <v>717</v>
      </c>
      <c r="B234" s="37" t="s">
        <v>536</v>
      </c>
      <c r="C234" s="58" t="s">
        <v>1256</v>
      </c>
      <c r="D234" s="37">
        <v>-2.0</v>
      </c>
      <c r="E234" s="23"/>
    </row>
    <row r="235">
      <c r="A235" s="37" t="s">
        <v>264</v>
      </c>
      <c r="B235" s="37" t="s">
        <v>265</v>
      </c>
      <c r="C235" s="58" t="s">
        <v>1257</v>
      </c>
      <c r="D235" s="37">
        <v>-5.0</v>
      </c>
      <c r="E235" s="23"/>
    </row>
    <row r="236">
      <c r="A236" s="37" t="s">
        <v>578</v>
      </c>
      <c r="B236" s="37" t="s">
        <v>579</v>
      </c>
      <c r="C236" s="58" t="s">
        <v>580</v>
      </c>
      <c r="D236" s="37">
        <v>-1.0</v>
      </c>
      <c r="E236" s="23"/>
    </row>
    <row r="237">
      <c r="A237" s="37" t="s">
        <v>834</v>
      </c>
      <c r="B237" s="37" t="s">
        <v>835</v>
      </c>
      <c r="C237" s="58" t="s">
        <v>832</v>
      </c>
      <c r="D237" s="37">
        <v>7.0</v>
      </c>
      <c r="E237" s="23"/>
    </row>
    <row r="238">
      <c r="A238" s="37" t="s">
        <v>834</v>
      </c>
      <c r="B238" s="37" t="s">
        <v>835</v>
      </c>
      <c r="C238" s="58" t="s">
        <v>832</v>
      </c>
      <c r="D238" s="37">
        <v>1.0</v>
      </c>
      <c r="E238" s="23"/>
    </row>
    <row r="239">
      <c r="A239" s="37" t="s">
        <v>834</v>
      </c>
      <c r="B239" s="37" t="s">
        <v>835</v>
      </c>
      <c r="C239" s="58" t="s">
        <v>832</v>
      </c>
      <c r="D239" s="37">
        <v>-10.0</v>
      </c>
      <c r="E239" s="23"/>
    </row>
    <row r="240">
      <c r="A240" s="37" t="s">
        <v>274</v>
      </c>
      <c r="B240" s="37" t="s">
        <v>275</v>
      </c>
      <c r="C240" s="58" t="s">
        <v>276</v>
      </c>
      <c r="D240" s="37">
        <v>-2.0</v>
      </c>
      <c r="E240" s="23"/>
    </row>
    <row r="241">
      <c r="A241" s="37" t="s">
        <v>815</v>
      </c>
      <c r="B241" s="37" t="s">
        <v>816</v>
      </c>
      <c r="C241" s="58" t="s">
        <v>276</v>
      </c>
      <c r="D241" s="37">
        <v>1.0</v>
      </c>
      <c r="E241" s="23"/>
    </row>
    <row r="242">
      <c r="A242" s="37" t="s">
        <v>736</v>
      </c>
      <c r="B242" s="37" t="s">
        <v>500</v>
      </c>
      <c r="C242" s="58" t="s">
        <v>276</v>
      </c>
      <c r="D242" s="37">
        <v>3.0</v>
      </c>
      <c r="E242" s="23"/>
    </row>
    <row r="243">
      <c r="A243" s="37" t="s">
        <v>369</v>
      </c>
      <c r="B243" s="37" t="s">
        <v>39</v>
      </c>
      <c r="C243" s="55">
        <v>45332.0</v>
      </c>
      <c r="D243" s="23"/>
      <c r="E243" s="23"/>
    </row>
    <row r="244">
      <c r="A244" s="37" t="s">
        <v>369</v>
      </c>
      <c r="B244" s="37" t="s">
        <v>39</v>
      </c>
      <c r="C244" s="55">
        <v>45332.0</v>
      </c>
      <c r="D244" s="37">
        <v>12.0</v>
      </c>
      <c r="E244" s="23"/>
    </row>
    <row r="245">
      <c r="A245" s="37" t="s">
        <v>271</v>
      </c>
      <c r="B245" s="37" t="s">
        <v>272</v>
      </c>
      <c r="C245" s="55">
        <v>45332.0</v>
      </c>
      <c r="D245" s="37">
        <v>-1.0</v>
      </c>
      <c r="E245" s="23"/>
    </row>
    <row r="246">
      <c r="A246" s="37" t="s">
        <v>240</v>
      </c>
      <c r="B246" s="37" t="s">
        <v>241</v>
      </c>
      <c r="C246" s="55">
        <v>45361.0</v>
      </c>
      <c r="D246" s="37">
        <v>-3.0</v>
      </c>
      <c r="E246" s="23"/>
    </row>
    <row r="247">
      <c r="A247" s="37" t="s">
        <v>60</v>
      </c>
      <c r="B247" s="37" t="s">
        <v>61</v>
      </c>
      <c r="C247" s="55">
        <v>45361.0</v>
      </c>
      <c r="D247" s="37">
        <v>-1.0</v>
      </c>
      <c r="E247" s="37" t="s">
        <v>1383</v>
      </c>
    </row>
    <row r="248">
      <c r="A248" s="37" t="s">
        <v>31</v>
      </c>
      <c r="B248" s="37" t="s">
        <v>32</v>
      </c>
      <c r="C248" s="55">
        <v>45361.0</v>
      </c>
      <c r="D248" s="37">
        <v>1.0</v>
      </c>
      <c r="E248" s="37" t="s">
        <v>1384</v>
      </c>
    </row>
    <row r="249">
      <c r="A249" s="37" t="s">
        <v>710</v>
      </c>
      <c r="B249" s="37" t="s">
        <v>711</v>
      </c>
      <c r="C249" s="55">
        <v>45361.0</v>
      </c>
      <c r="D249" s="37">
        <v>2.0</v>
      </c>
      <c r="E249" s="37" t="s">
        <v>1385</v>
      </c>
    </row>
    <row r="250">
      <c r="A250" s="37" t="s">
        <v>715</v>
      </c>
      <c r="B250" s="37" t="s">
        <v>716</v>
      </c>
      <c r="C250" s="55">
        <v>45361.0</v>
      </c>
      <c r="D250" s="37">
        <v>1.0</v>
      </c>
      <c r="E250" s="37" t="s">
        <v>1386</v>
      </c>
    </row>
    <row r="251">
      <c r="A251" s="37" t="s">
        <v>169</v>
      </c>
      <c r="B251" s="37" t="s">
        <v>170</v>
      </c>
      <c r="C251" s="55">
        <v>45361.0</v>
      </c>
      <c r="D251" s="37">
        <v>1.0</v>
      </c>
      <c r="E251" s="37" t="s">
        <v>1386</v>
      </c>
    </row>
    <row r="252">
      <c r="A252" s="37" t="s">
        <v>157</v>
      </c>
      <c r="B252" s="37" t="s">
        <v>158</v>
      </c>
      <c r="C252" s="55">
        <v>45422.0</v>
      </c>
      <c r="D252" s="37">
        <v>-1.0</v>
      </c>
      <c r="E252" s="37" t="s">
        <v>1387</v>
      </c>
    </row>
    <row r="253">
      <c r="A253" s="37" t="s">
        <v>101</v>
      </c>
      <c r="B253" s="37" t="s">
        <v>102</v>
      </c>
      <c r="C253" s="55">
        <v>45422.0</v>
      </c>
      <c r="D253" s="37">
        <v>-6.0</v>
      </c>
      <c r="E253" s="37" t="s">
        <v>1388</v>
      </c>
    </row>
    <row r="254">
      <c r="A254" s="37" t="s">
        <v>31</v>
      </c>
      <c r="B254" s="37" t="s">
        <v>32</v>
      </c>
      <c r="C254" s="55">
        <v>45422.0</v>
      </c>
      <c r="D254" s="37">
        <v>6.0</v>
      </c>
      <c r="E254" s="37" t="s">
        <v>1389</v>
      </c>
    </row>
    <row r="255">
      <c r="A255" s="37" t="s">
        <v>429</v>
      </c>
      <c r="B255" s="37" t="s">
        <v>430</v>
      </c>
      <c r="C255" s="55">
        <v>45453.0</v>
      </c>
      <c r="D255" s="37">
        <v>2.0</v>
      </c>
      <c r="E255" s="23"/>
    </row>
    <row r="256">
      <c r="A256" s="37" t="s">
        <v>222</v>
      </c>
      <c r="B256" s="37" t="s">
        <v>224</v>
      </c>
      <c r="C256" s="55">
        <v>45483.0</v>
      </c>
      <c r="D256" s="37">
        <v>2.0</v>
      </c>
      <c r="E256" s="23"/>
    </row>
    <row r="257">
      <c r="A257" s="37" t="s">
        <v>227</v>
      </c>
      <c r="B257" s="37" t="s">
        <v>228</v>
      </c>
      <c r="C257" s="55">
        <v>45483.0</v>
      </c>
      <c r="D257" s="37">
        <v>-7.0</v>
      </c>
      <c r="E257" s="23"/>
    </row>
    <row r="258">
      <c r="A258" s="37" t="s">
        <v>243</v>
      </c>
      <c r="B258" s="37" t="s">
        <v>244</v>
      </c>
      <c r="C258" s="55">
        <v>45483.0</v>
      </c>
      <c r="D258" s="37">
        <v>1.0</v>
      </c>
      <c r="E258" s="23"/>
    </row>
    <row r="259">
      <c r="A259" s="37" t="s">
        <v>243</v>
      </c>
      <c r="B259" s="37" t="s">
        <v>244</v>
      </c>
      <c r="C259" s="55">
        <v>45483.0</v>
      </c>
      <c r="D259" s="37">
        <v>8.0</v>
      </c>
      <c r="E259" s="23"/>
    </row>
    <row r="260">
      <c r="A260" s="37" t="s">
        <v>246</v>
      </c>
      <c r="B260" s="37" t="s">
        <v>130</v>
      </c>
      <c r="C260" s="55">
        <v>45483.0</v>
      </c>
      <c r="D260" s="37">
        <v>5.0</v>
      </c>
      <c r="E260" s="23"/>
    </row>
    <row r="261">
      <c r="A261" s="37" t="s">
        <v>248</v>
      </c>
      <c r="B261" s="37" t="s">
        <v>249</v>
      </c>
      <c r="C261" s="55">
        <v>45483.0</v>
      </c>
      <c r="D261" s="37">
        <v>-3.0</v>
      </c>
      <c r="E261" s="23"/>
    </row>
    <row r="262">
      <c r="A262" s="37" t="s">
        <v>357</v>
      </c>
      <c r="B262" s="37" t="s">
        <v>358</v>
      </c>
      <c r="C262" s="55">
        <v>45483.0</v>
      </c>
      <c r="D262" s="37">
        <v>1.0</v>
      </c>
      <c r="E262" s="23"/>
    </row>
    <row r="263">
      <c r="A263" s="37" t="s">
        <v>369</v>
      </c>
      <c r="B263" s="37" t="s">
        <v>39</v>
      </c>
      <c r="C263" s="55">
        <v>45483.0</v>
      </c>
      <c r="D263" s="37">
        <v>-7.0</v>
      </c>
      <c r="E263" s="23"/>
    </row>
    <row r="264">
      <c r="A264" s="37" t="s">
        <v>382</v>
      </c>
      <c r="B264" s="37" t="s">
        <v>383</v>
      </c>
      <c r="C264" s="55">
        <v>45483.0</v>
      </c>
      <c r="D264" s="37">
        <v>-6.0</v>
      </c>
      <c r="E264" s="23"/>
    </row>
    <row r="265">
      <c r="A265" s="37" t="s">
        <v>267</v>
      </c>
      <c r="B265" s="37" t="s">
        <v>268</v>
      </c>
      <c r="C265" s="55">
        <v>45545.0</v>
      </c>
      <c r="D265" s="37">
        <v>-3.0</v>
      </c>
      <c r="E265" s="23"/>
    </row>
    <row r="266">
      <c r="A266" s="37" t="s">
        <v>267</v>
      </c>
      <c r="B266" s="37" t="s">
        <v>268</v>
      </c>
      <c r="C266" s="55">
        <v>45545.0</v>
      </c>
      <c r="D266" s="37">
        <v>6.0</v>
      </c>
      <c r="E266" s="23"/>
    </row>
    <row r="267">
      <c r="A267" s="37" t="s">
        <v>278</v>
      </c>
      <c r="B267" s="37" t="s">
        <v>279</v>
      </c>
      <c r="C267" s="55">
        <v>45545.0</v>
      </c>
      <c r="D267" s="37">
        <v>1.0</v>
      </c>
      <c r="E267" s="23"/>
    </row>
    <row r="268">
      <c r="A268" s="37" t="s">
        <v>298</v>
      </c>
      <c r="B268" s="37" t="s">
        <v>299</v>
      </c>
      <c r="C268" s="55">
        <v>45545.0</v>
      </c>
      <c r="D268" s="37">
        <v>3.0</v>
      </c>
      <c r="E268" s="23"/>
    </row>
    <row r="269">
      <c r="A269" s="37" t="s">
        <v>304</v>
      </c>
      <c r="B269" s="37" t="s">
        <v>305</v>
      </c>
      <c r="C269" s="55">
        <v>45545.0</v>
      </c>
      <c r="D269" s="37">
        <v>-1.0</v>
      </c>
      <c r="E269" s="23"/>
    </row>
    <row r="270">
      <c r="A270" s="37" t="s">
        <v>318</v>
      </c>
      <c r="B270" s="37" t="s">
        <v>319</v>
      </c>
      <c r="C270" s="55">
        <v>45545.0</v>
      </c>
      <c r="D270" s="37">
        <v>-1.0</v>
      </c>
      <c r="E270" s="23"/>
    </row>
    <row r="271">
      <c r="A271" s="37" t="s">
        <v>321</v>
      </c>
      <c r="B271" s="37" t="s">
        <v>322</v>
      </c>
      <c r="C271" s="55">
        <v>45545.0</v>
      </c>
      <c r="D271" s="37">
        <v>-1.0</v>
      </c>
      <c r="E271" s="23"/>
    </row>
    <row r="272">
      <c r="A272" s="37" t="s">
        <v>252</v>
      </c>
      <c r="B272" s="37" t="s">
        <v>253</v>
      </c>
      <c r="C272" s="55">
        <v>45545.0</v>
      </c>
      <c r="D272" s="37">
        <v>4.0</v>
      </c>
      <c r="E272" s="23"/>
    </row>
    <row r="273">
      <c r="A273" s="37" t="s">
        <v>330</v>
      </c>
      <c r="B273" s="37" t="s">
        <v>331</v>
      </c>
      <c r="C273" s="55">
        <v>45545.0</v>
      </c>
      <c r="D273" s="37">
        <v>-1.0</v>
      </c>
      <c r="E273" s="23"/>
    </row>
    <row r="274">
      <c r="A274" s="37" t="s">
        <v>376</v>
      </c>
      <c r="B274" s="37" t="s">
        <v>377</v>
      </c>
      <c r="C274" s="55">
        <v>45545.0</v>
      </c>
      <c r="D274" s="37">
        <v>-1.0</v>
      </c>
      <c r="E274" s="23"/>
    </row>
    <row r="275">
      <c r="A275" s="37" t="s">
        <v>405</v>
      </c>
      <c r="B275" s="37" t="s">
        <v>406</v>
      </c>
      <c r="C275" s="55">
        <v>45545.0</v>
      </c>
      <c r="D275" s="37">
        <v>-4.0</v>
      </c>
      <c r="E275" s="23"/>
    </row>
    <row r="276">
      <c r="A276" s="37" t="s">
        <v>405</v>
      </c>
      <c r="B276" s="37" t="s">
        <v>406</v>
      </c>
      <c r="C276" s="55">
        <v>45545.0</v>
      </c>
      <c r="D276" s="37">
        <v>2.0</v>
      </c>
      <c r="E276" s="23"/>
    </row>
    <row r="277">
      <c r="A277" s="37" t="s">
        <v>415</v>
      </c>
      <c r="B277" s="37" t="s">
        <v>416</v>
      </c>
      <c r="C277" s="55">
        <v>45545.0</v>
      </c>
      <c r="D277" s="37">
        <v>2.0</v>
      </c>
      <c r="E277" s="23"/>
    </row>
    <row r="278">
      <c r="A278" s="37" t="s">
        <v>415</v>
      </c>
      <c r="B278" s="37" t="s">
        <v>416</v>
      </c>
      <c r="C278" s="55">
        <v>45545.0</v>
      </c>
      <c r="D278" s="37">
        <v>2.0</v>
      </c>
      <c r="E278" s="23"/>
    </row>
    <row r="279">
      <c r="A279" s="37" t="s">
        <v>415</v>
      </c>
      <c r="B279" s="37" t="s">
        <v>416</v>
      </c>
      <c r="C279" s="55">
        <v>45545.0</v>
      </c>
      <c r="D279" s="37">
        <v>2.0</v>
      </c>
      <c r="E279" s="23"/>
    </row>
    <row r="280">
      <c r="A280" s="37" t="s">
        <v>415</v>
      </c>
      <c r="B280" s="37" t="s">
        <v>416</v>
      </c>
      <c r="C280" s="55">
        <v>45545.0</v>
      </c>
      <c r="D280" s="37">
        <v>2.0</v>
      </c>
      <c r="E280" s="23"/>
    </row>
    <row r="281">
      <c r="A281" s="37" t="s">
        <v>415</v>
      </c>
      <c r="B281" s="37" t="s">
        <v>416</v>
      </c>
      <c r="C281" s="55">
        <v>45545.0</v>
      </c>
      <c r="D281" s="37">
        <v>2.0</v>
      </c>
      <c r="E281" s="23"/>
    </row>
    <row r="282">
      <c r="A282" s="37" t="s">
        <v>418</v>
      </c>
      <c r="B282" s="37" t="s">
        <v>419</v>
      </c>
      <c r="C282" s="55">
        <v>45545.0</v>
      </c>
      <c r="D282" s="37">
        <v>1.0</v>
      </c>
      <c r="E282" s="23"/>
    </row>
    <row r="283">
      <c r="A283" s="37" t="s">
        <v>730</v>
      </c>
      <c r="B283" s="37" t="s">
        <v>731</v>
      </c>
      <c r="C283" s="55">
        <v>45545.0</v>
      </c>
      <c r="D283" s="37">
        <v>-1.0</v>
      </c>
      <c r="E283" s="23"/>
    </row>
    <row r="284">
      <c r="A284" s="37" t="s">
        <v>670</v>
      </c>
      <c r="B284" s="37" t="s">
        <v>671</v>
      </c>
      <c r="C284" s="55">
        <v>45545.0</v>
      </c>
      <c r="D284" s="37">
        <v>-2.0</v>
      </c>
      <c r="E284" s="23"/>
    </row>
    <row r="285">
      <c r="A285" s="37" t="s">
        <v>451</v>
      </c>
      <c r="B285" s="37" t="s">
        <v>452</v>
      </c>
      <c r="C285" s="70">
        <v>45575.0</v>
      </c>
      <c r="D285" s="37">
        <v>1.0</v>
      </c>
      <c r="E285" s="23"/>
    </row>
    <row r="286">
      <c r="A286" s="37" t="s">
        <v>458</v>
      </c>
      <c r="B286" s="37" t="s">
        <v>459</v>
      </c>
      <c r="C286" s="70">
        <v>45575.0</v>
      </c>
      <c r="D286" s="37">
        <v>3.0</v>
      </c>
      <c r="E286" s="23"/>
    </row>
    <row r="287">
      <c r="A287" s="37" t="s">
        <v>461</v>
      </c>
      <c r="B287" s="37" t="s">
        <v>462</v>
      </c>
      <c r="C287" s="70">
        <v>45575.0</v>
      </c>
      <c r="D287" s="37">
        <v>1.0</v>
      </c>
      <c r="E287" s="23"/>
    </row>
    <row r="288">
      <c r="A288" s="37" t="s">
        <v>483</v>
      </c>
      <c r="B288" s="37" t="s">
        <v>484</v>
      </c>
      <c r="C288" s="70">
        <v>45575.0</v>
      </c>
      <c r="D288" s="37">
        <v>1.0</v>
      </c>
      <c r="E288" s="23"/>
    </row>
    <row r="289">
      <c r="A289" s="37" t="s">
        <v>694</v>
      </c>
      <c r="B289" s="37" t="s">
        <v>695</v>
      </c>
      <c r="C289" s="70">
        <v>45575.0</v>
      </c>
      <c r="D289" s="37">
        <v>2.0</v>
      </c>
      <c r="E289" s="23"/>
    </row>
    <row r="290">
      <c r="A290" s="37" t="s">
        <v>726</v>
      </c>
      <c r="B290" s="37" t="s">
        <v>727</v>
      </c>
      <c r="C290" s="70">
        <v>45575.0</v>
      </c>
      <c r="D290" s="37">
        <v>1.0</v>
      </c>
      <c r="E290" s="23"/>
    </row>
    <row r="291">
      <c r="A291" s="37" t="s">
        <v>486</v>
      </c>
      <c r="B291" s="37" t="s">
        <v>487</v>
      </c>
      <c r="C291" s="70">
        <v>45575.0</v>
      </c>
      <c r="D291" s="37">
        <v>-6.0</v>
      </c>
      <c r="E291" s="23"/>
    </row>
    <row r="292">
      <c r="A292" s="37" t="s">
        <v>737</v>
      </c>
      <c r="B292" s="37" t="s">
        <v>738</v>
      </c>
      <c r="C292" s="70">
        <v>45575.0</v>
      </c>
      <c r="D292" s="37">
        <v>2.0</v>
      </c>
      <c r="E292" s="23"/>
    </row>
    <row r="293">
      <c r="A293" s="37" t="s">
        <v>504</v>
      </c>
      <c r="B293" s="37" t="s">
        <v>505</v>
      </c>
      <c r="C293" s="70">
        <v>45575.0</v>
      </c>
      <c r="D293" s="37">
        <v>-5.0</v>
      </c>
      <c r="E293" s="23"/>
    </row>
    <row r="294">
      <c r="A294" s="37" t="s">
        <v>508</v>
      </c>
      <c r="B294" s="37" t="s">
        <v>509</v>
      </c>
      <c r="C294" s="70">
        <v>45575.0</v>
      </c>
      <c r="D294" s="37">
        <v>-2.0</v>
      </c>
      <c r="E294" s="23"/>
    </row>
    <row r="295">
      <c r="A295" s="37" t="s">
        <v>470</v>
      </c>
      <c r="B295" s="37" t="s">
        <v>471</v>
      </c>
      <c r="C295" s="70">
        <v>45575.0</v>
      </c>
      <c r="D295" s="37">
        <v>1.0</v>
      </c>
      <c r="E295" s="23"/>
    </row>
    <row r="296">
      <c r="A296" s="37" t="s">
        <v>707</v>
      </c>
      <c r="B296" s="37" t="s">
        <v>708</v>
      </c>
      <c r="C296" s="70">
        <v>45575.0</v>
      </c>
      <c r="D296" s="37">
        <v>1.0</v>
      </c>
      <c r="E296" s="23"/>
    </row>
    <row r="297">
      <c r="A297" s="37" t="s">
        <v>662</v>
      </c>
      <c r="B297" s="37" t="s">
        <v>663</v>
      </c>
      <c r="C297" s="70">
        <v>45575.0</v>
      </c>
      <c r="D297" s="37">
        <v>-1.0</v>
      </c>
      <c r="E297" s="23"/>
    </row>
    <row r="298">
      <c r="A298" s="37" t="s">
        <v>687</v>
      </c>
      <c r="B298" s="37" t="s">
        <v>688</v>
      </c>
      <c r="C298" s="70">
        <v>45575.0</v>
      </c>
      <c r="D298" s="37">
        <v>3.0</v>
      </c>
      <c r="E298" s="23"/>
    </row>
    <row r="299">
      <c r="A299" s="37" t="s">
        <v>523</v>
      </c>
      <c r="B299" s="37" t="s">
        <v>524</v>
      </c>
      <c r="C299" s="58" t="s">
        <v>1390</v>
      </c>
      <c r="D299" s="37">
        <v>-5.0</v>
      </c>
      <c r="E299" s="23"/>
    </row>
    <row r="300">
      <c r="A300" s="37" t="s">
        <v>526</v>
      </c>
      <c r="B300" s="37" t="s">
        <v>527</v>
      </c>
      <c r="C300" s="58" t="s">
        <v>1390</v>
      </c>
      <c r="D300" s="37">
        <v>26.0</v>
      </c>
      <c r="E300" s="37" t="s">
        <v>1391</v>
      </c>
    </row>
    <row r="301">
      <c r="A301" s="37" t="s">
        <v>526</v>
      </c>
      <c r="B301" s="37" t="s">
        <v>527</v>
      </c>
      <c r="C301" s="58" t="s">
        <v>1390</v>
      </c>
      <c r="D301" s="37">
        <v>-4.0</v>
      </c>
      <c r="E301" s="23"/>
    </row>
    <row r="302">
      <c r="A302" s="37" t="s">
        <v>447</v>
      </c>
      <c r="B302" s="37" t="s">
        <v>448</v>
      </c>
      <c r="C302" s="58" t="s">
        <v>1390</v>
      </c>
      <c r="D302" s="37">
        <v>-1.0</v>
      </c>
      <c r="E302" s="23"/>
    </row>
    <row r="303">
      <c r="A303" s="37" t="s">
        <v>538</v>
      </c>
      <c r="B303" s="37" t="s">
        <v>539</v>
      </c>
      <c r="C303" s="58" t="s">
        <v>1390</v>
      </c>
      <c r="D303" s="37">
        <v>1.0</v>
      </c>
      <c r="E303" s="23"/>
    </row>
    <row r="304">
      <c r="A304" s="37" t="s">
        <v>538</v>
      </c>
      <c r="B304" s="37" t="s">
        <v>539</v>
      </c>
      <c r="C304" s="58" t="s">
        <v>1390</v>
      </c>
      <c r="D304" s="37">
        <v>-2.0</v>
      </c>
      <c r="E304" s="23"/>
    </row>
    <row r="305">
      <c r="A305" s="37" t="s">
        <v>544</v>
      </c>
      <c r="B305" s="37" t="s">
        <v>545</v>
      </c>
      <c r="C305" s="58" t="s">
        <v>1390</v>
      </c>
      <c r="D305" s="37">
        <v>1.0</v>
      </c>
      <c r="E305" s="23"/>
    </row>
    <row r="306">
      <c r="A306" s="37" t="s">
        <v>464</v>
      </c>
      <c r="B306" s="37" t="s">
        <v>465</v>
      </c>
      <c r="C306" s="58" t="s">
        <v>1390</v>
      </c>
      <c r="D306" s="37">
        <v>1.0</v>
      </c>
      <c r="E306" s="23"/>
    </row>
    <row r="307">
      <c r="A307" s="37" t="s">
        <v>760</v>
      </c>
      <c r="B307" s="37" t="s">
        <v>761</v>
      </c>
      <c r="C307" s="58" t="s">
        <v>1390</v>
      </c>
      <c r="D307" s="37">
        <v>-2.0</v>
      </c>
      <c r="E307" s="23"/>
    </row>
    <row r="308">
      <c r="A308" s="37" t="s">
        <v>791</v>
      </c>
      <c r="B308" s="37" t="s">
        <v>792</v>
      </c>
      <c r="C308" s="58" t="s">
        <v>1390</v>
      </c>
      <c r="D308" s="37">
        <v>1.0</v>
      </c>
      <c r="E308" s="23"/>
    </row>
    <row r="309">
      <c r="A309" s="37" t="s">
        <v>794</v>
      </c>
      <c r="B309" s="37" t="s">
        <v>605</v>
      </c>
      <c r="C309" s="58" t="s">
        <v>1390</v>
      </c>
      <c r="D309" s="37">
        <v>7.0</v>
      </c>
      <c r="E309" s="23"/>
    </row>
    <row r="310">
      <c r="A310" s="37" t="s">
        <v>561</v>
      </c>
      <c r="B310" s="37" t="s">
        <v>562</v>
      </c>
      <c r="C310" s="58" t="s">
        <v>1390</v>
      </c>
      <c r="D310" s="37">
        <v>-1.0</v>
      </c>
      <c r="E310" s="23"/>
    </row>
    <row r="311">
      <c r="A311" s="37" t="s">
        <v>567</v>
      </c>
      <c r="B311" s="37" t="s">
        <v>568</v>
      </c>
      <c r="C311" s="58" t="s">
        <v>1390</v>
      </c>
      <c r="D311" s="37">
        <v>-1.0</v>
      </c>
      <c r="E311" s="23"/>
    </row>
    <row r="312">
      <c r="A312" s="37" t="s">
        <v>571</v>
      </c>
      <c r="B312" s="37" t="s">
        <v>572</v>
      </c>
      <c r="C312" s="58" t="s">
        <v>1390</v>
      </c>
      <c r="D312" s="37">
        <v>-5.0</v>
      </c>
      <c r="E312" s="23"/>
    </row>
    <row r="313">
      <c r="A313" s="37" t="s">
        <v>574</v>
      </c>
      <c r="B313" s="37" t="s">
        <v>575</v>
      </c>
      <c r="C313" s="58" t="s">
        <v>1390</v>
      </c>
      <c r="D313" s="37">
        <v>-4.0</v>
      </c>
      <c r="E313" s="23"/>
    </row>
    <row r="314">
      <c r="A314" s="37" t="s">
        <v>655</v>
      </c>
      <c r="B314" s="37" t="s">
        <v>656</v>
      </c>
      <c r="C314" s="58" t="s">
        <v>1390</v>
      </c>
      <c r="D314" s="37">
        <v>-6.0</v>
      </c>
      <c r="E314" s="23"/>
    </row>
    <row r="315">
      <c r="A315" s="37" t="s">
        <v>586</v>
      </c>
      <c r="B315" s="37" t="s">
        <v>587</v>
      </c>
      <c r="C315" s="58" t="s">
        <v>1390</v>
      </c>
      <c r="D315" s="37">
        <v>-3.0</v>
      </c>
      <c r="E315" s="23"/>
    </row>
    <row r="316">
      <c r="A316" s="37" t="s">
        <v>763</v>
      </c>
      <c r="B316" s="37" t="s">
        <v>764</v>
      </c>
      <c r="C316" s="58" t="s">
        <v>1390</v>
      </c>
      <c r="D316" s="37">
        <v>-2.0</v>
      </c>
      <c r="E316" s="23"/>
    </row>
    <row r="317">
      <c r="A317" s="37" t="s">
        <v>664</v>
      </c>
      <c r="B317" s="37" t="s">
        <v>643</v>
      </c>
      <c r="C317" s="58" t="s">
        <v>1390</v>
      </c>
      <c r="D317" s="37">
        <v>-1.0</v>
      </c>
      <c r="E317" s="23"/>
    </row>
    <row r="318">
      <c r="A318" s="37" t="s">
        <v>766</v>
      </c>
      <c r="B318" s="37" t="s">
        <v>231</v>
      </c>
      <c r="C318" s="58" t="s">
        <v>859</v>
      </c>
      <c r="D318" s="37">
        <v>-3.0</v>
      </c>
      <c r="E318" s="37" t="s">
        <v>1392</v>
      </c>
    </row>
    <row r="319">
      <c r="A319" s="37" t="s">
        <v>717</v>
      </c>
      <c r="B319" s="37" t="s">
        <v>536</v>
      </c>
      <c r="C319" s="58" t="s">
        <v>859</v>
      </c>
      <c r="D319" s="37">
        <v>2.0</v>
      </c>
      <c r="E319" s="37" t="s">
        <v>1393</v>
      </c>
    </row>
    <row r="320">
      <c r="A320" s="37" t="s">
        <v>733</v>
      </c>
      <c r="B320" s="37" t="s">
        <v>296</v>
      </c>
      <c r="C320" s="58" t="s">
        <v>1262</v>
      </c>
      <c r="D320" s="37">
        <v>-25.0</v>
      </c>
      <c r="E320" s="37" t="s">
        <v>1394</v>
      </c>
    </row>
    <row r="321">
      <c r="A321" s="37" t="s">
        <v>376</v>
      </c>
      <c r="B321" s="37" t="s">
        <v>377</v>
      </c>
      <c r="C321" s="70">
        <v>45638.0</v>
      </c>
      <c r="D321" s="23"/>
      <c r="E321" s="23"/>
    </row>
    <row r="322">
      <c r="A322" s="37" t="s">
        <v>38</v>
      </c>
      <c r="B322" s="37" t="s">
        <v>39</v>
      </c>
      <c r="C322" s="58" t="s">
        <v>1395</v>
      </c>
      <c r="D322" s="37">
        <v>-33.0</v>
      </c>
      <c r="E322" s="37" t="s">
        <v>1396</v>
      </c>
    </row>
    <row r="323">
      <c r="A323" s="37" t="s">
        <v>111</v>
      </c>
      <c r="B323" s="37" t="s">
        <v>112</v>
      </c>
      <c r="C323" s="58" t="s">
        <v>1395</v>
      </c>
      <c r="D323" s="37">
        <v>33.0</v>
      </c>
      <c r="E323" s="37" t="s">
        <v>1397</v>
      </c>
    </row>
    <row r="324">
      <c r="A324" s="37" t="s">
        <v>199</v>
      </c>
      <c r="B324" s="37" t="s">
        <v>200</v>
      </c>
      <c r="C324" s="58" t="s">
        <v>912</v>
      </c>
      <c r="D324" s="37">
        <v>-5.0</v>
      </c>
      <c r="E324" s="37" t="s">
        <v>1398</v>
      </c>
    </row>
    <row r="325">
      <c r="A325" s="37" t="s">
        <v>165</v>
      </c>
      <c r="B325" s="37" t="s">
        <v>166</v>
      </c>
      <c r="C325" s="55">
        <v>45658.0</v>
      </c>
      <c r="D325" s="37">
        <v>1.0</v>
      </c>
      <c r="E325" s="37" t="s">
        <v>1399</v>
      </c>
    </row>
    <row r="326">
      <c r="A326" s="37" t="s">
        <v>92</v>
      </c>
      <c r="B326" s="37" t="s">
        <v>93</v>
      </c>
      <c r="C326" s="55">
        <v>45658.0</v>
      </c>
      <c r="D326" s="37">
        <v>-1.0</v>
      </c>
      <c r="E326" s="37" t="s">
        <v>1398</v>
      </c>
    </row>
    <row r="327">
      <c r="A327" s="37" t="s">
        <v>208</v>
      </c>
      <c r="B327" s="37" t="s">
        <v>209</v>
      </c>
      <c r="C327" s="55">
        <v>45658.0</v>
      </c>
      <c r="D327" s="37">
        <v>-18.0</v>
      </c>
      <c r="E327" s="37" t="s">
        <v>1398</v>
      </c>
    </row>
    <row r="328">
      <c r="A328" s="37" t="s">
        <v>927</v>
      </c>
      <c r="B328" s="37" t="s">
        <v>917</v>
      </c>
      <c r="C328" s="58" t="s">
        <v>942</v>
      </c>
      <c r="D328" s="37">
        <v>6.0</v>
      </c>
      <c r="E328" s="23"/>
    </row>
    <row r="329">
      <c r="A329" s="37" t="s">
        <v>338</v>
      </c>
      <c r="B329" s="37" t="s">
        <v>339</v>
      </c>
      <c r="C329" s="58" t="s">
        <v>1297</v>
      </c>
      <c r="D329" s="37">
        <v>15.0</v>
      </c>
      <c r="E329" s="23"/>
    </row>
    <row r="330">
      <c r="A330" s="37" t="s">
        <v>927</v>
      </c>
      <c r="B330" s="37" t="s">
        <v>917</v>
      </c>
      <c r="C330" s="58" t="s">
        <v>1297</v>
      </c>
      <c r="D330" s="37">
        <v>4.0</v>
      </c>
      <c r="E330" s="23"/>
    </row>
    <row r="331">
      <c r="A331" s="37" t="s">
        <v>187</v>
      </c>
      <c r="B331" s="37" t="s">
        <v>189</v>
      </c>
      <c r="C331" s="55">
        <v>45661.0</v>
      </c>
      <c r="D331" s="37">
        <v>-2.0</v>
      </c>
      <c r="E331" s="37" t="s">
        <v>1400</v>
      </c>
    </row>
    <row r="332">
      <c r="A332" s="37" t="s">
        <v>318</v>
      </c>
      <c r="B332" s="37" t="s">
        <v>319</v>
      </c>
      <c r="C332" s="55">
        <v>45812.0</v>
      </c>
      <c r="D332" s="37">
        <v>-23.0</v>
      </c>
      <c r="E332" s="23"/>
    </row>
    <row r="333">
      <c r="A333" s="37" t="s">
        <v>284</v>
      </c>
      <c r="B333" s="37" t="s">
        <v>285</v>
      </c>
      <c r="C333" s="55">
        <v>45995.0</v>
      </c>
      <c r="D333" s="37">
        <v>4.0</v>
      </c>
      <c r="E333" s="23"/>
    </row>
    <row r="334">
      <c r="A334" s="37" t="s">
        <v>888</v>
      </c>
      <c r="B334" s="37" t="s">
        <v>889</v>
      </c>
      <c r="C334" s="55">
        <v>45995.0</v>
      </c>
      <c r="D334" s="37">
        <v>-4.0</v>
      </c>
      <c r="E334" s="23"/>
    </row>
    <row r="335">
      <c r="A335" s="37" t="s">
        <v>875</v>
      </c>
      <c r="B335" s="37" t="s">
        <v>876</v>
      </c>
      <c r="C335" s="58" t="s">
        <v>1401</v>
      </c>
      <c r="D335" s="37">
        <v>-20.0</v>
      </c>
      <c r="E335" s="23"/>
    </row>
    <row r="336">
      <c r="A336" s="37" t="s">
        <v>464</v>
      </c>
      <c r="B336" s="37" t="s">
        <v>465</v>
      </c>
      <c r="C336" s="55">
        <v>45843.0</v>
      </c>
      <c r="D336" s="37">
        <v>4.0</v>
      </c>
      <c r="E336" s="23"/>
    </row>
    <row r="337">
      <c r="A337" s="37" t="s">
        <v>309</v>
      </c>
      <c r="B337" s="37" t="s">
        <v>310</v>
      </c>
      <c r="C337" s="55">
        <v>45753.0</v>
      </c>
      <c r="D337" s="37">
        <v>-9.0</v>
      </c>
      <c r="E337" s="23"/>
    </row>
    <row r="338">
      <c r="A338" s="37" t="s">
        <v>1010</v>
      </c>
      <c r="B338" s="37" t="s">
        <v>44</v>
      </c>
      <c r="C338" s="55">
        <v>45814.0</v>
      </c>
      <c r="D338" s="37"/>
      <c r="E338" s="23"/>
    </row>
    <row r="339">
      <c r="A339" s="37" t="s">
        <v>291</v>
      </c>
      <c r="B339" s="37" t="s">
        <v>292</v>
      </c>
      <c r="C339" s="55">
        <v>45875.0</v>
      </c>
      <c r="D339" s="37">
        <v>-2.0</v>
      </c>
      <c r="E339" s="23"/>
    </row>
    <row r="340">
      <c r="A340" s="37" t="s">
        <v>1039</v>
      </c>
      <c r="B340" s="37" t="s">
        <v>1040</v>
      </c>
      <c r="C340" s="55">
        <v>45936.0</v>
      </c>
      <c r="D340" s="37">
        <v>-8.0</v>
      </c>
      <c r="E340" s="23"/>
    </row>
    <row r="341">
      <c r="A341" s="37" t="s">
        <v>940</v>
      </c>
      <c r="B341" s="37" t="s">
        <v>419</v>
      </c>
      <c r="C341" s="55">
        <v>45815.0</v>
      </c>
      <c r="D341" s="37">
        <v>-22.0</v>
      </c>
      <c r="E341" s="37" t="s">
        <v>1402</v>
      </c>
    </row>
    <row r="342">
      <c r="A342" s="37" t="s">
        <v>304</v>
      </c>
      <c r="B342" s="37" t="s">
        <v>305</v>
      </c>
      <c r="C342" s="55">
        <v>45785.0</v>
      </c>
      <c r="D342" s="37">
        <v>-14.0</v>
      </c>
      <c r="E342" s="37" t="s">
        <v>1403</v>
      </c>
    </row>
    <row r="343">
      <c r="A343" s="37" t="s">
        <v>323</v>
      </c>
      <c r="B343" s="37" t="s">
        <v>324</v>
      </c>
      <c r="C343" s="55">
        <v>45785.0</v>
      </c>
      <c r="D343" s="37">
        <v>14.0</v>
      </c>
      <c r="E343" s="37" t="s">
        <v>1404</v>
      </c>
    </row>
    <row r="344">
      <c r="A344" s="37" t="s">
        <v>309</v>
      </c>
      <c r="B344" s="37" t="s">
        <v>310</v>
      </c>
      <c r="C344" s="58" t="s">
        <v>1171</v>
      </c>
      <c r="D344" s="37">
        <v>-7.0</v>
      </c>
      <c r="E344" s="37" t="s">
        <v>1405</v>
      </c>
    </row>
    <row r="345">
      <c r="A345" s="37" t="s">
        <v>1117</v>
      </c>
      <c r="B345" s="37" t="s">
        <v>1118</v>
      </c>
      <c r="C345" s="58" t="s">
        <v>1332</v>
      </c>
      <c r="D345" s="37">
        <v>24.0</v>
      </c>
      <c r="E345" s="23"/>
    </row>
    <row r="346">
      <c r="A346" s="37" t="s">
        <v>615</v>
      </c>
      <c r="B346" s="37" t="s">
        <v>616</v>
      </c>
      <c r="C346" s="58" t="s">
        <v>1337</v>
      </c>
      <c r="D346" s="37">
        <v>-3.0</v>
      </c>
      <c r="E346" s="23"/>
    </row>
    <row r="347">
      <c r="A347" s="37" t="s">
        <v>126</v>
      </c>
      <c r="B347" s="37" t="s">
        <v>127</v>
      </c>
      <c r="C347" s="55">
        <v>45909.0</v>
      </c>
      <c r="D347" s="37">
        <v>-2.0</v>
      </c>
      <c r="E347" s="23"/>
    </row>
    <row r="348">
      <c r="A348" s="37" t="s">
        <v>111</v>
      </c>
      <c r="B348" s="37" t="s">
        <v>112</v>
      </c>
      <c r="C348" s="55">
        <v>45909.0</v>
      </c>
      <c r="D348" s="37">
        <v>-1.0</v>
      </c>
      <c r="E348" s="23"/>
    </row>
    <row r="349">
      <c r="A349" s="37" t="s">
        <v>126</v>
      </c>
      <c r="B349" s="37" t="s">
        <v>127</v>
      </c>
      <c r="C349" s="58" t="s">
        <v>1181</v>
      </c>
      <c r="D349" s="37">
        <v>24.0</v>
      </c>
      <c r="E349" s="23"/>
    </row>
    <row r="350">
      <c r="A350" s="37" t="s">
        <v>126</v>
      </c>
      <c r="B350" s="37" t="s">
        <v>127</v>
      </c>
      <c r="C350" s="58" t="s">
        <v>1181</v>
      </c>
      <c r="D350" s="37">
        <v>24.0</v>
      </c>
      <c r="E350" s="23"/>
    </row>
    <row r="351">
      <c r="A351" s="37" t="s">
        <v>126</v>
      </c>
      <c r="B351" s="37" t="s">
        <v>127</v>
      </c>
      <c r="C351" s="58" t="s">
        <v>1181</v>
      </c>
      <c r="D351" s="37">
        <v>-1500021.0</v>
      </c>
      <c r="E351" s="23"/>
    </row>
    <row r="352">
      <c r="A352" s="37" t="s">
        <v>126</v>
      </c>
      <c r="B352" s="37" t="s">
        <v>127</v>
      </c>
      <c r="C352" s="58" t="s">
        <v>1181</v>
      </c>
      <c r="D352" s="37">
        <v>-3.0</v>
      </c>
      <c r="E352" s="23"/>
    </row>
    <row r="353">
      <c r="A353" s="37" t="s">
        <v>1185</v>
      </c>
      <c r="B353" s="37" t="s">
        <v>1186</v>
      </c>
      <c r="C353" s="58" t="s">
        <v>1347</v>
      </c>
      <c r="D353" s="37">
        <v>-1.0</v>
      </c>
      <c r="E353" s="23"/>
    </row>
    <row r="354">
      <c r="A354" s="37" t="s">
        <v>1089</v>
      </c>
      <c r="B354" s="37" t="s">
        <v>1090</v>
      </c>
      <c r="C354" s="58" t="s">
        <v>1348</v>
      </c>
      <c r="D354" s="37">
        <v>-7.0</v>
      </c>
      <c r="E354" s="37" t="s">
        <v>1406</v>
      </c>
    </row>
    <row r="355">
      <c r="A355" s="37" t="s">
        <v>1028</v>
      </c>
      <c r="B355" s="37" t="s">
        <v>1029</v>
      </c>
      <c r="C355" s="58" t="s">
        <v>1348</v>
      </c>
      <c r="D355" s="37">
        <v>7.0</v>
      </c>
      <c r="E355" s="37" t="s">
        <v>1407</v>
      </c>
    </row>
    <row r="356">
      <c r="A356" s="37" t="s">
        <v>338</v>
      </c>
      <c r="B356" s="37" t="s">
        <v>339</v>
      </c>
      <c r="C356" s="58" t="s">
        <v>1353</v>
      </c>
      <c r="D356" s="37">
        <v>8.0</v>
      </c>
      <c r="E356" s="23"/>
    </row>
    <row r="357">
      <c r="A357" s="37" t="s">
        <v>126</v>
      </c>
      <c r="B357" s="37" t="s">
        <v>127</v>
      </c>
      <c r="C357" s="58" t="s">
        <v>1354</v>
      </c>
      <c r="D357" s="37">
        <v>-2.0</v>
      </c>
      <c r="E357" s="23"/>
    </row>
    <row r="358">
      <c r="A358" s="37" t="s">
        <v>776</v>
      </c>
      <c r="B358" s="37" t="s">
        <v>777</v>
      </c>
      <c r="C358" s="58" t="s">
        <v>1356</v>
      </c>
      <c r="D358" s="37">
        <v>-5.0</v>
      </c>
      <c r="E358" s="23"/>
    </row>
    <row r="359">
      <c r="A359" s="37" t="s">
        <v>776</v>
      </c>
      <c r="B359" s="37" t="s">
        <v>777</v>
      </c>
      <c r="C359" s="58" t="s">
        <v>1356</v>
      </c>
      <c r="D359" s="37">
        <v>10.0</v>
      </c>
      <c r="E359" s="23"/>
    </row>
    <row r="360">
      <c r="A360" s="37" t="s">
        <v>438</v>
      </c>
      <c r="B360" s="37" t="s">
        <v>268</v>
      </c>
      <c r="C360" s="58" t="s">
        <v>1356</v>
      </c>
      <c r="D360" s="37">
        <v>-7.0</v>
      </c>
      <c r="E360" s="23"/>
    </row>
    <row r="361">
      <c r="A361" s="37" t="s">
        <v>442</v>
      </c>
      <c r="B361" s="37" t="s">
        <v>443</v>
      </c>
      <c r="C361" s="58" t="s">
        <v>1356</v>
      </c>
      <c r="D361" s="37">
        <v>-7.0</v>
      </c>
      <c r="E361" s="23"/>
    </row>
    <row r="362">
      <c r="A362" s="37" t="s">
        <v>621</v>
      </c>
      <c r="B362" s="37" t="s">
        <v>622</v>
      </c>
      <c r="C362" s="58" t="s">
        <v>420</v>
      </c>
      <c r="D362" s="37">
        <v>-5.0</v>
      </c>
      <c r="E362" s="23"/>
    </row>
    <row r="363">
      <c r="A363" s="37" t="s">
        <v>652</v>
      </c>
      <c r="B363" s="37" t="s">
        <v>653</v>
      </c>
      <c r="C363" s="58" t="s">
        <v>420</v>
      </c>
      <c r="D363" s="37">
        <v>-8.0</v>
      </c>
      <c r="E363" s="23"/>
    </row>
    <row r="364">
      <c r="A364" s="37" t="s">
        <v>556</v>
      </c>
      <c r="B364" s="37" t="s">
        <v>557</v>
      </c>
      <c r="C364" s="58" t="s">
        <v>420</v>
      </c>
      <c r="D364" s="37">
        <v>-22.0</v>
      </c>
      <c r="E364" s="23"/>
    </row>
    <row r="365">
      <c r="A365" s="23"/>
      <c r="B365" s="23"/>
      <c r="C365" s="109"/>
      <c r="D365" s="23"/>
      <c r="E365" s="23"/>
    </row>
    <row r="366">
      <c r="A366" s="23"/>
      <c r="B366" s="23"/>
      <c r="C366" s="109"/>
      <c r="D366" s="23"/>
      <c r="E366" s="23"/>
    </row>
    <row r="367">
      <c r="A367" s="23"/>
      <c r="B367" s="23"/>
      <c r="C367" s="109"/>
      <c r="D367" s="23"/>
      <c r="E367" s="23"/>
    </row>
    <row r="368">
      <c r="A368" s="23"/>
      <c r="B368" s="23"/>
      <c r="C368" s="109"/>
      <c r="D368" s="23"/>
      <c r="E368" s="23"/>
    </row>
    <row r="369">
      <c r="A369" s="23"/>
      <c r="B369" s="23"/>
      <c r="C369" s="109"/>
      <c r="D369" s="23"/>
      <c r="E369" s="23"/>
    </row>
    <row r="370">
      <c r="A370" s="23"/>
      <c r="B370" s="23"/>
      <c r="C370" s="109"/>
      <c r="D370" s="23"/>
      <c r="E370" s="23"/>
    </row>
    <row r="371">
      <c r="A371" s="23"/>
      <c r="B371" s="23"/>
      <c r="C371" s="109"/>
      <c r="D371" s="23"/>
      <c r="E371" s="23"/>
    </row>
    <row r="372">
      <c r="A372" s="23"/>
      <c r="B372" s="23"/>
      <c r="C372" s="109"/>
      <c r="D372" s="23"/>
      <c r="E372" s="23"/>
    </row>
    <row r="373">
      <c r="A373" s="23"/>
      <c r="B373" s="23"/>
      <c r="C373" s="109"/>
      <c r="D373" s="23"/>
      <c r="E373" s="23"/>
    </row>
    <row r="374">
      <c r="A374" s="23"/>
      <c r="B374" s="23"/>
      <c r="C374" s="109"/>
      <c r="D374" s="23"/>
      <c r="E374" s="23"/>
    </row>
    <row r="375">
      <c r="A375" s="23"/>
      <c r="B375" s="23"/>
      <c r="C375" s="109"/>
      <c r="D375" s="23"/>
      <c r="E375" s="23"/>
    </row>
    <row r="376">
      <c r="A376" s="23"/>
      <c r="B376" s="23"/>
      <c r="C376" s="109"/>
      <c r="D376" s="23"/>
      <c r="E376" s="23"/>
    </row>
    <row r="377">
      <c r="A377" s="23"/>
      <c r="B377" s="23"/>
      <c r="C377" s="109"/>
      <c r="D377" s="23"/>
      <c r="E377" s="23"/>
    </row>
    <row r="378">
      <c r="A378" s="23"/>
      <c r="B378" s="23"/>
      <c r="C378" s="109"/>
      <c r="D378" s="23"/>
      <c r="E378" s="23"/>
    </row>
    <row r="379">
      <c r="A379" s="23"/>
      <c r="B379" s="23"/>
      <c r="C379" s="109"/>
      <c r="D379" s="23"/>
      <c r="E379" s="23"/>
    </row>
    <row r="380">
      <c r="A380" s="23"/>
      <c r="B380" s="23"/>
      <c r="C380" s="109"/>
      <c r="D380" s="23"/>
      <c r="E380" s="23"/>
    </row>
    <row r="381">
      <c r="A381" s="23"/>
      <c r="B381" s="23"/>
      <c r="C381" s="109"/>
      <c r="D381" s="23"/>
      <c r="E381" s="23"/>
    </row>
    <row r="382">
      <c r="A382" s="23"/>
      <c r="B382" s="23"/>
      <c r="C382" s="109"/>
      <c r="D382" s="23"/>
      <c r="E382" s="23"/>
    </row>
    <row r="383">
      <c r="A383" s="23"/>
      <c r="B383" s="23"/>
      <c r="C383" s="109"/>
      <c r="D383" s="23"/>
      <c r="E383" s="23"/>
    </row>
    <row r="384">
      <c r="A384" s="23"/>
      <c r="B384" s="23"/>
      <c r="C384" s="109"/>
      <c r="D384" s="23"/>
      <c r="E384" s="23"/>
    </row>
    <row r="385">
      <c r="A385" s="23"/>
      <c r="B385" s="23"/>
      <c r="C385" s="109"/>
      <c r="D385" s="23"/>
      <c r="E385" s="23"/>
    </row>
    <row r="386">
      <c r="A386" s="23"/>
      <c r="B386" s="23"/>
      <c r="C386" s="109"/>
      <c r="D386" s="23"/>
      <c r="E386" s="23"/>
    </row>
    <row r="387">
      <c r="A387" s="23"/>
      <c r="B387" s="23"/>
      <c r="C387" s="109"/>
      <c r="D387" s="23"/>
      <c r="E387" s="23"/>
    </row>
    <row r="388">
      <c r="A388" s="23"/>
      <c r="B388" s="23"/>
      <c r="C388" s="109"/>
      <c r="D388" s="23"/>
      <c r="E388" s="23"/>
    </row>
    <row r="389">
      <c r="A389" s="23"/>
      <c r="B389" s="23"/>
      <c r="C389" s="109"/>
      <c r="D389" s="23"/>
      <c r="E389" s="23"/>
    </row>
    <row r="390">
      <c r="A390" s="23"/>
      <c r="B390" s="23"/>
      <c r="C390" s="109"/>
      <c r="D390" s="23"/>
      <c r="E390" s="23"/>
    </row>
    <row r="391">
      <c r="A391" s="23"/>
      <c r="B391" s="23"/>
      <c r="C391" s="109"/>
      <c r="D391" s="23"/>
      <c r="E391" s="23"/>
    </row>
    <row r="392">
      <c r="A392" s="23"/>
      <c r="B392" s="23"/>
      <c r="C392" s="109"/>
      <c r="D392" s="23"/>
      <c r="E392" s="23"/>
    </row>
    <row r="393">
      <c r="A393" s="23"/>
      <c r="B393" s="23"/>
      <c r="C393" s="109"/>
      <c r="D393" s="23"/>
      <c r="E393" s="23"/>
    </row>
    <row r="394">
      <c r="A394" s="23"/>
      <c r="B394" s="23"/>
      <c r="C394" s="109"/>
      <c r="D394" s="23"/>
      <c r="E394" s="23"/>
    </row>
    <row r="395">
      <c r="A395" s="23"/>
      <c r="B395" s="23"/>
      <c r="C395" s="109"/>
      <c r="D395" s="23"/>
      <c r="E395" s="23"/>
    </row>
    <row r="396">
      <c r="A396" s="23"/>
      <c r="B396" s="23"/>
      <c r="C396" s="109"/>
      <c r="D396" s="23"/>
      <c r="E396" s="23"/>
    </row>
    <row r="397">
      <c r="A397" s="23"/>
      <c r="B397" s="23"/>
      <c r="C397" s="109"/>
      <c r="D397" s="23"/>
      <c r="E397" s="23"/>
    </row>
    <row r="398">
      <c r="A398" s="23"/>
      <c r="B398" s="23"/>
      <c r="C398" s="109"/>
      <c r="D398" s="23"/>
      <c r="E398" s="23"/>
    </row>
    <row r="399">
      <c r="A399" s="23"/>
      <c r="B399" s="23"/>
      <c r="C399" s="109"/>
      <c r="D399" s="23"/>
      <c r="E399" s="23"/>
    </row>
    <row r="400">
      <c r="A400" s="23"/>
      <c r="B400" s="23"/>
      <c r="C400" s="109"/>
      <c r="D400" s="23"/>
      <c r="E400" s="23"/>
    </row>
    <row r="401">
      <c r="A401" s="23"/>
      <c r="B401" s="23"/>
      <c r="C401" s="109"/>
      <c r="D401" s="23"/>
      <c r="E401" s="23"/>
    </row>
    <row r="402">
      <c r="A402" s="23"/>
      <c r="B402" s="23"/>
      <c r="C402" s="109"/>
      <c r="D402" s="23"/>
      <c r="E402" s="23"/>
    </row>
    <row r="403">
      <c r="A403" s="23"/>
      <c r="B403" s="23"/>
      <c r="C403" s="109"/>
      <c r="D403" s="23"/>
      <c r="E403" s="23"/>
    </row>
    <row r="404">
      <c r="A404" s="23"/>
      <c r="B404" s="23"/>
      <c r="C404" s="109"/>
      <c r="D404" s="23"/>
      <c r="E404" s="23"/>
    </row>
    <row r="405">
      <c r="A405" s="23"/>
      <c r="B405" s="23"/>
      <c r="C405" s="109"/>
      <c r="D405" s="23"/>
      <c r="E405" s="23"/>
    </row>
    <row r="406">
      <c r="A406" s="23"/>
      <c r="B406" s="23"/>
      <c r="C406" s="109"/>
      <c r="D406" s="23"/>
      <c r="E406" s="23"/>
    </row>
    <row r="407">
      <c r="A407" s="23"/>
      <c r="B407" s="23"/>
      <c r="C407" s="109"/>
      <c r="D407" s="23"/>
      <c r="E407" s="23"/>
    </row>
    <row r="408">
      <c r="A408" s="23"/>
      <c r="B408" s="23"/>
      <c r="C408" s="109"/>
      <c r="D408" s="23"/>
      <c r="E408" s="23"/>
    </row>
    <row r="409">
      <c r="A409" s="23"/>
      <c r="B409" s="23"/>
      <c r="C409" s="109"/>
      <c r="D409" s="23"/>
      <c r="E409" s="23"/>
    </row>
    <row r="410">
      <c r="A410" s="23"/>
      <c r="B410" s="23"/>
      <c r="C410" s="109"/>
      <c r="D410" s="23"/>
      <c r="E410" s="23"/>
    </row>
    <row r="411">
      <c r="A411" s="23"/>
      <c r="B411" s="23"/>
      <c r="C411" s="109"/>
      <c r="D411" s="23"/>
      <c r="E411" s="23"/>
    </row>
    <row r="412">
      <c r="A412" s="23"/>
      <c r="B412" s="23"/>
      <c r="C412" s="109"/>
      <c r="D412" s="23"/>
      <c r="E412" s="23"/>
    </row>
    <row r="413">
      <c r="A413" s="23"/>
      <c r="B413" s="23"/>
      <c r="C413" s="109"/>
      <c r="D413" s="23"/>
      <c r="E413" s="23"/>
    </row>
    <row r="414">
      <c r="A414" s="23"/>
      <c r="B414" s="23"/>
      <c r="C414" s="109"/>
      <c r="D414" s="23"/>
      <c r="E414" s="23"/>
    </row>
    <row r="415">
      <c r="A415" s="23"/>
      <c r="B415" s="23"/>
      <c r="C415" s="109"/>
      <c r="D415" s="23"/>
      <c r="E415" s="23"/>
    </row>
    <row r="416">
      <c r="A416" s="23"/>
      <c r="B416" s="23"/>
      <c r="C416" s="109"/>
      <c r="D416" s="23"/>
      <c r="E416" s="23"/>
    </row>
    <row r="417">
      <c r="A417" s="23"/>
      <c r="B417" s="23"/>
      <c r="C417" s="109"/>
      <c r="D417" s="23"/>
      <c r="E417" s="23"/>
    </row>
    <row r="418">
      <c r="A418" s="23"/>
      <c r="B418" s="23"/>
      <c r="C418" s="109"/>
      <c r="D418" s="23"/>
      <c r="E418" s="23"/>
    </row>
    <row r="419">
      <c r="A419" s="23"/>
      <c r="B419" s="23"/>
      <c r="C419" s="109"/>
      <c r="D419" s="23"/>
      <c r="E419" s="23"/>
    </row>
    <row r="420">
      <c r="A420" s="23"/>
      <c r="B420" s="23"/>
      <c r="C420" s="109"/>
      <c r="D420" s="23"/>
      <c r="E420" s="23"/>
    </row>
    <row r="421">
      <c r="A421" s="23"/>
      <c r="B421" s="23"/>
      <c r="C421" s="109"/>
      <c r="D421" s="23"/>
      <c r="E421" s="23"/>
    </row>
    <row r="422">
      <c r="A422" s="23"/>
      <c r="B422" s="23"/>
      <c r="C422" s="109"/>
      <c r="D422" s="23"/>
      <c r="E422" s="23"/>
    </row>
    <row r="423">
      <c r="A423" s="23"/>
      <c r="B423" s="23"/>
      <c r="C423" s="109"/>
      <c r="D423" s="23"/>
      <c r="E423" s="23"/>
    </row>
    <row r="424">
      <c r="A424" s="23"/>
      <c r="B424" s="23"/>
      <c r="C424" s="109"/>
      <c r="D424" s="23"/>
      <c r="E424" s="23"/>
    </row>
    <row r="425">
      <c r="A425" s="23"/>
      <c r="B425" s="23"/>
      <c r="C425" s="109"/>
      <c r="D425" s="23"/>
      <c r="E425" s="23"/>
    </row>
    <row r="426">
      <c r="A426" s="23"/>
      <c r="B426" s="23"/>
      <c r="C426" s="109"/>
      <c r="D426" s="23"/>
      <c r="E426" s="23"/>
    </row>
    <row r="427">
      <c r="A427" s="23"/>
      <c r="B427" s="23"/>
      <c r="C427" s="109"/>
      <c r="D427" s="23"/>
      <c r="E427" s="23"/>
    </row>
    <row r="428">
      <c r="A428" s="23"/>
      <c r="B428" s="23"/>
      <c r="C428" s="109"/>
      <c r="D428" s="23"/>
      <c r="E428" s="23"/>
    </row>
    <row r="429">
      <c r="A429" s="23"/>
      <c r="B429" s="23"/>
      <c r="C429" s="109"/>
      <c r="D429" s="23"/>
      <c r="E429" s="23"/>
    </row>
    <row r="430">
      <c r="A430" s="23"/>
      <c r="B430" s="23"/>
      <c r="C430" s="109"/>
      <c r="D430" s="23"/>
      <c r="E430" s="23"/>
    </row>
    <row r="431">
      <c r="A431" s="23"/>
      <c r="B431" s="23"/>
      <c r="C431" s="109"/>
      <c r="D431" s="23"/>
      <c r="E431" s="23"/>
    </row>
    <row r="432">
      <c r="A432" s="23"/>
      <c r="B432" s="23"/>
      <c r="C432" s="109"/>
      <c r="D432" s="23"/>
      <c r="E432" s="23"/>
    </row>
    <row r="433">
      <c r="A433" s="23"/>
      <c r="B433" s="23"/>
      <c r="C433" s="109"/>
      <c r="D433" s="23"/>
      <c r="E433" s="23"/>
    </row>
    <row r="434">
      <c r="A434" s="23"/>
      <c r="B434" s="23"/>
      <c r="C434" s="109"/>
      <c r="D434" s="23"/>
      <c r="E434" s="23"/>
    </row>
    <row r="435">
      <c r="A435" s="23"/>
      <c r="B435" s="23"/>
      <c r="C435" s="109"/>
      <c r="D435" s="23"/>
      <c r="E435" s="23"/>
    </row>
    <row r="436">
      <c r="A436" s="23"/>
      <c r="B436" s="23"/>
      <c r="C436" s="109"/>
      <c r="D436" s="23"/>
      <c r="E436" s="23"/>
    </row>
    <row r="437">
      <c r="A437" s="23"/>
      <c r="B437" s="23"/>
      <c r="C437" s="109"/>
      <c r="D437" s="23"/>
      <c r="E437" s="23"/>
    </row>
    <row r="438">
      <c r="A438" s="23"/>
      <c r="B438" s="23"/>
      <c r="C438" s="109"/>
      <c r="D438" s="23"/>
      <c r="E438" s="23"/>
    </row>
    <row r="439">
      <c r="A439" s="23"/>
      <c r="B439" s="23"/>
      <c r="C439" s="109"/>
      <c r="D439" s="23"/>
      <c r="E439" s="23"/>
    </row>
    <row r="440">
      <c r="A440" s="23"/>
      <c r="B440" s="23"/>
      <c r="C440" s="109"/>
      <c r="D440" s="23"/>
      <c r="E440" s="23"/>
    </row>
    <row r="441">
      <c r="A441" s="23"/>
      <c r="B441" s="23"/>
      <c r="C441" s="109"/>
      <c r="D441" s="23"/>
      <c r="E441" s="23"/>
    </row>
    <row r="442">
      <c r="A442" s="23"/>
      <c r="B442" s="23"/>
      <c r="C442" s="109"/>
      <c r="D442" s="23"/>
      <c r="E442" s="23"/>
    </row>
    <row r="443">
      <c r="A443" s="23"/>
      <c r="B443" s="23"/>
      <c r="C443" s="109"/>
      <c r="D443" s="23"/>
      <c r="E443" s="23"/>
    </row>
    <row r="444">
      <c r="A444" s="23"/>
      <c r="B444" s="23"/>
      <c r="C444" s="109"/>
      <c r="D444" s="23"/>
      <c r="E444" s="23"/>
    </row>
    <row r="445">
      <c r="A445" s="23"/>
      <c r="B445" s="23"/>
      <c r="C445" s="109"/>
      <c r="D445" s="23"/>
      <c r="E445" s="23"/>
    </row>
    <row r="446">
      <c r="A446" s="23"/>
      <c r="B446" s="23"/>
      <c r="C446" s="109"/>
      <c r="D446" s="23"/>
      <c r="E446" s="23"/>
    </row>
    <row r="447">
      <c r="A447" s="23"/>
      <c r="B447" s="23"/>
      <c r="C447" s="109"/>
      <c r="D447" s="23"/>
      <c r="E447" s="23"/>
    </row>
    <row r="448">
      <c r="A448" s="23"/>
      <c r="B448" s="23"/>
      <c r="C448" s="109"/>
      <c r="D448" s="23"/>
      <c r="E448" s="23"/>
    </row>
    <row r="449">
      <c r="A449" s="23"/>
      <c r="B449" s="23"/>
      <c r="C449" s="109"/>
      <c r="D449" s="23"/>
      <c r="E449" s="23"/>
    </row>
    <row r="450">
      <c r="A450" s="23"/>
      <c r="B450" s="23"/>
      <c r="C450" s="109"/>
      <c r="D450" s="23"/>
      <c r="E450" s="23"/>
    </row>
    <row r="451">
      <c r="A451" s="23"/>
      <c r="B451" s="23"/>
      <c r="C451" s="109"/>
      <c r="D451" s="23"/>
      <c r="E451" s="23"/>
    </row>
    <row r="452">
      <c r="A452" s="23"/>
      <c r="B452" s="23"/>
      <c r="C452" s="109"/>
      <c r="D452" s="23"/>
      <c r="E452" s="23"/>
    </row>
    <row r="453">
      <c r="A453" s="23"/>
      <c r="B453" s="23"/>
      <c r="C453" s="109"/>
      <c r="D453" s="23"/>
      <c r="E453" s="23"/>
    </row>
    <row r="454">
      <c r="A454" s="23"/>
      <c r="B454" s="23"/>
      <c r="C454" s="109"/>
      <c r="D454" s="23"/>
      <c r="E454" s="23"/>
    </row>
    <row r="455">
      <c r="A455" s="23"/>
      <c r="B455" s="23"/>
      <c r="C455" s="109"/>
      <c r="D455" s="23"/>
      <c r="E455" s="23"/>
    </row>
    <row r="456">
      <c r="A456" s="23"/>
      <c r="B456" s="23"/>
      <c r="C456" s="109"/>
      <c r="D456" s="23"/>
      <c r="E456" s="23"/>
    </row>
    <row r="457">
      <c r="A457" s="23"/>
      <c r="B457" s="23"/>
      <c r="C457" s="109"/>
      <c r="D457" s="23"/>
      <c r="E457" s="23"/>
    </row>
    <row r="458">
      <c r="A458" s="23"/>
      <c r="B458" s="23"/>
      <c r="C458" s="109"/>
      <c r="D458" s="23"/>
      <c r="E458" s="23"/>
    </row>
    <row r="459">
      <c r="A459" s="23"/>
      <c r="B459" s="23"/>
      <c r="C459" s="109"/>
      <c r="D459" s="23"/>
      <c r="E459" s="23"/>
    </row>
    <row r="460">
      <c r="A460" s="23"/>
      <c r="B460" s="23"/>
      <c r="C460" s="109"/>
      <c r="D460" s="23"/>
      <c r="E460" s="23"/>
    </row>
    <row r="461">
      <c r="A461" s="23"/>
      <c r="B461" s="23"/>
      <c r="C461" s="109"/>
      <c r="D461" s="23"/>
      <c r="E461" s="23"/>
    </row>
    <row r="462">
      <c r="A462" s="23"/>
      <c r="B462" s="23"/>
      <c r="C462" s="109"/>
      <c r="D462" s="23"/>
      <c r="E462" s="23"/>
    </row>
    <row r="463">
      <c r="A463" s="23"/>
      <c r="B463" s="23"/>
      <c r="C463" s="109"/>
      <c r="D463" s="23"/>
      <c r="E463" s="23"/>
    </row>
    <row r="464">
      <c r="A464" s="23"/>
      <c r="B464" s="23"/>
      <c r="C464" s="109"/>
      <c r="D464" s="23"/>
      <c r="E464" s="23"/>
    </row>
    <row r="465">
      <c r="A465" s="23"/>
      <c r="B465" s="23"/>
      <c r="C465" s="109"/>
      <c r="D465" s="23"/>
      <c r="E465" s="23"/>
    </row>
    <row r="466">
      <c r="A466" s="23"/>
      <c r="B466" s="23"/>
      <c r="C466" s="109"/>
      <c r="D466" s="23"/>
      <c r="E466" s="23"/>
    </row>
    <row r="467">
      <c r="A467" s="23"/>
      <c r="B467" s="23"/>
      <c r="C467" s="109"/>
      <c r="D467" s="23"/>
      <c r="E467" s="23"/>
    </row>
    <row r="468">
      <c r="A468" s="23"/>
      <c r="B468" s="23"/>
      <c r="C468" s="109"/>
      <c r="D468" s="23"/>
      <c r="E468" s="23"/>
    </row>
    <row r="469">
      <c r="A469" s="23"/>
      <c r="B469" s="23"/>
      <c r="C469" s="109"/>
      <c r="D469" s="23"/>
      <c r="E469" s="23"/>
    </row>
    <row r="470">
      <c r="A470" s="23"/>
      <c r="B470" s="23"/>
      <c r="C470" s="109"/>
      <c r="D470" s="23"/>
      <c r="E470" s="23"/>
    </row>
    <row r="471">
      <c r="A471" s="23"/>
      <c r="B471" s="23"/>
      <c r="C471" s="109"/>
      <c r="D471" s="23"/>
      <c r="E471" s="23"/>
    </row>
    <row r="472">
      <c r="A472" s="23"/>
      <c r="B472" s="23"/>
      <c r="C472" s="109"/>
      <c r="D472" s="23"/>
      <c r="E472" s="23"/>
    </row>
    <row r="473">
      <c r="A473" s="23"/>
      <c r="B473" s="23"/>
      <c r="C473" s="109"/>
      <c r="D473" s="23"/>
      <c r="E473" s="23"/>
    </row>
    <row r="474">
      <c r="A474" s="23"/>
      <c r="B474" s="23"/>
      <c r="C474" s="109"/>
      <c r="D474" s="23"/>
      <c r="E474" s="23"/>
    </row>
    <row r="475">
      <c r="A475" s="23"/>
      <c r="B475" s="23"/>
      <c r="C475" s="109"/>
      <c r="D475" s="23"/>
      <c r="E475" s="23"/>
    </row>
    <row r="476">
      <c r="A476" s="23"/>
      <c r="B476" s="23"/>
      <c r="C476" s="109"/>
      <c r="D476" s="23"/>
      <c r="E476" s="23"/>
    </row>
    <row r="477">
      <c r="A477" s="23"/>
      <c r="B477" s="23"/>
      <c r="C477" s="109"/>
      <c r="D477" s="23"/>
      <c r="E477" s="23"/>
    </row>
    <row r="478">
      <c r="A478" s="23"/>
      <c r="B478" s="23"/>
      <c r="C478" s="109"/>
      <c r="D478" s="23"/>
      <c r="E478" s="23"/>
    </row>
    <row r="479">
      <c r="A479" s="23"/>
      <c r="B479" s="23"/>
      <c r="C479" s="109"/>
      <c r="D479" s="23"/>
      <c r="E479" s="23"/>
    </row>
    <row r="480">
      <c r="A480" s="23"/>
      <c r="B480" s="23"/>
      <c r="C480" s="109"/>
      <c r="D480" s="23"/>
      <c r="E480" s="23"/>
    </row>
    <row r="481">
      <c r="A481" s="23"/>
      <c r="B481" s="23"/>
      <c r="C481" s="109"/>
      <c r="D481" s="23"/>
      <c r="E481" s="23"/>
    </row>
    <row r="482">
      <c r="A482" s="23"/>
      <c r="B482" s="23"/>
      <c r="C482" s="109"/>
      <c r="D482" s="23"/>
      <c r="E482" s="23"/>
    </row>
    <row r="483">
      <c r="A483" s="23"/>
      <c r="B483" s="23"/>
      <c r="C483" s="109"/>
      <c r="D483" s="23"/>
      <c r="E483" s="23"/>
    </row>
    <row r="484">
      <c r="A484" s="23"/>
      <c r="B484" s="23"/>
      <c r="C484" s="109"/>
      <c r="D484" s="23"/>
      <c r="E484" s="23"/>
    </row>
    <row r="485">
      <c r="A485" s="23"/>
      <c r="B485" s="23"/>
      <c r="C485" s="109"/>
      <c r="D485" s="23"/>
      <c r="E485" s="23"/>
    </row>
    <row r="486">
      <c r="A486" s="23"/>
      <c r="B486" s="23"/>
      <c r="C486" s="109"/>
      <c r="D486" s="23"/>
      <c r="E486" s="23"/>
    </row>
    <row r="487">
      <c r="A487" s="23"/>
      <c r="B487" s="23"/>
      <c r="C487" s="109"/>
      <c r="D487" s="23"/>
      <c r="E487" s="23"/>
    </row>
    <row r="488">
      <c r="A488" s="23"/>
      <c r="B488" s="23"/>
      <c r="C488" s="109"/>
      <c r="D488" s="23"/>
      <c r="E488" s="23"/>
    </row>
    <row r="489">
      <c r="A489" s="23"/>
      <c r="B489" s="23"/>
      <c r="C489" s="109"/>
      <c r="D489" s="23"/>
      <c r="E489" s="23"/>
    </row>
    <row r="490">
      <c r="A490" s="23"/>
      <c r="B490" s="23"/>
      <c r="C490" s="109"/>
      <c r="D490" s="23"/>
      <c r="E490" s="23"/>
    </row>
    <row r="491">
      <c r="A491" s="23"/>
      <c r="B491" s="23"/>
      <c r="C491" s="109"/>
      <c r="D491" s="23"/>
      <c r="E491" s="23"/>
    </row>
    <row r="492">
      <c r="A492" s="23"/>
      <c r="B492" s="23"/>
      <c r="C492" s="109"/>
      <c r="D492" s="23"/>
      <c r="E492" s="23"/>
    </row>
    <row r="493">
      <c r="A493" s="23"/>
      <c r="B493" s="23"/>
      <c r="C493" s="109"/>
      <c r="D493" s="23"/>
      <c r="E493" s="23"/>
    </row>
    <row r="494">
      <c r="A494" s="23"/>
      <c r="B494" s="23"/>
      <c r="C494" s="109"/>
      <c r="D494" s="23"/>
      <c r="E494" s="23"/>
    </row>
    <row r="495">
      <c r="A495" s="23"/>
      <c r="B495" s="23"/>
      <c r="C495" s="109"/>
      <c r="D495" s="23"/>
      <c r="E495" s="23"/>
    </row>
    <row r="496">
      <c r="A496" s="23"/>
      <c r="B496" s="23"/>
      <c r="C496" s="109"/>
      <c r="D496" s="23"/>
      <c r="E496" s="23"/>
    </row>
    <row r="497">
      <c r="A497" s="23"/>
      <c r="B497" s="23"/>
      <c r="C497" s="109"/>
      <c r="D497" s="23"/>
      <c r="E497" s="23"/>
    </row>
    <row r="498">
      <c r="A498" s="23"/>
      <c r="B498" s="23"/>
      <c r="C498" s="109"/>
      <c r="D498" s="23"/>
      <c r="E498" s="23"/>
    </row>
    <row r="499">
      <c r="A499" s="23"/>
      <c r="B499" s="23"/>
      <c r="C499" s="109"/>
      <c r="D499" s="23"/>
      <c r="E499" s="23"/>
    </row>
    <row r="500">
      <c r="A500" s="23"/>
      <c r="B500" s="23"/>
      <c r="C500" s="109"/>
      <c r="D500" s="23"/>
      <c r="E500" s="23"/>
    </row>
    <row r="501">
      <c r="A501" s="23"/>
      <c r="B501" s="23"/>
      <c r="C501" s="109"/>
      <c r="D501" s="23"/>
      <c r="E501" s="23"/>
    </row>
    <row r="502">
      <c r="A502" s="23"/>
      <c r="B502" s="23"/>
      <c r="C502" s="109"/>
      <c r="D502" s="23"/>
      <c r="E502" s="23"/>
    </row>
    <row r="503">
      <c r="A503" s="23"/>
      <c r="B503" s="23"/>
      <c r="C503" s="109"/>
      <c r="D503" s="23"/>
      <c r="E503" s="23"/>
    </row>
    <row r="504">
      <c r="A504" s="23"/>
      <c r="B504" s="23"/>
      <c r="C504" s="109"/>
      <c r="D504" s="23"/>
      <c r="E504" s="23"/>
    </row>
    <row r="505">
      <c r="A505" s="23"/>
      <c r="B505" s="23"/>
      <c r="C505" s="109"/>
      <c r="D505" s="23"/>
      <c r="E505" s="23"/>
    </row>
    <row r="506">
      <c r="A506" s="23"/>
      <c r="B506" s="23"/>
      <c r="C506" s="109"/>
      <c r="D506" s="23"/>
      <c r="E506" s="23"/>
    </row>
    <row r="507">
      <c r="A507" s="23"/>
      <c r="B507" s="23"/>
      <c r="C507" s="109"/>
      <c r="D507" s="23"/>
      <c r="E507" s="23"/>
    </row>
    <row r="508">
      <c r="A508" s="23"/>
      <c r="B508" s="23"/>
      <c r="C508" s="109"/>
      <c r="D508" s="23"/>
      <c r="E508" s="23"/>
    </row>
    <row r="509">
      <c r="A509" s="23"/>
      <c r="B509" s="23"/>
      <c r="C509" s="109"/>
      <c r="D509" s="23"/>
      <c r="E509" s="23"/>
    </row>
    <row r="510">
      <c r="A510" s="23"/>
      <c r="B510" s="23"/>
      <c r="C510" s="109"/>
      <c r="D510" s="23"/>
      <c r="E510" s="23"/>
    </row>
    <row r="511">
      <c r="A511" s="23"/>
      <c r="B511" s="23"/>
      <c r="C511" s="109"/>
      <c r="D511" s="23"/>
      <c r="E511" s="23"/>
    </row>
    <row r="512">
      <c r="A512" s="23"/>
      <c r="B512" s="23"/>
      <c r="C512" s="109"/>
      <c r="D512" s="23"/>
      <c r="E512" s="23"/>
    </row>
    <row r="513">
      <c r="A513" s="23"/>
      <c r="B513" s="23"/>
      <c r="C513" s="109"/>
      <c r="D513" s="23"/>
      <c r="E513" s="23"/>
    </row>
    <row r="514">
      <c r="A514" s="23"/>
      <c r="B514" s="23"/>
      <c r="C514" s="109"/>
      <c r="D514" s="23"/>
      <c r="E514" s="23"/>
    </row>
    <row r="515">
      <c r="A515" s="23"/>
      <c r="B515" s="23"/>
      <c r="C515" s="109"/>
      <c r="D515" s="23"/>
      <c r="E515" s="23"/>
    </row>
    <row r="516">
      <c r="A516" s="23"/>
      <c r="B516" s="23"/>
      <c r="C516" s="109"/>
      <c r="D516" s="23"/>
      <c r="E516" s="23"/>
    </row>
    <row r="517">
      <c r="A517" s="23"/>
      <c r="B517" s="23"/>
      <c r="C517" s="109"/>
      <c r="D517" s="23"/>
      <c r="E517" s="23"/>
    </row>
    <row r="518">
      <c r="A518" s="23"/>
      <c r="B518" s="23"/>
      <c r="C518" s="109"/>
      <c r="D518" s="23"/>
      <c r="E518" s="23"/>
    </row>
    <row r="519">
      <c r="A519" s="23"/>
      <c r="B519" s="23"/>
      <c r="C519" s="109"/>
      <c r="D519" s="23"/>
      <c r="E519" s="23"/>
    </row>
    <row r="520">
      <c r="A520" s="23"/>
      <c r="B520" s="23"/>
      <c r="C520" s="109"/>
      <c r="D520" s="23"/>
      <c r="E520" s="23"/>
    </row>
    <row r="521">
      <c r="A521" s="23"/>
      <c r="B521" s="23"/>
      <c r="C521" s="109"/>
      <c r="D521" s="23"/>
      <c r="E521" s="23"/>
    </row>
    <row r="522">
      <c r="A522" s="23"/>
      <c r="B522" s="23"/>
      <c r="C522" s="109"/>
      <c r="D522" s="23"/>
      <c r="E522" s="23"/>
    </row>
    <row r="523">
      <c r="A523" s="23"/>
      <c r="B523" s="23"/>
      <c r="C523" s="109"/>
      <c r="D523" s="23"/>
      <c r="E523" s="23"/>
    </row>
    <row r="524">
      <c r="A524" s="23"/>
      <c r="B524" s="23"/>
      <c r="C524" s="109"/>
      <c r="D524" s="23"/>
      <c r="E524" s="23"/>
    </row>
    <row r="525">
      <c r="A525" s="23"/>
      <c r="B525" s="23"/>
      <c r="C525" s="109"/>
      <c r="D525" s="23"/>
      <c r="E525" s="23"/>
    </row>
    <row r="526">
      <c r="A526" s="23"/>
      <c r="B526" s="23"/>
      <c r="C526" s="109"/>
      <c r="D526" s="23"/>
      <c r="E526" s="23"/>
    </row>
    <row r="527">
      <c r="A527" s="23"/>
      <c r="B527" s="23"/>
      <c r="C527" s="109"/>
      <c r="D527" s="23"/>
      <c r="E527" s="23"/>
    </row>
    <row r="528">
      <c r="A528" s="23"/>
      <c r="B528" s="23"/>
      <c r="C528" s="109"/>
      <c r="D528" s="23"/>
      <c r="E528" s="23"/>
    </row>
    <row r="529">
      <c r="A529" s="23"/>
      <c r="B529" s="23"/>
      <c r="C529" s="109"/>
      <c r="D529" s="23"/>
      <c r="E529" s="23"/>
    </row>
    <row r="530">
      <c r="A530" s="23"/>
      <c r="B530" s="23"/>
      <c r="C530" s="109"/>
      <c r="D530" s="23"/>
      <c r="E530" s="23"/>
    </row>
    <row r="531">
      <c r="A531" s="23"/>
      <c r="B531" s="23"/>
      <c r="C531" s="109"/>
      <c r="D531" s="23"/>
      <c r="E531" s="23"/>
    </row>
    <row r="532">
      <c r="A532" s="23"/>
      <c r="B532" s="23"/>
      <c r="C532" s="109"/>
      <c r="D532" s="23"/>
      <c r="E532" s="23"/>
    </row>
    <row r="533">
      <c r="A533" s="23"/>
      <c r="B533" s="23"/>
      <c r="C533" s="109"/>
      <c r="D533" s="23"/>
      <c r="E533" s="23"/>
    </row>
    <row r="534">
      <c r="A534" s="23"/>
      <c r="B534" s="23"/>
      <c r="C534" s="109"/>
      <c r="D534" s="23"/>
      <c r="E534" s="23"/>
    </row>
    <row r="535">
      <c r="A535" s="23"/>
      <c r="B535" s="23"/>
      <c r="C535" s="109"/>
      <c r="D535" s="23"/>
      <c r="E535" s="23"/>
    </row>
    <row r="536">
      <c r="A536" s="23"/>
      <c r="B536" s="23"/>
      <c r="C536" s="109"/>
      <c r="D536" s="23"/>
      <c r="E536" s="23"/>
    </row>
    <row r="537">
      <c r="A537" s="23"/>
      <c r="B537" s="23"/>
      <c r="C537" s="109"/>
      <c r="D537" s="23"/>
      <c r="E537" s="23"/>
    </row>
    <row r="538">
      <c r="A538" s="23"/>
      <c r="B538" s="23"/>
      <c r="C538" s="109"/>
      <c r="D538" s="23"/>
      <c r="E538" s="23"/>
    </row>
    <row r="539">
      <c r="A539" s="23"/>
      <c r="B539" s="23"/>
      <c r="C539" s="109"/>
      <c r="D539" s="23"/>
      <c r="E539" s="23"/>
    </row>
    <row r="540">
      <c r="A540" s="23"/>
      <c r="B540" s="23"/>
      <c r="C540" s="109"/>
      <c r="D540" s="23"/>
      <c r="E540" s="23"/>
    </row>
    <row r="541">
      <c r="A541" s="23"/>
      <c r="B541" s="23"/>
      <c r="C541" s="109"/>
      <c r="D541" s="23"/>
      <c r="E541" s="23"/>
    </row>
    <row r="542">
      <c r="A542" s="23"/>
      <c r="B542" s="23"/>
      <c r="C542" s="109"/>
      <c r="D542" s="23"/>
      <c r="E542" s="23"/>
    </row>
    <row r="543">
      <c r="A543" s="23"/>
      <c r="B543" s="23"/>
      <c r="C543" s="109"/>
      <c r="D543" s="23"/>
      <c r="E543" s="23"/>
    </row>
    <row r="544">
      <c r="A544" s="23"/>
      <c r="B544" s="23"/>
      <c r="C544" s="109"/>
      <c r="D544" s="23"/>
      <c r="E544" s="23"/>
    </row>
    <row r="545">
      <c r="A545" s="23"/>
      <c r="B545" s="23"/>
      <c r="C545" s="109"/>
      <c r="D545" s="23"/>
      <c r="E545" s="23"/>
    </row>
    <row r="546">
      <c r="A546" s="23"/>
      <c r="B546" s="23"/>
      <c r="C546" s="109"/>
      <c r="D546" s="23"/>
      <c r="E546" s="23"/>
    </row>
    <row r="547">
      <c r="A547" s="23"/>
      <c r="B547" s="23"/>
      <c r="C547" s="109"/>
      <c r="D547" s="23"/>
      <c r="E547" s="23"/>
    </row>
    <row r="548">
      <c r="A548" s="23"/>
      <c r="B548" s="23"/>
      <c r="C548" s="109"/>
      <c r="D548" s="23"/>
      <c r="E548" s="23"/>
    </row>
    <row r="549">
      <c r="A549" s="23"/>
      <c r="B549" s="23"/>
      <c r="C549" s="109"/>
      <c r="D549" s="23"/>
      <c r="E549" s="23"/>
    </row>
    <row r="550">
      <c r="A550" s="23"/>
      <c r="B550" s="23"/>
      <c r="C550" s="109"/>
      <c r="D550" s="23"/>
      <c r="E550" s="23"/>
    </row>
    <row r="551">
      <c r="A551" s="23"/>
      <c r="B551" s="23"/>
      <c r="C551" s="109"/>
      <c r="D551" s="23"/>
      <c r="E551" s="23"/>
    </row>
    <row r="552">
      <c r="A552" s="23"/>
      <c r="B552" s="23"/>
      <c r="C552" s="109"/>
      <c r="D552" s="23"/>
      <c r="E552" s="23"/>
    </row>
    <row r="553">
      <c r="A553" s="23"/>
      <c r="B553" s="23"/>
      <c r="C553" s="109"/>
      <c r="D553" s="23"/>
      <c r="E553" s="23"/>
    </row>
    <row r="554">
      <c r="A554" s="23"/>
      <c r="B554" s="23"/>
      <c r="C554" s="109"/>
      <c r="D554" s="23"/>
      <c r="E554" s="23"/>
    </row>
    <row r="555">
      <c r="A555" s="23"/>
      <c r="B555" s="23"/>
      <c r="C555" s="109"/>
      <c r="D555" s="23"/>
      <c r="E555" s="23"/>
    </row>
    <row r="556">
      <c r="A556" s="23"/>
      <c r="B556" s="23"/>
      <c r="C556" s="109"/>
      <c r="D556" s="23"/>
      <c r="E556" s="23"/>
    </row>
    <row r="557">
      <c r="A557" s="23"/>
      <c r="B557" s="23"/>
      <c r="C557" s="109"/>
      <c r="D557" s="23"/>
      <c r="E557" s="23"/>
    </row>
    <row r="558">
      <c r="A558" s="23"/>
      <c r="B558" s="23"/>
      <c r="C558" s="109"/>
      <c r="D558" s="23"/>
      <c r="E558" s="23"/>
    </row>
    <row r="559">
      <c r="A559" s="23"/>
      <c r="B559" s="23"/>
      <c r="C559" s="109"/>
      <c r="D559" s="23"/>
      <c r="E559" s="23"/>
    </row>
    <row r="560">
      <c r="A560" s="23"/>
      <c r="B560" s="23"/>
      <c r="C560" s="109"/>
      <c r="D560" s="23"/>
      <c r="E560" s="23"/>
    </row>
    <row r="561">
      <c r="A561" s="23"/>
      <c r="B561" s="23"/>
      <c r="C561" s="109"/>
      <c r="D561" s="23"/>
      <c r="E561" s="23"/>
    </row>
    <row r="562">
      <c r="A562" s="23"/>
      <c r="B562" s="23"/>
      <c r="C562" s="109"/>
      <c r="D562" s="23"/>
      <c r="E562" s="23"/>
    </row>
    <row r="563">
      <c r="A563" s="23"/>
      <c r="B563" s="23"/>
      <c r="C563" s="109"/>
      <c r="D563" s="23"/>
      <c r="E563" s="23"/>
    </row>
    <row r="564">
      <c r="A564" s="23"/>
      <c r="B564" s="23"/>
      <c r="C564" s="109"/>
      <c r="D564" s="23"/>
      <c r="E564" s="23"/>
    </row>
    <row r="565">
      <c r="A565" s="23"/>
      <c r="B565" s="23"/>
      <c r="C565" s="109"/>
      <c r="D565" s="23"/>
      <c r="E565" s="23"/>
    </row>
    <row r="566">
      <c r="A566" s="23"/>
      <c r="B566" s="23"/>
      <c r="C566" s="109"/>
      <c r="D566" s="23"/>
      <c r="E566" s="23"/>
    </row>
    <row r="567">
      <c r="A567" s="23"/>
      <c r="B567" s="23"/>
      <c r="C567" s="109"/>
      <c r="D567" s="23"/>
      <c r="E567" s="23"/>
    </row>
    <row r="568">
      <c r="A568" s="23"/>
      <c r="B568" s="23"/>
      <c r="C568" s="109"/>
      <c r="D568" s="23"/>
      <c r="E568" s="23"/>
    </row>
    <row r="569">
      <c r="A569" s="23"/>
      <c r="B569" s="23"/>
      <c r="C569" s="109"/>
      <c r="D569" s="23"/>
      <c r="E569" s="23"/>
    </row>
    <row r="570">
      <c r="A570" s="23"/>
      <c r="B570" s="23"/>
      <c r="C570" s="109"/>
      <c r="D570" s="23"/>
      <c r="E570" s="23"/>
    </row>
    <row r="571">
      <c r="A571" s="23"/>
      <c r="B571" s="23"/>
      <c r="C571" s="109"/>
      <c r="D571" s="23"/>
      <c r="E571" s="23"/>
    </row>
    <row r="572">
      <c r="A572" s="23"/>
      <c r="B572" s="23"/>
      <c r="C572" s="109"/>
      <c r="D572" s="23"/>
      <c r="E572" s="23"/>
    </row>
    <row r="573">
      <c r="A573" s="23"/>
      <c r="B573" s="23"/>
      <c r="C573" s="109"/>
      <c r="D573" s="23"/>
      <c r="E573" s="23"/>
    </row>
    <row r="574">
      <c r="A574" s="23"/>
      <c r="B574" s="23"/>
      <c r="C574" s="109"/>
      <c r="D574" s="23"/>
      <c r="E574" s="23"/>
    </row>
    <row r="575">
      <c r="A575" s="23"/>
      <c r="B575" s="23"/>
      <c r="C575" s="109"/>
      <c r="D575" s="23"/>
      <c r="E575" s="23"/>
    </row>
    <row r="576">
      <c r="A576" s="23"/>
      <c r="B576" s="23"/>
      <c r="C576" s="109"/>
      <c r="D576" s="23"/>
      <c r="E576" s="23"/>
    </row>
    <row r="577">
      <c r="A577" s="23"/>
      <c r="B577" s="23"/>
      <c r="C577" s="109"/>
      <c r="D577" s="23"/>
      <c r="E577" s="23"/>
    </row>
    <row r="578">
      <c r="A578" s="23"/>
      <c r="B578" s="23"/>
      <c r="C578" s="109"/>
      <c r="D578" s="23"/>
      <c r="E578" s="23"/>
    </row>
    <row r="579">
      <c r="A579" s="23"/>
      <c r="B579" s="23"/>
      <c r="C579" s="109"/>
      <c r="D579" s="23"/>
      <c r="E579" s="23"/>
    </row>
    <row r="580">
      <c r="A580" s="23"/>
      <c r="B580" s="23"/>
      <c r="C580" s="109"/>
      <c r="D580" s="23"/>
      <c r="E580" s="23"/>
    </row>
    <row r="581">
      <c r="A581" s="23"/>
      <c r="B581" s="23"/>
      <c r="C581" s="109"/>
      <c r="D581" s="23"/>
      <c r="E581" s="23"/>
    </row>
    <row r="582">
      <c r="A582" s="23"/>
      <c r="B582" s="23"/>
      <c r="C582" s="109"/>
      <c r="D582" s="23"/>
      <c r="E582" s="23"/>
    </row>
    <row r="583">
      <c r="A583" s="23"/>
      <c r="B583" s="23"/>
      <c r="C583" s="109"/>
      <c r="D583" s="23"/>
      <c r="E583" s="23"/>
    </row>
    <row r="584">
      <c r="A584" s="23"/>
      <c r="B584" s="23"/>
      <c r="C584" s="109"/>
      <c r="D584" s="23"/>
      <c r="E584" s="23"/>
    </row>
    <row r="585">
      <c r="A585" s="23"/>
      <c r="B585" s="23"/>
      <c r="C585" s="109"/>
      <c r="D585" s="23"/>
      <c r="E585" s="23"/>
    </row>
    <row r="586">
      <c r="A586" s="23"/>
      <c r="B586" s="23"/>
      <c r="C586" s="109"/>
      <c r="D586" s="23"/>
      <c r="E586" s="23"/>
    </row>
    <row r="587">
      <c r="A587" s="23"/>
      <c r="B587" s="23"/>
      <c r="C587" s="109"/>
      <c r="D587" s="23"/>
      <c r="E587" s="23"/>
    </row>
    <row r="588">
      <c r="A588" s="23"/>
      <c r="B588" s="23"/>
      <c r="C588" s="109"/>
      <c r="D588" s="23"/>
      <c r="E588" s="23"/>
    </row>
    <row r="589">
      <c r="A589" s="23"/>
      <c r="B589" s="23"/>
      <c r="C589" s="109"/>
      <c r="D589" s="23"/>
      <c r="E589" s="23"/>
    </row>
    <row r="590">
      <c r="A590" s="23"/>
      <c r="B590" s="23"/>
      <c r="C590" s="109"/>
      <c r="D590" s="23"/>
      <c r="E590" s="23"/>
    </row>
    <row r="591">
      <c r="A591" s="23"/>
      <c r="B591" s="23"/>
      <c r="C591" s="109"/>
      <c r="D591" s="23"/>
      <c r="E591" s="23"/>
    </row>
    <row r="592">
      <c r="A592" s="23"/>
      <c r="B592" s="23"/>
      <c r="C592" s="109"/>
      <c r="D592" s="23"/>
      <c r="E592" s="23"/>
    </row>
    <row r="593">
      <c r="A593" s="23"/>
      <c r="B593" s="23"/>
      <c r="C593" s="109"/>
      <c r="D593" s="23"/>
      <c r="E593" s="23"/>
    </row>
    <row r="594">
      <c r="A594" s="23"/>
      <c r="B594" s="23"/>
      <c r="C594" s="109"/>
      <c r="D594" s="23"/>
      <c r="E594" s="23"/>
    </row>
    <row r="595">
      <c r="A595" s="23"/>
      <c r="B595" s="23"/>
      <c r="C595" s="109"/>
      <c r="D595" s="23"/>
      <c r="E595" s="23"/>
    </row>
    <row r="596">
      <c r="A596" s="23"/>
      <c r="B596" s="23"/>
      <c r="C596" s="109"/>
      <c r="D596" s="23"/>
      <c r="E596" s="23"/>
    </row>
    <row r="597">
      <c r="A597" s="23"/>
      <c r="B597" s="23"/>
      <c r="C597" s="109"/>
      <c r="D597" s="23"/>
      <c r="E597" s="23"/>
    </row>
    <row r="598">
      <c r="A598" s="23"/>
      <c r="B598" s="23"/>
      <c r="C598" s="109"/>
      <c r="D598" s="23"/>
      <c r="E598" s="23"/>
    </row>
    <row r="599">
      <c r="A599" s="23"/>
      <c r="B599" s="23"/>
      <c r="C599" s="109"/>
      <c r="D599" s="23"/>
      <c r="E599" s="23"/>
    </row>
    <row r="600">
      <c r="A600" s="23"/>
      <c r="B600" s="23"/>
      <c r="C600" s="109"/>
      <c r="D600" s="23"/>
      <c r="E600" s="23"/>
    </row>
    <row r="601">
      <c r="A601" s="23"/>
      <c r="B601" s="23"/>
      <c r="C601" s="109"/>
      <c r="D601" s="23"/>
      <c r="E601" s="23"/>
    </row>
    <row r="602">
      <c r="A602" s="23"/>
      <c r="B602" s="23"/>
      <c r="C602" s="109"/>
      <c r="D602" s="23"/>
      <c r="E602" s="23"/>
    </row>
    <row r="603">
      <c r="A603" s="23"/>
      <c r="B603" s="23"/>
      <c r="C603" s="109"/>
      <c r="D603" s="23"/>
      <c r="E603" s="23"/>
    </row>
    <row r="604">
      <c r="A604" s="23"/>
      <c r="B604" s="23"/>
      <c r="C604" s="109"/>
      <c r="D604" s="23"/>
      <c r="E604" s="23"/>
    </row>
    <row r="605">
      <c r="A605" s="23"/>
      <c r="B605" s="23"/>
      <c r="C605" s="109"/>
      <c r="D605" s="23"/>
      <c r="E605" s="23"/>
    </row>
    <row r="606">
      <c r="A606" s="23"/>
      <c r="B606" s="23"/>
      <c r="C606" s="109"/>
      <c r="D606" s="23"/>
      <c r="E606" s="23"/>
    </row>
    <row r="607">
      <c r="A607" s="23"/>
      <c r="B607" s="23"/>
      <c r="C607" s="109"/>
      <c r="D607" s="23"/>
      <c r="E607" s="23"/>
    </row>
    <row r="608">
      <c r="A608" s="23"/>
      <c r="B608" s="23"/>
      <c r="C608" s="109"/>
      <c r="D608" s="23"/>
      <c r="E608" s="23"/>
    </row>
    <row r="609">
      <c r="A609" s="23"/>
      <c r="B609" s="23"/>
      <c r="C609" s="109"/>
      <c r="D609" s="23"/>
      <c r="E609" s="23"/>
    </row>
    <row r="610">
      <c r="A610" s="23"/>
      <c r="B610" s="23"/>
      <c r="C610" s="109"/>
      <c r="D610" s="23"/>
      <c r="E610" s="23"/>
    </row>
    <row r="611">
      <c r="A611" s="23"/>
      <c r="B611" s="23"/>
      <c r="C611" s="109"/>
      <c r="D611" s="23"/>
      <c r="E611" s="23"/>
    </row>
    <row r="612">
      <c r="A612" s="23"/>
      <c r="B612" s="23"/>
      <c r="C612" s="109"/>
      <c r="D612" s="23"/>
      <c r="E612" s="23"/>
    </row>
    <row r="613">
      <c r="A613" s="23"/>
      <c r="B613" s="23"/>
      <c r="C613" s="109"/>
      <c r="D613" s="23"/>
      <c r="E613" s="23"/>
    </row>
    <row r="614">
      <c r="A614" s="23"/>
      <c r="B614" s="23"/>
      <c r="C614" s="109"/>
      <c r="D614" s="23"/>
      <c r="E614" s="23"/>
    </row>
    <row r="615">
      <c r="A615" s="23"/>
      <c r="B615" s="23"/>
      <c r="C615" s="109"/>
      <c r="D615" s="23"/>
      <c r="E615" s="23"/>
    </row>
    <row r="616">
      <c r="A616" s="23"/>
      <c r="B616" s="23"/>
      <c r="C616" s="109"/>
      <c r="D616" s="23"/>
      <c r="E616" s="23"/>
    </row>
    <row r="617">
      <c r="A617" s="23"/>
      <c r="B617" s="23"/>
      <c r="C617" s="109"/>
      <c r="D617" s="23"/>
      <c r="E617" s="23"/>
    </row>
    <row r="618">
      <c r="A618" s="23"/>
      <c r="B618" s="23"/>
      <c r="C618" s="109"/>
      <c r="D618" s="23"/>
      <c r="E618" s="23"/>
    </row>
    <row r="619">
      <c r="A619" s="23"/>
      <c r="B619" s="23"/>
      <c r="C619" s="109"/>
      <c r="D619" s="23"/>
      <c r="E619" s="23"/>
    </row>
    <row r="620">
      <c r="A620" s="23"/>
      <c r="B620" s="23"/>
      <c r="C620" s="109"/>
      <c r="D620" s="23"/>
      <c r="E620" s="23"/>
    </row>
    <row r="621">
      <c r="A621" s="23"/>
      <c r="B621" s="23"/>
      <c r="C621" s="109"/>
      <c r="D621" s="23"/>
      <c r="E621" s="23"/>
    </row>
    <row r="622">
      <c r="A622" s="23"/>
      <c r="B622" s="23"/>
      <c r="C622" s="109"/>
      <c r="D622" s="23"/>
      <c r="E622" s="23"/>
    </row>
    <row r="623">
      <c r="A623" s="23"/>
      <c r="B623" s="23"/>
      <c r="C623" s="109"/>
      <c r="D623" s="23"/>
      <c r="E623" s="23"/>
    </row>
    <row r="624">
      <c r="A624" s="23"/>
      <c r="B624" s="23"/>
      <c r="C624" s="109"/>
      <c r="D624" s="23"/>
      <c r="E624" s="23"/>
    </row>
    <row r="625">
      <c r="A625" s="23"/>
      <c r="B625" s="23"/>
      <c r="C625" s="109"/>
      <c r="D625" s="23"/>
      <c r="E625" s="23"/>
    </row>
    <row r="626">
      <c r="A626" s="23"/>
      <c r="B626" s="23"/>
      <c r="C626" s="109"/>
      <c r="D626" s="23"/>
      <c r="E626" s="23"/>
    </row>
    <row r="627">
      <c r="A627" s="23"/>
      <c r="B627" s="23"/>
      <c r="C627" s="109"/>
      <c r="D627" s="23"/>
      <c r="E627" s="23"/>
    </row>
    <row r="628">
      <c r="A628" s="23"/>
      <c r="B628" s="23"/>
      <c r="C628" s="109"/>
      <c r="D628" s="23"/>
      <c r="E628" s="23"/>
    </row>
    <row r="629">
      <c r="A629" s="23"/>
      <c r="B629" s="23"/>
      <c r="C629" s="109"/>
      <c r="D629" s="23"/>
      <c r="E629" s="23"/>
    </row>
    <row r="630">
      <c r="A630" s="23"/>
      <c r="B630" s="23"/>
      <c r="C630" s="109"/>
      <c r="D630" s="23"/>
      <c r="E630" s="23"/>
    </row>
    <row r="631">
      <c r="A631" s="23"/>
      <c r="B631" s="23"/>
      <c r="C631" s="109"/>
      <c r="D631" s="23"/>
      <c r="E631" s="23"/>
    </row>
    <row r="632">
      <c r="A632" s="23"/>
      <c r="B632" s="23"/>
      <c r="C632" s="109"/>
      <c r="D632" s="23"/>
      <c r="E632" s="23"/>
    </row>
    <row r="633">
      <c r="A633" s="23"/>
      <c r="B633" s="23"/>
      <c r="C633" s="109"/>
      <c r="D633" s="23"/>
      <c r="E633" s="23"/>
    </row>
    <row r="634">
      <c r="A634" s="23"/>
      <c r="B634" s="23"/>
      <c r="C634" s="109"/>
      <c r="D634" s="23"/>
      <c r="E634" s="23"/>
    </row>
    <row r="635">
      <c r="A635" s="23"/>
      <c r="B635" s="23"/>
      <c r="C635" s="109"/>
      <c r="D635" s="23"/>
      <c r="E635" s="23"/>
    </row>
    <row r="636">
      <c r="A636" s="23"/>
      <c r="B636" s="23"/>
      <c r="C636" s="109"/>
      <c r="D636" s="23"/>
      <c r="E636" s="23"/>
    </row>
    <row r="637">
      <c r="A637" s="23"/>
      <c r="B637" s="23"/>
      <c r="C637" s="109"/>
      <c r="D637" s="23"/>
      <c r="E637" s="23"/>
    </row>
    <row r="638">
      <c r="A638" s="23"/>
      <c r="B638" s="23"/>
      <c r="C638" s="109"/>
      <c r="D638" s="23"/>
      <c r="E638" s="23"/>
    </row>
    <row r="639">
      <c r="A639" s="23"/>
      <c r="B639" s="23"/>
      <c r="C639" s="109"/>
      <c r="D639" s="23"/>
      <c r="E639" s="23"/>
    </row>
    <row r="640">
      <c r="A640" s="23"/>
      <c r="B640" s="23"/>
      <c r="C640" s="109"/>
      <c r="D640" s="23"/>
      <c r="E640" s="23"/>
    </row>
    <row r="641">
      <c r="A641" s="23"/>
      <c r="B641" s="23"/>
      <c r="C641" s="109"/>
      <c r="D641" s="23"/>
      <c r="E641" s="23"/>
    </row>
    <row r="642">
      <c r="A642" s="23"/>
      <c r="B642" s="23"/>
      <c r="C642" s="109"/>
      <c r="D642" s="23"/>
      <c r="E642" s="23"/>
    </row>
    <row r="643">
      <c r="A643" s="23"/>
      <c r="B643" s="23"/>
      <c r="C643" s="109"/>
      <c r="D643" s="23"/>
      <c r="E643" s="23"/>
    </row>
    <row r="644">
      <c r="A644" s="23"/>
      <c r="B644" s="23"/>
      <c r="C644" s="109"/>
      <c r="D644" s="23"/>
      <c r="E644" s="23"/>
    </row>
    <row r="645">
      <c r="A645" s="23"/>
      <c r="B645" s="23"/>
      <c r="C645" s="109"/>
      <c r="D645" s="23"/>
      <c r="E645" s="23"/>
    </row>
    <row r="646">
      <c r="A646" s="23"/>
      <c r="B646" s="23"/>
      <c r="C646" s="109"/>
      <c r="D646" s="23"/>
      <c r="E646" s="23"/>
    </row>
    <row r="647">
      <c r="A647" s="23"/>
      <c r="B647" s="23"/>
      <c r="C647" s="109"/>
      <c r="D647" s="23"/>
      <c r="E647" s="23"/>
    </row>
    <row r="648">
      <c r="A648" s="23"/>
      <c r="B648" s="23"/>
      <c r="C648" s="109"/>
      <c r="D648" s="23"/>
      <c r="E648" s="23"/>
    </row>
    <row r="649">
      <c r="A649" s="23"/>
      <c r="B649" s="23"/>
      <c r="C649" s="109"/>
      <c r="D649" s="23"/>
      <c r="E649" s="23"/>
    </row>
    <row r="650">
      <c r="A650" s="23"/>
      <c r="B650" s="23"/>
      <c r="C650" s="109"/>
      <c r="D650" s="23"/>
      <c r="E650" s="23"/>
    </row>
    <row r="651">
      <c r="A651" s="23"/>
      <c r="B651" s="23"/>
      <c r="C651" s="109"/>
      <c r="D651" s="23"/>
      <c r="E651" s="23"/>
    </row>
    <row r="652">
      <c r="A652" s="23"/>
      <c r="B652" s="23"/>
      <c r="C652" s="109"/>
      <c r="D652" s="23"/>
      <c r="E652" s="23"/>
    </row>
    <row r="653">
      <c r="A653" s="23"/>
      <c r="B653" s="23"/>
      <c r="C653" s="109"/>
      <c r="D653" s="23"/>
      <c r="E653" s="23"/>
    </row>
    <row r="654">
      <c r="A654" s="23"/>
      <c r="B654" s="23"/>
      <c r="C654" s="109"/>
      <c r="D654" s="23"/>
      <c r="E654" s="23"/>
    </row>
    <row r="655">
      <c r="A655" s="23"/>
      <c r="B655" s="23"/>
      <c r="C655" s="109"/>
      <c r="D655" s="23"/>
      <c r="E655" s="23"/>
    </row>
    <row r="656">
      <c r="A656" s="23"/>
      <c r="B656" s="23"/>
      <c r="C656" s="109"/>
      <c r="D656" s="23"/>
      <c r="E656" s="23"/>
    </row>
    <row r="657">
      <c r="A657" s="23"/>
      <c r="B657" s="23"/>
      <c r="C657" s="109"/>
      <c r="D657" s="23"/>
      <c r="E657" s="23"/>
    </row>
    <row r="658">
      <c r="A658" s="23"/>
      <c r="B658" s="23"/>
      <c r="C658" s="109"/>
      <c r="D658" s="23"/>
      <c r="E658" s="23"/>
    </row>
    <row r="659">
      <c r="A659" s="23"/>
      <c r="B659" s="23"/>
      <c r="C659" s="109"/>
      <c r="D659" s="23"/>
      <c r="E659" s="23"/>
    </row>
    <row r="660">
      <c r="A660" s="23"/>
      <c r="B660" s="23"/>
      <c r="C660" s="109"/>
      <c r="D660" s="23"/>
      <c r="E660" s="23"/>
    </row>
    <row r="661">
      <c r="A661" s="23"/>
      <c r="B661" s="23"/>
      <c r="C661" s="109"/>
      <c r="D661" s="23"/>
      <c r="E661" s="23"/>
    </row>
    <row r="662">
      <c r="A662" s="23"/>
      <c r="B662" s="23"/>
      <c r="C662" s="109"/>
      <c r="D662" s="23"/>
      <c r="E662" s="23"/>
    </row>
    <row r="663">
      <c r="A663" s="23"/>
      <c r="B663" s="23"/>
      <c r="C663" s="109"/>
      <c r="D663" s="23"/>
      <c r="E663" s="23"/>
    </row>
    <row r="664">
      <c r="A664" s="23"/>
      <c r="B664" s="23"/>
      <c r="C664" s="109"/>
      <c r="D664" s="23"/>
      <c r="E664" s="23"/>
    </row>
    <row r="665">
      <c r="A665" s="23"/>
      <c r="B665" s="23"/>
      <c r="C665" s="109"/>
      <c r="D665" s="23"/>
      <c r="E665" s="23"/>
    </row>
    <row r="666">
      <c r="A666" s="23"/>
      <c r="B666" s="23"/>
      <c r="C666" s="109"/>
      <c r="D666" s="23"/>
      <c r="E666" s="23"/>
    </row>
    <row r="667">
      <c r="A667" s="23"/>
      <c r="B667" s="23"/>
      <c r="C667" s="109"/>
      <c r="D667" s="23"/>
      <c r="E667" s="23"/>
    </row>
    <row r="668">
      <c r="A668" s="23"/>
      <c r="B668" s="23"/>
      <c r="C668" s="109"/>
      <c r="D668" s="23"/>
      <c r="E668" s="23"/>
    </row>
    <row r="669">
      <c r="A669" s="23"/>
      <c r="B669" s="23"/>
      <c r="C669" s="109"/>
      <c r="D669" s="23"/>
      <c r="E669" s="23"/>
    </row>
    <row r="670">
      <c r="A670" s="23"/>
      <c r="B670" s="23"/>
      <c r="C670" s="109"/>
      <c r="D670" s="23"/>
      <c r="E670" s="23"/>
    </row>
    <row r="671">
      <c r="A671" s="23"/>
      <c r="B671" s="23"/>
      <c r="C671" s="109"/>
      <c r="D671" s="23"/>
      <c r="E671" s="23"/>
    </row>
    <row r="672">
      <c r="A672" s="23"/>
      <c r="B672" s="23"/>
      <c r="C672" s="109"/>
      <c r="D672" s="23"/>
      <c r="E672" s="23"/>
    </row>
    <row r="673">
      <c r="A673" s="23"/>
      <c r="B673" s="23"/>
      <c r="C673" s="109"/>
      <c r="D673" s="23"/>
      <c r="E673" s="23"/>
    </row>
    <row r="674">
      <c r="A674" s="23"/>
      <c r="B674" s="23"/>
      <c r="C674" s="109"/>
      <c r="D674" s="23"/>
      <c r="E674" s="23"/>
    </row>
    <row r="675">
      <c r="A675" s="23"/>
      <c r="B675" s="23"/>
      <c r="C675" s="109"/>
      <c r="D675" s="23"/>
      <c r="E675" s="23"/>
    </row>
    <row r="676">
      <c r="A676" s="23"/>
      <c r="B676" s="23"/>
      <c r="C676" s="109"/>
      <c r="D676" s="23"/>
      <c r="E676" s="23"/>
    </row>
    <row r="677">
      <c r="A677" s="23"/>
      <c r="B677" s="23"/>
      <c r="C677" s="109"/>
      <c r="D677" s="23"/>
      <c r="E677" s="23"/>
    </row>
    <row r="678">
      <c r="A678" s="23"/>
      <c r="B678" s="23"/>
      <c r="C678" s="109"/>
      <c r="D678" s="23"/>
      <c r="E678" s="23"/>
    </row>
    <row r="679">
      <c r="A679" s="23"/>
      <c r="B679" s="23"/>
      <c r="C679" s="109"/>
      <c r="D679" s="23"/>
      <c r="E679" s="23"/>
    </row>
    <row r="680">
      <c r="A680" s="23"/>
      <c r="B680" s="23"/>
      <c r="C680" s="109"/>
      <c r="D680" s="23"/>
      <c r="E680" s="23"/>
    </row>
    <row r="681">
      <c r="A681" s="23"/>
      <c r="B681" s="23"/>
      <c r="C681" s="109"/>
      <c r="D681" s="23"/>
      <c r="E681" s="23"/>
    </row>
    <row r="682">
      <c r="A682" s="23"/>
      <c r="B682" s="23"/>
      <c r="C682" s="109"/>
      <c r="D682" s="23"/>
      <c r="E682" s="23"/>
    </row>
    <row r="683">
      <c r="A683" s="23"/>
      <c r="B683" s="23"/>
      <c r="C683" s="109"/>
      <c r="D683" s="23"/>
      <c r="E683" s="23"/>
    </row>
    <row r="684">
      <c r="A684" s="23"/>
      <c r="B684" s="23"/>
      <c r="C684" s="109"/>
      <c r="D684" s="23"/>
      <c r="E684" s="23"/>
    </row>
    <row r="685">
      <c r="A685" s="23"/>
      <c r="B685" s="23"/>
      <c r="C685" s="109"/>
      <c r="D685" s="23"/>
      <c r="E685" s="23"/>
    </row>
    <row r="686">
      <c r="A686" s="23"/>
      <c r="B686" s="23"/>
      <c r="C686" s="109"/>
      <c r="D686" s="23"/>
      <c r="E686" s="23"/>
    </row>
    <row r="687">
      <c r="A687" s="23"/>
      <c r="B687" s="23"/>
      <c r="C687" s="109"/>
      <c r="D687" s="23"/>
      <c r="E687" s="23"/>
    </row>
    <row r="688">
      <c r="A688" s="23"/>
      <c r="B688" s="23"/>
      <c r="C688" s="109"/>
      <c r="D688" s="23"/>
      <c r="E688" s="23"/>
    </row>
    <row r="689">
      <c r="A689" s="23"/>
      <c r="B689" s="23"/>
      <c r="C689" s="109"/>
      <c r="D689" s="23"/>
      <c r="E689" s="23"/>
    </row>
    <row r="690">
      <c r="A690" s="23"/>
      <c r="B690" s="23"/>
      <c r="C690" s="109"/>
      <c r="D690" s="23"/>
      <c r="E690" s="23"/>
    </row>
    <row r="691">
      <c r="A691" s="23"/>
      <c r="B691" s="23"/>
      <c r="C691" s="109"/>
      <c r="D691" s="23"/>
      <c r="E691" s="23"/>
    </row>
    <row r="692">
      <c r="A692" s="23"/>
      <c r="B692" s="23"/>
      <c r="C692" s="109"/>
      <c r="D692" s="23"/>
      <c r="E692" s="23"/>
    </row>
    <row r="693">
      <c r="A693" s="23"/>
      <c r="B693" s="23"/>
      <c r="C693" s="109"/>
      <c r="D693" s="23"/>
      <c r="E693" s="23"/>
    </row>
    <row r="694">
      <c r="A694" s="23"/>
      <c r="B694" s="23"/>
      <c r="C694" s="109"/>
      <c r="D694" s="23"/>
      <c r="E694" s="23"/>
    </row>
    <row r="695">
      <c r="A695" s="23"/>
      <c r="B695" s="23"/>
      <c r="C695" s="109"/>
      <c r="D695" s="23"/>
      <c r="E695" s="23"/>
    </row>
    <row r="696">
      <c r="A696" s="23"/>
      <c r="B696" s="23"/>
      <c r="C696" s="109"/>
      <c r="D696" s="23"/>
      <c r="E696" s="23"/>
    </row>
    <row r="697">
      <c r="A697" s="23"/>
      <c r="B697" s="23"/>
      <c r="C697" s="109"/>
      <c r="D697" s="23"/>
      <c r="E697" s="23"/>
    </row>
    <row r="698">
      <c r="A698" s="23"/>
      <c r="B698" s="23"/>
      <c r="C698" s="109"/>
      <c r="D698" s="23"/>
      <c r="E698" s="23"/>
    </row>
    <row r="699">
      <c r="A699" s="23"/>
      <c r="B699" s="23"/>
      <c r="C699" s="109"/>
      <c r="D699" s="23"/>
      <c r="E699" s="23"/>
    </row>
    <row r="700">
      <c r="A700" s="23"/>
      <c r="B700" s="23"/>
      <c r="C700" s="109"/>
      <c r="D700" s="23"/>
      <c r="E700" s="23"/>
    </row>
    <row r="701">
      <c r="A701" s="23"/>
      <c r="B701" s="23"/>
      <c r="C701" s="109"/>
      <c r="D701" s="23"/>
      <c r="E701" s="23"/>
    </row>
    <row r="702">
      <c r="A702" s="23"/>
      <c r="B702" s="23"/>
      <c r="C702" s="109"/>
      <c r="D702" s="23"/>
      <c r="E702" s="23"/>
    </row>
    <row r="703">
      <c r="A703" s="23"/>
      <c r="B703" s="23"/>
      <c r="C703" s="109"/>
      <c r="D703" s="23"/>
      <c r="E703" s="23"/>
    </row>
    <row r="704">
      <c r="A704" s="23"/>
      <c r="B704" s="23"/>
      <c r="C704" s="109"/>
      <c r="D704" s="23"/>
      <c r="E704" s="23"/>
    </row>
    <row r="705">
      <c r="A705" s="23"/>
      <c r="B705" s="23"/>
      <c r="C705" s="109"/>
      <c r="D705" s="23"/>
      <c r="E705" s="23"/>
    </row>
    <row r="706">
      <c r="A706" s="23"/>
      <c r="B706" s="23"/>
      <c r="C706" s="109"/>
      <c r="D706" s="23"/>
      <c r="E706" s="23"/>
    </row>
    <row r="707">
      <c r="A707" s="23"/>
      <c r="B707" s="23"/>
      <c r="C707" s="109"/>
      <c r="D707" s="23"/>
      <c r="E707" s="23"/>
    </row>
    <row r="708">
      <c r="A708" s="23"/>
      <c r="B708" s="23"/>
      <c r="C708" s="109"/>
      <c r="D708" s="23"/>
      <c r="E708" s="23"/>
    </row>
    <row r="709">
      <c r="A709" s="23"/>
      <c r="B709" s="23"/>
      <c r="C709" s="109"/>
      <c r="D709" s="23"/>
      <c r="E709" s="23"/>
    </row>
    <row r="710">
      <c r="A710" s="23"/>
      <c r="B710" s="23"/>
      <c r="C710" s="109"/>
      <c r="D710" s="23"/>
      <c r="E710" s="23"/>
    </row>
    <row r="711">
      <c r="A711" s="23"/>
      <c r="B711" s="23"/>
      <c r="C711" s="109"/>
      <c r="D711" s="23"/>
      <c r="E711" s="23"/>
    </row>
    <row r="712">
      <c r="A712" s="23"/>
      <c r="B712" s="23"/>
      <c r="C712" s="109"/>
      <c r="D712" s="23"/>
      <c r="E712" s="23"/>
    </row>
    <row r="713">
      <c r="A713" s="23"/>
      <c r="B713" s="23"/>
      <c r="C713" s="109"/>
      <c r="D713" s="23"/>
      <c r="E713" s="23"/>
    </row>
    <row r="714">
      <c r="A714" s="23"/>
      <c r="B714" s="23"/>
      <c r="C714" s="109"/>
      <c r="D714" s="23"/>
      <c r="E714" s="23"/>
    </row>
    <row r="715">
      <c r="A715" s="23"/>
      <c r="B715" s="23"/>
      <c r="C715" s="109"/>
      <c r="D715" s="23"/>
      <c r="E715" s="23"/>
    </row>
    <row r="716">
      <c r="A716" s="23"/>
      <c r="B716" s="23"/>
      <c r="C716" s="109"/>
      <c r="D716" s="23"/>
      <c r="E716" s="23"/>
    </row>
    <row r="717">
      <c r="A717" s="23"/>
      <c r="B717" s="23"/>
      <c r="C717" s="109"/>
      <c r="D717" s="23"/>
      <c r="E717" s="23"/>
    </row>
    <row r="718">
      <c r="A718" s="23"/>
      <c r="B718" s="23"/>
      <c r="C718" s="109"/>
      <c r="D718" s="23"/>
      <c r="E718" s="23"/>
    </row>
    <row r="719">
      <c r="A719" s="23"/>
      <c r="B719" s="23"/>
      <c r="C719" s="109"/>
      <c r="D719" s="23"/>
      <c r="E719" s="23"/>
    </row>
    <row r="720">
      <c r="A720" s="23"/>
      <c r="B720" s="23"/>
      <c r="C720" s="109"/>
      <c r="D720" s="23"/>
      <c r="E720" s="23"/>
    </row>
    <row r="721">
      <c r="A721" s="23"/>
      <c r="B721" s="23"/>
      <c r="C721" s="109"/>
      <c r="D721" s="23"/>
      <c r="E721" s="23"/>
    </row>
    <row r="722">
      <c r="A722" s="23"/>
      <c r="B722" s="23"/>
      <c r="C722" s="109"/>
      <c r="D722" s="23"/>
      <c r="E722" s="23"/>
    </row>
    <row r="723">
      <c r="A723" s="23"/>
      <c r="B723" s="23"/>
      <c r="C723" s="109"/>
      <c r="D723" s="23"/>
      <c r="E723" s="23"/>
    </row>
    <row r="724">
      <c r="A724" s="23"/>
      <c r="B724" s="23"/>
      <c r="C724" s="109"/>
      <c r="D724" s="23"/>
      <c r="E724" s="23"/>
    </row>
    <row r="725">
      <c r="A725" s="23"/>
      <c r="B725" s="23"/>
      <c r="C725" s="109"/>
      <c r="D725" s="23"/>
      <c r="E725" s="23"/>
    </row>
    <row r="726">
      <c r="A726" s="23"/>
      <c r="B726" s="23"/>
      <c r="C726" s="109"/>
      <c r="D726" s="23"/>
      <c r="E726" s="23"/>
    </row>
    <row r="727">
      <c r="A727" s="23"/>
      <c r="B727" s="23"/>
      <c r="C727" s="109"/>
      <c r="D727" s="23"/>
      <c r="E727" s="23"/>
    </row>
    <row r="728">
      <c r="A728" s="23"/>
      <c r="B728" s="23"/>
      <c r="C728" s="109"/>
      <c r="D728" s="23"/>
      <c r="E728" s="23"/>
    </row>
    <row r="729">
      <c r="A729" s="23"/>
      <c r="B729" s="23"/>
      <c r="C729" s="109"/>
      <c r="D729" s="23"/>
      <c r="E729" s="23"/>
    </row>
    <row r="730">
      <c r="A730" s="23"/>
      <c r="B730" s="23"/>
      <c r="C730" s="109"/>
      <c r="D730" s="23"/>
      <c r="E730" s="23"/>
    </row>
    <row r="731">
      <c r="A731" s="23"/>
      <c r="B731" s="23"/>
      <c r="C731" s="109"/>
      <c r="D731" s="23"/>
      <c r="E731" s="23"/>
    </row>
    <row r="732">
      <c r="A732" s="23"/>
      <c r="B732" s="23"/>
      <c r="C732" s="109"/>
      <c r="D732" s="23"/>
      <c r="E732" s="23"/>
    </row>
    <row r="733">
      <c r="A733" s="23"/>
      <c r="B733" s="23"/>
      <c r="C733" s="109"/>
      <c r="D733" s="23"/>
      <c r="E733" s="23"/>
    </row>
    <row r="734">
      <c r="A734" s="23"/>
      <c r="B734" s="23"/>
      <c r="C734" s="109"/>
      <c r="D734" s="23"/>
      <c r="E734" s="23"/>
    </row>
    <row r="735">
      <c r="A735" s="23"/>
      <c r="B735" s="23"/>
      <c r="C735" s="109"/>
      <c r="D735" s="23"/>
      <c r="E735" s="23"/>
    </row>
    <row r="736">
      <c r="A736" s="23"/>
      <c r="B736" s="23"/>
      <c r="C736" s="109"/>
      <c r="D736" s="23"/>
      <c r="E736" s="23"/>
    </row>
    <row r="737">
      <c r="A737" s="23"/>
      <c r="B737" s="23"/>
      <c r="C737" s="109"/>
      <c r="D737" s="23"/>
      <c r="E737" s="23"/>
    </row>
    <row r="738">
      <c r="A738" s="23"/>
      <c r="B738" s="23"/>
      <c r="C738" s="109"/>
      <c r="D738" s="23"/>
      <c r="E738" s="23"/>
    </row>
    <row r="739">
      <c r="A739" s="23"/>
      <c r="B739" s="23"/>
      <c r="C739" s="109"/>
      <c r="D739" s="23"/>
      <c r="E739" s="23"/>
    </row>
    <row r="740">
      <c r="A740" s="23"/>
      <c r="B740" s="23"/>
      <c r="C740" s="109"/>
      <c r="D740" s="23"/>
      <c r="E740" s="23"/>
    </row>
    <row r="741">
      <c r="A741" s="23"/>
      <c r="B741" s="23"/>
      <c r="C741" s="109"/>
      <c r="D741" s="23"/>
      <c r="E741" s="23"/>
    </row>
    <row r="742">
      <c r="A742" s="23"/>
      <c r="B742" s="23"/>
      <c r="C742" s="109"/>
      <c r="D742" s="23"/>
      <c r="E742" s="23"/>
    </row>
    <row r="743">
      <c r="A743" s="23"/>
      <c r="B743" s="23"/>
      <c r="C743" s="109"/>
      <c r="D743" s="23"/>
      <c r="E743" s="23"/>
    </row>
    <row r="744">
      <c r="A744" s="23"/>
      <c r="B744" s="23"/>
      <c r="C744" s="109"/>
      <c r="D744" s="23"/>
      <c r="E744" s="23"/>
    </row>
    <row r="745">
      <c r="A745" s="23"/>
      <c r="B745" s="23"/>
      <c r="C745" s="109"/>
      <c r="D745" s="23"/>
      <c r="E745" s="23"/>
    </row>
    <row r="746">
      <c r="A746" s="23"/>
      <c r="B746" s="23"/>
      <c r="C746" s="109"/>
      <c r="D746" s="23"/>
      <c r="E746" s="23"/>
    </row>
    <row r="747">
      <c r="A747" s="23"/>
      <c r="B747" s="23"/>
      <c r="C747" s="109"/>
      <c r="D747" s="23"/>
      <c r="E747" s="23"/>
    </row>
    <row r="748">
      <c r="A748" s="23"/>
      <c r="B748" s="23"/>
      <c r="C748" s="109"/>
      <c r="D748" s="23"/>
      <c r="E748" s="23"/>
    </row>
    <row r="749">
      <c r="A749" s="23"/>
      <c r="B749" s="23"/>
      <c r="C749" s="109"/>
      <c r="D749" s="23"/>
      <c r="E749" s="23"/>
    </row>
    <row r="750">
      <c r="A750" s="23"/>
      <c r="B750" s="23"/>
      <c r="C750" s="109"/>
      <c r="D750" s="23"/>
      <c r="E750" s="23"/>
    </row>
    <row r="751">
      <c r="A751" s="23"/>
      <c r="B751" s="23"/>
      <c r="C751" s="109"/>
      <c r="D751" s="23"/>
      <c r="E751" s="23"/>
    </row>
    <row r="752">
      <c r="A752" s="23"/>
      <c r="B752" s="23"/>
      <c r="C752" s="109"/>
      <c r="D752" s="23"/>
      <c r="E752" s="23"/>
    </row>
    <row r="753">
      <c r="A753" s="23"/>
      <c r="B753" s="23"/>
      <c r="C753" s="109"/>
      <c r="D753" s="23"/>
      <c r="E753" s="23"/>
    </row>
    <row r="754">
      <c r="A754" s="23"/>
      <c r="B754" s="23"/>
      <c r="C754" s="109"/>
      <c r="D754" s="23"/>
      <c r="E754" s="23"/>
    </row>
    <row r="755">
      <c r="A755" s="23"/>
      <c r="B755" s="23"/>
      <c r="C755" s="109"/>
      <c r="D755" s="23"/>
      <c r="E755" s="23"/>
    </row>
    <row r="756">
      <c r="A756" s="23"/>
      <c r="B756" s="23"/>
      <c r="C756" s="109"/>
      <c r="D756" s="23"/>
      <c r="E756" s="23"/>
    </row>
    <row r="757">
      <c r="A757" s="23"/>
      <c r="B757" s="23"/>
      <c r="C757" s="109"/>
      <c r="D757" s="23"/>
      <c r="E757" s="23"/>
    </row>
    <row r="758">
      <c r="A758" s="23"/>
      <c r="B758" s="23"/>
      <c r="C758" s="109"/>
      <c r="D758" s="23"/>
      <c r="E758" s="23"/>
    </row>
    <row r="759">
      <c r="A759" s="23"/>
      <c r="B759" s="23"/>
      <c r="C759" s="109"/>
      <c r="D759" s="23"/>
      <c r="E759" s="23"/>
    </row>
    <row r="760">
      <c r="A760" s="23"/>
      <c r="B760" s="23"/>
      <c r="C760" s="109"/>
      <c r="D760" s="23"/>
      <c r="E760" s="23"/>
    </row>
    <row r="761">
      <c r="A761" s="23"/>
      <c r="B761" s="23"/>
      <c r="C761" s="109"/>
      <c r="D761" s="23"/>
      <c r="E761" s="23"/>
    </row>
    <row r="762">
      <c r="A762" s="23"/>
      <c r="B762" s="23"/>
      <c r="C762" s="109"/>
      <c r="D762" s="23"/>
      <c r="E762" s="23"/>
    </row>
    <row r="763">
      <c r="A763" s="23"/>
      <c r="B763" s="23"/>
      <c r="C763" s="109"/>
      <c r="D763" s="23"/>
      <c r="E763" s="23"/>
    </row>
    <row r="764">
      <c r="A764" s="23"/>
      <c r="B764" s="23"/>
      <c r="C764" s="109"/>
      <c r="D764" s="23"/>
      <c r="E764" s="23"/>
    </row>
    <row r="765">
      <c r="A765" s="23"/>
      <c r="B765" s="23"/>
      <c r="C765" s="109"/>
      <c r="D765" s="23"/>
      <c r="E765" s="23"/>
    </row>
    <row r="766">
      <c r="A766" s="23"/>
      <c r="B766" s="23"/>
      <c r="C766" s="109"/>
      <c r="D766" s="23"/>
      <c r="E766" s="23"/>
    </row>
    <row r="767">
      <c r="A767" s="23"/>
      <c r="B767" s="23"/>
      <c r="C767" s="109"/>
      <c r="D767" s="23"/>
      <c r="E767" s="23"/>
    </row>
    <row r="768">
      <c r="A768" s="23"/>
      <c r="B768" s="23"/>
      <c r="C768" s="109"/>
      <c r="D768" s="23"/>
      <c r="E768" s="23"/>
    </row>
    <row r="769">
      <c r="A769" s="23"/>
      <c r="B769" s="23"/>
      <c r="C769" s="109"/>
      <c r="D769" s="23"/>
      <c r="E769" s="23"/>
    </row>
    <row r="770">
      <c r="A770" s="23"/>
      <c r="B770" s="23"/>
      <c r="C770" s="109"/>
      <c r="D770" s="23"/>
      <c r="E770" s="23"/>
    </row>
    <row r="771">
      <c r="A771" s="23"/>
      <c r="B771" s="23"/>
      <c r="C771" s="109"/>
      <c r="D771" s="23"/>
      <c r="E771" s="23"/>
    </row>
    <row r="772">
      <c r="A772" s="23"/>
      <c r="B772" s="23"/>
      <c r="C772" s="109"/>
      <c r="D772" s="23"/>
      <c r="E772" s="23"/>
    </row>
    <row r="773">
      <c r="A773" s="23"/>
      <c r="B773" s="23"/>
      <c r="C773" s="109"/>
      <c r="D773" s="23"/>
      <c r="E773" s="23"/>
    </row>
    <row r="774">
      <c r="A774" s="23"/>
      <c r="B774" s="23"/>
      <c r="C774" s="109"/>
      <c r="D774" s="23"/>
      <c r="E774" s="23"/>
    </row>
    <row r="775">
      <c r="A775" s="23"/>
      <c r="B775" s="23"/>
      <c r="C775" s="109"/>
      <c r="D775" s="23"/>
      <c r="E775" s="23"/>
    </row>
    <row r="776">
      <c r="A776" s="23"/>
      <c r="B776" s="23"/>
      <c r="C776" s="109"/>
      <c r="D776" s="23"/>
      <c r="E776" s="23"/>
    </row>
    <row r="777">
      <c r="A777" s="23"/>
      <c r="B777" s="23"/>
      <c r="C777" s="109"/>
      <c r="D777" s="23"/>
      <c r="E777" s="23"/>
    </row>
    <row r="778">
      <c r="A778" s="23"/>
      <c r="B778" s="23"/>
      <c r="C778" s="109"/>
      <c r="D778" s="23"/>
      <c r="E778" s="23"/>
    </row>
    <row r="779">
      <c r="A779" s="23"/>
      <c r="B779" s="23"/>
      <c r="C779" s="109"/>
      <c r="D779" s="23"/>
      <c r="E779" s="23"/>
    </row>
    <row r="780">
      <c r="A780" s="23"/>
      <c r="B780" s="23"/>
      <c r="C780" s="109"/>
      <c r="D780" s="23"/>
      <c r="E780" s="23"/>
    </row>
    <row r="781">
      <c r="A781" s="23"/>
      <c r="B781" s="23"/>
      <c r="C781" s="109"/>
      <c r="D781" s="23"/>
      <c r="E781" s="23"/>
    </row>
    <row r="782">
      <c r="A782" s="23"/>
      <c r="B782" s="23"/>
      <c r="C782" s="109"/>
      <c r="D782" s="23"/>
      <c r="E782" s="23"/>
    </row>
    <row r="783">
      <c r="A783" s="23"/>
      <c r="B783" s="23"/>
      <c r="C783" s="109"/>
      <c r="D783" s="23"/>
      <c r="E783" s="23"/>
    </row>
    <row r="784">
      <c r="A784" s="23"/>
      <c r="B784" s="23"/>
      <c r="C784" s="109"/>
      <c r="D784" s="23"/>
      <c r="E784" s="23"/>
    </row>
    <row r="785">
      <c r="A785" s="23"/>
      <c r="B785" s="23"/>
      <c r="C785" s="109"/>
      <c r="D785" s="23"/>
      <c r="E785" s="23"/>
    </row>
    <row r="786">
      <c r="A786" s="23"/>
      <c r="B786" s="23"/>
      <c r="C786" s="109"/>
      <c r="D786" s="23"/>
      <c r="E786" s="23"/>
    </row>
    <row r="787">
      <c r="A787" s="23"/>
      <c r="B787" s="23"/>
      <c r="C787" s="109"/>
      <c r="D787" s="23"/>
      <c r="E787" s="23"/>
    </row>
    <row r="788">
      <c r="A788" s="23"/>
      <c r="B788" s="23"/>
      <c r="C788" s="109"/>
      <c r="D788" s="23"/>
      <c r="E788" s="23"/>
    </row>
    <row r="789">
      <c r="A789" s="23"/>
      <c r="B789" s="23"/>
      <c r="C789" s="109"/>
      <c r="D789" s="23"/>
      <c r="E789" s="23"/>
    </row>
    <row r="790">
      <c r="A790" s="23"/>
      <c r="B790" s="23"/>
      <c r="C790" s="109"/>
      <c r="D790" s="23"/>
      <c r="E790" s="23"/>
    </row>
    <row r="791">
      <c r="A791" s="23"/>
      <c r="B791" s="23"/>
      <c r="C791" s="109"/>
      <c r="D791" s="23"/>
      <c r="E791" s="23"/>
    </row>
    <row r="792">
      <c r="A792" s="23"/>
      <c r="B792" s="23"/>
      <c r="C792" s="109"/>
      <c r="D792" s="23"/>
      <c r="E792" s="23"/>
    </row>
    <row r="793">
      <c r="A793" s="23"/>
      <c r="B793" s="23"/>
      <c r="C793" s="109"/>
      <c r="D793" s="23"/>
      <c r="E793" s="23"/>
    </row>
    <row r="794">
      <c r="A794" s="23"/>
      <c r="B794" s="23"/>
      <c r="C794" s="109"/>
      <c r="D794" s="23"/>
      <c r="E794" s="23"/>
    </row>
    <row r="795">
      <c r="A795" s="23"/>
      <c r="B795" s="23"/>
      <c r="C795" s="109"/>
      <c r="D795" s="23"/>
      <c r="E795" s="23"/>
    </row>
    <row r="796">
      <c r="A796" s="23"/>
      <c r="B796" s="23"/>
      <c r="C796" s="109"/>
      <c r="D796" s="23"/>
      <c r="E796" s="23"/>
    </row>
    <row r="797">
      <c r="A797" s="23"/>
      <c r="B797" s="23"/>
      <c r="C797" s="109"/>
      <c r="D797" s="23"/>
      <c r="E797" s="23"/>
    </row>
    <row r="798">
      <c r="A798" s="23"/>
      <c r="B798" s="23"/>
      <c r="C798" s="109"/>
      <c r="D798" s="23"/>
      <c r="E798" s="23"/>
    </row>
    <row r="799">
      <c r="A799" s="23"/>
      <c r="B799" s="23"/>
      <c r="C799" s="109"/>
      <c r="D799" s="23"/>
      <c r="E799" s="23"/>
    </row>
    <row r="800">
      <c r="A800" s="23"/>
      <c r="B800" s="23"/>
      <c r="C800" s="109"/>
      <c r="D800" s="23"/>
      <c r="E800" s="23"/>
    </row>
    <row r="801">
      <c r="A801" s="23"/>
      <c r="B801" s="23"/>
      <c r="C801" s="109"/>
      <c r="D801" s="23"/>
      <c r="E801" s="23"/>
    </row>
    <row r="802">
      <c r="A802" s="23"/>
      <c r="B802" s="23"/>
      <c r="C802" s="109"/>
      <c r="D802" s="23"/>
      <c r="E802" s="23"/>
    </row>
    <row r="803">
      <c r="A803" s="23"/>
      <c r="B803" s="23"/>
      <c r="C803" s="109"/>
      <c r="D803" s="23"/>
      <c r="E803" s="23"/>
    </row>
    <row r="804">
      <c r="A804" s="23"/>
      <c r="B804" s="23"/>
      <c r="C804" s="109"/>
      <c r="D804" s="23"/>
      <c r="E804" s="23"/>
    </row>
    <row r="805">
      <c r="A805" s="23"/>
      <c r="B805" s="23"/>
      <c r="C805" s="109"/>
      <c r="D805" s="23"/>
      <c r="E805" s="23"/>
    </row>
    <row r="806">
      <c r="A806" s="23"/>
      <c r="B806" s="23"/>
      <c r="C806" s="109"/>
      <c r="D806" s="23"/>
      <c r="E806" s="23"/>
    </row>
    <row r="807">
      <c r="A807" s="23"/>
      <c r="B807" s="23"/>
      <c r="C807" s="109"/>
      <c r="D807" s="23"/>
      <c r="E807" s="23"/>
    </row>
    <row r="808">
      <c r="A808" s="23"/>
      <c r="B808" s="23"/>
      <c r="C808" s="109"/>
      <c r="D808" s="23"/>
      <c r="E808" s="23"/>
    </row>
    <row r="809">
      <c r="A809" s="23"/>
      <c r="B809" s="23"/>
      <c r="C809" s="109"/>
      <c r="D809" s="23"/>
      <c r="E809" s="23"/>
    </row>
    <row r="810">
      <c r="A810" s="23"/>
      <c r="B810" s="23"/>
      <c r="C810" s="109"/>
      <c r="D810" s="23"/>
      <c r="E810" s="23"/>
    </row>
    <row r="811">
      <c r="A811" s="23"/>
      <c r="B811" s="23"/>
      <c r="C811" s="109"/>
      <c r="D811" s="23"/>
      <c r="E811" s="23"/>
    </row>
    <row r="812">
      <c r="A812" s="23"/>
      <c r="B812" s="23"/>
      <c r="C812" s="109"/>
      <c r="D812" s="23"/>
      <c r="E812" s="23"/>
    </row>
    <row r="813">
      <c r="A813" s="23"/>
      <c r="B813" s="23"/>
      <c r="C813" s="109"/>
      <c r="D813" s="23"/>
      <c r="E813" s="23"/>
    </row>
    <row r="814">
      <c r="A814" s="23"/>
      <c r="B814" s="23"/>
      <c r="C814" s="109"/>
      <c r="D814" s="23"/>
      <c r="E814" s="23"/>
    </row>
    <row r="815">
      <c r="A815" s="23"/>
      <c r="B815" s="23"/>
      <c r="C815" s="109"/>
      <c r="D815" s="23"/>
      <c r="E815" s="23"/>
    </row>
    <row r="816">
      <c r="A816" s="23"/>
      <c r="B816" s="23"/>
      <c r="C816" s="109"/>
      <c r="D816" s="23"/>
      <c r="E816" s="23"/>
    </row>
    <row r="817">
      <c r="A817" s="23"/>
      <c r="B817" s="23"/>
      <c r="C817" s="109"/>
      <c r="D817" s="23"/>
      <c r="E817" s="23"/>
    </row>
    <row r="818">
      <c r="A818" s="23"/>
      <c r="B818" s="23"/>
      <c r="C818" s="109"/>
      <c r="D818" s="23"/>
      <c r="E818" s="23"/>
    </row>
    <row r="819">
      <c r="A819" s="23"/>
      <c r="B819" s="23"/>
      <c r="C819" s="109"/>
      <c r="D819" s="23"/>
      <c r="E819" s="23"/>
    </row>
  </sheetData>
  <autoFilter ref="$A$3:$E$364"/>
  <mergeCells count="1">
    <mergeCell ref="A1:E1"/>
  </mergeCells>
  <dataValidations>
    <dataValidation type="list" allowBlank="1" showErrorMessage="1" sqref="A4:A175">
      <formula1>DanhSach!$A$4:$A819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2" width="14.25"/>
    <col customWidth="1" min="3" max="3" width="23.63"/>
    <col customWidth="1" min="4" max="4" width="18.38"/>
    <col customWidth="1" min="6" max="6" width="35.25"/>
  </cols>
  <sheetData>
    <row r="1">
      <c r="A1" s="88"/>
      <c r="B1" s="88" t="s">
        <v>1408</v>
      </c>
    </row>
    <row r="2">
      <c r="A2" s="91" t="s">
        <v>1409</v>
      </c>
      <c r="B2" s="91" t="s">
        <v>1</v>
      </c>
      <c r="C2" s="91" t="s">
        <v>3</v>
      </c>
      <c r="D2" s="92" t="s">
        <v>1359</v>
      </c>
      <c r="E2" s="91" t="s">
        <v>1216</v>
      </c>
      <c r="F2" s="91" t="s">
        <v>11</v>
      </c>
    </row>
    <row r="3">
      <c r="A3" s="91" t="s">
        <v>13</v>
      </c>
      <c r="B3" s="91" t="s">
        <v>1217</v>
      </c>
      <c r="C3" s="91" t="s">
        <v>1218</v>
      </c>
      <c r="D3" s="92" t="s">
        <v>1360</v>
      </c>
      <c r="E3" s="91" t="s">
        <v>1222</v>
      </c>
      <c r="F3" s="91" t="s">
        <v>22</v>
      </c>
    </row>
    <row r="4">
      <c r="A4" s="37" t="s">
        <v>1410</v>
      </c>
      <c r="B4" s="37" t="s">
        <v>923</v>
      </c>
      <c r="C4" s="37" t="s">
        <v>924</v>
      </c>
      <c r="D4" s="110">
        <v>45717.0</v>
      </c>
      <c r="E4" s="111">
        <v>0.0</v>
      </c>
      <c r="F4" s="37" t="s">
        <v>86</v>
      </c>
    </row>
    <row r="5">
      <c r="A5" s="37" t="s">
        <v>1410</v>
      </c>
      <c r="B5" s="37" t="s">
        <v>919</v>
      </c>
      <c r="C5" s="37" t="s">
        <v>920</v>
      </c>
      <c r="D5" s="110">
        <v>45717.0</v>
      </c>
      <c r="E5" s="111">
        <v>0.0</v>
      </c>
      <c r="F5" s="37" t="s">
        <v>86</v>
      </c>
    </row>
    <row r="6">
      <c r="A6" s="37" t="s">
        <v>1410</v>
      </c>
      <c r="B6" s="37" t="s">
        <v>909</v>
      </c>
      <c r="C6" s="37" t="s">
        <v>910</v>
      </c>
      <c r="D6" s="110">
        <v>45717.0</v>
      </c>
      <c r="E6" s="111">
        <v>0.0</v>
      </c>
      <c r="F6" s="37" t="s">
        <v>50</v>
      </c>
    </row>
    <row r="7">
      <c r="A7" s="37" t="s">
        <v>1410</v>
      </c>
      <c r="B7" s="37" t="s">
        <v>902</v>
      </c>
      <c r="C7" s="37" t="s">
        <v>903</v>
      </c>
      <c r="D7" s="110">
        <v>45717.0</v>
      </c>
      <c r="E7" s="111">
        <v>0.0</v>
      </c>
      <c r="F7" s="37" t="s">
        <v>50</v>
      </c>
    </row>
    <row r="8">
      <c r="A8" s="37" t="s">
        <v>1410</v>
      </c>
      <c r="B8" s="37" t="s">
        <v>880</v>
      </c>
      <c r="C8" s="37" t="s">
        <v>881</v>
      </c>
      <c r="D8" s="110">
        <v>45717.0</v>
      </c>
      <c r="E8" s="111">
        <v>-1.0</v>
      </c>
      <c r="F8" s="37" t="s">
        <v>86</v>
      </c>
    </row>
    <row r="9">
      <c r="A9" s="37" t="s">
        <v>1410</v>
      </c>
      <c r="B9" s="37" t="s">
        <v>823</v>
      </c>
      <c r="C9" s="37" t="s">
        <v>824</v>
      </c>
      <c r="D9" s="110">
        <v>45717.0</v>
      </c>
      <c r="E9" s="111">
        <v>0.0</v>
      </c>
      <c r="F9" s="37" t="s">
        <v>86</v>
      </c>
    </row>
    <row r="10">
      <c r="A10" s="37" t="s">
        <v>1410</v>
      </c>
      <c r="B10" s="37" t="s">
        <v>818</v>
      </c>
      <c r="C10" s="37" t="s">
        <v>819</v>
      </c>
      <c r="D10" s="110">
        <v>45717.0</v>
      </c>
      <c r="E10" s="111">
        <v>-1.0</v>
      </c>
      <c r="F10" s="37" t="s">
        <v>27</v>
      </c>
    </row>
    <row r="11">
      <c r="A11" s="37" t="s">
        <v>1410</v>
      </c>
      <c r="B11" s="37" t="s">
        <v>799</v>
      </c>
      <c r="C11" s="37" t="s">
        <v>800</v>
      </c>
      <c r="D11" s="110">
        <v>45717.0</v>
      </c>
      <c r="E11" s="111">
        <v>-2.0</v>
      </c>
      <c r="F11" s="37" t="s">
        <v>27</v>
      </c>
    </row>
    <row r="12">
      <c r="A12" s="37" t="s">
        <v>1410</v>
      </c>
      <c r="B12" s="37" t="s">
        <v>783</v>
      </c>
      <c r="C12" s="37" t="s">
        <v>784</v>
      </c>
      <c r="D12" s="110">
        <v>45717.0</v>
      </c>
      <c r="E12" s="111">
        <v>0.0</v>
      </c>
      <c r="F12" s="37" t="s">
        <v>50</v>
      </c>
    </row>
    <row r="13">
      <c r="A13" s="37" t="s">
        <v>1410</v>
      </c>
      <c r="B13" s="37" t="s">
        <v>776</v>
      </c>
      <c r="C13" s="37" t="s">
        <v>777</v>
      </c>
      <c r="D13" s="110">
        <v>45717.0</v>
      </c>
      <c r="E13" s="111">
        <v>-5.0</v>
      </c>
      <c r="F13" s="37" t="s">
        <v>50</v>
      </c>
    </row>
    <row r="14">
      <c r="A14" s="37" t="s">
        <v>1410</v>
      </c>
      <c r="B14" s="37" t="s">
        <v>768</v>
      </c>
      <c r="C14" s="37" t="s">
        <v>769</v>
      </c>
      <c r="D14" s="110">
        <v>45717.0</v>
      </c>
      <c r="E14" s="111">
        <v>0.0</v>
      </c>
      <c r="F14" s="37" t="s">
        <v>141</v>
      </c>
    </row>
    <row r="15">
      <c r="A15" s="37" t="s">
        <v>1410</v>
      </c>
      <c r="B15" s="37" t="s">
        <v>755</v>
      </c>
      <c r="C15" s="37" t="s">
        <v>756</v>
      </c>
      <c r="D15" s="110">
        <v>45717.0</v>
      </c>
      <c r="E15" s="111">
        <v>-4.0</v>
      </c>
      <c r="F15" s="37" t="s">
        <v>50</v>
      </c>
    </row>
    <row r="16">
      <c r="A16" s="37" t="s">
        <v>1410</v>
      </c>
      <c r="B16" s="37" t="s">
        <v>719</v>
      </c>
      <c r="C16" s="37" t="s">
        <v>720</v>
      </c>
      <c r="D16" s="110">
        <v>45717.0</v>
      </c>
      <c r="E16" s="111">
        <v>0.0</v>
      </c>
      <c r="F16" s="37" t="s">
        <v>141</v>
      </c>
    </row>
    <row r="17">
      <c r="A17" s="37" t="s">
        <v>1410</v>
      </c>
      <c r="B17" s="37" t="s">
        <v>665</v>
      </c>
      <c r="C17" s="37" t="s">
        <v>666</v>
      </c>
      <c r="D17" s="110">
        <v>45717.0</v>
      </c>
      <c r="E17" s="111">
        <v>-1.0</v>
      </c>
      <c r="F17" s="37" t="s">
        <v>50</v>
      </c>
    </row>
    <row r="18">
      <c r="A18" s="37" t="s">
        <v>1410</v>
      </c>
      <c r="B18" s="37" t="s">
        <v>183</v>
      </c>
      <c r="C18" s="37" t="s">
        <v>184</v>
      </c>
      <c r="D18" s="110">
        <v>45717.0</v>
      </c>
      <c r="E18" s="111">
        <v>-2.0</v>
      </c>
      <c r="F18" s="37" t="s">
        <v>50</v>
      </c>
    </row>
    <row r="19">
      <c r="A19" s="37" t="s">
        <v>1410</v>
      </c>
      <c r="B19" s="37" t="s">
        <v>174</v>
      </c>
      <c r="C19" s="37" t="s">
        <v>175</v>
      </c>
      <c r="D19" s="110">
        <v>45717.0</v>
      </c>
      <c r="E19" s="111">
        <v>0.0</v>
      </c>
      <c r="F19" s="37" t="s">
        <v>50</v>
      </c>
    </row>
    <row r="20">
      <c r="A20" s="37" t="s">
        <v>1410</v>
      </c>
      <c r="B20" s="37" t="s">
        <v>171</v>
      </c>
      <c r="C20" s="37" t="s">
        <v>172</v>
      </c>
      <c r="D20" s="110">
        <v>45717.0</v>
      </c>
      <c r="E20" s="111">
        <v>0.0</v>
      </c>
      <c r="F20" s="37" t="s">
        <v>50</v>
      </c>
    </row>
    <row r="21">
      <c r="A21" s="37" t="s">
        <v>1410</v>
      </c>
      <c r="B21" s="37" t="s">
        <v>160</v>
      </c>
      <c r="C21" s="37" t="s">
        <v>161</v>
      </c>
      <c r="D21" s="110">
        <v>45717.0</v>
      </c>
      <c r="E21" s="111">
        <v>0.0</v>
      </c>
      <c r="F21" s="37" t="s">
        <v>141</v>
      </c>
    </row>
    <row r="22">
      <c r="A22" s="37" t="s">
        <v>1410</v>
      </c>
      <c r="B22" s="37" t="s">
        <v>147</v>
      </c>
      <c r="C22" s="37" t="s">
        <v>148</v>
      </c>
      <c r="D22" s="110">
        <v>45717.0</v>
      </c>
      <c r="E22" s="111">
        <v>0.0</v>
      </c>
      <c r="F22" s="37" t="s">
        <v>141</v>
      </c>
    </row>
    <row r="23">
      <c r="A23" s="37" t="s">
        <v>1410</v>
      </c>
      <c r="B23" s="37" t="s">
        <v>135</v>
      </c>
      <c r="C23" s="37" t="s">
        <v>136</v>
      </c>
      <c r="D23" s="110">
        <v>45717.0</v>
      </c>
      <c r="E23" s="111">
        <v>0.0</v>
      </c>
      <c r="F23" s="37" t="s">
        <v>114</v>
      </c>
    </row>
    <row r="24">
      <c r="A24" s="37" t="s">
        <v>1410</v>
      </c>
      <c r="B24" s="37" t="s">
        <v>126</v>
      </c>
      <c r="C24" s="37" t="s">
        <v>127</v>
      </c>
      <c r="D24" s="110">
        <v>45717.0</v>
      </c>
      <c r="E24" s="111">
        <v>-5.0</v>
      </c>
      <c r="F24" s="37" t="s">
        <v>114</v>
      </c>
    </row>
    <row r="25">
      <c r="A25" s="37" t="s">
        <v>1410</v>
      </c>
      <c r="B25" s="37" t="s">
        <v>123</v>
      </c>
      <c r="C25" s="37" t="s">
        <v>124</v>
      </c>
      <c r="D25" s="110">
        <v>45717.0</v>
      </c>
      <c r="E25" s="111">
        <v>0.0</v>
      </c>
      <c r="F25" s="37" t="s">
        <v>114</v>
      </c>
    </row>
    <row r="26">
      <c r="A26" s="37" t="s">
        <v>1410</v>
      </c>
      <c r="B26" s="37" t="s">
        <v>120</v>
      </c>
      <c r="C26" s="37" t="s">
        <v>121</v>
      </c>
      <c r="D26" s="110">
        <v>45717.0</v>
      </c>
      <c r="E26" s="111">
        <v>0.0</v>
      </c>
      <c r="F26" s="37" t="s">
        <v>114</v>
      </c>
    </row>
    <row r="27">
      <c r="A27" s="37" t="s">
        <v>1410</v>
      </c>
      <c r="B27" s="37" t="s">
        <v>111</v>
      </c>
      <c r="C27" s="37" t="s">
        <v>112</v>
      </c>
      <c r="D27" s="110">
        <v>45717.0</v>
      </c>
      <c r="E27" s="111">
        <v>-1.0</v>
      </c>
      <c r="F27" s="37" t="s">
        <v>114</v>
      </c>
    </row>
    <row r="28">
      <c r="A28" s="37" t="s">
        <v>1410</v>
      </c>
      <c r="B28" s="37" t="s">
        <v>105</v>
      </c>
      <c r="C28" s="37" t="s">
        <v>106</v>
      </c>
      <c r="D28" s="110">
        <v>45717.0</v>
      </c>
      <c r="E28" s="111">
        <v>-2.0</v>
      </c>
      <c r="F28" s="37" t="s">
        <v>86</v>
      </c>
    </row>
    <row r="29">
      <c r="A29" s="37" t="s">
        <v>1410</v>
      </c>
      <c r="B29" s="37" t="s">
        <v>96</v>
      </c>
      <c r="C29" s="37" t="s">
        <v>97</v>
      </c>
      <c r="D29" s="110">
        <v>45717.0</v>
      </c>
      <c r="E29" s="111">
        <v>0.0</v>
      </c>
      <c r="F29" s="37" t="s">
        <v>86</v>
      </c>
    </row>
    <row r="30">
      <c r="A30" s="37" t="s">
        <v>1410</v>
      </c>
      <c r="B30" s="37" t="s">
        <v>79</v>
      </c>
      <c r="C30" s="37" t="s">
        <v>80</v>
      </c>
      <c r="D30" s="110">
        <v>45717.0</v>
      </c>
      <c r="E30" s="111">
        <v>0.0</v>
      </c>
      <c r="F30" s="37" t="s">
        <v>86</v>
      </c>
    </row>
    <row r="31">
      <c r="A31" s="37" t="s">
        <v>1410</v>
      </c>
      <c r="B31" s="37" t="s">
        <v>69</v>
      </c>
      <c r="C31" s="37" t="s">
        <v>70</v>
      </c>
      <c r="D31" s="110">
        <v>45717.0</v>
      </c>
      <c r="E31" s="111">
        <v>0.0</v>
      </c>
      <c r="F31" s="37" t="s">
        <v>27</v>
      </c>
    </row>
    <row r="32">
      <c r="A32" s="37" t="s">
        <v>1410</v>
      </c>
      <c r="B32" s="37" t="s">
        <v>63</v>
      </c>
      <c r="C32" s="37" t="s">
        <v>64</v>
      </c>
      <c r="D32" s="110">
        <v>45717.0</v>
      </c>
      <c r="E32" s="111">
        <v>0.0</v>
      </c>
      <c r="F32" s="37" t="s">
        <v>27</v>
      </c>
    </row>
    <row r="33">
      <c r="A33" s="37" t="s">
        <v>1410</v>
      </c>
      <c r="B33" s="37" t="s">
        <v>57</v>
      </c>
      <c r="C33" s="37" t="s">
        <v>58</v>
      </c>
      <c r="D33" s="110">
        <v>45717.0</v>
      </c>
      <c r="E33" s="111">
        <v>0.0</v>
      </c>
      <c r="F33" s="37" t="s">
        <v>27</v>
      </c>
    </row>
    <row r="34">
      <c r="A34" s="37" t="s">
        <v>1410</v>
      </c>
      <c r="B34" s="37" t="s">
        <v>53</v>
      </c>
      <c r="C34" s="37" t="s">
        <v>54</v>
      </c>
      <c r="D34" s="110">
        <v>45717.0</v>
      </c>
      <c r="E34" s="111">
        <v>0.0</v>
      </c>
      <c r="F34" s="37" t="s">
        <v>27</v>
      </c>
    </row>
    <row r="35">
      <c r="A35" s="37" t="s">
        <v>1410</v>
      </c>
      <c r="B35" s="37" t="s">
        <v>48</v>
      </c>
      <c r="C35" s="37" t="s">
        <v>49</v>
      </c>
      <c r="D35" s="110">
        <v>45717.0</v>
      </c>
      <c r="E35" s="111">
        <v>0.0</v>
      </c>
      <c r="F35" s="37" t="s">
        <v>50</v>
      </c>
    </row>
    <row r="36">
      <c r="A36" s="37" t="s">
        <v>1410</v>
      </c>
      <c r="B36" s="37" t="s">
        <v>43</v>
      </c>
      <c r="C36" s="37" t="s">
        <v>44</v>
      </c>
      <c r="D36" s="110">
        <v>45717.0</v>
      </c>
      <c r="E36" s="111">
        <v>0.0</v>
      </c>
      <c r="F36" s="37" t="s">
        <v>27</v>
      </c>
    </row>
    <row r="37">
      <c r="A37" s="37" t="s">
        <v>1410</v>
      </c>
      <c r="B37" s="37" t="s">
        <v>31</v>
      </c>
      <c r="C37" s="37" t="s">
        <v>32</v>
      </c>
      <c r="D37" s="110">
        <v>45717.0</v>
      </c>
      <c r="E37" s="111">
        <v>0.0</v>
      </c>
      <c r="F37" s="37" t="s">
        <v>27</v>
      </c>
    </row>
    <row r="38">
      <c r="A38" s="37" t="s">
        <v>1410</v>
      </c>
      <c r="B38" s="37" t="s">
        <v>23</v>
      </c>
      <c r="C38" s="37" t="s">
        <v>25</v>
      </c>
      <c r="D38" s="110">
        <v>45717.0</v>
      </c>
      <c r="E38" s="111">
        <v>0.0</v>
      </c>
      <c r="F38" s="37" t="s">
        <v>27</v>
      </c>
    </row>
    <row r="39">
      <c r="A39" s="37" t="s">
        <v>1411</v>
      </c>
      <c r="B39" s="37" t="s">
        <v>929</v>
      </c>
      <c r="C39" s="37" t="s">
        <v>930</v>
      </c>
      <c r="D39" s="110">
        <v>45717.0</v>
      </c>
      <c r="E39" s="111">
        <v>0.0</v>
      </c>
      <c r="F39" s="37" t="s">
        <v>225</v>
      </c>
    </row>
    <row r="40">
      <c r="A40" s="37" t="s">
        <v>1411</v>
      </c>
      <c r="B40" s="37" t="s">
        <v>906</v>
      </c>
      <c r="C40" s="37" t="s">
        <v>907</v>
      </c>
      <c r="D40" s="110">
        <v>45717.0</v>
      </c>
      <c r="E40" s="111">
        <v>0.0</v>
      </c>
      <c r="F40" s="37" t="s">
        <v>225</v>
      </c>
    </row>
    <row r="41">
      <c r="A41" s="37" t="s">
        <v>1411</v>
      </c>
      <c r="B41" s="37" t="s">
        <v>621</v>
      </c>
      <c r="C41" s="37" t="s">
        <v>622</v>
      </c>
      <c r="D41" s="110">
        <v>45717.0</v>
      </c>
      <c r="E41" s="111">
        <v>0.0</v>
      </c>
      <c r="F41" s="37" t="s">
        <v>225</v>
      </c>
    </row>
    <row r="42">
      <c r="A42" s="37" t="s">
        <v>1411</v>
      </c>
      <c r="B42" s="37" t="s">
        <v>369</v>
      </c>
      <c r="C42" s="37" t="s">
        <v>39</v>
      </c>
      <c r="D42" s="110">
        <v>45717.0</v>
      </c>
      <c r="E42" s="111">
        <v>0.0</v>
      </c>
      <c r="F42" s="37" t="s">
        <v>225</v>
      </c>
    </row>
    <row r="43">
      <c r="A43" s="37" t="s">
        <v>1411</v>
      </c>
      <c r="B43" s="37" t="s">
        <v>361</v>
      </c>
      <c r="C43" s="37" t="s">
        <v>362</v>
      </c>
      <c r="D43" s="110">
        <v>45717.0</v>
      </c>
      <c r="E43" s="111">
        <v>0.0</v>
      </c>
      <c r="F43" s="37" t="s">
        <v>225</v>
      </c>
    </row>
    <row r="44">
      <c r="A44" s="37" t="s">
        <v>1411</v>
      </c>
      <c r="B44" s="37" t="s">
        <v>357</v>
      </c>
      <c r="C44" s="37" t="s">
        <v>358</v>
      </c>
      <c r="D44" s="110">
        <v>45717.0</v>
      </c>
      <c r="E44" s="111">
        <v>0.0</v>
      </c>
      <c r="F44" s="37" t="s">
        <v>225</v>
      </c>
    </row>
    <row r="45">
      <c r="A45" s="37" t="s">
        <v>1411</v>
      </c>
      <c r="B45" s="37" t="s">
        <v>338</v>
      </c>
      <c r="C45" s="37" t="s">
        <v>339</v>
      </c>
      <c r="D45" s="110">
        <v>45717.0</v>
      </c>
      <c r="E45" s="111">
        <v>-4.0</v>
      </c>
      <c r="F45" s="37" t="s">
        <v>225</v>
      </c>
    </row>
    <row r="46">
      <c r="A46" s="37" t="s">
        <v>1411</v>
      </c>
      <c r="B46" s="37" t="s">
        <v>246</v>
      </c>
      <c r="C46" s="37" t="s">
        <v>130</v>
      </c>
      <c r="D46" s="110">
        <v>45717.0</v>
      </c>
      <c r="E46" s="111">
        <v>0.0</v>
      </c>
      <c r="F46" s="37" t="s">
        <v>225</v>
      </c>
    </row>
    <row r="47">
      <c r="A47" s="37" t="s">
        <v>1411</v>
      </c>
      <c r="B47" s="37" t="s">
        <v>243</v>
      </c>
      <c r="C47" s="37" t="s">
        <v>244</v>
      </c>
      <c r="D47" s="110">
        <v>45717.0</v>
      </c>
      <c r="E47" s="111">
        <v>0.0</v>
      </c>
      <c r="F47" s="37" t="s">
        <v>225</v>
      </c>
    </row>
    <row r="48">
      <c r="A48" s="37" t="s">
        <v>1411</v>
      </c>
      <c r="B48" s="37" t="s">
        <v>227</v>
      </c>
      <c r="C48" s="37" t="s">
        <v>228</v>
      </c>
      <c r="D48" s="110">
        <v>45717.0</v>
      </c>
      <c r="E48" s="111">
        <v>-2.0</v>
      </c>
      <c r="F48" s="37" t="s">
        <v>225</v>
      </c>
    </row>
    <row r="49">
      <c r="A49" s="37" t="s">
        <v>1411</v>
      </c>
      <c r="B49" s="37" t="s">
        <v>913</v>
      </c>
      <c r="C49" s="37" t="s">
        <v>914</v>
      </c>
      <c r="D49" s="110">
        <v>45717.0</v>
      </c>
      <c r="E49" s="111">
        <v>0.0</v>
      </c>
      <c r="F49" s="37" t="s">
        <v>232</v>
      </c>
    </row>
    <row r="50">
      <c r="A50" s="37" t="s">
        <v>1411</v>
      </c>
      <c r="B50" s="37" t="s">
        <v>373</v>
      </c>
      <c r="C50" s="37" t="s">
        <v>374</v>
      </c>
      <c r="D50" s="110">
        <v>45717.0</v>
      </c>
      <c r="E50" s="111">
        <v>0.0</v>
      </c>
      <c r="F50" s="37" t="s">
        <v>232</v>
      </c>
    </row>
    <row r="51">
      <c r="A51" s="37" t="s">
        <v>1411</v>
      </c>
      <c r="B51" s="37" t="s">
        <v>323</v>
      </c>
      <c r="C51" s="37" t="s">
        <v>324</v>
      </c>
      <c r="D51" s="110">
        <v>45717.0</v>
      </c>
      <c r="E51" s="111">
        <v>0.0</v>
      </c>
      <c r="F51" s="37" t="s">
        <v>232</v>
      </c>
    </row>
    <row r="52">
      <c r="A52" s="37" t="s">
        <v>1411</v>
      </c>
      <c r="B52" s="37" t="s">
        <v>321</v>
      </c>
      <c r="C52" s="37" t="s">
        <v>322</v>
      </c>
      <c r="D52" s="110">
        <v>45717.0</v>
      </c>
      <c r="E52" s="111">
        <v>-3.0</v>
      </c>
      <c r="F52" s="37" t="s">
        <v>232</v>
      </c>
    </row>
    <row r="53">
      <c r="A53" s="37" t="s">
        <v>1411</v>
      </c>
      <c r="B53" s="37" t="s">
        <v>309</v>
      </c>
      <c r="C53" s="37" t="s">
        <v>310</v>
      </c>
      <c r="D53" s="110">
        <v>45717.0</v>
      </c>
      <c r="E53" s="111">
        <v>-3.0</v>
      </c>
      <c r="F53" s="37" t="s">
        <v>232</v>
      </c>
    </row>
    <row r="54">
      <c r="A54" s="37" t="s">
        <v>1411</v>
      </c>
      <c r="B54" s="37" t="s">
        <v>304</v>
      </c>
      <c r="C54" s="37" t="s">
        <v>305</v>
      </c>
      <c r="D54" s="110">
        <v>45717.0</v>
      </c>
      <c r="E54" s="111">
        <v>0.0</v>
      </c>
      <c r="F54" s="37" t="s">
        <v>232</v>
      </c>
    </row>
    <row r="55">
      <c r="A55" s="37" t="s">
        <v>1411</v>
      </c>
      <c r="B55" s="37" t="s">
        <v>301</v>
      </c>
      <c r="C55" s="37" t="s">
        <v>302</v>
      </c>
      <c r="D55" s="110">
        <v>45717.0</v>
      </c>
      <c r="E55" s="111">
        <v>-2.0</v>
      </c>
      <c r="F55" s="37" t="s">
        <v>232</v>
      </c>
    </row>
    <row r="56">
      <c r="A56" s="37" t="s">
        <v>1411</v>
      </c>
      <c r="B56" s="37" t="s">
        <v>298</v>
      </c>
      <c r="C56" s="37" t="s">
        <v>299</v>
      </c>
      <c r="D56" s="110">
        <v>45717.0</v>
      </c>
      <c r="E56" s="111">
        <v>0.0</v>
      </c>
      <c r="F56" s="37" t="s">
        <v>232</v>
      </c>
    </row>
    <row r="57">
      <c r="A57" s="37" t="s">
        <v>1411</v>
      </c>
      <c r="B57" s="37" t="s">
        <v>284</v>
      </c>
      <c r="C57" s="37" t="s">
        <v>285</v>
      </c>
      <c r="D57" s="110">
        <v>45717.0</v>
      </c>
      <c r="E57" s="111">
        <v>-2.0</v>
      </c>
      <c r="F57" s="37" t="s">
        <v>232</v>
      </c>
    </row>
    <row r="58">
      <c r="A58" s="37" t="s">
        <v>1411</v>
      </c>
      <c r="B58" s="37" t="s">
        <v>271</v>
      </c>
      <c r="C58" s="37" t="s">
        <v>272</v>
      </c>
      <c r="D58" s="110">
        <v>45717.0</v>
      </c>
      <c r="E58" s="111">
        <v>-1.0</v>
      </c>
      <c r="F58" s="37" t="s">
        <v>232</v>
      </c>
    </row>
    <row r="59">
      <c r="A59" s="37" t="s">
        <v>1411</v>
      </c>
      <c r="B59" s="37" t="s">
        <v>264</v>
      </c>
      <c r="C59" s="37" t="s">
        <v>265</v>
      </c>
      <c r="D59" s="110">
        <v>45717.0</v>
      </c>
      <c r="E59" s="111">
        <v>0.0</v>
      </c>
      <c r="F59" s="37" t="s">
        <v>232</v>
      </c>
    </row>
    <row r="60">
      <c r="A60" s="37" t="s">
        <v>1411</v>
      </c>
      <c r="B60" s="37" t="s">
        <v>252</v>
      </c>
      <c r="C60" s="37" t="s">
        <v>253</v>
      </c>
      <c r="D60" s="110">
        <v>45717.0</v>
      </c>
      <c r="E60" s="111">
        <v>0.0</v>
      </c>
      <c r="F60" s="37" t="s">
        <v>232</v>
      </c>
    </row>
    <row r="61">
      <c r="A61" s="37" t="s">
        <v>1411</v>
      </c>
      <c r="B61" s="37" t="s">
        <v>925</v>
      </c>
      <c r="C61" s="37" t="s">
        <v>358</v>
      </c>
      <c r="D61" s="110">
        <v>45717.0</v>
      </c>
      <c r="E61" s="111">
        <v>0.0</v>
      </c>
      <c r="F61" s="37" t="s">
        <v>327</v>
      </c>
    </row>
    <row r="62">
      <c r="A62" s="37" t="s">
        <v>1411</v>
      </c>
      <c r="B62" s="37" t="s">
        <v>892</v>
      </c>
      <c r="C62" s="37" t="s">
        <v>1272</v>
      </c>
      <c r="D62" s="110">
        <v>45717.0</v>
      </c>
      <c r="E62" s="111">
        <v>-1.0</v>
      </c>
      <c r="F62" s="37" t="s">
        <v>327</v>
      </c>
    </row>
    <row r="63">
      <c r="A63" s="37" t="s">
        <v>1411</v>
      </c>
      <c r="B63" s="37" t="s">
        <v>830</v>
      </c>
      <c r="C63" s="37" t="s">
        <v>831</v>
      </c>
      <c r="D63" s="110">
        <v>45717.0</v>
      </c>
      <c r="E63" s="111">
        <v>0.0</v>
      </c>
      <c r="F63" s="37" t="s">
        <v>327</v>
      </c>
    </row>
    <row r="64">
      <c r="A64" s="37" t="s">
        <v>1411</v>
      </c>
      <c r="B64" s="37" t="s">
        <v>626</v>
      </c>
      <c r="C64" s="37" t="s">
        <v>627</v>
      </c>
      <c r="D64" s="110">
        <v>45717.0</v>
      </c>
      <c r="E64" s="111">
        <v>-3.0</v>
      </c>
      <c r="F64" s="37" t="s">
        <v>327</v>
      </c>
    </row>
    <row r="65">
      <c r="A65" s="37" t="s">
        <v>1411</v>
      </c>
      <c r="B65" s="37" t="s">
        <v>615</v>
      </c>
      <c r="C65" s="37" t="s">
        <v>616</v>
      </c>
      <c r="D65" s="110">
        <v>45717.0</v>
      </c>
      <c r="E65" s="37">
        <v>-3.0</v>
      </c>
      <c r="F65" s="37" t="s">
        <v>327</v>
      </c>
    </row>
    <row r="66">
      <c r="A66" s="37" t="s">
        <v>1411</v>
      </c>
      <c r="B66" s="37" t="s">
        <v>405</v>
      </c>
      <c r="C66" s="37" t="s">
        <v>406</v>
      </c>
      <c r="D66" s="110">
        <v>45717.0</v>
      </c>
      <c r="E66" s="111">
        <v>0.0</v>
      </c>
      <c r="F66" s="37" t="s">
        <v>327</v>
      </c>
    </row>
    <row r="67">
      <c r="A67" s="37" t="s">
        <v>1411</v>
      </c>
      <c r="B67" s="37" t="s">
        <v>376</v>
      </c>
      <c r="C67" s="37" t="s">
        <v>377</v>
      </c>
      <c r="D67" s="110">
        <v>45717.0</v>
      </c>
      <c r="E67" s="111">
        <v>-1.0</v>
      </c>
      <c r="F67" s="37" t="s">
        <v>327</v>
      </c>
    </row>
    <row r="68">
      <c r="A68" s="37" t="s">
        <v>1411</v>
      </c>
      <c r="B68" s="37" t="s">
        <v>353</v>
      </c>
      <c r="C68" s="37" t="s">
        <v>354</v>
      </c>
      <c r="D68" s="110">
        <v>45717.0</v>
      </c>
      <c r="E68" s="111">
        <v>0.0</v>
      </c>
      <c r="F68" s="37" t="s">
        <v>327</v>
      </c>
    </row>
    <row r="69">
      <c r="A69" s="37" t="s">
        <v>1411</v>
      </c>
      <c r="B69" s="37" t="s">
        <v>333</v>
      </c>
      <c r="C69" s="37" t="s">
        <v>268</v>
      </c>
      <c r="D69" s="110">
        <v>45717.0</v>
      </c>
      <c r="E69" s="111">
        <v>0.0</v>
      </c>
      <c r="F69" s="37" t="s">
        <v>327</v>
      </c>
    </row>
    <row r="70">
      <c r="A70" s="37" t="s">
        <v>1411</v>
      </c>
      <c r="B70" s="37" t="s">
        <v>870</v>
      </c>
      <c r="C70" s="37" t="s">
        <v>871</v>
      </c>
      <c r="D70" s="110">
        <v>45717.0</v>
      </c>
      <c r="E70" s="111">
        <v>-1.0</v>
      </c>
      <c r="F70" s="37" t="s">
        <v>306</v>
      </c>
    </row>
    <row r="71">
      <c r="A71" s="37" t="s">
        <v>1411</v>
      </c>
      <c r="B71" s="37" t="s">
        <v>849</v>
      </c>
      <c r="C71" s="37" t="s">
        <v>850</v>
      </c>
      <c r="D71" s="110">
        <v>45717.0</v>
      </c>
      <c r="E71" s="111">
        <v>0.0</v>
      </c>
      <c r="F71" s="37" t="s">
        <v>306</v>
      </c>
    </row>
    <row r="72">
      <c r="A72" s="37" t="s">
        <v>1411</v>
      </c>
      <c r="B72" s="37" t="s">
        <v>730</v>
      </c>
      <c r="C72" s="37" t="s">
        <v>731</v>
      </c>
      <c r="D72" s="110">
        <v>45717.0</v>
      </c>
      <c r="E72" s="111">
        <v>0.0</v>
      </c>
      <c r="F72" s="37" t="s">
        <v>306</v>
      </c>
    </row>
    <row r="73">
      <c r="A73" s="37" t="s">
        <v>1411</v>
      </c>
      <c r="B73" s="37" t="s">
        <v>681</v>
      </c>
      <c r="C73" s="37" t="s">
        <v>682</v>
      </c>
      <c r="D73" s="110">
        <v>45717.0</v>
      </c>
      <c r="E73" s="111">
        <v>-3.0</v>
      </c>
      <c r="F73" s="37" t="s">
        <v>306</v>
      </c>
    </row>
    <row r="74">
      <c r="A74" s="37" t="s">
        <v>1411</v>
      </c>
      <c r="B74" s="37" t="s">
        <v>670</v>
      </c>
      <c r="C74" s="37" t="s">
        <v>671</v>
      </c>
      <c r="D74" s="110">
        <v>45717.0</v>
      </c>
      <c r="E74" s="111">
        <v>0.0</v>
      </c>
      <c r="F74" s="37" t="s">
        <v>306</v>
      </c>
    </row>
    <row r="75">
      <c r="A75" s="37" t="s">
        <v>1411</v>
      </c>
      <c r="B75" s="37" t="s">
        <v>418</v>
      </c>
      <c r="C75" s="37" t="s">
        <v>419</v>
      </c>
      <c r="D75" s="110">
        <v>45717.0</v>
      </c>
      <c r="E75" s="111">
        <v>0.0</v>
      </c>
      <c r="F75" s="37" t="s">
        <v>306</v>
      </c>
    </row>
    <row r="76">
      <c r="A76" s="37" t="s">
        <v>1411</v>
      </c>
      <c r="B76" s="37" t="s">
        <v>415</v>
      </c>
      <c r="C76" s="37" t="s">
        <v>416</v>
      </c>
      <c r="D76" s="110">
        <v>45717.0</v>
      </c>
      <c r="E76" s="111">
        <v>-1.0</v>
      </c>
      <c r="F76" s="37" t="s">
        <v>306</v>
      </c>
    </row>
    <row r="77">
      <c r="A77" s="37" t="s">
        <v>1411</v>
      </c>
      <c r="B77" s="37" t="s">
        <v>408</v>
      </c>
      <c r="C77" s="37" t="s">
        <v>409</v>
      </c>
      <c r="D77" s="110">
        <v>45717.0</v>
      </c>
      <c r="E77" s="111">
        <v>-1.0</v>
      </c>
      <c r="F77" s="37" t="s">
        <v>306</v>
      </c>
    </row>
    <row r="78">
      <c r="A78" s="37" t="s">
        <v>1411</v>
      </c>
      <c r="B78" s="37" t="s">
        <v>330</v>
      </c>
      <c r="C78" s="37" t="s">
        <v>331</v>
      </c>
      <c r="D78" s="110">
        <v>45717.0</v>
      </c>
      <c r="E78" s="111">
        <v>0.0</v>
      </c>
      <c r="F78" s="37" t="s">
        <v>306</v>
      </c>
    </row>
    <row r="79">
      <c r="A79" s="37" t="s">
        <v>1411</v>
      </c>
      <c r="B79" s="37" t="s">
        <v>866</v>
      </c>
      <c r="C79" s="37" t="s">
        <v>867</v>
      </c>
      <c r="D79" s="110">
        <v>45717.0</v>
      </c>
      <c r="E79" s="111">
        <v>0.0</v>
      </c>
      <c r="F79" s="37" t="s">
        <v>439</v>
      </c>
    </row>
    <row r="80">
      <c r="A80" s="37" t="s">
        <v>1411</v>
      </c>
      <c r="B80" s="37" t="s">
        <v>854</v>
      </c>
      <c r="C80" s="37" t="s">
        <v>855</v>
      </c>
      <c r="D80" s="110">
        <v>45717.0</v>
      </c>
      <c r="E80" s="111">
        <v>0.0</v>
      </c>
      <c r="F80" s="37" t="s">
        <v>439</v>
      </c>
    </row>
    <row r="81">
      <c r="A81" s="37" t="s">
        <v>1411</v>
      </c>
      <c r="B81" s="37" t="s">
        <v>834</v>
      </c>
      <c r="C81" s="37" t="s">
        <v>835</v>
      </c>
      <c r="D81" s="110">
        <v>45717.0</v>
      </c>
      <c r="E81" s="111">
        <v>0.0</v>
      </c>
      <c r="F81" s="37" t="s">
        <v>439</v>
      </c>
    </row>
    <row r="82">
      <c r="A82" s="37" t="s">
        <v>1411</v>
      </c>
      <c r="B82" s="37" t="s">
        <v>808</v>
      </c>
      <c r="C82" s="37" t="s">
        <v>809</v>
      </c>
      <c r="D82" s="110">
        <v>45717.0</v>
      </c>
      <c r="E82" s="111">
        <v>0.0</v>
      </c>
      <c r="F82" s="37" t="s">
        <v>439</v>
      </c>
    </row>
    <row r="83">
      <c r="A83" s="37" t="s">
        <v>1411</v>
      </c>
      <c r="B83" s="37" t="s">
        <v>781</v>
      </c>
      <c r="C83" s="37" t="s">
        <v>782</v>
      </c>
      <c r="D83" s="110">
        <v>45717.0</v>
      </c>
      <c r="E83" s="111">
        <v>0.0</v>
      </c>
      <c r="F83" s="37" t="s">
        <v>439</v>
      </c>
    </row>
    <row r="84">
      <c r="A84" s="37" t="s">
        <v>1411</v>
      </c>
      <c r="B84" s="37" t="s">
        <v>684</v>
      </c>
      <c r="C84" s="37" t="s">
        <v>685</v>
      </c>
      <c r="D84" s="110">
        <v>45717.0</v>
      </c>
      <c r="E84" s="111">
        <v>0.0</v>
      </c>
      <c r="F84" s="37" t="s">
        <v>439</v>
      </c>
    </row>
    <row r="85">
      <c r="A85" s="37" t="s">
        <v>1411</v>
      </c>
      <c r="B85" s="37" t="s">
        <v>674</v>
      </c>
      <c r="C85" s="37" t="s">
        <v>675</v>
      </c>
      <c r="D85" s="110">
        <v>45717.0</v>
      </c>
      <c r="E85" s="111">
        <v>0.0</v>
      </c>
      <c r="F85" s="37" t="s">
        <v>439</v>
      </c>
    </row>
    <row r="86">
      <c r="A86" s="37" t="s">
        <v>1411</v>
      </c>
      <c r="B86" s="37" t="s">
        <v>444</v>
      </c>
      <c r="C86" s="37" t="s">
        <v>445</v>
      </c>
      <c r="D86" s="110">
        <v>45717.0</v>
      </c>
      <c r="E86" s="111">
        <v>0.0</v>
      </c>
      <c r="F86" s="37" t="s">
        <v>439</v>
      </c>
    </row>
    <row r="87">
      <c r="A87" s="37" t="s">
        <v>1411</v>
      </c>
      <c r="B87" s="37" t="s">
        <v>916</v>
      </c>
      <c r="C87" s="37" t="s">
        <v>917</v>
      </c>
      <c r="D87" s="110">
        <v>45717.0</v>
      </c>
      <c r="E87" s="111">
        <v>-1.0</v>
      </c>
      <c r="F87" s="37" t="s">
        <v>453</v>
      </c>
    </row>
    <row r="88">
      <c r="A88" s="37" t="s">
        <v>1411</v>
      </c>
      <c r="B88" s="37" t="s">
        <v>873</v>
      </c>
      <c r="C88" s="37" t="s">
        <v>874</v>
      </c>
      <c r="D88" s="110">
        <v>45717.0</v>
      </c>
      <c r="E88" s="111">
        <v>-2.0</v>
      </c>
      <c r="F88" s="37" t="s">
        <v>453</v>
      </c>
    </row>
    <row r="89">
      <c r="A89" s="37" t="s">
        <v>1411</v>
      </c>
      <c r="B89" s="37" t="s">
        <v>810</v>
      </c>
      <c r="C89" s="37" t="s">
        <v>811</v>
      </c>
      <c r="D89" s="110">
        <v>45717.0</v>
      </c>
      <c r="E89" s="111">
        <v>0.0</v>
      </c>
      <c r="F89" s="37" t="s">
        <v>453</v>
      </c>
    </row>
    <row r="90">
      <c r="A90" s="37" t="s">
        <v>1411</v>
      </c>
      <c r="B90" s="37" t="s">
        <v>629</v>
      </c>
      <c r="C90" s="37" t="s">
        <v>630</v>
      </c>
      <c r="D90" s="110">
        <v>45717.0</v>
      </c>
      <c r="E90" s="111">
        <v>-1.0</v>
      </c>
      <c r="F90" s="37" t="s">
        <v>453</v>
      </c>
    </row>
    <row r="91">
      <c r="A91" s="37" t="s">
        <v>1411</v>
      </c>
      <c r="B91" s="37" t="s">
        <v>541</v>
      </c>
      <c r="C91" s="37" t="s">
        <v>542</v>
      </c>
      <c r="D91" s="110">
        <v>45717.0</v>
      </c>
      <c r="E91" s="111">
        <v>-1.0</v>
      </c>
      <c r="F91" s="37" t="s">
        <v>453</v>
      </c>
    </row>
    <row r="92">
      <c r="A92" s="37" t="s">
        <v>1411</v>
      </c>
      <c r="B92" s="37" t="s">
        <v>486</v>
      </c>
      <c r="C92" s="37" t="s">
        <v>487</v>
      </c>
      <c r="D92" s="110">
        <v>45717.0</v>
      </c>
      <c r="E92" s="111">
        <v>0.0</v>
      </c>
      <c r="F92" s="37" t="s">
        <v>453</v>
      </c>
    </row>
    <row r="93">
      <c r="A93" s="37" t="s">
        <v>1411</v>
      </c>
      <c r="B93" s="37" t="s">
        <v>464</v>
      </c>
      <c r="C93" s="37" t="s">
        <v>465</v>
      </c>
      <c r="D93" s="110">
        <v>45717.0</v>
      </c>
      <c r="E93" s="111">
        <v>-2.0</v>
      </c>
      <c r="F93" s="37" t="s">
        <v>453</v>
      </c>
    </row>
    <row r="94">
      <c r="A94" s="37" t="s">
        <v>1411</v>
      </c>
      <c r="B94" s="37" t="s">
        <v>458</v>
      </c>
      <c r="C94" s="37" t="s">
        <v>459</v>
      </c>
      <c r="D94" s="110">
        <v>45717.0</v>
      </c>
      <c r="E94" s="111">
        <v>0.0</v>
      </c>
      <c r="F94" s="37" t="s">
        <v>453</v>
      </c>
    </row>
    <row r="95">
      <c r="A95" s="37" t="s">
        <v>1411</v>
      </c>
      <c r="B95" s="37" t="s">
        <v>451</v>
      </c>
      <c r="C95" s="37" t="s">
        <v>452</v>
      </c>
      <c r="D95" s="110">
        <v>45717.0</v>
      </c>
      <c r="E95" s="111">
        <v>0.0</v>
      </c>
      <c r="F95" s="37" t="s">
        <v>453</v>
      </c>
    </row>
    <row r="96">
      <c r="A96" s="37" t="s">
        <v>1411</v>
      </c>
      <c r="B96" s="37" t="s">
        <v>884</v>
      </c>
      <c r="C96" s="37" t="s">
        <v>885</v>
      </c>
      <c r="D96" s="110">
        <v>45717.0</v>
      </c>
      <c r="E96" s="111">
        <v>0.0</v>
      </c>
      <c r="F96" s="37" t="s">
        <v>472</v>
      </c>
    </row>
    <row r="97">
      <c r="A97" s="37" t="s">
        <v>1411</v>
      </c>
      <c r="B97" s="37" t="s">
        <v>812</v>
      </c>
      <c r="C97" s="37" t="s">
        <v>813</v>
      </c>
      <c r="D97" s="110">
        <v>45717.0</v>
      </c>
      <c r="E97" s="111">
        <v>0.0</v>
      </c>
      <c r="F97" s="37" t="s">
        <v>472</v>
      </c>
    </row>
    <row r="98">
      <c r="A98" s="37" t="s">
        <v>1411</v>
      </c>
      <c r="B98" s="37" t="s">
        <v>687</v>
      </c>
      <c r="C98" s="37" t="s">
        <v>688</v>
      </c>
      <c r="D98" s="110">
        <v>45717.0</v>
      </c>
      <c r="E98" s="111">
        <v>0.0</v>
      </c>
      <c r="F98" s="37" t="s">
        <v>472</v>
      </c>
    </row>
    <row r="99">
      <c r="A99" s="37" t="s">
        <v>1411</v>
      </c>
      <c r="B99" s="37" t="s">
        <v>514</v>
      </c>
      <c r="C99" s="37" t="s">
        <v>515</v>
      </c>
      <c r="D99" s="110">
        <v>45717.0</v>
      </c>
      <c r="E99" s="111">
        <v>-1.0</v>
      </c>
      <c r="F99" s="37" t="s">
        <v>472</v>
      </c>
    </row>
    <row r="100">
      <c r="A100" s="37" t="s">
        <v>1411</v>
      </c>
      <c r="B100" s="37" t="s">
        <v>508</v>
      </c>
      <c r="C100" s="37" t="s">
        <v>509</v>
      </c>
      <c r="D100" s="110">
        <v>45717.0</v>
      </c>
      <c r="E100" s="111">
        <v>0.0</v>
      </c>
      <c r="F100" s="37" t="s">
        <v>472</v>
      </c>
    </row>
    <row r="101">
      <c r="A101" s="37" t="s">
        <v>1411</v>
      </c>
      <c r="B101" s="37" t="s">
        <v>504</v>
      </c>
      <c r="C101" s="37" t="s">
        <v>505</v>
      </c>
      <c r="D101" s="110">
        <v>45717.0</v>
      </c>
      <c r="E101" s="111">
        <v>0.0</v>
      </c>
      <c r="F101" s="37" t="s">
        <v>472</v>
      </c>
    </row>
    <row r="102">
      <c r="A102" s="37" t="s">
        <v>1411</v>
      </c>
      <c r="B102" s="37" t="s">
        <v>496</v>
      </c>
      <c r="C102" s="37" t="s">
        <v>497</v>
      </c>
      <c r="D102" s="110">
        <v>45717.0</v>
      </c>
      <c r="E102" s="111">
        <v>0.0</v>
      </c>
      <c r="F102" s="37" t="s">
        <v>472</v>
      </c>
    </row>
    <row r="103">
      <c r="A103" s="37" t="s">
        <v>1411</v>
      </c>
      <c r="B103" s="37" t="s">
        <v>490</v>
      </c>
      <c r="C103" s="37" t="s">
        <v>491</v>
      </c>
      <c r="D103" s="110">
        <v>45717.0</v>
      </c>
      <c r="E103" s="111">
        <v>0.0</v>
      </c>
      <c r="F103" s="37" t="s">
        <v>472</v>
      </c>
    </row>
    <row r="104">
      <c r="A104" s="37" t="s">
        <v>1411</v>
      </c>
      <c r="B104" s="37" t="s">
        <v>899</v>
      </c>
      <c r="C104" s="37" t="s">
        <v>900</v>
      </c>
      <c r="D104" s="110">
        <v>45717.0</v>
      </c>
      <c r="E104" s="111">
        <v>-3.0</v>
      </c>
      <c r="F104" s="37" t="s">
        <v>293</v>
      </c>
    </row>
    <row r="105">
      <c r="A105" s="37" t="s">
        <v>1411</v>
      </c>
      <c r="B105" s="37" t="s">
        <v>888</v>
      </c>
      <c r="C105" s="37" t="s">
        <v>889</v>
      </c>
      <c r="D105" s="110">
        <v>45717.0</v>
      </c>
      <c r="E105" s="111">
        <v>-2.0</v>
      </c>
      <c r="F105" s="37" t="s">
        <v>293</v>
      </c>
    </row>
    <row r="106">
      <c r="A106" s="37" t="s">
        <v>1411</v>
      </c>
      <c r="B106" s="37" t="s">
        <v>878</v>
      </c>
      <c r="C106" s="37" t="s">
        <v>879</v>
      </c>
      <c r="D106" s="110">
        <v>45717.0</v>
      </c>
      <c r="E106" s="111">
        <v>-3.0</v>
      </c>
      <c r="F106" s="37" t="s">
        <v>293</v>
      </c>
    </row>
    <row r="107">
      <c r="A107" s="37" t="s">
        <v>1411</v>
      </c>
      <c r="B107" s="37" t="s">
        <v>875</v>
      </c>
      <c r="C107" s="37" t="s">
        <v>876</v>
      </c>
      <c r="D107" s="110">
        <v>45717.0</v>
      </c>
      <c r="E107" s="111">
        <v>0.0</v>
      </c>
      <c r="F107" s="37" t="s">
        <v>293</v>
      </c>
    </row>
    <row r="108">
      <c r="A108" s="37" t="s">
        <v>1411</v>
      </c>
      <c r="B108" s="37" t="s">
        <v>574</v>
      </c>
      <c r="C108" s="37" t="s">
        <v>575</v>
      </c>
      <c r="D108" s="110">
        <v>45717.0</v>
      </c>
      <c r="E108" s="111">
        <v>0.0</v>
      </c>
      <c r="F108" s="37" t="s">
        <v>293</v>
      </c>
    </row>
    <row r="109">
      <c r="A109" s="37" t="s">
        <v>1411</v>
      </c>
      <c r="B109" s="37" t="s">
        <v>567</v>
      </c>
      <c r="C109" s="37" t="s">
        <v>568</v>
      </c>
      <c r="D109" s="110">
        <v>45717.0</v>
      </c>
      <c r="E109" s="111">
        <v>-1.0</v>
      </c>
      <c r="F109" s="37" t="s">
        <v>293</v>
      </c>
    </row>
    <row r="110">
      <c r="A110" s="37" t="s">
        <v>1411</v>
      </c>
      <c r="B110" s="37" t="s">
        <v>561</v>
      </c>
      <c r="C110" s="37" t="s">
        <v>562</v>
      </c>
      <c r="D110" s="110">
        <v>45717.0</v>
      </c>
      <c r="E110" s="111">
        <v>0.0</v>
      </c>
      <c r="F110" s="37" t="s">
        <v>293</v>
      </c>
    </row>
    <row r="111">
      <c r="A111" s="37" t="s">
        <v>1410</v>
      </c>
      <c r="B111" s="37" t="s">
        <v>946</v>
      </c>
      <c r="C111" s="37" t="s">
        <v>947</v>
      </c>
      <c r="D111" s="110">
        <v>45748.0</v>
      </c>
      <c r="E111" s="111">
        <v>0.0</v>
      </c>
      <c r="F111" s="37" t="s">
        <v>27</v>
      </c>
    </row>
    <row r="112">
      <c r="A112" s="37" t="s">
        <v>1410</v>
      </c>
      <c r="B112" s="37" t="s">
        <v>943</v>
      </c>
      <c r="C112" s="37" t="s">
        <v>944</v>
      </c>
      <c r="D112" s="110">
        <v>45748.0</v>
      </c>
      <c r="E112" s="111">
        <v>0.0</v>
      </c>
      <c r="F112" s="37" t="s">
        <v>27</v>
      </c>
    </row>
    <row r="113">
      <c r="A113" s="37" t="s">
        <v>1410</v>
      </c>
      <c r="B113" s="37" t="s">
        <v>818</v>
      </c>
      <c r="C113" s="37" t="s">
        <v>819</v>
      </c>
      <c r="D113" s="110">
        <v>45748.0</v>
      </c>
      <c r="E113" s="111">
        <v>0.0</v>
      </c>
      <c r="F113" s="37" t="s">
        <v>27</v>
      </c>
    </row>
    <row r="114">
      <c r="A114" s="37" t="s">
        <v>1410</v>
      </c>
      <c r="B114" s="37" t="s">
        <v>799</v>
      </c>
      <c r="C114" s="37" t="s">
        <v>800</v>
      </c>
      <c r="D114" s="110">
        <v>45748.0</v>
      </c>
      <c r="E114" s="111">
        <v>-1.0</v>
      </c>
      <c r="F114" s="37" t="s">
        <v>27</v>
      </c>
    </row>
    <row r="115">
      <c r="A115" s="37" t="s">
        <v>1410</v>
      </c>
      <c r="B115" s="37" t="s">
        <v>69</v>
      </c>
      <c r="C115" s="37" t="s">
        <v>70</v>
      </c>
      <c r="D115" s="110">
        <v>45748.0</v>
      </c>
      <c r="E115" s="111">
        <v>0.0</v>
      </c>
      <c r="F115" s="37" t="s">
        <v>27</v>
      </c>
    </row>
    <row r="116">
      <c r="A116" s="37" t="s">
        <v>1410</v>
      </c>
      <c r="B116" s="37" t="s">
        <v>57</v>
      </c>
      <c r="C116" s="37" t="s">
        <v>58</v>
      </c>
      <c r="D116" s="110">
        <v>45748.0</v>
      </c>
      <c r="E116" s="111">
        <v>0.0</v>
      </c>
      <c r="F116" s="37" t="s">
        <v>27</v>
      </c>
    </row>
    <row r="117">
      <c r="A117" s="37" t="s">
        <v>1410</v>
      </c>
      <c r="B117" s="37" t="s">
        <v>43</v>
      </c>
      <c r="C117" s="37" t="s">
        <v>44</v>
      </c>
      <c r="D117" s="110">
        <v>45748.0</v>
      </c>
      <c r="E117" s="111">
        <v>0.0</v>
      </c>
      <c r="F117" s="37" t="s">
        <v>27</v>
      </c>
    </row>
    <row r="118">
      <c r="A118" s="37" t="s">
        <v>1410</v>
      </c>
      <c r="B118" s="37" t="s">
        <v>31</v>
      </c>
      <c r="C118" s="37" t="s">
        <v>32</v>
      </c>
      <c r="D118" s="110">
        <v>45748.0</v>
      </c>
      <c r="E118" s="111">
        <v>0.0</v>
      </c>
      <c r="F118" s="37" t="s">
        <v>27</v>
      </c>
    </row>
    <row r="119">
      <c r="A119" s="37" t="s">
        <v>1410</v>
      </c>
      <c r="B119" s="37" t="s">
        <v>23</v>
      </c>
      <c r="C119" s="37" t="s">
        <v>25</v>
      </c>
      <c r="D119" s="110">
        <v>45748.0</v>
      </c>
      <c r="E119" s="111">
        <v>0.0</v>
      </c>
      <c r="F119" s="37" t="s">
        <v>27</v>
      </c>
    </row>
    <row r="120">
      <c r="A120" s="37" t="s">
        <v>1410</v>
      </c>
      <c r="B120" s="37" t="s">
        <v>919</v>
      </c>
      <c r="C120" s="37" t="s">
        <v>920</v>
      </c>
      <c r="D120" s="110">
        <v>45748.0</v>
      </c>
      <c r="E120" s="111">
        <v>0.0</v>
      </c>
      <c r="F120" s="37" t="s">
        <v>86</v>
      </c>
    </row>
    <row r="121">
      <c r="A121" s="37" t="s">
        <v>1410</v>
      </c>
      <c r="B121" s="37" t="s">
        <v>880</v>
      </c>
      <c r="C121" s="37" t="s">
        <v>881</v>
      </c>
      <c r="D121" s="110">
        <v>45748.0</v>
      </c>
      <c r="E121" s="111">
        <v>0.0</v>
      </c>
      <c r="F121" s="37" t="s">
        <v>86</v>
      </c>
    </row>
    <row r="122">
      <c r="A122" s="37" t="s">
        <v>1410</v>
      </c>
      <c r="B122" s="37" t="s">
        <v>823</v>
      </c>
      <c r="C122" s="37" t="s">
        <v>824</v>
      </c>
      <c r="D122" s="110">
        <v>45748.0</v>
      </c>
      <c r="E122" s="111">
        <v>0.0</v>
      </c>
      <c r="F122" s="37" t="s">
        <v>86</v>
      </c>
    </row>
    <row r="123">
      <c r="A123" s="37" t="s">
        <v>1410</v>
      </c>
      <c r="B123" s="37" t="s">
        <v>105</v>
      </c>
      <c r="C123" s="37" t="s">
        <v>106</v>
      </c>
      <c r="D123" s="110">
        <v>45748.0</v>
      </c>
      <c r="E123" s="111">
        <v>-4.0</v>
      </c>
      <c r="F123" s="37" t="s">
        <v>86</v>
      </c>
    </row>
    <row r="124">
      <c r="A124" s="37" t="s">
        <v>1410</v>
      </c>
      <c r="B124" s="37" t="s">
        <v>96</v>
      </c>
      <c r="C124" s="37" t="s">
        <v>97</v>
      </c>
      <c r="D124" s="110">
        <v>45748.0</v>
      </c>
      <c r="E124" s="111">
        <v>-1.0</v>
      </c>
      <c r="F124" s="37" t="s">
        <v>86</v>
      </c>
    </row>
    <row r="125">
      <c r="A125" s="37" t="s">
        <v>1410</v>
      </c>
      <c r="B125" s="37" t="s">
        <v>79</v>
      </c>
      <c r="C125" s="37" t="s">
        <v>80</v>
      </c>
      <c r="D125" s="110">
        <v>45748.0</v>
      </c>
      <c r="E125" s="111">
        <v>0.0</v>
      </c>
      <c r="F125" s="37" t="s">
        <v>86</v>
      </c>
    </row>
    <row r="126">
      <c r="A126" s="37" t="s">
        <v>1410</v>
      </c>
      <c r="B126" s="37" t="s">
        <v>909</v>
      </c>
      <c r="C126" s="37" t="s">
        <v>910</v>
      </c>
      <c r="D126" s="110">
        <v>45748.0</v>
      </c>
      <c r="E126" s="111">
        <v>0.0</v>
      </c>
      <c r="F126" s="37" t="s">
        <v>50</v>
      </c>
    </row>
    <row r="127">
      <c r="A127" s="37" t="s">
        <v>1410</v>
      </c>
      <c r="B127" s="37" t="s">
        <v>902</v>
      </c>
      <c r="C127" s="37" t="s">
        <v>903</v>
      </c>
      <c r="D127" s="110">
        <v>45748.0</v>
      </c>
      <c r="E127" s="111">
        <v>0.0</v>
      </c>
      <c r="F127" s="37" t="s">
        <v>50</v>
      </c>
    </row>
    <row r="128">
      <c r="A128" s="37" t="s">
        <v>1410</v>
      </c>
      <c r="B128" s="37" t="s">
        <v>783</v>
      </c>
      <c r="C128" s="37" t="s">
        <v>784</v>
      </c>
      <c r="D128" s="110">
        <v>45748.0</v>
      </c>
      <c r="E128" s="111">
        <v>0.0</v>
      </c>
      <c r="F128" s="37" t="s">
        <v>50</v>
      </c>
    </row>
    <row r="129">
      <c r="A129" s="37" t="s">
        <v>1410</v>
      </c>
      <c r="B129" s="37" t="s">
        <v>776</v>
      </c>
      <c r="C129" s="37" t="s">
        <v>777</v>
      </c>
      <c r="D129" s="110">
        <v>45748.0</v>
      </c>
      <c r="E129" s="111">
        <v>-6.0</v>
      </c>
      <c r="F129" s="37" t="s">
        <v>50</v>
      </c>
    </row>
    <row r="130">
      <c r="A130" s="37" t="s">
        <v>1410</v>
      </c>
      <c r="B130" s="37" t="s">
        <v>755</v>
      </c>
      <c r="C130" s="37" t="s">
        <v>756</v>
      </c>
      <c r="D130" s="110">
        <v>45748.0</v>
      </c>
      <c r="E130" s="111">
        <v>-3.0</v>
      </c>
      <c r="F130" s="37" t="s">
        <v>50</v>
      </c>
    </row>
    <row r="131">
      <c r="A131" s="37" t="s">
        <v>1410</v>
      </c>
      <c r="B131" s="37" t="s">
        <v>665</v>
      </c>
      <c r="C131" s="37" t="s">
        <v>666</v>
      </c>
      <c r="D131" s="110">
        <v>45748.0</v>
      </c>
      <c r="E131" s="111">
        <v>-1.0</v>
      </c>
      <c r="F131" s="37" t="s">
        <v>50</v>
      </c>
    </row>
    <row r="132">
      <c r="A132" s="37" t="s">
        <v>1410</v>
      </c>
      <c r="B132" s="37" t="s">
        <v>183</v>
      </c>
      <c r="C132" s="37" t="s">
        <v>184</v>
      </c>
      <c r="D132" s="110">
        <v>45748.0</v>
      </c>
      <c r="E132" s="111">
        <v>-4.0</v>
      </c>
      <c r="F132" s="37" t="s">
        <v>50</v>
      </c>
    </row>
    <row r="133">
      <c r="A133" s="37" t="s">
        <v>1410</v>
      </c>
      <c r="B133" s="37" t="s">
        <v>174</v>
      </c>
      <c r="C133" s="37" t="s">
        <v>175</v>
      </c>
      <c r="D133" s="110">
        <v>45748.0</v>
      </c>
      <c r="E133" s="111">
        <v>0.0</v>
      </c>
      <c r="F133" s="37" t="s">
        <v>50</v>
      </c>
    </row>
    <row r="134">
      <c r="A134" s="37" t="s">
        <v>1410</v>
      </c>
      <c r="B134" s="37" t="s">
        <v>48</v>
      </c>
      <c r="C134" s="37" t="s">
        <v>49</v>
      </c>
      <c r="D134" s="110">
        <v>45748.0</v>
      </c>
      <c r="E134" s="111">
        <v>-1.0</v>
      </c>
      <c r="F134" s="37" t="s">
        <v>50</v>
      </c>
    </row>
    <row r="135">
      <c r="A135" s="37" t="s">
        <v>1410</v>
      </c>
      <c r="B135" s="37" t="s">
        <v>768</v>
      </c>
      <c r="C135" s="37" t="s">
        <v>769</v>
      </c>
      <c r="D135" s="110">
        <v>45748.0</v>
      </c>
      <c r="E135" s="111">
        <v>0.0</v>
      </c>
      <c r="F135" s="37" t="s">
        <v>141</v>
      </c>
    </row>
    <row r="136">
      <c r="A136" s="37" t="s">
        <v>1410</v>
      </c>
      <c r="B136" s="37" t="s">
        <v>719</v>
      </c>
      <c r="C136" s="37" t="s">
        <v>720</v>
      </c>
      <c r="D136" s="110">
        <v>45748.0</v>
      </c>
      <c r="E136" s="111">
        <v>0.0</v>
      </c>
      <c r="F136" s="37" t="s">
        <v>141</v>
      </c>
    </row>
    <row r="137">
      <c r="A137" s="37" t="s">
        <v>1410</v>
      </c>
      <c r="B137" s="37" t="s">
        <v>160</v>
      </c>
      <c r="C137" s="37" t="s">
        <v>161</v>
      </c>
      <c r="D137" s="110">
        <v>45748.0</v>
      </c>
      <c r="E137" s="111">
        <v>0.0</v>
      </c>
      <c r="F137" s="37" t="s">
        <v>141</v>
      </c>
    </row>
    <row r="138">
      <c r="A138" s="37" t="s">
        <v>1410</v>
      </c>
      <c r="B138" s="37" t="s">
        <v>147</v>
      </c>
      <c r="C138" s="37" t="s">
        <v>148</v>
      </c>
      <c r="D138" s="110">
        <v>45748.0</v>
      </c>
      <c r="E138" s="111">
        <v>0.0</v>
      </c>
      <c r="F138" s="37" t="s">
        <v>141</v>
      </c>
    </row>
    <row r="139">
      <c r="A139" s="37" t="s">
        <v>1410</v>
      </c>
      <c r="B139" s="37" t="s">
        <v>135</v>
      </c>
      <c r="C139" s="37" t="s">
        <v>136</v>
      </c>
      <c r="D139" s="110">
        <v>45748.0</v>
      </c>
      <c r="E139" s="111">
        <v>0.0</v>
      </c>
      <c r="F139" s="37" t="s">
        <v>114</v>
      </c>
    </row>
    <row r="140">
      <c r="A140" s="37" t="s">
        <v>1410</v>
      </c>
      <c r="B140" s="37" t="s">
        <v>123</v>
      </c>
      <c r="C140" s="37" t="s">
        <v>124</v>
      </c>
      <c r="D140" s="110">
        <v>45748.0</v>
      </c>
      <c r="E140" s="111">
        <v>0.0</v>
      </c>
      <c r="F140" s="37" t="s">
        <v>114</v>
      </c>
    </row>
    <row r="141">
      <c r="A141" s="37" t="s">
        <v>1410</v>
      </c>
      <c r="B141" s="37" t="s">
        <v>120</v>
      </c>
      <c r="C141" s="37" t="s">
        <v>121</v>
      </c>
      <c r="D141" s="110">
        <v>45748.0</v>
      </c>
      <c r="E141" s="111">
        <v>0.0</v>
      </c>
      <c r="F141" s="37" t="s">
        <v>114</v>
      </c>
    </row>
    <row r="142">
      <c r="A142" s="37" t="s">
        <v>1411</v>
      </c>
      <c r="B142" s="37" t="s">
        <v>940</v>
      </c>
      <c r="C142" s="37" t="s">
        <v>419</v>
      </c>
      <c r="D142" s="110">
        <v>45748.0</v>
      </c>
      <c r="E142" s="111">
        <v>0.0</v>
      </c>
      <c r="F142" s="37" t="s">
        <v>225</v>
      </c>
    </row>
    <row r="143">
      <c r="A143" s="37" t="s">
        <v>1411</v>
      </c>
      <c r="B143" s="37" t="s">
        <v>936</v>
      </c>
      <c r="C143" s="37" t="s">
        <v>937</v>
      </c>
      <c r="D143" s="110">
        <v>45748.0</v>
      </c>
      <c r="E143" s="111">
        <v>-2.0</v>
      </c>
      <c r="F143" s="37" t="s">
        <v>225</v>
      </c>
    </row>
    <row r="144">
      <c r="A144" s="37" t="s">
        <v>1411</v>
      </c>
      <c r="B144" s="37" t="s">
        <v>929</v>
      </c>
      <c r="C144" s="37" t="s">
        <v>930</v>
      </c>
      <c r="D144" s="110">
        <v>45748.0</v>
      </c>
      <c r="E144" s="111">
        <v>0.0</v>
      </c>
      <c r="F144" s="37" t="s">
        <v>225</v>
      </c>
    </row>
    <row r="145">
      <c r="A145" s="37" t="s">
        <v>1411</v>
      </c>
      <c r="B145" s="37" t="s">
        <v>906</v>
      </c>
      <c r="C145" s="37" t="s">
        <v>907</v>
      </c>
      <c r="D145" s="110">
        <v>45748.0</v>
      </c>
      <c r="E145" s="111">
        <v>0.0</v>
      </c>
      <c r="F145" s="37" t="s">
        <v>225</v>
      </c>
    </row>
    <row r="146">
      <c r="A146" s="37" t="s">
        <v>1411</v>
      </c>
      <c r="B146" s="37" t="s">
        <v>621</v>
      </c>
      <c r="C146" s="37" t="s">
        <v>622</v>
      </c>
      <c r="D146" s="110">
        <v>45748.0</v>
      </c>
      <c r="E146" s="111">
        <v>0.0</v>
      </c>
      <c r="F146" s="37" t="s">
        <v>225</v>
      </c>
    </row>
    <row r="147">
      <c r="A147" s="37" t="s">
        <v>1411</v>
      </c>
      <c r="B147" s="37" t="s">
        <v>369</v>
      </c>
      <c r="C147" s="37" t="s">
        <v>39</v>
      </c>
      <c r="D147" s="110">
        <v>45748.0</v>
      </c>
      <c r="E147" s="111">
        <v>0.0</v>
      </c>
      <c r="F147" s="37" t="s">
        <v>225</v>
      </c>
    </row>
    <row r="148">
      <c r="A148" s="37" t="s">
        <v>1411</v>
      </c>
      <c r="B148" s="37" t="s">
        <v>361</v>
      </c>
      <c r="C148" s="37" t="s">
        <v>362</v>
      </c>
      <c r="D148" s="110">
        <v>45748.0</v>
      </c>
      <c r="E148" s="111">
        <v>-2.0</v>
      </c>
      <c r="F148" s="37" t="s">
        <v>225</v>
      </c>
    </row>
    <row r="149">
      <c r="A149" s="37" t="s">
        <v>1411</v>
      </c>
      <c r="B149" s="37" t="s">
        <v>357</v>
      </c>
      <c r="C149" s="37" t="s">
        <v>358</v>
      </c>
      <c r="D149" s="110">
        <v>45748.0</v>
      </c>
      <c r="E149" s="111">
        <v>-3.0</v>
      </c>
      <c r="F149" s="37" t="s">
        <v>225</v>
      </c>
    </row>
    <row r="150">
      <c r="A150" s="37" t="s">
        <v>1411</v>
      </c>
      <c r="B150" s="37" t="s">
        <v>338</v>
      </c>
      <c r="C150" s="37" t="s">
        <v>339</v>
      </c>
      <c r="D150" s="110">
        <v>45748.0</v>
      </c>
      <c r="E150" s="111">
        <v>-5.0</v>
      </c>
      <c r="F150" s="37" t="s">
        <v>225</v>
      </c>
    </row>
    <row r="151">
      <c r="A151" s="37" t="s">
        <v>1411</v>
      </c>
      <c r="B151" s="37" t="s">
        <v>246</v>
      </c>
      <c r="C151" s="37" t="s">
        <v>130</v>
      </c>
      <c r="D151" s="110">
        <v>45748.0</v>
      </c>
      <c r="E151" s="111">
        <v>-1.0</v>
      </c>
      <c r="F151" s="37" t="s">
        <v>225</v>
      </c>
    </row>
    <row r="152">
      <c r="A152" s="37" t="s">
        <v>1411</v>
      </c>
      <c r="B152" s="37" t="s">
        <v>243</v>
      </c>
      <c r="C152" s="37" t="s">
        <v>244</v>
      </c>
      <c r="D152" s="110">
        <v>45748.0</v>
      </c>
      <c r="E152" s="111">
        <v>-4.0</v>
      </c>
      <c r="F152" s="37" t="s">
        <v>225</v>
      </c>
    </row>
    <row r="153">
      <c r="A153" s="37" t="s">
        <v>1411</v>
      </c>
      <c r="B153" s="37" t="s">
        <v>227</v>
      </c>
      <c r="C153" s="37" t="s">
        <v>228</v>
      </c>
      <c r="D153" s="110">
        <v>45748.0</v>
      </c>
      <c r="E153" s="111">
        <v>-1.0</v>
      </c>
      <c r="F153" s="37" t="s">
        <v>225</v>
      </c>
    </row>
    <row r="154">
      <c r="A154" s="37" t="s">
        <v>1411</v>
      </c>
      <c r="B154" s="37" t="s">
        <v>913</v>
      </c>
      <c r="C154" s="37" t="s">
        <v>914</v>
      </c>
      <c r="D154" s="110">
        <v>45748.0</v>
      </c>
      <c r="E154" s="111">
        <v>0.0</v>
      </c>
      <c r="F154" s="37" t="s">
        <v>232</v>
      </c>
    </row>
    <row r="155">
      <c r="A155" s="37" t="s">
        <v>1411</v>
      </c>
      <c r="B155" s="37" t="s">
        <v>373</v>
      </c>
      <c r="C155" s="37" t="s">
        <v>374</v>
      </c>
      <c r="D155" s="110">
        <v>45748.0</v>
      </c>
      <c r="E155" s="111">
        <v>-1.0</v>
      </c>
      <c r="F155" s="37" t="s">
        <v>232</v>
      </c>
    </row>
    <row r="156">
      <c r="A156" s="37" t="s">
        <v>1411</v>
      </c>
      <c r="B156" s="37" t="s">
        <v>323</v>
      </c>
      <c r="C156" s="37" t="s">
        <v>324</v>
      </c>
      <c r="D156" s="110">
        <v>45748.0</v>
      </c>
      <c r="E156" s="111">
        <v>0.0</v>
      </c>
      <c r="F156" s="37" t="s">
        <v>232</v>
      </c>
    </row>
    <row r="157">
      <c r="A157" s="37" t="s">
        <v>1411</v>
      </c>
      <c r="B157" s="37" t="s">
        <v>321</v>
      </c>
      <c r="C157" s="37" t="s">
        <v>322</v>
      </c>
      <c r="D157" s="110">
        <v>45748.0</v>
      </c>
      <c r="E157" s="111">
        <v>-4.0</v>
      </c>
      <c r="F157" s="37" t="s">
        <v>232</v>
      </c>
    </row>
    <row r="158">
      <c r="A158" s="37" t="s">
        <v>1411</v>
      </c>
      <c r="B158" s="37" t="s">
        <v>304</v>
      </c>
      <c r="C158" s="37" t="s">
        <v>305</v>
      </c>
      <c r="D158" s="110">
        <v>45748.0</v>
      </c>
      <c r="E158" s="111">
        <v>0.0</v>
      </c>
      <c r="F158" s="37" t="s">
        <v>232</v>
      </c>
    </row>
    <row r="159">
      <c r="A159" s="37" t="s">
        <v>1411</v>
      </c>
      <c r="B159" s="37" t="s">
        <v>301</v>
      </c>
      <c r="C159" s="37" t="s">
        <v>302</v>
      </c>
      <c r="D159" s="110">
        <v>45748.0</v>
      </c>
      <c r="E159" s="111">
        <v>0.0</v>
      </c>
      <c r="F159" s="37" t="s">
        <v>232</v>
      </c>
    </row>
    <row r="160">
      <c r="A160" s="37" t="s">
        <v>1411</v>
      </c>
      <c r="B160" s="37" t="s">
        <v>298</v>
      </c>
      <c r="C160" s="37" t="s">
        <v>299</v>
      </c>
      <c r="D160" s="110">
        <v>45748.0</v>
      </c>
      <c r="E160" s="111">
        <v>-1.0</v>
      </c>
      <c r="F160" s="37" t="s">
        <v>232</v>
      </c>
    </row>
    <row r="161">
      <c r="A161" s="37" t="s">
        <v>1411</v>
      </c>
      <c r="B161" s="37" t="s">
        <v>271</v>
      </c>
      <c r="C161" s="37" t="s">
        <v>272</v>
      </c>
      <c r="D161" s="110">
        <v>45748.0</v>
      </c>
      <c r="E161" s="111">
        <v>-1.0</v>
      </c>
      <c r="F161" s="37" t="s">
        <v>232</v>
      </c>
    </row>
    <row r="162">
      <c r="A162" s="37" t="s">
        <v>1411</v>
      </c>
      <c r="B162" s="37" t="s">
        <v>264</v>
      </c>
      <c r="C162" s="37" t="s">
        <v>265</v>
      </c>
      <c r="D162" s="110">
        <v>45748.0</v>
      </c>
      <c r="E162" s="111">
        <v>-2.0</v>
      </c>
      <c r="F162" s="37" t="s">
        <v>232</v>
      </c>
    </row>
    <row r="163">
      <c r="A163" s="37" t="s">
        <v>1411</v>
      </c>
      <c r="B163" s="37" t="s">
        <v>252</v>
      </c>
      <c r="C163" s="37" t="s">
        <v>253</v>
      </c>
      <c r="D163" s="110">
        <v>45748.0</v>
      </c>
      <c r="E163" s="111">
        <v>0.0</v>
      </c>
      <c r="F163" s="37" t="s">
        <v>232</v>
      </c>
    </row>
    <row r="164">
      <c r="A164" s="37" t="s">
        <v>1411</v>
      </c>
      <c r="B164" s="37" t="s">
        <v>925</v>
      </c>
      <c r="C164" s="37" t="s">
        <v>358</v>
      </c>
      <c r="D164" s="110">
        <v>45748.0</v>
      </c>
      <c r="E164" s="111">
        <v>0.0</v>
      </c>
      <c r="F164" s="37" t="s">
        <v>327</v>
      </c>
    </row>
    <row r="165">
      <c r="A165" s="37" t="s">
        <v>1411</v>
      </c>
      <c r="B165" s="37" t="s">
        <v>892</v>
      </c>
      <c r="C165" s="37" t="s">
        <v>893</v>
      </c>
      <c r="D165" s="110">
        <v>45748.0</v>
      </c>
      <c r="E165" s="111">
        <v>0.0</v>
      </c>
      <c r="F165" s="37" t="s">
        <v>327</v>
      </c>
    </row>
    <row r="166">
      <c r="A166" s="37" t="s">
        <v>1411</v>
      </c>
      <c r="B166" s="37" t="s">
        <v>830</v>
      </c>
      <c r="C166" s="37" t="s">
        <v>831</v>
      </c>
      <c r="D166" s="110">
        <v>45748.0</v>
      </c>
      <c r="E166" s="111">
        <v>0.0</v>
      </c>
      <c r="F166" s="37" t="s">
        <v>327</v>
      </c>
    </row>
    <row r="167">
      <c r="A167" s="37" t="s">
        <v>1411</v>
      </c>
      <c r="B167" s="37" t="s">
        <v>405</v>
      </c>
      <c r="C167" s="37" t="s">
        <v>406</v>
      </c>
      <c r="D167" s="110">
        <v>45748.0</v>
      </c>
      <c r="E167" s="111">
        <v>0.0</v>
      </c>
      <c r="F167" s="37" t="s">
        <v>327</v>
      </c>
    </row>
    <row r="168">
      <c r="A168" s="37" t="s">
        <v>1411</v>
      </c>
      <c r="B168" s="37" t="s">
        <v>376</v>
      </c>
      <c r="C168" s="37" t="s">
        <v>377</v>
      </c>
      <c r="D168" s="110">
        <v>45748.0</v>
      </c>
      <c r="E168" s="111">
        <v>0.0</v>
      </c>
      <c r="F168" s="37" t="s">
        <v>327</v>
      </c>
    </row>
    <row r="169">
      <c r="A169" s="37" t="s">
        <v>1411</v>
      </c>
      <c r="B169" s="37" t="s">
        <v>353</v>
      </c>
      <c r="C169" s="37" t="s">
        <v>354</v>
      </c>
      <c r="D169" s="110">
        <v>45748.0</v>
      </c>
      <c r="E169" s="111">
        <v>0.0</v>
      </c>
      <c r="F169" s="37" t="s">
        <v>327</v>
      </c>
    </row>
    <row r="170">
      <c r="A170" s="37" t="s">
        <v>1411</v>
      </c>
      <c r="B170" s="37" t="s">
        <v>333</v>
      </c>
      <c r="C170" s="37" t="s">
        <v>268</v>
      </c>
      <c r="D170" s="110">
        <v>45748.0</v>
      </c>
      <c r="E170" s="111">
        <v>0.0</v>
      </c>
      <c r="F170" s="37" t="s">
        <v>327</v>
      </c>
    </row>
    <row r="171">
      <c r="A171" s="37" t="s">
        <v>1411</v>
      </c>
      <c r="B171" s="37" t="s">
        <v>870</v>
      </c>
      <c r="C171" s="37" t="s">
        <v>871</v>
      </c>
      <c r="D171" s="110">
        <v>45748.0</v>
      </c>
      <c r="E171" s="111">
        <v>0.0</v>
      </c>
      <c r="F171" s="37" t="s">
        <v>306</v>
      </c>
    </row>
    <row r="172">
      <c r="A172" s="37" t="s">
        <v>1411</v>
      </c>
      <c r="B172" s="37" t="s">
        <v>849</v>
      </c>
      <c r="C172" s="37" t="s">
        <v>850</v>
      </c>
      <c r="D172" s="110">
        <v>45748.0</v>
      </c>
      <c r="E172" s="111">
        <v>0.0</v>
      </c>
      <c r="F172" s="37" t="s">
        <v>306</v>
      </c>
    </row>
    <row r="173">
      <c r="A173" s="37" t="s">
        <v>1411</v>
      </c>
      <c r="B173" s="37" t="s">
        <v>730</v>
      </c>
      <c r="C173" s="37" t="s">
        <v>731</v>
      </c>
      <c r="D173" s="110">
        <v>45748.0</v>
      </c>
      <c r="E173" s="111">
        <v>0.0</v>
      </c>
      <c r="F173" s="37" t="s">
        <v>306</v>
      </c>
    </row>
    <row r="174">
      <c r="A174" s="37" t="s">
        <v>1411</v>
      </c>
      <c r="B174" s="37" t="s">
        <v>681</v>
      </c>
      <c r="C174" s="37" t="s">
        <v>682</v>
      </c>
      <c r="D174" s="110">
        <v>45748.0</v>
      </c>
      <c r="E174" s="111">
        <v>-2.0</v>
      </c>
      <c r="F174" s="37" t="s">
        <v>306</v>
      </c>
    </row>
    <row r="175">
      <c r="A175" s="37" t="s">
        <v>1411</v>
      </c>
      <c r="B175" s="37" t="s">
        <v>670</v>
      </c>
      <c r="C175" s="37" t="s">
        <v>671</v>
      </c>
      <c r="D175" s="110">
        <v>45748.0</v>
      </c>
      <c r="E175" s="111">
        <v>0.0</v>
      </c>
      <c r="F175" s="37" t="s">
        <v>306</v>
      </c>
    </row>
    <row r="176">
      <c r="A176" s="37" t="s">
        <v>1411</v>
      </c>
      <c r="B176" s="37" t="s">
        <v>418</v>
      </c>
      <c r="C176" s="37" t="s">
        <v>419</v>
      </c>
      <c r="D176" s="110">
        <v>45748.0</v>
      </c>
      <c r="E176" s="111">
        <v>-1.0</v>
      </c>
      <c r="F176" s="37" t="s">
        <v>306</v>
      </c>
    </row>
    <row r="177">
      <c r="A177" s="37" t="s">
        <v>1411</v>
      </c>
      <c r="B177" s="37" t="s">
        <v>415</v>
      </c>
      <c r="C177" s="37" t="s">
        <v>416</v>
      </c>
      <c r="D177" s="110">
        <v>45748.0</v>
      </c>
      <c r="E177" s="111">
        <v>0.0</v>
      </c>
      <c r="F177" s="37" t="s">
        <v>306</v>
      </c>
    </row>
    <row r="178">
      <c r="A178" s="37" t="s">
        <v>1411</v>
      </c>
      <c r="B178" s="37" t="s">
        <v>408</v>
      </c>
      <c r="C178" s="37" t="s">
        <v>409</v>
      </c>
      <c r="D178" s="110">
        <v>45748.0</v>
      </c>
      <c r="E178" s="111">
        <v>0.0</v>
      </c>
      <c r="F178" s="37" t="s">
        <v>306</v>
      </c>
    </row>
    <row r="179">
      <c r="A179" s="37" t="s">
        <v>1411</v>
      </c>
      <c r="B179" s="37" t="s">
        <v>330</v>
      </c>
      <c r="C179" s="37" t="s">
        <v>331</v>
      </c>
      <c r="D179" s="110">
        <v>45748.0</v>
      </c>
      <c r="E179" s="111">
        <v>0.0</v>
      </c>
      <c r="F179" s="37" t="s">
        <v>306</v>
      </c>
    </row>
    <row r="180">
      <c r="A180" s="37" t="s">
        <v>1411</v>
      </c>
      <c r="B180" s="37" t="s">
        <v>866</v>
      </c>
      <c r="C180" s="37" t="s">
        <v>867</v>
      </c>
      <c r="D180" s="110">
        <v>45748.0</v>
      </c>
      <c r="E180" s="111">
        <v>0.0</v>
      </c>
      <c r="F180" s="37" t="s">
        <v>439</v>
      </c>
    </row>
    <row r="181">
      <c r="A181" s="37" t="s">
        <v>1411</v>
      </c>
      <c r="B181" s="37" t="s">
        <v>854</v>
      </c>
      <c r="C181" s="37" t="s">
        <v>855</v>
      </c>
      <c r="D181" s="110">
        <v>45748.0</v>
      </c>
      <c r="E181" s="111">
        <v>0.0</v>
      </c>
      <c r="F181" s="37" t="s">
        <v>439</v>
      </c>
    </row>
    <row r="182">
      <c r="A182" s="37" t="s">
        <v>1411</v>
      </c>
      <c r="B182" s="37" t="s">
        <v>834</v>
      </c>
      <c r="C182" s="37" t="s">
        <v>835</v>
      </c>
      <c r="D182" s="110">
        <v>45748.0</v>
      </c>
      <c r="E182" s="111">
        <v>0.0</v>
      </c>
      <c r="F182" s="37" t="s">
        <v>439</v>
      </c>
    </row>
    <row r="183">
      <c r="A183" s="37" t="s">
        <v>1411</v>
      </c>
      <c r="B183" s="37" t="s">
        <v>808</v>
      </c>
      <c r="C183" s="37" t="s">
        <v>809</v>
      </c>
      <c r="D183" s="110">
        <v>45748.0</v>
      </c>
      <c r="E183" s="111">
        <v>0.0</v>
      </c>
      <c r="F183" s="37" t="s">
        <v>439</v>
      </c>
    </row>
    <row r="184">
      <c r="A184" s="37" t="s">
        <v>1411</v>
      </c>
      <c r="B184" s="37" t="s">
        <v>781</v>
      </c>
      <c r="C184" s="37" t="s">
        <v>782</v>
      </c>
      <c r="D184" s="110">
        <v>45748.0</v>
      </c>
      <c r="E184" s="111">
        <v>0.0</v>
      </c>
      <c r="F184" s="37" t="s">
        <v>439</v>
      </c>
    </row>
    <row r="185">
      <c r="A185" s="37" t="s">
        <v>1411</v>
      </c>
      <c r="B185" s="37" t="s">
        <v>684</v>
      </c>
      <c r="C185" s="37" t="s">
        <v>685</v>
      </c>
      <c r="D185" s="110">
        <v>45748.0</v>
      </c>
      <c r="E185" s="111">
        <v>0.0</v>
      </c>
      <c r="F185" s="37" t="s">
        <v>439</v>
      </c>
    </row>
    <row r="186">
      <c r="A186" s="37" t="s">
        <v>1411</v>
      </c>
      <c r="B186" s="37" t="s">
        <v>674</v>
      </c>
      <c r="C186" s="37" t="s">
        <v>675</v>
      </c>
      <c r="D186" s="110">
        <v>45748.0</v>
      </c>
      <c r="E186" s="111">
        <v>0.0</v>
      </c>
      <c r="F186" s="37" t="s">
        <v>439</v>
      </c>
    </row>
    <row r="187">
      <c r="A187" s="37" t="s">
        <v>1411</v>
      </c>
      <c r="B187" s="37" t="s">
        <v>444</v>
      </c>
      <c r="C187" s="37" t="s">
        <v>445</v>
      </c>
      <c r="D187" s="110">
        <v>45748.0</v>
      </c>
      <c r="E187" s="111">
        <v>0.0</v>
      </c>
      <c r="F187" s="37" t="s">
        <v>439</v>
      </c>
    </row>
    <row r="188">
      <c r="A188" s="37" t="s">
        <v>1411</v>
      </c>
      <c r="B188" s="37" t="s">
        <v>932</v>
      </c>
      <c r="C188" s="37" t="s">
        <v>933</v>
      </c>
      <c r="D188" s="110">
        <v>45748.0</v>
      </c>
      <c r="E188" s="111">
        <v>0.0</v>
      </c>
      <c r="F188" s="37" t="s">
        <v>453</v>
      </c>
    </row>
    <row r="189">
      <c r="A189" s="37" t="s">
        <v>1411</v>
      </c>
      <c r="B189" s="37" t="s">
        <v>916</v>
      </c>
      <c r="C189" s="37" t="s">
        <v>917</v>
      </c>
      <c r="D189" s="110">
        <v>45748.0</v>
      </c>
      <c r="E189" s="111">
        <v>0.0</v>
      </c>
      <c r="F189" s="37" t="s">
        <v>453</v>
      </c>
    </row>
    <row r="190">
      <c r="A190" s="37" t="s">
        <v>1411</v>
      </c>
      <c r="B190" s="37" t="s">
        <v>873</v>
      </c>
      <c r="C190" s="37" t="s">
        <v>874</v>
      </c>
      <c r="D190" s="110">
        <v>45748.0</v>
      </c>
      <c r="E190" s="111">
        <v>0.0</v>
      </c>
      <c r="F190" s="37" t="s">
        <v>453</v>
      </c>
    </row>
    <row r="191">
      <c r="A191" s="37" t="s">
        <v>1411</v>
      </c>
      <c r="B191" s="37" t="s">
        <v>810</v>
      </c>
      <c r="C191" s="37" t="s">
        <v>811</v>
      </c>
      <c r="D191" s="110">
        <v>45748.0</v>
      </c>
      <c r="E191" s="111">
        <v>0.0</v>
      </c>
      <c r="F191" s="37" t="s">
        <v>453</v>
      </c>
    </row>
    <row r="192">
      <c r="A192" s="37" t="s">
        <v>1411</v>
      </c>
      <c r="B192" s="37" t="s">
        <v>629</v>
      </c>
      <c r="C192" s="37" t="s">
        <v>630</v>
      </c>
      <c r="D192" s="110">
        <v>45748.0</v>
      </c>
      <c r="E192" s="111">
        <v>-3.0</v>
      </c>
      <c r="F192" s="37" t="s">
        <v>453</v>
      </c>
    </row>
    <row r="193">
      <c r="A193" s="37" t="s">
        <v>1411</v>
      </c>
      <c r="B193" s="37" t="s">
        <v>541</v>
      </c>
      <c r="C193" s="37" t="s">
        <v>542</v>
      </c>
      <c r="D193" s="110">
        <v>45748.0</v>
      </c>
      <c r="E193" s="111">
        <v>0.0</v>
      </c>
      <c r="F193" s="37" t="s">
        <v>453</v>
      </c>
    </row>
    <row r="194">
      <c r="A194" s="37" t="s">
        <v>1411</v>
      </c>
      <c r="B194" s="37" t="s">
        <v>486</v>
      </c>
      <c r="C194" s="37" t="s">
        <v>487</v>
      </c>
      <c r="D194" s="110">
        <v>45748.0</v>
      </c>
      <c r="E194" s="111">
        <v>0.0</v>
      </c>
      <c r="F194" s="37" t="s">
        <v>453</v>
      </c>
    </row>
    <row r="195">
      <c r="A195" s="37" t="s">
        <v>1411</v>
      </c>
      <c r="B195" s="37" t="s">
        <v>464</v>
      </c>
      <c r="C195" s="37" t="s">
        <v>465</v>
      </c>
      <c r="D195" s="110">
        <v>45748.0</v>
      </c>
      <c r="E195" s="111">
        <v>-4.0</v>
      </c>
      <c r="F195" s="37" t="s">
        <v>453</v>
      </c>
    </row>
    <row r="196">
      <c r="A196" s="37" t="s">
        <v>1411</v>
      </c>
      <c r="B196" s="37" t="s">
        <v>458</v>
      </c>
      <c r="C196" s="37" t="s">
        <v>459</v>
      </c>
      <c r="D196" s="110">
        <v>45748.0</v>
      </c>
      <c r="E196" s="111">
        <v>0.0</v>
      </c>
      <c r="F196" s="37" t="s">
        <v>453</v>
      </c>
    </row>
    <row r="197">
      <c r="A197" s="37" t="s">
        <v>1411</v>
      </c>
      <c r="B197" s="37" t="s">
        <v>451</v>
      </c>
      <c r="C197" s="37" t="s">
        <v>452</v>
      </c>
      <c r="D197" s="110">
        <v>45748.0</v>
      </c>
      <c r="E197" s="111">
        <v>0.0</v>
      </c>
      <c r="F197" s="37" t="s">
        <v>453</v>
      </c>
    </row>
    <row r="198">
      <c r="A198" s="37" t="s">
        <v>1411</v>
      </c>
      <c r="B198" s="37" t="s">
        <v>884</v>
      </c>
      <c r="C198" s="37" t="s">
        <v>885</v>
      </c>
      <c r="D198" s="110">
        <v>45748.0</v>
      </c>
      <c r="E198" s="111">
        <v>0.0</v>
      </c>
      <c r="F198" s="37" t="s">
        <v>472</v>
      </c>
    </row>
    <row r="199">
      <c r="A199" s="37" t="s">
        <v>1411</v>
      </c>
      <c r="B199" s="37" t="s">
        <v>812</v>
      </c>
      <c r="C199" s="37" t="s">
        <v>813</v>
      </c>
      <c r="D199" s="110">
        <v>45748.0</v>
      </c>
      <c r="E199" s="111">
        <v>-2.0</v>
      </c>
      <c r="F199" s="37" t="s">
        <v>472</v>
      </c>
    </row>
    <row r="200">
      <c r="A200" s="37" t="s">
        <v>1411</v>
      </c>
      <c r="B200" s="37" t="s">
        <v>707</v>
      </c>
      <c r="C200" s="37" t="s">
        <v>708</v>
      </c>
      <c r="D200" s="110">
        <v>45748.0</v>
      </c>
      <c r="E200" s="111">
        <v>-5.0</v>
      </c>
      <c r="F200" s="37" t="s">
        <v>472</v>
      </c>
    </row>
    <row r="201">
      <c r="A201" s="37" t="s">
        <v>1411</v>
      </c>
      <c r="B201" s="37" t="s">
        <v>687</v>
      </c>
      <c r="C201" s="37" t="s">
        <v>688</v>
      </c>
      <c r="D201" s="110">
        <v>45748.0</v>
      </c>
      <c r="E201" s="111">
        <v>-2.0</v>
      </c>
      <c r="F201" s="37" t="s">
        <v>472</v>
      </c>
    </row>
    <row r="202">
      <c r="A202" s="37" t="s">
        <v>1411</v>
      </c>
      <c r="B202" s="37" t="s">
        <v>514</v>
      </c>
      <c r="C202" s="37" t="s">
        <v>515</v>
      </c>
      <c r="D202" s="110">
        <v>45748.0</v>
      </c>
      <c r="E202" s="111">
        <v>-2.0</v>
      </c>
      <c r="F202" s="37" t="s">
        <v>472</v>
      </c>
    </row>
    <row r="203">
      <c r="A203" s="37" t="s">
        <v>1411</v>
      </c>
      <c r="B203" s="37" t="s">
        <v>508</v>
      </c>
      <c r="C203" s="37" t="s">
        <v>509</v>
      </c>
      <c r="D203" s="110">
        <v>45748.0</v>
      </c>
      <c r="E203" s="111">
        <v>0.0</v>
      </c>
      <c r="F203" s="37" t="s">
        <v>472</v>
      </c>
    </row>
    <row r="204">
      <c r="A204" s="37" t="s">
        <v>1411</v>
      </c>
      <c r="B204" s="37" t="s">
        <v>504</v>
      </c>
      <c r="C204" s="37" t="s">
        <v>505</v>
      </c>
      <c r="D204" s="110">
        <v>45748.0</v>
      </c>
      <c r="E204" s="111">
        <v>-1.0</v>
      </c>
      <c r="F204" s="37" t="s">
        <v>472</v>
      </c>
    </row>
    <row r="205">
      <c r="A205" s="37" t="s">
        <v>1411</v>
      </c>
      <c r="B205" s="37" t="s">
        <v>496</v>
      </c>
      <c r="C205" s="37" t="s">
        <v>497</v>
      </c>
      <c r="D205" s="110">
        <v>45748.0</v>
      </c>
      <c r="E205" s="111">
        <v>0.0</v>
      </c>
      <c r="F205" s="37" t="s">
        <v>472</v>
      </c>
    </row>
    <row r="206">
      <c r="A206" s="37" t="s">
        <v>1411</v>
      </c>
      <c r="B206" s="37" t="s">
        <v>490</v>
      </c>
      <c r="C206" s="37" t="s">
        <v>491</v>
      </c>
      <c r="D206" s="110">
        <v>45748.0</v>
      </c>
      <c r="E206" s="111">
        <v>-2.0</v>
      </c>
      <c r="F206" s="37" t="s">
        <v>472</v>
      </c>
    </row>
    <row r="207">
      <c r="A207" s="37" t="s">
        <v>1411</v>
      </c>
      <c r="B207" s="37" t="s">
        <v>899</v>
      </c>
      <c r="C207" s="37" t="s">
        <v>900</v>
      </c>
      <c r="D207" s="110">
        <v>45748.0</v>
      </c>
      <c r="E207" s="111">
        <v>-3.0</v>
      </c>
      <c r="F207" s="37" t="s">
        <v>293</v>
      </c>
    </row>
    <row r="208">
      <c r="A208" s="37" t="s">
        <v>1411</v>
      </c>
      <c r="B208" s="37" t="s">
        <v>888</v>
      </c>
      <c r="C208" s="37" t="s">
        <v>889</v>
      </c>
      <c r="D208" s="110">
        <v>45748.0</v>
      </c>
      <c r="E208" s="111">
        <v>-1.0</v>
      </c>
      <c r="F208" s="37" t="s">
        <v>293</v>
      </c>
    </row>
    <row r="209">
      <c r="A209" s="37" t="s">
        <v>1411</v>
      </c>
      <c r="B209" s="37" t="s">
        <v>878</v>
      </c>
      <c r="C209" s="37" t="s">
        <v>879</v>
      </c>
      <c r="D209" s="110">
        <v>45748.0</v>
      </c>
      <c r="E209" s="111">
        <v>-2.0</v>
      </c>
      <c r="F209" s="37" t="s">
        <v>293</v>
      </c>
    </row>
    <row r="210">
      <c r="A210" s="37" t="s">
        <v>1411</v>
      </c>
      <c r="B210" s="37" t="s">
        <v>567</v>
      </c>
      <c r="C210" s="37" t="s">
        <v>568</v>
      </c>
      <c r="D210" s="110">
        <v>45748.0</v>
      </c>
      <c r="E210" s="111">
        <v>-2.0</v>
      </c>
      <c r="F210" s="37" t="s">
        <v>293</v>
      </c>
    </row>
    <row r="211">
      <c r="A211" s="37" t="s">
        <v>1411</v>
      </c>
      <c r="B211" s="37" t="s">
        <v>561</v>
      </c>
      <c r="C211" s="37" t="s">
        <v>562</v>
      </c>
      <c r="D211" s="110">
        <v>45748.0</v>
      </c>
      <c r="E211" s="111">
        <v>0.0</v>
      </c>
      <c r="F211" s="37" t="s">
        <v>293</v>
      </c>
    </row>
    <row r="212">
      <c r="A212" s="37" t="s">
        <v>1410</v>
      </c>
      <c r="B212" s="37" t="s">
        <v>768</v>
      </c>
      <c r="C212" s="37" t="s">
        <v>769</v>
      </c>
      <c r="D212" s="110">
        <v>45778.0</v>
      </c>
      <c r="E212" s="111">
        <v>0.0</v>
      </c>
      <c r="F212" s="37" t="s">
        <v>141</v>
      </c>
    </row>
    <row r="213">
      <c r="A213" s="37" t="s">
        <v>1410</v>
      </c>
      <c r="B213" s="37" t="s">
        <v>719</v>
      </c>
      <c r="C213" s="37" t="s">
        <v>720</v>
      </c>
      <c r="D213" s="110">
        <v>45778.0</v>
      </c>
      <c r="E213" s="111">
        <v>0.0</v>
      </c>
      <c r="F213" s="37" t="s">
        <v>141</v>
      </c>
    </row>
    <row r="214">
      <c r="A214" s="37" t="s">
        <v>1410</v>
      </c>
      <c r="B214" s="37" t="s">
        <v>160</v>
      </c>
      <c r="C214" s="37" t="s">
        <v>161</v>
      </c>
      <c r="D214" s="110">
        <v>45778.0</v>
      </c>
      <c r="E214" s="111">
        <v>0.0</v>
      </c>
      <c r="F214" s="37" t="s">
        <v>141</v>
      </c>
    </row>
    <row r="215">
      <c r="A215" s="37" t="s">
        <v>1410</v>
      </c>
      <c r="B215" s="37" t="s">
        <v>147</v>
      </c>
      <c r="C215" s="37" t="s">
        <v>148</v>
      </c>
      <c r="D215" s="110">
        <v>45778.0</v>
      </c>
      <c r="E215" s="111">
        <v>0.0</v>
      </c>
      <c r="F215" s="37" t="s">
        <v>141</v>
      </c>
    </row>
    <row r="216">
      <c r="A216" s="37" t="s">
        <v>1410</v>
      </c>
      <c r="B216" s="37" t="s">
        <v>946</v>
      </c>
      <c r="C216" s="37" t="s">
        <v>947</v>
      </c>
      <c r="D216" s="110">
        <v>45778.0</v>
      </c>
      <c r="E216" s="111">
        <v>0.0</v>
      </c>
      <c r="F216" s="37" t="s">
        <v>27</v>
      </c>
    </row>
    <row r="217">
      <c r="A217" s="37" t="s">
        <v>1410</v>
      </c>
      <c r="B217" s="37" t="s">
        <v>943</v>
      </c>
      <c r="C217" s="37" t="s">
        <v>944</v>
      </c>
      <c r="D217" s="110">
        <v>45778.0</v>
      </c>
      <c r="E217" s="111">
        <v>0.0</v>
      </c>
      <c r="F217" s="37" t="s">
        <v>27</v>
      </c>
    </row>
    <row r="218">
      <c r="A218" s="37" t="s">
        <v>1410</v>
      </c>
      <c r="B218" s="37" t="s">
        <v>799</v>
      </c>
      <c r="C218" s="37" t="s">
        <v>800</v>
      </c>
      <c r="D218" s="110">
        <v>45778.0</v>
      </c>
      <c r="E218" s="111">
        <v>-5.0</v>
      </c>
      <c r="F218" s="37" t="s">
        <v>27</v>
      </c>
    </row>
    <row r="219">
      <c r="A219" s="37" t="s">
        <v>1410</v>
      </c>
      <c r="B219" s="37" t="s">
        <v>57</v>
      </c>
      <c r="C219" s="37" t="s">
        <v>58</v>
      </c>
      <c r="D219" s="110">
        <v>45778.0</v>
      </c>
      <c r="E219" s="111">
        <v>0.0</v>
      </c>
      <c r="F219" s="37" t="s">
        <v>27</v>
      </c>
    </row>
    <row r="220">
      <c r="A220" s="37" t="s">
        <v>1410</v>
      </c>
      <c r="B220" s="37" t="s">
        <v>53</v>
      </c>
      <c r="C220" s="37" t="s">
        <v>54</v>
      </c>
      <c r="D220" s="110">
        <v>45778.0</v>
      </c>
      <c r="E220" s="111">
        <v>-1.0</v>
      </c>
      <c r="F220" s="37" t="s">
        <v>27</v>
      </c>
    </row>
    <row r="221">
      <c r="A221" s="37" t="s">
        <v>1410</v>
      </c>
      <c r="B221" s="37" t="s">
        <v>43</v>
      </c>
      <c r="C221" s="37" t="s">
        <v>44</v>
      </c>
      <c r="D221" s="110">
        <v>45778.0</v>
      </c>
      <c r="E221" s="111">
        <v>0.0</v>
      </c>
      <c r="F221" s="37" t="s">
        <v>27</v>
      </c>
    </row>
    <row r="222">
      <c r="A222" s="37" t="s">
        <v>1410</v>
      </c>
      <c r="B222" s="37" t="s">
        <v>31</v>
      </c>
      <c r="C222" s="37" t="s">
        <v>32</v>
      </c>
      <c r="D222" s="110">
        <v>45778.0</v>
      </c>
      <c r="E222" s="111">
        <v>0.0</v>
      </c>
      <c r="F222" s="37" t="s">
        <v>27</v>
      </c>
    </row>
    <row r="223">
      <c r="A223" s="37" t="s">
        <v>1410</v>
      </c>
      <c r="B223" s="37" t="s">
        <v>23</v>
      </c>
      <c r="C223" s="37" t="s">
        <v>25</v>
      </c>
      <c r="D223" s="110">
        <v>45778.0</v>
      </c>
      <c r="E223" s="111">
        <v>0.0</v>
      </c>
      <c r="F223" s="37" t="s">
        <v>27</v>
      </c>
    </row>
    <row r="224">
      <c r="A224" s="37" t="s">
        <v>1410</v>
      </c>
      <c r="B224" s="37" t="s">
        <v>919</v>
      </c>
      <c r="C224" s="37" t="s">
        <v>920</v>
      </c>
      <c r="D224" s="110">
        <v>45778.0</v>
      </c>
      <c r="E224" s="111">
        <v>0.0</v>
      </c>
      <c r="F224" s="37" t="s">
        <v>86</v>
      </c>
    </row>
    <row r="225">
      <c r="A225" s="37" t="s">
        <v>1410</v>
      </c>
      <c r="B225" s="37" t="s">
        <v>880</v>
      </c>
      <c r="C225" s="37" t="s">
        <v>881</v>
      </c>
      <c r="D225" s="110">
        <v>45778.0</v>
      </c>
      <c r="E225" s="111">
        <v>0.0</v>
      </c>
      <c r="F225" s="37" t="s">
        <v>86</v>
      </c>
    </row>
    <row r="226">
      <c r="A226" s="37" t="s">
        <v>1410</v>
      </c>
      <c r="B226" s="37" t="s">
        <v>823</v>
      </c>
      <c r="C226" s="37" t="s">
        <v>824</v>
      </c>
      <c r="D226" s="110">
        <v>45778.0</v>
      </c>
      <c r="E226" s="111">
        <v>0.0</v>
      </c>
      <c r="F226" s="37" t="s">
        <v>86</v>
      </c>
    </row>
    <row r="227">
      <c r="A227" s="37" t="s">
        <v>1410</v>
      </c>
      <c r="B227" s="37" t="s">
        <v>96</v>
      </c>
      <c r="C227" s="37" t="s">
        <v>97</v>
      </c>
      <c r="D227" s="110">
        <v>45778.0</v>
      </c>
      <c r="E227" s="111">
        <v>0.0</v>
      </c>
      <c r="F227" s="37" t="s">
        <v>86</v>
      </c>
    </row>
    <row r="228">
      <c r="A228" s="37" t="s">
        <v>1410</v>
      </c>
      <c r="B228" s="37" t="s">
        <v>79</v>
      </c>
      <c r="C228" s="37" t="s">
        <v>80</v>
      </c>
      <c r="D228" s="110">
        <v>45778.0</v>
      </c>
      <c r="E228" s="111">
        <v>0.0</v>
      </c>
      <c r="F228" s="37" t="s">
        <v>86</v>
      </c>
    </row>
    <row r="229">
      <c r="A229" s="37" t="s">
        <v>1410</v>
      </c>
      <c r="B229" s="37" t="s">
        <v>952</v>
      </c>
      <c r="C229" s="37" t="s">
        <v>953</v>
      </c>
      <c r="D229" s="110">
        <v>45778.0</v>
      </c>
      <c r="E229" s="111">
        <v>0.0</v>
      </c>
      <c r="F229" s="37" t="s">
        <v>114</v>
      </c>
    </row>
    <row r="230">
      <c r="A230" s="37" t="s">
        <v>1410</v>
      </c>
      <c r="B230" s="37" t="s">
        <v>135</v>
      </c>
      <c r="C230" s="37" t="s">
        <v>136</v>
      </c>
      <c r="D230" s="110">
        <v>45778.0</v>
      </c>
      <c r="E230" s="111">
        <v>0.0</v>
      </c>
      <c r="F230" s="37" t="s">
        <v>114</v>
      </c>
    </row>
    <row r="231">
      <c r="A231" s="37" t="s">
        <v>1410</v>
      </c>
      <c r="B231" s="37" t="s">
        <v>120</v>
      </c>
      <c r="C231" s="37" t="s">
        <v>121</v>
      </c>
      <c r="D231" s="110">
        <v>45778.0</v>
      </c>
      <c r="E231" s="111">
        <v>-1.0</v>
      </c>
      <c r="F231" s="37" t="s">
        <v>114</v>
      </c>
    </row>
    <row r="232">
      <c r="A232" s="37" t="s">
        <v>1410</v>
      </c>
      <c r="B232" s="37" t="s">
        <v>909</v>
      </c>
      <c r="C232" s="37" t="s">
        <v>910</v>
      </c>
      <c r="D232" s="110">
        <v>45778.0</v>
      </c>
      <c r="E232" s="111">
        <v>-2.0</v>
      </c>
      <c r="F232" s="37" t="s">
        <v>50</v>
      </c>
    </row>
    <row r="233">
      <c r="A233" s="37" t="s">
        <v>1410</v>
      </c>
      <c r="B233" s="37" t="s">
        <v>902</v>
      </c>
      <c r="C233" s="37" t="s">
        <v>903</v>
      </c>
      <c r="D233" s="110">
        <v>45778.0</v>
      </c>
      <c r="E233" s="111">
        <v>0.0</v>
      </c>
      <c r="F233" s="37" t="s">
        <v>50</v>
      </c>
    </row>
    <row r="234">
      <c r="A234" s="37" t="s">
        <v>1410</v>
      </c>
      <c r="B234" s="37" t="s">
        <v>783</v>
      </c>
      <c r="C234" s="37" t="s">
        <v>784</v>
      </c>
      <c r="D234" s="110">
        <v>45778.0</v>
      </c>
      <c r="E234" s="111">
        <v>-2.0</v>
      </c>
      <c r="F234" s="37" t="s">
        <v>50</v>
      </c>
    </row>
    <row r="235">
      <c r="A235" s="37" t="s">
        <v>1410</v>
      </c>
      <c r="B235" s="37" t="s">
        <v>665</v>
      </c>
      <c r="C235" s="37" t="s">
        <v>666</v>
      </c>
      <c r="D235" s="110">
        <v>45778.0</v>
      </c>
      <c r="E235" s="111">
        <v>0.0</v>
      </c>
      <c r="F235" s="37" t="s">
        <v>50</v>
      </c>
    </row>
    <row r="236">
      <c r="A236" s="37" t="s">
        <v>1410</v>
      </c>
      <c r="B236" s="37" t="s">
        <v>183</v>
      </c>
      <c r="C236" s="37" t="s">
        <v>184</v>
      </c>
      <c r="D236" s="110">
        <v>45778.0</v>
      </c>
      <c r="E236" s="111">
        <v>-3.0</v>
      </c>
      <c r="F236" s="37" t="s">
        <v>50</v>
      </c>
    </row>
    <row r="237">
      <c r="A237" s="37" t="s">
        <v>1410</v>
      </c>
      <c r="B237" s="37" t="s">
        <v>174</v>
      </c>
      <c r="C237" s="37" t="s">
        <v>175</v>
      </c>
      <c r="D237" s="110">
        <v>45778.0</v>
      </c>
      <c r="E237" s="111">
        <v>0.0</v>
      </c>
      <c r="F237" s="37" t="s">
        <v>50</v>
      </c>
    </row>
    <row r="238">
      <c r="A238" s="37" t="s">
        <v>1410</v>
      </c>
      <c r="B238" s="37" t="s">
        <v>171</v>
      </c>
      <c r="C238" s="37" t="s">
        <v>172</v>
      </c>
      <c r="D238" s="110">
        <v>45778.0</v>
      </c>
      <c r="E238" s="111">
        <v>0.0</v>
      </c>
      <c r="F238" s="37" t="s">
        <v>50</v>
      </c>
    </row>
    <row r="239">
      <c r="A239" s="37" t="s">
        <v>1410</v>
      </c>
      <c r="B239" s="37" t="s">
        <v>48</v>
      </c>
      <c r="C239" s="37" t="s">
        <v>49</v>
      </c>
      <c r="D239" s="110">
        <v>45778.0</v>
      </c>
      <c r="E239" s="111">
        <v>0.0</v>
      </c>
      <c r="F239" s="37" t="s">
        <v>50</v>
      </c>
    </row>
    <row r="240">
      <c r="A240" s="37" t="s">
        <v>1411</v>
      </c>
      <c r="B240" s="37" t="s">
        <v>929</v>
      </c>
      <c r="C240" s="37" t="s">
        <v>930</v>
      </c>
      <c r="D240" s="110">
        <v>45778.0</v>
      </c>
      <c r="E240" s="111">
        <v>0.0</v>
      </c>
      <c r="F240" s="37" t="s">
        <v>225</v>
      </c>
    </row>
    <row r="241">
      <c r="A241" s="37" t="s">
        <v>1411</v>
      </c>
      <c r="B241" s="37" t="s">
        <v>906</v>
      </c>
      <c r="C241" s="37" t="s">
        <v>907</v>
      </c>
      <c r="D241" s="110">
        <v>45778.0</v>
      </c>
      <c r="E241" s="111">
        <v>0.0</v>
      </c>
      <c r="F241" s="37" t="s">
        <v>225</v>
      </c>
    </row>
    <row r="242">
      <c r="A242" s="37" t="s">
        <v>1411</v>
      </c>
      <c r="B242" s="37" t="s">
        <v>870</v>
      </c>
      <c r="C242" s="37" t="s">
        <v>871</v>
      </c>
      <c r="D242" s="110">
        <v>45778.0</v>
      </c>
      <c r="E242" s="111">
        <v>0.0</v>
      </c>
      <c r="F242" s="37" t="s">
        <v>225</v>
      </c>
    </row>
    <row r="243">
      <c r="A243" s="37" t="s">
        <v>1411</v>
      </c>
      <c r="B243" s="37" t="s">
        <v>866</v>
      </c>
      <c r="C243" s="37" t="s">
        <v>867</v>
      </c>
      <c r="D243" s="110">
        <v>45778.0</v>
      </c>
      <c r="E243" s="111">
        <v>0.0</v>
      </c>
      <c r="F243" s="37" t="s">
        <v>225</v>
      </c>
    </row>
    <row r="244">
      <c r="A244" s="37" t="s">
        <v>1411</v>
      </c>
      <c r="B244" s="37" t="s">
        <v>373</v>
      </c>
      <c r="C244" s="37" t="s">
        <v>374</v>
      </c>
      <c r="D244" s="110">
        <v>45778.0</v>
      </c>
      <c r="E244" s="111">
        <v>-2.0</v>
      </c>
      <c r="F244" s="37" t="s">
        <v>225</v>
      </c>
    </row>
    <row r="245">
      <c r="A245" s="37" t="s">
        <v>1411</v>
      </c>
      <c r="B245" s="37" t="s">
        <v>369</v>
      </c>
      <c r="C245" s="37" t="s">
        <v>39</v>
      </c>
      <c r="D245" s="110">
        <v>45778.0</v>
      </c>
      <c r="E245" s="111">
        <v>0.0</v>
      </c>
      <c r="F245" s="37" t="s">
        <v>225</v>
      </c>
    </row>
    <row r="246">
      <c r="A246" s="37" t="s">
        <v>1411</v>
      </c>
      <c r="B246" s="37" t="s">
        <v>361</v>
      </c>
      <c r="C246" s="37" t="s">
        <v>362</v>
      </c>
      <c r="D246" s="110">
        <v>45778.0</v>
      </c>
      <c r="E246" s="111">
        <v>-1.0</v>
      </c>
      <c r="F246" s="37" t="s">
        <v>225</v>
      </c>
    </row>
    <row r="247">
      <c r="A247" s="37" t="s">
        <v>1411</v>
      </c>
      <c r="B247" s="37" t="s">
        <v>357</v>
      </c>
      <c r="C247" s="37" t="s">
        <v>358</v>
      </c>
      <c r="D247" s="110">
        <v>45778.0</v>
      </c>
      <c r="E247" s="111">
        <v>-1.0</v>
      </c>
      <c r="F247" s="37" t="s">
        <v>225</v>
      </c>
    </row>
    <row r="248">
      <c r="A248" s="37" t="s">
        <v>1411</v>
      </c>
      <c r="B248" s="37" t="s">
        <v>338</v>
      </c>
      <c r="C248" s="37" t="s">
        <v>339</v>
      </c>
      <c r="D248" s="110">
        <v>45778.0</v>
      </c>
      <c r="E248" s="111">
        <v>-4.0</v>
      </c>
      <c r="F248" s="37" t="s">
        <v>225</v>
      </c>
    </row>
    <row r="249">
      <c r="A249" s="37" t="s">
        <v>1411</v>
      </c>
      <c r="B249" s="37" t="s">
        <v>246</v>
      </c>
      <c r="C249" s="37" t="s">
        <v>130</v>
      </c>
      <c r="D249" s="110">
        <v>45778.0</v>
      </c>
      <c r="E249" s="111">
        <v>0.0</v>
      </c>
      <c r="F249" s="37" t="s">
        <v>225</v>
      </c>
    </row>
    <row r="250">
      <c r="A250" s="37" t="s">
        <v>1411</v>
      </c>
      <c r="B250" s="37" t="s">
        <v>243</v>
      </c>
      <c r="C250" s="37" t="s">
        <v>244</v>
      </c>
      <c r="D250" s="110">
        <v>45778.0</v>
      </c>
      <c r="E250" s="111">
        <v>-4.0</v>
      </c>
      <c r="F250" s="37" t="s">
        <v>225</v>
      </c>
    </row>
    <row r="251">
      <c r="A251" s="37" t="s">
        <v>1411</v>
      </c>
      <c r="B251" s="37" t="s">
        <v>240</v>
      </c>
      <c r="C251" s="37" t="s">
        <v>241</v>
      </c>
      <c r="D251" s="110">
        <v>45778.0</v>
      </c>
      <c r="E251" s="111">
        <v>-4.0</v>
      </c>
      <c r="F251" s="37" t="s">
        <v>225</v>
      </c>
    </row>
    <row r="252">
      <c r="A252" s="37" t="s">
        <v>1411</v>
      </c>
      <c r="B252" s="37" t="s">
        <v>227</v>
      </c>
      <c r="C252" s="37" t="s">
        <v>228</v>
      </c>
      <c r="D252" s="110">
        <v>45778.0</v>
      </c>
      <c r="E252" s="111">
        <v>0.0</v>
      </c>
      <c r="F252" s="37" t="s">
        <v>225</v>
      </c>
    </row>
    <row r="253">
      <c r="A253" s="37" t="s">
        <v>1411</v>
      </c>
      <c r="B253" s="37" t="s">
        <v>913</v>
      </c>
      <c r="C253" s="37" t="s">
        <v>914</v>
      </c>
      <c r="D253" s="110">
        <v>45778.0</v>
      </c>
      <c r="E253" s="111">
        <v>0.0</v>
      </c>
      <c r="F253" s="37" t="s">
        <v>232</v>
      </c>
    </row>
    <row r="254">
      <c r="A254" s="37" t="s">
        <v>1411</v>
      </c>
      <c r="B254" s="37" t="s">
        <v>323</v>
      </c>
      <c r="C254" s="37" t="s">
        <v>324</v>
      </c>
      <c r="D254" s="110">
        <v>45778.0</v>
      </c>
      <c r="E254" s="111">
        <v>0.0</v>
      </c>
      <c r="F254" s="37" t="s">
        <v>232</v>
      </c>
    </row>
    <row r="255">
      <c r="A255" s="37" t="s">
        <v>1411</v>
      </c>
      <c r="B255" s="37" t="s">
        <v>321</v>
      </c>
      <c r="C255" s="37" t="s">
        <v>322</v>
      </c>
      <c r="D255" s="110">
        <v>45778.0</v>
      </c>
      <c r="E255" s="111">
        <v>-5.0</v>
      </c>
      <c r="F255" s="37" t="s">
        <v>232</v>
      </c>
    </row>
    <row r="256">
      <c r="A256" s="37" t="s">
        <v>1411</v>
      </c>
      <c r="B256" s="37" t="s">
        <v>304</v>
      </c>
      <c r="C256" s="37" t="s">
        <v>305</v>
      </c>
      <c r="D256" s="110">
        <v>45778.0</v>
      </c>
      <c r="E256" s="111">
        <v>-1.0</v>
      </c>
      <c r="F256" s="37" t="s">
        <v>232</v>
      </c>
    </row>
    <row r="257">
      <c r="A257" s="37" t="s">
        <v>1411</v>
      </c>
      <c r="B257" s="37" t="s">
        <v>301</v>
      </c>
      <c r="C257" s="37" t="s">
        <v>302</v>
      </c>
      <c r="D257" s="110">
        <v>45778.0</v>
      </c>
      <c r="E257" s="111">
        <v>-2.0</v>
      </c>
      <c r="F257" s="37" t="s">
        <v>232</v>
      </c>
    </row>
    <row r="258">
      <c r="A258" s="37" t="s">
        <v>1411</v>
      </c>
      <c r="B258" s="37" t="s">
        <v>298</v>
      </c>
      <c r="C258" s="37" t="s">
        <v>299</v>
      </c>
      <c r="D258" s="110">
        <v>45778.0</v>
      </c>
      <c r="E258" s="111">
        <v>0.0</v>
      </c>
      <c r="F258" s="37" t="s">
        <v>232</v>
      </c>
    </row>
    <row r="259">
      <c r="A259" s="37" t="s">
        <v>1411</v>
      </c>
      <c r="B259" s="37" t="s">
        <v>271</v>
      </c>
      <c r="C259" s="37" t="s">
        <v>272</v>
      </c>
      <c r="D259" s="110">
        <v>45778.0</v>
      </c>
      <c r="E259" s="111">
        <v>0.0</v>
      </c>
      <c r="F259" s="37" t="s">
        <v>232</v>
      </c>
    </row>
    <row r="260">
      <c r="A260" s="37" t="s">
        <v>1411</v>
      </c>
      <c r="B260" s="37" t="s">
        <v>252</v>
      </c>
      <c r="C260" s="37" t="s">
        <v>253</v>
      </c>
      <c r="D260" s="110">
        <v>45778.0</v>
      </c>
      <c r="E260" s="111">
        <v>-1.0</v>
      </c>
      <c r="F260" s="37" t="s">
        <v>232</v>
      </c>
    </row>
    <row r="261">
      <c r="A261" s="37" t="s">
        <v>1411</v>
      </c>
      <c r="B261" s="37" t="s">
        <v>925</v>
      </c>
      <c r="C261" s="37" t="s">
        <v>358</v>
      </c>
      <c r="D261" s="110">
        <v>45778.0</v>
      </c>
      <c r="E261" s="111">
        <v>0.0</v>
      </c>
      <c r="F261" s="37" t="s">
        <v>327</v>
      </c>
    </row>
    <row r="262">
      <c r="A262" s="37" t="s">
        <v>1411</v>
      </c>
      <c r="B262" s="37" t="s">
        <v>892</v>
      </c>
      <c r="C262" s="37" t="s">
        <v>893</v>
      </c>
      <c r="D262" s="110">
        <v>45778.0</v>
      </c>
      <c r="E262" s="111">
        <v>0.0</v>
      </c>
      <c r="F262" s="37" t="s">
        <v>327</v>
      </c>
    </row>
    <row r="263">
      <c r="A263" s="37" t="s">
        <v>1411</v>
      </c>
      <c r="B263" s="37" t="s">
        <v>830</v>
      </c>
      <c r="C263" s="37" t="s">
        <v>831</v>
      </c>
      <c r="D263" s="110">
        <v>45778.0</v>
      </c>
      <c r="E263" s="111">
        <v>0.0</v>
      </c>
      <c r="F263" s="37" t="s">
        <v>327</v>
      </c>
    </row>
    <row r="264">
      <c r="A264" s="37" t="s">
        <v>1411</v>
      </c>
      <c r="B264" s="37" t="s">
        <v>626</v>
      </c>
      <c r="C264" s="37" t="s">
        <v>627</v>
      </c>
      <c r="D264" s="110">
        <v>45778.0</v>
      </c>
      <c r="E264" s="111">
        <v>-3.0</v>
      </c>
      <c r="F264" s="37" t="s">
        <v>327</v>
      </c>
    </row>
    <row r="265">
      <c r="A265" s="37" t="s">
        <v>1411</v>
      </c>
      <c r="B265" s="37" t="s">
        <v>405</v>
      </c>
      <c r="C265" s="37" t="s">
        <v>406</v>
      </c>
      <c r="D265" s="110">
        <v>45778.0</v>
      </c>
      <c r="E265" s="111">
        <v>0.0</v>
      </c>
      <c r="F265" s="37" t="s">
        <v>327</v>
      </c>
    </row>
    <row r="266">
      <c r="A266" s="37" t="s">
        <v>1411</v>
      </c>
      <c r="B266" s="37" t="s">
        <v>333</v>
      </c>
      <c r="C266" s="37" t="s">
        <v>268</v>
      </c>
      <c r="D266" s="110">
        <v>45778.0</v>
      </c>
      <c r="E266" s="111">
        <v>0.0</v>
      </c>
      <c r="F266" s="37" t="s">
        <v>327</v>
      </c>
    </row>
    <row r="267">
      <c r="A267" s="37" t="s">
        <v>1411</v>
      </c>
      <c r="B267" s="37" t="s">
        <v>849</v>
      </c>
      <c r="C267" s="37" t="s">
        <v>850</v>
      </c>
      <c r="D267" s="110">
        <v>45778.0</v>
      </c>
      <c r="E267" s="111">
        <v>0.0</v>
      </c>
      <c r="F267" s="37" t="s">
        <v>306</v>
      </c>
    </row>
    <row r="268">
      <c r="A268" s="37" t="s">
        <v>1411</v>
      </c>
      <c r="B268" s="37" t="s">
        <v>730</v>
      </c>
      <c r="C268" s="37" t="s">
        <v>731</v>
      </c>
      <c r="D268" s="110">
        <v>45778.0</v>
      </c>
      <c r="E268" s="111">
        <v>0.0</v>
      </c>
      <c r="F268" s="37" t="s">
        <v>306</v>
      </c>
    </row>
    <row r="269">
      <c r="A269" s="37" t="s">
        <v>1411</v>
      </c>
      <c r="B269" s="37" t="s">
        <v>681</v>
      </c>
      <c r="C269" s="37" t="s">
        <v>682</v>
      </c>
      <c r="D269" s="110">
        <v>45778.0</v>
      </c>
      <c r="E269" s="111">
        <v>-4.0</v>
      </c>
      <c r="F269" s="37" t="s">
        <v>306</v>
      </c>
    </row>
    <row r="270">
      <c r="A270" s="37" t="s">
        <v>1411</v>
      </c>
      <c r="B270" s="37" t="s">
        <v>670</v>
      </c>
      <c r="C270" s="37" t="s">
        <v>671</v>
      </c>
      <c r="D270" s="110">
        <v>45778.0</v>
      </c>
      <c r="E270" s="111">
        <v>-1.0</v>
      </c>
      <c r="F270" s="37" t="s">
        <v>306</v>
      </c>
    </row>
    <row r="271">
      <c r="A271" s="37" t="s">
        <v>1411</v>
      </c>
      <c r="B271" s="37" t="s">
        <v>418</v>
      </c>
      <c r="C271" s="37" t="s">
        <v>419</v>
      </c>
      <c r="D271" s="110">
        <v>45778.0</v>
      </c>
      <c r="E271" s="111">
        <v>0.0</v>
      </c>
      <c r="F271" s="37" t="s">
        <v>306</v>
      </c>
    </row>
    <row r="272">
      <c r="A272" s="37" t="s">
        <v>1411</v>
      </c>
      <c r="B272" s="37" t="s">
        <v>415</v>
      </c>
      <c r="C272" s="37" t="s">
        <v>416</v>
      </c>
      <c r="D272" s="110">
        <v>45778.0</v>
      </c>
      <c r="E272" s="111">
        <v>0.0</v>
      </c>
      <c r="F272" s="37" t="s">
        <v>306</v>
      </c>
    </row>
    <row r="273">
      <c r="A273" s="37" t="s">
        <v>1411</v>
      </c>
      <c r="B273" s="37" t="s">
        <v>408</v>
      </c>
      <c r="C273" s="37" t="s">
        <v>409</v>
      </c>
      <c r="D273" s="110">
        <v>45778.0</v>
      </c>
      <c r="E273" s="111">
        <v>-2.0</v>
      </c>
      <c r="F273" s="37" t="s">
        <v>306</v>
      </c>
    </row>
    <row r="274">
      <c r="A274" s="37" t="s">
        <v>1411</v>
      </c>
      <c r="B274" s="37" t="s">
        <v>330</v>
      </c>
      <c r="C274" s="37" t="s">
        <v>331</v>
      </c>
      <c r="D274" s="110">
        <v>45778.0</v>
      </c>
      <c r="E274" s="111">
        <v>0.0</v>
      </c>
      <c r="F274" s="37" t="s">
        <v>306</v>
      </c>
    </row>
    <row r="275">
      <c r="A275" s="102" t="s">
        <v>1411</v>
      </c>
      <c r="B275" s="102" t="s">
        <v>884</v>
      </c>
      <c r="C275" s="102" t="s">
        <v>885</v>
      </c>
      <c r="D275" s="112">
        <v>45778.0</v>
      </c>
      <c r="E275" s="113">
        <v>-1.0</v>
      </c>
      <c r="F275" s="102" t="s">
        <v>472</v>
      </c>
    </row>
    <row r="276">
      <c r="A276" s="102" t="s">
        <v>1411</v>
      </c>
      <c r="B276" s="102" t="s">
        <v>707</v>
      </c>
      <c r="C276" s="102" t="s">
        <v>708</v>
      </c>
      <c r="D276" s="112">
        <v>45778.0</v>
      </c>
      <c r="E276" s="113">
        <v>-2.0</v>
      </c>
      <c r="F276" s="102" t="s">
        <v>472</v>
      </c>
    </row>
    <row r="277">
      <c r="A277" s="102" t="s">
        <v>1411</v>
      </c>
      <c r="B277" s="102" t="s">
        <v>687</v>
      </c>
      <c r="C277" s="102" t="s">
        <v>688</v>
      </c>
      <c r="D277" s="112">
        <v>45778.0</v>
      </c>
      <c r="E277" s="113">
        <v>-1.0</v>
      </c>
      <c r="F277" s="102" t="s">
        <v>472</v>
      </c>
    </row>
    <row r="278">
      <c r="A278" s="102" t="s">
        <v>1411</v>
      </c>
      <c r="B278" s="102" t="s">
        <v>514</v>
      </c>
      <c r="C278" s="102" t="s">
        <v>515</v>
      </c>
      <c r="D278" s="112">
        <v>45778.0</v>
      </c>
      <c r="E278" s="113">
        <v>-2.0</v>
      </c>
      <c r="F278" s="102" t="s">
        <v>472</v>
      </c>
    </row>
    <row r="279">
      <c r="A279" s="102" t="s">
        <v>1411</v>
      </c>
      <c r="B279" s="102" t="s">
        <v>508</v>
      </c>
      <c r="C279" s="102" t="s">
        <v>509</v>
      </c>
      <c r="D279" s="112">
        <v>45778.0</v>
      </c>
      <c r="E279" s="113">
        <v>0.0</v>
      </c>
      <c r="F279" s="102" t="s">
        <v>472</v>
      </c>
    </row>
    <row r="280">
      <c r="A280" s="102" t="s">
        <v>1411</v>
      </c>
      <c r="B280" s="102" t="s">
        <v>504</v>
      </c>
      <c r="C280" s="102" t="s">
        <v>505</v>
      </c>
      <c r="D280" s="112">
        <v>45778.0</v>
      </c>
      <c r="E280" s="113">
        <v>0.0</v>
      </c>
      <c r="F280" s="102" t="s">
        <v>472</v>
      </c>
    </row>
    <row r="281">
      <c r="A281" s="102" t="s">
        <v>1411</v>
      </c>
      <c r="B281" s="102" t="s">
        <v>496</v>
      </c>
      <c r="C281" s="102" t="s">
        <v>497</v>
      </c>
      <c r="D281" s="112">
        <v>45778.0</v>
      </c>
      <c r="E281" s="113">
        <v>0.0</v>
      </c>
      <c r="F281" s="102" t="s">
        <v>472</v>
      </c>
    </row>
    <row r="282">
      <c r="A282" s="102" t="s">
        <v>1411</v>
      </c>
      <c r="B282" s="102" t="s">
        <v>490</v>
      </c>
      <c r="C282" s="102" t="s">
        <v>491</v>
      </c>
      <c r="D282" s="112">
        <v>45778.0</v>
      </c>
      <c r="E282" s="113">
        <v>-3.0</v>
      </c>
      <c r="F282" s="102" t="s">
        <v>472</v>
      </c>
    </row>
    <row r="283">
      <c r="A283" s="102" t="s">
        <v>1411</v>
      </c>
      <c r="B283" s="102" t="s">
        <v>958</v>
      </c>
      <c r="C283" s="102" t="s">
        <v>959</v>
      </c>
      <c r="D283" s="112">
        <v>45778.0</v>
      </c>
      <c r="E283" s="113">
        <v>-1.0</v>
      </c>
      <c r="F283" s="102" t="s">
        <v>293</v>
      </c>
    </row>
    <row r="284">
      <c r="A284" s="102" t="s">
        <v>1411</v>
      </c>
      <c r="B284" s="102" t="s">
        <v>955</v>
      </c>
      <c r="C284" s="102" t="s">
        <v>956</v>
      </c>
      <c r="D284" s="112">
        <v>45778.0</v>
      </c>
      <c r="E284" s="113">
        <v>0.0</v>
      </c>
      <c r="F284" s="102" t="s">
        <v>293</v>
      </c>
    </row>
    <row r="285">
      <c r="A285" s="102" t="s">
        <v>1411</v>
      </c>
      <c r="B285" s="102" t="s">
        <v>888</v>
      </c>
      <c r="C285" s="102" t="s">
        <v>889</v>
      </c>
      <c r="D285" s="112">
        <v>45778.0</v>
      </c>
      <c r="E285" s="113">
        <v>-2.0</v>
      </c>
      <c r="F285" s="102" t="s">
        <v>293</v>
      </c>
    </row>
    <row r="286">
      <c r="A286" s="102" t="s">
        <v>1411</v>
      </c>
      <c r="B286" s="102" t="s">
        <v>878</v>
      </c>
      <c r="C286" s="102" t="s">
        <v>879</v>
      </c>
      <c r="D286" s="112">
        <v>45778.0</v>
      </c>
      <c r="E286" s="113">
        <v>-3.0</v>
      </c>
      <c r="F286" s="102" t="s">
        <v>293</v>
      </c>
    </row>
    <row r="287">
      <c r="A287" s="102" t="s">
        <v>1411</v>
      </c>
      <c r="B287" s="102" t="s">
        <v>561</v>
      </c>
      <c r="C287" s="102" t="s">
        <v>562</v>
      </c>
      <c r="D287" s="112">
        <v>45778.0</v>
      </c>
      <c r="E287" s="113">
        <v>-2.0</v>
      </c>
      <c r="F287" s="102" t="s">
        <v>293</v>
      </c>
    </row>
    <row r="288">
      <c r="A288" s="102" t="s">
        <v>1411</v>
      </c>
      <c r="B288" s="102" t="s">
        <v>949</v>
      </c>
      <c r="C288" s="102" t="s">
        <v>950</v>
      </c>
      <c r="D288" s="112">
        <v>45778.0</v>
      </c>
      <c r="E288" s="113">
        <v>-2.0</v>
      </c>
      <c r="F288" s="102" t="s">
        <v>453</v>
      </c>
    </row>
    <row r="289">
      <c r="A289" s="102" t="s">
        <v>1411</v>
      </c>
      <c r="B289" s="102" t="s">
        <v>932</v>
      </c>
      <c r="C289" s="102" t="s">
        <v>933</v>
      </c>
      <c r="D289" s="112">
        <v>45778.0</v>
      </c>
      <c r="E289" s="113">
        <v>-3.0</v>
      </c>
      <c r="F289" s="102" t="s">
        <v>453</v>
      </c>
    </row>
    <row r="290">
      <c r="A290" s="102" t="s">
        <v>1411</v>
      </c>
      <c r="B290" s="102" t="s">
        <v>916</v>
      </c>
      <c r="C290" s="102" t="s">
        <v>917</v>
      </c>
      <c r="D290" s="112">
        <v>45778.0</v>
      </c>
      <c r="E290" s="113">
        <v>-1.0</v>
      </c>
      <c r="F290" s="102" t="s">
        <v>453</v>
      </c>
    </row>
    <row r="291">
      <c r="A291" s="102" t="s">
        <v>1411</v>
      </c>
      <c r="B291" s="102" t="s">
        <v>873</v>
      </c>
      <c r="C291" s="102" t="s">
        <v>874</v>
      </c>
      <c r="D291" s="112">
        <v>45778.0</v>
      </c>
      <c r="E291" s="113">
        <v>-1.0</v>
      </c>
      <c r="F291" s="102" t="s">
        <v>453</v>
      </c>
    </row>
    <row r="292">
      <c r="A292" s="102" t="s">
        <v>1411</v>
      </c>
      <c r="B292" s="102" t="s">
        <v>810</v>
      </c>
      <c r="C292" s="102" t="s">
        <v>811</v>
      </c>
      <c r="D292" s="112">
        <v>45778.0</v>
      </c>
      <c r="E292" s="113">
        <v>0.0</v>
      </c>
      <c r="F292" s="102" t="s">
        <v>453</v>
      </c>
    </row>
    <row r="293">
      <c r="A293" s="102" t="s">
        <v>1411</v>
      </c>
      <c r="B293" s="102" t="s">
        <v>629</v>
      </c>
      <c r="C293" s="102" t="s">
        <v>630</v>
      </c>
      <c r="D293" s="112">
        <v>45778.0</v>
      </c>
      <c r="E293" s="113">
        <v>-3.0</v>
      </c>
      <c r="F293" s="102" t="s">
        <v>453</v>
      </c>
    </row>
    <row r="294">
      <c r="A294" s="102" t="s">
        <v>1411</v>
      </c>
      <c r="B294" s="102" t="s">
        <v>541</v>
      </c>
      <c r="C294" s="102" t="s">
        <v>542</v>
      </c>
      <c r="D294" s="112">
        <v>45778.0</v>
      </c>
      <c r="E294" s="113">
        <v>-2.0</v>
      </c>
      <c r="F294" s="102" t="s">
        <v>453</v>
      </c>
    </row>
    <row r="295">
      <c r="A295" s="102" t="s">
        <v>1411</v>
      </c>
      <c r="B295" s="102" t="s">
        <v>486</v>
      </c>
      <c r="C295" s="102" t="s">
        <v>487</v>
      </c>
      <c r="D295" s="112">
        <v>45778.0</v>
      </c>
      <c r="E295" s="113">
        <v>-3.0</v>
      </c>
      <c r="F295" s="102" t="s">
        <v>453</v>
      </c>
    </row>
    <row r="296">
      <c r="A296" s="102" t="s">
        <v>1411</v>
      </c>
      <c r="B296" s="102" t="s">
        <v>464</v>
      </c>
      <c r="C296" s="102" t="s">
        <v>465</v>
      </c>
      <c r="D296" s="112">
        <v>45778.0</v>
      </c>
      <c r="E296" s="113">
        <v>-2.0</v>
      </c>
      <c r="F296" s="102" t="s">
        <v>453</v>
      </c>
    </row>
    <row r="297">
      <c r="A297" s="102" t="s">
        <v>1411</v>
      </c>
      <c r="B297" s="102" t="s">
        <v>458</v>
      </c>
      <c r="C297" s="102" t="s">
        <v>459</v>
      </c>
      <c r="D297" s="112">
        <v>45778.0</v>
      </c>
      <c r="E297" s="113">
        <v>-3.0</v>
      </c>
      <c r="F297" s="102" t="s">
        <v>453</v>
      </c>
    </row>
    <row r="298">
      <c r="A298" s="102" t="s">
        <v>1411</v>
      </c>
      <c r="B298" s="102" t="s">
        <v>451</v>
      </c>
      <c r="C298" s="102" t="s">
        <v>452</v>
      </c>
      <c r="D298" s="112">
        <v>45778.0</v>
      </c>
      <c r="E298" s="113">
        <v>0.0</v>
      </c>
      <c r="F298" s="102" t="s">
        <v>453</v>
      </c>
    </row>
    <row r="299">
      <c r="A299" s="102" t="s">
        <v>1410</v>
      </c>
      <c r="B299" s="102" t="s">
        <v>909</v>
      </c>
      <c r="C299" s="102" t="s">
        <v>910</v>
      </c>
      <c r="D299" s="112">
        <v>45809.0</v>
      </c>
      <c r="E299" s="113">
        <v>0.0</v>
      </c>
      <c r="F299" s="102" t="s">
        <v>50</v>
      </c>
    </row>
    <row r="300">
      <c r="A300" s="102" t="s">
        <v>1410</v>
      </c>
      <c r="B300" s="102" t="s">
        <v>783</v>
      </c>
      <c r="C300" s="102" t="s">
        <v>784</v>
      </c>
      <c r="D300" s="112">
        <v>45809.0</v>
      </c>
      <c r="E300" s="113">
        <v>0.0</v>
      </c>
      <c r="F300" s="102" t="s">
        <v>50</v>
      </c>
    </row>
    <row r="301">
      <c r="A301" s="102" t="s">
        <v>1410</v>
      </c>
      <c r="B301" s="102" t="s">
        <v>665</v>
      </c>
      <c r="C301" s="102" t="s">
        <v>666</v>
      </c>
      <c r="D301" s="112">
        <v>45809.0</v>
      </c>
      <c r="E301" s="113">
        <v>0.0</v>
      </c>
      <c r="F301" s="102" t="s">
        <v>50</v>
      </c>
    </row>
    <row r="302">
      <c r="A302" s="102" t="s">
        <v>1410</v>
      </c>
      <c r="B302" s="102" t="s">
        <v>183</v>
      </c>
      <c r="C302" s="102" t="s">
        <v>184</v>
      </c>
      <c r="D302" s="112">
        <v>45809.0</v>
      </c>
      <c r="E302" s="113">
        <v>0.0</v>
      </c>
      <c r="F302" s="102" t="s">
        <v>50</v>
      </c>
    </row>
    <row r="303">
      <c r="A303" s="102" t="s">
        <v>1410</v>
      </c>
      <c r="B303" s="102" t="s">
        <v>174</v>
      </c>
      <c r="C303" s="102" t="s">
        <v>175</v>
      </c>
      <c r="D303" s="112">
        <v>45809.0</v>
      </c>
      <c r="E303" s="113">
        <v>0.0</v>
      </c>
      <c r="F303" s="102" t="s">
        <v>50</v>
      </c>
    </row>
    <row r="304">
      <c r="A304" s="102" t="s">
        <v>1410</v>
      </c>
      <c r="B304" s="102" t="s">
        <v>171</v>
      </c>
      <c r="C304" s="102" t="s">
        <v>172</v>
      </c>
      <c r="D304" s="112">
        <v>45809.0</v>
      </c>
      <c r="E304" s="113">
        <v>0.0</v>
      </c>
      <c r="F304" s="102" t="s">
        <v>50</v>
      </c>
    </row>
    <row r="305">
      <c r="A305" s="102" t="s">
        <v>1410</v>
      </c>
      <c r="B305" s="102" t="s">
        <v>48</v>
      </c>
      <c r="C305" s="102" t="s">
        <v>49</v>
      </c>
      <c r="D305" s="112">
        <v>45809.0</v>
      </c>
      <c r="E305" s="113">
        <v>0.0</v>
      </c>
      <c r="F305" s="102" t="s">
        <v>50</v>
      </c>
    </row>
    <row r="306">
      <c r="A306" s="102" t="s">
        <v>1410</v>
      </c>
      <c r="B306" s="102" t="s">
        <v>987</v>
      </c>
      <c r="C306" s="102" t="s">
        <v>988</v>
      </c>
      <c r="D306" s="112">
        <v>45809.0</v>
      </c>
      <c r="E306" s="113">
        <v>0.0</v>
      </c>
      <c r="F306" s="102" t="s">
        <v>27</v>
      </c>
    </row>
    <row r="307">
      <c r="A307" s="102" t="s">
        <v>1410</v>
      </c>
      <c r="B307" s="102" t="s">
        <v>799</v>
      </c>
      <c r="C307" s="102" t="s">
        <v>800</v>
      </c>
      <c r="D307" s="112">
        <v>45809.0</v>
      </c>
      <c r="E307" s="113">
        <v>0.0</v>
      </c>
      <c r="F307" s="102" t="s">
        <v>27</v>
      </c>
    </row>
    <row r="308">
      <c r="A308" s="102" t="s">
        <v>1410</v>
      </c>
      <c r="B308" s="102" t="s">
        <v>69</v>
      </c>
      <c r="C308" s="102" t="s">
        <v>70</v>
      </c>
      <c r="D308" s="112">
        <v>45809.0</v>
      </c>
      <c r="E308" s="113">
        <v>0.0</v>
      </c>
      <c r="F308" s="102" t="s">
        <v>27</v>
      </c>
    </row>
    <row r="309">
      <c r="A309" s="102" t="s">
        <v>1410</v>
      </c>
      <c r="B309" s="102" t="s">
        <v>57</v>
      </c>
      <c r="C309" s="102" t="s">
        <v>58</v>
      </c>
      <c r="D309" s="112">
        <v>45809.0</v>
      </c>
      <c r="E309" s="113">
        <v>0.0</v>
      </c>
      <c r="F309" s="102" t="s">
        <v>27</v>
      </c>
    </row>
    <row r="310">
      <c r="A310" s="102" t="s">
        <v>1410</v>
      </c>
      <c r="B310" s="102" t="s">
        <v>53</v>
      </c>
      <c r="C310" s="102" t="s">
        <v>54</v>
      </c>
      <c r="D310" s="112">
        <v>45809.0</v>
      </c>
      <c r="E310" s="113">
        <v>0.0</v>
      </c>
      <c r="F310" s="102" t="s">
        <v>27</v>
      </c>
    </row>
    <row r="311">
      <c r="A311" s="102" t="s">
        <v>1410</v>
      </c>
      <c r="B311" s="102" t="s">
        <v>43</v>
      </c>
      <c r="C311" s="102" t="s">
        <v>44</v>
      </c>
      <c r="D311" s="112">
        <v>45809.0</v>
      </c>
      <c r="E311" s="113">
        <v>0.0</v>
      </c>
      <c r="F311" s="102" t="s">
        <v>27</v>
      </c>
    </row>
    <row r="312">
      <c r="A312" s="102" t="s">
        <v>1410</v>
      </c>
      <c r="B312" s="102" t="s">
        <v>31</v>
      </c>
      <c r="C312" s="102" t="s">
        <v>32</v>
      </c>
      <c r="D312" s="112">
        <v>45809.0</v>
      </c>
      <c r="E312" s="113">
        <v>0.0</v>
      </c>
      <c r="F312" s="102" t="s">
        <v>27</v>
      </c>
    </row>
    <row r="313">
      <c r="A313" s="102" t="s">
        <v>1410</v>
      </c>
      <c r="B313" s="102" t="s">
        <v>23</v>
      </c>
      <c r="C313" s="102" t="s">
        <v>25</v>
      </c>
      <c r="D313" s="112">
        <v>45809.0</v>
      </c>
      <c r="E313" s="113">
        <v>0.0</v>
      </c>
      <c r="F313" s="102" t="s">
        <v>27</v>
      </c>
    </row>
    <row r="314">
      <c r="A314" s="102" t="s">
        <v>1410</v>
      </c>
      <c r="B314" s="102" t="s">
        <v>1068</v>
      </c>
      <c r="C314" s="102" t="s">
        <v>1069</v>
      </c>
      <c r="D314" s="112">
        <v>45809.0</v>
      </c>
      <c r="E314" s="102">
        <v>0.0</v>
      </c>
      <c r="F314" s="102" t="s">
        <v>141</v>
      </c>
    </row>
    <row r="315">
      <c r="A315" s="102" t="s">
        <v>1410</v>
      </c>
      <c r="B315" s="102" t="s">
        <v>1045</v>
      </c>
      <c r="C315" s="102" t="s">
        <v>1046</v>
      </c>
      <c r="D315" s="112">
        <v>45809.0</v>
      </c>
      <c r="E315" s="102">
        <v>0.0</v>
      </c>
      <c r="F315" s="102" t="s">
        <v>141</v>
      </c>
    </row>
    <row r="316">
      <c r="A316" s="102" t="s">
        <v>1410</v>
      </c>
      <c r="B316" s="102" t="s">
        <v>1039</v>
      </c>
      <c r="C316" s="102" t="s">
        <v>1040</v>
      </c>
      <c r="D316" s="112">
        <v>45809.0</v>
      </c>
      <c r="E316" s="102">
        <v>0.0</v>
      </c>
      <c r="F316" s="102" t="s">
        <v>141</v>
      </c>
    </row>
    <row r="317">
      <c r="A317" s="102" t="s">
        <v>1410</v>
      </c>
      <c r="B317" s="102" t="s">
        <v>984</v>
      </c>
      <c r="C317" s="102" t="s">
        <v>985</v>
      </c>
      <c r="D317" s="112">
        <v>45809.0</v>
      </c>
      <c r="E317" s="113">
        <v>0.0</v>
      </c>
      <c r="F317" s="102" t="s">
        <v>141</v>
      </c>
    </row>
    <row r="318">
      <c r="A318" s="102" t="s">
        <v>1410</v>
      </c>
      <c r="B318" s="102" t="s">
        <v>768</v>
      </c>
      <c r="C318" s="102" t="s">
        <v>769</v>
      </c>
      <c r="D318" s="112">
        <v>45809.0</v>
      </c>
      <c r="E318" s="102">
        <v>0.0</v>
      </c>
      <c r="F318" s="102" t="s">
        <v>141</v>
      </c>
    </row>
    <row r="319">
      <c r="A319" s="102" t="s">
        <v>1410</v>
      </c>
      <c r="B319" s="102" t="s">
        <v>719</v>
      </c>
      <c r="C319" s="102" t="s">
        <v>720</v>
      </c>
      <c r="D319" s="112">
        <v>45809.0</v>
      </c>
      <c r="E319" s="113">
        <v>0.0</v>
      </c>
      <c r="F319" s="102" t="s">
        <v>141</v>
      </c>
    </row>
    <row r="320">
      <c r="A320" s="102" t="s">
        <v>1410</v>
      </c>
      <c r="B320" s="102" t="s">
        <v>160</v>
      </c>
      <c r="C320" s="102" t="s">
        <v>161</v>
      </c>
      <c r="D320" s="112">
        <v>45809.0</v>
      </c>
      <c r="E320" s="102">
        <v>0.0</v>
      </c>
      <c r="F320" s="102" t="s">
        <v>141</v>
      </c>
    </row>
    <row r="321">
      <c r="A321" s="102" t="s">
        <v>1410</v>
      </c>
      <c r="B321" s="102" t="s">
        <v>147</v>
      </c>
      <c r="C321" s="102" t="s">
        <v>148</v>
      </c>
      <c r="D321" s="112">
        <v>45809.0</v>
      </c>
      <c r="E321" s="102">
        <v>0.0</v>
      </c>
      <c r="F321" s="102" t="s">
        <v>141</v>
      </c>
    </row>
    <row r="322">
      <c r="A322" s="102" t="s">
        <v>1410</v>
      </c>
      <c r="B322" s="102" t="s">
        <v>1050</v>
      </c>
      <c r="C322" s="102" t="s">
        <v>1051</v>
      </c>
      <c r="D322" s="112">
        <v>45809.0</v>
      </c>
      <c r="E322" s="102">
        <v>0.0</v>
      </c>
      <c r="F322" s="102" t="s">
        <v>86</v>
      </c>
    </row>
    <row r="323">
      <c r="A323" s="102" t="s">
        <v>1410</v>
      </c>
      <c r="B323" s="102" t="s">
        <v>992</v>
      </c>
      <c r="C323" s="102" t="s">
        <v>993</v>
      </c>
      <c r="D323" s="112">
        <v>45809.0</v>
      </c>
      <c r="E323" s="102">
        <v>0.0</v>
      </c>
      <c r="F323" s="102" t="s">
        <v>86</v>
      </c>
    </row>
    <row r="324">
      <c r="A324" s="102" t="s">
        <v>1410</v>
      </c>
      <c r="B324" s="102" t="s">
        <v>919</v>
      </c>
      <c r="C324" s="102" t="s">
        <v>920</v>
      </c>
      <c r="D324" s="112">
        <v>45809.0</v>
      </c>
      <c r="E324" s="102">
        <v>0.0</v>
      </c>
      <c r="F324" s="102" t="s">
        <v>86</v>
      </c>
    </row>
    <row r="325">
      <c r="A325" s="102" t="s">
        <v>1410</v>
      </c>
      <c r="B325" s="102" t="s">
        <v>880</v>
      </c>
      <c r="C325" s="102" t="s">
        <v>881</v>
      </c>
      <c r="D325" s="112">
        <v>45809.0</v>
      </c>
      <c r="E325" s="102">
        <v>0.0</v>
      </c>
      <c r="F325" s="102" t="s">
        <v>86</v>
      </c>
    </row>
    <row r="326">
      <c r="A326" s="102" t="s">
        <v>1410</v>
      </c>
      <c r="B326" s="102" t="s">
        <v>823</v>
      </c>
      <c r="C326" s="102" t="s">
        <v>824</v>
      </c>
      <c r="D326" s="112">
        <v>45809.0</v>
      </c>
      <c r="E326" s="102">
        <v>0.0</v>
      </c>
      <c r="F326" s="102" t="s">
        <v>86</v>
      </c>
    </row>
    <row r="327">
      <c r="A327" s="102" t="s">
        <v>1410</v>
      </c>
      <c r="B327" s="102" t="s">
        <v>135</v>
      </c>
      <c r="C327" s="102" t="s">
        <v>136</v>
      </c>
      <c r="D327" s="112">
        <v>45809.0</v>
      </c>
      <c r="E327" s="102">
        <v>0.0</v>
      </c>
      <c r="F327" s="102" t="s">
        <v>86</v>
      </c>
    </row>
    <row r="328">
      <c r="A328" s="102" t="s">
        <v>1410</v>
      </c>
      <c r="B328" s="102" t="s">
        <v>981</v>
      </c>
      <c r="C328" s="102" t="s">
        <v>982</v>
      </c>
      <c r="D328" s="112">
        <v>45809.0</v>
      </c>
      <c r="E328" s="102">
        <v>-1.0</v>
      </c>
      <c r="F328" s="102" t="s">
        <v>114</v>
      </c>
    </row>
    <row r="329">
      <c r="A329" s="102" t="s">
        <v>1410</v>
      </c>
      <c r="B329" s="102" t="s">
        <v>974</v>
      </c>
      <c r="C329" s="102" t="s">
        <v>975</v>
      </c>
      <c r="D329" s="112">
        <v>45809.0</v>
      </c>
      <c r="E329" s="102">
        <v>-1.0</v>
      </c>
      <c r="F329" s="102" t="s">
        <v>114</v>
      </c>
    </row>
    <row r="330">
      <c r="A330" s="102" t="s">
        <v>1410</v>
      </c>
      <c r="B330" s="102" t="s">
        <v>961</v>
      </c>
      <c r="C330" s="102" t="s">
        <v>962</v>
      </c>
      <c r="D330" s="112">
        <v>45809.0</v>
      </c>
      <c r="E330" s="102">
        <v>0.0</v>
      </c>
      <c r="F330" s="102" t="s">
        <v>114</v>
      </c>
    </row>
    <row r="331">
      <c r="A331" s="102" t="s">
        <v>1410</v>
      </c>
      <c r="B331" s="102" t="s">
        <v>952</v>
      </c>
      <c r="C331" s="102" t="s">
        <v>953</v>
      </c>
      <c r="D331" s="112">
        <v>45809.0</v>
      </c>
      <c r="E331" s="102">
        <v>-2.0</v>
      </c>
      <c r="F331" s="102" t="s">
        <v>114</v>
      </c>
    </row>
    <row r="332">
      <c r="A332" s="102" t="s">
        <v>1410</v>
      </c>
      <c r="B332" s="102" t="s">
        <v>126</v>
      </c>
      <c r="C332" s="102" t="s">
        <v>127</v>
      </c>
      <c r="D332" s="112">
        <v>45809.0</v>
      </c>
      <c r="E332" s="102">
        <v>-3.0</v>
      </c>
      <c r="F332" s="102" t="s">
        <v>114</v>
      </c>
    </row>
    <row r="333">
      <c r="A333" s="102" t="s">
        <v>1410</v>
      </c>
      <c r="B333" s="102" t="s">
        <v>111</v>
      </c>
      <c r="C333" s="102" t="s">
        <v>112</v>
      </c>
      <c r="D333" s="112">
        <v>45809.0</v>
      </c>
      <c r="E333" s="102">
        <v>-4.0</v>
      </c>
      <c r="F333" s="102" t="s">
        <v>114</v>
      </c>
    </row>
    <row r="334">
      <c r="A334" s="102" t="s">
        <v>1411</v>
      </c>
      <c r="B334" s="102" t="s">
        <v>1000</v>
      </c>
      <c r="C334" s="102" t="s">
        <v>1001</v>
      </c>
      <c r="D334" s="112">
        <v>45809.0</v>
      </c>
      <c r="E334" s="102">
        <v>0.0</v>
      </c>
      <c r="F334" s="102" t="s">
        <v>225</v>
      </c>
    </row>
    <row r="335">
      <c r="A335" s="102" t="s">
        <v>1411</v>
      </c>
      <c r="B335" s="102" t="s">
        <v>929</v>
      </c>
      <c r="C335" s="102" t="s">
        <v>930</v>
      </c>
      <c r="D335" s="112">
        <v>45809.0</v>
      </c>
      <c r="E335" s="102">
        <v>0.0</v>
      </c>
      <c r="F335" s="102" t="s">
        <v>225</v>
      </c>
    </row>
    <row r="336">
      <c r="A336" s="102" t="s">
        <v>1411</v>
      </c>
      <c r="B336" s="102" t="s">
        <v>906</v>
      </c>
      <c r="C336" s="102" t="s">
        <v>907</v>
      </c>
      <c r="D336" s="112">
        <v>45809.0</v>
      </c>
      <c r="E336" s="102">
        <v>0.0</v>
      </c>
      <c r="F336" s="102" t="s">
        <v>225</v>
      </c>
    </row>
    <row r="337">
      <c r="A337" s="102" t="s">
        <v>1411</v>
      </c>
      <c r="B337" s="102" t="s">
        <v>870</v>
      </c>
      <c r="C337" s="102" t="s">
        <v>871</v>
      </c>
      <c r="D337" s="112">
        <v>45809.0</v>
      </c>
      <c r="E337" s="102">
        <v>-1.0</v>
      </c>
      <c r="F337" s="102" t="s">
        <v>225</v>
      </c>
    </row>
    <row r="338">
      <c r="A338" s="102" t="s">
        <v>1411</v>
      </c>
      <c r="B338" s="102" t="s">
        <v>866</v>
      </c>
      <c r="C338" s="102" t="s">
        <v>867</v>
      </c>
      <c r="D338" s="112">
        <v>45809.0</v>
      </c>
      <c r="E338" s="102">
        <v>0.0</v>
      </c>
      <c r="F338" s="102" t="s">
        <v>225</v>
      </c>
    </row>
    <row r="339">
      <c r="A339" s="102" t="s">
        <v>1411</v>
      </c>
      <c r="B339" s="102" t="s">
        <v>808</v>
      </c>
      <c r="C339" s="102" t="s">
        <v>809</v>
      </c>
      <c r="D339" s="112">
        <v>45809.0</v>
      </c>
      <c r="E339" s="102">
        <v>-1.0</v>
      </c>
      <c r="F339" s="102" t="s">
        <v>225</v>
      </c>
    </row>
    <row r="340">
      <c r="A340" s="102" t="s">
        <v>1411</v>
      </c>
      <c r="B340" s="102" t="s">
        <v>373</v>
      </c>
      <c r="C340" s="102" t="s">
        <v>374</v>
      </c>
      <c r="D340" s="112">
        <v>45809.0</v>
      </c>
      <c r="E340" s="102">
        <v>0.0</v>
      </c>
      <c r="F340" s="102" t="s">
        <v>225</v>
      </c>
    </row>
    <row r="341">
      <c r="A341" s="102" t="s">
        <v>1411</v>
      </c>
      <c r="B341" s="102" t="s">
        <v>369</v>
      </c>
      <c r="C341" s="102" t="s">
        <v>39</v>
      </c>
      <c r="D341" s="112">
        <v>45809.0</v>
      </c>
      <c r="E341" s="102">
        <v>0.0</v>
      </c>
      <c r="F341" s="102" t="s">
        <v>225</v>
      </c>
    </row>
    <row r="342">
      <c r="A342" s="102" t="s">
        <v>1411</v>
      </c>
      <c r="B342" s="102" t="s">
        <v>361</v>
      </c>
      <c r="C342" s="102" t="s">
        <v>362</v>
      </c>
      <c r="D342" s="112">
        <v>45809.0</v>
      </c>
      <c r="E342" s="102">
        <v>-2.0</v>
      </c>
      <c r="F342" s="102" t="s">
        <v>225</v>
      </c>
    </row>
    <row r="343">
      <c r="A343" s="102" t="s">
        <v>1411</v>
      </c>
      <c r="B343" s="102" t="s">
        <v>357</v>
      </c>
      <c r="C343" s="102" t="s">
        <v>358</v>
      </c>
      <c r="D343" s="112">
        <v>45809.0</v>
      </c>
      <c r="E343" s="102">
        <v>-3.0</v>
      </c>
      <c r="F343" s="102" t="s">
        <v>225</v>
      </c>
    </row>
    <row r="344">
      <c r="A344" s="102" t="s">
        <v>1411</v>
      </c>
      <c r="B344" s="102" t="s">
        <v>246</v>
      </c>
      <c r="C344" s="102" t="s">
        <v>130</v>
      </c>
      <c r="D344" s="112">
        <v>45809.0</v>
      </c>
      <c r="E344" s="102">
        <v>0.0</v>
      </c>
      <c r="F344" s="102" t="s">
        <v>225</v>
      </c>
    </row>
    <row r="345">
      <c r="A345" s="102" t="s">
        <v>1411</v>
      </c>
      <c r="B345" s="102" t="s">
        <v>243</v>
      </c>
      <c r="C345" s="102" t="s">
        <v>244</v>
      </c>
      <c r="D345" s="112">
        <v>45809.0</v>
      </c>
      <c r="E345" s="102">
        <v>0.0</v>
      </c>
      <c r="F345" s="102" t="s">
        <v>225</v>
      </c>
    </row>
    <row r="346">
      <c r="A346" s="102" t="s">
        <v>1411</v>
      </c>
      <c r="B346" s="102" t="s">
        <v>240</v>
      </c>
      <c r="C346" s="102" t="s">
        <v>241</v>
      </c>
      <c r="D346" s="112">
        <v>45809.0</v>
      </c>
      <c r="E346" s="102">
        <v>0.0</v>
      </c>
      <c r="F346" s="102" t="s">
        <v>225</v>
      </c>
    </row>
    <row r="347">
      <c r="A347" s="102" t="s">
        <v>1411</v>
      </c>
      <c r="B347" s="102" t="s">
        <v>227</v>
      </c>
      <c r="C347" s="102" t="s">
        <v>228</v>
      </c>
      <c r="D347" s="112">
        <v>45809.0</v>
      </c>
      <c r="E347" s="102">
        <v>0.0</v>
      </c>
      <c r="F347" s="102" t="s">
        <v>225</v>
      </c>
    </row>
    <row r="348">
      <c r="A348" s="102" t="s">
        <v>1411</v>
      </c>
      <c r="B348" s="102" t="s">
        <v>1037</v>
      </c>
      <c r="C348" s="102" t="s">
        <v>1038</v>
      </c>
      <c r="D348" s="112">
        <v>45809.0</v>
      </c>
      <c r="E348" s="102">
        <v>0.0</v>
      </c>
      <c r="F348" s="102" t="s">
        <v>232</v>
      </c>
    </row>
    <row r="349">
      <c r="A349" s="102" t="s">
        <v>1411</v>
      </c>
      <c r="B349" s="102" t="s">
        <v>913</v>
      </c>
      <c r="C349" s="102" t="s">
        <v>914</v>
      </c>
      <c r="D349" s="112">
        <v>45809.0</v>
      </c>
      <c r="E349" s="102">
        <v>-1.0</v>
      </c>
      <c r="F349" s="102" t="s">
        <v>232</v>
      </c>
    </row>
    <row r="350">
      <c r="A350" s="102" t="s">
        <v>1411</v>
      </c>
      <c r="B350" s="102" t="s">
        <v>888</v>
      </c>
      <c r="C350" s="102" t="s">
        <v>889</v>
      </c>
      <c r="D350" s="112">
        <v>45809.0</v>
      </c>
      <c r="E350" s="102">
        <v>-5.0</v>
      </c>
      <c r="F350" s="102" t="s">
        <v>232</v>
      </c>
    </row>
    <row r="351">
      <c r="A351" s="102" t="s">
        <v>1411</v>
      </c>
      <c r="B351" s="102" t="s">
        <v>878</v>
      </c>
      <c r="C351" s="102" t="s">
        <v>879</v>
      </c>
      <c r="D351" s="112">
        <v>45809.0</v>
      </c>
      <c r="E351" s="102">
        <v>-3.0</v>
      </c>
      <c r="F351" s="102" t="s">
        <v>232</v>
      </c>
    </row>
    <row r="352">
      <c r="A352" s="102" t="s">
        <v>1411</v>
      </c>
      <c r="B352" s="102" t="s">
        <v>323</v>
      </c>
      <c r="C352" s="102" t="s">
        <v>324</v>
      </c>
      <c r="D352" s="112">
        <v>45809.0</v>
      </c>
      <c r="E352" s="102">
        <v>0.0</v>
      </c>
      <c r="F352" s="102" t="s">
        <v>232</v>
      </c>
    </row>
    <row r="353">
      <c r="A353" s="102" t="s">
        <v>1411</v>
      </c>
      <c r="B353" s="102" t="s">
        <v>321</v>
      </c>
      <c r="C353" s="102" t="s">
        <v>322</v>
      </c>
      <c r="D353" s="112">
        <v>45809.0</v>
      </c>
      <c r="E353" s="102">
        <v>-4.0</v>
      </c>
      <c r="F353" s="102" t="s">
        <v>232</v>
      </c>
    </row>
    <row r="354">
      <c r="A354" s="102" t="s">
        <v>1411</v>
      </c>
      <c r="B354" s="102" t="s">
        <v>315</v>
      </c>
      <c r="C354" s="102" t="s">
        <v>316</v>
      </c>
      <c r="D354" s="112">
        <v>45809.0</v>
      </c>
      <c r="E354" s="102">
        <v>0.0</v>
      </c>
      <c r="F354" s="102" t="s">
        <v>232</v>
      </c>
    </row>
    <row r="355">
      <c r="A355" s="102" t="s">
        <v>1411</v>
      </c>
      <c r="B355" s="102" t="s">
        <v>304</v>
      </c>
      <c r="C355" s="102" t="s">
        <v>305</v>
      </c>
      <c r="D355" s="112">
        <v>45809.0</v>
      </c>
      <c r="E355" s="102">
        <v>0.0</v>
      </c>
      <c r="F355" s="102" t="s">
        <v>232</v>
      </c>
    </row>
    <row r="356">
      <c r="A356" s="102" t="s">
        <v>1411</v>
      </c>
      <c r="B356" s="102" t="s">
        <v>298</v>
      </c>
      <c r="C356" s="102" t="s">
        <v>299</v>
      </c>
      <c r="D356" s="112">
        <v>45809.0</v>
      </c>
      <c r="E356" s="102">
        <v>0.0</v>
      </c>
      <c r="F356" s="102" t="s">
        <v>232</v>
      </c>
    </row>
    <row r="357">
      <c r="A357" s="102" t="s">
        <v>1411</v>
      </c>
      <c r="B357" s="102" t="s">
        <v>271</v>
      </c>
      <c r="C357" s="102" t="s">
        <v>272</v>
      </c>
      <c r="D357" s="112">
        <v>45809.0</v>
      </c>
      <c r="E357" s="102">
        <v>0.0</v>
      </c>
      <c r="F357" s="102" t="s">
        <v>232</v>
      </c>
    </row>
    <row r="358">
      <c r="A358" s="102" t="s">
        <v>1411</v>
      </c>
      <c r="B358" s="102" t="s">
        <v>264</v>
      </c>
      <c r="C358" s="102" t="s">
        <v>265</v>
      </c>
      <c r="D358" s="112">
        <v>45809.0</v>
      </c>
      <c r="E358" s="102">
        <v>-1.0</v>
      </c>
      <c r="F358" s="102" t="s">
        <v>232</v>
      </c>
    </row>
    <row r="359">
      <c r="A359" s="102" t="s">
        <v>1411</v>
      </c>
      <c r="B359" s="102" t="s">
        <v>1043</v>
      </c>
      <c r="C359" s="102" t="s">
        <v>1044</v>
      </c>
      <c r="D359" s="112">
        <v>45809.0</v>
      </c>
      <c r="E359" s="102">
        <v>0.0</v>
      </c>
      <c r="F359" s="102" t="s">
        <v>327</v>
      </c>
    </row>
    <row r="360">
      <c r="A360" s="102" t="s">
        <v>1411</v>
      </c>
      <c r="B360" s="102" t="s">
        <v>1025</v>
      </c>
      <c r="C360" s="102" t="s">
        <v>1026</v>
      </c>
      <c r="D360" s="112">
        <v>45809.0</v>
      </c>
      <c r="E360" s="102">
        <v>0.0</v>
      </c>
      <c r="F360" s="102" t="s">
        <v>327</v>
      </c>
    </row>
    <row r="361">
      <c r="A361" s="102" t="s">
        <v>1411</v>
      </c>
      <c r="B361" s="102" t="s">
        <v>925</v>
      </c>
      <c r="C361" s="102" t="s">
        <v>358</v>
      </c>
      <c r="D361" s="112">
        <v>45809.0</v>
      </c>
      <c r="E361" s="102">
        <v>0.0</v>
      </c>
      <c r="F361" s="102" t="s">
        <v>327</v>
      </c>
    </row>
    <row r="362">
      <c r="A362" s="102" t="s">
        <v>1411</v>
      </c>
      <c r="B362" s="102" t="s">
        <v>892</v>
      </c>
      <c r="C362" s="102" t="s">
        <v>893</v>
      </c>
      <c r="D362" s="112">
        <v>45809.0</v>
      </c>
      <c r="E362" s="102">
        <v>-1.0</v>
      </c>
      <c r="F362" s="102" t="s">
        <v>327</v>
      </c>
    </row>
    <row r="363">
      <c r="A363" s="102" t="s">
        <v>1411</v>
      </c>
      <c r="B363" s="102" t="s">
        <v>830</v>
      </c>
      <c r="C363" s="102" t="s">
        <v>831</v>
      </c>
      <c r="D363" s="112">
        <v>45809.0</v>
      </c>
      <c r="E363" s="102">
        <v>0.0</v>
      </c>
      <c r="F363" s="102" t="s">
        <v>327</v>
      </c>
    </row>
    <row r="364">
      <c r="A364" s="102" t="s">
        <v>1411</v>
      </c>
      <c r="B364" s="102" t="s">
        <v>626</v>
      </c>
      <c r="C364" s="102" t="s">
        <v>627</v>
      </c>
      <c r="D364" s="112">
        <v>45809.0</v>
      </c>
      <c r="E364" s="102">
        <v>0.0</v>
      </c>
      <c r="F364" s="102" t="s">
        <v>327</v>
      </c>
    </row>
    <row r="365">
      <c r="A365" s="102" t="s">
        <v>1411</v>
      </c>
      <c r="B365" s="102" t="s">
        <v>405</v>
      </c>
      <c r="C365" s="102" t="s">
        <v>406</v>
      </c>
      <c r="D365" s="112">
        <v>45809.0</v>
      </c>
      <c r="E365" s="102">
        <v>0.0</v>
      </c>
      <c r="F365" s="102" t="s">
        <v>327</v>
      </c>
    </row>
    <row r="366">
      <c r="A366" s="102" t="s">
        <v>1411</v>
      </c>
      <c r="B366" s="102" t="s">
        <v>333</v>
      </c>
      <c r="C366" s="102" t="s">
        <v>268</v>
      </c>
      <c r="D366" s="112">
        <v>45809.0</v>
      </c>
      <c r="E366" s="102">
        <v>0.0</v>
      </c>
      <c r="F366" s="102" t="s">
        <v>327</v>
      </c>
    </row>
    <row r="367">
      <c r="A367" s="102" t="s">
        <v>1411</v>
      </c>
      <c r="B367" s="102" t="s">
        <v>849</v>
      </c>
      <c r="C367" s="102" t="s">
        <v>850</v>
      </c>
      <c r="D367" s="112">
        <v>45809.0</v>
      </c>
      <c r="E367" s="102">
        <v>0.0</v>
      </c>
      <c r="F367" s="102" t="s">
        <v>306</v>
      </c>
    </row>
    <row r="368">
      <c r="A368" s="102" t="s">
        <v>1411</v>
      </c>
      <c r="B368" s="102" t="s">
        <v>730</v>
      </c>
      <c r="C368" s="102" t="s">
        <v>731</v>
      </c>
      <c r="D368" s="112">
        <v>45809.0</v>
      </c>
      <c r="E368" s="102">
        <v>0.0</v>
      </c>
      <c r="F368" s="102" t="s">
        <v>306</v>
      </c>
    </row>
    <row r="369">
      <c r="A369" s="102" t="s">
        <v>1411</v>
      </c>
      <c r="B369" s="102" t="s">
        <v>681</v>
      </c>
      <c r="C369" s="102" t="s">
        <v>682</v>
      </c>
      <c r="D369" s="112">
        <v>45809.0</v>
      </c>
      <c r="E369" s="102">
        <v>-1.0</v>
      </c>
      <c r="F369" s="102" t="s">
        <v>306</v>
      </c>
    </row>
    <row r="370">
      <c r="A370" s="102" t="s">
        <v>1411</v>
      </c>
      <c r="B370" s="102" t="s">
        <v>670</v>
      </c>
      <c r="C370" s="102" t="s">
        <v>671</v>
      </c>
      <c r="D370" s="112">
        <v>45809.0</v>
      </c>
      <c r="E370" s="102">
        <v>0.0</v>
      </c>
      <c r="F370" s="102" t="s">
        <v>306</v>
      </c>
    </row>
    <row r="371">
      <c r="A371" s="102" t="s">
        <v>1411</v>
      </c>
      <c r="B371" s="102" t="s">
        <v>418</v>
      </c>
      <c r="C371" s="102" t="s">
        <v>419</v>
      </c>
      <c r="D371" s="112">
        <v>45809.0</v>
      </c>
      <c r="E371" s="102">
        <v>0.0</v>
      </c>
      <c r="F371" s="102" t="s">
        <v>306</v>
      </c>
    </row>
    <row r="372">
      <c r="A372" s="102" t="s">
        <v>1411</v>
      </c>
      <c r="B372" s="102" t="s">
        <v>415</v>
      </c>
      <c r="C372" s="102" t="s">
        <v>416</v>
      </c>
      <c r="D372" s="112">
        <v>45809.0</v>
      </c>
      <c r="E372" s="102">
        <v>0.0</v>
      </c>
      <c r="F372" s="102" t="s">
        <v>306</v>
      </c>
    </row>
    <row r="373">
      <c r="A373" s="102" t="s">
        <v>1411</v>
      </c>
      <c r="B373" s="102" t="s">
        <v>408</v>
      </c>
      <c r="C373" s="102" t="s">
        <v>409</v>
      </c>
      <c r="D373" s="112">
        <v>45809.0</v>
      </c>
      <c r="E373" s="102">
        <v>-1.0</v>
      </c>
      <c r="F373" s="102" t="s">
        <v>306</v>
      </c>
    </row>
    <row r="374">
      <c r="A374" s="102" t="s">
        <v>1411</v>
      </c>
      <c r="B374" s="102" t="s">
        <v>350</v>
      </c>
      <c r="C374" s="102" t="s">
        <v>351</v>
      </c>
      <c r="D374" s="112">
        <v>45809.0</v>
      </c>
      <c r="E374" s="102">
        <v>-6.0</v>
      </c>
      <c r="F374" s="102" t="s">
        <v>306</v>
      </c>
    </row>
    <row r="375">
      <c r="A375" s="102" t="s">
        <v>1411</v>
      </c>
      <c r="B375" s="102" t="s">
        <v>330</v>
      </c>
      <c r="C375" s="102" t="s">
        <v>331</v>
      </c>
      <c r="D375" s="112">
        <v>45809.0</v>
      </c>
      <c r="E375" s="102">
        <v>0.0</v>
      </c>
      <c r="F375" s="102" t="s">
        <v>306</v>
      </c>
    </row>
    <row r="376">
      <c r="A376" s="102" t="s">
        <v>1411</v>
      </c>
      <c r="B376" s="102" t="s">
        <v>1028</v>
      </c>
      <c r="C376" s="102" t="s">
        <v>1029</v>
      </c>
      <c r="D376" s="112">
        <v>45809.0</v>
      </c>
      <c r="E376" s="102">
        <v>0.0</v>
      </c>
      <c r="F376" s="102" t="s">
        <v>439</v>
      </c>
    </row>
    <row r="377">
      <c r="A377" s="102" t="s">
        <v>1411</v>
      </c>
      <c r="B377" s="102" t="s">
        <v>854</v>
      </c>
      <c r="C377" s="102" t="s">
        <v>855</v>
      </c>
      <c r="D377" s="112">
        <v>45809.0</v>
      </c>
      <c r="E377" s="102">
        <v>0.0</v>
      </c>
      <c r="F377" s="102" t="s">
        <v>439</v>
      </c>
    </row>
    <row r="378">
      <c r="A378" s="102" t="s">
        <v>1411</v>
      </c>
      <c r="B378" s="102" t="s">
        <v>834</v>
      </c>
      <c r="C378" s="102" t="s">
        <v>835</v>
      </c>
      <c r="D378" s="112">
        <v>45809.0</v>
      </c>
      <c r="E378" s="102">
        <v>0.0</v>
      </c>
      <c r="F378" s="102" t="s">
        <v>439</v>
      </c>
    </row>
    <row r="379">
      <c r="A379" s="102" t="s">
        <v>1411</v>
      </c>
      <c r="B379" s="102" t="s">
        <v>781</v>
      </c>
      <c r="C379" s="102" t="s">
        <v>782</v>
      </c>
      <c r="D379" s="112">
        <v>45809.0</v>
      </c>
      <c r="E379" s="102">
        <v>0.0</v>
      </c>
      <c r="F379" s="102" t="s">
        <v>439</v>
      </c>
    </row>
    <row r="380">
      <c r="A380" s="102" t="s">
        <v>1411</v>
      </c>
      <c r="B380" s="102" t="s">
        <v>684</v>
      </c>
      <c r="C380" s="102" t="s">
        <v>685</v>
      </c>
      <c r="D380" s="112">
        <v>45809.0</v>
      </c>
      <c r="E380" s="102">
        <v>0.0</v>
      </c>
      <c r="F380" s="102" t="s">
        <v>439</v>
      </c>
    </row>
    <row r="381">
      <c r="A381" s="102" t="s">
        <v>1411</v>
      </c>
      <c r="B381" s="102" t="s">
        <v>444</v>
      </c>
      <c r="C381" s="102" t="s">
        <v>445</v>
      </c>
      <c r="D381" s="112">
        <v>45809.0</v>
      </c>
      <c r="E381" s="102">
        <v>0.0</v>
      </c>
      <c r="F381" s="102" t="s">
        <v>439</v>
      </c>
    </row>
    <row r="382">
      <c r="A382" s="102" t="s">
        <v>1411</v>
      </c>
      <c r="B382" s="102" t="s">
        <v>997</v>
      </c>
      <c r="C382" s="102" t="s">
        <v>998</v>
      </c>
      <c r="D382" s="112">
        <v>45809.0</v>
      </c>
      <c r="E382" s="102">
        <v>-1.0</v>
      </c>
      <c r="F382" s="102" t="s">
        <v>453</v>
      </c>
    </row>
    <row r="383">
      <c r="A383" s="102" t="s">
        <v>1411</v>
      </c>
      <c r="B383" s="102" t="s">
        <v>949</v>
      </c>
      <c r="C383" s="102" t="s">
        <v>950</v>
      </c>
      <c r="D383" s="112">
        <v>45809.0</v>
      </c>
      <c r="E383" s="102">
        <v>0.0</v>
      </c>
      <c r="F383" s="102" t="s">
        <v>453</v>
      </c>
    </row>
    <row r="384">
      <c r="A384" s="102" t="s">
        <v>1411</v>
      </c>
      <c r="B384" s="102" t="s">
        <v>932</v>
      </c>
      <c r="C384" s="102" t="s">
        <v>933</v>
      </c>
      <c r="D384" s="112">
        <v>45809.0</v>
      </c>
      <c r="E384" s="102">
        <v>-1.0</v>
      </c>
      <c r="F384" s="102" t="s">
        <v>453</v>
      </c>
    </row>
    <row r="385">
      <c r="A385" s="102" t="s">
        <v>1411</v>
      </c>
      <c r="B385" s="102" t="s">
        <v>916</v>
      </c>
      <c r="C385" s="102" t="s">
        <v>917</v>
      </c>
      <c r="D385" s="112">
        <v>45809.0</v>
      </c>
      <c r="E385" s="102">
        <v>-1.0</v>
      </c>
      <c r="F385" s="102" t="s">
        <v>453</v>
      </c>
    </row>
    <row r="386">
      <c r="A386" s="102" t="s">
        <v>1411</v>
      </c>
      <c r="B386" s="102" t="s">
        <v>873</v>
      </c>
      <c r="C386" s="102" t="s">
        <v>874</v>
      </c>
      <c r="D386" s="112">
        <v>45809.0</v>
      </c>
      <c r="E386" s="102">
        <v>-1.0</v>
      </c>
      <c r="F386" s="102" t="s">
        <v>453</v>
      </c>
    </row>
    <row r="387">
      <c r="A387" s="102" t="s">
        <v>1411</v>
      </c>
      <c r="B387" s="102" t="s">
        <v>810</v>
      </c>
      <c r="C387" s="102" t="s">
        <v>811</v>
      </c>
      <c r="D387" s="112">
        <v>45809.0</v>
      </c>
      <c r="E387" s="102">
        <v>0.0</v>
      </c>
      <c r="F387" s="102" t="s">
        <v>453</v>
      </c>
    </row>
    <row r="388">
      <c r="A388" s="102" t="s">
        <v>1411</v>
      </c>
      <c r="B388" s="102" t="s">
        <v>629</v>
      </c>
      <c r="C388" s="102" t="s">
        <v>630</v>
      </c>
      <c r="D388" s="112">
        <v>45809.0</v>
      </c>
      <c r="E388" s="102">
        <v>-3.0</v>
      </c>
      <c r="F388" s="102" t="s">
        <v>453</v>
      </c>
    </row>
    <row r="389">
      <c r="A389" s="102" t="s">
        <v>1411</v>
      </c>
      <c r="B389" s="102" t="s">
        <v>544</v>
      </c>
      <c r="C389" s="102" t="s">
        <v>545</v>
      </c>
      <c r="D389" s="112">
        <v>45809.0</v>
      </c>
      <c r="E389" s="102">
        <v>-3.0</v>
      </c>
      <c r="F389" s="102" t="s">
        <v>453</v>
      </c>
    </row>
    <row r="390">
      <c r="A390" s="102" t="s">
        <v>1411</v>
      </c>
      <c r="B390" s="102" t="s">
        <v>541</v>
      </c>
      <c r="C390" s="102" t="s">
        <v>542</v>
      </c>
      <c r="D390" s="112">
        <v>45809.0</v>
      </c>
      <c r="E390" s="102">
        <v>-1.0</v>
      </c>
      <c r="F390" s="102" t="s">
        <v>453</v>
      </c>
    </row>
    <row r="391">
      <c r="A391" s="102" t="s">
        <v>1411</v>
      </c>
      <c r="B391" s="102" t="s">
        <v>538</v>
      </c>
      <c r="C391" s="102" t="s">
        <v>1211</v>
      </c>
      <c r="D391" s="112">
        <v>45809.0</v>
      </c>
      <c r="E391" s="102">
        <v>-3.0</v>
      </c>
      <c r="F391" s="102" t="s">
        <v>453</v>
      </c>
    </row>
    <row r="392">
      <c r="A392" s="102" t="s">
        <v>1411</v>
      </c>
      <c r="B392" s="102" t="s">
        <v>526</v>
      </c>
      <c r="C392" s="102" t="s">
        <v>527</v>
      </c>
      <c r="D392" s="112">
        <v>45809.0</v>
      </c>
      <c r="E392" s="102">
        <v>-4.0</v>
      </c>
      <c r="F392" s="102" t="s">
        <v>453</v>
      </c>
    </row>
    <row r="393">
      <c r="A393" s="102" t="s">
        <v>1411</v>
      </c>
      <c r="B393" s="102" t="s">
        <v>523</v>
      </c>
      <c r="C393" s="102" t="s">
        <v>524</v>
      </c>
      <c r="D393" s="112">
        <v>45809.0</v>
      </c>
      <c r="E393" s="102">
        <v>-5.0</v>
      </c>
      <c r="F393" s="102" t="s">
        <v>453</v>
      </c>
    </row>
    <row r="394">
      <c r="A394" s="102" t="s">
        <v>1411</v>
      </c>
      <c r="B394" s="102" t="s">
        <v>486</v>
      </c>
      <c r="C394" s="102" t="s">
        <v>487</v>
      </c>
      <c r="D394" s="112">
        <v>45809.0</v>
      </c>
      <c r="E394" s="102">
        <v>-5.0</v>
      </c>
      <c r="F394" s="102" t="s">
        <v>453</v>
      </c>
    </row>
    <row r="395">
      <c r="A395" s="102" t="s">
        <v>1411</v>
      </c>
      <c r="B395" s="102" t="s">
        <v>464</v>
      </c>
      <c r="C395" s="102" t="s">
        <v>465</v>
      </c>
      <c r="D395" s="112">
        <v>45809.0</v>
      </c>
      <c r="E395" s="102">
        <v>-1.0</v>
      </c>
      <c r="F395" s="102" t="s">
        <v>453</v>
      </c>
    </row>
    <row r="396">
      <c r="A396" s="102" t="s">
        <v>1411</v>
      </c>
      <c r="B396" s="102" t="s">
        <v>458</v>
      </c>
      <c r="C396" s="102" t="s">
        <v>459</v>
      </c>
      <c r="D396" s="112">
        <v>45809.0</v>
      </c>
      <c r="E396" s="102">
        <v>0.0</v>
      </c>
      <c r="F396" s="102" t="s">
        <v>453</v>
      </c>
    </row>
    <row r="397">
      <c r="A397" s="102" t="s">
        <v>1411</v>
      </c>
      <c r="B397" s="102" t="s">
        <v>451</v>
      </c>
      <c r="C397" s="102" t="s">
        <v>452</v>
      </c>
      <c r="D397" s="112">
        <v>45809.0</v>
      </c>
      <c r="E397" s="102">
        <v>0.0</v>
      </c>
      <c r="F397" s="102" t="s">
        <v>453</v>
      </c>
    </row>
    <row r="398">
      <c r="A398" s="102" t="s">
        <v>1411</v>
      </c>
      <c r="B398" s="102" t="s">
        <v>884</v>
      </c>
      <c r="C398" s="102" t="s">
        <v>885</v>
      </c>
      <c r="D398" s="112">
        <v>45809.0</v>
      </c>
      <c r="E398" s="102">
        <v>0.0</v>
      </c>
      <c r="F398" s="102" t="s">
        <v>472</v>
      </c>
    </row>
    <row r="399">
      <c r="A399" s="102" t="s">
        <v>1411</v>
      </c>
      <c r="B399" s="102" t="s">
        <v>707</v>
      </c>
      <c r="C399" s="102" t="s">
        <v>708</v>
      </c>
      <c r="D399" s="112">
        <v>45809.0</v>
      </c>
      <c r="E399" s="102">
        <v>-1.0</v>
      </c>
      <c r="F399" s="102" t="s">
        <v>472</v>
      </c>
    </row>
    <row r="400">
      <c r="A400" s="102" t="s">
        <v>1411</v>
      </c>
      <c r="B400" s="102" t="s">
        <v>687</v>
      </c>
      <c r="C400" s="102" t="s">
        <v>688</v>
      </c>
      <c r="D400" s="112">
        <v>45809.0</v>
      </c>
      <c r="E400" s="102">
        <v>0.0</v>
      </c>
      <c r="F400" s="102" t="s">
        <v>472</v>
      </c>
    </row>
    <row r="401">
      <c r="A401" s="102" t="s">
        <v>1411</v>
      </c>
      <c r="B401" s="102" t="s">
        <v>561</v>
      </c>
      <c r="C401" s="102" t="s">
        <v>562</v>
      </c>
      <c r="D401" s="112">
        <v>45809.0</v>
      </c>
      <c r="E401" s="102">
        <v>-2.0</v>
      </c>
      <c r="F401" s="102" t="s">
        <v>472</v>
      </c>
    </row>
    <row r="402">
      <c r="A402" s="102" t="s">
        <v>1411</v>
      </c>
      <c r="B402" s="102" t="s">
        <v>514</v>
      </c>
      <c r="C402" s="102" t="s">
        <v>515</v>
      </c>
      <c r="D402" s="112">
        <v>45809.0</v>
      </c>
      <c r="E402" s="102">
        <v>0.0</v>
      </c>
      <c r="F402" s="102" t="s">
        <v>472</v>
      </c>
    </row>
    <row r="403">
      <c r="A403" s="102" t="s">
        <v>1411</v>
      </c>
      <c r="B403" s="102" t="s">
        <v>508</v>
      </c>
      <c r="C403" s="102" t="s">
        <v>509</v>
      </c>
      <c r="D403" s="112">
        <v>45809.0</v>
      </c>
      <c r="E403" s="102">
        <v>-1.0</v>
      </c>
      <c r="F403" s="102" t="s">
        <v>472</v>
      </c>
    </row>
    <row r="404">
      <c r="A404" s="102" t="s">
        <v>1411</v>
      </c>
      <c r="B404" s="102" t="s">
        <v>504</v>
      </c>
      <c r="C404" s="102" t="s">
        <v>505</v>
      </c>
      <c r="D404" s="112">
        <v>45809.0</v>
      </c>
      <c r="E404" s="102">
        <v>0.0</v>
      </c>
      <c r="F404" s="102" t="s">
        <v>472</v>
      </c>
    </row>
    <row r="405">
      <c r="A405" s="102" t="s">
        <v>1411</v>
      </c>
      <c r="B405" s="102" t="s">
        <v>496</v>
      </c>
      <c r="C405" s="102" t="s">
        <v>497</v>
      </c>
      <c r="D405" s="112">
        <v>45809.0</v>
      </c>
      <c r="E405" s="102">
        <v>0.0</v>
      </c>
      <c r="F405" s="102" t="s">
        <v>472</v>
      </c>
    </row>
    <row r="406">
      <c r="A406" s="102" t="s">
        <v>1411</v>
      </c>
      <c r="B406" s="102" t="s">
        <v>490</v>
      </c>
      <c r="C406" s="102" t="s">
        <v>491</v>
      </c>
      <c r="D406" s="112">
        <v>45809.0</v>
      </c>
      <c r="E406" s="102">
        <v>-2.0</v>
      </c>
      <c r="F406" s="102" t="s">
        <v>472</v>
      </c>
    </row>
    <row r="407">
      <c r="A407" s="102" t="s">
        <v>1411</v>
      </c>
      <c r="B407" s="102" t="s">
        <v>965</v>
      </c>
      <c r="C407" s="102" t="s">
        <v>966</v>
      </c>
      <c r="D407" s="112">
        <v>45809.0</v>
      </c>
      <c r="E407" s="102">
        <v>0.0</v>
      </c>
      <c r="F407" s="102" t="s">
        <v>293</v>
      </c>
    </row>
    <row r="408">
      <c r="A408" s="102" t="s">
        <v>1411</v>
      </c>
      <c r="B408" s="102" t="s">
        <v>958</v>
      </c>
      <c r="C408" s="102" t="s">
        <v>959</v>
      </c>
      <c r="D408" s="112">
        <v>45809.0</v>
      </c>
      <c r="E408" s="102">
        <v>0.0</v>
      </c>
      <c r="F408" s="102" t="s">
        <v>293</v>
      </c>
    </row>
    <row r="409">
      <c r="A409" s="102" t="s">
        <v>1411</v>
      </c>
      <c r="B409" s="102" t="s">
        <v>955</v>
      </c>
      <c r="C409" s="102" t="s">
        <v>956</v>
      </c>
      <c r="D409" s="112">
        <v>45809.0</v>
      </c>
      <c r="E409" s="102">
        <v>0.0</v>
      </c>
      <c r="F409" s="102" t="s">
        <v>293</v>
      </c>
    </row>
    <row r="410">
      <c r="A410" s="102" t="s">
        <v>1410</v>
      </c>
      <c r="B410" s="102" t="s">
        <v>1123</v>
      </c>
      <c r="C410" s="102" t="s">
        <v>49</v>
      </c>
      <c r="D410" s="112">
        <v>45839.0</v>
      </c>
      <c r="E410" s="102">
        <v>-2.0</v>
      </c>
      <c r="F410" s="102" t="s">
        <v>86</v>
      </c>
    </row>
    <row r="411">
      <c r="A411" s="102" t="s">
        <v>1410</v>
      </c>
      <c r="B411" s="102" t="s">
        <v>1096</v>
      </c>
      <c r="C411" s="102" t="s">
        <v>1097</v>
      </c>
      <c r="D411" s="112">
        <v>45839.0</v>
      </c>
      <c r="E411" s="102">
        <v>0.0</v>
      </c>
      <c r="F411" s="102" t="s">
        <v>86</v>
      </c>
    </row>
    <row r="412">
      <c r="A412" s="102" t="s">
        <v>1410</v>
      </c>
      <c r="B412" s="102" t="s">
        <v>1050</v>
      </c>
      <c r="C412" s="102" t="s">
        <v>1051</v>
      </c>
      <c r="D412" s="112">
        <v>45839.0</v>
      </c>
      <c r="E412" s="102">
        <v>0.0</v>
      </c>
      <c r="F412" s="102" t="s">
        <v>86</v>
      </c>
    </row>
    <row r="413">
      <c r="A413" s="102" t="s">
        <v>1410</v>
      </c>
      <c r="B413" s="102" t="s">
        <v>992</v>
      </c>
      <c r="C413" s="102" t="s">
        <v>993</v>
      </c>
      <c r="D413" s="112">
        <v>45839.0</v>
      </c>
      <c r="E413" s="102">
        <v>0.0</v>
      </c>
      <c r="F413" s="102" t="s">
        <v>86</v>
      </c>
    </row>
    <row r="414">
      <c r="A414" s="102" t="s">
        <v>1410</v>
      </c>
      <c r="B414" s="102" t="s">
        <v>919</v>
      </c>
      <c r="C414" s="102" t="s">
        <v>920</v>
      </c>
      <c r="D414" s="112">
        <v>45839.0</v>
      </c>
      <c r="E414" s="102">
        <v>-1.0</v>
      </c>
      <c r="F414" s="102" t="s">
        <v>86</v>
      </c>
    </row>
    <row r="415">
      <c r="A415" s="102" t="s">
        <v>1410</v>
      </c>
      <c r="B415" s="102" t="s">
        <v>909</v>
      </c>
      <c r="C415" s="102" t="s">
        <v>910</v>
      </c>
      <c r="D415" s="112">
        <v>45839.0</v>
      </c>
      <c r="E415" s="102">
        <v>-1.0</v>
      </c>
      <c r="F415" s="102" t="s">
        <v>86</v>
      </c>
    </row>
    <row r="416">
      <c r="A416" s="102" t="s">
        <v>1410</v>
      </c>
      <c r="B416" s="102" t="s">
        <v>902</v>
      </c>
      <c r="C416" s="102" t="s">
        <v>903</v>
      </c>
      <c r="D416" s="112">
        <v>45839.0</v>
      </c>
      <c r="E416" s="102">
        <v>0.0</v>
      </c>
      <c r="F416" s="102" t="s">
        <v>86</v>
      </c>
    </row>
    <row r="417">
      <c r="A417" s="102" t="s">
        <v>1410</v>
      </c>
      <c r="B417" s="102" t="s">
        <v>880</v>
      </c>
      <c r="C417" s="102" t="s">
        <v>881</v>
      </c>
      <c r="D417" s="112">
        <v>45839.0</v>
      </c>
      <c r="E417" s="102">
        <v>0.0</v>
      </c>
      <c r="F417" s="102" t="s">
        <v>86</v>
      </c>
    </row>
    <row r="418">
      <c r="A418" s="102" t="s">
        <v>1410</v>
      </c>
      <c r="B418" s="102" t="s">
        <v>823</v>
      </c>
      <c r="C418" s="102" t="s">
        <v>824</v>
      </c>
      <c r="D418" s="112">
        <v>45839.0</v>
      </c>
      <c r="E418" s="102">
        <v>0.0</v>
      </c>
      <c r="F418" s="102" t="s">
        <v>86</v>
      </c>
    </row>
    <row r="419">
      <c r="A419" s="102" t="s">
        <v>1410</v>
      </c>
      <c r="B419" s="102" t="s">
        <v>135</v>
      </c>
      <c r="C419" s="102" t="s">
        <v>136</v>
      </c>
      <c r="D419" s="112">
        <v>45839.0</v>
      </c>
      <c r="E419" s="102">
        <v>0.0</v>
      </c>
      <c r="F419" s="102" t="s">
        <v>86</v>
      </c>
    </row>
    <row r="420">
      <c r="A420" s="102" t="s">
        <v>1410</v>
      </c>
      <c r="B420" s="102" t="s">
        <v>987</v>
      </c>
      <c r="C420" s="102" t="s">
        <v>988</v>
      </c>
      <c r="D420" s="112">
        <v>45839.0</v>
      </c>
      <c r="E420" s="102">
        <v>0.0</v>
      </c>
      <c r="F420" s="102" t="s">
        <v>27</v>
      </c>
    </row>
    <row r="421">
      <c r="A421" s="102" t="s">
        <v>1410</v>
      </c>
      <c r="B421" s="102" t="s">
        <v>946</v>
      </c>
      <c r="C421" s="102" t="s">
        <v>947</v>
      </c>
      <c r="D421" s="112">
        <v>45839.0</v>
      </c>
      <c r="E421" s="102">
        <v>0.0</v>
      </c>
      <c r="F421" s="102" t="s">
        <v>27</v>
      </c>
    </row>
    <row r="422">
      <c r="A422" s="102" t="s">
        <v>1410</v>
      </c>
      <c r="B422" s="102" t="s">
        <v>943</v>
      </c>
      <c r="C422" s="102" t="s">
        <v>944</v>
      </c>
      <c r="D422" s="112">
        <v>45839.0</v>
      </c>
      <c r="E422" s="102">
        <v>0.0</v>
      </c>
      <c r="F422" s="102" t="s">
        <v>27</v>
      </c>
    </row>
    <row r="423">
      <c r="A423" s="102" t="s">
        <v>1410</v>
      </c>
      <c r="B423" s="102" t="s">
        <v>799</v>
      </c>
      <c r="C423" s="102" t="s">
        <v>800</v>
      </c>
      <c r="D423" s="112">
        <v>45839.0</v>
      </c>
      <c r="E423" s="102">
        <v>-3.0</v>
      </c>
      <c r="F423" s="102" t="s">
        <v>27</v>
      </c>
    </row>
    <row r="424">
      <c r="A424" s="102" t="s">
        <v>1410</v>
      </c>
      <c r="B424" s="102" t="s">
        <v>79</v>
      </c>
      <c r="C424" s="102" t="s">
        <v>80</v>
      </c>
      <c r="D424" s="112">
        <v>45839.0</v>
      </c>
      <c r="E424" s="102">
        <v>0.0</v>
      </c>
      <c r="F424" s="102" t="s">
        <v>27</v>
      </c>
    </row>
    <row r="425">
      <c r="A425" s="102" t="s">
        <v>1410</v>
      </c>
      <c r="B425" s="102" t="s">
        <v>74</v>
      </c>
      <c r="C425" s="102" t="s">
        <v>75</v>
      </c>
      <c r="D425" s="112">
        <v>45839.0</v>
      </c>
      <c r="E425" s="102">
        <v>-2.0</v>
      </c>
      <c r="F425" s="102" t="s">
        <v>27</v>
      </c>
    </row>
    <row r="426">
      <c r="A426" s="102" t="s">
        <v>1410</v>
      </c>
      <c r="B426" s="102" t="s">
        <v>69</v>
      </c>
      <c r="C426" s="102" t="s">
        <v>70</v>
      </c>
      <c r="D426" s="112">
        <v>45839.0</v>
      </c>
      <c r="E426" s="102">
        <v>-3.0</v>
      </c>
      <c r="F426" s="102" t="s">
        <v>27</v>
      </c>
    </row>
    <row r="427">
      <c r="A427" s="102" t="s">
        <v>1410</v>
      </c>
      <c r="B427" s="102" t="s">
        <v>57</v>
      </c>
      <c r="C427" s="102" t="s">
        <v>58</v>
      </c>
      <c r="D427" s="112">
        <v>45839.0</v>
      </c>
      <c r="E427" s="102">
        <v>0.0</v>
      </c>
      <c r="F427" s="102" t="s">
        <v>27</v>
      </c>
    </row>
    <row r="428">
      <c r="A428" s="102" t="s">
        <v>1410</v>
      </c>
      <c r="B428" s="102" t="s">
        <v>53</v>
      </c>
      <c r="C428" s="102" t="s">
        <v>54</v>
      </c>
      <c r="D428" s="112">
        <v>45839.0</v>
      </c>
      <c r="E428" s="102">
        <v>0.0</v>
      </c>
      <c r="F428" s="102" t="s">
        <v>27</v>
      </c>
    </row>
    <row r="429">
      <c r="A429" s="102" t="s">
        <v>1410</v>
      </c>
      <c r="B429" s="102" t="s">
        <v>43</v>
      </c>
      <c r="C429" s="102" t="s">
        <v>44</v>
      </c>
      <c r="D429" s="112">
        <v>45839.0</v>
      </c>
      <c r="E429" s="102">
        <v>0.0</v>
      </c>
      <c r="F429" s="102" t="s">
        <v>27</v>
      </c>
    </row>
    <row r="430">
      <c r="A430" s="102" t="s">
        <v>1410</v>
      </c>
      <c r="B430" s="102" t="s">
        <v>23</v>
      </c>
      <c r="C430" s="102" t="s">
        <v>25</v>
      </c>
      <c r="D430" s="112">
        <v>45839.0</v>
      </c>
      <c r="E430" s="102">
        <v>0.0</v>
      </c>
      <c r="F430" s="102" t="s">
        <v>27</v>
      </c>
    </row>
    <row r="431">
      <c r="A431" s="102" t="s">
        <v>1410</v>
      </c>
      <c r="B431" s="102" t="s">
        <v>1068</v>
      </c>
      <c r="C431" s="102" t="s">
        <v>1069</v>
      </c>
      <c r="D431" s="112">
        <v>45839.0</v>
      </c>
      <c r="E431" s="102">
        <v>0.0</v>
      </c>
      <c r="F431" s="102" t="s">
        <v>141</v>
      </c>
    </row>
    <row r="432">
      <c r="A432" s="102" t="s">
        <v>1410</v>
      </c>
      <c r="B432" s="102" t="s">
        <v>1039</v>
      </c>
      <c r="C432" s="102" t="s">
        <v>1040</v>
      </c>
      <c r="D432" s="112">
        <v>45839.0</v>
      </c>
      <c r="E432" s="102">
        <v>0.0</v>
      </c>
      <c r="F432" s="102" t="s">
        <v>141</v>
      </c>
    </row>
    <row r="433">
      <c r="A433" s="102" t="s">
        <v>1410</v>
      </c>
      <c r="B433" s="102" t="s">
        <v>984</v>
      </c>
      <c r="C433" s="102" t="s">
        <v>985</v>
      </c>
      <c r="D433" s="112">
        <v>45839.0</v>
      </c>
      <c r="E433" s="102">
        <v>0.0</v>
      </c>
      <c r="F433" s="102" t="s">
        <v>141</v>
      </c>
    </row>
    <row r="434">
      <c r="A434" s="102" t="s">
        <v>1410</v>
      </c>
      <c r="B434" s="102" t="s">
        <v>768</v>
      </c>
      <c r="C434" s="102" t="s">
        <v>769</v>
      </c>
      <c r="D434" s="112">
        <v>45839.0</v>
      </c>
      <c r="E434" s="102">
        <v>0.0</v>
      </c>
      <c r="F434" s="102" t="s">
        <v>141</v>
      </c>
    </row>
    <row r="435">
      <c r="A435" s="102" t="s">
        <v>1410</v>
      </c>
      <c r="B435" s="102" t="s">
        <v>719</v>
      </c>
      <c r="C435" s="102" t="s">
        <v>720</v>
      </c>
      <c r="D435" s="112">
        <v>45839.0</v>
      </c>
      <c r="E435" s="102">
        <v>0.0</v>
      </c>
      <c r="F435" s="102" t="s">
        <v>141</v>
      </c>
    </row>
    <row r="436">
      <c r="A436" s="102" t="s">
        <v>1410</v>
      </c>
      <c r="B436" s="102" t="s">
        <v>160</v>
      </c>
      <c r="C436" s="102" t="s">
        <v>161</v>
      </c>
      <c r="D436" s="112">
        <v>45839.0</v>
      </c>
      <c r="E436" s="102">
        <v>0.0</v>
      </c>
      <c r="F436" s="102" t="s">
        <v>141</v>
      </c>
    </row>
    <row r="437">
      <c r="A437" s="102" t="s">
        <v>1410</v>
      </c>
      <c r="B437" s="102" t="s">
        <v>147</v>
      </c>
      <c r="C437" s="102" t="s">
        <v>148</v>
      </c>
      <c r="D437" s="112">
        <v>45839.0</v>
      </c>
      <c r="E437" s="102">
        <v>0.0</v>
      </c>
      <c r="F437" s="102" t="s">
        <v>141</v>
      </c>
    </row>
    <row r="438">
      <c r="A438" s="102" t="s">
        <v>1410</v>
      </c>
      <c r="B438" s="102" t="s">
        <v>981</v>
      </c>
      <c r="C438" s="102" t="s">
        <v>982</v>
      </c>
      <c r="D438" s="112">
        <v>45839.0</v>
      </c>
      <c r="E438" s="102">
        <v>0.0</v>
      </c>
      <c r="F438" s="102" t="s">
        <v>114</v>
      </c>
    </row>
    <row r="439">
      <c r="A439" s="102" t="s">
        <v>1410</v>
      </c>
      <c r="B439" s="102" t="s">
        <v>974</v>
      </c>
      <c r="C439" s="102" t="s">
        <v>975</v>
      </c>
      <c r="D439" s="112">
        <v>45839.0</v>
      </c>
      <c r="E439" s="102">
        <v>0.0</v>
      </c>
      <c r="F439" s="102" t="s">
        <v>114</v>
      </c>
    </row>
    <row r="440">
      <c r="A440" s="102" t="s">
        <v>1410</v>
      </c>
      <c r="B440" s="102" t="s">
        <v>961</v>
      </c>
      <c r="C440" s="102" t="s">
        <v>962</v>
      </c>
      <c r="D440" s="112">
        <v>45839.0</v>
      </c>
      <c r="E440" s="102">
        <v>0.0</v>
      </c>
      <c r="F440" s="102" t="s">
        <v>114</v>
      </c>
    </row>
    <row r="441">
      <c r="A441" s="102" t="s">
        <v>1410</v>
      </c>
      <c r="B441" s="102" t="s">
        <v>952</v>
      </c>
      <c r="C441" s="102" t="s">
        <v>953</v>
      </c>
      <c r="D441" s="112">
        <v>45839.0</v>
      </c>
      <c r="E441" s="102">
        <v>0.0</v>
      </c>
      <c r="F441" s="102" t="s">
        <v>114</v>
      </c>
    </row>
    <row r="442">
      <c r="A442" s="102" t="s">
        <v>1410</v>
      </c>
      <c r="B442" s="102" t="s">
        <v>126</v>
      </c>
      <c r="C442" s="102" t="s">
        <v>127</v>
      </c>
      <c r="D442" s="112">
        <v>45839.0</v>
      </c>
      <c r="E442" s="102">
        <v>-1.0</v>
      </c>
      <c r="F442" s="102" t="s">
        <v>114</v>
      </c>
    </row>
    <row r="443">
      <c r="A443" s="102" t="s">
        <v>1410</v>
      </c>
      <c r="B443" s="102" t="s">
        <v>111</v>
      </c>
      <c r="C443" s="102" t="s">
        <v>112</v>
      </c>
      <c r="D443" s="112">
        <v>45839.0</v>
      </c>
      <c r="E443" s="102">
        <v>-3.0</v>
      </c>
      <c r="F443" s="102" t="s">
        <v>114</v>
      </c>
    </row>
    <row r="444">
      <c r="A444" s="102" t="s">
        <v>1411</v>
      </c>
      <c r="B444" s="102" t="s">
        <v>1089</v>
      </c>
      <c r="C444" s="102" t="s">
        <v>1090</v>
      </c>
      <c r="D444" s="112">
        <v>45839.0</v>
      </c>
      <c r="E444" s="102">
        <v>0.0</v>
      </c>
      <c r="F444" s="102" t="s">
        <v>293</v>
      </c>
    </row>
    <row r="445">
      <c r="A445" s="102" t="s">
        <v>1411</v>
      </c>
      <c r="B445" s="102" t="s">
        <v>1085</v>
      </c>
      <c r="C445" s="102" t="s">
        <v>1086</v>
      </c>
      <c r="D445" s="112">
        <v>45839.0</v>
      </c>
      <c r="E445" s="102">
        <v>0.0</v>
      </c>
      <c r="F445" s="102" t="s">
        <v>293</v>
      </c>
    </row>
    <row r="446">
      <c r="A446" s="102" t="s">
        <v>1411</v>
      </c>
      <c r="B446" s="102" t="s">
        <v>1079</v>
      </c>
      <c r="C446" s="102" t="s">
        <v>1080</v>
      </c>
      <c r="D446" s="112">
        <v>45839.0</v>
      </c>
      <c r="E446" s="102">
        <v>0.0</v>
      </c>
      <c r="F446" s="102" t="s">
        <v>293</v>
      </c>
    </row>
    <row r="447">
      <c r="A447" s="102" t="s">
        <v>1411</v>
      </c>
      <c r="B447" s="102" t="s">
        <v>1065</v>
      </c>
      <c r="C447" s="102" t="s">
        <v>1066</v>
      </c>
      <c r="D447" s="112">
        <v>45839.0</v>
      </c>
      <c r="E447" s="102">
        <v>0.0</v>
      </c>
      <c r="F447" s="102" t="s">
        <v>293</v>
      </c>
    </row>
    <row r="448">
      <c r="A448" s="102" t="s">
        <v>1411</v>
      </c>
      <c r="B448" s="102" t="s">
        <v>1047</v>
      </c>
      <c r="C448" s="102" t="s">
        <v>1048</v>
      </c>
      <c r="D448" s="112">
        <v>45839.0</v>
      </c>
      <c r="E448" s="102">
        <v>0.0</v>
      </c>
      <c r="F448" s="102" t="s">
        <v>293</v>
      </c>
    </row>
    <row r="449">
      <c r="A449" s="102" t="s">
        <v>1411</v>
      </c>
      <c r="B449" s="102" t="s">
        <v>1034</v>
      </c>
      <c r="C449" s="102" t="s">
        <v>1035</v>
      </c>
      <c r="D449" s="112">
        <v>45839.0</v>
      </c>
      <c r="E449" s="102">
        <v>0.0</v>
      </c>
      <c r="F449" s="102" t="s">
        <v>293</v>
      </c>
    </row>
    <row r="450">
      <c r="A450" s="102" t="s">
        <v>1411</v>
      </c>
      <c r="B450" s="102" t="s">
        <v>1031</v>
      </c>
      <c r="C450" s="102" t="s">
        <v>1032</v>
      </c>
      <c r="D450" s="112">
        <v>45839.0</v>
      </c>
      <c r="E450" s="102">
        <v>0.0</v>
      </c>
      <c r="F450" s="102" t="s">
        <v>293</v>
      </c>
    </row>
    <row r="451">
      <c r="A451" s="102" t="s">
        <v>1411</v>
      </c>
      <c r="B451" s="102" t="s">
        <v>1022</v>
      </c>
      <c r="C451" s="102" t="s">
        <v>1023</v>
      </c>
      <c r="D451" s="112">
        <v>45839.0</v>
      </c>
      <c r="E451" s="102">
        <v>0.0</v>
      </c>
      <c r="F451" s="102" t="s">
        <v>293</v>
      </c>
    </row>
    <row r="452">
      <c r="A452" s="102" t="s">
        <v>1411</v>
      </c>
      <c r="B452" s="102" t="s">
        <v>1007</v>
      </c>
      <c r="C452" s="102" t="s">
        <v>1008</v>
      </c>
      <c r="D452" s="112">
        <v>45839.0</v>
      </c>
      <c r="E452" s="102">
        <v>-2.0</v>
      </c>
      <c r="F452" s="102" t="s">
        <v>293</v>
      </c>
    </row>
    <row r="453">
      <c r="A453" s="102" t="s">
        <v>1411</v>
      </c>
      <c r="B453" s="102" t="s">
        <v>965</v>
      </c>
      <c r="C453" s="102" t="s">
        <v>966</v>
      </c>
      <c r="D453" s="112">
        <v>45839.0</v>
      </c>
      <c r="E453" s="102">
        <v>0.0</v>
      </c>
      <c r="F453" s="102" t="s">
        <v>293</v>
      </c>
    </row>
    <row r="454">
      <c r="A454" s="102" t="s">
        <v>1411</v>
      </c>
      <c r="B454" s="102" t="s">
        <v>958</v>
      </c>
      <c r="C454" s="102" t="s">
        <v>959</v>
      </c>
      <c r="D454" s="112">
        <v>45839.0</v>
      </c>
      <c r="E454" s="102">
        <v>0.0</v>
      </c>
      <c r="F454" s="102" t="s">
        <v>293</v>
      </c>
    </row>
    <row r="455">
      <c r="A455" s="102" t="s">
        <v>1411</v>
      </c>
      <c r="B455" s="102" t="s">
        <v>955</v>
      </c>
      <c r="C455" s="102" t="s">
        <v>956</v>
      </c>
      <c r="D455" s="112">
        <v>45839.0</v>
      </c>
      <c r="E455" s="102">
        <v>0.0</v>
      </c>
      <c r="F455" s="102" t="s">
        <v>293</v>
      </c>
    </row>
    <row r="456">
      <c r="A456" s="102" t="s">
        <v>1411</v>
      </c>
      <c r="B456" s="102" t="s">
        <v>1114</v>
      </c>
      <c r="C456" s="102" t="s">
        <v>1115</v>
      </c>
      <c r="D456" s="112">
        <v>45839.0</v>
      </c>
      <c r="E456" s="102">
        <v>0.0</v>
      </c>
      <c r="F456" s="102" t="s">
        <v>225</v>
      </c>
    </row>
    <row r="457">
      <c r="A457" s="102" t="s">
        <v>1411</v>
      </c>
      <c r="B457" s="102" t="s">
        <v>1000</v>
      </c>
      <c r="C457" s="102" t="s">
        <v>1001</v>
      </c>
      <c r="D457" s="112">
        <v>45839.0</v>
      </c>
      <c r="E457" s="102">
        <v>0.0</v>
      </c>
      <c r="F457" s="102" t="s">
        <v>225</v>
      </c>
    </row>
    <row r="458">
      <c r="A458" s="102" t="s">
        <v>1411</v>
      </c>
      <c r="B458" s="102" t="s">
        <v>929</v>
      </c>
      <c r="C458" s="102" t="s">
        <v>930</v>
      </c>
      <c r="D458" s="112">
        <v>45839.0</v>
      </c>
      <c r="E458" s="102">
        <v>0.0</v>
      </c>
      <c r="F458" s="102" t="s">
        <v>225</v>
      </c>
    </row>
    <row r="459">
      <c r="A459" s="102" t="s">
        <v>1411</v>
      </c>
      <c r="B459" s="102" t="s">
        <v>906</v>
      </c>
      <c r="C459" s="102" t="s">
        <v>907</v>
      </c>
      <c r="D459" s="112">
        <v>45839.0</v>
      </c>
      <c r="E459" s="102">
        <v>0.0</v>
      </c>
      <c r="F459" s="102" t="s">
        <v>225</v>
      </c>
    </row>
    <row r="460">
      <c r="A460" s="102" t="s">
        <v>1411</v>
      </c>
      <c r="B460" s="102" t="s">
        <v>870</v>
      </c>
      <c r="C460" s="102" t="s">
        <v>871</v>
      </c>
      <c r="D460" s="112">
        <v>45839.0</v>
      </c>
      <c r="E460" s="102">
        <v>0.0</v>
      </c>
      <c r="F460" s="102" t="s">
        <v>225</v>
      </c>
    </row>
    <row r="461">
      <c r="A461" s="102" t="s">
        <v>1411</v>
      </c>
      <c r="B461" s="102" t="s">
        <v>866</v>
      </c>
      <c r="C461" s="102" t="s">
        <v>867</v>
      </c>
      <c r="D461" s="112">
        <v>45839.0</v>
      </c>
      <c r="E461" s="102">
        <v>0.0</v>
      </c>
      <c r="F461" s="102" t="s">
        <v>225</v>
      </c>
    </row>
    <row r="462">
      <c r="A462" s="102" t="s">
        <v>1411</v>
      </c>
      <c r="B462" s="102" t="s">
        <v>808</v>
      </c>
      <c r="C462" s="102" t="s">
        <v>809</v>
      </c>
      <c r="D462" s="112">
        <v>45839.0</v>
      </c>
      <c r="E462" s="102">
        <v>0.0</v>
      </c>
      <c r="F462" s="102" t="s">
        <v>225</v>
      </c>
    </row>
    <row r="463">
      <c r="A463" s="102" t="s">
        <v>1411</v>
      </c>
      <c r="B463" s="102" t="s">
        <v>376</v>
      </c>
      <c r="C463" s="102" t="s">
        <v>377</v>
      </c>
      <c r="D463" s="112">
        <v>45839.0</v>
      </c>
      <c r="E463" s="102">
        <v>-2.0</v>
      </c>
      <c r="F463" s="102" t="s">
        <v>225</v>
      </c>
    </row>
    <row r="464">
      <c r="A464" s="102" t="s">
        <v>1411</v>
      </c>
      <c r="B464" s="102" t="s">
        <v>373</v>
      </c>
      <c r="C464" s="102" t="s">
        <v>374</v>
      </c>
      <c r="D464" s="112">
        <v>45839.0</v>
      </c>
      <c r="E464" s="102">
        <v>0.0</v>
      </c>
      <c r="F464" s="102" t="s">
        <v>225</v>
      </c>
    </row>
    <row r="465">
      <c r="A465" s="102" t="s">
        <v>1411</v>
      </c>
      <c r="B465" s="102" t="s">
        <v>369</v>
      </c>
      <c r="C465" s="102" t="s">
        <v>39</v>
      </c>
      <c r="D465" s="112">
        <v>45839.0</v>
      </c>
      <c r="E465" s="102">
        <v>0.0</v>
      </c>
      <c r="F465" s="102" t="s">
        <v>225</v>
      </c>
    </row>
    <row r="466">
      <c r="A466" s="102" t="s">
        <v>1411</v>
      </c>
      <c r="B466" s="102" t="s">
        <v>361</v>
      </c>
      <c r="C466" s="102" t="s">
        <v>362</v>
      </c>
      <c r="D466" s="112">
        <v>45839.0</v>
      </c>
      <c r="E466" s="102">
        <v>0.0</v>
      </c>
      <c r="F466" s="102" t="s">
        <v>225</v>
      </c>
    </row>
    <row r="467">
      <c r="A467" s="102" t="s">
        <v>1411</v>
      </c>
      <c r="B467" s="102" t="s">
        <v>357</v>
      </c>
      <c r="C467" s="102" t="s">
        <v>358</v>
      </c>
      <c r="D467" s="112">
        <v>45839.0</v>
      </c>
      <c r="E467" s="102">
        <v>0.0</v>
      </c>
      <c r="F467" s="102" t="s">
        <v>225</v>
      </c>
    </row>
    <row r="468">
      <c r="A468" s="102" t="s">
        <v>1411</v>
      </c>
      <c r="B468" s="102" t="s">
        <v>338</v>
      </c>
      <c r="C468" s="102" t="s">
        <v>339</v>
      </c>
      <c r="D468" s="112">
        <v>45839.0</v>
      </c>
      <c r="E468" s="102">
        <v>-4.0</v>
      </c>
      <c r="F468" s="102" t="s">
        <v>225</v>
      </c>
    </row>
    <row r="469">
      <c r="A469" s="102" t="s">
        <v>1411</v>
      </c>
      <c r="B469" s="102" t="s">
        <v>333</v>
      </c>
      <c r="C469" s="102" t="s">
        <v>268</v>
      </c>
      <c r="D469" s="112">
        <v>45839.0</v>
      </c>
      <c r="E469" s="102">
        <v>-1.0</v>
      </c>
      <c r="F469" s="102" t="s">
        <v>225</v>
      </c>
    </row>
    <row r="470">
      <c r="A470" s="102" t="s">
        <v>1411</v>
      </c>
      <c r="B470" s="102" t="s">
        <v>246</v>
      </c>
      <c r="C470" s="102" t="s">
        <v>130</v>
      </c>
      <c r="D470" s="112">
        <v>45839.0</v>
      </c>
      <c r="E470" s="102">
        <v>0.0</v>
      </c>
      <c r="F470" s="102" t="s">
        <v>225</v>
      </c>
    </row>
    <row r="471">
      <c r="A471" s="102" t="s">
        <v>1411</v>
      </c>
      <c r="B471" s="102" t="s">
        <v>243</v>
      </c>
      <c r="C471" s="102" t="s">
        <v>244</v>
      </c>
      <c r="D471" s="112">
        <v>45839.0</v>
      </c>
      <c r="E471" s="102">
        <v>-2.0</v>
      </c>
      <c r="F471" s="102" t="s">
        <v>225</v>
      </c>
    </row>
    <row r="472">
      <c r="A472" s="102" t="s">
        <v>1411</v>
      </c>
      <c r="B472" s="102" t="s">
        <v>240</v>
      </c>
      <c r="C472" s="102" t="s">
        <v>241</v>
      </c>
      <c r="D472" s="112">
        <v>45839.0</v>
      </c>
      <c r="E472" s="102">
        <v>0.0</v>
      </c>
      <c r="F472" s="102" t="s">
        <v>225</v>
      </c>
    </row>
    <row r="473">
      <c r="A473" s="102" t="s">
        <v>1411</v>
      </c>
      <c r="B473" s="102" t="s">
        <v>227</v>
      </c>
      <c r="C473" s="102" t="s">
        <v>228</v>
      </c>
      <c r="D473" s="112">
        <v>45839.0</v>
      </c>
      <c r="E473" s="102">
        <v>-1.0</v>
      </c>
      <c r="F473" s="102" t="s">
        <v>225</v>
      </c>
    </row>
    <row r="474">
      <c r="A474" s="102" t="s">
        <v>1411</v>
      </c>
      <c r="B474" s="102" t="s">
        <v>1120</v>
      </c>
      <c r="C474" s="102" t="s">
        <v>1121</v>
      </c>
      <c r="D474" s="112">
        <v>45839.0</v>
      </c>
      <c r="E474" s="102">
        <v>0.0</v>
      </c>
      <c r="F474" s="102" t="s">
        <v>306</v>
      </c>
    </row>
    <row r="475">
      <c r="A475" s="102" t="s">
        <v>1411</v>
      </c>
      <c r="B475" s="102" t="s">
        <v>849</v>
      </c>
      <c r="C475" s="102" t="s">
        <v>850</v>
      </c>
      <c r="D475" s="112">
        <v>45839.0</v>
      </c>
      <c r="E475" s="102">
        <v>0.0</v>
      </c>
      <c r="F475" s="102" t="s">
        <v>306</v>
      </c>
    </row>
    <row r="476">
      <c r="A476" s="102" t="s">
        <v>1411</v>
      </c>
      <c r="B476" s="102" t="s">
        <v>730</v>
      </c>
      <c r="C476" s="102" t="s">
        <v>731</v>
      </c>
      <c r="D476" s="112">
        <v>45839.0</v>
      </c>
      <c r="E476" s="102">
        <v>0.0</v>
      </c>
      <c r="F476" s="102" t="s">
        <v>306</v>
      </c>
    </row>
    <row r="477">
      <c r="A477" s="102" t="s">
        <v>1411</v>
      </c>
      <c r="B477" s="102" t="s">
        <v>681</v>
      </c>
      <c r="C477" s="102" t="s">
        <v>682</v>
      </c>
      <c r="D477" s="112">
        <v>45839.0</v>
      </c>
      <c r="E477" s="102">
        <v>-2.0</v>
      </c>
      <c r="F477" s="102" t="s">
        <v>306</v>
      </c>
    </row>
    <row r="478">
      <c r="A478" s="102" t="s">
        <v>1411</v>
      </c>
      <c r="B478" s="102" t="s">
        <v>670</v>
      </c>
      <c r="C478" s="102" t="s">
        <v>671</v>
      </c>
      <c r="D478" s="112">
        <v>45839.0</v>
      </c>
      <c r="E478" s="102">
        <v>0.0</v>
      </c>
      <c r="F478" s="102" t="s">
        <v>306</v>
      </c>
    </row>
    <row r="479">
      <c r="A479" s="102" t="s">
        <v>1411</v>
      </c>
      <c r="B479" s="102" t="s">
        <v>418</v>
      </c>
      <c r="C479" s="102" t="s">
        <v>419</v>
      </c>
      <c r="D479" s="112">
        <v>45839.0</v>
      </c>
      <c r="E479" s="102">
        <v>-1.0</v>
      </c>
      <c r="F479" s="102" t="s">
        <v>306</v>
      </c>
    </row>
    <row r="480">
      <c r="A480" s="102" t="s">
        <v>1411</v>
      </c>
      <c r="B480" s="102" t="s">
        <v>415</v>
      </c>
      <c r="C480" s="102" t="s">
        <v>416</v>
      </c>
      <c r="D480" s="112">
        <v>45839.0</v>
      </c>
      <c r="E480" s="102">
        <v>0.0</v>
      </c>
      <c r="F480" s="102" t="s">
        <v>306</v>
      </c>
    </row>
    <row r="481">
      <c r="A481" s="102" t="s">
        <v>1411</v>
      </c>
      <c r="B481" s="102" t="s">
        <v>408</v>
      </c>
      <c r="C481" s="102" t="s">
        <v>409</v>
      </c>
      <c r="D481" s="112">
        <v>45839.0</v>
      </c>
      <c r="E481" s="102">
        <v>0.0</v>
      </c>
      <c r="F481" s="102" t="s">
        <v>306</v>
      </c>
    </row>
    <row r="482">
      <c r="A482" s="102" t="s">
        <v>1411</v>
      </c>
      <c r="B482" s="102" t="s">
        <v>330</v>
      </c>
      <c r="C482" s="102" t="s">
        <v>331</v>
      </c>
      <c r="D482" s="112">
        <v>45839.0</v>
      </c>
      <c r="E482" s="102">
        <v>0.0</v>
      </c>
      <c r="F482" s="102" t="s">
        <v>306</v>
      </c>
    </row>
    <row r="483">
      <c r="A483" s="102" t="s">
        <v>1411</v>
      </c>
      <c r="B483" s="102" t="s">
        <v>304</v>
      </c>
      <c r="C483" s="102" t="s">
        <v>305</v>
      </c>
      <c r="D483" s="112">
        <v>45839.0</v>
      </c>
      <c r="E483" s="102">
        <v>0.0</v>
      </c>
      <c r="F483" s="102" t="s">
        <v>306</v>
      </c>
    </row>
    <row r="484">
      <c r="A484" s="102" t="s">
        <v>1411</v>
      </c>
      <c r="B484" s="102" t="s">
        <v>1109</v>
      </c>
      <c r="C484" s="102" t="s">
        <v>1110</v>
      </c>
      <c r="D484" s="112">
        <v>45839.0</v>
      </c>
      <c r="E484" s="102">
        <v>0.0</v>
      </c>
      <c r="F484" s="102" t="s">
        <v>453</v>
      </c>
    </row>
    <row r="485">
      <c r="A485" s="102" t="s">
        <v>1411</v>
      </c>
      <c r="B485" s="102" t="s">
        <v>1106</v>
      </c>
      <c r="C485" s="102" t="s">
        <v>1107</v>
      </c>
      <c r="D485" s="112">
        <v>45839.0</v>
      </c>
      <c r="E485" s="102">
        <v>0.0</v>
      </c>
      <c r="F485" s="102" t="s">
        <v>453</v>
      </c>
    </row>
    <row r="486">
      <c r="A486" s="102" t="s">
        <v>1411</v>
      </c>
      <c r="B486" s="102" t="s">
        <v>1104</v>
      </c>
      <c r="C486" s="102" t="s">
        <v>1105</v>
      </c>
      <c r="D486" s="112">
        <v>45839.0</v>
      </c>
      <c r="E486" s="102">
        <v>0.0</v>
      </c>
      <c r="F486" s="102" t="s">
        <v>453</v>
      </c>
    </row>
    <row r="487">
      <c r="A487" s="102" t="s">
        <v>1411</v>
      </c>
      <c r="B487" s="102" t="s">
        <v>1073</v>
      </c>
      <c r="C487" s="102" t="s">
        <v>1074</v>
      </c>
      <c r="D487" s="112">
        <v>45839.0</v>
      </c>
      <c r="E487" s="102">
        <v>0.0</v>
      </c>
      <c r="F487" s="102" t="s">
        <v>453</v>
      </c>
    </row>
    <row r="488">
      <c r="A488" s="102" t="s">
        <v>1411</v>
      </c>
      <c r="B488" s="102" t="s">
        <v>1061</v>
      </c>
      <c r="C488" s="102" t="s">
        <v>1062</v>
      </c>
      <c r="D488" s="112">
        <v>45839.0</v>
      </c>
      <c r="E488" s="102">
        <v>0.0</v>
      </c>
      <c r="F488" s="102" t="s">
        <v>453</v>
      </c>
    </row>
    <row r="489">
      <c r="A489" s="102" t="s">
        <v>1411</v>
      </c>
      <c r="B489" s="102" t="s">
        <v>997</v>
      </c>
      <c r="C489" s="102" t="s">
        <v>998</v>
      </c>
      <c r="D489" s="112">
        <v>45839.0</v>
      </c>
      <c r="E489" s="102">
        <v>0.0</v>
      </c>
      <c r="F489" s="102" t="s">
        <v>453</v>
      </c>
    </row>
    <row r="490">
      <c r="A490" s="102" t="s">
        <v>1411</v>
      </c>
      <c r="B490" s="102" t="s">
        <v>932</v>
      </c>
      <c r="C490" s="102" t="s">
        <v>933</v>
      </c>
      <c r="D490" s="112">
        <v>45839.0</v>
      </c>
      <c r="E490" s="102">
        <v>0.0</v>
      </c>
      <c r="F490" s="102" t="s">
        <v>453</v>
      </c>
    </row>
    <row r="491">
      <c r="A491" s="102" t="s">
        <v>1411</v>
      </c>
      <c r="B491" s="102" t="s">
        <v>916</v>
      </c>
      <c r="C491" s="102" t="s">
        <v>917</v>
      </c>
      <c r="D491" s="112">
        <v>45839.0</v>
      </c>
      <c r="E491" s="102">
        <v>0.0</v>
      </c>
      <c r="F491" s="102" t="s">
        <v>453</v>
      </c>
    </row>
    <row r="492">
      <c r="A492" s="102" t="s">
        <v>1411</v>
      </c>
      <c r="B492" s="102" t="s">
        <v>873</v>
      </c>
      <c r="C492" s="102" t="s">
        <v>874</v>
      </c>
      <c r="D492" s="112">
        <v>45839.0</v>
      </c>
      <c r="E492" s="102">
        <v>0.0</v>
      </c>
      <c r="F492" s="102" t="s">
        <v>453</v>
      </c>
    </row>
    <row r="493">
      <c r="A493" s="102" t="s">
        <v>1411</v>
      </c>
      <c r="B493" s="102" t="s">
        <v>810</v>
      </c>
      <c r="C493" s="102" t="s">
        <v>811</v>
      </c>
      <c r="D493" s="112">
        <v>45839.0</v>
      </c>
      <c r="E493" s="102">
        <v>0.0</v>
      </c>
      <c r="F493" s="102" t="s">
        <v>453</v>
      </c>
    </row>
    <row r="494">
      <c r="A494" s="102" t="s">
        <v>1411</v>
      </c>
      <c r="B494" s="102" t="s">
        <v>629</v>
      </c>
      <c r="C494" s="102" t="s">
        <v>630</v>
      </c>
      <c r="D494" s="112">
        <v>45839.0</v>
      </c>
      <c r="E494" s="102">
        <v>-2.0</v>
      </c>
      <c r="F494" s="102" t="s">
        <v>453</v>
      </c>
    </row>
    <row r="495">
      <c r="A495" s="102" t="s">
        <v>1411</v>
      </c>
      <c r="B495" s="102" t="s">
        <v>544</v>
      </c>
      <c r="C495" s="102" t="s">
        <v>545</v>
      </c>
      <c r="D495" s="112">
        <v>45839.0</v>
      </c>
      <c r="E495" s="102">
        <v>-2.0</v>
      </c>
      <c r="F495" s="102" t="s">
        <v>453</v>
      </c>
    </row>
    <row r="496">
      <c r="A496" s="102" t="s">
        <v>1411</v>
      </c>
      <c r="B496" s="102" t="s">
        <v>541</v>
      </c>
      <c r="C496" s="102" t="s">
        <v>542</v>
      </c>
      <c r="D496" s="112">
        <v>45839.0</v>
      </c>
      <c r="E496" s="102">
        <v>0.0</v>
      </c>
      <c r="F496" s="102" t="s">
        <v>453</v>
      </c>
    </row>
    <row r="497">
      <c r="A497" s="102" t="s">
        <v>1411</v>
      </c>
      <c r="B497" s="102" t="s">
        <v>538</v>
      </c>
      <c r="C497" s="102" t="s">
        <v>1211</v>
      </c>
      <c r="D497" s="112">
        <v>45839.0</v>
      </c>
      <c r="E497" s="102">
        <v>-2.0</v>
      </c>
      <c r="F497" s="102" t="s">
        <v>453</v>
      </c>
    </row>
    <row r="498">
      <c r="A498" s="102" t="s">
        <v>1411</v>
      </c>
      <c r="B498" s="102" t="s">
        <v>464</v>
      </c>
      <c r="C498" s="102" t="s">
        <v>465</v>
      </c>
      <c r="D498" s="112">
        <v>45839.0</v>
      </c>
      <c r="E498" s="102">
        <v>0.0</v>
      </c>
      <c r="F498" s="102" t="s">
        <v>453</v>
      </c>
    </row>
    <row r="499">
      <c r="A499" s="102" t="s">
        <v>1411</v>
      </c>
      <c r="B499" s="102" t="s">
        <v>458</v>
      </c>
      <c r="C499" s="102" t="s">
        <v>459</v>
      </c>
      <c r="D499" s="112">
        <v>45839.0</v>
      </c>
      <c r="E499" s="102">
        <v>0.0</v>
      </c>
      <c r="F499" s="102" t="s">
        <v>453</v>
      </c>
    </row>
    <row r="500">
      <c r="A500" s="102" t="s">
        <v>1411</v>
      </c>
      <c r="B500" s="102" t="s">
        <v>451</v>
      </c>
      <c r="C500" s="102" t="s">
        <v>452</v>
      </c>
      <c r="D500" s="112">
        <v>45839.0</v>
      </c>
      <c r="E500" s="102">
        <v>0.0</v>
      </c>
      <c r="F500" s="102" t="s">
        <v>453</v>
      </c>
    </row>
    <row r="501">
      <c r="A501" s="102" t="s">
        <v>1411</v>
      </c>
      <c r="B501" s="102" t="s">
        <v>230</v>
      </c>
      <c r="C501" s="102" t="s">
        <v>231</v>
      </c>
      <c r="D501" s="112">
        <v>45839.0</v>
      </c>
      <c r="E501" s="102">
        <v>-6.0</v>
      </c>
      <c r="F501" s="102" t="s">
        <v>232</v>
      </c>
    </row>
    <row r="502">
      <c r="A502" s="102" t="s">
        <v>1411</v>
      </c>
      <c r="B502" s="102" t="s">
        <v>1148</v>
      </c>
      <c r="C502" s="102" t="s">
        <v>1149</v>
      </c>
      <c r="D502" s="112">
        <v>45870.0</v>
      </c>
      <c r="E502" s="102">
        <v>0.0</v>
      </c>
      <c r="F502" s="102" t="s">
        <v>327</v>
      </c>
    </row>
    <row r="503">
      <c r="A503" s="102" t="s">
        <v>1411</v>
      </c>
      <c r="B503" s="102" t="s">
        <v>1076</v>
      </c>
      <c r="C503" s="102" t="s">
        <v>1077</v>
      </c>
      <c r="D503" s="112">
        <v>45870.0</v>
      </c>
      <c r="E503" s="102">
        <v>0.0</v>
      </c>
      <c r="F503" s="102" t="s">
        <v>327</v>
      </c>
    </row>
    <row r="504">
      <c r="A504" s="102" t="s">
        <v>1411</v>
      </c>
      <c r="B504" s="102" t="s">
        <v>1041</v>
      </c>
      <c r="C504" s="102" t="s">
        <v>1042</v>
      </c>
      <c r="D504" s="112">
        <v>45870.0</v>
      </c>
      <c r="E504" s="102">
        <v>0.0</v>
      </c>
      <c r="F504" s="102" t="s">
        <v>327</v>
      </c>
    </row>
    <row r="505">
      <c r="A505" s="102" t="s">
        <v>1411</v>
      </c>
      <c r="B505" s="102" t="s">
        <v>1025</v>
      </c>
      <c r="C505" s="102" t="s">
        <v>1026</v>
      </c>
      <c r="D505" s="112">
        <v>45870.0</v>
      </c>
      <c r="E505" s="102">
        <v>0.0</v>
      </c>
      <c r="F505" s="102" t="s">
        <v>327</v>
      </c>
    </row>
    <row r="506">
      <c r="A506" s="102" t="s">
        <v>1411</v>
      </c>
      <c r="B506" s="102" t="s">
        <v>1014</v>
      </c>
      <c r="C506" s="102" t="s">
        <v>1015</v>
      </c>
      <c r="D506" s="112">
        <v>45870.0</v>
      </c>
      <c r="E506" s="102">
        <v>0.0</v>
      </c>
      <c r="F506" s="102" t="s">
        <v>327</v>
      </c>
    </row>
    <row r="507">
      <c r="A507" s="102" t="s">
        <v>1411</v>
      </c>
      <c r="B507" s="102" t="s">
        <v>1011</v>
      </c>
      <c r="C507" s="102" t="s">
        <v>1012</v>
      </c>
      <c r="D507" s="112">
        <v>45870.0</v>
      </c>
      <c r="E507" s="102">
        <v>0.0</v>
      </c>
      <c r="F507" s="102" t="s">
        <v>327</v>
      </c>
    </row>
    <row r="508">
      <c r="A508" s="102" t="s">
        <v>1411</v>
      </c>
      <c r="B508" s="102" t="s">
        <v>1010</v>
      </c>
      <c r="C508" s="102" t="s">
        <v>44</v>
      </c>
      <c r="D508" s="112">
        <v>45870.0</v>
      </c>
      <c r="E508" s="102">
        <v>0.0</v>
      </c>
      <c r="F508" s="102" t="s">
        <v>327</v>
      </c>
    </row>
    <row r="509">
      <c r="A509" s="102" t="s">
        <v>1411</v>
      </c>
      <c r="B509" s="102" t="s">
        <v>1003</v>
      </c>
      <c r="C509" s="102" t="s">
        <v>1004</v>
      </c>
      <c r="D509" s="112">
        <v>45870.0</v>
      </c>
      <c r="E509" s="102">
        <v>0.0</v>
      </c>
      <c r="F509" s="102" t="s">
        <v>327</v>
      </c>
    </row>
    <row r="510">
      <c r="A510" s="102" t="s">
        <v>1411</v>
      </c>
      <c r="B510" s="102" t="s">
        <v>925</v>
      </c>
      <c r="C510" s="102" t="s">
        <v>358</v>
      </c>
      <c r="D510" s="112">
        <v>45870.0</v>
      </c>
      <c r="E510" s="102">
        <v>0.0</v>
      </c>
      <c r="F510" s="102" t="s">
        <v>327</v>
      </c>
    </row>
    <row r="511">
      <c r="A511" s="102" t="s">
        <v>1411</v>
      </c>
      <c r="B511" s="102" t="s">
        <v>830</v>
      </c>
      <c r="C511" s="102" t="s">
        <v>831</v>
      </c>
      <c r="D511" s="112">
        <v>45870.0</v>
      </c>
      <c r="E511" s="102">
        <v>0.0</v>
      </c>
      <c r="F511" s="102" t="s">
        <v>327</v>
      </c>
    </row>
    <row r="512">
      <c r="A512" s="102" t="s">
        <v>1411</v>
      </c>
      <c r="B512" s="102" t="s">
        <v>626</v>
      </c>
      <c r="C512" s="102" t="s">
        <v>627</v>
      </c>
      <c r="D512" s="112">
        <v>45870.0</v>
      </c>
      <c r="E512" s="102">
        <v>-2.0</v>
      </c>
      <c r="F512" s="102" t="s">
        <v>327</v>
      </c>
    </row>
    <row r="513">
      <c r="A513" s="102" t="s">
        <v>1411</v>
      </c>
      <c r="B513" s="102" t="s">
        <v>615</v>
      </c>
      <c r="C513" s="102" t="s">
        <v>616</v>
      </c>
      <c r="D513" s="112">
        <v>45870.0</v>
      </c>
      <c r="E513" s="102">
        <v>0.0</v>
      </c>
      <c r="F513" s="102" t="s">
        <v>327</v>
      </c>
    </row>
    <row r="514">
      <c r="A514" s="102" t="s">
        <v>1411</v>
      </c>
      <c r="B514" s="102" t="s">
        <v>405</v>
      </c>
      <c r="C514" s="102" t="s">
        <v>406</v>
      </c>
      <c r="D514" s="112">
        <v>45870.0</v>
      </c>
      <c r="E514" s="102">
        <v>0.0</v>
      </c>
      <c r="F514" s="102" t="s">
        <v>327</v>
      </c>
    </row>
    <row r="515">
      <c r="A515" s="102" t="s">
        <v>1411</v>
      </c>
      <c r="B515" s="102" t="s">
        <v>1120</v>
      </c>
      <c r="C515" s="102" t="s">
        <v>1121</v>
      </c>
      <c r="D515" s="112">
        <v>45870.0</v>
      </c>
      <c r="E515" s="102">
        <v>0.0</v>
      </c>
      <c r="F515" s="102" t="s">
        <v>306</v>
      </c>
    </row>
    <row r="516">
      <c r="A516" s="102" t="s">
        <v>1411</v>
      </c>
      <c r="B516" s="102" t="s">
        <v>849</v>
      </c>
      <c r="C516" s="102" t="s">
        <v>850</v>
      </c>
      <c r="D516" s="112">
        <v>45870.0</v>
      </c>
      <c r="E516" s="102">
        <v>0.0</v>
      </c>
      <c r="F516" s="102" t="s">
        <v>306</v>
      </c>
    </row>
    <row r="517">
      <c r="A517" s="102" t="s">
        <v>1411</v>
      </c>
      <c r="B517" s="102" t="s">
        <v>730</v>
      </c>
      <c r="C517" s="102" t="s">
        <v>731</v>
      </c>
      <c r="D517" s="112">
        <v>45870.0</v>
      </c>
      <c r="E517" s="102">
        <v>0.0</v>
      </c>
      <c r="F517" s="102" t="s">
        <v>306</v>
      </c>
    </row>
    <row r="518">
      <c r="A518" s="102" t="s">
        <v>1411</v>
      </c>
      <c r="B518" s="102" t="s">
        <v>681</v>
      </c>
      <c r="C518" s="102" t="s">
        <v>682</v>
      </c>
      <c r="D518" s="112">
        <v>45870.0</v>
      </c>
      <c r="E518" s="102">
        <v>-2.0</v>
      </c>
      <c r="F518" s="102" t="s">
        <v>306</v>
      </c>
    </row>
    <row r="519">
      <c r="A519" s="102" t="s">
        <v>1411</v>
      </c>
      <c r="B519" s="102" t="s">
        <v>418</v>
      </c>
      <c r="C519" s="102" t="s">
        <v>419</v>
      </c>
      <c r="D519" s="112">
        <v>45870.0</v>
      </c>
      <c r="E519" s="102">
        <v>0.0</v>
      </c>
      <c r="F519" s="102" t="s">
        <v>306</v>
      </c>
    </row>
    <row r="520">
      <c r="A520" s="102" t="s">
        <v>1411</v>
      </c>
      <c r="B520" s="102" t="s">
        <v>415</v>
      </c>
      <c r="C520" s="102" t="s">
        <v>416</v>
      </c>
      <c r="D520" s="112">
        <v>45870.0</v>
      </c>
      <c r="E520" s="102">
        <v>0.0</v>
      </c>
      <c r="F520" s="102" t="s">
        <v>306</v>
      </c>
    </row>
    <row r="521">
      <c r="A521" s="102" t="s">
        <v>1411</v>
      </c>
      <c r="B521" s="102" t="s">
        <v>408</v>
      </c>
      <c r="C521" s="102" t="s">
        <v>409</v>
      </c>
      <c r="D521" s="112">
        <v>45870.0</v>
      </c>
      <c r="E521" s="102">
        <v>0.0</v>
      </c>
      <c r="F521" s="102" t="s">
        <v>306</v>
      </c>
    </row>
    <row r="522">
      <c r="A522" s="102" t="s">
        <v>1411</v>
      </c>
      <c r="B522" s="102" t="s">
        <v>330</v>
      </c>
      <c r="C522" s="102" t="s">
        <v>331</v>
      </c>
      <c r="D522" s="112">
        <v>45870.0</v>
      </c>
      <c r="E522" s="102">
        <v>-1.0</v>
      </c>
      <c r="F522" s="102" t="s">
        <v>306</v>
      </c>
    </row>
    <row r="523">
      <c r="A523" s="102" t="s">
        <v>1411</v>
      </c>
      <c r="B523" s="102" t="s">
        <v>1125</v>
      </c>
      <c r="C523" s="102" t="s">
        <v>1126</v>
      </c>
      <c r="D523" s="112">
        <v>45870.0</v>
      </c>
      <c r="E523" s="102">
        <v>-2.0</v>
      </c>
      <c r="F523" s="102" t="s">
        <v>225</v>
      </c>
    </row>
    <row r="524">
      <c r="A524" s="102" t="s">
        <v>1411</v>
      </c>
      <c r="B524" s="102" t="s">
        <v>1114</v>
      </c>
      <c r="C524" s="102" t="s">
        <v>1115</v>
      </c>
      <c r="D524" s="112">
        <v>45870.0</v>
      </c>
      <c r="E524" s="102">
        <v>-1.0</v>
      </c>
      <c r="F524" s="102" t="s">
        <v>225</v>
      </c>
    </row>
    <row r="525">
      <c r="A525" s="102" t="s">
        <v>1411</v>
      </c>
      <c r="B525" s="102" t="s">
        <v>1000</v>
      </c>
      <c r="C525" s="102" t="s">
        <v>1001</v>
      </c>
      <c r="D525" s="112">
        <v>45870.0</v>
      </c>
      <c r="E525" s="102">
        <v>0.0</v>
      </c>
      <c r="F525" s="102" t="s">
        <v>225</v>
      </c>
    </row>
    <row r="526">
      <c r="A526" s="102" t="s">
        <v>1411</v>
      </c>
      <c r="B526" s="102" t="s">
        <v>929</v>
      </c>
      <c r="C526" s="102" t="s">
        <v>930</v>
      </c>
      <c r="D526" s="112">
        <v>45870.0</v>
      </c>
      <c r="E526" s="102">
        <v>-1.0</v>
      </c>
      <c r="F526" s="102" t="s">
        <v>225</v>
      </c>
    </row>
    <row r="527">
      <c r="A527" s="102" t="s">
        <v>1411</v>
      </c>
      <c r="B527" s="102" t="s">
        <v>906</v>
      </c>
      <c r="C527" s="102" t="s">
        <v>907</v>
      </c>
      <c r="D527" s="112">
        <v>45870.0</v>
      </c>
      <c r="E527" s="102">
        <v>0.0</v>
      </c>
      <c r="F527" s="102" t="s">
        <v>225</v>
      </c>
    </row>
    <row r="528">
      <c r="A528" s="102" t="s">
        <v>1411</v>
      </c>
      <c r="B528" s="102" t="s">
        <v>870</v>
      </c>
      <c r="C528" s="102" t="s">
        <v>871</v>
      </c>
      <c r="D528" s="112">
        <v>45870.0</v>
      </c>
      <c r="E528" s="102">
        <v>0.0</v>
      </c>
      <c r="F528" s="102" t="s">
        <v>225</v>
      </c>
    </row>
    <row r="529">
      <c r="A529" s="102" t="s">
        <v>1411</v>
      </c>
      <c r="B529" s="102" t="s">
        <v>866</v>
      </c>
      <c r="C529" s="102" t="s">
        <v>867</v>
      </c>
      <c r="D529" s="112">
        <v>45870.0</v>
      </c>
      <c r="E529" s="102">
        <v>-2.0</v>
      </c>
      <c r="F529" s="102" t="s">
        <v>225</v>
      </c>
    </row>
    <row r="530">
      <c r="A530" s="102" t="s">
        <v>1411</v>
      </c>
      <c r="B530" s="102" t="s">
        <v>808</v>
      </c>
      <c r="C530" s="102" t="s">
        <v>809</v>
      </c>
      <c r="D530" s="112">
        <v>45870.0</v>
      </c>
      <c r="E530" s="102">
        <v>0.0</v>
      </c>
      <c r="F530" s="102" t="s">
        <v>225</v>
      </c>
    </row>
    <row r="531">
      <c r="A531" s="102" t="s">
        <v>1411</v>
      </c>
      <c r="B531" s="102" t="s">
        <v>376</v>
      </c>
      <c r="C531" s="102" t="s">
        <v>377</v>
      </c>
      <c r="D531" s="112">
        <v>45870.0</v>
      </c>
      <c r="E531" s="102">
        <v>0.0</v>
      </c>
      <c r="F531" s="102" t="s">
        <v>225</v>
      </c>
    </row>
    <row r="532">
      <c r="A532" s="102" t="s">
        <v>1411</v>
      </c>
      <c r="B532" s="102" t="s">
        <v>369</v>
      </c>
      <c r="C532" s="102" t="s">
        <v>39</v>
      </c>
      <c r="D532" s="112">
        <v>45870.0</v>
      </c>
      <c r="E532" s="102">
        <v>-3.0</v>
      </c>
      <c r="F532" s="102" t="s">
        <v>225</v>
      </c>
    </row>
    <row r="533">
      <c r="A533" s="102" t="s">
        <v>1411</v>
      </c>
      <c r="B533" s="102" t="s">
        <v>361</v>
      </c>
      <c r="C533" s="102" t="s">
        <v>362</v>
      </c>
      <c r="D533" s="112">
        <v>45870.0</v>
      </c>
      <c r="E533" s="102">
        <v>-1.0</v>
      </c>
      <c r="F533" s="102" t="s">
        <v>225</v>
      </c>
    </row>
    <row r="534">
      <c r="A534" s="102" t="s">
        <v>1411</v>
      </c>
      <c r="B534" s="102" t="s">
        <v>357</v>
      </c>
      <c r="C534" s="102" t="s">
        <v>358</v>
      </c>
      <c r="D534" s="112">
        <v>45870.0</v>
      </c>
      <c r="E534" s="102">
        <v>-1.0</v>
      </c>
      <c r="F534" s="102" t="s">
        <v>225</v>
      </c>
    </row>
    <row r="535">
      <c r="A535" s="102" t="s">
        <v>1411</v>
      </c>
      <c r="B535" s="102" t="s">
        <v>338</v>
      </c>
      <c r="C535" s="102" t="s">
        <v>339</v>
      </c>
      <c r="D535" s="112">
        <v>45870.0</v>
      </c>
      <c r="E535" s="102">
        <v>0.0</v>
      </c>
      <c r="F535" s="102" t="s">
        <v>225</v>
      </c>
    </row>
    <row r="536">
      <c r="A536" s="102" t="s">
        <v>1411</v>
      </c>
      <c r="B536" s="102" t="s">
        <v>333</v>
      </c>
      <c r="C536" s="102" t="s">
        <v>268</v>
      </c>
      <c r="D536" s="112">
        <v>45870.0</v>
      </c>
      <c r="E536" s="102">
        <v>-1.0</v>
      </c>
      <c r="F536" s="102" t="s">
        <v>225</v>
      </c>
    </row>
    <row r="537">
      <c r="A537" s="102" t="s">
        <v>1411</v>
      </c>
      <c r="B537" s="102" t="s">
        <v>246</v>
      </c>
      <c r="C537" s="102" t="s">
        <v>130</v>
      </c>
      <c r="D537" s="112">
        <v>45870.0</v>
      </c>
      <c r="E537" s="102">
        <v>0.0</v>
      </c>
      <c r="F537" s="102" t="s">
        <v>225</v>
      </c>
    </row>
    <row r="538">
      <c r="A538" s="102" t="s">
        <v>1411</v>
      </c>
      <c r="B538" s="102" t="s">
        <v>243</v>
      </c>
      <c r="C538" s="102" t="s">
        <v>244</v>
      </c>
      <c r="D538" s="112">
        <v>45870.0</v>
      </c>
      <c r="E538" s="102">
        <v>-2.0</v>
      </c>
      <c r="F538" s="102" t="s">
        <v>225</v>
      </c>
    </row>
    <row r="539">
      <c r="A539" s="102" t="s">
        <v>1411</v>
      </c>
      <c r="B539" s="102" t="s">
        <v>240</v>
      </c>
      <c r="C539" s="102" t="s">
        <v>241</v>
      </c>
      <c r="D539" s="112">
        <v>45870.0</v>
      </c>
      <c r="E539" s="102">
        <v>0.0</v>
      </c>
      <c r="F539" s="102" t="s">
        <v>225</v>
      </c>
    </row>
    <row r="540">
      <c r="A540" s="102" t="s">
        <v>1411</v>
      </c>
      <c r="B540" s="102" t="s">
        <v>227</v>
      </c>
      <c r="C540" s="102" t="s">
        <v>228</v>
      </c>
      <c r="D540" s="112">
        <v>45870.0</v>
      </c>
      <c r="E540" s="102">
        <v>0.0</v>
      </c>
      <c r="F540" s="102" t="s">
        <v>225</v>
      </c>
    </row>
    <row r="541">
      <c r="A541" s="102" t="s">
        <v>1411</v>
      </c>
      <c r="B541" s="102" t="s">
        <v>1129</v>
      </c>
      <c r="C541" s="102" t="s">
        <v>1130</v>
      </c>
      <c r="D541" s="112">
        <v>45870.0</v>
      </c>
      <c r="E541" s="102">
        <v>0.0</v>
      </c>
      <c r="F541" s="102" t="s">
        <v>232</v>
      </c>
    </row>
    <row r="542">
      <c r="A542" s="102" t="s">
        <v>1411</v>
      </c>
      <c r="B542" s="102" t="s">
        <v>1111</v>
      </c>
      <c r="C542" s="102" t="s">
        <v>1112</v>
      </c>
      <c r="D542" s="112">
        <v>45870.0</v>
      </c>
      <c r="E542" s="102">
        <v>0.0</v>
      </c>
      <c r="F542" s="102" t="s">
        <v>232</v>
      </c>
    </row>
    <row r="543">
      <c r="A543" s="102" t="s">
        <v>1411</v>
      </c>
      <c r="B543" s="102" t="s">
        <v>1070</v>
      </c>
      <c r="C543" s="102" t="s">
        <v>1071</v>
      </c>
      <c r="D543" s="112">
        <v>45870.0</v>
      </c>
      <c r="E543" s="102">
        <v>-1.0</v>
      </c>
      <c r="F543" s="102" t="s">
        <v>232</v>
      </c>
    </row>
    <row r="544">
      <c r="A544" s="102" t="s">
        <v>1411</v>
      </c>
      <c r="B544" s="102" t="s">
        <v>1056</v>
      </c>
      <c r="C544" s="102" t="s">
        <v>1057</v>
      </c>
      <c r="D544" s="112">
        <v>45870.0</v>
      </c>
      <c r="E544" s="102">
        <v>0.0</v>
      </c>
      <c r="F544" s="102" t="s">
        <v>232</v>
      </c>
    </row>
    <row r="545">
      <c r="A545" s="102" t="s">
        <v>1411</v>
      </c>
      <c r="B545" s="102" t="s">
        <v>1037</v>
      </c>
      <c r="C545" s="102" t="s">
        <v>1038</v>
      </c>
      <c r="D545" s="112">
        <v>45870.0</v>
      </c>
      <c r="E545" s="102">
        <v>0.0</v>
      </c>
      <c r="F545" s="102" t="s">
        <v>232</v>
      </c>
    </row>
    <row r="546">
      <c r="A546" s="102" t="s">
        <v>1411</v>
      </c>
      <c r="B546" s="102" t="s">
        <v>913</v>
      </c>
      <c r="C546" s="102" t="s">
        <v>914</v>
      </c>
      <c r="D546" s="112">
        <v>45870.0</v>
      </c>
      <c r="E546" s="102">
        <v>0.0</v>
      </c>
      <c r="F546" s="102" t="s">
        <v>232</v>
      </c>
    </row>
    <row r="547">
      <c r="A547" s="102" t="s">
        <v>1411</v>
      </c>
      <c r="B547" s="102" t="s">
        <v>323</v>
      </c>
      <c r="C547" s="102" t="s">
        <v>324</v>
      </c>
      <c r="D547" s="112">
        <v>45870.0</v>
      </c>
      <c r="E547" s="102">
        <v>0.0</v>
      </c>
      <c r="F547" s="102" t="s">
        <v>232</v>
      </c>
    </row>
    <row r="548">
      <c r="A548" s="102" t="s">
        <v>1411</v>
      </c>
      <c r="B548" s="102" t="s">
        <v>315</v>
      </c>
      <c r="C548" s="102" t="s">
        <v>316</v>
      </c>
      <c r="D548" s="112">
        <v>45870.0</v>
      </c>
      <c r="E548" s="102">
        <v>0.0</v>
      </c>
      <c r="F548" s="102" t="s">
        <v>232</v>
      </c>
    </row>
    <row r="549">
      <c r="A549" s="102" t="s">
        <v>1411</v>
      </c>
      <c r="B549" s="102" t="s">
        <v>271</v>
      </c>
      <c r="C549" s="102" t="s">
        <v>272</v>
      </c>
      <c r="D549" s="112">
        <v>45870.0</v>
      </c>
      <c r="E549" s="102">
        <v>-1.0</v>
      </c>
      <c r="F549" s="102" t="s">
        <v>232</v>
      </c>
    </row>
    <row r="550">
      <c r="A550" s="102" t="s">
        <v>1411</v>
      </c>
      <c r="B550" s="102" t="s">
        <v>264</v>
      </c>
      <c r="C550" s="102" t="s">
        <v>265</v>
      </c>
      <c r="D550" s="112">
        <v>45870.0</v>
      </c>
      <c r="E550" s="102">
        <v>0.0</v>
      </c>
      <c r="F550" s="102" t="s">
        <v>232</v>
      </c>
    </row>
    <row r="551">
      <c r="A551" s="102" t="s">
        <v>1411</v>
      </c>
      <c r="B551" s="102" t="s">
        <v>252</v>
      </c>
      <c r="C551" s="102" t="s">
        <v>253</v>
      </c>
      <c r="D551" s="112">
        <v>45870.0</v>
      </c>
      <c r="E551" s="102">
        <v>0.0</v>
      </c>
      <c r="F551" s="102" t="s">
        <v>232</v>
      </c>
    </row>
    <row r="552">
      <c r="A552" s="102" t="s">
        <v>1411</v>
      </c>
      <c r="B552" s="102" t="s">
        <v>1109</v>
      </c>
      <c r="C552" s="102" t="s">
        <v>1110</v>
      </c>
      <c r="D552" s="112">
        <v>45870.0</v>
      </c>
      <c r="E552" s="102">
        <v>0.0</v>
      </c>
      <c r="F552" s="102" t="s">
        <v>453</v>
      </c>
    </row>
    <row r="553">
      <c r="A553" s="102" t="s">
        <v>1411</v>
      </c>
      <c r="B553" s="102" t="s">
        <v>1106</v>
      </c>
      <c r="C553" s="102" t="s">
        <v>1107</v>
      </c>
      <c r="D553" s="112">
        <v>45870.0</v>
      </c>
      <c r="E553" s="102">
        <v>0.0</v>
      </c>
      <c r="F553" s="102" t="s">
        <v>453</v>
      </c>
    </row>
    <row r="554">
      <c r="A554" s="102" t="s">
        <v>1411</v>
      </c>
      <c r="B554" s="102" t="s">
        <v>1104</v>
      </c>
      <c r="C554" s="102" t="s">
        <v>1105</v>
      </c>
      <c r="D554" s="112">
        <v>45870.0</v>
      </c>
      <c r="E554" s="102">
        <v>0.0</v>
      </c>
      <c r="F554" s="102" t="s">
        <v>453</v>
      </c>
    </row>
    <row r="555">
      <c r="A555" s="102" t="s">
        <v>1411</v>
      </c>
      <c r="B555" s="102" t="s">
        <v>1073</v>
      </c>
      <c r="C555" s="102" t="s">
        <v>1074</v>
      </c>
      <c r="D555" s="112">
        <v>45870.0</v>
      </c>
      <c r="E555" s="102">
        <v>0.0</v>
      </c>
      <c r="F555" s="102" t="s">
        <v>453</v>
      </c>
    </row>
    <row r="556">
      <c r="A556" s="102" t="s">
        <v>1411</v>
      </c>
      <c r="B556" s="102" t="s">
        <v>1061</v>
      </c>
      <c r="C556" s="102" t="s">
        <v>1062</v>
      </c>
      <c r="D556" s="112">
        <v>45870.0</v>
      </c>
      <c r="E556" s="102">
        <v>0.0</v>
      </c>
      <c r="F556" s="102" t="s">
        <v>453</v>
      </c>
    </row>
    <row r="557">
      <c r="A557" s="102" t="s">
        <v>1411</v>
      </c>
      <c r="B557" s="102" t="s">
        <v>997</v>
      </c>
      <c r="C557" s="102" t="s">
        <v>998</v>
      </c>
      <c r="D557" s="112">
        <v>45870.0</v>
      </c>
      <c r="E557" s="102">
        <v>0.0</v>
      </c>
      <c r="F557" s="102" t="s">
        <v>453</v>
      </c>
    </row>
    <row r="558">
      <c r="A558" s="102" t="s">
        <v>1411</v>
      </c>
      <c r="B558" s="102" t="s">
        <v>932</v>
      </c>
      <c r="C558" s="102" t="s">
        <v>933</v>
      </c>
      <c r="D558" s="112">
        <v>45870.0</v>
      </c>
      <c r="E558" s="102">
        <v>0.0</v>
      </c>
      <c r="F558" s="102" t="s">
        <v>453</v>
      </c>
    </row>
    <row r="559">
      <c r="A559" s="102" t="s">
        <v>1411</v>
      </c>
      <c r="B559" s="102" t="s">
        <v>916</v>
      </c>
      <c r="C559" s="102" t="s">
        <v>917</v>
      </c>
      <c r="D559" s="112">
        <v>45870.0</v>
      </c>
      <c r="E559" s="102">
        <v>0.0</v>
      </c>
      <c r="F559" s="102" t="s">
        <v>453</v>
      </c>
    </row>
    <row r="560">
      <c r="A560" s="102" t="s">
        <v>1411</v>
      </c>
      <c r="B560" s="102" t="s">
        <v>873</v>
      </c>
      <c r="C560" s="102" t="s">
        <v>874</v>
      </c>
      <c r="D560" s="112">
        <v>45870.0</v>
      </c>
      <c r="E560" s="102">
        <v>0.0</v>
      </c>
      <c r="F560" s="102" t="s">
        <v>453</v>
      </c>
    </row>
    <row r="561">
      <c r="A561" s="102" t="s">
        <v>1411</v>
      </c>
      <c r="B561" s="102" t="s">
        <v>810</v>
      </c>
      <c r="C561" s="102" t="s">
        <v>811</v>
      </c>
      <c r="D561" s="112">
        <v>45870.0</v>
      </c>
      <c r="E561" s="102">
        <v>0.0</v>
      </c>
      <c r="F561" s="102" t="s">
        <v>453</v>
      </c>
    </row>
    <row r="562">
      <c r="A562" s="102" t="s">
        <v>1411</v>
      </c>
      <c r="B562" s="102" t="s">
        <v>629</v>
      </c>
      <c r="C562" s="102" t="s">
        <v>630</v>
      </c>
      <c r="D562" s="112">
        <v>45870.0</v>
      </c>
      <c r="E562" s="102">
        <v>-1.0</v>
      </c>
      <c r="F562" s="102" t="s">
        <v>453</v>
      </c>
    </row>
    <row r="563">
      <c r="A563" s="102" t="s">
        <v>1411</v>
      </c>
      <c r="B563" s="102" t="s">
        <v>544</v>
      </c>
      <c r="C563" s="102" t="s">
        <v>545</v>
      </c>
      <c r="D563" s="112">
        <v>45870.0</v>
      </c>
      <c r="E563" s="102">
        <v>0.0</v>
      </c>
      <c r="F563" s="102" t="s">
        <v>453</v>
      </c>
    </row>
    <row r="564">
      <c r="A564" s="102" t="s">
        <v>1411</v>
      </c>
      <c r="B564" s="102" t="s">
        <v>541</v>
      </c>
      <c r="C564" s="102" t="s">
        <v>542</v>
      </c>
      <c r="D564" s="112">
        <v>45870.0</v>
      </c>
      <c r="E564" s="102">
        <v>0.0</v>
      </c>
      <c r="F564" s="102" t="s">
        <v>453</v>
      </c>
    </row>
    <row r="565">
      <c r="A565" s="102" t="s">
        <v>1411</v>
      </c>
      <c r="B565" s="102" t="s">
        <v>538</v>
      </c>
      <c r="C565" s="102" t="s">
        <v>1211</v>
      </c>
      <c r="D565" s="112">
        <v>45870.0</v>
      </c>
      <c r="E565" s="102">
        <v>-2.0</v>
      </c>
      <c r="F565" s="102" t="s">
        <v>453</v>
      </c>
    </row>
    <row r="566">
      <c r="A566" s="102" t="s">
        <v>1411</v>
      </c>
      <c r="B566" s="102" t="s">
        <v>486</v>
      </c>
      <c r="C566" s="102" t="s">
        <v>487</v>
      </c>
      <c r="D566" s="112">
        <v>45870.0</v>
      </c>
      <c r="E566" s="102">
        <v>0.0</v>
      </c>
      <c r="F566" s="102" t="s">
        <v>453</v>
      </c>
    </row>
    <row r="567">
      <c r="A567" s="102" t="s">
        <v>1411</v>
      </c>
      <c r="B567" s="102" t="s">
        <v>464</v>
      </c>
      <c r="C567" s="102" t="s">
        <v>465</v>
      </c>
      <c r="D567" s="112">
        <v>45870.0</v>
      </c>
      <c r="E567" s="102">
        <v>0.0</v>
      </c>
      <c r="F567" s="102" t="s">
        <v>453</v>
      </c>
    </row>
    <row r="568">
      <c r="A568" s="102" t="s">
        <v>1411</v>
      </c>
      <c r="B568" s="102" t="s">
        <v>458</v>
      </c>
      <c r="C568" s="102" t="s">
        <v>459</v>
      </c>
      <c r="D568" s="112">
        <v>45870.0</v>
      </c>
      <c r="E568" s="102">
        <v>0.0</v>
      </c>
      <c r="F568" s="102" t="s">
        <v>453</v>
      </c>
    </row>
    <row r="569">
      <c r="A569" s="102" t="s">
        <v>1411</v>
      </c>
      <c r="B569" s="102" t="s">
        <v>451</v>
      </c>
      <c r="C569" s="102" t="s">
        <v>452</v>
      </c>
      <c r="D569" s="112">
        <v>45870.0</v>
      </c>
      <c r="E569" s="102">
        <v>0.0</v>
      </c>
      <c r="F569" s="102" t="s">
        <v>453</v>
      </c>
    </row>
    <row r="570">
      <c r="A570" s="102" t="s">
        <v>1411</v>
      </c>
      <c r="B570" s="102" t="s">
        <v>1137</v>
      </c>
      <c r="C570" s="102" t="s">
        <v>1138</v>
      </c>
      <c r="D570" s="112">
        <v>45870.0</v>
      </c>
      <c r="E570" s="102">
        <v>0.0</v>
      </c>
      <c r="F570" s="102" t="s">
        <v>293</v>
      </c>
    </row>
    <row r="571">
      <c r="A571" s="102" t="s">
        <v>1411</v>
      </c>
      <c r="B571" s="102" t="s">
        <v>1134</v>
      </c>
      <c r="C571" s="102" t="s">
        <v>1135</v>
      </c>
      <c r="D571" s="112">
        <v>45870.0</v>
      </c>
      <c r="E571" s="102">
        <v>0.0</v>
      </c>
      <c r="F571" s="102" t="s">
        <v>293</v>
      </c>
    </row>
    <row r="572">
      <c r="A572" s="102" t="s">
        <v>1411</v>
      </c>
      <c r="B572" s="102" t="s">
        <v>1132</v>
      </c>
      <c r="C572" s="102" t="s">
        <v>1133</v>
      </c>
      <c r="D572" s="112">
        <v>45870.0</v>
      </c>
      <c r="E572" s="102">
        <v>0.0</v>
      </c>
      <c r="F572" s="102" t="s">
        <v>293</v>
      </c>
    </row>
    <row r="573">
      <c r="A573" s="102" t="s">
        <v>1411</v>
      </c>
      <c r="B573" s="102" t="s">
        <v>1089</v>
      </c>
      <c r="C573" s="102" t="s">
        <v>1090</v>
      </c>
      <c r="D573" s="112">
        <v>45870.0</v>
      </c>
      <c r="E573" s="102">
        <v>0.0</v>
      </c>
      <c r="F573" s="102" t="s">
        <v>293</v>
      </c>
    </row>
    <row r="574">
      <c r="A574" s="102" t="s">
        <v>1411</v>
      </c>
      <c r="B574" s="102" t="s">
        <v>1085</v>
      </c>
      <c r="C574" s="102" t="s">
        <v>1086</v>
      </c>
      <c r="D574" s="112">
        <v>45870.0</v>
      </c>
      <c r="E574" s="102">
        <v>-1.0</v>
      </c>
      <c r="F574" s="102" t="s">
        <v>293</v>
      </c>
    </row>
    <row r="575">
      <c r="A575" s="102" t="s">
        <v>1411</v>
      </c>
      <c r="B575" s="102" t="s">
        <v>1079</v>
      </c>
      <c r="C575" s="102" t="s">
        <v>1080</v>
      </c>
      <c r="D575" s="112">
        <v>45870.0</v>
      </c>
      <c r="E575" s="102">
        <v>0.0</v>
      </c>
      <c r="F575" s="102" t="s">
        <v>293</v>
      </c>
    </row>
    <row r="576">
      <c r="A576" s="102" t="s">
        <v>1411</v>
      </c>
      <c r="B576" s="102" t="s">
        <v>1065</v>
      </c>
      <c r="C576" s="102" t="s">
        <v>1066</v>
      </c>
      <c r="D576" s="112">
        <v>45870.0</v>
      </c>
      <c r="E576" s="102">
        <v>0.0</v>
      </c>
      <c r="F576" s="102" t="s">
        <v>293</v>
      </c>
    </row>
    <row r="577">
      <c r="A577" s="102" t="s">
        <v>1411</v>
      </c>
      <c r="B577" s="102" t="s">
        <v>1047</v>
      </c>
      <c r="C577" s="102" t="s">
        <v>1048</v>
      </c>
      <c r="D577" s="112">
        <v>45870.0</v>
      </c>
      <c r="E577" s="102">
        <v>-1.0</v>
      </c>
      <c r="F577" s="102" t="s">
        <v>293</v>
      </c>
    </row>
    <row r="578">
      <c r="A578" s="102" t="s">
        <v>1411</v>
      </c>
      <c r="B578" s="102" t="s">
        <v>1034</v>
      </c>
      <c r="C578" s="102" t="s">
        <v>1035</v>
      </c>
      <c r="D578" s="112">
        <v>45870.0</v>
      </c>
      <c r="E578" s="102">
        <v>0.0</v>
      </c>
      <c r="F578" s="102" t="s">
        <v>293</v>
      </c>
    </row>
    <row r="579">
      <c r="A579" s="102" t="s">
        <v>1411</v>
      </c>
      <c r="B579" s="102" t="s">
        <v>1031</v>
      </c>
      <c r="C579" s="102" t="s">
        <v>1032</v>
      </c>
      <c r="D579" s="112">
        <v>45870.0</v>
      </c>
      <c r="E579" s="102">
        <v>0.0</v>
      </c>
      <c r="F579" s="102" t="s">
        <v>293</v>
      </c>
    </row>
    <row r="580">
      <c r="A580" s="102" t="s">
        <v>1411</v>
      </c>
      <c r="B580" s="102" t="s">
        <v>965</v>
      </c>
      <c r="C580" s="102" t="s">
        <v>966</v>
      </c>
      <c r="D580" s="112">
        <v>45870.0</v>
      </c>
      <c r="E580" s="102">
        <v>0.0</v>
      </c>
      <c r="F580" s="102" t="s">
        <v>293</v>
      </c>
    </row>
    <row r="581">
      <c r="A581" s="102" t="s">
        <v>1411</v>
      </c>
      <c r="B581" s="102" t="s">
        <v>958</v>
      </c>
      <c r="C581" s="102" t="s">
        <v>959</v>
      </c>
      <c r="D581" s="112">
        <v>45870.0</v>
      </c>
      <c r="E581" s="102">
        <v>0.0</v>
      </c>
      <c r="F581" s="102" t="s">
        <v>293</v>
      </c>
    </row>
    <row r="582">
      <c r="A582" s="102" t="s">
        <v>1411</v>
      </c>
      <c r="B582" s="102" t="s">
        <v>955</v>
      </c>
      <c r="C582" s="102" t="s">
        <v>956</v>
      </c>
      <c r="D582" s="112">
        <v>45870.0</v>
      </c>
      <c r="E582" s="102">
        <v>0.0</v>
      </c>
      <c r="F582" s="102" t="s">
        <v>293</v>
      </c>
    </row>
    <row r="583">
      <c r="A583" s="102" t="s">
        <v>1411</v>
      </c>
      <c r="B583" s="102" t="s">
        <v>1093</v>
      </c>
      <c r="C583" s="102" t="s">
        <v>1094</v>
      </c>
      <c r="D583" s="112">
        <v>45870.0</v>
      </c>
      <c r="E583" s="102">
        <v>0.0</v>
      </c>
      <c r="F583" s="102" t="s">
        <v>439</v>
      </c>
    </row>
    <row r="584">
      <c r="A584" s="102" t="s">
        <v>1411</v>
      </c>
      <c r="B584" s="102" t="s">
        <v>1028</v>
      </c>
      <c r="C584" s="102" t="s">
        <v>1029</v>
      </c>
      <c r="D584" s="112">
        <v>45870.0</v>
      </c>
      <c r="E584" s="102">
        <v>0.0</v>
      </c>
      <c r="F584" s="102" t="s">
        <v>439</v>
      </c>
    </row>
    <row r="585">
      <c r="A585" s="102" t="s">
        <v>1411</v>
      </c>
      <c r="B585" s="102" t="s">
        <v>854</v>
      </c>
      <c r="C585" s="102" t="s">
        <v>855</v>
      </c>
      <c r="D585" s="112">
        <v>45870.0</v>
      </c>
      <c r="E585" s="102">
        <v>0.0</v>
      </c>
      <c r="F585" s="102" t="s">
        <v>439</v>
      </c>
    </row>
    <row r="586">
      <c r="A586" s="102" t="s">
        <v>1411</v>
      </c>
      <c r="B586" s="102" t="s">
        <v>834</v>
      </c>
      <c r="C586" s="102" t="s">
        <v>835</v>
      </c>
      <c r="D586" s="112">
        <v>45870.0</v>
      </c>
      <c r="E586" s="102">
        <v>-2.0</v>
      </c>
      <c r="F586" s="102" t="s">
        <v>439</v>
      </c>
    </row>
    <row r="587">
      <c r="A587" s="102" t="s">
        <v>1411</v>
      </c>
      <c r="B587" s="102" t="s">
        <v>781</v>
      </c>
      <c r="C587" s="102" t="s">
        <v>782</v>
      </c>
      <c r="D587" s="112">
        <v>45870.0</v>
      </c>
      <c r="E587" s="102">
        <v>0.0</v>
      </c>
      <c r="F587" s="102" t="s">
        <v>439</v>
      </c>
    </row>
    <row r="588">
      <c r="A588" s="102" t="s">
        <v>1411</v>
      </c>
      <c r="B588" s="102" t="s">
        <v>684</v>
      </c>
      <c r="C588" s="102" t="s">
        <v>685</v>
      </c>
      <c r="D588" s="112">
        <v>45870.0</v>
      </c>
      <c r="E588" s="102">
        <v>-2.0</v>
      </c>
      <c r="F588" s="102" t="s">
        <v>439</v>
      </c>
    </row>
    <row r="589">
      <c r="A589" s="102" t="s">
        <v>1411</v>
      </c>
      <c r="B589" s="102" t="s">
        <v>674</v>
      </c>
      <c r="C589" s="102" t="s">
        <v>675</v>
      </c>
      <c r="D589" s="112">
        <v>45870.0</v>
      </c>
      <c r="E589" s="102">
        <v>0.0</v>
      </c>
      <c r="F589" s="102" t="s">
        <v>439</v>
      </c>
    </row>
    <row r="590">
      <c r="A590" s="102" t="s">
        <v>1411</v>
      </c>
      <c r="B590" s="102" t="s">
        <v>444</v>
      </c>
      <c r="C590" s="102" t="s">
        <v>445</v>
      </c>
      <c r="D590" s="112">
        <v>45870.0</v>
      </c>
      <c r="E590" s="102">
        <v>0.0</v>
      </c>
      <c r="F590" s="102" t="s">
        <v>439</v>
      </c>
    </row>
    <row r="591">
      <c r="A591" s="102" t="s">
        <v>1410</v>
      </c>
      <c r="B591" s="102" t="s">
        <v>1068</v>
      </c>
      <c r="C591" s="102" t="s">
        <v>1069</v>
      </c>
      <c r="D591" s="112">
        <v>45870.0</v>
      </c>
      <c r="E591" s="102">
        <v>0.0</v>
      </c>
      <c r="F591" s="102" t="s">
        <v>141</v>
      </c>
    </row>
    <row r="592">
      <c r="A592" s="102" t="s">
        <v>1410</v>
      </c>
      <c r="B592" s="102" t="s">
        <v>1039</v>
      </c>
      <c r="C592" s="102" t="s">
        <v>1040</v>
      </c>
      <c r="D592" s="112">
        <v>45870.0</v>
      </c>
      <c r="E592" s="102">
        <v>0.0</v>
      </c>
      <c r="F592" s="102" t="s">
        <v>141</v>
      </c>
    </row>
    <row r="593">
      <c r="A593" s="102" t="s">
        <v>1410</v>
      </c>
      <c r="B593" s="102" t="s">
        <v>984</v>
      </c>
      <c r="C593" s="102" t="s">
        <v>985</v>
      </c>
      <c r="D593" s="112">
        <v>45870.0</v>
      </c>
      <c r="E593" s="102">
        <v>-1.0</v>
      </c>
      <c r="F593" s="102" t="s">
        <v>141</v>
      </c>
    </row>
    <row r="594">
      <c r="A594" s="102" t="s">
        <v>1410</v>
      </c>
      <c r="B594" s="102" t="s">
        <v>768</v>
      </c>
      <c r="C594" s="102" t="s">
        <v>769</v>
      </c>
      <c r="D594" s="112">
        <v>45870.0</v>
      </c>
      <c r="E594" s="102">
        <v>0.0</v>
      </c>
      <c r="F594" s="102" t="s">
        <v>141</v>
      </c>
    </row>
    <row r="595">
      <c r="A595" s="102" t="s">
        <v>1410</v>
      </c>
      <c r="B595" s="102" t="s">
        <v>719</v>
      </c>
      <c r="C595" s="102" t="s">
        <v>720</v>
      </c>
      <c r="D595" s="112">
        <v>45870.0</v>
      </c>
      <c r="E595" s="102">
        <v>0.0</v>
      </c>
      <c r="F595" s="102" t="s">
        <v>141</v>
      </c>
    </row>
    <row r="596">
      <c r="A596" s="102" t="s">
        <v>1410</v>
      </c>
      <c r="B596" s="102" t="s">
        <v>160</v>
      </c>
      <c r="C596" s="102" t="s">
        <v>161</v>
      </c>
      <c r="D596" s="112">
        <v>45870.0</v>
      </c>
      <c r="E596" s="102">
        <v>0.0</v>
      </c>
      <c r="F596" s="102" t="s">
        <v>141</v>
      </c>
    </row>
    <row r="597">
      <c r="A597" s="102" t="s">
        <v>1410</v>
      </c>
      <c r="B597" s="102" t="s">
        <v>147</v>
      </c>
      <c r="C597" s="102" t="s">
        <v>148</v>
      </c>
      <c r="D597" s="112">
        <v>45870.0</v>
      </c>
      <c r="E597" s="102">
        <v>0.0</v>
      </c>
      <c r="F597" s="102" t="s">
        <v>141</v>
      </c>
    </row>
    <row r="598">
      <c r="A598" s="102" t="s">
        <v>1410</v>
      </c>
      <c r="B598" s="102" t="s">
        <v>981</v>
      </c>
      <c r="C598" s="102" t="s">
        <v>982</v>
      </c>
      <c r="D598" s="112">
        <v>45870.0</v>
      </c>
      <c r="E598" s="102">
        <v>0.0</v>
      </c>
      <c r="F598" s="102" t="s">
        <v>114</v>
      </c>
    </row>
    <row r="599">
      <c r="A599" s="102" t="s">
        <v>1410</v>
      </c>
      <c r="B599" s="102" t="s">
        <v>974</v>
      </c>
      <c r="C599" s="102" t="s">
        <v>975</v>
      </c>
      <c r="D599" s="112">
        <v>45870.0</v>
      </c>
      <c r="E599" s="102">
        <v>0.0</v>
      </c>
      <c r="F599" s="102" t="s">
        <v>114</v>
      </c>
    </row>
    <row r="600">
      <c r="A600" s="102" t="s">
        <v>1410</v>
      </c>
      <c r="B600" s="102" t="s">
        <v>970</v>
      </c>
      <c r="C600" s="102" t="s">
        <v>971</v>
      </c>
      <c r="D600" s="112">
        <v>45870.0</v>
      </c>
      <c r="E600" s="102">
        <v>-1.0</v>
      </c>
      <c r="F600" s="102" t="s">
        <v>114</v>
      </c>
    </row>
    <row r="601">
      <c r="A601" s="102" t="s">
        <v>1410</v>
      </c>
      <c r="B601" s="102" t="s">
        <v>961</v>
      </c>
      <c r="C601" s="102" t="s">
        <v>962</v>
      </c>
      <c r="D601" s="112">
        <v>45870.0</v>
      </c>
      <c r="E601" s="102">
        <v>0.0</v>
      </c>
      <c r="F601" s="102" t="s">
        <v>114</v>
      </c>
    </row>
    <row r="602">
      <c r="A602" s="102" t="s">
        <v>1410</v>
      </c>
      <c r="B602" s="102" t="s">
        <v>952</v>
      </c>
      <c r="C602" s="102" t="s">
        <v>953</v>
      </c>
      <c r="D602" s="112">
        <v>45870.0</v>
      </c>
      <c r="E602" s="102">
        <v>0.0</v>
      </c>
      <c r="F602" s="102" t="s">
        <v>114</v>
      </c>
    </row>
    <row r="603">
      <c r="A603" s="102" t="s">
        <v>1410</v>
      </c>
      <c r="B603" s="102" t="s">
        <v>123</v>
      </c>
      <c r="C603" s="102" t="s">
        <v>124</v>
      </c>
      <c r="D603" s="112">
        <v>45870.0</v>
      </c>
      <c r="E603" s="102">
        <v>0.0</v>
      </c>
      <c r="F603" s="102" t="s">
        <v>114</v>
      </c>
    </row>
    <row r="604">
      <c r="A604" s="102" t="s">
        <v>1410</v>
      </c>
      <c r="B604" s="102" t="s">
        <v>120</v>
      </c>
      <c r="C604" s="102" t="s">
        <v>121</v>
      </c>
      <c r="D604" s="112">
        <v>45870.0</v>
      </c>
      <c r="E604" s="102">
        <v>-1.0</v>
      </c>
      <c r="F604" s="102" t="s">
        <v>114</v>
      </c>
    </row>
    <row r="605">
      <c r="A605" s="102" t="s">
        <v>1410</v>
      </c>
      <c r="B605" s="102" t="s">
        <v>987</v>
      </c>
      <c r="C605" s="102" t="s">
        <v>988</v>
      </c>
      <c r="D605" s="112">
        <v>45870.0</v>
      </c>
      <c r="E605" s="102">
        <v>0.0</v>
      </c>
      <c r="F605" s="102" t="s">
        <v>27</v>
      </c>
    </row>
    <row r="606">
      <c r="A606" s="102" t="s">
        <v>1410</v>
      </c>
      <c r="B606" s="102" t="s">
        <v>946</v>
      </c>
      <c r="C606" s="102" t="s">
        <v>947</v>
      </c>
      <c r="D606" s="112">
        <v>45870.0</v>
      </c>
      <c r="E606" s="102">
        <v>0.0</v>
      </c>
      <c r="F606" s="102" t="s">
        <v>27</v>
      </c>
    </row>
    <row r="607">
      <c r="A607" s="102" t="s">
        <v>1410</v>
      </c>
      <c r="B607" s="102" t="s">
        <v>943</v>
      </c>
      <c r="C607" s="102" t="s">
        <v>944</v>
      </c>
      <c r="D607" s="112">
        <v>45870.0</v>
      </c>
      <c r="E607" s="102">
        <v>0.0</v>
      </c>
      <c r="F607" s="102" t="s">
        <v>27</v>
      </c>
    </row>
    <row r="608">
      <c r="A608" s="102" t="s">
        <v>1410</v>
      </c>
      <c r="B608" s="102" t="s">
        <v>799</v>
      </c>
      <c r="C608" s="102" t="s">
        <v>800</v>
      </c>
      <c r="D608" s="112">
        <v>45870.0</v>
      </c>
      <c r="E608" s="102">
        <v>-6.0</v>
      </c>
      <c r="F608" s="102" t="s">
        <v>27</v>
      </c>
    </row>
    <row r="609">
      <c r="A609" s="102" t="s">
        <v>1410</v>
      </c>
      <c r="B609" s="102" t="s">
        <v>79</v>
      </c>
      <c r="C609" s="102" t="s">
        <v>80</v>
      </c>
      <c r="D609" s="112">
        <v>45870.0</v>
      </c>
      <c r="E609" s="102">
        <v>0.0</v>
      </c>
      <c r="F609" s="102" t="s">
        <v>27</v>
      </c>
    </row>
    <row r="610">
      <c r="A610" s="102" t="s">
        <v>1410</v>
      </c>
      <c r="B610" s="102" t="s">
        <v>74</v>
      </c>
      <c r="C610" s="102" t="s">
        <v>75</v>
      </c>
      <c r="D610" s="112">
        <v>45870.0</v>
      </c>
      <c r="E610" s="102">
        <v>0.0</v>
      </c>
      <c r="F610" s="102" t="s">
        <v>27</v>
      </c>
    </row>
    <row r="611">
      <c r="A611" s="102" t="s">
        <v>1410</v>
      </c>
      <c r="B611" s="102" t="s">
        <v>69</v>
      </c>
      <c r="C611" s="102" t="s">
        <v>70</v>
      </c>
      <c r="D611" s="112">
        <v>45870.0</v>
      </c>
      <c r="E611" s="102">
        <v>0.0</v>
      </c>
      <c r="F611" s="102" t="s">
        <v>27</v>
      </c>
    </row>
    <row r="612">
      <c r="A612" s="102" t="s">
        <v>1410</v>
      </c>
      <c r="B612" s="102" t="s">
        <v>53</v>
      </c>
      <c r="C612" s="102" t="s">
        <v>54</v>
      </c>
      <c r="D612" s="112">
        <v>45870.0</v>
      </c>
      <c r="E612" s="102">
        <v>-2.0</v>
      </c>
      <c r="F612" s="102" t="s">
        <v>27</v>
      </c>
    </row>
    <row r="613">
      <c r="A613" s="102" t="s">
        <v>1410</v>
      </c>
      <c r="B613" s="102" t="s">
        <v>43</v>
      </c>
      <c r="C613" s="102" t="s">
        <v>44</v>
      </c>
      <c r="D613" s="112">
        <v>45870.0</v>
      </c>
      <c r="E613" s="102">
        <v>0.0</v>
      </c>
      <c r="F613" s="102" t="s">
        <v>27</v>
      </c>
    </row>
    <row r="614">
      <c r="A614" s="102" t="s">
        <v>1410</v>
      </c>
      <c r="B614" s="102" t="s">
        <v>23</v>
      </c>
      <c r="C614" s="102" t="s">
        <v>25</v>
      </c>
      <c r="D614" s="112">
        <v>45870.0</v>
      </c>
      <c r="E614" s="102">
        <v>0.0</v>
      </c>
      <c r="F614" s="102" t="s">
        <v>27</v>
      </c>
    </row>
    <row r="615">
      <c r="A615" s="102" t="s">
        <v>1410</v>
      </c>
      <c r="B615" s="102" t="s">
        <v>1145</v>
      </c>
      <c r="C615" s="102" t="s">
        <v>1146</v>
      </c>
      <c r="D615" s="112">
        <v>45870.0</v>
      </c>
      <c r="E615" s="102">
        <v>0.0</v>
      </c>
      <c r="F615" s="102" t="s">
        <v>86</v>
      </c>
    </row>
    <row r="616">
      <c r="A616" s="102" t="s">
        <v>1410</v>
      </c>
      <c r="B616" s="102" t="s">
        <v>1139</v>
      </c>
      <c r="C616" s="102" t="s">
        <v>1140</v>
      </c>
      <c r="D616" s="112">
        <v>45870.0</v>
      </c>
      <c r="E616" s="102">
        <v>0.0</v>
      </c>
      <c r="F616" s="102" t="s">
        <v>86</v>
      </c>
    </row>
    <row r="617">
      <c r="A617" s="102" t="s">
        <v>1410</v>
      </c>
      <c r="B617" s="102" t="s">
        <v>1123</v>
      </c>
      <c r="C617" s="102" t="s">
        <v>49</v>
      </c>
      <c r="D617" s="112">
        <v>45870.0</v>
      </c>
      <c r="E617" s="102">
        <v>-3.0</v>
      </c>
      <c r="F617" s="102" t="s">
        <v>86</v>
      </c>
    </row>
    <row r="618">
      <c r="A618" s="102" t="s">
        <v>1410</v>
      </c>
      <c r="B618" s="102" t="s">
        <v>1050</v>
      </c>
      <c r="C618" s="102" t="s">
        <v>1051</v>
      </c>
      <c r="D618" s="112">
        <v>45870.0</v>
      </c>
      <c r="E618" s="102">
        <v>0.0</v>
      </c>
      <c r="F618" s="102" t="s">
        <v>86</v>
      </c>
    </row>
    <row r="619">
      <c r="A619" s="102" t="s">
        <v>1410</v>
      </c>
      <c r="B619" s="102" t="s">
        <v>992</v>
      </c>
      <c r="C619" s="102" t="s">
        <v>993</v>
      </c>
      <c r="D619" s="112">
        <v>45870.0</v>
      </c>
      <c r="E619" s="102">
        <v>0.0</v>
      </c>
      <c r="F619" s="102" t="s">
        <v>86</v>
      </c>
    </row>
    <row r="620">
      <c r="A620" s="102" t="s">
        <v>1410</v>
      </c>
      <c r="B620" s="102" t="s">
        <v>919</v>
      </c>
      <c r="C620" s="102" t="s">
        <v>920</v>
      </c>
      <c r="D620" s="112">
        <v>45870.0</v>
      </c>
      <c r="E620" s="102">
        <v>0.0</v>
      </c>
      <c r="F620" s="102" t="s">
        <v>86</v>
      </c>
    </row>
    <row r="621">
      <c r="A621" s="102" t="s">
        <v>1410</v>
      </c>
      <c r="B621" s="102" t="s">
        <v>909</v>
      </c>
      <c r="C621" s="102" t="s">
        <v>910</v>
      </c>
      <c r="D621" s="112">
        <v>45870.0</v>
      </c>
      <c r="E621" s="102">
        <v>0.0</v>
      </c>
      <c r="F621" s="102" t="s">
        <v>86</v>
      </c>
    </row>
    <row r="622">
      <c r="A622" s="102" t="s">
        <v>1410</v>
      </c>
      <c r="B622" s="102" t="s">
        <v>880</v>
      </c>
      <c r="C622" s="102" t="s">
        <v>881</v>
      </c>
      <c r="D622" s="112">
        <v>45870.0</v>
      </c>
      <c r="E622" s="102">
        <v>-2.0</v>
      </c>
      <c r="F622" s="102" t="s">
        <v>86</v>
      </c>
    </row>
    <row r="623">
      <c r="A623" s="102" t="s">
        <v>1410</v>
      </c>
      <c r="B623" s="102" t="s">
        <v>823</v>
      </c>
      <c r="C623" s="102" t="s">
        <v>824</v>
      </c>
      <c r="D623" s="112">
        <v>45870.0</v>
      </c>
      <c r="E623" s="102">
        <v>0.0</v>
      </c>
      <c r="F623" s="102" t="s">
        <v>86</v>
      </c>
    </row>
    <row r="624">
      <c r="A624" s="102" t="s">
        <v>1410</v>
      </c>
      <c r="B624" s="102" t="s">
        <v>135</v>
      </c>
      <c r="C624" s="102" t="s">
        <v>136</v>
      </c>
      <c r="D624" s="112">
        <v>45870.0</v>
      </c>
      <c r="E624" s="102">
        <v>0.0</v>
      </c>
      <c r="F624" s="102" t="s">
        <v>86</v>
      </c>
    </row>
    <row r="625">
      <c r="A625" s="102" t="s">
        <v>1410</v>
      </c>
      <c r="B625" s="102" t="s">
        <v>1151</v>
      </c>
      <c r="C625" s="102" t="s">
        <v>1152</v>
      </c>
      <c r="D625" s="112">
        <v>45870.0</v>
      </c>
      <c r="E625" s="102">
        <v>0.0</v>
      </c>
      <c r="F625" s="102" t="s">
        <v>50</v>
      </c>
    </row>
    <row r="626">
      <c r="A626" s="102" t="s">
        <v>1410</v>
      </c>
      <c r="B626" s="102" t="s">
        <v>902</v>
      </c>
      <c r="C626" s="102" t="s">
        <v>903</v>
      </c>
      <c r="D626" s="112">
        <v>45870.0</v>
      </c>
      <c r="E626" s="102">
        <v>0.0</v>
      </c>
      <c r="F626" s="102" t="s">
        <v>50</v>
      </c>
    </row>
    <row r="627">
      <c r="A627" s="102" t="s">
        <v>1410</v>
      </c>
      <c r="B627" s="102" t="s">
        <v>783</v>
      </c>
      <c r="C627" s="102" t="s">
        <v>784</v>
      </c>
      <c r="D627" s="112">
        <v>45870.0</v>
      </c>
      <c r="E627" s="102">
        <v>0.0</v>
      </c>
      <c r="F627" s="102" t="s">
        <v>50</v>
      </c>
    </row>
    <row r="628">
      <c r="A628" s="102" t="s">
        <v>1410</v>
      </c>
      <c r="B628" s="102" t="s">
        <v>665</v>
      </c>
      <c r="C628" s="102" t="s">
        <v>666</v>
      </c>
      <c r="D628" s="112">
        <v>45870.0</v>
      </c>
      <c r="E628" s="102">
        <v>0.0</v>
      </c>
      <c r="F628" s="102" t="s">
        <v>50</v>
      </c>
    </row>
    <row r="629">
      <c r="A629" s="102" t="s">
        <v>1410</v>
      </c>
      <c r="B629" s="102" t="s">
        <v>174</v>
      </c>
      <c r="C629" s="102" t="s">
        <v>175</v>
      </c>
      <c r="D629" s="112">
        <v>45870.0</v>
      </c>
      <c r="E629" s="102">
        <v>0.0</v>
      </c>
      <c r="F629" s="102" t="s">
        <v>50</v>
      </c>
    </row>
    <row r="630">
      <c r="A630" s="102" t="s">
        <v>1410</v>
      </c>
      <c r="B630" s="102" t="s">
        <v>171</v>
      </c>
      <c r="C630" s="102" t="s">
        <v>172</v>
      </c>
      <c r="D630" s="112">
        <v>45870.0</v>
      </c>
      <c r="E630" s="102">
        <v>-1.0</v>
      </c>
      <c r="F630" s="102" t="s">
        <v>50</v>
      </c>
    </row>
    <row r="631">
      <c r="A631" s="102" t="s">
        <v>1410</v>
      </c>
      <c r="B631" s="102" t="s">
        <v>48</v>
      </c>
      <c r="C631" s="102" t="s">
        <v>49</v>
      </c>
      <c r="D631" s="112">
        <v>45870.0</v>
      </c>
      <c r="E631" s="102">
        <v>0.0</v>
      </c>
      <c r="F631" s="102" t="s">
        <v>50</v>
      </c>
    </row>
    <row r="632">
      <c r="A632" s="102" t="s">
        <v>1410</v>
      </c>
      <c r="B632" s="102" t="s">
        <v>1194</v>
      </c>
      <c r="C632" s="102" t="s">
        <v>1195</v>
      </c>
      <c r="D632" s="112">
        <v>45901.0</v>
      </c>
      <c r="E632" s="102">
        <v>-6.0</v>
      </c>
      <c r="F632" s="102" t="s">
        <v>27</v>
      </c>
    </row>
    <row r="633">
      <c r="A633" s="102" t="s">
        <v>1410</v>
      </c>
      <c r="B633" s="102" t="s">
        <v>946</v>
      </c>
      <c r="C633" s="102" t="s">
        <v>947</v>
      </c>
      <c r="D633" s="112">
        <v>45901.0</v>
      </c>
      <c r="E633" s="102">
        <v>0.0</v>
      </c>
      <c r="F633" s="102" t="s">
        <v>27</v>
      </c>
    </row>
    <row r="634">
      <c r="A634" s="102" t="s">
        <v>1410</v>
      </c>
      <c r="B634" s="102" t="s">
        <v>943</v>
      </c>
      <c r="C634" s="102" t="s">
        <v>944</v>
      </c>
      <c r="D634" s="112">
        <v>45901.0</v>
      </c>
      <c r="E634" s="102">
        <v>0.0</v>
      </c>
      <c r="F634" s="102" t="s">
        <v>27</v>
      </c>
    </row>
    <row r="635">
      <c r="A635" s="102" t="s">
        <v>1410</v>
      </c>
      <c r="B635" s="102" t="s">
        <v>818</v>
      </c>
      <c r="C635" s="102" t="s">
        <v>819</v>
      </c>
      <c r="D635" s="112">
        <v>45901.0</v>
      </c>
      <c r="E635" s="102">
        <v>-3.0</v>
      </c>
      <c r="F635" s="102" t="s">
        <v>27</v>
      </c>
    </row>
    <row r="636">
      <c r="A636" s="102" t="s">
        <v>1410</v>
      </c>
      <c r="B636" s="102" t="s">
        <v>799</v>
      </c>
      <c r="C636" s="102" t="s">
        <v>800</v>
      </c>
      <c r="D636" s="112">
        <v>45901.0</v>
      </c>
      <c r="E636" s="102">
        <v>-6.0</v>
      </c>
      <c r="F636" s="102" t="s">
        <v>27</v>
      </c>
    </row>
    <row r="637">
      <c r="A637" s="102" t="s">
        <v>1410</v>
      </c>
      <c r="B637" s="102" t="s">
        <v>79</v>
      </c>
      <c r="C637" s="102" t="s">
        <v>80</v>
      </c>
      <c r="D637" s="112">
        <v>45901.0</v>
      </c>
      <c r="E637" s="102">
        <v>0.0</v>
      </c>
      <c r="F637" s="102" t="s">
        <v>27</v>
      </c>
    </row>
    <row r="638">
      <c r="A638" s="102" t="s">
        <v>1410</v>
      </c>
      <c r="B638" s="102" t="s">
        <v>74</v>
      </c>
      <c r="C638" s="102" t="s">
        <v>75</v>
      </c>
      <c r="D638" s="112">
        <v>45901.0</v>
      </c>
      <c r="E638" s="102">
        <v>-2.0</v>
      </c>
      <c r="F638" s="102" t="s">
        <v>27</v>
      </c>
    </row>
    <row r="639">
      <c r="A639" s="102" t="s">
        <v>1410</v>
      </c>
      <c r="B639" s="102" t="s">
        <v>53</v>
      </c>
      <c r="C639" s="102" t="s">
        <v>54</v>
      </c>
      <c r="D639" s="112">
        <v>45901.0</v>
      </c>
      <c r="E639" s="102">
        <v>-3.0</v>
      </c>
      <c r="F639" s="102" t="s">
        <v>27</v>
      </c>
    </row>
    <row r="640">
      <c r="A640" s="102" t="s">
        <v>1410</v>
      </c>
      <c r="B640" s="102" t="s">
        <v>43</v>
      </c>
      <c r="C640" s="102" t="s">
        <v>44</v>
      </c>
      <c r="D640" s="112">
        <v>45901.0</v>
      </c>
      <c r="E640" s="102">
        <v>0.0</v>
      </c>
      <c r="F640" s="102" t="s">
        <v>27</v>
      </c>
    </row>
    <row r="641">
      <c r="A641" s="102" t="s">
        <v>1410</v>
      </c>
      <c r="B641" s="102" t="s">
        <v>23</v>
      </c>
      <c r="C641" s="102" t="s">
        <v>25</v>
      </c>
      <c r="D641" s="112">
        <v>45901.0</v>
      </c>
      <c r="E641" s="102">
        <v>0.0</v>
      </c>
      <c r="F641" s="102" t="s">
        <v>27</v>
      </c>
    </row>
    <row r="642">
      <c r="A642" s="102" t="s">
        <v>1410</v>
      </c>
      <c r="B642" s="102" t="s">
        <v>1194</v>
      </c>
      <c r="C642" s="102" t="s">
        <v>1195</v>
      </c>
      <c r="D642" s="112">
        <v>45901.0</v>
      </c>
      <c r="E642" s="102">
        <v>-6.0</v>
      </c>
      <c r="F642" s="102" t="s">
        <v>27</v>
      </c>
    </row>
    <row r="643">
      <c r="A643" s="102" t="s">
        <v>1410</v>
      </c>
      <c r="B643" s="102" t="s">
        <v>946</v>
      </c>
      <c r="C643" s="102" t="s">
        <v>947</v>
      </c>
      <c r="D643" s="112">
        <v>45901.0</v>
      </c>
      <c r="E643" s="102">
        <v>0.0</v>
      </c>
      <c r="F643" s="102" t="s">
        <v>27</v>
      </c>
    </row>
    <row r="644">
      <c r="A644" s="102" t="s">
        <v>1410</v>
      </c>
      <c r="B644" s="102" t="s">
        <v>943</v>
      </c>
      <c r="C644" s="102" t="s">
        <v>944</v>
      </c>
      <c r="D644" s="112">
        <v>45901.0</v>
      </c>
      <c r="E644" s="102">
        <v>0.0</v>
      </c>
      <c r="F644" s="102" t="s">
        <v>27</v>
      </c>
    </row>
    <row r="645">
      <c r="A645" s="102" t="s">
        <v>1410</v>
      </c>
      <c r="B645" s="102" t="s">
        <v>818</v>
      </c>
      <c r="C645" s="102" t="s">
        <v>819</v>
      </c>
      <c r="D645" s="112">
        <v>45901.0</v>
      </c>
      <c r="E645" s="102">
        <v>-3.0</v>
      </c>
      <c r="F645" s="102" t="s">
        <v>27</v>
      </c>
    </row>
    <row r="646">
      <c r="A646" s="102" t="s">
        <v>1410</v>
      </c>
      <c r="B646" s="102" t="s">
        <v>799</v>
      </c>
      <c r="C646" s="102" t="s">
        <v>800</v>
      </c>
      <c r="D646" s="112">
        <v>45901.0</v>
      </c>
      <c r="E646" s="102">
        <v>-6.0</v>
      </c>
      <c r="F646" s="102" t="s">
        <v>27</v>
      </c>
    </row>
    <row r="647">
      <c r="A647" s="102" t="s">
        <v>1410</v>
      </c>
      <c r="B647" s="102" t="s">
        <v>79</v>
      </c>
      <c r="C647" s="102" t="s">
        <v>80</v>
      </c>
      <c r="D647" s="112">
        <v>45901.0</v>
      </c>
      <c r="E647" s="102">
        <v>0.0</v>
      </c>
      <c r="F647" s="102" t="s">
        <v>27</v>
      </c>
    </row>
    <row r="648">
      <c r="A648" s="102" t="s">
        <v>1410</v>
      </c>
      <c r="B648" s="102" t="s">
        <v>74</v>
      </c>
      <c r="C648" s="102" t="s">
        <v>75</v>
      </c>
      <c r="D648" s="112">
        <v>45901.0</v>
      </c>
      <c r="E648" s="102">
        <v>-2.0</v>
      </c>
      <c r="F648" s="102" t="s">
        <v>27</v>
      </c>
    </row>
    <row r="649">
      <c r="A649" s="102" t="s">
        <v>1410</v>
      </c>
      <c r="B649" s="102" t="s">
        <v>53</v>
      </c>
      <c r="C649" s="102" t="s">
        <v>54</v>
      </c>
      <c r="D649" s="112">
        <v>45901.0</v>
      </c>
      <c r="E649" s="102">
        <v>-3.0</v>
      </c>
      <c r="F649" s="102" t="s">
        <v>27</v>
      </c>
    </row>
    <row r="650">
      <c r="A650" s="102" t="s">
        <v>1410</v>
      </c>
      <c r="B650" s="102" t="s">
        <v>43</v>
      </c>
      <c r="C650" s="102" t="s">
        <v>44</v>
      </c>
      <c r="D650" s="112">
        <v>45901.0</v>
      </c>
      <c r="E650" s="102">
        <v>0.0</v>
      </c>
      <c r="F650" s="102" t="s">
        <v>27</v>
      </c>
    </row>
    <row r="651">
      <c r="A651" s="102" t="s">
        <v>1410</v>
      </c>
      <c r="B651" s="102" t="s">
        <v>23</v>
      </c>
      <c r="C651" s="102" t="s">
        <v>25</v>
      </c>
      <c r="D651" s="112">
        <v>45901.0</v>
      </c>
      <c r="E651" s="102">
        <v>0.0</v>
      </c>
      <c r="F651" s="102" t="s">
        <v>27</v>
      </c>
    </row>
    <row r="652">
      <c r="A652" s="102" t="s">
        <v>1410</v>
      </c>
      <c r="B652" s="102" t="s">
        <v>1194</v>
      </c>
      <c r="C652" s="102" t="s">
        <v>1195</v>
      </c>
      <c r="D652" s="112">
        <v>45901.0</v>
      </c>
      <c r="E652" s="102">
        <v>-6.0</v>
      </c>
      <c r="F652" s="102" t="s">
        <v>27</v>
      </c>
    </row>
    <row r="653">
      <c r="A653" s="102" t="s">
        <v>1410</v>
      </c>
      <c r="B653" s="102" t="s">
        <v>946</v>
      </c>
      <c r="C653" s="102" t="s">
        <v>947</v>
      </c>
      <c r="D653" s="112">
        <v>45901.0</v>
      </c>
      <c r="E653" s="102">
        <v>0.0</v>
      </c>
      <c r="F653" s="102" t="s">
        <v>27</v>
      </c>
    </row>
    <row r="654">
      <c r="A654" s="102" t="s">
        <v>1410</v>
      </c>
      <c r="B654" s="102" t="s">
        <v>943</v>
      </c>
      <c r="C654" s="102" t="s">
        <v>944</v>
      </c>
      <c r="D654" s="112">
        <v>45901.0</v>
      </c>
      <c r="E654" s="102">
        <v>0.0</v>
      </c>
      <c r="F654" s="102" t="s">
        <v>27</v>
      </c>
    </row>
    <row r="655">
      <c r="A655" s="102" t="s">
        <v>1410</v>
      </c>
      <c r="B655" s="102" t="s">
        <v>818</v>
      </c>
      <c r="C655" s="102" t="s">
        <v>819</v>
      </c>
      <c r="D655" s="112">
        <v>45901.0</v>
      </c>
      <c r="E655" s="102">
        <v>-3.0</v>
      </c>
      <c r="F655" s="102" t="s">
        <v>27</v>
      </c>
    </row>
    <row r="656">
      <c r="A656" s="102" t="s">
        <v>1410</v>
      </c>
      <c r="B656" s="102" t="s">
        <v>799</v>
      </c>
      <c r="C656" s="102" t="s">
        <v>800</v>
      </c>
      <c r="D656" s="112">
        <v>45901.0</v>
      </c>
      <c r="E656" s="102">
        <v>-6.0</v>
      </c>
      <c r="F656" s="102" t="s">
        <v>27</v>
      </c>
    </row>
    <row r="657">
      <c r="A657" s="102" t="s">
        <v>1410</v>
      </c>
      <c r="B657" s="102" t="s">
        <v>79</v>
      </c>
      <c r="C657" s="102" t="s">
        <v>80</v>
      </c>
      <c r="D657" s="112">
        <v>45901.0</v>
      </c>
      <c r="E657" s="102">
        <v>0.0</v>
      </c>
      <c r="F657" s="102" t="s">
        <v>27</v>
      </c>
    </row>
    <row r="658">
      <c r="A658" s="102" t="s">
        <v>1410</v>
      </c>
      <c r="B658" s="102" t="s">
        <v>74</v>
      </c>
      <c r="C658" s="102" t="s">
        <v>75</v>
      </c>
      <c r="D658" s="112">
        <v>45901.0</v>
      </c>
      <c r="E658" s="102">
        <v>-2.0</v>
      </c>
      <c r="F658" s="102" t="s">
        <v>27</v>
      </c>
    </row>
    <row r="659">
      <c r="A659" s="102" t="s">
        <v>1410</v>
      </c>
      <c r="B659" s="102" t="s">
        <v>53</v>
      </c>
      <c r="C659" s="102" t="s">
        <v>54</v>
      </c>
      <c r="D659" s="112">
        <v>45901.0</v>
      </c>
      <c r="E659" s="102">
        <v>-3.0</v>
      </c>
      <c r="F659" s="102" t="s">
        <v>27</v>
      </c>
    </row>
    <row r="660">
      <c r="A660" s="102" t="s">
        <v>1410</v>
      </c>
      <c r="B660" s="102" t="s">
        <v>43</v>
      </c>
      <c r="C660" s="102" t="s">
        <v>44</v>
      </c>
      <c r="D660" s="112">
        <v>45901.0</v>
      </c>
      <c r="E660" s="102">
        <v>0.0</v>
      </c>
      <c r="F660" s="102" t="s">
        <v>27</v>
      </c>
    </row>
    <row r="661">
      <c r="A661" s="102" t="s">
        <v>1410</v>
      </c>
      <c r="B661" s="102" t="s">
        <v>23</v>
      </c>
      <c r="C661" s="102" t="s">
        <v>25</v>
      </c>
      <c r="D661" s="112">
        <v>45901.0</v>
      </c>
      <c r="E661" s="102">
        <v>0.0</v>
      </c>
      <c r="F661" s="102" t="s">
        <v>27</v>
      </c>
    </row>
    <row r="662">
      <c r="A662" s="102" t="s">
        <v>1410</v>
      </c>
      <c r="B662" s="102" t="s">
        <v>1185</v>
      </c>
      <c r="C662" s="102" t="s">
        <v>1186</v>
      </c>
      <c r="D662" s="112">
        <v>45901.0</v>
      </c>
      <c r="E662" s="102">
        <v>-4.0</v>
      </c>
      <c r="F662" s="102" t="s">
        <v>86</v>
      </c>
    </row>
    <row r="663">
      <c r="A663" s="102" t="s">
        <v>1410</v>
      </c>
      <c r="B663" s="102" t="s">
        <v>1145</v>
      </c>
      <c r="C663" s="102" t="s">
        <v>1146</v>
      </c>
      <c r="D663" s="112">
        <v>45901.0</v>
      </c>
      <c r="E663" s="102">
        <v>0.0</v>
      </c>
      <c r="F663" s="102" t="s">
        <v>86</v>
      </c>
    </row>
    <row r="664">
      <c r="A664" s="102" t="s">
        <v>1410</v>
      </c>
      <c r="B664" s="102" t="s">
        <v>1139</v>
      </c>
      <c r="C664" s="102" t="s">
        <v>1140</v>
      </c>
      <c r="D664" s="112">
        <v>45901.0</v>
      </c>
      <c r="E664" s="102">
        <v>0.0</v>
      </c>
      <c r="F664" s="102" t="s">
        <v>86</v>
      </c>
    </row>
    <row r="665">
      <c r="A665" s="102" t="s">
        <v>1410</v>
      </c>
      <c r="B665" s="102" t="s">
        <v>1123</v>
      </c>
      <c r="C665" s="102" t="s">
        <v>49</v>
      </c>
      <c r="D665" s="112">
        <v>45901.0</v>
      </c>
      <c r="E665" s="102">
        <v>0.0</v>
      </c>
      <c r="F665" s="102" t="s">
        <v>86</v>
      </c>
    </row>
    <row r="666">
      <c r="A666" s="102" t="s">
        <v>1410</v>
      </c>
      <c r="B666" s="102" t="s">
        <v>1050</v>
      </c>
      <c r="C666" s="102" t="s">
        <v>1051</v>
      </c>
      <c r="D666" s="112">
        <v>45901.0</v>
      </c>
      <c r="E666" s="102">
        <v>0.0</v>
      </c>
      <c r="F666" s="102" t="s">
        <v>86</v>
      </c>
    </row>
    <row r="667">
      <c r="A667" s="102" t="s">
        <v>1410</v>
      </c>
      <c r="B667" s="102" t="s">
        <v>992</v>
      </c>
      <c r="C667" s="102" t="s">
        <v>993</v>
      </c>
      <c r="D667" s="112">
        <v>45901.0</v>
      </c>
      <c r="E667" s="102">
        <v>-5.0</v>
      </c>
      <c r="F667" s="102" t="s">
        <v>86</v>
      </c>
    </row>
    <row r="668">
      <c r="A668" s="102" t="s">
        <v>1410</v>
      </c>
      <c r="B668" s="102" t="s">
        <v>919</v>
      </c>
      <c r="C668" s="102" t="s">
        <v>920</v>
      </c>
      <c r="D668" s="112">
        <v>45901.0</v>
      </c>
      <c r="E668" s="102">
        <v>0.0</v>
      </c>
      <c r="F668" s="102" t="s">
        <v>86</v>
      </c>
    </row>
    <row r="669">
      <c r="A669" s="102" t="s">
        <v>1410</v>
      </c>
      <c r="B669" s="102" t="s">
        <v>909</v>
      </c>
      <c r="C669" s="102" t="s">
        <v>910</v>
      </c>
      <c r="D669" s="112">
        <v>45901.0</v>
      </c>
      <c r="E669" s="102">
        <v>0.0</v>
      </c>
      <c r="F669" s="102" t="s">
        <v>86</v>
      </c>
    </row>
    <row r="670">
      <c r="A670" s="102" t="s">
        <v>1410</v>
      </c>
      <c r="B670" s="102" t="s">
        <v>880</v>
      </c>
      <c r="C670" s="102" t="s">
        <v>881</v>
      </c>
      <c r="D670" s="112">
        <v>45901.0</v>
      </c>
      <c r="E670" s="102">
        <v>0.0</v>
      </c>
      <c r="F670" s="102" t="s">
        <v>86</v>
      </c>
    </row>
    <row r="671">
      <c r="A671" s="102" t="s">
        <v>1410</v>
      </c>
      <c r="B671" s="102" t="s">
        <v>823</v>
      </c>
      <c r="C671" s="102" t="s">
        <v>824</v>
      </c>
      <c r="D671" s="112">
        <v>45901.0</v>
      </c>
      <c r="E671" s="102">
        <v>0.0</v>
      </c>
      <c r="F671" s="102" t="s">
        <v>86</v>
      </c>
    </row>
    <row r="672">
      <c r="A672" s="102" t="s">
        <v>1410</v>
      </c>
      <c r="B672" s="102" t="s">
        <v>135</v>
      </c>
      <c r="C672" s="102" t="s">
        <v>136</v>
      </c>
      <c r="D672" s="112">
        <v>45901.0</v>
      </c>
      <c r="E672" s="102">
        <v>0.0</v>
      </c>
      <c r="F672" s="102" t="s">
        <v>86</v>
      </c>
    </row>
    <row r="673">
      <c r="A673" s="102" t="s">
        <v>1410</v>
      </c>
      <c r="B673" s="102" t="s">
        <v>974</v>
      </c>
      <c r="C673" s="102" t="s">
        <v>975</v>
      </c>
      <c r="D673" s="112">
        <v>45901.0</v>
      </c>
      <c r="E673" s="102">
        <v>0.0</v>
      </c>
      <c r="F673" s="102" t="s">
        <v>114</v>
      </c>
    </row>
    <row r="674">
      <c r="A674" s="102" t="s">
        <v>1410</v>
      </c>
      <c r="B674" s="102" t="s">
        <v>970</v>
      </c>
      <c r="C674" s="102" t="s">
        <v>971</v>
      </c>
      <c r="D674" s="112">
        <v>45901.0</v>
      </c>
      <c r="E674" s="102">
        <v>-1.0</v>
      </c>
      <c r="F674" s="102" t="s">
        <v>114</v>
      </c>
    </row>
    <row r="675">
      <c r="A675" s="102" t="s">
        <v>1410</v>
      </c>
      <c r="B675" s="102" t="s">
        <v>961</v>
      </c>
      <c r="C675" s="102" t="s">
        <v>962</v>
      </c>
      <c r="D675" s="112">
        <v>45901.0</v>
      </c>
      <c r="E675" s="102">
        <v>0.0</v>
      </c>
      <c r="F675" s="102" t="s">
        <v>114</v>
      </c>
    </row>
    <row r="676">
      <c r="A676" s="102" t="s">
        <v>1410</v>
      </c>
      <c r="B676" s="102" t="s">
        <v>952</v>
      </c>
      <c r="C676" s="102" t="s">
        <v>953</v>
      </c>
      <c r="D676" s="112">
        <v>45901.0</v>
      </c>
      <c r="E676" s="102">
        <v>-1.0</v>
      </c>
      <c r="F676" s="102" t="s">
        <v>114</v>
      </c>
    </row>
    <row r="677">
      <c r="A677" s="102" t="s">
        <v>1410</v>
      </c>
      <c r="B677" s="102" t="s">
        <v>123</v>
      </c>
      <c r="C677" s="102" t="s">
        <v>124</v>
      </c>
      <c r="D677" s="112">
        <v>45901.0</v>
      </c>
      <c r="E677" s="102">
        <v>0.0</v>
      </c>
      <c r="F677" s="102" t="s">
        <v>114</v>
      </c>
    </row>
    <row r="678">
      <c r="A678" s="102" t="s">
        <v>1410</v>
      </c>
      <c r="B678" s="102" t="s">
        <v>120</v>
      </c>
      <c r="C678" s="102" t="s">
        <v>121</v>
      </c>
      <c r="D678" s="112">
        <v>45901.0</v>
      </c>
      <c r="E678" s="102">
        <v>-4.0</v>
      </c>
      <c r="F678" s="102" t="s">
        <v>114</v>
      </c>
    </row>
    <row r="679">
      <c r="A679" s="102" t="s">
        <v>1410</v>
      </c>
      <c r="B679" s="102" t="s">
        <v>111</v>
      </c>
      <c r="C679" s="102" t="s">
        <v>112</v>
      </c>
      <c r="D679" s="112">
        <v>45901.0</v>
      </c>
      <c r="E679" s="102">
        <v>-1.0</v>
      </c>
      <c r="F679" s="102" t="s">
        <v>114</v>
      </c>
    </row>
    <row r="680">
      <c r="A680" s="102" t="s">
        <v>1410</v>
      </c>
      <c r="B680" s="102" t="s">
        <v>1180</v>
      </c>
      <c r="C680" s="102" t="s">
        <v>645</v>
      </c>
      <c r="D680" s="112">
        <v>45901.0</v>
      </c>
      <c r="E680" s="102">
        <v>-2.0</v>
      </c>
      <c r="F680" s="102" t="s">
        <v>141</v>
      </c>
    </row>
    <row r="681">
      <c r="A681" s="102" t="s">
        <v>1410</v>
      </c>
      <c r="B681" s="102" t="s">
        <v>1068</v>
      </c>
      <c r="C681" s="102" t="s">
        <v>1069</v>
      </c>
      <c r="D681" s="112">
        <v>45901.0</v>
      </c>
      <c r="E681" s="102">
        <v>0.0</v>
      </c>
      <c r="F681" s="102" t="s">
        <v>141</v>
      </c>
    </row>
    <row r="682">
      <c r="A682" s="102" t="s">
        <v>1410</v>
      </c>
      <c r="B682" s="102" t="s">
        <v>1039</v>
      </c>
      <c r="C682" s="102" t="s">
        <v>1040</v>
      </c>
      <c r="D682" s="112">
        <v>45901.0</v>
      </c>
      <c r="E682" s="102">
        <v>-1.0</v>
      </c>
      <c r="F682" s="102" t="s">
        <v>141</v>
      </c>
    </row>
    <row r="683">
      <c r="A683" s="102" t="s">
        <v>1410</v>
      </c>
      <c r="B683" s="102" t="s">
        <v>768</v>
      </c>
      <c r="C683" s="102" t="s">
        <v>769</v>
      </c>
      <c r="D683" s="112">
        <v>45901.0</v>
      </c>
      <c r="E683" s="102">
        <v>0.0</v>
      </c>
      <c r="F683" s="102" t="s">
        <v>141</v>
      </c>
    </row>
    <row r="684">
      <c r="A684" s="102" t="s">
        <v>1410</v>
      </c>
      <c r="B684" s="102" t="s">
        <v>719</v>
      </c>
      <c r="C684" s="102" t="s">
        <v>720</v>
      </c>
      <c r="D684" s="112">
        <v>45901.0</v>
      </c>
      <c r="E684" s="102">
        <v>0.0</v>
      </c>
      <c r="F684" s="102" t="s">
        <v>141</v>
      </c>
    </row>
    <row r="685">
      <c r="A685" s="102" t="s">
        <v>1410</v>
      </c>
      <c r="B685" s="102" t="s">
        <v>160</v>
      </c>
      <c r="C685" s="102" t="s">
        <v>161</v>
      </c>
      <c r="D685" s="112">
        <v>45901.0</v>
      </c>
      <c r="E685" s="102">
        <v>0.0</v>
      </c>
      <c r="F685" s="102" t="s">
        <v>141</v>
      </c>
    </row>
    <row r="686">
      <c r="A686" s="102" t="s">
        <v>1410</v>
      </c>
      <c r="B686" s="102" t="s">
        <v>147</v>
      </c>
      <c r="C686" s="102" t="s">
        <v>148</v>
      </c>
      <c r="D686" s="112">
        <v>45901.0</v>
      </c>
      <c r="E686" s="102">
        <v>0.0</v>
      </c>
      <c r="F686" s="102" t="s">
        <v>141</v>
      </c>
    </row>
    <row r="687">
      <c r="A687" s="102" t="s">
        <v>1410</v>
      </c>
      <c r="B687" s="102" t="s">
        <v>1189</v>
      </c>
      <c r="C687" s="102" t="s">
        <v>1190</v>
      </c>
      <c r="D687" s="112">
        <v>45901.0</v>
      </c>
      <c r="E687" s="102">
        <v>-5.0</v>
      </c>
      <c r="F687" s="102" t="s">
        <v>50</v>
      </c>
    </row>
    <row r="688">
      <c r="A688" s="102" t="s">
        <v>1410</v>
      </c>
      <c r="B688" s="102" t="s">
        <v>1151</v>
      </c>
      <c r="C688" s="102" t="s">
        <v>1152</v>
      </c>
      <c r="D688" s="112">
        <v>45901.0</v>
      </c>
      <c r="E688" s="102">
        <v>-1.0</v>
      </c>
      <c r="F688" s="102" t="s">
        <v>50</v>
      </c>
    </row>
    <row r="689">
      <c r="A689" s="102" t="s">
        <v>1410</v>
      </c>
      <c r="B689" s="102" t="s">
        <v>902</v>
      </c>
      <c r="C689" s="102" t="s">
        <v>903</v>
      </c>
      <c r="D689" s="112">
        <v>45901.0</v>
      </c>
      <c r="E689" s="102">
        <v>0.0</v>
      </c>
      <c r="F689" s="102" t="s">
        <v>50</v>
      </c>
    </row>
    <row r="690">
      <c r="A690" s="102" t="s">
        <v>1410</v>
      </c>
      <c r="B690" s="102" t="s">
        <v>783</v>
      </c>
      <c r="C690" s="102" t="s">
        <v>784</v>
      </c>
      <c r="D690" s="112">
        <v>45901.0</v>
      </c>
      <c r="E690" s="102">
        <v>0.0</v>
      </c>
      <c r="F690" s="102" t="s">
        <v>50</v>
      </c>
    </row>
    <row r="691">
      <c r="A691" s="102" t="s">
        <v>1410</v>
      </c>
      <c r="B691" s="102" t="s">
        <v>776</v>
      </c>
      <c r="C691" s="102" t="s">
        <v>777</v>
      </c>
      <c r="D691" s="112">
        <v>45901.0</v>
      </c>
      <c r="E691" s="102">
        <v>-5.0</v>
      </c>
      <c r="F691" s="102" t="s">
        <v>50</v>
      </c>
    </row>
    <row r="692">
      <c r="A692" s="102" t="s">
        <v>1410</v>
      </c>
      <c r="B692" s="102" t="s">
        <v>665</v>
      </c>
      <c r="C692" s="102" t="s">
        <v>666</v>
      </c>
      <c r="D692" s="112">
        <v>45901.0</v>
      </c>
      <c r="E692" s="102">
        <v>0.0</v>
      </c>
      <c r="F692" s="102" t="s">
        <v>50</v>
      </c>
    </row>
    <row r="693">
      <c r="A693" s="102" t="s">
        <v>1410</v>
      </c>
      <c r="B693" s="102" t="s">
        <v>174</v>
      </c>
      <c r="C693" s="102" t="s">
        <v>175</v>
      </c>
      <c r="D693" s="112">
        <v>45901.0</v>
      </c>
      <c r="E693" s="102">
        <v>0.0</v>
      </c>
      <c r="F693" s="102" t="s">
        <v>50</v>
      </c>
    </row>
    <row r="694">
      <c r="A694" s="102" t="s">
        <v>1410</v>
      </c>
      <c r="B694" s="102" t="s">
        <v>171</v>
      </c>
      <c r="C694" s="102" t="s">
        <v>172</v>
      </c>
      <c r="D694" s="112">
        <v>45901.0</v>
      </c>
      <c r="E694" s="102">
        <v>0.0</v>
      </c>
      <c r="F694" s="102" t="s">
        <v>50</v>
      </c>
    </row>
    <row r="695">
      <c r="A695" s="102" t="s">
        <v>1410</v>
      </c>
      <c r="B695" s="102" t="s">
        <v>48</v>
      </c>
      <c r="C695" s="102" t="s">
        <v>49</v>
      </c>
      <c r="D695" s="112">
        <v>45901.0</v>
      </c>
      <c r="E695" s="102">
        <v>0.0</v>
      </c>
      <c r="F695" s="102" t="s">
        <v>50</v>
      </c>
    </row>
    <row r="696">
      <c r="A696" s="102" t="s">
        <v>1411</v>
      </c>
      <c r="B696" s="102" t="s">
        <v>1125</v>
      </c>
      <c r="C696" s="102" t="s">
        <v>1126</v>
      </c>
      <c r="D696" s="112">
        <v>45901.0</v>
      </c>
      <c r="E696" s="102">
        <v>0.0</v>
      </c>
      <c r="F696" s="102" t="s">
        <v>225</v>
      </c>
    </row>
    <row r="697">
      <c r="A697" s="102" t="s">
        <v>1411</v>
      </c>
      <c r="B697" s="102" t="s">
        <v>1114</v>
      </c>
      <c r="C697" s="102" t="s">
        <v>1115</v>
      </c>
      <c r="D697" s="112">
        <v>45901.0</v>
      </c>
      <c r="E697" s="102">
        <v>0.0</v>
      </c>
      <c r="F697" s="102" t="s">
        <v>225</v>
      </c>
    </row>
    <row r="698">
      <c r="A698" s="102" t="s">
        <v>1411</v>
      </c>
      <c r="B698" s="102" t="s">
        <v>1000</v>
      </c>
      <c r="C698" s="102" t="s">
        <v>1001</v>
      </c>
      <c r="D698" s="112">
        <v>45901.0</v>
      </c>
      <c r="E698" s="102">
        <v>0.0</v>
      </c>
      <c r="F698" s="102" t="s">
        <v>225</v>
      </c>
    </row>
    <row r="699">
      <c r="A699" s="102" t="s">
        <v>1411</v>
      </c>
      <c r="B699" s="102" t="s">
        <v>929</v>
      </c>
      <c r="C699" s="102" t="s">
        <v>930</v>
      </c>
      <c r="D699" s="112">
        <v>45901.0</v>
      </c>
      <c r="E699" s="102">
        <v>0.0</v>
      </c>
      <c r="F699" s="102" t="s">
        <v>225</v>
      </c>
    </row>
    <row r="700">
      <c r="A700" s="102" t="s">
        <v>1411</v>
      </c>
      <c r="B700" s="102" t="s">
        <v>906</v>
      </c>
      <c r="C700" s="102" t="s">
        <v>907</v>
      </c>
      <c r="D700" s="112">
        <v>45901.0</v>
      </c>
      <c r="E700" s="102">
        <v>0.0</v>
      </c>
      <c r="F700" s="102" t="s">
        <v>225</v>
      </c>
    </row>
    <row r="701">
      <c r="A701" s="102" t="s">
        <v>1411</v>
      </c>
      <c r="B701" s="102" t="s">
        <v>870</v>
      </c>
      <c r="C701" s="102" t="s">
        <v>871</v>
      </c>
      <c r="D701" s="112">
        <v>45901.0</v>
      </c>
      <c r="E701" s="102">
        <v>0.0</v>
      </c>
      <c r="F701" s="102" t="s">
        <v>225</v>
      </c>
    </row>
    <row r="702">
      <c r="A702" s="102" t="s">
        <v>1411</v>
      </c>
      <c r="B702" s="102" t="s">
        <v>866</v>
      </c>
      <c r="C702" s="102" t="s">
        <v>867</v>
      </c>
      <c r="D702" s="112">
        <v>45901.0</v>
      </c>
      <c r="E702" s="102">
        <v>0.0</v>
      </c>
      <c r="F702" s="102" t="s">
        <v>225</v>
      </c>
    </row>
    <row r="703">
      <c r="A703" s="102" t="s">
        <v>1411</v>
      </c>
      <c r="B703" s="102" t="s">
        <v>808</v>
      </c>
      <c r="C703" s="102" t="s">
        <v>809</v>
      </c>
      <c r="D703" s="112">
        <v>45901.0</v>
      </c>
      <c r="E703" s="102">
        <v>0.0</v>
      </c>
      <c r="F703" s="102" t="s">
        <v>225</v>
      </c>
    </row>
    <row r="704">
      <c r="A704" s="102" t="s">
        <v>1411</v>
      </c>
      <c r="B704" s="102" t="s">
        <v>626</v>
      </c>
      <c r="C704" s="102" t="s">
        <v>627</v>
      </c>
      <c r="D704" s="112">
        <v>45901.0</v>
      </c>
      <c r="E704" s="102">
        <v>-3.0</v>
      </c>
      <c r="F704" s="102" t="s">
        <v>225</v>
      </c>
    </row>
    <row r="705">
      <c r="A705" s="102" t="s">
        <v>1411</v>
      </c>
      <c r="B705" s="102" t="s">
        <v>376</v>
      </c>
      <c r="C705" s="102" t="s">
        <v>377</v>
      </c>
      <c r="D705" s="112">
        <v>45901.0</v>
      </c>
      <c r="E705" s="102">
        <v>0.0</v>
      </c>
      <c r="F705" s="102" t="s">
        <v>225</v>
      </c>
    </row>
    <row r="706">
      <c r="A706" s="102" t="s">
        <v>1411</v>
      </c>
      <c r="B706" s="102" t="s">
        <v>373</v>
      </c>
      <c r="C706" s="102" t="s">
        <v>374</v>
      </c>
      <c r="D706" s="112">
        <v>45901.0</v>
      </c>
      <c r="E706" s="102">
        <v>0.0</v>
      </c>
      <c r="F706" s="102" t="s">
        <v>225</v>
      </c>
    </row>
    <row r="707">
      <c r="A707" s="102" t="s">
        <v>1411</v>
      </c>
      <c r="B707" s="102" t="s">
        <v>369</v>
      </c>
      <c r="C707" s="102" t="s">
        <v>39</v>
      </c>
      <c r="D707" s="112">
        <v>45901.0</v>
      </c>
      <c r="E707" s="102">
        <v>0.0</v>
      </c>
      <c r="F707" s="102" t="s">
        <v>225</v>
      </c>
    </row>
    <row r="708">
      <c r="A708" s="102" t="s">
        <v>1411</v>
      </c>
      <c r="B708" s="102" t="s">
        <v>361</v>
      </c>
      <c r="C708" s="102" t="s">
        <v>362</v>
      </c>
      <c r="D708" s="112">
        <v>45901.0</v>
      </c>
      <c r="E708" s="102">
        <v>-1.0</v>
      </c>
      <c r="F708" s="102" t="s">
        <v>225</v>
      </c>
    </row>
    <row r="709">
      <c r="A709" s="102" t="s">
        <v>1411</v>
      </c>
      <c r="B709" s="102" t="s">
        <v>357</v>
      </c>
      <c r="C709" s="102" t="s">
        <v>358</v>
      </c>
      <c r="D709" s="112">
        <v>45901.0</v>
      </c>
      <c r="E709" s="102">
        <v>0.0</v>
      </c>
      <c r="F709" s="102" t="s">
        <v>225</v>
      </c>
    </row>
    <row r="710">
      <c r="A710" s="102" t="s">
        <v>1411</v>
      </c>
      <c r="B710" s="102" t="s">
        <v>338</v>
      </c>
      <c r="C710" s="102" t="s">
        <v>339</v>
      </c>
      <c r="D710" s="112">
        <v>45901.0</v>
      </c>
      <c r="E710" s="102">
        <v>-1.0</v>
      </c>
      <c r="F710" s="102" t="s">
        <v>225</v>
      </c>
    </row>
    <row r="711">
      <c r="A711" s="102" t="s">
        <v>1411</v>
      </c>
      <c r="B711" s="102" t="s">
        <v>333</v>
      </c>
      <c r="C711" s="102" t="s">
        <v>268</v>
      </c>
      <c r="D711" s="112">
        <v>45901.0</v>
      </c>
      <c r="E711" s="102">
        <v>0.0</v>
      </c>
      <c r="F711" s="102" t="s">
        <v>225</v>
      </c>
    </row>
    <row r="712">
      <c r="A712" s="102" t="s">
        <v>1411</v>
      </c>
      <c r="B712" s="102" t="s">
        <v>246</v>
      </c>
      <c r="C712" s="102" t="s">
        <v>130</v>
      </c>
      <c r="D712" s="112">
        <v>45901.0</v>
      </c>
      <c r="E712" s="102">
        <v>0.0</v>
      </c>
      <c r="F712" s="102" t="s">
        <v>225</v>
      </c>
    </row>
    <row r="713">
      <c r="A713" s="102" t="s">
        <v>1411</v>
      </c>
      <c r="B713" s="102" t="s">
        <v>243</v>
      </c>
      <c r="C713" s="102" t="s">
        <v>244</v>
      </c>
      <c r="D713" s="112">
        <v>45901.0</v>
      </c>
      <c r="E713" s="102">
        <v>-1.0</v>
      </c>
      <c r="F713" s="102" t="s">
        <v>225</v>
      </c>
    </row>
    <row r="714">
      <c r="A714" s="102" t="s">
        <v>1411</v>
      </c>
      <c r="B714" s="102" t="s">
        <v>240</v>
      </c>
      <c r="C714" s="102" t="s">
        <v>241</v>
      </c>
      <c r="D714" s="112">
        <v>45901.0</v>
      </c>
      <c r="E714" s="102">
        <v>0.0</v>
      </c>
      <c r="F714" s="102" t="s">
        <v>225</v>
      </c>
    </row>
    <row r="715">
      <c r="A715" s="102" t="s">
        <v>1411</v>
      </c>
      <c r="B715" s="102" t="s">
        <v>227</v>
      </c>
      <c r="C715" s="102" t="s">
        <v>228</v>
      </c>
      <c r="D715" s="112">
        <v>45901.0</v>
      </c>
      <c r="E715" s="102">
        <v>0.0</v>
      </c>
      <c r="F715" s="102" t="s">
        <v>225</v>
      </c>
    </row>
    <row r="716">
      <c r="A716" s="102" t="s">
        <v>1411</v>
      </c>
      <c r="B716" s="102" t="s">
        <v>1129</v>
      </c>
      <c r="C716" s="102" t="s">
        <v>1130</v>
      </c>
      <c r="D716" s="112">
        <v>45901.0</v>
      </c>
      <c r="E716" s="102">
        <v>0.0</v>
      </c>
      <c r="F716" s="102" t="s">
        <v>232</v>
      </c>
    </row>
    <row r="717">
      <c r="A717" s="102" t="s">
        <v>1411</v>
      </c>
      <c r="B717" s="102" t="s">
        <v>1111</v>
      </c>
      <c r="C717" s="102" t="s">
        <v>1112</v>
      </c>
      <c r="D717" s="112">
        <v>45901.0</v>
      </c>
      <c r="E717" s="102">
        <v>0.0</v>
      </c>
      <c r="F717" s="102" t="s">
        <v>232</v>
      </c>
    </row>
    <row r="718">
      <c r="A718" s="102" t="s">
        <v>1411</v>
      </c>
      <c r="B718" s="102" t="s">
        <v>1070</v>
      </c>
      <c r="C718" s="102" t="s">
        <v>1071</v>
      </c>
      <c r="D718" s="112">
        <v>45901.0</v>
      </c>
      <c r="E718" s="102">
        <v>0.0</v>
      </c>
      <c r="F718" s="102" t="s">
        <v>232</v>
      </c>
    </row>
    <row r="719">
      <c r="A719" s="102" t="s">
        <v>1411</v>
      </c>
      <c r="B719" s="102" t="s">
        <v>1056</v>
      </c>
      <c r="C719" s="102" t="s">
        <v>1057</v>
      </c>
      <c r="D719" s="112">
        <v>45901.0</v>
      </c>
      <c r="E719" s="102">
        <v>0.0</v>
      </c>
      <c r="F719" s="102" t="s">
        <v>232</v>
      </c>
    </row>
    <row r="720">
      <c r="A720" s="102" t="s">
        <v>1411</v>
      </c>
      <c r="B720" s="102" t="s">
        <v>913</v>
      </c>
      <c r="C720" s="102" t="s">
        <v>914</v>
      </c>
      <c r="D720" s="112">
        <v>45901.0</v>
      </c>
      <c r="E720" s="102">
        <v>0.0</v>
      </c>
      <c r="F720" s="102" t="s">
        <v>232</v>
      </c>
    </row>
    <row r="721">
      <c r="A721" s="102" t="s">
        <v>1411</v>
      </c>
      <c r="B721" s="102" t="s">
        <v>408</v>
      </c>
      <c r="C721" s="102" t="s">
        <v>409</v>
      </c>
      <c r="D721" s="112">
        <v>45901.0</v>
      </c>
      <c r="E721" s="102">
        <v>0.0</v>
      </c>
      <c r="F721" s="102" t="s">
        <v>232</v>
      </c>
    </row>
    <row r="722">
      <c r="A722" s="102" t="s">
        <v>1411</v>
      </c>
      <c r="B722" s="102" t="s">
        <v>323</v>
      </c>
      <c r="C722" s="102" t="s">
        <v>324</v>
      </c>
      <c r="D722" s="112">
        <v>45901.0</v>
      </c>
      <c r="E722" s="102">
        <v>0.0</v>
      </c>
      <c r="F722" s="102" t="s">
        <v>232</v>
      </c>
    </row>
    <row r="723">
      <c r="A723" s="102" t="s">
        <v>1411</v>
      </c>
      <c r="B723" s="102" t="s">
        <v>271</v>
      </c>
      <c r="C723" s="102" t="s">
        <v>272</v>
      </c>
      <c r="D723" s="112">
        <v>45901.0</v>
      </c>
      <c r="E723" s="102">
        <v>0.0</v>
      </c>
      <c r="F723" s="102" t="s">
        <v>232</v>
      </c>
    </row>
    <row r="724">
      <c r="A724" s="102" t="s">
        <v>1411</v>
      </c>
      <c r="B724" s="102" t="s">
        <v>264</v>
      </c>
      <c r="C724" s="102" t="s">
        <v>265</v>
      </c>
      <c r="D724" s="112">
        <v>45901.0</v>
      </c>
      <c r="E724" s="102">
        <v>0.0</v>
      </c>
      <c r="F724" s="102" t="s">
        <v>232</v>
      </c>
    </row>
    <row r="725">
      <c r="A725" s="102" t="s">
        <v>1411</v>
      </c>
      <c r="B725" s="102" t="s">
        <v>252</v>
      </c>
      <c r="C725" s="102" t="s">
        <v>253</v>
      </c>
      <c r="D725" s="112">
        <v>45901.0</v>
      </c>
      <c r="E725" s="102">
        <v>0.0</v>
      </c>
      <c r="F725" s="102" t="s">
        <v>232</v>
      </c>
    </row>
    <row r="726">
      <c r="A726" s="102" t="s">
        <v>1411</v>
      </c>
      <c r="B726" s="102" t="s">
        <v>230</v>
      </c>
      <c r="C726" s="102" t="s">
        <v>231</v>
      </c>
      <c r="D726" s="112">
        <v>45901.0</v>
      </c>
      <c r="E726" s="102">
        <v>-2.0</v>
      </c>
      <c r="F726" s="102" t="s">
        <v>232</v>
      </c>
    </row>
    <row r="727">
      <c r="A727" s="102" t="s">
        <v>1411</v>
      </c>
      <c r="B727" s="102" t="s">
        <v>1172</v>
      </c>
      <c r="C727" s="102" t="s">
        <v>1173</v>
      </c>
      <c r="D727" s="112">
        <v>45901.0</v>
      </c>
      <c r="E727" s="102">
        <v>0.0</v>
      </c>
      <c r="F727" s="102" t="s">
        <v>327</v>
      </c>
    </row>
    <row r="728">
      <c r="A728" s="102" t="s">
        <v>1411</v>
      </c>
      <c r="B728" s="102" t="s">
        <v>1165</v>
      </c>
      <c r="C728" s="102" t="s">
        <v>1166</v>
      </c>
      <c r="D728" s="112">
        <v>45901.0</v>
      </c>
      <c r="E728" s="102">
        <v>0.0</v>
      </c>
      <c r="F728" s="102" t="s">
        <v>327</v>
      </c>
    </row>
    <row r="729">
      <c r="A729" s="102" t="s">
        <v>1411</v>
      </c>
      <c r="B729" s="102" t="s">
        <v>1148</v>
      </c>
      <c r="C729" s="102" t="s">
        <v>1149</v>
      </c>
      <c r="D729" s="112">
        <v>45901.0</v>
      </c>
      <c r="E729" s="102">
        <v>0.0</v>
      </c>
      <c r="F729" s="102" t="s">
        <v>327</v>
      </c>
    </row>
    <row r="730">
      <c r="A730" s="102" t="s">
        <v>1411</v>
      </c>
      <c r="B730" s="102" t="s">
        <v>1076</v>
      </c>
      <c r="C730" s="102" t="s">
        <v>1077</v>
      </c>
      <c r="D730" s="112">
        <v>45901.0</v>
      </c>
      <c r="E730" s="102">
        <v>0.0</v>
      </c>
      <c r="F730" s="102" t="s">
        <v>327</v>
      </c>
    </row>
    <row r="731">
      <c r="A731" s="102" t="s">
        <v>1411</v>
      </c>
      <c r="B731" s="102" t="s">
        <v>1041</v>
      </c>
      <c r="C731" s="102" t="s">
        <v>1042</v>
      </c>
      <c r="D731" s="112">
        <v>45901.0</v>
      </c>
      <c r="E731" s="102">
        <v>-3.0</v>
      </c>
      <c r="F731" s="102" t="s">
        <v>327</v>
      </c>
    </row>
    <row r="732">
      <c r="A732" s="102" t="s">
        <v>1411</v>
      </c>
      <c r="B732" s="102" t="s">
        <v>1037</v>
      </c>
      <c r="C732" s="102" t="s">
        <v>1038</v>
      </c>
      <c r="D732" s="112">
        <v>45901.0</v>
      </c>
      <c r="E732" s="102">
        <v>0.0</v>
      </c>
      <c r="F732" s="102" t="s">
        <v>327</v>
      </c>
    </row>
    <row r="733">
      <c r="A733" s="102" t="s">
        <v>1411</v>
      </c>
      <c r="B733" s="102" t="s">
        <v>1025</v>
      </c>
      <c r="C733" s="102" t="s">
        <v>1026</v>
      </c>
      <c r="D733" s="112">
        <v>45901.0</v>
      </c>
      <c r="E733" s="102">
        <v>0.0</v>
      </c>
      <c r="F733" s="102" t="s">
        <v>327</v>
      </c>
    </row>
    <row r="734">
      <c r="A734" s="102" t="s">
        <v>1411</v>
      </c>
      <c r="B734" s="102" t="s">
        <v>1014</v>
      </c>
      <c r="C734" s="102" t="s">
        <v>1015</v>
      </c>
      <c r="D734" s="112">
        <v>45901.0</v>
      </c>
      <c r="E734" s="102">
        <v>0.0</v>
      </c>
      <c r="F734" s="102" t="s">
        <v>327</v>
      </c>
    </row>
    <row r="735">
      <c r="A735" s="102" t="s">
        <v>1411</v>
      </c>
      <c r="B735" s="102" t="s">
        <v>1011</v>
      </c>
      <c r="C735" s="102" t="s">
        <v>1012</v>
      </c>
      <c r="D735" s="112">
        <v>45901.0</v>
      </c>
      <c r="E735" s="102">
        <v>0.0</v>
      </c>
      <c r="F735" s="102" t="s">
        <v>327</v>
      </c>
    </row>
    <row r="736">
      <c r="A736" s="102" t="s">
        <v>1411</v>
      </c>
      <c r="B736" s="102" t="s">
        <v>1010</v>
      </c>
      <c r="C736" s="102" t="s">
        <v>44</v>
      </c>
      <c r="D736" s="112">
        <v>45901.0</v>
      </c>
      <c r="E736" s="102">
        <v>0.0</v>
      </c>
      <c r="F736" s="102" t="s">
        <v>327</v>
      </c>
    </row>
    <row r="737">
      <c r="A737" s="102" t="s">
        <v>1411</v>
      </c>
      <c r="B737" s="102" t="s">
        <v>925</v>
      </c>
      <c r="C737" s="102" t="s">
        <v>358</v>
      </c>
      <c r="D737" s="112">
        <v>45901.0</v>
      </c>
      <c r="E737" s="102">
        <v>-3.0</v>
      </c>
      <c r="F737" s="102" t="s">
        <v>327</v>
      </c>
    </row>
    <row r="738">
      <c r="A738" s="102" t="s">
        <v>1411</v>
      </c>
      <c r="B738" s="102" t="s">
        <v>830</v>
      </c>
      <c r="C738" s="102" t="s">
        <v>831</v>
      </c>
      <c r="D738" s="112">
        <v>45901.0</v>
      </c>
      <c r="E738" s="102">
        <v>0.0</v>
      </c>
      <c r="F738" s="102" t="s">
        <v>327</v>
      </c>
    </row>
    <row r="739">
      <c r="A739" s="102" t="s">
        <v>1411</v>
      </c>
      <c r="B739" s="102" t="s">
        <v>615</v>
      </c>
      <c r="C739" s="102" t="s">
        <v>616</v>
      </c>
      <c r="D739" s="112">
        <v>45901.0</v>
      </c>
      <c r="E739" s="102">
        <v>0.0</v>
      </c>
      <c r="F739" s="102" t="s">
        <v>327</v>
      </c>
    </row>
    <row r="740">
      <c r="A740" s="102" t="s">
        <v>1411</v>
      </c>
      <c r="B740" s="102" t="s">
        <v>405</v>
      </c>
      <c r="C740" s="102" t="s">
        <v>406</v>
      </c>
      <c r="D740" s="112">
        <v>45901.0</v>
      </c>
      <c r="E740" s="102">
        <v>0.0</v>
      </c>
      <c r="F740" s="102" t="s">
        <v>327</v>
      </c>
    </row>
    <row r="741">
      <c r="A741" s="102" t="s">
        <v>1411</v>
      </c>
      <c r="B741" s="102" t="s">
        <v>1178</v>
      </c>
      <c r="C741" s="102" t="s">
        <v>846</v>
      </c>
      <c r="D741" s="112">
        <v>45901.0</v>
      </c>
      <c r="E741" s="102">
        <v>0.0</v>
      </c>
      <c r="F741" s="102" t="s">
        <v>306</v>
      </c>
    </row>
    <row r="742">
      <c r="A742" s="102" t="s">
        <v>1411</v>
      </c>
      <c r="B742" s="102" t="s">
        <v>1120</v>
      </c>
      <c r="C742" s="102" t="s">
        <v>1121</v>
      </c>
      <c r="D742" s="112">
        <v>45901.0</v>
      </c>
      <c r="E742" s="102">
        <v>0.0</v>
      </c>
      <c r="F742" s="102" t="s">
        <v>306</v>
      </c>
    </row>
    <row r="743">
      <c r="A743" s="102" t="s">
        <v>1411</v>
      </c>
      <c r="B743" s="102" t="s">
        <v>730</v>
      </c>
      <c r="C743" s="102" t="s">
        <v>731</v>
      </c>
      <c r="D743" s="112">
        <v>45901.0</v>
      </c>
      <c r="E743" s="102">
        <v>0.0</v>
      </c>
      <c r="F743" s="102" t="s">
        <v>306</v>
      </c>
    </row>
    <row r="744">
      <c r="A744" s="102" t="s">
        <v>1411</v>
      </c>
      <c r="B744" s="102" t="s">
        <v>681</v>
      </c>
      <c r="C744" s="102" t="s">
        <v>682</v>
      </c>
      <c r="D744" s="112">
        <v>45901.0</v>
      </c>
      <c r="E744" s="102">
        <v>0.0</v>
      </c>
      <c r="F744" s="102" t="s">
        <v>306</v>
      </c>
    </row>
    <row r="745">
      <c r="A745" s="102" t="s">
        <v>1411</v>
      </c>
      <c r="B745" s="102" t="s">
        <v>418</v>
      </c>
      <c r="C745" s="102" t="s">
        <v>419</v>
      </c>
      <c r="D745" s="112">
        <v>45901.0</v>
      </c>
      <c r="E745" s="102">
        <v>-4.0</v>
      </c>
      <c r="F745" s="102" t="s">
        <v>306</v>
      </c>
    </row>
    <row r="746">
      <c r="A746" s="102" t="s">
        <v>1411</v>
      </c>
      <c r="B746" s="102" t="s">
        <v>415</v>
      </c>
      <c r="C746" s="102" t="s">
        <v>416</v>
      </c>
      <c r="D746" s="112">
        <v>45901.0</v>
      </c>
      <c r="E746" s="102">
        <v>0.0</v>
      </c>
      <c r="F746" s="102" t="s">
        <v>306</v>
      </c>
    </row>
    <row r="747">
      <c r="A747" s="102" t="s">
        <v>1411</v>
      </c>
      <c r="B747" s="102" t="s">
        <v>330</v>
      </c>
      <c r="C747" s="102" t="s">
        <v>331</v>
      </c>
      <c r="D747" s="112">
        <v>45901.0</v>
      </c>
      <c r="E747" s="102">
        <v>-1.0</v>
      </c>
      <c r="F747" s="102" t="s">
        <v>306</v>
      </c>
    </row>
    <row r="748">
      <c r="A748" s="102" t="s">
        <v>1411</v>
      </c>
      <c r="B748" s="102" t="s">
        <v>1093</v>
      </c>
      <c r="C748" s="102" t="s">
        <v>1094</v>
      </c>
      <c r="D748" s="112">
        <v>45901.0</v>
      </c>
      <c r="E748" s="102">
        <v>0.0</v>
      </c>
      <c r="F748" s="102" t="s">
        <v>439</v>
      </c>
    </row>
    <row r="749">
      <c r="A749" s="102" t="s">
        <v>1411</v>
      </c>
      <c r="B749" s="102" t="s">
        <v>1028</v>
      </c>
      <c r="C749" s="102" t="s">
        <v>1029</v>
      </c>
      <c r="D749" s="112">
        <v>45901.0</v>
      </c>
      <c r="E749" s="102">
        <v>0.0</v>
      </c>
      <c r="F749" s="102" t="s">
        <v>439</v>
      </c>
    </row>
    <row r="750">
      <c r="A750" s="102" t="s">
        <v>1411</v>
      </c>
      <c r="B750" s="102" t="s">
        <v>854</v>
      </c>
      <c r="C750" s="102" t="s">
        <v>855</v>
      </c>
      <c r="D750" s="112">
        <v>45901.0</v>
      </c>
      <c r="E750" s="102">
        <v>0.0</v>
      </c>
      <c r="F750" s="102" t="s">
        <v>439</v>
      </c>
    </row>
    <row r="751">
      <c r="A751" s="102" t="s">
        <v>1411</v>
      </c>
      <c r="B751" s="102" t="s">
        <v>834</v>
      </c>
      <c r="C751" s="102" t="s">
        <v>835</v>
      </c>
      <c r="D751" s="112">
        <v>45901.0</v>
      </c>
      <c r="E751" s="102">
        <v>-1.0</v>
      </c>
      <c r="F751" s="102" t="s">
        <v>439</v>
      </c>
    </row>
    <row r="752">
      <c r="A752" s="102" t="s">
        <v>1411</v>
      </c>
      <c r="B752" s="102" t="s">
        <v>781</v>
      </c>
      <c r="C752" s="102" t="s">
        <v>782</v>
      </c>
      <c r="D752" s="112">
        <v>45901.0</v>
      </c>
      <c r="E752" s="102">
        <v>0.0</v>
      </c>
      <c r="F752" s="102" t="s">
        <v>439</v>
      </c>
    </row>
    <row r="753">
      <c r="A753" s="102" t="s">
        <v>1411</v>
      </c>
      <c r="B753" s="102" t="s">
        <v>684</v>
      </c>
      <c r="C753" s="102" t="s">
        <v>685</v>
      </c>
      <c r="D753" s="112">
        <v>45901.0</v>
      </c>
      <c r="E753" s="102">
        <v>-1.0</v>
      </c>
      <c r="F753" s="102" t="s">
        <v>439</v>
      </c>
    </row>
    <row r="754">
      <c r="A754" s="102" t="s">
        <v>1411</v>
      </c>
      <c r="B754" s="102" t="s">
        <v>674</v>
      </c>
      <c r="C754" s="102" t="s">
        <v>675</v>
      </c>
      <c r="D754" s="112">
        <v>45901.0</v>
      </c>
      <c r="E754" s="102">
        <v>0.0</v>
      </c>
      <c r="F754" s="102" t="s">
        <v>439</v>
      </c>
    </row>
    <row r="755">
      <c r="A755" s="102" t="s">
        <v>1411</v>
      </c>
      <c r="B755" s="102" t="s">
        <v>444</v>
      </c>
      <c r="C755" s="102" t="s">
        <v>445</v>
      </c>
      <c r="D755" s="112">
        <v>45901.0</v>
      </c>
      <c r="E755" s="102">
        <v>0.0</v>
      </c>
      <c r="F755" s="102" t="s">
        <v>439</v>
      </c>
    </row>
    <row r="756">
      <c r="A756" s="102" t="s">
        <v>1411</v>
      </c>
      <c r="B756" s="102" t="s">
        <v>1109</v>
      </c>
      <c r="C756" s="102" t="s">
        <v>1110</v>
      </c>
      <c r="D756" s="112">
        <v>45901.0</v>
      </c>
      <c r="E756" s="102">
        <v>0.0</v>
      </c>
      <c r="F756" s="102" t="s">
        <v>453</v>
      </c>
    </row>
    <row r="757">
      <c r="A757" s="102" t="s">
        <v>1411</v>
      </c>
      <c r="B757" s="102" t="s">
        <v>1106</v>
      </c>
      <c r="C757" s="102" t="s">
        <v>1107</v>
      </c>
      <c r="D757" s="112">
        <v>45901.0</v>
      </c>
      <c r="E757" s="102">
        <v>0.0</v>
      </c>
      <c r="F757" s="102" t="s">
        <v>453</v>
      </c>
    </row>
    <row r="758">
      <c r="A758" s="102" t="s">
        <v>1411</v>
      </c>
      <c r="B758" s="102" t="s">
        <v>1104</v>
      </c>
      <c r="C758" s="102" t="s">
        <v>1105</v>
      </c>
      <c r="D758" s="112">
        <v>45901.0</v>
      </c>
      <c r="E758" s="102">
        <v>0.0</v>
      </c>
      <c r="F758" s="102" t="s">
        <v>453</v>
      </c>
    </row>
    <row r="759">
      <c r="A759" s="102" t="s">
        <v>1411</v>
      </c>
      <c r="B759" s="102" t="s">
        <v>1073</v>
      </c>
      <c r="C759" s="102" t="s">
        <v>1074</v>
      </c>
      <c r="D759" s="112">
        <v>45901.0</v>
      </c>
      <c r="E759" s="102">
        <v>0.0</v>
      </c>
      <c r="F759" s="102" t="s">
        <v>453</v>
      </c>
    </row>
    <row r="760">
      <c r="A760" s="102" t="s">
        <v>1411</v>
      </c>
      <c r="B760" s="102" t="s">
        <v>1061</v>
      </c>
      <c r="C760" s="102" t="s">
        <v>1062</v>
      </c>
      <c r="D760" s="112">
        <v>45901.0</v>
      </c>
      <c r="E760" s="102">
        <v>-1.0</v>
      </c>
      <c r="F760" s="102" t="s">
        <v>453</v>
      </c>
    </row>
    <row r="761">
      <c r="A761" s="102" t="s">
        <v>1411</v>
      </c>
      <c r="B761" s="102" t="s">
        <v>997</v>
      </c>
      <c r="C761" s="102" t="s">
        <v>998</v>
      </c>
      <c r="D761" s="112">
        <v>45901.0</v>
      </c>
      <c r="E761" s="102">
        <v>0.0</v>
      </c>
      <c r="F761" s="102" t="s">
        <v>453</v>
      </c>
    </row>
    <row r="762">
      <c r="A762" s="102" t="s">
        <v>1411</v>
      </c>
      <c r="B762" s="102" t="s">
        <v>932</v>
      </c>
      <c r="C762" s="102" t="s">
        <v>933</v>
      </c>
      <c r="D762" s="112">
        <v>45901.0</v>
      </c>
      <c r="E762" s="102">
        <v>0.0</v>
      </c>
      <c r="F762" s="102" t="s">
        <v>453</v>
      </c>
    </row>
    <row r="763">
      <c r="A763" s="102" t="s">
        <v>1411</v>
      </c>
      <c r="B763" s="102" t="s">
        <v>916</v>
      </c>
      <c r="C763" s="102" t="s">
        <v>917</v>
      </c>
      <c r="D763" s="112">
        <v>45901.0</v>
      </c>
      <c r="E763" s="102">
        <v>0.0</v>
      </c>
      <c r="F763" s="102" t="s">
        <v>453</v>
      </c>
    </row>
    <row r="764">
      <c r="A764" s="102" t="s">
        <v>1411</v>
      </c>
      <c r="B764" s="102" t="s">
        <v>873</v>
      </c>
      <c r="C764" s="102" t="s">
        <v>874</v>
      </c>
      <c r="D764" s="112">
        <v>45901.0</v>
      </c>
      <c r="E764" s="102">
        <v>0.0</v>
      </c>
      <c r="F764" s="102" t="s">
        <v>453</v>
      </c>
    </row>
    <row r="765">
      <c r="A765" s="102" t="s">
        <v>1411</v>
      </c>
      <c r="B765" s="102" t="s">
        <v>810</v>
      </c>
      <c r="C765" s="102" t="s">
        <v>811</v>
      </c>
      <c r="D765" s="112">
        <v>45901.0</v>
      </c>
      <c r="E765" s="102">
        <v>0.0</v>
      </c>
      <c r="F765" s="102" t="s">
        <v>453</v>
      </c>
    </row>
    <row r="766">
      <c r="A766" s="102" t="s">
        <v>1411</v>
      </c>
      <c r="B766" s="102" t="s">
        <v>629</v>
      </c>
      <c r="C766" s="102" t="s">
        <v>630</v>
      </c>
      <c r="D766" s="112">
        <v>45901.0</v>
      </c>
      <c r="E766" s="102">
        <v>-1.0</v>
      </c>
      <c r="F766" s="102" t="s">
        <v>453</v>
      </c>
    </row>
    <row r="767">
      <c r="A767" s="102" t="s">
        <v>1411</v>
      </c>
      <c r="B767" s="102" t="s">
        <v>544</v>
      </c>
      <c r="C767" s="102" t="s">
        <v>545</v>
      </c>
      <c r="D767" s="112">
        <v>45901.0</v>
      </c>
      <c r="E767" s="102">
        <v>-1.0</v>
      </c>
      <c r="F767" s="102" t="s">
        <v>453</v>
      </c>
    </row>
    <row r="768">
      <c r="A768" s="102" t="s">
        <v>1411</v>
      </c>
      <c r="B768" s="102" t="s">
        <v>541</v>
      </c>
      <c r="C768" s="102" t="s">
        <v>542</v>
      </c>
      <c r="D768" s="112">
        <v>45901.0</v>
      </c>
      <c r="E768" s="102">
        <v>0.0</v>
      </c>
      <c r="F768" s="102" t="s">
        <v>453</v>
      </c>
    </row>
    <row r="769">
      <c r="A769" s="102" t="s">
        <v>1411</v>
      </c>
      <c r="B769" s="102" t="s">
        <v>538</v>
      </c>
      <c r="C769" s="102" t="s">
        <v>1211</v>
      </c>
      <c r="D769" s="112">
        <v>45901.0</v>
      </c>
      <c r="E769" s="102">
        <v>-5.0</v>
      </c>
      <c r="F769" s="102" t="s">
        <v>453</v>
      </c>
    </row>
    <row r="770">
      <c r="A770" s="102" t="s">
        <v>1411</v>
      </c>
      <c r="B770" s="102" t="s">
        <v>486</v>
      </c>
      <c r="C770" s="102" t="s">
        <v>487</v>
      </c>
      <c r="D770" s="112">
        <v>45901.0</v>
      </c>
      <c r="E770" s="102">
        <v>0.0</v>
      </c>
      <c r="F770" s="102" t="s">
        <v>453</v>
      </c>
    </row>
    <row r="771">
      <c r="A771" s="102" t="s">
        <v>1411</v>
      </c>
      <c r="B771" s="102" t="s">
        <v>458</v>
      </c>
      <c r="C771" s="102" t="s">
        <v>459</v>
      </c>
      <c r="D771" s="112">
        <v>45901.0</v>
      </c>
      <c r="E771" s="102">
        <v>0.0</v>
      </c>
      <c r="F771" s="102" t="s">
        <v>453</v>
      </c>
    </row>
    <row r="772">
      <c r="A772" s="102" t="s">
        <v>1411</v>
      </c>
      <c r="B772" s="102" t="s">
        <v>451</v>
      </c>
      <c r="C772" s="102" t="s">
        <v>452</v>
      </c>
      <c r="D772" s="112">
        <v>45901.0</v>
      </c>
      <c r="E772" s="102">
        <v>0.0</v>
      </c>
      <c r="F772" s="102" t="s">
        <v>453</v>
      </c>
    </row>
    <row r="773">
      <c r="A773" s="102" t="s">
        <v>1411</v>
      </c>
      <c r="B773" s="102" t="s">
        <v>1117</v>
      </c>
      <c r="C773" s="102" t="s">
        <v>1118</v>
      </c>
      <c r="D773" s="112">
        <v>45901.0</v>
      </c>
      <c r="E773" s="102">
        <v>0.0</v>
      </c>
      <c r="F773" s="102" t="s">
        <v>472</v>
      </c>
    </row>
    <row r="774">
      <c r="A774" s="102" t="s">
        <v>1411</v>
      </c>
      <c r="B774" s="102" t="s">
        <v>1100</v>
      </c>
      <c r="C774" s="102" t="s">
        <v>1101</v>
      </c>
      <c r="D774" s="112">
        <v>45901.0</v>
      </c>
      <c r="E774" s="102">
        <v>0.0</v>
      </c>
      <c r="F774" s="102" t="s">
        <v>472</v>
      </c>
    </row>
    <row r="775">
      <c r="A775" s="102" t="s">
        <v>1411</v>
      </c>
      <c r="B775" s="102" t="s">
        <v>1058</v>
      </c>
      <c r="C775" s="102" t="s">
        <v>1059</v>
      </c>
      <c r="D775" s="112">
        <v>45901.0</v>
      </c>
      <c r="E775" s="102">
        <v>-1.0</v>
      </c>
      <c r="F775" s="102" t="s">
        <v>472</v>
      </c>
    </row>
    <row r="776">
      <c r="A776" s="102" t="s">
        <v>1411</v>
      </c>
      <c r="B776" s="102" t="s">
        <v>884</v>
      </c>
      <c r="C776" s="102" t="s">
        <v>885</v>
      </c>
      <c r="D776" s="112">
        <v>45901.0</v>
      </c>
      <c r="E776" s="102">
        <v>0.0</v>
      </c>
      <c r="F776" s="102" t="s">
        <v>472</v>
      </c>
    </row>
    <row r="777">
      <c r="A777" s="102" t="s">
        <v>1411</v>
      </c>
      <c r="B777" s="102" t="s">
        <v>812</v>
      </c>
      <c r="C777" s="102" t="s">
        <v>813</v>
      </c>
      <c r="D777" s="112">
        <v>45901.0</v>
      </c>
      <c r="E777" s="102">
        <v>0.0</v>
      </c>
      <c r="F777" s="102" t="s">
        <v>472</v>
      </c>
    </row>
    <row r="778">
      <c r="A778" s="102" t="s">
        <v>1411</v>
      </c>
      <c r="B778" s="102" t="s">
        <v>707</v>
      </c>
      <c r="C778" s="102" t="s">
        <v>708</v>
      </c>
      <c r="D778" s="112">
        <v>45901.0</v>
      </c>
      <c r="E778" s="102">
        <v>0.0</v>
      </c>
      <c r="F778" s="102" t="s">
        <v>472</v>
      </c>
    </row>
    <row r="779">
      <c r="A779" s="102" t="s">
        <v>1411</v>
      </c>
      <c r="B779" s="102" t="s">
        <v>687</v>
      </c>
      <c r="C779" s="102" t="s">
        <v>688</v>
      </c>
      <c r="D779" s="112">
        <v>45901.0</v>
      </c>
      <c r="E779" s="102">
        <v>0.0</v>
      </c>
      <c r="F779" s="102" t="s">
        <v>472</v>
      </c>
    </row>
    <row r="780">
      <c r="A780" s="102" t="s">
        <v>1411</v>
      </c>
      <c r="B780" s="102" t="s">
        <v>561</v>
      </c>
      <c r="C780" s="102" t="s">
        <v>562</v>
      </c>
      <c r="D780" s="112">
        <v>45901.0</v>
      </c>
      <c r="E780" s="102">
        <v>0.0</v>
      </c>
      <c r="F780" s="102" t="s">
        <v>472</v>
      </c>
    </row>
    <row r="781">
      <c r="A781" s="102" t="s">
        <v>1411</v>
      </c>
      <c r="B781" s="102" t="s">
        <v>514</v>
      </c>
      <c r="C781" s="102" t="s">
        <v>515</v>
      </c>
      <c r="D781" s="112">
        <v>45901.0</v>
      </c>
      <c r="E781" s="102">
        <v>-1.0</v>
      </c>
      <c r="F781" s="102" t="s">
        <v>472</v>
      </c>
    </row>
    <row r="782">
      <c r="A782" s="102" t="s">
        <v>1411</v>
      </c>
      <c r="B782" s="102" t="s">
        <v>508</v>
      </c>
      <c r="C782" s="102" t="s">
        <v>509</v>
      </c>
      <c r="D782" s="112">
        <v>45901.0</v>
      </c>
      <c r="E782" s="102">
        <v>0.0</v>
      </c>
      <c r="F782" s="102" t="s">
        <v>472</v>
      </c>
    </row>
    <row r="783">
      <c r="A783" s="102" t="s">
        <v>1411</v>
      </c>
      <c r="B783" s="102" t="s">
        <v>496</v>
      </c>
      <c r="C783" s="102" t="s">
        <v>497</v>
      </c>
      <c r="D783" s="112">
        <v>45901.0</v>
      </c>
      <c r="E783" s="102">
        <v>0.0</v>
      </c>
      <c r="F783" s="102" t="s">
        <v>472</v>
      </c>
    </row>
    <row r="784">
      <c r="A784" s="102" t="s">
        <v>1411</v>
      </c>
      <c r="B784" s="102" t="s">
        <v>490</v>
      </c>
      <c r="C784" s="102" t="s">
        <v>491</v>
      </c>
      <c r="D784" s="112">
        <v>45901.0</v>
      </c>
      <c r="E784" s="102">
        <v>-3.0</v>
      </c>
      <c r="F784" s="102" t="s">
        <v>472</v>
      </c>
    </row>
    <row r="785">
      <c r="A785" s="102" t="s">
        <v>1411</v>
      </c>
      <c r="B785" s="102" t="s">
        <v>1176</v>
      </c>
      <c r="C785" s="102" t="s">
        <v>1177</v>
      </c>
      <c r="D785" s="112">
        <v>45901.0</v>
      </c>
      <c r="E785" s="102">
        <v>0.0</v>
      </c>
      <c r="F785" s="102" t="s">
        <v>293</v>
      </c>
    </row>
    <row r="786">
      <c r="A786" s="102" t="s">
        <v>1411</v>
      </c>
      <c r="B786" s="102" t="s">
        <v>1168</v>
      </c>
      <c r="C786" s="102" t="s">
        <v>1169</v>
      </c>
      <c r="D786" s="112">
        <v>45901.0</v>
      </c>
      <c r="E786" s="102">
        <v>-2.0</v>
      </c>
      <c r="F786" s="102" t="s">
        <v>293</v>
      </c>
    </row>
    <row r="787">
      <c r="A787" s="102" t="s">
        <v>1411</v>
      </c>
      <c r="B787" s="102" t="s">
        <v>1134</v>
      </c>
      <c r="C787" s="102" t="s">
        <v>1135</v>
      </c>
      <c r="D787" s="112">
        <v>45901.0</v>
      </c>
      <c r="E787" s="102">
        <v>-2.0</v>
      </c>
      <c r="F787" s="102" t="s">
        <v>293</v>
      </c>
    </row>
    <row r="788">
      <c r="A788" s="102" t="s">
        <v>1411</v>
      </c>
      <c r="B788" s="102" t="s">
        <v>1132</v>
      </c>
      <c r="C788" s="102" t="s">
        <v>1133</v>
      </c>
      <c r="D788" s="112">
        <v>45901.0</v>
      </c>
      <c r="E788" s="102">
        <v>-2.0</v>
      </c>
      <c r="F788" s="102" t="s">
        <v>293</v>
      </c>
    </row>
    <row r="789">
      <c r="A789" s="102" t="s">
        <v>1411</v>
      </c>
      <c r="B789" s="102" t="s">
        <v>1085</v>
      </c>
      <c r="C789" s="102" t="s">
        <v>1086</v>
      </c>
      <c r="D789" s="112">
        <v>45901.0</v>
      </c>
      <c r="E789" s="102">
        <v>-1.0</v>
      </c>
      <c r="F789" s="102" t="s">
        <v>293</v>
      </c>
    </row>
    <row r="790">
      <c r="A790" s="102" t="s">
        <v>1411</v>
      </c>
      <c r="B790" s="102" t="s">
        <v>1079</v>
      </c>
      <c r="C790" s="102" t="s">
        <v>1080</v>
      </c>
      <c r="D790" s="112">
        <v>45901.0</v>
      </c>
      <c r="E790" s="102">
        <v>-1.0</v>
      </c>
      <c r="F790" s="102" t="s">
        <v>293</v>
      </c>
    </row>
    <row r="791">
      <c r="A791" s="102" t="s">
        <v>1411</v>
      </c>
      <c r="B791" s="102" t="s">
        <v>1034</v>
      </c>
      <c r="C791" s="102" t="s">
        <v>1035</v>
      </c>
      <c r="D791" s="112">
        <v>45901.0</v>
      </c>
      <c r="E791" s="102">
        <v>0.0</v>
      </c>
      <c r="F791" s="102" t="s">
        <v>293</v>
      </c>
    </row>
    <row r="792">
      <c r="A792" s="102" t="s">
        <v>1411</v>
      </c>
      <c r="B792" s="102" t="s">
        <v>1031</v>
      </c>
      <c r="C792" s="102" t="s">
        <v>1032</v>
      </c>
      <c r="D792" s="112">
        <v>45901.0</v>
      </c>
      <c r="E792" s="102">
        <v>0.0</v>
      </c>
      <c r="F792" s="102" t="s">
        <v>293</v>
      </c>
    </row>
    <row r="793">
      <c r="A793" s="102" t="s">
        <v>1411</v>
      </c>
      <c r="B793" s="102" t="s">
        <v>965</v>
      </c>
      <c r="C793" s="102" t="s">
        <v>966</v>
      </c>
      <c r="D793" s="112">
        <v>45901.0</v>
      </c>
      <c r="E793" s="102">
        <v>-2.0</v>
      </c>
      <c r="F793" s="102" t="s">
        <v>293</v>
      </c>
    </row>
    <row r="794">
      <c r="A794" s="102" t="s">
        <v>1411</v>
      </c>
      <c r="B794" s="102" t="s">
        <v>958</v>
      </c>
      <c r="C794" s="102" t="s">
        <v>959</v>
      </c>
      <c r="D794" s="112">
        <v>45901.0</v>
      </c>
      <c r="E794" s="102">
        <v>0.0</v>
      </c>
      <c r="F794" s="102" t="s">
        <v>293</v>
      </c>
    </row>
    <row r="795">
      <c r="A795" s="102" t="s">
        <v>1411</v>
      </c>
      <c r="B795" s="102" t="s">
        <v>955</v>
      </c>
      <c r="C795" s="102" t="s">
        <v>956</v>
      </c>
      <c r="D795" s="112">
        <v>45901.0</v>
      </c>
      <c r="E795" s="102">
        <v>0.0</v>
      </c>
      <c r="F795" s="102" t="s">
        <v>293</v>
      </c>
    </row>
  </sheetData>
  <autoFilter ref="$A$3:$F$795"/>
  <mergeCells count="1">
    <mergeCell ref="B1:F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1.38"/>
    <col customWidth="1" min="2" max="2" width="13.75"/>
    <col customWidth="1" min="4" max="4" width="19.5"/>
  </cols>
  <sheetData>
    <row r="1">
      <c r="A1" s="114"/>
      <c r="B1" s="115"/>
      <c r="C1" s="115"/>
      <c r="D1" s="116"/>
    </row>
    <row r="2">
      <c r="A2" s="117" t="s">
        <v>2</v>
      </c>
      <c r="B2" s="117" t="s">
        <v>1412</v>
      </c>
      <c r="C2" s="117" t="s">
        <v>1413</v>
      </c>
      <c r="D2" s="117" t="s">
        <v>10</v>
      </c>
    </row>
    <row r="3">
      <c r="A3" s="118" t="s">
        <v>13</v>
      </c>
      <c r="B3" s="117" t="s">
        <v>1414</v>
      </c>
      <c r="C3" s="117" t="s">
        <v>1415</v>
      </c>
      <c r="D3" s="117" t="s">
        <v>21</v>
      </c>
    </row>
    <row r="4">
      <c r="A4" s="37" t="s">
        <v>223</v>
      </c>
      <c r="B4" s="119" t="s">
        <v>225</v>
      </c>
      <c r="C4" s="37" t="s">
        <v>1416</v>
      </c>
      <c r="D4" s="37" t="s">
        <v>1417</v>
      </c>
    </row>
    <row r="5">
      <c r="A5" s="37" t="s">
        <v>223</v>
      </c>
      <c r="B5" s="120" t="s">
        <v>232</v>
      </c>
      <c r="C5" s="37" t="s">
        <v>1418</v>
      </c>
      <c r="D5" s="37" t="s">
        <v>1417</v>
      </c>
    </row>
    <row r="6">
      <c r="A6" s="37" t="s">
        <v>223</v>
      </c>
      <c r="B6" s="121" t="s">
        <v>327</v>
      </c>
      <c r="C6" s="37" t="s">
        <v>1419</v>
      </c>
      <c r="D6" s="37" t="s">
        <v>1417</v>
      </c>
    </row>
    <row r="7">
      <c r="A7" s="37" t="s">
        <v>223</v>
      </c>
      <c r="B7" s="121" t="s">
        <v>387</v>
      </c>
      <c r="C7" s="37" t="s">
        <v>1419</v>
      </c>
      <c r="D7" s="37" t="s">
        <v>1417</v>
      </c>
    </row>
    <row r="8">
      <c r="A8" s="37" t="s">
        <v>223</v>
      </c>
      <c r="B8" s="120" t="s">
        <v>306</v>
      </c>
      <c r="C8" s="37" t="s">
        <v>1418</v>
      </c>
      <c r="D8" s="37" t="s">
        <v>1417</v>
      </c>
    </row>
    <row r="9">
      <c r="A9" s="37" t="s">
        <v>24</v>
      </c>
      <c r="B9" s="122" t="s">
        <v>27</v>
      </c>
      <c r="C9" s="37" t="s">
        <v>1420</v>
      </c>
      <c r="D9" s="37" t="s">
        <v>1417</v>
      </c>
    </row>
    <row r="10">
      <c r="A10" s="37" t="s">
        <v>24</v>
      </c>
      <c r="B10" s="123" t="s">
        <v>86</v>
      </c>
      <c r="C10" s="37" t="s">
        <v>1421</v>
      </c>
      <c r="D10" s="37" t="s">
        <v>1417</v>
      </c>
    </row>
    <row r="11">
      <c r="A11" s="37" t="s">
        <v>188</v>
      </c>
      <c r="B11" s="123" t="s">
        <v>190</v>
      </c>
      <c r="C11" s="37" t="s">
        <v>1421</v>
      </c>
      <c r="D11" s="37" t="s">
        <v>1417</v>
      </c>
    </row>
    <row r="12">
      <c r="A12" s="37" t="s">
        <v>24</v>
      </c>
      <c r="B12" s="120" t="s">
        <v>114</v>
      </c>
      <c r="C12" s="37" t="s">
        <v>1418</v>
      </c>
      <c r="D12" s="37" t="s">
        <v>1417</v>
      </c>
    </row>
    <row r="13">
      <c r="A13" s="37" t="s">
        <v>24</v>
      </c>
      <c r="B13" s="119" t="s">
        <v>50</v>
      </c>
      <c r="C13" s="37" t="s">
        <v>1416</v>
      </c>
      <c r="D13" s="37" t="s">
        <v>1417</v>
      </c>
    </row>
    <row r="14">
      <c r="A14" s="37" t="s">
        <v>223</v>
      </c>
      <c r="B14" s="120" t="s">
        <v>439</v>
      </c>
      <c r="C14" s="37" t="s">
        <v>1418</v>
      </c>
      <c r="D14" s="37" t="s">
        <v>1417</v>
      </c>
    </row>
    <row r="15">
      <c r="A15" s="37" t="s">
        <v>223</v>
      </c>
      <c r="B15" s="119" t="s">
        <v>453</v>
      </c>
      <c r="C15" s="37" t="s">
        <v>1416</v>
      </c>
      <c r="D15" s="37" t="s">
        <v>1417</v>
      </c>
    </row>
    <row r="16">
      <c r="A16" s="37" t="s">
        <v>223</v>
      </c>
      <c r="B16" s="119" t="s">
        <v>472</v>
      </c>
      <c r="C16" s="37" t="s">
        <v>1416</v>
      </c>
      <c r="D16" s="37" t="s">
        <v>1417</v>
      </c>
    </row>
    <row r="17">
      <c r="A17" s="37" t="s">
        <v>223</v>
      </c>
      <c r="B17" s="119" t="s">
        <v>449</v>
      </c>
      <c r="C17" s="37" t="s">
        <v>1416</v>
      </c>
      <c r="D17" s="37" t="s">
        <v>1417</v>
      </c>
    </row>
    <row r="18">
      <c r="A18" s="37" t="s">
        <v>223</v>
      </c>
      <c r="B18" s="123" t="s">
        <v>293</v>
      </c>
      <c r="C18" s="37" t="s">
        <v>1421</v>
      </c>
      <c r="D18" s="37" t="s">
        <v>1417</v>
      </c>
    </row>
    <row r="19">
      <c r="A19" s="37" t="s">
        <v>24</v>
      </c>
      <c r="B19" s="119" t="s">
        <v>141</v>
      </c>
      <c r="C19" s="37" t="s">
        <v>1416</v>
      </c>
      <c r="D19" s="37" t="s">
        <v>1417</v>
      </c>
    </row>
    <row r="20">
      <c r="A20" s="37" t="s">
        <v>223</v>
      </c>
      <c r="B20" s="124" t="s">
        <v>592</v>
      </c>
      <c r="C20" s="125" t="s">
        <v>1422</v>
      </c>
      <c r="D20" s="37" t="s">
        <v>1423</v>
      </c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</row>
    <row r="21">
      <c r="A21" s="126" t="s">
        <v>740</v>
      </c>
      <c r="B21" s="127" t="s">
        <v>1424</v>
      </c>
      <c r="C21" s="128" t="s">
        <v>1416</v>
      </c>
      <c r="D21" s="37" t="s">
        <v>1417</v>
      </c>
    </row>
    <row r="22">
      <c r="A22" s="126" t="s">
        <v>740</v>
      </c>
      <c r="B22" s="127" t="s">
        <v>742</v>
      </c>
      <c r="C22" s="128" t="s">
        <v>1416</v>
      </c>
      <c r="D22" s="37" t="s">
        <v>1417</v>
      </c>
    </row>
    <row r="23">
      <c r="A23" s="37" t="s">
        <v>24</v>
      </c>
      <c r="B23" s="123" t="s">
        <v>1155</v>
      </c>
      <c r="C23" s="37" t="s">
        <v>1425</v>
      </c>
      <c r="D23" s="37" t="s">
        <v>1417</v>
      </c>
    </row>
  </sheetData>
  <mergeCells count="1">
    <mergeCell ref="A1:D1"/>
  </mergeCells>
  <dataValidations>
    <dataValidation type="list" allowBlank="1" showErrorMessage="1" sqref="C4:C23">
      <formula1>GiaoVien!$C$4:$C1006</formula1>
    </dataValidation>
    <dataValidation type="list" allowBlank="1" showErrorMessage="1" sqref="A4:A23">
      <formula1>CoSo!$B$4:$B1006</formula1>
    </dataValidation>
    <dataValidation type="list" allowBlank="1" showErrorMessage="1" sqref="D4:D23">
      <formula1>"Đang hoạt động,Tạm nghỉ,Dừng hoạt động"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2" width="13.75"/>
    <col customWidth="1" min="5" max="5" width="13.63"/>
    <col customWidth="1" min="6" max="7" width="22.5"/>
  </cols>
  <sheetData>
    <row r="1">
      <c r="A1" s="88"/>
      <c r="B1" s="129"/>
      <c r="C1" s="130"/>
      <c r="D1" s="130"/>
      <c r="E1" s="130"/>
      <c r="F1" s="130"/>
      <c r="G1" s="131"/>
    </row>
    <row r="2">
      <c r="A2" s="117" t="s">
        <v>1426</v>
      </c>
      <c r="B2" s="117" t="s">
        <v>1412</v>
      </c>
      <c r="C2" s="117" t="s">
        <v>1413</v>
      </c>
      <c r="D2" s="117" t="s">
        <v>1427</v>
      </c>
      <c r="E2" s="117" t="s">
        <v>1428</v>
      </c>
      <c r="F2" s="117" t="s">
        <v>1429</v>
      </c>
      <c r="G2" s="117" t="s">
        <v>1430</v>
      </c>
    </row>
    <row r="3">
      <c r="A3" s="117" t="s">
        <v>13</v>
      </c>
      <c r="B3" s="117" t="s">
        <v>16</v>
      </c>
      <c r="C3" s="117" t="s">
        <v>1415</v>
      </c>
      <c r="D3" s="117" t="s">
        <v>1431</v>
      </c>
      <c r="E3" s="117" t="s">
        <v>1432</v>
      </c>
      <c r="F3" s="117" t="s">
        <v>1433</v>
      </c>
      <c r="G3" s="117" t="s">
        <v>1434</v>
      </c>
    </row>
    <row r="4">
      <c r="A4" s="132" t="s">
        <v>1411</v>
      </c>
      <c r="B4" s="132" t="s">
        <v>225</v>
      </c>
      <c r="C4" s="37" t="s">
        <v>1416</v>
      </c>
      <c r="D4" s="37"/>
      <c r="E4" s="37" t="s">
        <v>1435</v>
      </c>
      <c r="F4" s="133">
        <v>0.625</v>
      </c>
      <c r="G4" s="133">
        <v>0.6875</v>
      </c>
    </row>
    <row r="5">
      <c r="A5" s="132" t="s">
        <v>1411</v>
      </c>
      <c r="B5" s="132" t="s">
        <v>225</v>
      </c>
      <c r="C5" s="37" t="s">
        <v>1416</v>
      </c>
      <c r="D5" s="37"/>
      <c r="E5" s="37" t="s">
        <v>1436</v>
      </c>
      <c r="F5" s="133">
        <v>0.625</v>
      </c>
      <c r="G5" s="133">
        <v>0.6875</v>
      </c>
    </row>
    <row r="6">
      <c r="A6" s="134" t="s">
        <v>1411</v>
      </c>
      <c r="B6" s="134" t="s">
        <v>232</v>
      </c>
      <c r="C6" s="37" t="s">
        <v>1418</v>
      </c>
      <c r="D6" s="37"/>
      <c r="E6" s="37" t="s">
        <v>1435</v>
      </c>
      <c r="F6" s="133">
        <v>0.7291666666666666</v>
      </c>
      <c r="G6" s="133">
        <v>0.7916666666666666</v>
      </c>
    </row>
    <row r="7">
      <c r="A7" s="134" t="s">
        <v>1411</v>
      </c>
      <c r="B7" s="134" t="s">
        <v>232</v>
      </c>
      <c r="C7" s="37" t="s">
        <v>1418</v>
      </c>
      <c r="D7" s="37"/>
      <c r="E7" s="37" t="s">
        <v>1436</v>
      </c>
      <c r="F7" s="133">
        <v>0.7291666666666666</v>
      </c>
      <c r="G7" s="133">
        <v>0.7916666666666666</v>
      </c>
    </row>
    <row r="8">
      <c r="A8" s="135" t="s">
        <v>1411</v>
      </c>
      <c r="B8" s="135" t="s">
        <v>327</v>
      </c>
      <c r="C8" s="37" t="s">
        <v>1419</v>
      </c>
      <c r="D8" s="37"/>
      <c r="E8" s="37" t="s">
        <v>1437</v>
      </c>
      <c r="F8" s="133">
        <v>0.7291666666666666</v>
      </c>
      <c r="G8" s="133">
        <v>0.7916666666666666</v>
      </c>
    </row>
    <row r="9">
      <c r="A9" s="135" t="s">
        <v>1411</v>
      </c>
      <c r="B9" s="135" t="s">
        <v>327</v>
      </c>
      <c r="C9" s="37" t="s">
        <v>1419</v>
      </c>
      <c r="D9" s="37"/>
      <c r="E9" s="37" t="s">
        <v>1438</v>
      </c>
      <c r="F9" s="133">
        <v>0.7291666666666666</v>
      </c>
      <c r="G9" s="133">
        <v>0.7916666666666666</v>
      </c>
    </row>
    <row r="10">
      <c r="A10" s="136" t="s">
        <v>1411</v>
      </c>
      <c r="B10" s="136" t="s">
        <v>387</v>
      </c>
      <c r="C10" s="37" t="s">
        <v>1419</v>
      </c>
      <c r="D10" s="37"/>
      <c r="E10" s="37" t="s">
        <v>1437</v>
      </c>
      <c r="F10" s="133">
        <v>0.6875</v>
      </c>
      <c r="G10" s="133">
        <v>0.7291666666666666</v>
      </c>
    </row>
    <row r="11">
      <c r="A11" s="136" t="s">
        <v>1411</v>
      </c>
      <c r="B11" s="136" t="s">
        <v>387</v>
      </c>
      <c r="C11" s="37" t="s">
        <v>1419</v>
      </c>
      <c r="D11" s="37"/>
      <c r="E11" s="37" t="s">
        <v>1438</v>
      </c>
      <c r="F11" s="133">
        <v>0.6875</v>
      </c>
      <c r="G11" s="133">
        <v>0.7291666666666666</v>
      </c>
    </row>
    <row r="12">
      <c r="A12" s="137" t="s">
        <v>1411</v>
      </c>
      <c r="B12" s="137" t="s">
        <v>306</v>
      </c>
      <c r="C12" s="37" t="s">
        <v>1418</v>
      </c>
      <c r="D12" s="37"/>
      <c r="E12" s="37" t="s">
        <v>1439</v>
      </c>
      <c r="F12" s="133">
        <v>0.7291666666666666</v>
      </c>
      <c r="G12" s="133">
        <v>0.7916666666666666</v>
      </c>
    </row>
    <row r="13">
      <c r="A13" s="137" t="s">
        <v>1411</v>
      </c>
      <c r="B13" s="137" t="s">
        <v>306</v>
      </c>
      <c r="C13" s="37" t="s">
        <v>1421</v>
      </c>
      <c r="D13" s="37"/>
      <c r="E13" s="37" t="s">
        <v>1436</v>
      </c>
      <c r="F13" s="133">
        <v>0.3333333333333333</v>
      </c>
      <c r="G13" s="133">
        <v>0.3958333333333333</v>
      </c>
    </row>
    <row r="14">
      <c r="A14" s="138" t="s">
        <v>1410</v>
      </c>
      <c r="B14" s="138" t="s">
        <v>27</v>
      </c>
      <c r="C14" s="37" t="s">
        <v>1420</v>
      </c>
      <c r="D14" s="37"/>
      <c r="E14" s="37" t="s">
        <v>1437</v>
      </c>
      <c r="F14" s="133">
        <v>0.7291666666666666</v>
      </c>
      <c r="G14" s="133">
        <v>0.7916666666666666</v>
      </c>
    </row>
    <row r="15">
      <c r="A15" s="138" t="s">
        <v>1410</v>
      </c>
      <c r="B15" s="138" t="s">
        <v>27</v>
      </c>
      <c r="C15" s="37" t="s">
        <v>1420</v>
      </c>
      <c r="D15" s="37"/>
      <c r="E15" s="37" t="s">
        <v>1438</v>
      </c>
      <c r="F15" s="133">
        <v>0.7291666666666666</v>
      </c>
      <c r="G15" s="133">
        <v>0.7916666666666666</v>
      </c>
    </row>
    <row r="16">
      <c r="A16" s="139" t="s">
        <v>1410</v>
      </c>
      <c r="B16" s="139" t="s">
        <v>86</v>
      </c>
      <c r="C16" s="37" t="s">
        <v>1421</v>
      </c>
      <c r="D16" s="37"/>
      <c r="E16" s="37" t="s">
        <v>1437</v>
      </c>
      <c r="F16" s="133">
        <v>0.7291666666666666</v>
      </c>
      <c r="G16" s="133">
        <v>0.7916666666666666</v>
      </c>
    </row>
    <row r="17">
      <c r="A17" s="139" t="s">
        <v>1410</v>
      </c>
      <c r="B17" s="139" t="s">
        <v>86</v>
      </c>
      <c r="C17" s="37" t="s">
        <v>1421</v>
      </c>
      <c r="D17" s="37"/>
      <c r="E17" s="37" t="s">
        <v>1438</v>
      </c>
      <c r="F17" s="133">
        <v>0.7291666666666666</v>
      </c>
      <c r="G17" s="133">
        <v>0.7916666666666666</v>
      </c>
    </row>
    <row r="18">
      <c r="A18" s="140" t="s">
        <v>1440</v>
      </c>
      <c r="B18" s="140" t="s">
        <v>190</v>
      </c>
      <c r="C18" s="37" t="s">
        <v>1421</v>
      </c>
      <c r="D18" s="37"/>
      <c r="E18" s="37" t="s">
        <v>1435</v>
      </c>
      <c r="F18" s="133">
        <v>0.7083333333333334</v>
      </c>
      <c r="G18" s="133">
        <v>0.7708333333333334</v>
      </c>
    </row>
    <row r="19">
      <c r="A19" s="140" t="s">
        <v>1440</v>
      </c>
      <c r="B19" s="140" t="s">
        <v>190</v>
      </c>
      <c r="C19" s="37" t="s">
        <v>1421</v>
      </c>
      <c r="D19" s="37"/>
      <c r="E19" s="37" t="s">
        <v>1436</v>
      </c>
      <c r="F19" s="133">
        <v>0.7083333333333334</v>
      </c>
      <c r="G19" s="133">
        <v>0.7708333333333334</v>
      </c>
    </row>
    <row r="20">
      <c r="A20" s="141" t="s">
        <v>1410</v>
      </c>
      <c r="B20" s="141" t="s">
        <v>114</v>
      </c>
      <c r="C20" s="37" t="s">
        <v>1418</v>
      </c>
      <c r="D20" s="37"/>
      <c r="E20" s="37" t="s">
        <v>1435</v>
      </c>
      <c r="F20" s="133">
        <v>0.625</v>
      </c>
      <c r="G20" s="133">
        <v>0.6875</v>
      </c>
    </row>
    <row r="21">
      <c r="A21" s="141" t="s">
        <v>1410</v>
      </c>
      <c r="B21" s="141" t="s">
        <v>114</v>
      </c>
      <c r="C21" s="37" t="s">
        <v>1418</v>
      </c>
      <c r="D21" s="37"/>
      <c r="E21" s="37" t="s">
        <v>1436</v>
      </c>
      <c r="F21" s="133">
        <v>0.4166666666666667</v>
      </c>
      <c r="G21" s="133">
        <v>0.4791666666666667</v>
      </c>
    </row>
    <row r="22">
      <c r="A22" s="142" t="s">
        <v>1410</v>
      </c>
      <c r="B22" s="142" t="s">
        <v>50</v>
      </c>
      <c r="C22" s="37" t="s">
        <v>1418</v>
      </c>
      <c r="D22" s="37"/>
      <c r="E22" s="37" t="s">
        <v>1438</v>
      </c>
      <c r="F22" s="133">
        <v>0.625</v>
      </c>
      <c r="G22" s="133">
        <v>0.6875</v>
      </c>
    </row>
    <row r="23">
      <c r="A23" s="142" t="s">
        <v>1410</v>
      </c>
      <c r="B23" s="142" t="s">
        <v>50</v>
      </c>
      <c r="C23" s="37" t="s">
        <v>1418</v>
      </c>
      <c r="D23" s="37"/>
      <c r="E23" s="37" t="s">
        <v>1436</v>
      </c>
      <c r="F23" s="133">
        <v>0.625</v>
      </c>
      <c r="G23" s="133">
        <v>0.6875</v>
      </c>
    </row>
    <row r="24">
      <c r="A24" s="143" t="s">
        <v>1411</v>
      </c>
      <c r="B24" s="143" t="s">
        <v>439</v>
      </c>
      <c r="C24" s="37" t="s">
        <v>1418</v>
      </c>
      <c r="D24" s="37"/>
      <c r="E24" s="37" t="s">
        <v>1437</v>
      </c>
      <c r="F24" s="133">
        <v>0.8125</v>
      </c>
      <c r="G24" s="133">
        <v>0.875</v>
      </c>
    </row>
    <row r="25">
      <c r="A25" s="143" t="s">
        <v>1411</v>
      </c>
      <c r="B25" s="143" t="s">
        <v>439</v>
      </c>
      <c r="C25" s="37" t="s">
        <v>1418</v>
      </c>
      <c r="D25" s="37"/>
      <c r="E25" s="37" t="s">
        <v>1438</v>
      </c>
      <c r="F25" s="133">
        <v>0.8125</v>
      </c>
      <c r="G25" s="133">
        <v>0.875</v>
      </c>
    </row>
    <row r="26">
      <c r="A26" s="144" t="s">
        <v>1411</v>
      </c>
      <c r="B26" s="144" t="s">
        <v>453</v>
      </c>
      <c r="C26" s="37" t="s">
        <v>1416</v>
      </c>
      <c r="D26" s="37"/>
      <c r="E26" s="37" t="s">
        <v>1439</v>
      </c>
      <c r="F26" s="133">
        <v>0.8333333333333334</v>
      </c>
      <c r="G26" s="145">
        <v>0.8958333333333334</v>
      </c>
    </row>
    <row r="27">
      <c r="A27" s="144" t="s">
        <v>1411</v>
      </c>
      <c r="B27" s="144" t="s">
        <v>453</v>
      </c>
      <c r="C27" s="37" t="s">
        <v>1416</v>
      </c>
      <c r="D27" s="37"/>
      <c r="E27" s="37" t="s">
        <v>1438</v>
      </c>
      <c r="F27" s="133">
        <v>0.625</v>
      </c>
      <c r="G27" s="133">
        <v>0.6875</v>
      </c>
    </row>
    <row r="28">
      <c r="A28" s="146" t="s">
        <v>1411</v>
      </c>
      <c r="B28" s="146" t="s">
        <v>472</v>
      </c>
      <c r="C28" s="37" t="s">
        <v>1416</v>
      </c>
      <c r="D28" s="37"/>
      <c r="E28" s="37" t="s">
        <v>1435</v>
      </c>
      <c r="F28" s="133">
        <v>0.8333333333333334</v>
      </c>
      <c r="G28" s="133">
        <v>0.8958333333333334</v>
      </c>
    </row>
    <row r="29">
      <c r="A29" s="146" t="s">
        <v>1411</v>
      </c>
      <c r="B29" s="146" t="s">
        <v>472</v>
      </c>
      <c r="C29" s="37" t="s">
        <v>1416</v>
      </c>
      <c r="D29" s="37"/>
      <c r="E29" s="37" t="s">
        <v>1436</v>
      </c>
      <c r="F29" s="133">
        <v>0.8333333333333334</v>
      </c>
      <c r="G29" s="133">
        <v>0.8958333333333334</v>
      </c>
    </row>
    <row r="30">
      <c r="A30" s="147" t="s">
        <v>1411</v>
      </c>
      <c r="B30" s="147" t="s">
        <v>449</v>
      </c>
      <c r="C30" s="37" t="s">
        <v>1416</v>
      </c>
      <c r="D30" s="37"/>
      <c r="E30" s="37" t="s">
        <v>1441</v>
      </c>
      <c r="F30" s="133">
        <v>0.625</v>
      </c>
      <c r="G30" s="133">
        <v>0.6875</v>
      </c>
    </row>
    <row r="31">
      <c r="A31" s="147" t="s">
        <v>1411</v>
      </c>
      <c r="B31" s="147" t="s">
        <v>449</v>
      </c>
      <c r="C31" s="37" t="s">
        <v>1416</v>
      </c>
      <c r="D31" s="37"/>
      <c r="E31" s="37" t="s">
        <v>1437</v>
      </c>
      <c r="F31" s="133">
        <v>0.625</v>
      </c>
      <c r="G31" s="133">
        <v>0.6875</v>
      </c>
    </row>
    <row r="32">
      <c r="A32" s="148" t="s">
        <v>1411</v>
      </c>
      <c r="B32" s="148" t="s">
        <v>293</v>
      </c>
      <c r="C32" s="37" t="s">
        <v>1421</v>
      </c>
      <c r="D32" s="37"/>
      <c r="E32" s="37" t="s">
        <v>1441</v>
      </c>
      <c r="F32" s="133">
        <v>0.8125</v>
      </c>
      <c r="G32" s="133">
        <v>0.8541666666666666</v>
      </c>
    </row>
    <row r="33">
      <c r="A33" s="148" t="s">
        <v>1411</v>
      </c>
      <c r="B33" s="148" t="s">
        <v>293</v>
      </c>
      <c r="C33" s="37" t="s">
        <v>1421</v>
      </c>
      <c r="D33" s="37"/>
      <c r="E33" s="37" t="s">
        <v>1442</v>
      </c>
      <c r="F33" s="133">
        <v>0.8125</v>
      </c>
      <c r="G33" s="133">
        <v>0.8541666666666666</v>
      </c>
    </row>
    <row r="34">
      <c r="A34" s="149" t="s">
        <v>1410</v>
      </c>
      <c r="B34" s="149" t="s">
        <v>141</v>
      </c>
      <c r="C34" s="37" t="s">
        <v>1416</v>
      </c>
      <c r="D34" s="37"/>
      <c r="E34" s="37" t="s">
        <v>1441</v>
      </c>
      <c r="F34" s="133">
        <v>0.7291666666666666</v>
      </c>
      <c r="G34" s="133">
        <v>0.7916666666666666</v>
      </c>
    </row>
    <row r="35">
      <c r="A35" s="149" t="s">
        <v>1410</v>
      </c>
      <c r="B35" s="149" t="s">
        <v>141</v>
      </c>
      <c r="C35" s="37" t="s">
        <v>1416</v>
      </c>
      <c r="D35" s="37"/>
      <c r="E35" s="37" t="s">
        <v>1437</v>
      </c>
      <c r="F35" s="133">
        <v>0.7291666666666666</v>
      </c>
      <c r="G35" s="133">
        <v>0.7916666666666666</v>
      </c>
    </row>
    <row r="36">
      <c r="A36" s="150" t="s">
        <v>1443</v>
      </c>
      <c r="B36" s="151" t="s">
        <v>1424</v>
      </c>
      <c r="C36" s="37" t="s">
        <v>1443</v>
      </c>
      <c r="D36" s="18"/>
      <c r="E36" s="37" t="s">
        <v>1442</v>
      </c>
      <c r="F36" s="133">
        <v>0.7291666666666666</v>
      </c>
      <c r="G36" s="133">
        <v>0.7708333333333334</v>
      </c>
    </row>
    <row r="37">
      <c r="A37" s="150" t="s">
        <v>1443</v>
      </c>
      <c r="B37" s="151" t="s">
        <v>1424</v>
      </c>
      <c r="C37" s="37" t="s">
        <v>1443</v>
      </c>
      <c r="D37" s="18"/>
      <c r="E37" s="37" t="s">
        <v>1436</v>
      </c>
      <c r="F37" s="133">
        <v>0.3333333333333333</v>
      </c>
      <c r="G37" s="133">
        <v>0.375</v>
      </c>
    </row>
    <row r="38">
      <c r="A38" s="152" t="s">
        <v>1443</v>
      </c>
      <c r="B38" s="153" t="s">
        <v>742</v>
      </c>
      <c r="C38" s="37" t="s">
        <v>1443</v>
      </c>
      <c r="D38" s="18"/>
      <c r="E38" s="37" t="s">
        <v>1438</v>
      </c>
      <c r="F38" s="133">
        <v>0.71875</v>
      </c>
      <c r="G38" s="133">
        <v>0.7604166666666666</v>
      </c>
    </row>
    <row r="39">
      <c r="A39" s="152" t="s">
        <v>1443</v>
      </c>
      <c r="B39" s="153" t="s">
        <v>742</v>
      </c>
      <c r="C39" s="37" t="s">
        <v>1443</v>
      </c>
      <c r="D39" s="18"/>
      <c r="E39" s="37" t="s">
        <v>1435</v>
      </c>
      <c r="F39" s="133">
        <v>0.71875</v>
      </c>
      <c r="G39" s="133">
        <v>0.7604166666666666</v>
      </c>
    </row>
  </sheetData>
  <mergeCells count="1">
    <mergeCell ref="B1:G1"/>
  </mergeCells>
  <dataValidations>
    <dataValidation type="list" allowBlank="1" showErrorMessage="1" sqref="C4:D39">
      <formula1>GiaoVien!$C$4:$C1020</formula1>
    </dataValidation>
    <dataValidation type="list" allowBlank="1" showErrorMessage="1" sqref="E4:E39">
      <formula1>"T2,T3,T4,T5,T6,T7,CN"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31.0"/>
    <col customWidth="1" min="2" max="2" width="12.75"/>
    <col customWidth="1" min="3" max="3" width="14.0"/>
    <col customWidth="1" min="4" max="4" width="17.25"/>
    <col customWidth="1" min="5" max="5" width="13.5"/>
    <col customWidth="1" min="6" max="6" width="13.13"/>
    <col customWidth="1" min="7" max="8" width="9.88"/>
    <col customWidth="1" min="9" max="9" width="18.0"/>
    <col customWidth="1" min="10" max="10" width="12.5"/>
  </cols>
  <sheetData>
    <row r="1">
      <c r="A1" s="154"/>
      <c r="B1" s="154"/>
      <c r="C1" s="154"/>
      <c r="D1" s="154"/>
      <c r="E1" s="154"/>
      <c r="F1" s="154"/>
      <c r="G1" s="154"/>
      <c r="H1" s="154"/>
      <c r="I1" s="154"/>
      <c r="J1" s="154"/>
    </row>
    <row r="2">
      <c r="A2" s="155" t="s">
        <v>1444</v>
      </c>
      <c r="B2" s="156" t="s">
        <v>1445</v>
      </c>
      <c r="C2" s="155" t="s">
        <v>1446</v>
      </c>
      <c r="D2" s="155" t="s">
        <v>1447</v>
      </c>
      <c r="E2" s="155" t="s">
        <v>1448</v>
      </c>
      <c r="F2" s="155" t="s">
        <v>1449</v>
      </c>
      <c r="G2" s="155" t="s">
        <v>1450</v>
      </c>
      <c r="H2" s="155" t="s">
        <v>1451</v>
      </c>
      <c r="I2" s="155" t="s">
        <v>1452</v>
      </c>
      <c r="J2" s="156" t="s">
        <v>1453</v>
      </c>
      <c r="K2" s="156" t="s">
        <v>1454</v>
      </c>
    </row>
    <row r="3">
      <c r="A3" s="155" t="s">
        <v>1455</v>
      </c>
      <c r="B3" s="156" t="s">
        <v>1456</v>
      </c>
      <c r="C3" s="155" t="s">
        <v>13</v>
      </c>
      <c r="D3" s="155" t="s">
        <v>16</v>
      </c>
      <c r="E3" s="155" t="s">
        <v>1415</v>
      </c>
      <c r="F3" s="155" t="s">
        <v>1431</v>
      </c>
      <c r="G3" s="155" t="s">
        <v>1433</v>
      </c>
      <c r="H3" s="155" t="s">
        <v>1434</v>
      </c>
      <c r="I3" s="155" t="s">
        <v>1457</v>
      </c>
      <c r="J3" s="156" t="s">
        <v>22</v>
      </c>
      <c r="K3" s="156" t="s">
        <v>21</v>
      </c>
    </row>
    <row r="4" hidden="1">
      <c r="A4" s="157" t="s">
        <v>1458</v>
      </c>
      <c r="B4" s="158">
        <v>45450.0</v>
      </c>
      <c r="C4" s="159" t="s">
        <v>223</v>
      </c>
      <c r="D4" s="159" t="s">
        <v>225</v>
      </c>
      <c r="E4" s="159" t="s">
        <v>1416</v>
      </c>
      <c r="F4" s="160" t="s">
        <v>1459</v>
      </c>
      <c r="G4" s="161">
        <v>0.625</v>
      </c>
      <c r="H4" s="161">
        <v>0.6875</v>
      </c>
      <c r="I4" s="159" t="s">
        <v>1460</v>
      </c>
      <c r="J4" s="162"/>
      <c r="K4" s="160">
        <v>1.0</v>
      </c>
    </row>
    <row r="5" hidden="1">
      <c r="A5" s="159" t="s">
        <v>1461</v>
      </c>
      <c r="B5" s="158">
        <v>45480.0</v>
      </c>
      <c r="C5" s="159" t="s">
        <v>223</v>
      </c>
      <c r="D5" s="159" t="s">
        <v>225</v>
      </c>
      <c r="E5" s="159" t="s">
        <v>1416</v>
      </c>
      <c r="F5" s="160" t="s">
        <v>1459</v>
      </c>
      <c r="G5" s="161">
        <v>0.625</v>
      </c>
      <c r="H5" s="161">
        <v>0.6875</v>
      </c>
      <c r="I5" s="159" t="s">
        <v>1460</v>
      </c>
      <c r="J5" s="162"/>
      <c r="K5" s="160">
        <v>1.0</v>
      </c>
    </row>
    <row r="6" hidden="1">
      <c r="A6" s="159" t="s">
        <v>1462</v>
      </c>
      <c r="B6" s="163" t="s">
        <v>1463</v>
      </c>
      <c r="C6" s="159" t="s">
        <v>223</v>
      </c>
      <c r="D6" s="159" t="s">
        <v>225</v>
      </c>
      <c r="E6" s="159" t="s">
        <v>1416</v>
      </c>
      <c r="F6" s="160" t="s">
        <v>1459</v>
      </c>
      <c r="G6" s="161">
        <v>0.625</v>
      </c>
      <c r="H6" s="161">
        <v>0.6875</v>
      </c>
      <c r="I6" s="159" t="s">
        <v>1460</v>
      </c>
      <c r="J6" s="162"/>
      <c r="K6" s="160">
        <v>1.0</v>
      </c>
    </row>
    <row r="7" hidden="1">
      <c r="A7" s="159" t="s">
        <v>1464</v>
      </c>
      <c r="B7" s="163" t="s">
        <v>1465</v>
      </c>
      <c r="C7" s="159" t="s">
        <v>223</v>
      </c>
      <c r="D7" s="159" t="s">
        <v>225</v>
      </c>
      <c r="E7" s="159" t="s">
        <v>1416</v>
      </c>
      <c r="F7" s="160" t="s">
        <v>1459</v>
      </c>
      <c r="G7" s="161">
        <v>0.625</v>
      </c>
      <c r="H7" s="161">
        <v>0.6875</v>
      </c>
      <c r="I7" s="159" t="s">
        <v>1460</v>
      </c>
      <c r="J7" s="162"/>
      <c r="K7" s="160">
        <v>1.0</v>
      </c>
    </row>
    <row r="8" hidden="1">
      <c r="A8" s="157" t="s">
        <v>1466</v>
      </c>
      <c r="B8" s="163" t="s">
        <v>1467</v>
      </c>
      <c r="C8" s="159" t="s">
        <v>223</v>
      </c>
      <c r="D8" s="159" t="s">
        <v>225</v>
      </c>
      <c r="E8" s="159" t="s">
        <v>1416</v>
      </c>
      <c r="F8" s="160" t="s">
        <v>1459</v>
      </c>
      <c r="G8" s="161">
        <v>0.625</v>
      </c>
      <c r="H8" s="161">
        <v>0.6875</v>
      </c>
      <c r="I8" s="159" t="s">
        <v>1460</v>
      </c>
      <c r="J8" s="162"/>
      <c r="K8" s="160">
        <v>1.0</v>
      </c>
    </row>
    <row r="9" hidden="1">
      <c r="A9" s="157" t="s">
        <v>1468</v>
      </c>
      <c r="B9" s="163" t="s">
        <v>1469</v>
      </c>
      <c r="C9" s="159" t="s">
        <v>223</v>
      </c>
      <c r="D9" s="159" t="s">
        <v>225</v>
      </c>
      <c r="E9" s="159" t="s">
        <v>1416</v>
      </c>
      <c r="F9" s="160" t="s">
        <v>1459</v>
      </c>
      <c r="G9" s="161">
        <v>0.625</v>
      </c>
      <c r="H9" s="161">
        <v>0.6875</v>
      </c>
      <c r="I9" s="159" t="s">
        <v>1460</v>
      </c>
      <c r="J9" s="162"/>
      <c r="K9" s="160">
        <v>1.0</v>
      </c>
    </row>
    <row r="10" hidden="1">
      <c r="A10" s="159" t="s">
        <v>1470</v>
      </c>
      <c r="B10" s="163" t="s">
        <v>1471</v>
      </c>
      <c r="C10" s="159" t="s">
        <v>223</v>
      </c>
      <c r="D10" s="159" t="s">
        <v>225</v>
      </c>
      <c r="E10" s="159" t="s">
        <v>1416</v>
      </c>
      <c r="F10" s="162"/>
      <c r="G10" s="161">
        <v>0.625</v>
      </c>
      <c r="H10" s="161">
        <v>0.6875</v>
      </c>
      <c r="I10" s="159" t="s">
        <v>1460</v>
      </c>
      <c r="J10" s="162"/>
      <c r="K10" s="164">
        <v>0.0</v>
      </c>
    </row>
    <row r="11" hidden="1">
      <c r="A11" s="157" t="s">
        <v>1472</v>
      </c>
      <c r="B11" s="163" t="s">
        <v>1473</v>
      </c>
      <c r="C11" s="159" t="s">
        <v>223</v>
      </c>
      <c r="D11" s="159" t="s">
        <v>225</v>
      </c>
      <c r="E11" s="159" t="s">
        <v>1416</v>
      </c>
      <c r="F11" s="162"/>
      <c r="G11" s="161">
        <v>0.625</v>
      </c>
      <c r="H11" s="161">
        <v>0.6875</v>
      </c>
      <c r="I11" s="159" t="s">
        <v>1460</v>
      </c>
      <c r="J11" s="162"/>
      <c r="K11" s="164">
        <v>0.0</v>
      </c>
    </row>
    <row r="12" hidden="1">
      <c r="A12" s="157" t="s">
        <v>1474</v>
      </c>
      <c r="B12" s="158">
        <v>45450.0</v>
      </c>
      <c r="C12" s="159" t="s">
        <v>223</v>
      </c>
      <c r="D12" s="159" t="s">
        <v>232</v>
      </c>
      <c r="E12" s="159" t="s">
        <v>1418</v>
      </c>
      <c r="F12" s="160" t="s">
        <v>1459</v>
      </c>
      <c r="G12" s="161">
        <v>0.7291666666666666</v>
      </c>
      <c r="H12" s="161">
        <v>0.7916666666666666</v>
      </c>
      <c r="I12" s="159" t="s">
        <v>1475</v>
      </c>
      <c r="J12" s="162"/>
      <c r="K12" s="160">
        <v>1.0</v>
      </c>
    </row>
    <row r="13" hidden="1">
      <c r="A13" s="159" t="s">
        <v>1476</v>
      </c>
      <c r="B13" s="158">
        <v>45480.0</v>
      </c>
      <c r="C13" s="159" t="s">
        <v>223</v>
      </c>
      <c r="D13" s="159" t="s">
        <v>232</v>
      </c>
      <c r="E13" s="159" t="s">
        <v>1418</v>
      </c>
      <c r="F13" s="160" t="s">
        <v>1459</v>
      </c>
      <c r="G13" s="161">
        <v>0.7291666666666666</v>
      </c>
      <c r="H13" s="161">
        <v>0.7916666666666666</v>
      </c>
      <c r="I13" s="159" t="s">
        <v>1475</v>
      </c>
      <c r="J13" s="162"/>
      <c r="K13" s="160">
        <v>1.0</v>
      </c>
    </row>
    <row r="14" hidden="1">
      <c r="A14" s="157" t="s">
        <v>1477</v>
      </c>
      <c r="B14" s="163" t="s">
        <v>1463</v>
      </c>
      <c r="C14" s="159" t="s">
        <v>223</v>
      </c>
      <c r="D14" s="159" t="s">
        <v>232</v>
      </c>
      <c r="E14" s="159" t="s">
        <v>1418</v>
      </c>
      <c r="F14" s="160" t="s">
        <v>1459</v>
      </c>
      <c r="G14" s="161">
        <v>0.7291666666666666</v>
      </c>
      <c r="H14" s="161">
        <v>0.7916666666666666</v>
      </c>
      <c r="I14" s="159" t="s">
        <v>1475</v>
      </c>
      <c r="J14" s="162"/>
      <c r="K14" s="160">
        <v>1.0</v>
      </c>
    </row>
    <row r="15" hidden="1">
      <c r="A15" s="159" t="s">
        <v>1478</v>
      </c>
      <c r="B15" s="163" t="s">
        <v>1465</v>
      </c>
      <c r="C15" s="159" t="s">
        <v>223</v>
      </c>
      <c r="D15" s="159" t="s">
        <v>232</v>
      </c>
      <c r="E15" s="159" t="s">
        <v>1418</v>
      </c>
      <c r="F15" s="160" t="s">
        <v>1459</v>
      </c>
      <c r="G15" s="161">
        <v>0.7291666666666666</v>
      </c>
      <c r="H15" s="161">
        <v>0.7916666666666666</v>
      </c>
      <c r="I15" s="159" t="s">
        <v>1475</v>
      </c>
      <c r="J15" s="162"/>
      <c r="K15" s="160">
        <v>1.0</v>
      </c>
    </row>
    <row r="16" hidden="1">
      <c r="A16" s="157" t="s">
        <v>1479</v>
      </c>
      <c r="B16" s="163" t="s">
        <v>1467</v>
      </c>
      <c r="C16" s="159" t="s">
        <v>223</v>
      </c>
      <c r="D16" s="159" t="s">
        <v>232</v>
      </c>
      <c r="E16" s="159" t="s">
        <v>1418</v>
      </c>
      <c r="F16" s="160" t="s">
        <v>1459</v>
      </c>
      <c r="G16" s="161">
        <v>0.7291666666666666</v>
      </c>
      <c r="H16" s="161">
        <v>0.7916666666666666</v>
      </c>
      <c r="I16" s="159" t="s">
        <v>1475</v>
      </c>
      <c r="J16" s="162"/>
      <c r="K16" s="160">
        <v>1.0</v>
      </c>
    </row>
    <row r="17" hidden="1">
      <c r="A17" s="159" t="s">
        <v>1480</v>
      </c>
      <c r="B17" s="163" t="s">
        <v>1469</v>
      </c>
      <c r="C17" s="159" t="s">
        <v>223</v>
      </c>
      <c r="D17" s="159" t="s">
        <v>232</v>
      </c>
      <c r="E17" s="159" t="s">
        <v>1418</v>
      </c>
      <c r="F17" s="160" t="s">
        <v>1459</v>
      </c>
      <c r="G17" s="161">
        <v>0.7291666666666666</v>
      </c>
      <c r="H17" s="161">
        <v>0.7916666666666666</v>
      </c>
      <c r="I17" s="159" t="s">
        <v>1475</v>
      </c>
      <c r="J17" s="162"/>
      <c r="K17" s="160">
        <v>1.0</v>
      </c>
    </row>
    <row r="18" hidden="1">
      <c r="A18" s="159" t="s">
        <v>1481</v>
      </c>
      <c r="B18" s="163" t="s">
        <v>1471</v>
      </c>
      <c r="C18" s="159" t="s">
        <v>223</v>
      </c>
      <c r="D18" s="159" t="s">
        <v>232</v>
      </c>
      <c r="E18" s="159" t="s">
        <v>1418</v>
      </c>
      <c r="F18" s="162"/>
      <c r="G18" s="161">
        <v>0.7291666666666666</v>
      </c>
      <c r="H18" s="161">
        <v>0.7916666666666666</v>
      </c>
      <c r="I18" s="159" t="s">
        <v>1475</v>
      </c>
      <c r="J18" s="162"/>
      <c r="K18" s="164">
        <v>0.0</v>
      </c>
    </row>
    <row r="19" hidden="1">
      <c r="A19" s="159" t="s">
        <v>1482</v>
      </c>
      <c r="B19" s="163" t="s">
        <v>1473</v>
      </c>
      <c r="C19" s="159" t="s">
        <v>223</v>
      </c>
      <c r="D19" s="159" t="s">
        <v>232</v>
      </c>
      <c r="E19" s="159" t="s">
        <v>1418</v>
      </c>
      <c r="F19" s="162"/>
      <c r="G19" s="161">
        <v>0.7291666666666666</v>
      </c>
      <c r="H19" s="161">
        <v>0.7916666666666666</v>
      </c>
      <c r="I19" s="159" t="s">
        <v>1475</v>
      </c>
      <c r="J19" s="162"/>
      <c r="K19" s="164">
        <v>0.0</v>
      </c>
    </row>
    <row r="20" hidden="1">
      <c r="A20" s="159" t="s">
        <v>1483</v>
      </c>
      <c r="B20" s="158">
        <v>45358.0</v>
      </c>
      <c r="C20" s="159" t="s">
        <v>223</v>
      </c>
      <c r="D20" s="159" t="s">
        <v>327</v>
      </c>
      <c r="E20" s="159" t="s">
        <v>1419</v>
      </c>
      <c r="F20" s="160" t="s">
        <v>1459</v>
      </c>
      <c r="G20" s="161">
        <v>0.7291666666666666</v>
      </c>
      <c r="H20" s="161">
        <v>0.7916666666666666</v>
      </c>
      <c r="I20" s="159" t="s">
        <v>1475</v>
      </c>
      <c r="J20" s="162"/>
      <c r="K20" s="160">
        <v>1.0</v>
      </c>
    </row>
    <row r="21" hidden="1">
      <c r="A21" s="157" t="s">
        <v>1484</v>
      </c>
      <c r="B21" s="158">
        <v>45419.0</v>
      </c>
      <c r="C21" s="159" t="s">
        <v>223</v>
      </c>
      <c r="D21" s="159" t="s">
        <v>327</v>
      </c>
      <c r="E21" s="159" t="s">
        <v>1419</v>
      </c>
      <c r="F21" s="160" t="s">
        <v>1459</v>
      </c>
      <c r="G21" s="161">
        <v>0.7291666666666666</v>
      </c>
      <c r="H21" s="161">
        <v>0.7916666666666666</v>
      </c>
      <c r="I21" s="159" t="s">
        <v>1475</v>
      </c>
      <c r="J21" s="162"/>
      <c r="K21" s="160">
        <v>1.0</v>
      </c>
    </row>
    <row r="22" hidden="1">
      <c r="A22" s="157" t="s">
        <v>1485</v>
      </c>
      <c r="B22" s="158">
        <v>45572.0</v>
      </c>
      <c r="C22" s="159" t="s">
        <v>223</v>
      </c>
      <c r="D22" s="159" t="s">
        <v>327</v>
      </c>
      <c r="E22" s="159" t="s">
        <v>1419</v>
      </c>
      <c r="F22" s="160" t="s">
        <v>1459</v>
      </c>
      <c r="G22" s="161">
        <v>0.7291666666666666</v>
      </c>
      <c r="H22" s="161">
        <v>0.7916666666666666</v>
      </c>
      <c r="I22" s="159" t="s">
        <v>1475</v>
      </c>
      <c r="J22" s="162"/>
      <c r="K22" s="160">
        <v>1.0</v>
      </c>
    </row>
    <row r="23" hidden="1">
      <c r="A23" s="159" t="s">
        <v>1486</v>
      </c>
      <c r="B23" s="158">
        <v>45633.0</v>
      </c>
      <c r="C23" s="159" t="s">
        <v>223</v>
      </c>
      <c r="D23" s="159" t="s">
        <v>327</v>
      </c>
      <c r="E23" s="159" t="s">
        <v>1419</v>
      </c>
      <c r="F23" s="160" t="s">
        <v>1459</v>
      </c>
      <c r="G23" s="161">
        <v>0.7291666666666666</v>
      </c>
      <c r="H23" s="161">
        <v>0.7916666666666666</v>
      </c>
      <c r="I23" s="159" t="s">
        <v>1475</v>
      </c>
      <c r="J23" s="162"/>
      <c r="K23" s="160">
        <v>1.0</v>
      </c>
    </row>
    <row r="24" hidden="1">
      <c r="A24" s="165" t="s">
        <v>1487</v>
      </c>
      <c r="B24" s="166" t="s">
        <v>1488</v>
      </c>
      <c r="C24" s="167" t="s">
        <v>223</v>
      </c>
      <c r="D24" s="167" t="s">
        <v>327</v>
      </c>
      <c r="E24" s="167" t="s">
        <v>1419</v>
      </c>
      <c r="F24" s="160" t="s">
        <v>1459</v>
      </c>
      <c r="G24" s="161">
        <v>0.7291666666666666</v>
      </c>
      <c r="H24" s="161">
        <v>0.7916666666666666</v>
      </c>
      <c r="I24" s="159" t="s">
        <v>1475</v>
      </c>
      <c r="J24" s="162"/>
      <c r="K24" s="160">
        <v>1.0</v>
      </c>
    </row>
    <row r="25" hidden="1">
      <c r="A25" s="165" t="s">
        <v>1489</v>
      </c>
      <c r="B25" s="166" t="s">
        <v>1490</v>
      </c>
      <c r="C25" s="167" t="s">
        <v>223</v>
      </c>
      <c r="D25" s="167" t="s">
        <v>327</v>
      </c>
      <c r="E25" s="167" t="s">
        <v>1419</v>
      </c>
      <c r="F25" s="160" t="s">
        <v>1459</v>
      </c>
      <c r="G25" s="161">
        <v>0.7291666666666666</v>
      </c>
      <c r="H25" s="161">
        <v>0.7916666666666666</v>
      </c>
      <c r="I25" s="159" t="s">
        <v>1475</v>
      </c>
      <c r="J25" s="162"/>
      <c r="K25" s="160">
        <v>1.0</v>
      </c>
    </row>
    <row r="26" hidden="1">
      <c r="A26" s="165" t="s">
        <v>1491</v>
      </c>
      <c r="B26" s="166" t="s">
        <v>1492</v>
      </c>
      <c r="C26" s="167" t="s">
        <v>223</v>
      </c>
      <c r="D26" s="167" t="s">
        <v>327</v>
      </c>
      <c r="E26" s="167" t="s">
        <v>1419</v>
      </c>
      <c r="F26" s="160" t="s">
        <v>1459</v>
      </c>
      <c r="G26" s="161">
        <v>0.7291666666666666</v>
      </c>
      <c r="H26" s="161">
        <v>0.7916666666666666</v>
      </c>
      <c r="I26" s="159" t="s">
        <v>1475</v>
      </c>
      <c r="J26" s="162"/>
      <c r="K26" s="160">
        <v>1.0</v>
      </c>
    </row>
    <row r="27" hidden="1">
      <c r="A27" s="165" t="s">
        <v>1493</v>
      </c>
      <c r="B27" s="166" t="s">
        <v>1494</v>
      </c>
      <c r="C27" s="167" t="s">
        <v>223</v>
      </c>
      <c r="D27" s="167" t="s">
        <v>327</v>
      </c>
      <c r="E27" s="167" t="s">
        <v>1419</v>
      </c>
      <c r="F27" s="162"/>
      <c r="G27" s="161">
        <v>0.7291666666666666</v>
      </c>
      <c r="H27" s="161">
        <v>0.7916666666666666</v>
      </c>
      <c r="I27" s="159" t="s">
        <v>1475</v>
      </c>
      <c r="J27" s="162"/>
      <c r="K27" s="164">
        <v>0.0</v>
      </c>
    </row>
    <row r="28" hidden="1">
      <c r="A28" s="165" t="s">
        <v>1495</v>
      </c>
      <c r="B28" s="166" t="s">
        <v>1496</v>
      </c>
      <c r="C28" s="167" t="s">
        <v>223</v>
      </c>
      <c r="D28" s="167" t="s">
        <v>327</v>
      </c>
      <c r="E28" s="167" t="s">
        <v>1419</v>
      </c>
      <c r="F28" s="160" t="s">
        <v>1459</v>
      </c>
      <c r="G28" s="161">
        <v>0.7291666666666666</v>
      </c>
      <c r="H28" s="161">
        <v>0.7916666666666666</v>
      </c>
      <c r="I28" s="159" t="s">
        <v>1475</v>
      </c>
      <c r="J28" s="162"/>
      <c r="K28" s="160">
        <v>1.0</v>
      </c>
    </row>
    <row r="29" hidden="1">
      <c r="A29" s="165" t="s">
        <v>1497</v>
      </c>
      <c r="B29" s="168">
        <v>45358.0</v>
      </c>
      <c r="C29" s="167" t="s">
        <v>223</v>
      </c>
      <c r="D29" s="167" t="s">
        <v>387</v>
      </c>
      <c r="E29" s="167" t="s">
        <v>1419</v>
      </c>
      <c r="F29" s="160" t="s">
        <v>1459</v>
      </c>
      <c r="G29" s="161">
        <v>0.6875</v>
      </c>
      <c r="H29" s="161">
        <v>0.7291666666666666</v>
      </c>
      <c r="I29" s="159" t="s">
        <v>1498</v>
      </c>
      <c r="J29" s="162"/>
      <c r="K29" s="160">
        <v>1.0</v>
      </c>
    </row>
    <row r="30" hidden="1">
      <c r="A30" s="165" t="s">
        <v>1499</v>
      </c>
      <c r="B30" s="168">
        <v>45419.0</v>
      </c>
      <c r="C30" s="167" t="s">
        <v>223</v>
      </c>
      <c r="D30" s="167" t="s">
        <v>387</v>
      </c>
      <c r="E30" s="167" t="s">
        <v>1419</v>
      </c>
      <c r="F30" s="160" t="s">
        <v>1459</v>
      </c>
      <c r="G30" s="161">
        <v>0.6875</v>
      </c>
      <c r="H30" s="161">
        <v>0.7291666666666666</v>
      </c>
      <c r="I30" s="159" t="s">
        <v>1498</v>
      </c>
      <c r="J30" s="162"/>
      <c r="K30" s="160">
        <v>1.0</v>
      </c>
    </row>
    <row r="31" hidden="1">
      <c r="A31" s="165" t="s">
        <v>1500</v>
      </c>
      <c r="B31" s="168">
        <v>45572.0</v>
      </c>
      <c r="C31" s="167" t="s">
        <v>223</v>
      </c>
      <c r="D31" s="167" t="s">
        <v>387</v>
      </c>
      <c r="E31" s="167" t="s">
        <v>1419</v>
      </c>
      <c r="F31" s="160" t="s">
        <v>1459</v>
      </c>
      <c r="G31" s="161">
        <v>0.6875</v>
      </c>
      <c r="H31" s="161">
        <v>0.7291666666666666</v>
      </c>
      <c r="I31" s="159" t="s">
        <v>1498</v>
      </c>
      <c r="J31" s="162"/>
      <c r="K31" s="160">
        <v>1.0</v>
      </c>
    </row>
    <row r="32" hidden="1">
      <c r="A32" s="165" t="s">
        <v>1501</v>
      </c>
      <c r="B32" s="168">
        <v>45633.0</v>
      </c>
      <c r="C32" s="167" t="s">
        <v>223</v>
      </c>
      <c r="D32" s="167" t="s">
        <v>387</v>
      </c>
      <c r="E32" s="167" t="s">
        <v>1419</v>
      </c>
      <c r="F32" s="160" t="s">
        <v>1459</v>
      </c>
      <c r="G32" s="161">
        <v>0.6875</v>
      </c>
      <c r="H32" s="161">
        <v>0.7291666666666666</v>
      </c>
      <c r="I32" s="159" t="s">
        <v>1498</v>
      </c>
      <c r="J32" s="162"/>
      <c r="K32" s="160">
        <v>1.0</v>
      </c>
    </row>
    <row r="33" hidden="1">
      <c r="A33" s="169" t="s">
        <v>1502</v>
      </c>
      <c r="B33" s="166" t="s">
        <v>1488</v>
      </c>
      <c r="C33" s="167" t="s">
        <v>223</v>
      </c>
      <c r="D33" s="167" t="s">
        <v>387</v>
      </c>
      <c r="E33" s="167" t="s">
        <v>1419</v>
      </c>
      <c r="F33" s="160" t="s">
        <v>1459</v>
      </c>
      <c r="G33" s="161">
        <v>0.6875</v>
      </c>
      <c r="H33" s="161">
        <v>0.7291666666666666</v>
      </c>
      <c r="I33" s="159" t="s">
        <v>1498</v>
      </c>
      <c r="J33" s="162"/>
      <c r="K33" s="160">
        <v>1.0</v>
      </c>
    </row>
    <row r="34" hidden="1">
      <c r="A34" s="170" t="s">
        <v>1503</v>
      </c>
      <c r="B34" s="166" t="s">
        <v>1490</v>
      </c>
      <c r="C34" s="167" t="s">
        <v>223</v>
      </c>
      <c r="D34" s="167" t="s">
        <v>387</v>
      </c>
      <c r="E34" s="167" t="s">
        <v>1419</v>
      </c>
      <c r="F34" s="160" t="s">
        <v>1459</v>
      </c>
      <c r="G34" s="161">
        <v>0.6875</v>
      </c>
      <c r="H34" s="161">
        <v>0.7291666666666666</v>
      </c>
      <c r="I34" s="159" t="s">
        <v>1498</v>
      </c>
      <c r="J34" s="162"/>
      <c r="K34" s="160">
        <v>1.0</v>
      </c>
    </row>
    <row r="35" hidden="1">
      <c r="A35" s="170" t="s">
        <v>1504</v>
      </c>
      <c r="B35" s="166" t="s">
        <v>1492</v>
      </c>
      <c r="C35" s="167" t="s">
        <v>223</v>
      </c>
      <c r="D35" s="167" t="s">
        <v>387</v>
      </c>
      <c r="E35" s="167" t="s">
        <v>1419</v>
      </c>
      <c r="F35" s="160" t="s">
        <v>1459</v>
      </c>
      <c r="G35" s="161">
        <v>0.6875</v>
      </c>
      <c r="H35" s="161">
        <v>0.7291666666666666</v>
      </c>
      <c r="I35" s="159" t="s">
        <v>1498</v>
      </c>
      <c r="J35" s="162"/>
      <c r="K35" s="160">
        <v>1.0</v>
      </c>
    </row>
    <row r="36" hidden="1">
      <c r="A36" s="170" t="s">
        <v>1505</v>
      </c>
      <c r="B36" s="166" t="s">
        <v>1494</v>
      </c>
      <c r="C36" s="167" t="s">
        <v>223</v>
      </c>
      <c r="D36" s="167" t="s">
        <v>387</v>
      </c>
      <c r="E36" s="167" t="s">
        <v>1419</v>
      </c>
      <c r="F36" s="162"/>
      <c r="G36" s="161">
        <v>0.6875</v>
      </c>
      <c r="H36" s="161">
        <v>0.7291666666666666</v>
      </c>
      <c r="I36" s="159" t="s">
        <v>1498</v>
      </c>
      <c r="J36" s="162"/>
      <c r="K36" s="164">
        <v>0.0</v>
      </c>
    </row>
    <row r="37" hidden="1">
      <c r="A37" s="170" t="s">
        <v>1506</v>
      </c>
      <c r="B37" s="166" t="s">
        <v>1496</v>
      </c>
      <c r="C37" s="167" t="s">
        <v>223</v>
      </c>
      <c r="D37" s="167" t="s">
        <v>387</v>
      </c>
      <c r="E37" s="167" t="s">
        <v>1419</v>
      </c>
      <c r="F37" s="160" t="s">
        <v>1459</v>
      </c>
      <c r="G37" s="161">
        <v>0.6875</v>
      </c>
      <c r="H37" s="161">
        <v>0.7291666666666666</v>
      </c>
      <c r="I37" s="159" t="s">
        <v>1498</v>
      </c>
      <c r="J37" s="162"/>
      <c r="K37" s="160">
        <v>1.0</v>
      </c>
    </row>
    <row r="38" hidden="1">
      <c r="A38" s="170" t="s">
        <v>1507</v>
      </c>
      <c r="B38" s="168">
        <v>45329.0</v>
      </c>
      <c r="C38" s="167" t="s">
        <v>223</v>
      </c>
      <c r="D38" s="167" t="s">
        <v>306</v>
      </c>
      <c r="E38" s="167" t="s">
        <v>1418</v>
      </c>
      <c r="F38" s="160" t="s">
        <v>1459</v>
      </c>
      <c r="G38" s="161">
        <v>0.7291666666666666</v>
      </c>
      <c r="H38" s="161">
        <v>0.7916666666666666</v>
      </c>
      <c r="I38" s="159" t="s">
        <v>1475</v>
      </c>
      <c r="J38" s="162"/>
      <c r="K38" s="160">
        <v>1.0</v>
      </c>
    </row>
    <row r="39" hidden="1">
      <c r="A39" s="170" t="s">
        <v>1508</v>
      </c>
      <c r="B39" s="168">
        <v>45542.0</v>
      </c>
      <c r="C39" s="167" t="s">
        <v>223</v>
      </c>
      <c r="D39" s="167" t="s">
        <v>306</v>
      </c>
      <c r="E39" s="167" t="s">
        <v>1418</v>
      </c>
      <c r="F39" s="160" t="s">
        <v>1459</v>
      </c>
      <c r="G39" s="161">
        <v>0.7291666666666666</v>
      </c>
      <c r="H39" s="161">
        <v>0.7916666666666666</v>
      </c>
      <c r="I39" s="159" t="s">
        <v>1475</v>
      </c>
      <c r="J39" s="162"/>
      <c r="K39" s="160">
        <v>1.0</v>
      </c>
    </row>
    <row r="40" hidden="1">
      <c r="A40" s="170" t="s">
        <v>1509</v>
      </c>
      <c r="B40" s="166" t="s">
        <v>1510</v>
      </c>
      <c r="C40" s="167" t="s">
        <v>223</v>
      </c>
      <c r="D40" s="167" t="s">
        <v>306</v>
      </c>
      <c r="E40" s="167" t="s">
        <v>1418</v>
      </c>
      <c r="F40" s="160" t="s">
        <v>1459</v>
      </c>
      <c r="G40" s="161">
        <v>0.7291666666666666</v>
      </c>
      <c r="H40" s="161">
        <v>0.7916666666666666</v>
      </c>
      <c r="I40" s="159" t="s">
        <v>1475</v>
      </c>
      <c r="J40" s="162"/>
      <c r="K40" s="160">
        <v>1.0</v>
      </c>
    </row>
    <row r="41" hidden="1">
      <c r="A41" s="170" t="s">
        <v>1511</v>
      </c>
      <c r="B41" s="166" t="s">
        <v>1512</v>
      </c>
      <c r="C41" s="167" t="s">
        <v>223</v>
      </c>
      <c r="D41" s="167" t="s">
        <v>306</v>
      </c>
      <c r="E41" s="167" t="s">
        <v>1418</v>
      </c>
      <c r="F41" s="160" t="s">
        <v>1459</v>
      </c>
      <c r="G41" s="161">
        <v>0.7291666666666666</v>
      </c>
      <c r="H41" s="161">
        <v>0.7916666666666666</v>
      </c>
      <c r="I41" s="159" t="s">
        <v>1475</v>
      </c>
      <c r="J41" s="162"/>
      <c r="K41" s="160">
        <v>1.0</v>
      </c>
    </row>
    <row r="42" hidden="1">
      <c r="A42" s="170" t="s">
        <v>1513</v>
      </c>
      <c r="B42" s="166" t="s">
        <v>1514</v>
      </c>
      <c r="C42" s="167" t="s">
        <v>223</v>
      </c>
      <c r="D42" s="167" t="s">
        <v>306</v>
      </c>
      <c r="E42" s="167" t="s">
        <v>1418</v>
      </c>
      <c r="F42" s="160" t="s">
        <v>1459</v>
      </c>
      <c r="G42" s="161">
        <v>0.7291666666666666</v>
      </c>
      <c r="H42" s="161">
        <v>0.7916666666666666</v>
      </c>
      <c r="I42" s="159" t="s">
        <v>1475</v>
      </c>
      <c r="J42" s="162"/>
      <c r="K42" s="160">
        <v>1.0</v>
      </c>
    </row>
    <row r="43" hidden="1">
      <c r="A43" s="170" t="s">
        <v>1515</v>
      </c>
      <c r="B43" s="168">
        <v>45480.0</v>
      </c>
      <c r="C43" s="167" t="s">
        <v>223</v>
      </c>
      <c r="D43" s="167" t="s">
        <v>306</v>
      </c>
      <c r="E43" s="167" t="s">
        <v>1421</v>
      </c>
      <c r="F43" s="160" t="s">
        <v>1459</v>
      </c>
      <c r="G43" s="161">
        <v>0.3333333333333333</v>
      </c>
      <c r="H43" s="161">
        <v>0.3958333333333333</v>
      </c>
      <c r="I43" s="159" t="s">
        <v>1516</v>
      </c>
      <c r="J43" s="162"/>
      <c r="K43" s="160">
        <v>1.0</v>
      </c>
    </row>
    <row r="44" hidden="1">
      <c r="A44" s="165" t="s">
        <v>1517</v>
      </c>
      <c r="B44" s="166" t="s">
        <v>1465</v>
      </c>
      <c r="C44" s="167" t="s">
        <v>223</v>
      </c>
      <c r="D44" s="167" t="s">
        <v>306</v>
      </c>
      <c r="E44" s="167" t="s">
        <v>1421</v>
      </c>
      <c r="F44" s="160" t="s">
        <v>1459</v>
      </c>
      <c r="G44" s="161">
        <v>0.3333333333333333</v>
      </c>
      <c r="H44" s="161">
        <v>0.3958333333333333</v>
      </c>
      <c r="I44" s="159" t="s">
        <v>1516</v>
      </c>
      <c r="J44" s="162"/>
      <c r="K44" s="160">
        <v>1.0</v>
      </c>
    </row>
    <row r="45" hidden="1">
      <c r="A45" s="165" t="s">
        <v>1518</v>
      </c>
      <c r="B45" s="166" t="s">
        <v>1469</v>
      </c>
      <c r="C45" s="167" t="s">
        <v>223</v>
      </c>
      <c r="D45" s="167" t="s">
        <v>306</v>
      </c>
      <c r="E45" s="167" t="s">
        <v>1421</v>
      </c>
      <c r="F45" s="160" t="s">
        <v>1459</v>
      </c>
      <c r="G45" s="161">
        <v>0.3333333333333333</v>
      </c>
      <c r="H45" s="161">
        <v>0.3958333333333333</v>
      </c>
      <c r="I45" s="159" t="s">
        <v>1516</v>
      </c>
      <c r="J45" s="162"/>
      <c r="K45" s="160">
        <v>1.0</v>
      </c>
    </row>
    <row r="46" hidden="1">
      <c r="A46" s="165" t="s">
        <v>1519</v>
      </c>
      <c r="B46" s="166" t="s">
        <v>1473</v>
      </c>
      <c r="C46" s="167" t="s">
        <v>223</v>
      </c>
      <c r="D46" s="167" t="s">
        <v>306</v>
      </c>
      <c r="E46" s="167" t="s">
        <v>1421</v>
      </c>
      <c r="F46" s="162"/>
      <c r="G46" s="161">
        <v>0.3333333333333333</v>
      </c>
      <c r="H46" s="161">
        <v>0.3958333333333333</v>
      </c>
      <c r="I46" s="159" t="s">
        <v>1516</v>
      </c>
      <c r="J46" s="162"/>
      <c r="K46" s="164">
        <v>0.0</v>
      </c>
    </row>
    <row r="47" hidden="1">
      <c r="A47" s="165" t="s">
        <v>1520</v>
      </c>
      <c r="B47" s="168">
        <v>45358.0</v>
      </c>
      <c r="C47" s="167" t="s">
        <v>24</v>
      </c>
      <c r="D47" s="167" t="s">
        <v>27</v>
      </c>
      <c r="E47" s="167" t="s">
        <v>1418</v>
      </c>
      <c r="F47" s="162"/>
      <c r="G47" s="161">
        <v>0.7291666666666666</v>
      </c>
      <c r="H47" s="161">
        <v>0.7916666666666666</v>
      </c>
      <c r="I47" s="159" t="s">
        <v>1475</v>
      </c>
      <c r="J47" s="162"/>
      <c r="K47" s="160">
        <v>1.0</v>
      </c>
    </row>
    <row r="48" hidden="1">
      <c r="A48" s="159" t="s">
        <v>1521</v>
      </c>
      <c r="B48" s="158">
        <v>45419.0</v>
      </c>
      <c r="C48" s="159" t="s">
        <v>24</v>
      </c>
      <c r="D48" s="159" t="s">
        <v>27</v>
      </c>
      <c r="E48" s="159" t="s">
        <v>1420</v>
      </c>
      <c r="F48" s="171"/>
      <c r="G48" s="161">
        <v>0.7291666666666666</v>
      </c>
      <c r="H48" s="161">
        <v>0.7916666666666666</v>
      </c>
      <c r="I48" s="159" t="s">
        <v>1475</v>
      </c>
      <c r="J48" s="162"/>
      <c r="K48" s="160">
        <v>1.0</v>
      </c>
    </row>
    <row r="49" hidden="1">
      <c r="A49" s="159" t="s">
        <v>1522</v>
      </c>
      <c r="B49" s="158">
        <v>45572.0</v>
      </c>
      <c r="C49" s="159" t="s">
        <v>24</v>
      </c>
      <c r="D49" s="159" t="s">
        <v>27</v>
      </c>
      <c r="E49" s="159" t="s">
        <v>1420</v>
      </c>
      <c r="F49" s="171"/>
      <c r="G49" s="161">
        <v>0.7291666666666666</v>
      </c>
      <c r="H49" s="161">
        <v>0.7916666666666666</v>
      </c>
      <c r="I49" s="159" t="s">
        <v>1475</v>
      </c>
      <c r="J49" s="162"/>
      <c r="K49" s="160">
        <v>1.0</v>
      </c>
    </row>
    <row r="50" hidden="1">
      <c r="A50" s="159" t="s">
        <v>1523</v>
      </c>
      <c r="B50" s="158">
        <v>45633.0</v>
      </c>
      <c r="C50" s="159" t="s">
        <v>24</v>
      </c>
      <c r="D50" s="159" t="s">
        <v>27</v>
      </c>
      <c r="E50" s="159" t="s">
        <v>1420</v>
      </c>
      <c r="F50" s="171"/>
      <c r="G50" s="161">
        <v>0.7291666666666666</v>
      </c>
      <c r="H50" s="161">
        <v>0.7916666666666666</v>
      </c>
      <c r="I50" s="159" t="s">
        <v>1475</v>
      </c>
      <c r="J50" s="162"/>
      <c r="K50" s="160">
        <v>1.0</v>
      </c>
    </row>
    <row r="51" hidden="1">
      <c r="A51" s="159" t="s">
        <v>1524</v>
      </c>
      <c r="B51" s="163" t="s">
        <v>1488</v>
      </c>
      <c r="C51" s="159" t="s">
        <v>24</v>
      </c>
      <c r="D51" s="159" t="s">
        <v>27</v>
      </c>
      <c r="E51" s="159" t="s">
        <v>1420</v>
      </c>
      <c r="F51" s="171"/>
      <c r="G51" s="161">
        <v>0.7291666666666666</v>
      </c>
      <c r="H51" s="161">
        <v>0.7916666666666666</v>
      </c>
      <c r="I51" s="159" t="s">
        <v>1475</v>
      </c>
      <c r="J51" s="162"/>
      <c r="K51" s="160">
        <v>1.0</v>
      </c>
    </row>
    <row r="52" hidden="1">
      <c r="A52" s="159" t="s">
        <v>1525</v>
      </c>
      <c r="B52" s="163" t="s">
        <v>1490</v>
      </c>
      <c r="C52" s="159" t="s">
        <v>24</v>
      </c>
      <c r="D52" s="159" t="s">
        <v>27</v>
      </c>
      <c r="E52" s="159" t="s">
        <v>1420</v>
      </c>
      <c r="F52" s="159"/>
      <c r="G52" s="161">
        <v>0.7291666666666666</v>
      </c>
      <c r="H52" s="161">
        <v>0.7916666666666666</v>
      </c>
      <c r="I52" s="159" t="s">
        <v>1475</v>
      </c>
      <c r="J52" s="162"/>
      <c r="K52" s="160">
        <v>1.0</v>
      </c>
    </row>
    <row r="53" hidden="1">
      <c r="A53" s="159" t="s">
        <v>1526</v>
      </c>
      <c r="B53" s="163" t="s">
        <v>1492</v>
      </c>
      <c r="C53" s="159" t="s">
        <v>24</v>
      </c>
      <c r="D53" s="159" t="s">
        <v>27</v>
      </c>
      <c r="E53" s="159" t="s">
        <v>1420</v>
      </c>
      <c r="F53" s="171"/>
      <c r="G53" s="161">
        <v>0.7291666666666666</v>
      </c>
      <c r="H53" s="161">
        <v>0.7916666666666666</v>
      </c>
      <c r="I53" s="159" t="s">
        <v>1475</v>
      </c>
      <c r="J53" s="162"/>
      <c r="K53" s="160">
        <v>1.0</v>
      </c>
    </row>
    <row r="54" hidden="1">
      <c r="A54" s="159" t="s">
        <v>1527</v>
      </c>
      <c r="B54" s="163" t="s">
        <v>1494</v>
      </c>
      <c r="C54" s="159" t="s">
        <v>24</v>
      </c>
      <c r="D54" s="159" t="s">
        <v>27</v>
      </c>
      <c r="E54" s="159" t="s">
        <v>1420</v>
      </c>
      <c r="F54" s="159"/>
      <c r="G54" s="161">
        <v>0.7291666666666666</v>
      </c>
      <c r="H54" s="161">
        <v>0.7916666666666666</v>
      </c>
      <c r="I54" s="159" t="s">
        <v>1475</v>
      </c>
      <c r="J54" s="162"/>
      <c r="K54" s="164">
        <v>0.0</v>
      </c>
    </row>
    <row r="55" hidden="1">
      <c r="A55" s="159" t="s">
        <v>1528</v>
      </c>
      <c r="B55" s="163" t="s">
        <v>1496</v>
      </c>
      <c r="C55" s="159" t="s">
        <v>24</v>
      </c>
      <c r="D55" s="159" t="s">
        <v>27</v>
      </c>
      <c r="E55" s="159" t="s">
        <v>1420</v>
      </c>
      <c r="F55" s="163"/>
      <c r="G55" s="161">
        <v>0.7291666666666666</v>
      </c>
      <c r="H55" s="161">
        <v>0.7916666666666666</v>
      </c>
      <c r="I55" s="159" t="s">
        <v>1475</v>
      </c>
      <c r="J55" s="162"/>
      <c r="K55" s="160">
        <v>1.0</v>
      </c>
    </row>
    <row r="56" hidden="1">
      <c r="A56" s="105" t="s">
        <v>1529</v>
      </c>
      <c r="B56" s="172">
        <v>45358.0</v>
      </c>
      <c r="C56" s="105" t="s">
        <v>24</v>
      </c>
      <c r="D56" s="105" t="s">
        <v>86</v>
      </c>
      <c r="E56" s="105" t="s">
        <v>1421</v>
      </c>
      <c r="F56" s="173"/>
      <c r="G56" s="174">
        <v>0.7291666666666666</v>
      </c>
      <c r="H56" s="174">
        <v>0.7916666666666666</v>
      </c>
      <c r="I56" s="105" t="s">
        <v>1475</v>
      </c>
      <c r="K56" s="102">
        <v>1.0</v>
      </c>
    </row>
    <row r="57" hidden="1">
      <c r="A57" s="105" t="s">
        <v>1530</v>
      </c>
      <c r="B57" s="172">
        <v>45419.0</v>
      </c>
      <c r="C57" s="105" t="s">
        <v>24</v>
      </c>
      <c r="D57" s="105" t="s">
        <v>86</v>
      </c>
      <c r="E57" s="105" t="s">
        <v>1421</v>
      </c>
      <c r="F57" s="173"/>
      <c r="G57" s="174">
        <v>0.7291666666666666</v>
      </c>
      <c r="H57" s="174">
        <v>0.7916666666666666</v>
      </c>
      <c r="I57" s="105" t="s">
        <v>1475</v>
      </c>
      <c r="K57" s="102">
        <v>1.0</v>
      </c>
    </row>
    <row r="58" hidden="1">
      <c r="A58" s="105" t="s">
        <v>1531</v>
      </c>
      <c r="B58" s="172">
        <v>45572.0</v>
      </c>
      <c r="C58" s="105" t="s">
        <v>24</v>
      </c>
      <c r="D58" s="105" t="s">
        <v>86</v>
      </c>
      <c r="E58" s="105" t="s">
        <v>1421</v>
      </c>
      <c r="F58" s="173"/>
      <c r="G58" s="174">
        <v>0.7291666666666666</v>
      </c>
      <c r="H58" s="174">
        <v>0.7916666666666666</v>
      </c>
      <c r="I58" s="105" t="s">
        <v>1475</v>
      </c>
      <c r="K58" s="102">
        <v>1.0</v>
      </c>
    </row>
    <row r="59" hidden="1">
      <c r="A59" s="105" t="s">
        <v>1532</v>
      </c>
      <c r="B59" s="172">
        <v>45633.0</v>
      </c>
      <c r="C59" s="105" t="s">
        <v>24</v>
      </c>
      <c r="D59" s="105" t="s">
        <v>86</v>
      </c>
      <c r="E59" s="105" t="s">
        <v>1421</v>
      </c>
      <c r="F59" s="173"/>
      <c r="G59" s="174">
        <v>0.7291666666666666</v>
      </c>
      <c r="H59" s="174">
        <v>0.7916666666666666</v>
      </c>
      <c r="I59" s="105" t="s">
        <v>1475</v>
      </c>
      <c r="K59" s="102">
        <v>1.0</v>
      </c>
    </row>
    <row r="60" hidden="1">
      <c r="A60" s="105" t="s">
        <v>1533</v>
      </c>
      <c r="B60" s="175" t="s">
        <v>1488</v>
      </c>
      <c r="C60" s="105" t="s">
        <v>24</v>
      </c>
      <c r="D60" s="105" t="s">
        <v>86</v>
      </c>
      <c r="E60" s="105" t="s">
        <v>1418</v>
      </c>
      <c r="F60" s="173"/>
      <c r="G60" s="174">
        <v>0.7291666666666666</v>
      </c>
      <c r="H60" s="174">
        <v>0.7916666666666666</v>
      </c>
      <c r="I60" s="105" t="s">
        <v>1475</v>
      </c>
      <c r="K60" s="113">
        <v>0.0</v>
      </c>
    </row>
    <row r="61" hidden="1">
      <c r="A61" s="105" t="s">
        <v>1534</v>
      </c>
      <c r="B61" s="175" t="s">
        <v>1490</v>
      </c>
      <c r="C61" s="105" t="s">
        <v>24</v>
      </c>
      <c r="D61" s="105" t="s">
        <v>86</v>
      </c>
      <c r="E61" s="105" t="s">
        <v>1418</v>
      </c>
      <c r="F61" s="173"/>
      <c r="G61" s="174">
        <v>0.7291666666666666</v>
      </c>
      <c r="H61" s="174">
        <v>0.7916666666666666</v>
      </c>
      <c r="I61" s="105" t="s">
        <v>1475</v>
      </c>
      <c r="K61" s="113">
        <v>0.0</v>
      </c>
    </row>
    <row r="62" hidden="1">
      <c r="A62" s="105" t="s">
        <v>1535</v>
      </c>
      <c r="B62" s="175" t="s">
        <v>1492</v>
      </c>
      <c r="C62" s="105" t="s">
        <v>24</v>
      </c>
      <c r="D62" s="105" t="s">
        <v>86</v>
      </c>
      <c r="E62" s="105" t="s">
        <v>1421</v>
      </c>
      <c r="F62" s="173"/>
      <c r="G62" s="174">
        <v>0.7291666666666666</v>
      </c>
      <c r="H62" s="174">
        <v>0.7916666666666666</v>
      </c>
      <c r="I62" s="105" t="s">
        <v>1475</v>
      </c>
      <c r="K62" s="102">
        <v>1.0</v>
      </c>
    </row>
    <row r="63" hidden="1">
      <c r="A63" s="105" t="s">
        <v>1536</v>
      </c>
      <c r="B63" s="175" t="s">
        <v>1494</v>
      </c>
      <c r="C63" s="105" t="s">
        <v>24</v>
      </c>
      <c r="D63" s="105" t="s">
        <v>86</v>
      </c>
      <c r="E63" s="105" t="s">
        <v>1421</v>
      </c>
      <c r="F63" s="173"/>
      <c r="G63" s="174">
        <v>0.7291666666666666</v>
      </c>
      <c r="H63" s="174">
        <v>0.7916666666666666</v>
      </c>
      <c r="I63" s="105" t="s">
        <v>1475</v>
      </c>
      <c r="K63" s="113">
        <v>0.0</v>
      </c>
    </row>
    <row r="64" hidden="1">
      <c r="A64" s="105" t="s">
        <v>1537</v>
      </c>
      <c r="B64" s="175" t="s">
        <v>1496</v>
      </c>
      <c r="C64" s="105" t="s">
        <v>24</v>
      </c>
      <c r="D64" s="105" t="s">
        <v>86</v>
      </c>
      <c r="E64" s="105" t="s">
        <v>1421</v>
      </c>
      <c r="F64" s="173"/>
      <c r="G64" s="174">
        <v>0.7291666666666666</v>
      </c>
      <c r="H64" s="174">
        <v>0.7916666666666666</v>
      </c>
      <c r="I64" s="105" t="s">
        <v>1475</v>
      </c>
      <c r="K64" s="102">
        <v>1.0</v>
      </c>
    </row>
    <row r="65" hidden="1">
      <c r="A65" s="105" t="s">
        <v>1538</v>
      </c>
      <c r="B65" s="172">
        <v>45450.0</v>
      </c>
      <c r="C65" s="105" t="s">
        <v>188</v>
      </c>
      <c r="D65" s="105" t="s">
        <v>190</v>
      </c>
      <c r="E65" s="105" t="s">
        <v>1421</v>
      </c>
      <c r="F65" s="173"/>
      <c r="G65" s="174">
        <v>0.7083333333333334</v>
      </c>
      <c r="H65" s="174">
        <v>0.7708333333333334</v>
      </c>
      <c r="I65" s="105" t="s">
        <v>1539</v>
      </c>
      <c r="K65" s="102">
        <v>1.0</v>
      </c>
    </row>
    <row r="66" hidden="1">
      <c r="A66" s="105" t="s">
        <v>1540</v>
      </c>
      <c r="B66" s="172">
        <v>45480.0</v>
      </c>
      <c r="C66" s="105" t="s">
        <v>188</v>
      </c>
      <c r="D66" s="105" t="s">
        <v>190</v>
      </c>
      <c r="E66" s="105" t="s">
        <v>1421</v>
      </c>
      <c r="F66" s="173"/>
      <c r="G66" s="174">
        <v>0.7083333333333334</v>
      </c>
      <c r="H66" s="174">
        <v>0.7708333333333334</v>
      </c>
      <c r="I66" s="105" t="s">
        <v>1539</v>
      </c>
      <c r="K66" s="102">
        <v>1.0</v>
      </c>
    </row>
    <row r="67" hidden="1">
      <c r="A67" s="105" t="s">
        <v>1541</v>
      </c>
      <c r="B67" s="175" t="s">
        <v>1463</v>
      </c>
      <c r="C67" s="105" t="s">
        <v>188</v>
      </c>
      <c r="D67" s="105" t="s">
        <v>190</v>
      </c>
      <c r="E67" s="105" t="s">
        <v>1421</v>
      </c>
      <c r="F67" s="173"/>
      <c r="G67" s="174">
        <v>0.7083333333333334</v>
      </c>
      <c r="H67" s="174">
        <v>0.7708333333333334</v>
      </c>
      <c r="I67" s="105" t="s">
        <v>1539</v>
      </c>
      <c r="K67" s="102">
        <v>1.0</v>
      </c>
    </row>
    <row r="68" hidden="1">
      <c r="A68" s="105" t="s">
        <v>1542</v>
      </c>
      <c r="B68" s="175" t="s">
        <v>1465</v>
      </c>
      <c r="C68" s="105" t="s">
        <v>188</v>
      </c>
      <c r="D68" s="105" t="s">
        <v>190</v>
      </c>
      <c r="E68" s="105" t="s">
        <v>1421</v>
      </c>
      <c r="F68" s="173"/>
      <c r="G68" s="174">
        <v>0.7083333333333334</v>
      </c>
      <c r="H68" s="174">
        <v>0.7708333333333334</v>
      </c>
      <c r="I68" s="105" t="s">
        <v>1539</v>
      </c>
      <c r="K68" s="102">
        <v>1.0</v>
      </c>
    </row>
    <row r="69" hidden="1">
      <c r="A69" s="105" t="s">
        <v>1543</v>
      </c>
      <c r="B69" s="175" t="s">
        <v>1467</v>
      </c>
      <c r="C69" s="105" t="s">
        <v>188</v>
      </c>
      <c r="D69" s="105" t="s">
        <v>190</v>
      </c>
      <c r="E69" s="105" t="s">
        <v>1421</v>
      </c>
      <c r="F69" s="173"/>
      <c r="G69" s="174">
        <v>0.7083333333333334</v>
      </c>
      <c r="H69" s="174">
        <v>0.7708333333333334</v>
      </c>
      <c r="I69" s="105" t="s">
        <v>1539</v>
      </c>
      <c r="K69" s="102">
        <v>1.0</v>
      </c>
    </row>
    <row r="70" hidden="1">
      <c r="A70" s="105" t="s">
        <v>1544</v>
      </c>
      <c r="B70" s="175" t="s">
        <v>1469</v>
      </c>
      <c r="C70" s="105" t="s">
        <v>188</v>
      </c>
      <c r="D70" s="105" t="s">
        <v>190</v>
      </c>
      <c r="E70" s="105" t="s">
        <v>1421</v>
      </c>
      <c r="F70" s="173"/>
      <c r="G70" s="174">
        <v>0.7083333333333334</v>
      </c>
      <c r="H70" s="174">
        <v>0.7708333333333334</v>
      </c>
      <c r="I70" s="105" t="s">
        <v>1539</v>
      </c>
      <c r="K70" s="102">
        <v>1.0</v>
      </c>
    </row>
    <row r="71" hidden="1">
      <c r="A71" s="105" t="s">
        <v>1545</v>
      </c>
      <c r="B71" s="175" t="s">
        <v>1471</v>
      </c>
      <c r="C71" s="105" t="s">
        <v>188</v>
      </c>
      <c r="D71" s="105" t="s">
        <v>190</v>
      </c>
      <c r="E71" s="105" t="s">
        <v>1421</v>
      </c>
      <c r="F71" s="173"/>
      <c r="G71" s="174">
        <v>0.7083333333333334</v>
      </c>
      <c r="H71" s="174">
        <v>0.7708333333333334</v>
      </c>
      <c r="I71" s="105" t="s">
        <v>1539</v>
      </c>
      <c r="K71" s="113">
        <v>0.0</v>
      </c>
    </row>
    <row r="72" hidden="1">
      <c r="A72" s="105" t="s">
        <v>1546</v>
      </c>
      <c r="B72" s="175" t="s">
        <v>1473</v>
      </c>
      <c r="C72" s="105" t="s">
        <v>188</v>
      </c>
      <c r="D72" s="105" t="s">
        <v>190</v>
      </c>
      <c r="E72" s="105" t="s">
        <v>1421</v>
      </c>
      <c r="F72" s="173"/>
      <c r="G72" s="174">
        <v>0.7083333333333334</v>
      </c>
      <c r="H72" s="174">
        <v>0.7708333333333334</v>
      </c>
      <c r="I72" s="105" t="s">
        <v>1539</v>
      </c>
      <c r="K72" s="113">
        <v>0.0</v>
      </c>
    </row>
    <row r="73" hidden="1">
      <c r="A73" s="105" t="s">
        <v>1547</v>
      </c>
      <c r="B73" s="172">
        <v>45419.0</v>
      </c>
      <c r="C73" s="105" t="s">
        <v>24</v>
      </c>
      <c r="D73" s="105" t="s">
        <v>114</v>
      </c>
      <c r="E73" s="105" t="s">
        <v>1418</v>
      </c>
      <c r="F73" s="173"/>
      <c r="G73" s="174">
        <v>0.625</v>
      </c>
      <c r="H73" s="174">
        <v>0.6875</v>
      </c>
      <c r="I73" s="105" t="s">
        <v>1460</v>
      </c>
      <c r="K73" s="102">
        <v>1.0</v>
      </c>
    </row>
    <row r="74" hidden="1">
      <c r="A74" s="105" t="s">
        <v>1548</v>
      </c>
      <c r="B74" s="172">
        <v>45450.0</v>
      </c>
      <c r="C74" s="105" t="s">
        <v>24</v>
      </c>
      <c r="D74" s="105" t="s">
        <v>114</v>
      </c>
      <c r="E74" s="105" t="s">
        <v>1418</v>
      </c>
      <c r="F74" s="173"/>
      <c r="G74" s="174">
        <v>0.625</v>
      </c>
      <c r="H74" s="174">
        <v>0.6875</v>
      </c>
      <c r="I74" s="105" t="s">
        <v>1460</v>
      </c>
      <c r="K74" s="102">
        <v>1.0</v>
      </c>
    </row>
    <row r="75" hidden="1">
      <c r="A75" s="105" t="s">
        <v>1549</v>
      </c>
      <c r="B75" s="172">
        <v>45633.0</v>
      </c>
      <c r="C75" s="105" t="s">
        <v>24</v>
      </c>
      <c r="D75" s="105" t="s">
        <v>114</v>
      </c>
      <c r="E75" s="105" t="s">
        <v>1418</v>
      </c>
      <c r="F75" s="173"/>
      <c r="G75" s="174">
        <v>0.625</v>
      </c>
      <c r="H75" s="174">
        <v>0.6875</v>
      </c>
      <c r="I75" s="105" t="s">
        <v>1460</v>
      </c>
      <c r="K75" s="102">
        <v>1.0</v>
      </c>
    </row>
    <row r="76" hidden="1">
      <c r="A76" s="105" t="s">
        <v>1550</v>
      </c>
      <c r="B76" s="175" t="s">
        <v>1463</v>
      </c>
      <c r="C76" s="105" t="s">
        <v>24</v>
      </c>
      <c r="D76" s="105" t="s">
        <v>114</v>
      </c>
      <c r="E76" s="105" t="s">
        <v>1418</v>
      </c>
      <c r="F76" s="173"/>
      <c r="G76" s="174">
        <v>0.625</v>
      </c>
      <c r="H76" s="174">
        <v>0.6875</v>
      </c>
      <c r="I76" s="105" t="s">
        <v>1460</v>
      </c>
      <c r="K76" s="102">
        <v>1.0</v>
      </c>
    </row>
    <row r="77" hidden="1">
      <c r="A77" s="105" t="s">
        <v>1551</v>
      </c>
      <c r="B77" s="175" t="s">
        <v>1490</v>
      </c>
      <c r="C77" s="105" t="s">
        <v>24</v>
      </c>
      <c r="D77" s="105" t="s">
        <v>114</v>
      </c>
      <c r="E77" s="105" t="s">
        <v>1418</v>
      </c>
      <c r="F77" s="173"/>
      <c r="G77" s="174">
        <v>0.625</v>
      </c>
      <c r="H77" s="174">
        <v>0.6875</v>
      </c>
      <c r="I77" s="105" t="s">
        <v>1460</v>
      </c>
      <c r="K77" s="102">
        <v>1.0</v>
      </c>
    </row>
    <row r="78" hidden="1">
      <c r="A78" s="105" t="s">
        <v>1552</v>
      </c>
      <c r="B78" s="175" t="s">
        <v>1467</v>
      </c>
      <c r="C78" s="105" t="s">
        <v>24</v>
      </c>
      <c r="D78" s="105" t="s">
        <v>114</v>
      </c>
      <c r="E78" s="105" t="s">
        <v>1418</v>
      </c>
      <c r="F78" s="173"/>
      <c r="G78" s="174">
        <v>0.625</v>
      </c>
      <c r="H78" s="174">
        <v>0.6875</v>
      </c>
      <c r="I78" s="105" t="s">
        <v>1460</v>
      </c>
      <c r="K78" s="102">
        <v>1.0</v>
      </c>
    </row>
    <row r="79" hidden="1">
      <c r="A79" s="105" t="s">
        <v>1553</v>
      </c>
      <c r="B79" s="175" t="s">
        <v>1494</v>
      </c>
      <c r="C79" s="105" t="s">
        <v>24</v>
      </c>
      <c r="D79" s="105" t="s">
        <v>114</v>
      </c>
      <c r="E79" s="105" t="s">
        <v>1418</v>
      </c>
      <c r="F79" s="173"/>
      <c r="G79" s="174">
        <v>0.625</v>
      </c>
      <c r="H79" s="174">
        <v>0.6875</v>
      </c>
      <c r="I79" s="105" t="s">
        <v>1460</v>
      </c>
      <c r="K79" s="113">
        <v>0.0</v>
      </c>
    </row>
    <row r="80" hidden="1">
      <c r="A80" s="105" t="s">
        <v>1554</v>
      </c>
      <c r="B80" s="175" t="s">
        <v>1471</v>
      </c>
      <c r="C80" s="105" t="s">
        <v>24</v>
      </c>
      <c r="D80" s="105" t="s">
        <v>114</v>
      </c>
      <c r="E80" s="105" t="s">
        <v>1418</v>
      </c>
      <c r="F80" s="173"/>
      <c r="G80" s="174">
        <v>0.625</v>
      </c>
      <c r="H80" s="174">
        <v>0.6875</v>
      </c>
      <c r="I80" s="105" t="s">
        <v>1460</v>
      </c>
      <c r="K80" s="113">
        <v>0.0</v>
      </c>
    </row>
    <row r="81" hidden="1">
      <c r="A81" s="105" t="s">
        <v>1555</v>
      </c>
      <c r="B81" s="172">
        <v>45329.0</v>
      </c>
      <c r="C81" s="105" t="s">
        <v>24</v>
      </c>
      <c r="D81" s="105" t="s">
        <v>50</v>
      </c>
      <c r="E81" s="105" t="s">
        <v>1416</v>
      </c>
      <c r="F81" s="173"/>
      <c r="G81" s="174">
        <v>0.34375</v>
      </c>
      <c r="H81" s="174">
        <v>0.40625</v>
      </c>
      <c r="I81" s="105" t="s">
        <v>1556</v>
      </c>
      <c r="K81" s="102">
        <v>1.0</v>
      </c>
    </row>
    <row r="82" hidden="1">
      <c r="A82" s="105" t="s">
        <v>1557</v>
      </c>
      <c r="B82" s="172">
        <v>45389.0</v>
      </c>
      <c r="C82" s="105" t="s">
        <v>24</v>
      </c>
      <c r="D82" s="105" t="s">
        <v>50</v>
      </c>
      <c r="E82" s="105" t="s">
        <v>1416</v>
      </c>
      <c r="F82" s="173"/>
      <c r="G82" s="174">
        <v>0.34375</v>
      </c>
      <c r="H82" s="174">
        <v>0.40625</v>
      </c>
      <c r="I82" s="105" t="s">
        <v>1556</v>
      </c>
      <c r="K82" s="102">
        <v>1.0</v>
      </c>
    </row>
    <row r="83" hidden="1">
      <c r="A83" s="105" t="s">
        <v>1558</v>
      </c>
      <c r="B83" s="172">
        <v>45542.0</v>
      </c>
      <c r="C83" s="105" t="s">
        <v>24</v>
      </c>
      <c r="D83" s="105" t="s">
        <v>50</v>
      </c>
      <c r="E83" s="105" t="s">
        <v>1416</v>
      </c>
      <c r="F83" s="173"/>
      <c r="G83" s="174">
        <v>0.34375</v>
      </c>
      <c r="H83" s="174">
        <v>0.40625</v>
      </c>
      <c r="I83" s="105" t="s">
        <v>1556</v>
      </c>
      <c r="K83" s="102">
        <v>1.0</v>
      </c>
    </row>
    <row r="84" hidden="1">
      <c r="A84" s="105" t="s">
        <v>1559</v>
      </c>
      <c r="B84" s="172">
        <v>45603.0</v>
      </c>
      <c r="C84" s="105" t="s">
        <v>24</v>
      </c>
      <c r="D84" s="105" t="s">
        <v>50</v>
      </c>
      <c r="E84" s="105" t="s">
        <v>1416</v>
      </c>
      <c r="F84" s="173"/>
      <c r="G84" s="174">
        <v>0.34375</v>
      </c>
      <c r="H84" s="174">
        <v>0.40625</v>
      </c>
      <c r="I84" s="105" t="s">
        <v>1556</v>
      </c>
      <c r="K84" s="102">
        <v>1.0</v>
      </c>
    </row>
    <row r="85" hidden="1">
      <c r="A85" s="105" t="s">
        <v>1560</v>
      </c>
      <c r="B85" s="175" t="s">
        <v>1510</v>
      </c>
      <c r="C85" s="105" t="s">
        <v>24</v>
      </c>
      <c r="D85" s="105" t="s">
        <v>50</v>
      </c>
      <c r="E85" s="105" t="s">
        <v>1420</v>
      </c>
      <c r="F85" s="173"/>
      <c r="G85" s="174">
        <v>0.34375</v>
      </c>
      <c r="H85" s="174">
        <v>0.40625</v>
      </c>
      <c r="I85" s="105" t="s">
        <v>1556</v>
      </c>
      <c r="K85" s="102">
        <v>1.0</v>
      </c>
    </row>
    <row r="86" hidden="1">
      <c r="A86" s="105" t="s">
        <v>1561</v>
      </c>
      <c r="B86" s="175" t="s">
        <v>1562</v>
      </c>
      <c r="C86" s="105" t="s">
        <v>24</v>
      </c>
      <c r="D86" s="105" t="s">
        <v>50</v>
      </c>
      <c r="E86" s="105" t="s">
        <v>1416</v>
      </c>
      <c r="F86" s="173"/>
      <c r="G86" s="174">
        <v>0.34375</v>
      </c>
      <c r="H86" s="174">
        <v>0.40625</v>
      </c>
      <c r="I86" s="105" t="s">
        <v>1556</v>
      </c>
      <c r="K86" s="113">
        <v>0.0</v>
      </c>
    </row>
    <row r="87" hidden="1">
      <c r="A87" s="105" t="s">
        <v>1563</v>
      </c>
      <c r="B87" s="175" t="s">
        <v>1512</v>
      </c>
      <c r="C87" s="105" t="s">
        <v>24</v>
      </c>
      <c r="D87" s="105" t="s">
        <v>50</v>
      </c>
      <c r="E87" s="105" t="s">
        <v>1416</v>
      </c>
      <c r="F87" s="173"/>
      <c r="G87" s="174">
        <v>0.34375</v>
      </c>
      <c r="H87" s="174">
        <v>0.40625</v>
      </c>
      <c r="I87" s="105" t="s">
        <v>1556</v>
      </c>
      <c r="K87" s="102">
        <v>1.0</v>
      </c>
    </row>
    <row r="88" hidden="1">
      <c r="A88" s="105" t="s">
        <v>1564</v>
      </c>
      <c r="B88" s="175" t="s">
        <v>1565</v>
      </c>
      <c r="C88" s="105" t="s">
        <v>24</v>
      </c>
      <c r="D88" s="105" t="s">
        <v>50</v>
      </c>
      <c r="E88" s="105" t="s">
        <v>1416</v>
      </c>
      <c r="F88" s="173"/>
      <c r="G88" s="174">
        <v>0.34375</v>
      </c>
      <c r="H88" s="174">
        <v>0.40625</v>
      </c>
      <c r="I88" s="105" t="s">
        <v>1556</v>
      </c>
      <c r="K88" s="113">
        <v>0.0</v>
      </c>
    </row>
    <row r="89" hidden="1">
      <c r="A89" s="105" t="s">
        <v>1566</v>
      </c>
      <c r="B89" s="175" t="s">
        <v>1514</v>
      </c>
      <c r="C89" s="105" t="s">
        <v>24</v>
      </c>
      <c r="D89" s="105" t="s">
        <v>50</v>
      </c>
      <c r="E89" s="105" t="s">
        <v>1416</v>
      </c>
      <c r="F89" s="173"/>
      <c r="G89" s="174">
        <v>0.34375</v>
      </c>
      <c r="H89" s="174">
        <v>0.40625</v>
      </c>
      <c r="I89" s="105" t="s">
        <v>1556</v>
      </c>
      <c r="K89" s="102">
        <v>1.0</v>
      </c>
    </row>
    <row r="90" hidden="1">
      <c r="A90" s="105" t="s">
        <v>1567</v>
      </c>
      <c r="B90" s="172">
        <v>45358.0</v>
      </c>
      <c r="C90" s="105" t="s">
        <v>223</v>
      </c>
      <c r="D90" s="105" t="s">
        <v>439</v>
      </c>
      <c r="E90" s="105" t="s">
        <v>1418</v>
      </c>
      <c r="F90" s="105" t="s">
        <v>1459</v>
      </c>
      <c r="G90" s="174">
        <v>0.34375</v>
      </c>
      <c r="H90" s="174">
        <v>0.40625</v>
      </c>
      <c r="I90" s="105" t="s">
        <v>1556</v>
      </c>
      <c r="K90" s="102">
        <v>1.0</v>
      </c>
    </row>
    <row r="91" hidden="1">
      <c r="A91" s="105" t="s">
        <v>1568</v>
      </c>
      <c r="B91" s="172">
        <v>45419.0</v>
      </c>
      <c r="C91" s="105" t="s">
        <v>223</v>
      </c>
      <c r="D91" s="105" t="s">
        <v>439</v>
      </c>
      <c r="E91" s="105" t="s">
        <v>1418</v>
      </c>
      <c r="F91" s="105" t="s">
        <v>1459</v>
      </c>
      <c r="G91" s="174">
        <v>0.34375</v>
      </c>
      <c r="H91" s="174">
        <v>0.40625</v>
      </c>
      <c r="I91" s="105" t="s">
        <v>1556</v>
      </c>
      <c r="K91" s="102">
        <v>1.0</v>
      </c>
    </row>
    <row r="92" hidden="1">
      <c r="A92" s="105" t="s">
        <v>1569</v>
      </c>
      <c r="B92" s="172">
        <v>45572.0</v>
      </c>
      <c r="C92" s="105" t="s">
        <v>223</v>
      </c>
      <c r="D92" s="105" t="s">
        <v>439</v>
      </c>
      <c r="E92" s="105" t="s">
        <v>1418</v>
      </c>
      <c r="F92" s="105" t="s">
        <v>1459</v>
      </c>
      <c r="G92" s="174">
        <v>0.34375</v>
      </c>
      <c r="H92" s="174">
        <v>0.40625</v>
      </c>
      <c r="I92" s="105" t="s">
        <v>1556</v>
      </c>
      <c r="K92" s="102">
        <v>1.0</v>
      </c>
    </row>
    <row r="93" hidden="1">
      <c r="A93" s="105" t="s">
        <v>1570</v>
      </c>
      <c r="B93" s="172">
        <v>45633.0</v>
      </c>
      <c r="C93" s="105" t="s">
        <v>223</v>
      </c>
      <c r="D93" s="105" t="s">
        <v>439</v>
      </c>
      <c r="E93" s="105" t="s">
        <v>1418</v>
      </c>
      <c r="F93" s="105" t="s">
        <v>1459</v>
      </c>
      <c r="G93" s="174">
        <v>0.34375</v>
      </c>
      <c r="H93" s="174">
        <v>0.40625</v>
      </c>
      <c r="I93" s="105" t="s">
        <v>1556</v>
      </c>
      <c r="K93" s="102">
        <v>1.0</v>
      </c>
    </row>
    <row r="94" hidden="1">
      <c r="A94" s="105" t="s">
        <v>1571</v>
      </c>
      <c r="B94" s="175" t="s">
        <v>1488</v>
      </c>
      <c r="C94" s="105" t="s">
        <v>223</v>
      </c>
      <c r="D94" s="105" t="s">
        <v>439</v>
      </c>
      <c r="E94" s="105" t="s">
        <v>1418</v>
      </c>
      <c r="F94" s="105" t="s">
        <v>1459</v>
      </c>
      <c r="G94" s="174">
        <v>0.34375</v>
      </c>
      <c r="H94" s="174">
        <v>0.40625</v>
      </c>
      <c r="I94" s="105" t="s">
        <v>1556</v>
      </c>
      <c r="K94" s="102">
        <v>1.0</v>
      </c>
    </row>
    <row r="95" hidden="1">
      <c r="A95" s="105" t="s">
        <v>1572</v>
      </c>
      <c r="B95" s="175" t="s">
        <v>1490</v>
      </c>
      <c r="C95" s="105" t="s">
        <v>223</v>
      </c>
      <c r="D95" s="105" t="s">
        <v>439</v>
      </c>
      <c r="E95" s="105" t="s">
        <v>1418</v>
      </c>
      <c r="F95" s="105" t="s">
        <v>1459</v>
      </c>
      <c r="G95" s="174">
        <v>0.34375</v>
      </c>
      <c r="H95" s="174">
        <v>0.40625</v>
      </c>
      <c r="I95" s="105" t="s">
        <v>1556</v>
      </c>
      <c r="K95" s="102">
        <v>1.0</v>
      </c>
    </row>
    <row r="96" hidden="1">
      <c r="A96" s="105" t="s">
        <v>1573</v>
      </c>
      <c r="B96" s="175" t="s">
        <v>1492</v>
      </c>
      <c r="C96" s="105" t="s">
        <v>223</v>
      </c>
      <c r="D96" s="105" t="s">
        <v>439</v>
      </c>
      <c r="E96" s="105" t="s">
        <v>1418</v>
      </c>
      <c r="F96" s="105" t="s">
        <v>1459</v>
      </c>
      <c r="G96" s="174">
        <v>0.34375</v>
      </c>
      <c r="H96" s="174">
        <v>0.40625</v>
      </c>
      <c r="I96" s="105" t="s">
        <v>1556</v>
      </c>
      <c r="K96" s="102">
        <v>1.0</v>
      </c>
    </row>
    <row r="97" hidden="1">
      <c r="A97" s="105" t="s">
        <v>1574</v>
      </c>
      <c r="B97" s="175" t="s">
        <v>1494</v>
      </c>
      <c r="C97" s="105" t="s">
        <v>223</v>
      </c>
      <c r="D97" s="105" t="s">
        <v>439</v>
      </c>
      <c r="E97" s="105" t="s">
        <v>1418</v>
      </c>
      <c r="F97" s="173"/>
      <c r="G97" s="174">
        <v>0.34375</v>
      </c>
      <c r="H97" s="174">
        <v>0.40625</v>
      </c>
      <c r="I97" s="105" t="s">
        <v>1556</v>
      </c>
      <c r="K97" s="113">
        <v>0.0</v>
      </c>
    </row>
    <row r="98" hidden="1">
      <c r="A98" s="105" t="s">
        <v>1575</v>
      </c>
      <c r="B98" s="175" t="s">
        <v>1496</v>
      </c>
      <c r="C98" s="105" t="s">
        <v>223</v>
      </c>
      <c r="D98" s="105" t="s">
        <v>439</v>
      </c>
      <c r="E98" s="105" t="s">
        <v>1418</v>
      </c>
      <c r="F98" s="105" t="s">
        <v>1459</v>
      </c>
      <c r="G98" s="174">
        <v>0.34375</v>
      </c>
      <c r="H98" s="174">
        <v>0.40625</v>
      </c>
      <c r="I98" s="105" t="s">
        <v>1556</v>
      </c>
      <c r="K98" s="102">
        <v>1.0</v>
      </c>
    </row>
    <row r="99">
      <c r="A99" s="105" t="s">
        <v>1576</v>
      </c>
      <c r="B99" s="172">
        <v>45329.0</v>
      </c>
      <c r="C99" s="105" t="s">
        <v>223</v>
      </c>
      <c r="D99" s="105" t="s">
        <v>453</v>
      </c>
      <c r="E99" s="105" t="s">
        <v>1416</v>
      </c>
      <c r="F99" s="105" t="s">
        <v>1459</v>
      </c>
      <c r="G99" s="174">
        <v>0.8333333333333334</v>
      </c>
      <c r="H99" s="174">
        <v>0.8958333333333334</v>
      </c>
      <c r="I99" s="105" t="s">
        <v>1577</v>
      </c>
      <c r="K99" s="102">
        <v>1.0</v>
      </c>
    </row>
    <row r="100">
      <c r="A100" s="105" t="s">
        <v>1578</v>
      </c>
      <c r="B100" s="172">
        <v>45419.0</v>
      </c>
      <c r="C100" s="105" t="s">
        <v>223</v>
      </c>
      <c r="D100" s="105" t="s">
        <v>453</v>
      </c>
      <c r="E100" s="105" t="s">
        <v>1416</v>
      </c>
      <c r="F100" s="105" t="s">
        <v>1459</v>
      </c>
      <c r="G100" s="174">
        <v>0.625</v>
      </c>
      <c r="H100" s="174">
        <v>0.6875</v>
      </c>
      <c r="I100" s="105" t="s">
        <v>1460</v>
      </c>
      <c r="K100" s="102">
        <v>1.0</v>
      </c>
    </row>
    <row r="101">
      <c r="A101" s="105" t="s">
        <v>1579</v>
      </c>
      <c r="B101" s="172">
        <v>45542.0</v>
      </c>
      <c r="C101" s="105" t="s">
        <v>223</v>
      </c>
      <c r="D101" s="105" t="s">
        <v>453</v>
      </c>
      <c r="E101" s="105" t="s">
        <v>1416</v>
      </c>
      <c r="F101" s="173"/>
      <c r="G101" s="174">
        <v>0.8333333333333334</v>
      </c>
      <c r="H101" s="174">
        <v>0.8958333333333334</v>
      </c>
      <c r="I101" s="105" t="s">
        <v>1577</v>
      </c>
      <c r="K101" s="102">
        <v>1.0</v>
      </c>
    </row>
    <row r="102">
      <c r="A102" s="105" t="s">
        <v>1580</v>
      </c>
      <c r="B102" s="172">
        <v>45633.0</v>
      </c>
      <c r="C102" s="105" t="s">
        <v>223</v>
      </c>
      <c r="D102" s="105" t="s">
        <v>453</v>
      </c>
      <c r="E102" s="105" t="s">
        <v>1416</v>
      </c>
      <c r="F102" s="105" t="s">
        <v>1459</v>
      </c>
      <c r="G102" s="174">
        <v>0.625</v>
      </c>
      <c r="H102" s="174">
        <v>0.6875</v>
      </c>
      <c r="I102" s="105" t="s">
        <v>1460</v>
      </c>
      <c r="K102" s="102">
        <v>1.0</v>
      </c>
    </row>
    <row r="103">
      <c r="A103" s="105" t="s">
        <v>1581</v>
      </c>
      <c r="B103" s="175" t="s">
        <v>1510</v>
      </c>
      <c r="C103" s="105" t="s">
        <v>223</v>
      </c>
      <c r="D103" s="105" t="s">
        <v>453</v>
      </c>
      <c r="E103" s="105" t="s">
        <v>1416</v>
      </c>
      <c r="F103" s="105" t="s">
        <v>1459</v>
      </c>
      <c r="G103" s="174">
        <v>0.8333333333333334</v>
      </c>
      <c r="H103" s="174">
        <v>0.8958333333333334</v>
      </c>
      <c r="I103" s="105" t="s">
        <v>1577</v>
      </c>
      <c r="K103" s="102">
        <v>1.0</v>
      </c>
    </row>
    <row r="104">
      <c r="A104" s="105" t="s">
        <v>1582</v>
      </c>
      <c r="B104" s="175" t="s">
        <v>1490</v>
      </c>
      <c r="C104" s="105" t="s">
        <v>223</v>
      </c>
      <c r="D104" s="105" t="s">
        <v>453</v>
      </c>
      <c r="E104" s="105" t="s">
        <v>1416</v>
      </c>
      <c r="F104" s="105" t="s">
        <v>1459</v>
      </c>
      <c r="G104" s="174">
        <v>0.625</v>
      </c>
      <c r="H104" s="174">
        <v>0.6875</v>
      </c>
      <c r="I104" s="105" t="s">
        <v>1460</v>
      </c>
      <c r="K104" s="102">
        <v>1.0</v>
      </c>
    </row>
    <row r="105">
      <c r="A105" s="105" t="s">
        <v>1583</v>
      </c>
      <c r="B105" s="175" t="s">
        <v>1512</v>
      </c>
      <c r="C105" s="105" t="s">
        <v>223</v>
      </c>
      <c r="D105" s="105" t="s">
        <v>453</v>
      </c>
      <c r="E105" s="105" t="s">
        <v>1416</v>
      </c>
      <c r="F105" s="105" t="s">
        <v>1459</v>
      </c>
      <c r="G105" s="174">
        <v>0.8333333333333334</v>
      </c>
      <c r="H105" s="174">
        <v>0.8958333333333334</v>
      </c>
      <c r="I105" s="105" t="s">
        <v>1577</v>
      </c>
      <c r="K105" s="102">
        <v>1.0</v>
      </c>
    </row>
    <row r="106">
      <c r="A106" s="105" t="s">
        <v>1584</v>
      </c>
      <c r="B106" s="175" t="s">
        <v>1494</v>
      </c>
      <c r="C106" s="105" t="s">
        <v>223</v>
      </c>
      <c r="D106" s="105" t="s">
        <v>453</v>
      </c>
      <c r="E106" s="105" t="s">
        <v>1416</v>
      </c>
      <c r="F106" s="173"/>
      <c r="G106" s="174">
        <v>0.625</v>
      </c>
      <c r="H106" s="174">
        <v>0.6875</v>
      </c>
      <c r="I106" s="105" t="s">
        <v>1460</v>
      </c>
      <c r="K106" s="113">
        <v>0.0</v>
      </c>
    </row>
    <row r="107">
      <c r="A107" s="105" t="s">
        <v>1585</v>
      </c>
      <c r="B107" s="175" t="s">
        <v>1514</v>
      </c>
      <c r="C107" s="105" t="s">
        <v>223</v>
      </c>
      <c r="D107" s="105" t="s">
        <v>453</v>
      </c>
      <c r="E107" s="105" t="s">
        <v>1416</v>
      </c>
      <c r="F107" s="173"/>
      <c r="G107" s="174">
        <v>0.8333333333333334</v>
      </c>
      <c r="H107" s="174">
        <v>0.8958333333333334</v>
      </c>
      <c r="I107" s="105" t="s">
        <v>1577</v>
      </c>
      <c r="K107" s="113">
        <v>0.0</v>
      </c>
    </row>
    <row r="108" hidden="1">
      <c r="A108" s="105" t="s">
        <v>1586</v>
      </c>
      <c r="B108" s="172">
        <v>45450.0</v>
      </c>
      <c r="C108" s="105" t="s">
        <v>223</v>
      </c>
      <c r="D108" s="105" t="s">
        <v>472</v>
      </c>
      <c r="E108" s="105" t="s">
        <v>1416</v>
      </c>
      <c r="F108" s="105" t="s">
        <v>1459</v>
      </c>
      <c r="G108" s="174">
        <v>0.8333333333333334</v>
      </c>
      <c r="H108" s="174">
        <v>0.8958333333333334</v>
      </c>
      <c r="I108" s="105" t="s">
        <v>1577</v>
      </c>
      <c r="K108" s="102">
        <v>1.0</v>
      </c>
    </row>
    <row r="109" hidden="1">
      <c r="A109" s="105" t="s">
        <v>1587</v>
      </c>
      <c r="B109" s="172">
        <v>45480.0</v>
      </c>
      <c r="C109" s="105" t="s">
        <v>223</v>
      </c>
      <c r="D109" s="105" t="s">
        <v>472</v>
      </c>
      <c r="E109" s="105" t="s">
        <v>1416</v>
      </c>
      <c r="F109" s="105" t="s">
        <v>1459</v>
      </c>
      <c r="G109" s="174">
        <v>0.8333333333333334</v>
      </c>
      <c r="H109" s="174">
        <v>0.8958333333333334</v>
      </c>
      <c r="I109" s="105" t="s">
        <v>1577</v>
      </c>
      <c r="K109" s="102">
        <v>1.0</v>
      </c>
    </row>
    <row r="110" hidden="1">
      <c r="A110" s="105" t="s">
        <v>1588</v>
      </c>
      <c r="B110" s="175" t="s">
        <v>1463</v>
      </c>
      <c r="C110" s="105" t="s">
        <v>223</v>
      </c>
      <c r="D110" s="105" t="s">
        <v>472</v>
      </c>
      <c r="E110" s="105" t="s">
        <v>1416</v>
      </c>
      <c r="F110" s="105" t="s">
        <v>1459</v>
      </c>
      <c r="G110" s="174">
        <v>0.8333333333333334</v>
      </c>
      <c r="H110" s="174">
        <v>0.8958333333333334</v>
      </c>
      <c r="I110" s="105" t="s">
        <v>1577</v>
      </c>
      <c r="K110" s="102">
        <v>1.0</v>
      </c>
    </row>
    <row r="111" hidden="1">
      <c r="A111" s="105" t="s">
        <v>1589</v>
      </c>
      <c r="B111" s="175" t="s">
        <v>1465</v>
      </c>
      <c r="C111" s="105" t="s">
        <v>223</v>
      </c>
      <c r="D111" s="105" t="s">
        <v>472</v>
      </c>
      <c r="E111" s="105" t="s">
        <v>1416</v>
      </c>
      <c r="F111" s="105" t="s">
        <v>1459</v>
      </c>
      <c r="G111" s="174">
        <v>0.8333333333333334</v>
      </c>
      <c r="H111" s="174">
        <v>0.8958333333333334</v>
      </c>
      <c r="I111" s="105" t="s">
        <v>1577</v>
      </c>
      <c r="K111" s="102">
        <v>1.0</v>
      </c>
    </row>
    <row r="112" hidden="1">
      <c r="A112" s="105" t="s">
        <v>1590</v>
      </c>
      <c r="B112" s="175" t="s">
        <v>1467</v>
      </c>
      <c r="C112" s="105" t="s">
        <v>223</v>
      </c>
      <c r="D112" s="105" t="s">
        <v>472</v>
      </c>
      <c r="E112" s="105" t="s">
        <v>1416</v>
      </c>
      <c r="F112" s="105" t="s">
        <v>1459</v>
      </c>
      <c r="G112" s="174">
        <v>0.8333333333333334</v>
      </c>
      <c r="H112" s="174">
        <v>0.8958333333333334</v>
      </c>
      <c r="I112" s="105" t="s">
        <v>1577</v>
      </c>
      <c r="K112" s="102">
        <v>1.0</v>
      </c>
    </row>
    <row r="113" hidden="1">
      <c r="A113" s="105" t="s">
        <v>1591</v>
      </c>
      <c r="B113" s="175" t="s">
        <v>1469</v>
      </c>
      <c r="C113" s="105" t="s">
        <v>223</v>
      </c>
      <c r="D113" s="105" t="s">
        <v>472</v>
      </c>
      <c r="E113" s="105" t="s">
        <v>1416</v>
      </c>
      <c r="F113" s="105" t="s">
        <v>1459</v>
      </c>
      <c r="G113" s="174">
        <v>0.8333333333333334</v>
      </c>
      <c r="H113" s="174">
        <v>0.8958333333333334</v>
      </c>
      <c r="I113" s="105" t="s">
        <v>1577</v>
      </c>
      <c r="K113" s="102">
        <v>1.0</v>
      </c>
    </row>
    <row r="114" hidden="1">
      <c r="A114" s="105" t="s">
        <v>1592</v>
      </c>
      <c r="B114" s="175" t="s">
        <v>1471</v>
      </c>
      <c r="C114" s="105" t="s">
        <v>223</v>
      </c>
      <c r="D114" s="105" t="s">
        <v>472</v>
      </c>
      <c r="E114" s="105" t="s">
        <v>1416</v>
      </c>
      <c r="F114" s="173"/>
      <c r="G114" s="174">
        <v>0.8333333333333334</v>
      </c>
      <c r="H114" s="174">
        <v>0.8958333333333334</v>
      </c>
      <c r="I114" s="105" t="s">
        <v>1577</v>
      </c>
      <c r="K114" s="113">
        <v>0.0</v>
      </c>
    </row>
    <row r="115" hidden="1">
      <c r="A115" s="105" t="s">
        <v>1593</v>
      </c>
      <c r="B115" s="175" t="s">
        <v>1473</v>
      </c>
      <c r="C115" s="105" t="s">
        <v>223</v>
      </c>
      <c r="D115" s="105" t="s">
        <v>472</v>
      </c>
      <c r="E115" s="105" t="s">
        <v>1416</v>
      </c>
      <c r="F115" s="173"/>
      <c r="G115" s="174">
        <v>0.8333333333333334</v>
      </c>
      <c r="H115" s="174">
        <v>0.8958333333333334</v>
      </c>
      <c r="I115" s="105" t="s">
        <v>1577</v>
      </c>
      <c r="K115" s="113">
        <v>0.0</v>
      </c>
    </row>
    <row r="116" hidden="1">
      <c r="A116" s="105" t="s">
        <v>1594</v>
      </c>
      <c r="B116" s="172">
        <v>45298.0</v>
      </c>
      <c r="C116" s="105" t="s">
        <v>223</v>
      </c>
      <c r="D116" s="105" t="s">
        <v>449</v>
      </c>
      <c r="E116" s="105" t="s">
        <v>1416</v>
      </c>
      <c r="F116" s="105" t="s">
        <v>1459</v>
      </c>
      <c r="G116" s="174">
        <v>0.625</v>
      </c>
      <c r="H116" s="174">
        <v>0.6875</v>
      </c>
      <c r="I116" s="105" t="s">
        <v>1460</v>
      </c>
      <c r="K116" s="102">
        <v>1.0</v>
      </c>
    </row>
    <row r="117" hidden="1">
      <c r="A117" s="105" t="s">
        <v>1595</v>
      </c>
      <c r="B117" s="172">
        <v>45358.0</v>
      </c>
      <c r="C117" s="105" t="s">
        <v>223</v>
      </c>
      <c r="D117" s="105" t="s">
        <v>449</v>
      </c>
      <c r="E117" s="105" t="s">
        <v>1416</v>
      </c>
      <c r="F117" s="105" t="s">
        <v>1459</v>
      </c>
      <c r="G117" s="174">
        <v>0.625</v>
      </c>
      <c r="H117" s="174">
        <v>0.6875</v>
      </c>
      <c r="I117" s="105" t="s">
        <v>1460</v>
      </c>
      <c r="K117" s="102">
        <v>1.0</v>
      </c>
    </row>
    <row r="118" hidden="1">
      <c r="A118" s="105" t="s">
        <v>1596</v>
      </c>
      <c r="B118" s="172">
        <v>45511.0</v>
      </c>
      <c r="C118" s="105" t="s">
        <v>223</v>
      </c>
      <c r="D118" s="105" t="s">
        <v>449</v>
      </c>
      <c r="E118" s="105" t="s">
        <v>1416</v>
      </c>
      <c r="F118" s="105" t="s">
        <v>1459</v>
      </c>
      <c r="G118" s="174">
        <v>0.625</v>
      </c>
      <c r="H118" s="174">
        <v>0.6875</v>
      </c>
      <c r="I118" s="105" t="s">
        <v>1460</v>
      </c>
      <c r="K118" s="102">
        <v>1.0</v>
      </c>
    </row>
    <row r="119" hidden="1">
      <c r="A119" s="105" t="s">
        <v>1597</v>
      </c>
      <c r="B119" s="172">
        <v>45572.0</v>
      </c>
      <c r="C119" s="105" t="s">
        <v>223</v>
      </c>
      <c r="D119" s="105" t="s">
        <v>449</v>
      </c>
      <c r="E119" s="105" t="s">
        <v>1416</v>
      </c>
      <c r="F119" s="105" t="s">
        <v>1459</v>
      </c>
      <c r="G119" s="174">
        <v>0.625</v>
      </c>
      <c r="H119" s="174">
        <v>0.6875</v>
      </c>
      <c r="I119" s="105" t="s">
        <v>1460</v>
      </c>
      <c r="K119" s="102">
        <v>1.0</v>
      </c>
    </row>
    <row r="120" hidden="1">
      <c r="A120" s="105" t="s">
        <v>1598</v>
      </c>
      <c r="B120" s="175" t="s">
        <v>1599</v>
      </c>
      <c r="C120" s="105" t="s">
        <v>223</v>
      </c>
      <c r="D120" s="105" t="s">
        <v>449</v>
      </c>
      <c r="E120" s="105" t="s">
        <v>1416</v>
      </c>
      <c r="F120" s="105" t="s">
        <v>1459</v>
      </c>
      <c r="G120" s="174">
        <v>0.625</v>
      </c>
      <c r="H120" s="174">
        <v>0.6875</v>
      </c>
      <c r="I120" s="105" t="s">
        <v>1460</v>
      </c>
      <c r="K120" s="102">
        <v>1.0</v>
      </c>
    </row>
    <row r="121" hidden="1">
      <c r="A121" s="105" t="s">
        <v>1600</v>
      </c>
      <c r="B121" s="175" t="s">
        <v>1488</v>
      </c>
      <c r="C121" s="105" t="s">
        <v>223</v>
      </c>
      <c r="D121" s="105" t="s">
        <v>449</v>
      </c>
      <c r="E121" s="105" t="s">
        <v>1416</v>
      </c>
      <c r="F121" s="173"/>
      <c r="G121" s="174">
        <v>0.625</v>
      </c>
      <c r="H121" s="174">
        <v>0.6875</v>
      </c>
      <c r="I121" s="105" t="s">
        <v>1460</v>
      </c>
      <c r="K121" s="102">
        <v>1.0</v>
      </c>
    </row>
    <row r="122" hidden="1">
      <c r="A122" s="105" t="s">
        <v>1601</v>
      </c>
      <c r="B122" s="175" t="s">
        <v>1602</v>
      </c>
      <c r="C122" s="105" t="s">
        <v>223</v>
      </c>
      <c r="D122" s="105" t="s">
        <v>449</v>
      </c>
      <c r="E122" s="105" t="s">
        <v>1416</v>
      </c>
      <c r="F122" s="105" t="s">
        <v>1459</v>
      </c>
      <c r="G122" s="174">
        <v>0.625</v>
      </c>
      <c r="H122" s="174">
        <v>0.6875</v>
      </c>
      <c r="I122" s="105" t="s">
        <v>1460</v>
      </c>
      <c r="K122" s="102">
        <v>1.0</v>
      </c>
    </row>
    <row r="123" hidden="1">
      <c r="A123" s="105" t="s">
        <v>1603</v>
      </c>
      <c r="B123" s="175" t="s">
        <v>1492</v>
      </c>
      <c r="C123" s="105" t="s">
        <v>223</v>
      </c>
      <c r="D123" s="105" t="s">
        <v>449</v>
      </c>
      <c r="E123" s="105" t="s">
        <v>1416</v>
      </c>
      <c r="F123" s="105" t="s">
        <v>1459</v>
      </c>
      <c r="G123" s="174">
        <v>0.625</v>
      </c>
      <c r="H123" s="174">
        <v>0.6875</v>
      </c>
      <c r="I123" s="105" t="s">
        <v>1460</v>
      </c>
      <c r="K123" s="102">
        <v>1.0</v>
      </c>
    </row>
    <row r="124" hidden="1">
      <c r="A124" s="105" t="s">
        <v>1604</v>
      </c>
      <c r="B124" s="175" t="s">
        <v>1605</v>
      </c>
      <c r="C124" s="105" t="s">
        <v>223</v>
      </c>
      <c r="D124" s="105" t="s">
        <v>449</v>
      </c>
      <c r="E124" s="105" t="s">
        <v>1416</v>
      </c>
      <c r="F124" s="105" t="s">
        <v>1459</v>
      </c>
      <c r="G124" s="174">
        <v>0.625</v>
      </c>
      <c r="H124" s="174">
        <v>0.6875</v>
      </c>
      <c r="I124" s="105" t="s">
        <v>1460</v>
      </c>
      <c r="K124" s="102">
        <v>1.0</v>
      </c>
    </row>
    <row r="125" hidden="1">
      <c r="A125" s="105" t="s">
        <v>1606</v>
      </c>
      <c r="B125" s="175" t="s">
        <v>1496</v>
      </c>
      <c r="C125" s="105" t="s">
        <v>223</v>
      </c>
      <c r="D125" s="105" t="s">
        <v>449</v>
      </c>
      <c r="E125" s="105" t="s">
        <v>1416</v>
      </c>
      <c r="F125" s="105" t="s">
        <v>1459</v>
      </c>
      <c r="G125" s="174">
        <v>0.625</v>
      </c>
      <c r="H125" s="174">
        <v>0.6875</v>
      </c>
      <c r="I125" s="105" t="s">
        <v>1460</v>
      </c>
      <c r="K125" s="102">
        <v>1.0</v>
      </c>
    </row>
    <row r="126" hidden="1">
      <c r="A126" s="105" t="s">
        <v>1607</v>
      </c>
      <c r="B126" s="172">
        <v>45298.0</v>
      </c>
      <c r="C126" s="105" t="s">
        <v>223</v>
      </c>
      <c r="D126" s="105" t="s">
        <v>293</v>
      </c>
      <c r="E126" s="105" t="s">
        <v>1421</v>
      </c>
      <c r="F126" s="105" t="s">
        <v>1459</v>
      </c>
      <c r="G126" s="174">
        <v>0.8125</v>
      </c>
      <c r="H126" s="174">
        <v>0.8541666666666666</v>
      </c>
      <c r="I126" s="105" t="s">
        <v>1608</v>
      </c>
      <c r="K126" s="102">
        <v>1.0</v>
      </c>
    </row>
    <row r="127" hidden="1">
      <c r="A127" s="105" t="s">
        <v>1609</v>
      </c>
      <c r="B127" s="172">
        <v>45389.0</v>
      </c>
      <c r="C127" s="105" t="s">
        <v>223</v>
      </c>
      <c r="D127" s="105" t="s">
        <v>293</v>
      </c>
      <c r="E127" s="105" t="s">
        <v>1421</v>
      </c>
      <c r="F127" s="105" t="s">
        <v>1459</v>
      </c>
      <c r="G127" s="174">
        <v>0.8125</v>
      </c>
      <c r="H127" s="174">
        <v>0.8541666666666666</v>
      </c>
      <c r="I127" s="105" t="s">
        <v>1608</v>
      </c>
      <c r="K127" s="102">
        <v>1.0</v>
      </c>
    </row>
    <row r="128" hidden="1">
      <c r="A128" s="105" t="s">
        <v>1610</v>
      </c>
      <c r="B128" s="172">
        <v>45511.0</v>
      </c>
      <c r="C128" s="105" t="s">
        <v>223</v>
      </c>
      <c r="D128" s="105" t="s">
        <v>293</v>
      </c>
      <c r="E128" s="105" t="s">
        <v>1421</v>
      </c>
      <c r="F128" s="173"/>
      <c r="G128" s="174">
        <v>0.8125</v>
      </c>
      <c r="H128" s="174">
        <v>0.8541666666666666</v>
      </c>
      <c r="I128" s="105" t="s">
        <v>1608</v>
      </c>
      <c r="K128" s="102">
        <v>1.0</v>
      </c>
    </row>
    <row r="129" hidden="1">
      <c r="A129" s="105" t="s">
        <v>1611</v>
      </c>
      <c r="B129" s="172">
        <v>45603.0</v>
      </c>
      <c r="C129" s="105" t="s">
        <v>223</v>
      </c>
      <c r="D129" s="105" t="s">
        <v>293</v>
      </c>
      <c r="E129" s="105" t="s">
        <v>1421</v>
      </c>
      <c r="F129" s="105" t="s">
        <v>1459</v>
      </c>
      <c r="G129" s="174">
        <v>0.8125</v>
      </c>
      <c r="H129" s="174">
        <v>0.8541666666666666</v>
      </c>
      <c r="I129" s="105" t="s">
        <v>1608</v>
      </c>
      <c r="K129" s="102">
        <v>1.0</v>
      </c>
    </row>
    <row r="130" hidden="1">
      <c r="A130" s="105" t="s">
        <v>1612</v>
      </c>
      <c r="B130" s="175" t="s">
        <v>1599</v>
      </c>
      <c r="C130" s="105" t="s">
        <v>223</v>
      </c>
      <c r="D130" s="105" t="s">
        <v>293</v>
      </c>
      <c r="E130" s="105" t="s">
        <v>1421</v>
      </c>
      <c r="F130" s="105" t="s">
        <v>1459</v>
      </c>
      <c r="G130" s="174">
        <v>0.8125</v>
      </c>
      <c r="H130" s="174">
        <v>0.8541666666666666</v>
      </c>
      <c r="I130" s="105" t="s">
        <v>1608</v>
      </c>
      <c r="K130" s="102">
        <v>1.0</v>
      </c>
    </row>
    <row r="131" hidden="1">
      <c r="A131" s="105" t="s">
        <v>1613</v>
      </c>
      <c r="B131" s="175" t="s">
        <v>1562</v>
      </c>
      <c r="C131" s="105" t="s">
        <v>223</v>
      </c>
      <c r="D131" s="105" t="s">
        <v>293</v>
      </c>
      <c r="E131" s="105" t="s">
        <v>1421</v>
      </c>
      <c r="F131" s="173"/>
      <c r="G131" s="174">
        <v>0.8125</v>
      </c>
      <c r="H131" s="174">
        <v>0.8541666666666666</v>
      </c>
      <c r="I131" s="105" t="s">
        <v>1608</v>
      </c>
      <c r="K131" s="113">
        <v>0.0</v>
      </c>
    </row>
    <row r="132" hidden="1">
      <c r="A132" s="105" t="s">
        <v>1614</v>
      </c>
      <c r="B132" s="175" t="s">
        <v>1602</v>
      </c>
      <c r="C132" s="105" t="s">
        <v>223</v>
      </c>
      <c r="D132" s="105" t="s">
        <v>293</v>
      </c>
      <c r="E132" s="105" t="s">
        <v>1421</v>
      </c>
      <c r="F132" s="105" t="s">
        <v>1459</v>
      </c>
      <c r="G132" s="174">
        <v>0.8125</v>
      </c>
      <c r="H132" s="174">
        <v>0.8541666666666666</v>
      </c>
      <c r="I132" s="105" t="s">
        <v>1608</v>
      </c>
      <c r="K132" s="102">
        <v>1.0</v>
      </c>
    </row>
    <row r="133" hidden="1">
      <c r="A133" s="105" t="s">
        <v>1615</v>
      </c>
      <c r="B133" s="175" t="s">
        <v>1565</v>
      </c>
      <c r="C133" s="105" t="s">
        <v>223</v>
      </c>
      <c r="D133" s="105" t="s">
        <v>293</v>
      </c>
      <c r="E133" s="105" t="s">
        <v>1421</v>
      </c>
      <c r="F133" s="173"/>
      <c r="G133" s="174">
        <v>0.8125</v>
      </c>
      <c r="H133" s="174">
        <v>0.8541666666666666</v>
      </c>
      <c r="I133" s="105" t="s">
        <v>1608</v>
      </c>
      <c r="K133" s="113">
        <v>0.0</v>
      </c>
    </row>
    <row r="134" hidden="1">
      <c r="A134" s="105" t="s">
        <v>1616</v>
      </c>
      <c r="B134" s="175" t="s">
        <v>1605</v>
      </c>
      <c r="C134" s="105" t="s">
        <v>223</v>
      </c>
      <c r="D134" s="105" t="s">
        <v>293</v>
      </c>
      <c r="E134" s="105" t="s">
        <v>1421</v>
      </c>
      <c r="F134" s="105" t="s">
        <v>1459</v>
      </c>
      <c r="G134" s="174">
        <v>0.8125</v>
      </c>
      <c r="H134" s="174">
        <v>0.8541666666666666</v>
      </c>
      <c r="I134" s="105" t="s">
        <v>1608</v>
      </c>
      <c r="K134" s="102">
        <v>1.0</v>
      </c>
    </row>
    <row r="135" hidden="1">
      <c r="A135" s="105" t="s">
        <v>1617</v>
      </c>
      <c r="B135" s="172">
        <v>45298.0</v>
      </c>
      <c r="C135" s="105" t="s">
        <v>24</v>
      </c>
      <c r="D135" s="105" t="s">
        <v>141</v>
      </c>
      <c r="E135" s="105" t="s">
        <v>1416</v>
      </c>
      <c r="F135" s="173"/>
      <c r="G135" s="174">
        <v>0.7291666666666666</v>
      </c>
      <c r="H135" s="174">
        <v>0.7916666666666666</v>
      </c>
      <c r="I135" s="105" t="s">
        <v>1475</v>
      </c>
      <c r="K135" s="113">
        <v>0.0</v>
      </c>
    </row>
    <row r="136" hidden="1">
      <c r="A136" s="105" t="s">
        <v>1618</v>
      </c>
      <c r="B136" s="172">
        <v>45358.0</v>
      </c>
      <c r="C136" s="105" t="s">
        <v>24</v>
      </c>
      <c r="D136" s="105" t="s">
        <v>141</v>
      </c>
      <c r="E136" s="105" t="s">
        <v>1416</v>
      </c>
      <c r="F136" s="105"/>
      <c r="G136" s="174">
        <v>0.7291666666666666</v>
      </c>
      <c r="H136" s="174">
        <v>0.7916666666666666</v>
      </c>
      <c r="I136" s="105" t="s">
        <v>1475</v>
      </c>
      <c r="K136" s="102">
        <v>1.0</v>
      </c>
    </row>
    <row r="137" hidden="1">
      <c r="A137" s="105" t="s">
        <v>1619</v>
      </c>
      <c r="B137" s="172">
        <v>45511.0</v>
      </c>
      <c r="C137" s="105" t="s">
        <v>24</v>
      </c>
      <c r="D137" s="105" t="s">
        <v>141</v>
      </c>
      <c r="E137" s="105" t="s">
        <v>1416</v>
      </c>
      <c r="F137" s="173"/>
      <c r="G137" s="174">
        <v>0.7291666666666666</v>
      </c>
      <c r="H137" s="174">
        <v>0.7916666666666666</v>
      </c>
      <c r="I137" s="105" t="s">
        <v>1475</v>
      </c>
      <c r="K137" s="102">
        <v>1.0</v>
      </c>
    </row>
    <row r="138" hidden="1">
      <c r="A138" s="105" t="s">
        <v>1620</v>
      </c>
      <c r="B138" s="172">
        <v>45572.0</v>
      </c>
      <c r="C138" s="105" t="s">
        <v>24</v>
      </c>
      <c r="D138" s="105" t="s">
        <v>141</v>
      </c>
      <c r="E138" s="105" t="s">
        <v>1416</v>
      </c>
      <c r="F138" s="173"/>
      <c r="G138" s="174">
        <v>0.7291666666666666</v>
      </c>
      <c r="H138" s="174">
        <v>0.7916666666666666</v>
      </c>
      <c r="I138" s="105" t="s">
        <v>1475</v>
      </c>
      <c r="K138" s="102">
        <v>1.0</v>
      </c>
    </row>
    <row r="139" hidden="1">
      <c r="A139" s="105" t="s">
        <v>1621</v>
      </c>
      <c r="B139" s="175" t="s">
        <v>1599</v>
      </c>
      <c r="C139" s="105" t="s">
        <v>24</v>
      </c>
      <c r="D139" s="105" t="s">
        <v>141</v>
      </c>
      <c r="E139" s="105" t="s">
        <v>1416</v>
      </c>
      <c r="F139" s="173"/>
      <c r="G139" s="174">
        <v>0.7291666666666666</v>
      </c>
      <c r="H139" s="174">
        <v>0.7916666666666666</v>
      </c>
      <c r="I139" s="105" t="s">
        <v>1475</v>
      </c>
      <c r="K139" s="102">
        <v>1.0</v>
      </c>
    </row>
    <row r="140" hidden="1">
      <c r="A140" s="105" t="s">
        <v>1622</v>
      </c>
      <c r="B140" s="175" t="s">
        <v>1488</v>
      </c>
      <c r="C140" s="105" t="s">
        <v>24</v>
      </c>
      <c r="D140" s="105" t="s">
        <v>141</v>
      </c>
      <c r="E140" s="105" t="s">
        <v>1416</v>
      </c>
      <c r="F140" s="173"/>
      <c r="G140" s="174">
        <v>0.7291666666666666</v>
      </c>
      <c r="H140" s="174">
        <v>0.7916666666666666</v>
      </c>
      <c r="I140" s="105" t="s">
        <v>1475</v>
      </c>
      <c r="K140" s="102">
        <v>1.0</v>
      </c>
    </row>
    <row r="141" hidden="1">
      <c r="A141" s="105" t="s">
        <v>1623</v>
      </c>
      <c r="B141" s="175" t="s">
        <v>1602</v>
      </c>
      <c r="C141" s="105" t="s">
        <v>24</v>
      </c>
      <c r="D141" s="105" t="s">
        <v>141</v>
      </c>
      <c r="E141" s="105" t="s">
        <v>1416</v>
      </c>
      <c r="F141" s="173"/>
      <c r="G141" s="174">
        <v>0.7291666666666666</v>
      </c>
      <c r="H141" s="174">
        <v>0.7916666666666666</v>
      </c>
      <c r="I141" s="105" t="s">
        <v>1475</v>
      </c>
      <c r="K141" s="102">
        <v>1.0</v>
      </c>
    </row>
    <row r="142" hidden="1">
      <c r="A142" s="105" t="s">
        <v>1624</v>
      </c>
      <c r="B142" s="175" t="s">
        <v>1492</v>
      </c>
      <c r="C142" s="105" t="s">
        <v>24</v>
      </c>
      <c r="D142" s="105" t="s">
        <v>141</v>
      </c>
      <c r="E142" s="105" t="s">
        <v>1416</v>
      </c>
      <c r="F142" s="173"/>
      <c r="G142" s="174">
        <v>0.7291666666666666</v>
      </c>
      <c r="H142" s="174">
        <v>0.7916666666666666</v>
      </c>
      <c r="I142" s="105" t="s">
        <v>1475</v>
      </c>
      <c r="K142" s="102">
        <v>1.0</v>
      </c>
    </row>
    <row r="143" hidden="1">
      <c r="A143" s="105" t="s">
        <v>1625</v>
      </c>
      <c r="B143" s="175" t="s">
        <v>1605</v>
      </c>
      <c r="C143" s="105" t="s">
        <v>24</v>
      </c>
      <c r="D143" s="105" t="s">
        <v>141</v>
      </c>
      <c r="E143" s="105" t="s">
        <v>1416</v>
      </c>
      <c r="F143" s="173"/>
      <c r="G143" s="174">
        <v>0.7291666666666666</v>
      </c>
      <c r="H143" s="174">
        <v>0.7916666666666666</v>
      </c>
      <c r="I143" s="105" t="s">
        <v>1475</v>
      </c>
      <c r="K143" s="102">
        <v>1.0</v>
      </c>
    </row>
    <row r="144" hidden="1">
      <c r="A144" s="105" t="s">
        <v>1626</v>
      </c>
      <c r="B144" s="175" t="s">
        <v>1496</v>
      </c>
      <c r="C144" s="105" t="s">
        <v>24</v>
      </c>
      <c r="D144" s="105" t="s">
        <v>141</v>
      </c>
      <c r="E144" s="105" t="s">
        <v>1416</v>
      </c>
      <c r="F144" s="173"/>
      <c r="G144" s="174">
        <v>0.7291666666666666</v>
      </c>
      <c r="H144" s="174">
        <v>0.7916666666666666</v>
      </c>
      <c r="I144" s="105" t="s">
        <v>1475</v>
      </c>
      <c r="K144" s="102">
        <v>1.0</v>
      </c>
    </row>
    <row r="145" hidden="1">
      <c r="A145" s="105" t="s">
        <v>1627</v>
      </c>
      <c r="B145" s="172">
        <v>45298.0</v>
      </c>
      <c r="C145" s="105" t="s">
        <v>223</v>
      </c>
      <c r="D145" s="105" t="s">
        <v>592</v>
      </c>
      <c r="E145" s="105" t="s">
        <v>1422</v>
      </c>
      <c r="F145" s="105" t="s">
        <v>1459</v>
      </c>
      <c r="G145" s="174">
        <v>0.7083333333333334</v>
      </c>
      <c r="H145" s="174">
        <v>0.7708333333333334</v>
      </c>
      <c r="I145" s="105" t="s">
        <v>1539</v>
      </c>
      <c r="K145" s="102">
        <v>1.0</v>
      </c>
    </row>
    <row r="146" hidden="1">
      <c r="A146" s="105" t="s">
        <v>1628</v>
      </c>
      <c r="B146" s="172">
        <v>45389.0</v>
      </c>
      <c r="C146" s="105" t="s">
        <v>223</v>
      </c>
      <c r="D146" s="105" t="s">
        <v>592</v>
      </c>
      <c r="E146" s="105" t="s">
        <v>1418</v>
      </c>
      <c r="F146" s="105" t="s">
        <v>1459</v>
      </c>
      <c r="G146" s="174">
        <v>0.7083333333333334</v>
      </c>
      <c r="H146" s="174">
        <v>0.7708333333333334</v>
      </c>
      <c r="I146" s="105" t="s">
        <v>1539</v>
      </c>
      <c r="K146" s="102">
        <v>1.0</v>
      </c>
    </row>
    <row r="147" hidden="1">
      <c r="A147" s="105" t="s">
        <v>1629</v>
      </c>
      <c r="B147" s="172">
        <v>45511.0</v>
      </c>
      <c r="C147" s="105" t="s">
        <v>223</v>
      </c>
      <c r="D147" s="105" t="s">
        <v>592</v>
      </c>
      <c r="E147" s="105" t="s">
        <v>1422</v>
      </c>
      <c r="F147" s="173"/>
      <c r="G147" s="174">
        <v>0.7083333333333334</v>
      </c>
      <c r="H147" s="174">
        <v>0.7708333333333334</v>
      </c>
      <c r="I147" s="105" t="s">
        <v>1539</v>
      </c>
      <c r="K147" s="102">
        <v>1.0</v>
      </c>
    </row>
    <row r="148" hidden="1">
      <c r="A148" s="105" t="s">
        <v>1630</v>
      </c>
      <c r="B148" s="172">
        <v>45603.0</v>
      </c>
      <c r="C148" s="105" t="s">
        <v>223</v>
      </c>
      <c r="D148" s="105" t="s">
        <v>592</v>
      </c>
      <c r="E148" s="105" t="s">
        <v>1422</v>
      </c>
      <c r="F148" s="105" t="s">
        <v>1459</v>
      </c>
      <c r="G148" s="174">
        <v>0.7083333333333334</v>
      </c>
      <c r="H148" s="174">
        <v>0.7708333333333334</v>
      </c>
      <c r="I148" s="105" t="s">
        <v>1539</v>
      </c>
      <c r="K148" s="102">
        <v>1.0</v>
      </c>
    </row>
    <row r="149" hidden="1">
      <c r="A149" s="105" t="s">
        <v>1631</v>
      </c>
      <c r="B149" s="175" t="s">
        <v>1599</v>
      </c>
      <c r="C149" s="105" t="s">
        <v>223</v>
      </c>
      <c r="D149" s="105" t="s">
        <v>592</v>
      </c>
      <c r="E149" s="105" t="s">
        <v>1418</v>
      </c>
      <c r="F149" s="105" t="s">
        <v>1459</v>
      </c>
      <c r="G149" s="174">
        <v>0.7083333333333334</v>
      </c>
      <c r="H149" s="174">
        <v>0.7708333333333334</v>
      </c>
      <c r="I149" s="105" t="s">
        <v>1539</v>
      </c>
      <c r="K149" s="102">
        <v>1.0</v>
      </c>
    </row>
    <row r="150" hidden="1">
      <c r="A150" s="105" t="s">
        <v>1632</v>
      </c>
      <c r="B150" s="175" t="s">
        <v>1562</v>
      </c>
      <c r="C150" s="105" t="s">
        <v>223</v>
      </c>
      <c r="D150" s="105" t="s">
        <v>592</v>
      </c>
      <c r="E150" s="105" t="s">
        <v>1422</v>
      </c>
      <c r="F150" s="173"/>
      <c r="G150" s="174">
        <v>0.7083333333333334</v>
      </c>
      <c r="H150" s="174">
        <v>0.7708333333333334</v>
      </c>
      <c r="I150" s="105" t="s">
        <v>1539</v>
      </c>
      <c r="K150" s="113">
        <v>0.0</v>
      </c>
    </row>
    <row r="151" hidden="1">
      <c r="A151" s="105" t="s">
        <v>1633</v>
      </c>
      <c r="B151" s="175" t="s">
        <v>1602</v>
      </c>
      <c r="C151" s="105" t="s">
        <v>223</v>
      </c>
      <c r="D151" s="105" t="s">
        <v>592</v>
      </c>
      <c r="E151" s="105" t="s">
        <v>1422</v>
      </c>
      <c r="F151" s="105" t="s">
        <v>1459</v>
      </c>
      <c r="G151" s="174">
        <v>0.7083333333333334</v>
      </c>
      <c r="H151" s="174">
        <v>0.7708333333333334</v>
      </c>
      <c r="I151" s="105" t="s">
        <v>1539</v>
      </c>
      <c r="K151" s="102">
        <v>1.0</v>
      </c>
    </row>
    <row r="152" hidden="1">
      <c r="A152" s="105" t="s">
        <v>1634</v>
      </c>
      <c r="B152" s="175" t="s">
        <v>1565</v>
      </c>
      <c r="C152" s="105" t="s">
        <v>223</v>
      </c>
      <c r="D152" s="105" t="s">
        <v>592</v>
      </c>
      <c r="E152" s="105" t="s">
        <v>1422</v>
      </c>
      <c r="F152" s="173"/>
      <c r="G152" s="174">
        <v>0.7083333333333334</v>
      </c>
      <c r="H152" s="174">
        <v>0.7708333333333334</v>
      </c>
      <c r="I152" s="105" t="s">
        <v>1539</v>
      </c>
      <c r="K152" s="113">
        <v>0.0</v>
      </c>
    </row>
    <row r="153" hidden="1">
      <c r="A153" s="105" t="s">
        <v>1635</v>
      </c>
      <c r="B153" s="175" t="s">
        <v>1605</v>
      </c>
      <c r="C153" s="105" t="s">
        <v>223</v>
      </c>
      <c r="D153" s="105" t="s">
        <v>592</v>
      </c>
      <c r="E153" s="105" t="s">
        <v>1422</v>
      </c>
      <c r="F153" s="105" t="s">
        <v>1459</v>
      </c>
      <c r="G153" s="174">
        <v>0.7083333333333334</v>
      </c>
      <c r="H153" s="174">
        <v>0.7708333333333334</v>
      </c>
      <c r="I153" s="105" t="s">
        <v>1539</v>
      </c>
      <c r="K153" s="102">
        <v>1.0</v>
      </c>
    </row>
    <row r="154" hidden="1">
      <c r="A154" s="105" t="s">
        <v>1636</v>
      </c>
      <c r="B154" s="175" t="s">
        <v>1494</v>
      </c>
      <c r="C154" s="105" t="s">
        <v>740</v>
      </c>
      <c r="D154" s="105" t="s">
        <v>742</v>
      </c>
      <c r="E154" s="105" t="s">
        <v>1443</v>
      </c>
      <c r="F154" s="173"/>
      <c r="G154" s="174">
        <v>0.71875</v>
      </c>
      <c r="H154" s="174">
        <v>0.7604166666666666</v>
      </c>
      <c r="I154" s="105" t="s">
        <v>1637</v>
      </c>
      <c r="K154" s="113">
        <v>0.0</v>
      </c>
    </row>
    <row r="155" hidden="1">
      <c r="A155" s="105" t="s">
        <v>1638</v>
      </c>
      <c r="B155" s="175" t="s">
        <v>1471</v>
      </c>
      <c r="C155" s="105" t="s">
        <v>740</v>
      </c>
      <c r="D155" s="105" t="s">
        <v>742</v>
      </c>
      <c r="E155" s="105" t="s">
        <v>1443</v>
      </c>
      <c r="F155" s="173"/>
      <c r="G155" s="174">
        <v>0.71875</v>
      </c>
      <c r="H155" s="174">
        <v>0.7604166666666666</v>
      </c>
      <c r="I155" s="105" t="s">
        <v>1637</v>
      </c>
      <c r="K155" s="113">
        <v>0.0</v>
      </c>
    </row>
    <row r="156" hidden="1">
      <c r="A156" s="105" t="s">
        <v>1639</v>
      </c>
      <c r="B156" s="172">
        <v>45359.0</v>
      </c>
      <c r="C156" s="105" t="s">
        <v>223</v>
      </c>
      <c r="D156" s="105" t="s">
        <v>225</v>
      </c>
      <c r="E156" s="105" t="s">
        <v>1416</v>
      </c>
      <c r="F156" s="105" t="s">
        <v>1459</v>
      </c>
      <c r="G156" s="174">
        <v>0.625</v>
      </c>
      <c r="H156" s="174">
        <v>0.6875</v>
      </c>
      <c r="I156" s="105" t="s">
        <v>1460</v>
      </c>
      <c r="K156" s="102">
        <v>1.0</v>
      </c>
    </row>
    <row r="157" hidden="1">
      <c r="A157" s="105" t="s">
        <v>1640</v>
      </c>
      <c r="B157" s="172">
        <v>45390.0</v>
      </c>
      <c r="C157" s="105" t="s">
        <v>223</v>
      </c>
      <c r="D157" s="105" t="s">
        <v>225</v>
      </c>
      <c r="E157" s="105" t="s">
        <v>1418</v>
      </c>
      <c r="F157" s="105" t="s">
        <v>1459</v>
      </c>
      <c r="G157" s="174">
        <v>0.625</v>
      </c>
      <c r="H157" s="174">
        <v>0.6875</v>
      </c>
      <c r="I157" s="105" t="s">
        <v>1460</v>
      </c>
      <c r="K157" s="102">
        <v>1.0</v>
      </c>
    </row>
    <row r="158" hidden="1">
      <c r="A158" s="105" t="s">
        <v>1641</v>
      </c>
      <c r="B158" s="172">
        <v>45573.0</v>
      </c>
      <c r="C158" s="105" t="s">
        <v>223</v>
      </c>
      <c r="D158" s="105" t="s">
        <v>225</v>
      </c>
      <c r="E158" s="105" t="s">
        <v>1416</v>
      </c>
      <c r="F158" s="105" t="s">
        <v>1459</v>
      </c>
      <c r="G158" s="174">
        <v>0.625</v>
      </c>
      <c r="H158" s="174">
        <v>0.6875</v>
      </c>
      <c r="I158" s="105" t="s">
        <v>1460</v>
      </c>
      <c r="K158" s="102">
        <v>1.0</v>
      </c>
    </row>
    <row r="159" hidden="1">
      <c r="A159" s="105" t="s">
        <v>1642</v>
      </c>
      <c r="B159" s="172">
        <v>45604.0</v>
      </c>
      <c r="C159" s="105" t="s">
        <v>223</v>
      </c>
      <c r="D159" s="105" t="s">
        <v>225</v>
      </c>
      <c r="E159" s="105" t="s">
        <v>1416</v>
      </c>
      <c r="F159" s="105" t="s">
        <v>1459</v>
      </c>
      <c r="G159" s="174">
        <v>0.625</v>
      </c>
      <c r="H159" s="174">
        <v>0.6875</v>
      </c>
      <c r="I159" s="105" t="s">
        <v>1460</v>
      </c>
      <c r="K159" s="102">
        <v>1.0</v>
      </c>
    </row>
    <row r="160" hidden="1">
      <c r="A160" s="105" t="s">
        <v>1643</v>
      </c>
      <c r="B160" s="175" t="s">
        <v>1644</v>
      </c>
      <c r="C160" s="105" t="s">
        <v>223</v>
      </c>
      <c r="D160" s="105" t="s">
        <v>225</v>
      </c>
      <c r="E160" s="105" t="s">
        <v>1416</v>
      </c>
      <c r="F160" s="105"/>
      <c r="G160" s="174">
        <v>0.625</v>
      </c>
      <c r="H160" s="174">
        <v>0.6875</v>
      </c>
      <c r="I160" s="105" t="s">
        <v>1460</v>
      </c>
      <c r="K160" s="102">
        <v>1.0</v>
      </c>
    </row>
    <row r="161" hidden="1">
      <c r="A161" s="105" t="s">
        <v>1645</v>
      </c>
      <c r="B161" s="175" t="s">
        <v>1646</v>
      </c>
      <c r="C161" s="105" t="s">
        <v>223</v>
      </c>
      <c r="D161" s="105" t="s">
        <v>225</v>
      </c>
      <c r="E161" s="105" t="s">
        <v>1416</v>
      </c>
      <c r="F161" s="105" t="s">
        <v>1459</v>
      </c>
      <c r="G161" s="174">
        <v>0.625</v>
      </c>
      <c r="H161" s="174">
        <v>0.6875</v>
      </c>
      <c r="I161" s="105" t="s">
        <v>1460</v>
      </c>
      <c r="K161" s="102">
        <v>1.0</v>
      </c>
    </row>
    <row r="162" hidden="1">
      <c r="A162" s="105" t="s">
        <v>1647</v>
      </c>
      <c r="B162" s="175" t="s">
        <v>1648</v>
      </c>
      <c r="C162" s="105" t="s">
        <v>223</v>
      </c>
      <c r="D162" s="105" t="s">
        <v>225</v>
      </c>
      <c r="E162" s="105" t="s">
        <v>1416</v>
      </c>
      <c r="F162" s="105" t="s">
        <v>1459</v>
      </c>
      <c r="G162" s="174">
        <v>0.625</v>
      </c>
      <c r="H162" s="174">
        <v>0.6875</v>
      </c>
      <c r="I162" s="105" t="s">
        <v>1460</v>
      </c>
      <c r="K162" s="102">
        <v>1.0</v>
      </c>
    </row>
    <row r="163" hidden="1">
      <c r="A163" s="105" t="s">
        <v>1649</v>
      </c>
      <c r="B163" s="175" t="s">
        <v>1650</v>
      </c>
      <c r="C163" s="105" t="s">
        <v>223</v>
      </c>
      <c r="D163" s="105" t="s">
        <v>225</v>
      </c>
      <c r="E163" s="105" t="s">
        <v>1416</v>
      </c>
      <c r="F163" s="105" t="s">
        <v>1459</v>
      </c>
      <c r="G163" s="174">
        <v>0.625</v>
      </c>
      <c r="H163" s="174">
        <v>0.6875</v>
      </c>
      <c r="I163" s="105" t="s">
        <v>1460</v>
      </c>
      <c r="K163" s="102">
        <v>1.0</v>
      </c>
    </row>
    <row r="164" hidden="1">
      <c r="A164" s="105" t="s">
        <v>1651</v>
      </c>
      <c r="B164" s="175" t="s">
        <v>1652</v>
      </c>
      <c r="C164" s="105" t="s">
        <v>223</v>
      </c>
      <c r="D164" s="105" t="s">
        <v>225</v>
      </c>
      <c r="E164" s="105" t="s">
        <v>1416</v>
      </c>
      <c r="F164" s="105" t="s">
        <v>1459</v>
      </c>
      <c r="G164" s="174">
        <v>0.625</v>
      </c>
      <c r="H164" s="174">
        <v>0.6875</v>
      </c>
      <c r="I164" s="105" t="s">
        <v>1460</v>
      </c>
      <c r="K164" s="113">
        <v>0.0</v>
      </c>
    </row>
    <row r="165" hidden="1">
      <c r="A165" s="105" t="s">
        <v>1653</v>
      </c>
      <c r="B165" s="172">
        <v>45359.0</v>
      </c>
      <c r="C165" s="105" t="s">
        <v>223</v>
      </c>
      <c r="D165" s="105" t="s">
        <v>232</v>
      </c>
      <c r="E165" s="105" t="s">
        <v>1418</v>
      </c>
      <c r="F165" s="105" t="s">
        <v>1459</v>
      </c>
      <c r="G165" s="174">
        <v>0.7291666666666666</v>
      </c>
      <c r="H165" s="174">
        <v>0.7916666666666666</v>
      </c>
      <c r="I165" s="105" t="s">
        <v>1475</v>
      </c>
      <c r="K165" s="102">
        <v>1.0</v>
      </c>
    </row>
    <row r="166" hidden="1">
      <c r="A166" s="105" t="s">
        <v>1654</v>
      </c>
      <c r="B166" s="172">
        <v>45390.0</v>
      </c>
      <c r="C166" s="105" t="s">
        <v>223</v>
      </c>
      <c r="D166" s="105" t="s">
        <v>232</v>
      </c>
      <c r="E166" s="105" t="s">
        <v>1418</v>
      </c>
      <c r="F166" s="105" t="s">
        <v>1459</v>
      </c>
      <c r="G166" s="174">
        <v>0.7291666666666666</v>
      </c>
      <c r="H166" s="174">
        <v>0.7916666666666666</v>
      </c>
      <c r="I166" s="105" t="s">
        <v>1475</v>
      </c>
      <c r="K166" s="102">
        <v>1.0</v>
      </c>
    </row>
    <row r="167" hidden="1">
      <c r="A167" s="105" t="s">
        <v>1655</v>
      </c>
      <c r="B167" s="172">
        <v>45573.0</v>
      </c>
      <c r="C167" s="105" t="s">
        <v>223</v>
      </c>
      <c r="D167" s="105" t="s">
        <v>232</v>
      </c>
      <c r="E167" s="105" t="s">
        <v>1418</v>
      </c>
      <c r="F167" s="105" t="s">
        <v>1459</v>
      </c>
      <c r="G167" s="174">
        <v>0.7291666666666666</v>
      </c>
      <c r="H167" s="174">
        <v>0.7916666666666666</v>
      </c>
      <c r="I167" s="105" t="s">
        <v>1475</v>
      </c>
      <c r="K167" s="102">
        <v>1.0</v>
      </c>
    </row>
    <row r="168" hidden="1">
      <c r="A168" s="105" t="s">
        <v>1656</v>
      </c>
      <c r="B168" s="172">
        <v>45604.0</v>
      </c>
      <c r="C168" s="105" t="s">
        <v>223</v>
      </c>
      <c r="D168" s="105" t="s">
        <v>232</v>
      </c>
      <c r="E168" s="105" t="s">
        <v>1418</v>
      </c>
      <c r="F168" s="105" t="s">
        <v>1459</v>
      </c>
      <c r="G168" s="174">
        <v>0.7291666666666666</v>
      </c>
      <c r="H168" s="174">
        <v>0.7916666666666666</v>
      </c>
      <c r="I168" s="105" t="s">
        <v>1475</v>
      </c>
      <c r="K168" s="102">
        <v>1.0</v>
      </c>
    </row>
    <row r="169" hidden="1">
      <c r="A169" s="105" t="s">
        <v>1657</v>
      </c>
      <c r="B169" s="175" t="s">
        <v>1644</v>
      </c>
      <c r="C169" s="105" t="s">
        <v>223</v>
      </c>
      <c r="D169" s="105" t="s">
        <v>232</v>
      </c>
      <c r="E169" s="105" t="s">
        <v>1418</v>
      </c>
      <c r="F169" s="105" t="s">
        <v>1459</v>
      </c>
      <c r="G169" s="174">
        <v>0.7291666666666666</v>
      </c>
      <c r="H169" s="174">
        <v>0.7916666666666666</v>
      </c>
      <c r="I169" s="105" t="s">
        <v>1475</v>
      </c>
      <c r="K169" s="102">
        <v>1.0</v>
      </c>
    </row>
    <row r="170" hidden="1">
      <c r="A170" s="105" t="s">
        <v>1658</v>
      </c>
      <c r="B170" s="175" t="s">
        <v>1646</v>
      </c>
      <c r="C170" s="105" t="s">
        <v>223</v>
      </c>
      <c r="D170" s="105" t="s">
        <v>232</v>
      </c>
      <c r="E170" s="105" t="s">
        <v>1418</v>
      </c>
      <c r="F170" s="105" t="s">
        <v>1459</v>
      </c>
      <c r="G170" s="174">
        <v>0.7291666666666666</v>
      </c>
      <c r="H170" s="174">
        <v>0.7916666666666666</v>
      </c>
      <c r="I170" s="105" t="s">
        <v>1475</v>
      </c>
      <c r="K170" s="102">
        <v>1.0</v>
      </c>
    </row>
    <row r="171" hidden="1">
      <c r="A171" s="105" t="s">
        <v>1659</v>
      </c>
      <c r="B171" s="175" t="s">
        <v>1648</v>
      </c>
      <c r="C171" s="105" t="s">
        <v>223</v>
      </c>
      <c r="D171" s="105" t="s">
        <v>232</v>
      </c>
      <c r="E171" s="105" t="s">
        <v>1418</v>
      </c>
      <c r="F171" s="105" t="s">
        <v>1459</v>
      </c>
      <c r="G171" s="174">
        <v>0.7291666666666666</v>
      </c>
      <c r="H171" s="174">
        <v>0.7916666666666666</v>
      </c>
      <c r="I171" s="105" t="s">
        <v>1475</v>
      </c>
      <c r="K171" s="102">
        <v>1.0</v>
      </c>
    </row>
    <row r="172" hidden="1">
      <c r="A172" s="105" t="s">
        <v>1660</v>
      </c>
      <c r="B172" s="175" t="s">
        <v>1650</v>
      </c>
      <c r="C172" s="105" t="s">
        <v>223</v>
      </c>
      <c r="D172" s="105" t="s">
        <v>232</v>
      </c>
      <c r="E172" s="105" t="s">
        <v>1418</v>
      </c>
      <c r="F172" s="105" t="s">
        <v>1459</v>
      </c>
      <c r="G172" s="174">
        <v>0.7291666666666666</v>
      </c>
      <c r="H172" s="174">
        <v>0.7916666666666666</v>
      </c>
      <c r="I172" s="105" t="s">
        <v>1475</v>
      </c>
      <c r="K172" s="102">
        <v>1.0</v>
      </c>
    </row>
    <row r="173" hidden="1">
      <c r="A173" s="105" t="s">
        <v>1661</v>
      </c>
      <c r="B173" s="175" t="s">
        <v>1652</v>
      </c>
      <c r="C173" s="105" t="s">
        <v>223</v>
      </c>
      <c r="D173" s="105" t="s">
        <v>232</v>
      </c>
      <c r="E173" s="105" t="s">
        <v>1418</v>
      </c>
      <c r="F173" s="105" t="s">
        <v>1459</v>
      </c>
      <c r="G173" s="174">
        <v>0.7291666666666666</v>
      </c>
      <c r="H173" s="174">
        <v>0.7916666666666666</v>
      </c>
      <c r="I173" s="105" t="s">
        <v>1475</v>
      </c>
      <c r="K173" s="113">
        <v>0.0</v>
      </c>
    </row>
    <row r="174" hidden="1">
      <c r="A174" s="105" t="s">
        <v>1662</v>
      </c>
      <c r="B174" s="172">
        <v>45330.0</v>
      </c>
      <c r="C174" s="105" t="s">
        <v>223</v>
      </c>
      <c r="D174" s="105" t="s">
        <v>327</v>
      </c>
      <c r="E174" s="105" t="s">
        <v>1419</v>
      </c>
      <c r="F174" s="105" t="s">
        <v>1459</v>
      </c>
      <c r="G174" s="174">
        <v>0.7291666666666666</v>
      </c>
      <c r="H174" s="174">
        <v>0.7916666666666666</v>
      </c>
      <c r="I174" s="105" t="s">
        <v>1475</v>
      </c>
      <c r="K174" s="102">
        <v>1.0</v>
      </c>
    </row>
    <row r="175" hidden="1">
      <c r="A175" s="105" t="s">
        <v>1663</v>
      </c>
      <c r="B175" s="172">
        <v>45481.0</v>
      </c>
      <c r="C175" s="105" t="s">
        <v>223</v>
      </c>
      <c r="D175" s="105" t="s">
        <v>327</v>
      </c>
      <c r="E175" s="105" t="s">
        <v>1419</v>
      </c>
      <c r="F175" s="105" t="s">
        <v>1459</v>
      </c>
      <c r="G175" s="174">
        <v>0.7291666666666666</v>
      </c>
      <c r="H175" s="174">
        <v>0.7916666666666666</v>
      </c>
      <c r="I175" s="105" t="s">
        <v>1475</v>
      </c>
      <c r="K175" s="102">
        <v>1.0</v>
      </c>
    </row>
    <row r="176" hidden="1">
      <c r="A176" s="105" t="s">
        <v>1664</v>
      </c>
      <c r="B176" s="172">
        <v>45543.0</v>
      </c>
      <c r="C176" s="105" t="s">
        <v>223</v>
      </c>
      <c r="D176" s="105" t="s">
        <v>327</v>
      </c>
      <c r="E176" s="105" t="s">
        <v>1419</v>
      </c>
      <c r="F176" s="105" t="s">
        <v>1459</v>
      </c>
      <c r="G176" s="174">
        <v>0.7291666666666666</v>
      </c>
      <c r="H176" s="174">
        <v>0.7916666666666666</v>
      </c>
      <c r="I176" s="105" t="s">
        <v>1475</v>
      </c>
      <c r="K176" s="102">
        <v>1.0</v>
      </c>
    </row>
    <row r="177" hidden="1">
      <c r="A177" s="105" t="s">
        <v>1665</v>
      </c>
      <c r="B177" s="175" t="s">
        <v>1666</v>
      </c>
      <c r="C177" s="105" t="s">
        <v>223</v>
      </c>
      <c r="D177" s="105" t="s">
        <v>327</v>
      </c>
      <c r="E177" s="105" t="s">
        <v>1419</v>
      </c>
      <c r="F177" s="105" t="s">
        <v>1459</v>
      </c>
      <c r="G177" s="174">
        <v>0.7291666666666666</v>
      </c>
      <c r="H177" s="174">
        <v>0.7916666666666666</v>
      </c>
      <c r="I177" s="105" t="s">
        <v>1475</v>
      </c>
      <c r="K177" s="102">
        <v>1.0</v>
      </c>
    </row>
    <row r="178" hidden="1">
      <c r="A178" s="105" t="s">
        <v>1667</v>
      </c>
      <c r="B178" s="175" t="s">
        <v>1668</v>
      </c>
      <c r="C178" s="105" t="s">
        <v>223</v>
      </c>
      <c r="D178" s="105" t="s">
        <v>327</v>
      </c>
      <c r="E178" s="105" t="s">
        <v>1418</v>
      </c>
      <c r="F178" s="105" t="s">
        <v>1459</v>
      </c>
      <c r="G178" s="174">
        <v>0.7291666666666666</v>
      </c>
      <c r="H178" s="174">
        <v>0.7916666666666666</v>
      </c>
      <c r="I178" s="105" t="s">
        <v>1475</v>
      </c>
      <c r="K178" s="102">
        <v>1.0</v>
      </c>
    </row>
    <row r="179" hidden="1">
      <c r="A179" s="105" t="s">
        <v>1669</v>
      </c>
      <c r="B179" s="175" t="s">
        <v>1670</v>
      </c>
      <c r="C179" s="105" t="s">
        <v>223</v>
      </c>
      <c r="D179" s="105" t="s">
        <v>327</v>
      </c>
      <c r="E179" s="105" t="s">
        <v>1419</v>
      </c>
      <c r="F179" s="105" t="s">
        <v>1459</v>
      </c>
      <c r="G179" s="174">
        <v>0.7291666666666666</v>
      </c>
      <c r="H179" s="174">
        <v>0.7916666666666666</v>
      </c>
      <c r="I179" s="105" t="s">
        <v>1475</v>
      </c>
      <c r="K179" s="102">
        <v>1.0</v>
      </c>
    </row>
    <row r="180" hidden="1">
      <c r="A180" s="105" t="s">
        <v>1671</v>
      </c>
      <c r="B180" s="175" t="s">
        <v>1672</v>
      </c>
      <c r="C180" s="105" t="s">
        <v>223</v>
      </c>
      <c r="D180" s="105" t="s">
        <v>327</v>
      </c>
      <c r="E180" s="105" t="s">
        <v>1419</v>
      </c>
      <c r="F180" s="105" t="s">
        <v>1459</v>
      </c>
      <c r="G180" s="174">
        <v>0.7291666666666666</v>
      </c>
      <c r="H180" s="174">
        <v>0.7916666666666666</v>
      </c>
      <c r="I180" s="105" t="s">
        <v>1475</v>
      </c>
      <c r="K180" s="102">
        <v>1.0</v>
      </c>
    </row>
    <row r="181" hidden="1">
      <c r="A181" s="105" t="s">
        <v>1673</v>
      </c>
      <c r="B181" s="175" t="s">
        <v>1674</v>
      </c>
      <c r="C181" s="105" t="s">
        <v>223</v>
      </c>
      <c r="D181" s="105" t="s">
        <v>327</v>
      </c>
      <c r="E181" s="105" t="s">
        <v>1419</v>
      </c>
      <c r="F181" s="105" t="s">
        <v>1459</v>
      </c>
      <c r="G181" s="174">
        <v>0.7291666666666666</v>
      </c>
      <c r="H181" s="174">
        <v>0.7916666666666666</v>
      </c>
      <c r="I181" s="105" t="s">
        <v>1475</v>
      </c>
      <c r="K181" s="102">
        <v>1.0</v>
      </c>
    </row>
    <row r="182" hidden="1">
      <c r="A182" s="105" t="s">
        <v>1675</v>
      </c>
      <c r="B182" s="175" t="s">
        <v>1676</v>
      </c>
      <c r="C182" s="105" t="s">
        <v>223</v>
      </c>
      <c r="D182" s="105" t="s">
        <v>327</v>
      </c>
      <c r="E182" s="105" t="s">
        <v>1419</v>
      </c>
      <c r="F182" s="105" t="s">
        <v>1459</v>
      </c>
      <c r="G182" s="174">
        <v>0.7291666666666666</v>
      </c>
      <c r="H182" s="174">
        <v>0.7916666666666666</v>
      </c>
      <c r="I182" s="105" t="s">
        <v>1475</v>
      </c>
      <c r="K182" s="102">
        <v>1.0</v>
      </c>
    </row>
    <row r="183" hidden="1">
      <c r="A183" s="105" t="s">
        <v>1677</v>
      </c>
      <c r="B183" s="172">
        <v>45330.0</v>
      </c>
      <c r="C183" s="105" t="s">
        <v>223</v>
      </c>
      <c r="D183" s="105" t="s">
        <v>387</v>
      </c>
      <c r="E183" s="105" t="s">
        <v>1419</v>
      </c>
      <c r="F183" s="105" t="s">
        <v>1459</v>
      </c>
      <c r="G183" s="174">
        <v>0.6875</v>
      </c>
      <c r="H183" s="174">
        <v>0.7291666666666666</v>
      </c>
      <c r="I183" s="105" t="s">
        <v>1498</v>
      </c>
      <c r="K183" s="102">
        <v>1.0</v>
      </c>
    </row>
    <row r="184" hidden="1">
      <c r="A184" s="105" t="s">
        <v>1678</v>
      </c>
      <c r="B184" s="172">
        <v>45481.0</v>
      </c>
      <c r="C184" s="105" t="s">
        <v>223</v>
      </c>
      <c r="D184" s="105" t="s">
        <v>387</v>
      </c>
      <c r="E184" s="105" t="s">
        <v>1419</v>
      </c>
      <c r="F184" s="105" t="s">
        <v>1459</v>
      </c>
      <c r="G184" s="174">
        <v>0.6875</v>
      </c>
      <c r="H184" s="174">
        <v>0.7291666666666666</v>
      </c>
      <c r="I184" s="105" t="s">
        <v>1498</v>
      </c>
      <c r="K184" s="102">
        <v>1.0</v>
      </c>
    </row>
    <row r="185" hidden="1">
      <c r="A185" s="105" t="s">
        <v>1679</v>
      </c>
      <c r="B185" s="172">
        <v>45543.0</v>
      </c>
      <c r="C185" s="105" t="s">
        <v>223</v>
      </c>
      <c r="D185" s="105" t="s">
        <v>387</v>
      </c>
      <c r="E185" s="105" t="s">
        <v>1419</v>
      </c>
      <c r="F185" s="105" t="s">
        <v>1459</v>
      </c>
      <c r="G185" s="174">
        <v>0.6875</v>
      </c>
      <c r="H185" s="174">
        <v>0.7291666666666666</v>
      </c>
      <c r="I185" s="105" t="s">
        <v>1498</v>
      </c>
      <c r="K185" s="102">
        <v>1.0</v>
      </c>
    </row>
    <row r="186" hidden="1">
      <c r="A186" s="105" t="s">
        <v>1680</v>
      </c>
      <c r="B186" s="175" t="s">
        <v>1666</v>
      </c>
      <c r="C186" s="105" t="s">
        <v>223</v>
      </c>
      <c r="D186" s="105" t="s">
        <v>387</v>
      </c>
      <c r="E186" s="105" t="s">
        <v>1419</v>
      </c>
      <c r="F186" s="105" t="s">
        <v>1459</v>
      </c>
      <c r="G186" s="174">
        <v>0.6875</v>
      </c>
      <c r="H186" s="174">
        <v>0.7291666666666666</v>
      </c>
      <c r="I186" s="105" t="s">
        <v>1498</v>
      </c>
      <c r="K186" s="102">
        <v>1.0</v>
      </c>
    </row>
    <row r="187" hidden="1">
      <c r="A187" s="105" t="s">
        <v>1681</v>
      </c>
      <c r="B187" s="175" t="s">
        <v>1668</v>
      </c>
      <c r="C187" s="105" t="s">
        <v>223</v>
      </c>
      <c r="D187" s="105" t="s">
        <v>387</v>
      </c>
      <c r="E187" s="105" t="s">
        <v>1418</v>
      </c>
      <c r="F187" s="105" t="s">
        <v>1459</v>
      </c>
      <c r="G187" s="174">
        <v>0.6875</v>
      </c>
      <c r="H187" s="174">
        <v>0.7291666666666666</v>
      </c>
      <c r="I187" s="105" t="s">
        <v>1498</v>
      </c>
      <c r="K187" s="102">
        <v>1.0</v>
      </c>
    </row>
    <row r="188" hidden="1">
      <c r="A188" s="105" t="s">
        <v>1682</v>
      </c>
      <c r="B188" s="175" t="s">
        <v>1670</v>
      </c>
      <c r="C188" s="105" t="s">
        <v>223</v>
      </c>
      <c r="D188" s="105" t="s">
        <v>387</v>
      </c>
      <c r="E188" s="105" t="s">
        <v>1419</v>
      </c>
      <c r="F188" s="105" t="s">
        <v>1459</v>
      </c>
      <c r="G188" s="174">
        <v>0.6875</v>
      </c>
      <c r="H188" s="174">
        <v>0.7291666666666666</v>
      </c>
      <c r="I188" s="105" t="s">
        <v>1498</v>
      </c>
      <c r="K188" s="102">
        <v>1.0</v>
      </c>
    </row>
    <row r="189" hidden="1">
      <c r="A189" s="105" t="s">
        <v>1683</v>
      </c>
      <c r="B189" s="175" t="s">
        <v>1672</v>
      </c>
      <c r="C189" s="105" t="s">
        <v>223</v>
      </c>
      <c r="D189" s="105" t="s">
        <v>387</v>
      </c>
      <c r="E189" s="105" t="s">
        <v>1419</v>
      </c>
      <c r="F189" s="105" t="s">
        <v>1459</v>
      </c>
      <c r="G189" s="174">
        <v>0.6875</v>
      </c>
      <c r="H189" s="174">
        <v>0.7291666666666666</v>
      </c>
      <c r="I189" s="105" t="s">
        <v>1498</v>
      </c>
      <c r="K189" s="102">
        <v>1.0</v>
      </c>
    </row>
    <row r="190" hidden="1">
      <c r="A190" s="105" t="s">
        <v>1684</v>
      </c>
      <c r="B190" s="175" t="s">
        <v>1674</v>
      </c>
      <c r="C190" s="105" t="s">
        <v>223</v>
      </c>
      <c r="D190" s="105" t="s">
        <v>387</v>
      </c>
      <c r="E190" s="105" t="s">
        <v>1419</v>
      </c>
      <c r="F190" s="105" t="s">
        <v>1459</v>
      </c>
      <c r="G190" s="174">
        <v>0.6875</v>
      </c>
      <c r="H190" s="174">
        <v>0.7291666666666666</v>
      </c>
      <c r="I190" s="105" t="s">
        <v>1498</v>
      </c>
      <c r="K190" s="102">
        <v>1.0</v>
      </c>
    </row>
    <row r="191" hidden="1">
      <c r="A191" s="105" t="s">
        <v>1685</v>
      </c>
      <c r="B191" s="175" t="s">
        <v>1676</v>
      </c>
      <c r="C191" s="105" t="s">
        <v>223</v>
      </c>
      <c r="D191" s="105" t="s">
        <v>387</v>
      </c>
      <c r="E191" s="105" t="s">
        <v>1419</v>
      </c>
      <c r="F191" s="105" t="s">
        <v>1459</v>
      </c>
      <c r="G191" s="174">
        <v>0.6875</v>
      </c>
      <c r="H191" s="174">
        <v>0.7291666666666666</v>
      </c>
      <c r="I191" s="105" t="s">
        <v>1498</v>
      </c>
      <c r="K191" s="102">
        <v>1.0</v>
      </c>
    </row>
    <row r="192" hidden="1">
      <c r="A192" s="105" t="s">
        <v>1686</v>
      </c>
      <c r="B192" s="172">
        <v>45390.0</v>
      </c>
      <c r="C192" s="105" t="s">
        <v>223</v>
      </c>
      <c r="D192" s="105" t="s">
        <v>306</v>
      </c>
      <c r="E192" s="105" t="s">
        <v>1420</v>
      </c>
      <c r="F192" s="105" t="s">
        <v>1459</v>
      </c>
      <c r="G192" s="174">
        <v>0.3333333333333333</v>
      </c>
      <c r="H192" s="174">
        <v>0.3958333333333333</v>
      </c>
      <c r="I192" s="105" t="s">
        <v>1516</v>
      </c>
      <c r="K192" s="102">
        <v>1.0</v>
      </c>
    </row>
    <row r="193" hidden="1">
      <c r="A193" s="105" t="s">
        <v>1687</v>
      </c>
      <c r="B193" s="172">
        <v>45451.0</v>
      </c>
      <c r="C193" s="105" t="s">
        <v>223</v>
      </c>
      <c r="D193" s="105" t="s">
        <v>306</v>
      </c>
      <c r="E193" s="105" t="s">
        <v>1418</v>
      </c>
      <c r="F193" s="105" t="s">
        <v>1459</v>
      </c>
      <c r="G193" s="174">
        <v>0.7291666666666666</v>
      </c>
      <c r="H193" s="174">
        <v>0.7916666666666666</v>
      </c>
      <c r="I193" s="105" t="s">
        <v>1475</v>
      </c>
      <c r="K193" s="102">
        <v>1.0</v>
      </c>
    </row>
    <row r="194" hidden="1">
      <c r="A194" s="105" t="s">
        <v>1688</v>
      </c>
      <c r="B194" s="172">
        <v>45604.0</v>
      </c>
      <c r="C194" s="105" t="s">
        <v>223</v>
      </c>
      <c r="D194" s="105" t="s">
        <v>306</v>
      </c>
      <c r="E194" s="105" t="s">
        <v>1421</v>
      </c>
      <c r="F194" s="105" t="s">
        <v>1459</v>
      </c>
      <c r="G194" s="174">
        <v>0.3333333333333333</v>
      </c>
      <c r="H194" s="174">
        <v>0.3958333333333333</v>
      </c>
      <c r="I194" s="105" t="s">
        <v>1516</v>
      </c>
      <c r="K194" s="102">
        <v>1.0</v>
      </c>
    </row>
    <row r="195" hidden="1">
      <c r="A195" s="105" t="s">
        <v>1689</v>
      </c>
      <c r="B195" s="175" t="s">
        <v>1690</v>
      </c>
      <c r="C195" s="105" t="s">
        <v>223</v>
      </c>
      <c r="D195" s="105" t="s">
        <v>306</v>
      </c>
      <c r="E195" s="105" t="s">
        <v>1418</v>
      </c>
      <c r="F195" s="105" t="s">
        <v>1459</v>
      </c>
      <c r="G195" s="174">
        <v>0.7291666666666666</v>
      </c>
      <c r="H195" s="174">
        <v>0.7916666666666666</v>
      </c>
      <c r="I195" s="105" t="s">
        <v>1475</v>
      </c>
      <c r="K195" s="102">
        <v>1.0</v>
      </c>
    </row>
    <row r="196" hidden="1">
      <c r="A196" s="105" t="s">
        <v>1691</v>
      </c>
      <c r="B196" s="175" t="s">
        <v>1646</v>
      </c>
      <c r="C196" s="105" t="s">
        <v>223</v>
      </c>
      <c r="D196" s="105" t="s">
        <v>306</v>
      </c>
      <c r="E196" s="105" t="s">
        <v>1421</v>
      </c>
      <c r="F196" s="105" t="s">
        <v>1459</v>
      </c>
      <c r="G196" s="174">
        <v>0.3333333333333333</v>
      </c>
      <c r="H196" s="174">
        <v>0.3958333333333333</v>
      </c>
      <c r="I196" s="105" t="s">
        <v>1516</v>
      </c>
      <c r="K196" s="102">
        <v>1.0</v>
      </c>
    </row>
    <row r="197" hidden="1">
      <c r="A197" s="105" t="s">
        <v>1692</v>
      </c>
      <c r="B197" s="175" t="s">
        <v>1693</v>
      </c>
      <c r="C197" s="105" t="s">
        <v>223</v>
      </c>
      <c r="D197" s="105" t="s">
        <v>306</v>
      </c>
      <c r="E197" s="105" t="s">
        <v>1418</v>
      </c>
      <c r="F197" s="105" t="s">
        <v>1459</v>
      </c>
      <c r="G197" s="174">
        <v>0.7291666666666666</v>
      </c>
      <c r="H197" s="174">
        <v>0.7916666666666666</v>
      </c>
      <c r="I197" s="105" t="s">
        <v>1475</v>
      </c>
      <c r="K197" s="102">
        <v>1.0</v>
      </c>
    </row>
    <row r="198" hidden="1">
      <c r="A198" s="105" t="s">
        <v>1694</v>
      </c>
      <c r="B198" s="175" t="s">
        <v>1650</v>
      </c>
      <c r="C198" s="105" t="s">
        <v>223</v>
      </c>
      <c r="D198" s="105" t="s">
        <v>306</v>
      </c>
      <c r="E198" s="105" t="s">
        <v>1421</v>
      </c>
      <c r="F198" s="105" t="s">
        <v>1459</v>
      </c>
      <c r="G198" s="174">
        <v>0.3333333333333333</v>
      </c>
      <c r="H198" s="174">
        <v>0.3958333333333333</v>
      </c>
      <c r="I198" s="105" t="s">
        <v>1516</v>
      </c>
      <c r="K198" s="102">
        <v>1.0</v>
      </c>
    </row>
    <row r="199" hidden="1">
      <c r="A199" s="105" t="s">
        <v>1695</v>
      </c>
      <c r="B199" s="175" t="s">
        <v>1696</v>
      </c>
      <c r="C199" s="105" t="s">
        <v>223</v>
      </c>
      <c r="D199" s="105" t="s">
        <v>306</v>
      </c>
      <c r="E199" s="105" t="s">
        <v>1418</v>
      </c>
      <c r="F199" s="105" t="s">
        <v>1459</v>
      </c>
      <c r="G199" s="174">
        <v>0.7291666666666666</v>
      </c>
      <c r="H199" s="174">
        <v>0.7916666666666666</v>
      </c>
      <c r="I199" s="105" t="s">
        <v>1475</v>
      </c>
      <c r="K199" s="102">
        <v>1.0</v>
      </c>
    </row>
    <row r="200">
      <c r="A200" s="105" t="s">
        <v>1697</v>
      </c>
      <c r="B200" s="172">
        <v>45330.0</v>
      </c>
      <c r="C200" s="105" t="s">
        <v>223</v>
      </c>
      <c r="D200" s="105" t="s">
        <v>453</v>
      </c>
      <c r="E200" s="105" t="s">
        <v>1416</v>
      </c>
      <c r="F200" s="105" t="s">
        <v>1459</v>
      </c>
      <c r="G200" s="174">
        <v>0.625</v>
      </c>
      <c r="H200" s="174">
        <v>0.6875</v>
      </c>
      <c r="I200" s="105" t="s">
        <v>1460</v>
      </c>
      <c r="K200" s="102">
        <v>1.0</v>
      </c>
    </row>
    <row r="201">
      <c r="A201" s="105" t="s">
        <v>1698</v>
      </c>
      <c r="B201" s="172">
        <v>45451.0</v>
      </c>
      <c r="C201" s="105" t="s">
        <v>223</v>
      </c>
      <c r="D201" s="105" t="s">
        <v>453</v>
      </c>
      <c r="E201" s="105" t="s">
        <v>1416</v>
      </c>
      <c r="F201" s="105" t="s">
        <v>1459</v>
      </c>
      <c r="G201" s="174">
        <v>0.8333333333333334</v>
      </c>
      <c r="H201" s="174">
        <v>0.8958333333333334</v>
      </c>
      <c r="I201" s="105" t="s">
        <v>1577</v>
      </c>
      <c r="K201" s="102">
        <v>1.0</v>
      </c>
    </row>
    <row r="202">
      <c r="A202" s="105" t="s">
        <v>1699</v>
      </c>
      <c r="B202" s="172">
        <v>45543.0</v>
      </c>
      <c r="C202" s="105" t="s">
        <v>223</v>
      </c>
      <c r="D202" s="105" t="s">
        <v>453</v>
      </c>
      <c r="E202" s="105" t="s">
        <v>1416</v>
      </c>
      <c r="F202" s="105" t="s">
        <v>1459</v>
      </c>
      <c r="G202" s="174">
        <v>0.625</v>
      </c>
      <c r="H202" s="174">
        <v>0.6875</v>
      </c>
      <c r="I202" s="105" t="s">
        <v>1460</v>
      </c>
      <c r="K202" s="102">
        <v>1.0</v>
      </c>
    </row>
    <row r="203">
      <c r="A203" s="105" t="s">
        <v>1700</v>
      </c>
      <c r="B203" s="175" t="s">
        <v>1690</v>
      </c>
      <c r="C203" s="105" t="s">
        <v>223</v>
      </c>
      <c r="D203" s="105" t="s">
        <v>453</v>
      </c>
      <c r="E203" s="105" t="s">
        <v>1416</v>
      </c>
      <c r="F203" s="105" t="s">
        <v>1459</v>
      </c>
      <c r="G203" s="174">
        <v>0.8333333333333334</v>
      </c>
      <c r="H203" s="174">
        <v>0.8958333333333334</v>
      </c>
      <c r="I203" s="105" t="s">
        <v>1577</v>
      </c>
      <c r="K203" s="102">
        <v>1.0</v>
      </c>
    </row>
    <row r="204">
      <c r="A204" s="105" t="s">
        <v>1701</v>
      </c>
      <c r="B204" s="175" t="s">
        <v>1668</v>
      </c>
      <c r="C204" s="105" t="s">
        <v>223</v>
      </c>
      <c r="D204" s="105" t="s">
        <v>453</v>
      </c>
      <c r="E204" s="105" t="s">
        <v>1418</v>
      </c>
      <c r="F204" s="105" t="s">
        <v>1459</v>
      </c>
      <c r="G204" s="174">
        <v>0.625</v>
      </c>
      <c r="H204" s="174">
        <v>0.6875</v>
      </c>
      <c r="I204" s="105" t="s">
        <v>1460</v>
      </c>
      <c r="K204" s="102">
        <v>1.0</v>
      </c>
    </row>
    <row r="205">
      <c r="A205" s="105" t="s">
        <v>1702</v>
      </c>
      <c r="B205" s="175" t="s">
        <v>1693</v>
      </c>
      <c r="C205" s="105" t="s">
        <v>223</v>
      </c>
      <c r="D205" s="105" t="s">
        <v>453</v>
      </c>
      <c r="E205" s="105" t="s">
        <v>1416</v>
      </c>
      <c r="F205" s="105" t="s">
        <v>1459</v>
      </c>
      <c r="G205" s="174">
        <v>0.8333333333333334</v>
      </c>
      <c r="H205" s="174">
        <v>0.8958333333333334</v>
      </c>
      <c r="I205" s="105" t="s">
        <v>1577</v>
      </c>
      <c r="K205" s="102">
        <v>1.0</v>
      </c>
    </row>
    <row r="206">
      <c r="A206" s="105" t="s">
        <v>1703</v>
      </c>
      <c r="B206" s="175" t="s">
        <v>1672</v>
      </c>
      <c r="C206" s="105" t="s">
        <v>223</v>
      </c>
      <c r="D206" s="105" t="s">
        <v>453</v>
      </c>
      <c r="E206" s="105" t="s">
        <v>1416</v>
      </c>
      <c r="F206" s="105" t="s">
        <v>1459</v>
      </c>
      <c r="G206" s="174">
        <v>0.625</v>
      </c>
      <c r="H206" s="174">
        <v>0.6875</v>
      </c>
      <c r="I206" s="105" t="s">
        <v>1460</v>
      </c>
      <c r="K206" s="102">
        <v>1.0</v>
      </c>
    </row>
    <row r="207">
      <c r="A207" s="105" t="s">
        <v>1704</v>
      </c>
      <c r="B207" s="175" t="s">
        <v>1696</v>
      </c>
      <c r="C207" s="105" t="s">
        <v>223</v>
      </c>
      <c r="D207" s="105" t="s">
        <v>453</v>
      </c>
      <c r="E207" s="105" t="s">
        <v>1416</v>
      </c>
      <c r="F207" s="105" t="s">
        <v>1459</v>
      </c>
      <c r="G207" s="174">
        <v>0.8333333333333334</v>
      </c>
      <c r="H207" s="174">
        <v>0.8958333333333334</v>
      </c>
      <c r="I207" s="105" t="s">
        <v>1577</v>
      </c>
      <c r="K207" s="102">
        <v>1.0</v>
      </c>
    </row>
    <row r="208">
      <c r="A208" s="105" t="s">
        <v>1705</v>
      </c>
      <c r="B208" s="175" t="s">
        <v>1676</v>
      </c>
      <c r="C208" s="105" t="s">
        <v>223</v>
      </c>
      <c r="D208" s="105" t="s">
        <v>453</v>
      </c>
      <c r="E208" s="105" t="s">
        <v>1416</v>
      </c>
      <c r="F208" s="105" t="s">
        <v>1459</v>
      </c>
      <c r="G208" s="174">
        <v>0.625</v>
      </c>
      <c r="H208" s="174">
        <v>0.6875</v>
      </c>
      <c r="I208" s="105" t="s">
        <v>1460</v>
      </c>
      <c r="K208" s="102">
        <v>1.0</v>
      </c>
    </row>
    <row r="209" hidden="1">
      <c r="A209" s="105" t="s">
        <v>1706</v>
      </c>
      <c r="B209" s="172">
        <v>45330.0</v>
      </c>
      <c r="C209" s="105" t="s">
        <v>223</v>
      </c>
      <c r="D209" s="105" t="s">
        <v>439</v>
      </c>
      <c r="E209" s="105" t="s">
        <v>1418</v>
      </c>
      <c r="F209" s="105" t="s">
        <v>1459</v>
      </c>
      <c r="G209" s="174">
        <v>0.34375</v>
      </c>
      <c r="H209" s="174">
        <v>0.40625</v>
      </c>
      <c r="I209" s="105" t="s">
        <v>1556</v>
      </c>
      <c r="K209" s="102">
        <v>1.0</v>
      </c>
    </row>
    <row r="210" hidden="1">
      <c r="A210" s="105" t="s">
        <v>1707</v>
      </c>
      <c r="B210" s="172">
        <v>45481.0</v>
      </c>
      <c r="C210" s="105" t="s">
        <v>223</v>
      </c>
      <c r="D210" s="105" t="s">
        <v>439</v>
      </c>
      <c r="E210" s="105" t="s">
        <v>1418</v>
      </c>
      <c r="F210" s="105" t="s">
        <v>1459</v>
      </c>
      <c r="G210" s="174">
        <v>0.34375</v>
      </c>
      <c r="H210" s="174">
        <v>0.40625</v>
      </c>
      <c r="I210" s="105" t="s">
        <v>1556</v>
      </c>
      <c r="K210" s="102">
        <v>1.0</v>
      </c>
    </row>
    <row r="211" hidden="1">
      <c r="A211" s="105" t="s">
        <v>1708</v>
      </c>
      <c r="B211" s="172">
        <v>45543.0</v>
      </c>
      <c r="C211" s="105" t="s">
        <v>223</v>
      </c>
      <c r="D211" s="105" t="s">
        <v>439</v>
      </c>
      <c r="E211" s="105" t="s">
        <v>1418</v>
      </c>
      <c r="F211" s="105" t="s">
        <v>1459</v>
      </c>
      <c r="G211" s="174">
        <v>0.34375</v>
      </c>
      <c r="H211" s="174">
        <v>0.40625</v>
      </c>
      <c r="I211" s="105" t="s">
        <v>1556</v>
      </c>
      <c r="K211" s="102">
        <v>1.0</v>
      </c>
    </row>
    <row r="212" hidden="1">
      <c r="A212" s="105" t="s">
        <v>1709</v>
      </c>
      <c r="B212" s="175" t="s">
        <v>1666</v>
      </c>
      <c r="C212" s="105" t="s">
        <v>223</v>
      </c>
      <c r="D212" s="105" t="s">
        <v>439</v>
      </c>
      <c r="E212" s="105" t="s">
        <v>1418</v>
      </c>
      <c r="F212" s="105" t="s">
        <v>1459</v>
      </c>
      <c r="G212" s="174">
        <v>0.34375</v>
      </c>
      <c r="H212" s="174">
        <v>0.40625</v>
      </c>
      <c r="I212" s="105" t="s">
        <v>1556</v>
      </c>
      <c r="K212" s="102">
        <v>1.0</v>
      </c>
    </row>
    <row r="213" hidden="1">
      <c r="A213" s="105" t="s">
        <v>1710</v>
      </c>
      <c r="B213" s="175" t="s">
        <v>1668</v>
      </c>
      <c r="C213" s="105" t="s">
        <v>223</v>
      </c>
      <c r="D213" s="105" t="s">
        <v>439</v>
      </c>
      <c r="E213" s="105" t="s">
        <v>1418</v>
      </c>
      <c r="F213" s="105" t="s">
        <v>1459</v>
      </c>
      <c r="G213" s="174">
        <v>0.34375</v>
      </c>
      <c r="H213" s="174">
        <v>0.40625</v>
      </c>
      <c r="I213" s="105" t="s">
        <v>1556</v>
      </c>
      <c r="K213" s="102">
        <v>1.0</v>
      </c>
    </row>
    <row r="214" hidden="1">
      <c r="A214" s="105" t="s">
        <v>1711</v>
      </c>
      <c r="B214" s="175" t="s">
        <v>1670</v>
      </c>
      <c r="C214" s="105" t="s">
        <v>223</v>
      </c>
      <c r="D214" s="105" t="s">
        <v>439</v>
      </c>
      <c r="E214" s="105" t="s">
        <v>1418</v>
      </c>
      <c r="F214" s="105" t="s">
        <v>1459</v>
      </c>
      <c r="G214" s="174">
        <v>0.34375</v>
      </c>
      <c r="H214" s="174">
        <v>0.40625</v>
      </c>
      <c r="I214" s="105" t="s">
        <v>1556</v>
      </c>
      <c r="K214" s="102">
        <v>1.0</v>
      </c>
    </row>
    <row r="215" hidden="1">
      <c r="A215" s="105" t="s">
        <v>1712</v>
      </c>
      <c r="B215" s="175" t="s">
        <v>1672</v>
      </c>
      <c r="C215" s="105" t="s">
        <v>223</v>
      </c>
      <c r="D215" s="105" t="s">
        <v>439</v>
      </c>
      <c r="E215" s="105" t="s">
        <v>1418</v>
      </c>
      <c r="F215" s="105" t="s">
        <v>1459</v>
      </c>
      <c r="G215" s="174">
        <v>0.34375</v>
      </c>
      <c r="H215" s="174">
        <v>0.40625</v>
      </c>
      <c r="I215" s="105" t="s">
        <v>1556</v>
      </c>
      <c r="K215" s="102">
        <v>1.0</v>
      </c>
    </row>
    <row r="216" hidden="1">
      <c r="A216" s="105" t="s">
        <v>1713</v>
      </c>
      <c r="B216" s="175" t="s">
        <v>1674</v>
      </c>
      <c r="C216" s="105" t="s">
        <v>223</v>
      </c>
      <c r="D216" s="105" t="s">
        <v>439</v>
      </c>
      <c r="E216" s="105" t="s">
        <v>1418</v>
      </c>
      <c r="F216" s="105" t="s">
        <v>1459</v>
      </c>
      <c r="G216" s="174">
        <v>0.34375</v>
      </c>
      <c r="H216" s="174">
        <v>0.40625</v>
      </c>
      <c r="I216" s="105" t="s">
        <v>1556</v>
      </c>
      <c r="K216" s="102">
        <v>1.0</v>
      </c>
    </row>
    <row r="217" hidden="1">
      <c r="A217" s="105" t="s">
        <v>1714</v>
      </c>
      <c r="B217" s="175" t="s">
        <v>1676</v>
      </c>
      <c r="C217" s="105" t="s">
        <v>223</v>
      </c>
      <c r="D217" s="105" t="s">
        <v>439</v>
      </c>
      <c r="E217" s="105" t="s">
        <v>1418</v>
      </c>
      <c r="F217" s="105" t="s">
        <v>1459</v>
      </c>
      <c r="G217" s="174">
        <v>0.34375</v>
      </c>
      <c r="H217" s="174">
        <v>0.40625</v>
      </c>
      <c r="I217" s="105" t="s">
        <v>1556</v>
      </c>
      <c r="K217" s="102">
        <v>1.0</v>
      </c>
    </row>
    <row r="218" hidden="1">
      <c r="A218" s="105" t="s">
        <v>1715</v>
      </c>
      <c r="B218" s="172">
        <v>45359.0</v>
      </c>
      <c r="C218" s="105" t="s">
        <v>223</v>
      </c>
      <c r="D218" s="105" t="s">
        <v>472</v>
      </c>
      <c r="E218" s="105" t="s">
        <v>1416</v>
      </c>
      <c r="F218" s="105" t="s">
        <v>1459</v>
      </c>
      <c r="G218" s="174">
        <v>0.8333333333333334</v>
      </c>
      <c r="H218" s="174">
        <v>0.8958333333333334</v>
      </c>
      <c r="I218" s="105" t="s">
        <v>1577</v>
      </c>
      <c r="K218" s="102">
        <v>1.0</v>
      </c>
    </row>
    <row r="219" hidden="1">
      <c r="A219" s="105" t="s">
        <v>1716</v>
      </c>
      <c r="B219" s="172">
        <v>45390.0</v>
      </c>
      <c r="C219" s="105" t="s">
        <v>223</v>
      </c>
      <c r="D219" s="105" t="s">
        <v>472</v>
      </c>
      <c r="E219" s="105" t="s">
        <v>1418</v>
      </c>
      <c r="F219" s="105" t="s">
        <v>1459</v>
      </c>
      <c r="G219" s="174">
        <v>0.8333333333333334</v>
      </c>
      <c r="H219" s="174">
        <v>0.8958333333333334</v>
      </c>
      <c r="I219" s="105" t="s">
        <v>1577</v>
      </c>
      <c r="K219" s="102">
        <v>1.0</v>
      </c>
    </row>
    <row r="220" hidden="1">
      <c r="A220" s="105" t="s">
        <v>1717</v>
      </c>
      <c r="B220" s="172">
        <v>45573.0</v>
      </c>
      <c r="C220" s="105" t="s">
        <v>223</v>
      </c>
      <c r="D220" s="105" t="s">
        <v>472</v>
      </c>
      <c r="E220" s="105" t="s">
        <v>1416</v>
      </c>
      <c r="F220" s="105" t="s">
        <v>1459</v>
      </c>
      <c r="G220" s="174">
        <v>0.8333333333333334</v>
      </c>
      <c r="H220" s="174">
        <v>0.8958333333333334</v>
      </c>
      <c r="I220" s="105" t="s">
        <v>1577</v>
      </c>
      <c r="K220" s="102">
        <v>1.0</v>
      </c>
    </row>
    <row r="221" hidden="1">
      <c r="A221" s="105" t="s">
        <v>1718</v>
      </c>
      <c r="B221" s="172">
        <v>45604.0</v>
      </c>
      <c r="C221" s="105" t="s">
        <v>223</v>
      </c>
      <c r="D221" s="105" t="s">
        <v>472</v>
      </c>
      <c r="E221" s="105" t="s">
        <v>1416</v>
      </c>
      <c r="F221" s="105" t="s">
        <v>1459</v>
      </c>
      <c r="G221" s="174">
        <v>0.8333333333333334</v>
      </c>
      <c r="H221" s="174">
        <v>0.8958333333333334</v>
      </c>
      <c r="I221" s="105" t="s">
        <v>1577</v>
      </c>
      <c r="K221" s="102">
        <v>1.0</v>
      </c>
    </row>
    <row r="222" hidden="1">
      <c r="A222" s="105" t="s">
        <v>1719</v>
      </c>
      <c r="B222" s="175" t="s">
        <v>1644</v>
      </c>
      <c r="C222" s="105" t="s">
        <v>223</v>
      </c>
      <c r="D222" s="105" t="s">
        <v>472</v>
      </c>
      <c r="E222" s="105" t="s">
        <v>1416</v>
      </c>
      <c r="F222" s="105"/>
      <c r="G222" s="174">
        <v>0.8333333333333334</v>
      </c>
      <c r="H222" s="174">
        <v>0.8958333333333334</v>
      </c>
      <c r="I222" s="105" t="s">
        <v>1577</v>
      </c>
      <c r="K222" s="102">
        <v>1.0</v>
      </c>
    </row>
    <row r="223" hidden="1">
      <c r="A223" s="105" t="s">
        <v>1720</v>
      </c>
      <c r="B223" s="175" t="s">
        <v>1646</v>
      </c>
      <c r="C223" s="105" t="s">
        <v>223</v>
      </c>
      <c r="D223" s="105" t="s">
        <v>472</v>
      </c>
      <c r="E223" s="105" t="s">
        <v>1416</v>
      </c>
      <c r="F223" s="105" t="s">
        <v>1459</v>
      </c>
      <c r="G223" s="174">
        <v>0.8333333333333334</v>
      </c>
      <c r="H223" s="174">
        <v>0.8958333333333334</v>
      </c>
      <c r="I223" s="105" t="s">
        <v>1577</v>
      </c>
      <c r="K223" s="102">
        <v>1.0</v>
      </c>
    </row>
    <row r="224" hidden="1">
      <c r="A224" s="105" t="s">
        <v>1721</v>
      </c>
      <c r="B224" s="175" t="s">
        <v>1648</v>
      </c>
      <c r="C224" s="105" t="s">
        <v>223</v>
      </c>
      <c r="D224" s="105" t="s">
        <v>472</v>
      </c>
      <c r="E224" s="105" t="s">
        <v>1416</v>
      </c>
      <c r="F224" s="105" t="s">
        <v>1459</v>
      </c>
      <c r="G224" s="174">
        <v>0.8333333333333334</v>
      </c>
      <c r="H224" s="174">
        <v>0.8958333333333334</v>
      </c>
      <c r="I224" s="105" t="s">
        <v>1577</v>
      </c>
      <c r="K224" s="113">
        <v>0.0</v>
      </c>
    </row>
    <row r="225" hidden="1">
      <c r="A225" s="105" t="s">
        <v>1722</v>
      </c>
      <c r="B225" s="175" t="s">
        <v>1650</v>
      </c>
      <c r="C225" s="105" t="s">
        <v>223</v>
      </c>
      <c r="D225" s="105" t="s">
        <v>472</v>
      </c>
      <c r="E225" s="105" t="s">
        <v>1416</v>
      </c>
      <c r="F225" s="105" t="s">
        <v>1459</v>
      </c>
      <c r="G225" s="174">
        <v>0.8333333333333334</v>
      </c>
      <c r="H225" s="174">
        <v>0.8958333333333334</v>
      </c>
      <c r="I225" s="105" t="s">
        <v>1577</v>
      </c>
      <c r="K225" s="102">
        <v>1.0</v>
      </c>
    </row>
    <row r="226" hidden="1">
      <c r="A226" s="105" t="s">
        <v>1723</v>
      </c>
      <c r="B226" s="175" t="s">
        <v>1652</v>
      </c>
      <c r="C226" s="105" t="s">
        <v>223</v>
      </c>
      <c r="D226" s="105" t="s">
        <v>472</v>
      </c>
      <c r="E226" s="105" t="s">
        <v>1416</v>
      </c>
      <c r="F226" s="105" t="s">
        <v>1459</v>
      </c>
      <c r="G226" s="174">
        <v>0.8333333333333334</v>
      </c>
      <c r="H226" s="174">
        <v>0.8958333333333334</v>
      </c>
      <c r="I226" s="105" t="s">
        <v>1577</v>
      </c>
      <c r="K226" s="113">
        <v>0.0</v>
      </c>
    </row>
    <row r="227" hidden="1">
      <c r="A227" s="105" t="s">
        <v>1724</v>
      </c>
      <c r="B227" s="172">
        <v>45420.0</v>
      </c>
      <c r="C227" s="105" t="s">
        <v>223</v>
      </c>
      <c r="D227" s="105" t="s">
        <v>449</v>
      </c>
      <c r="E227" s="105" t="s">
        <v>1416</v>
      </c>
      <c r="F227" s="105" t="s">
        <v>1459</v>
      </c>
      <c r="G227" s="174">
        <v>0.625</v>
      </c>
      <c r="H227" s="174">
        <v>0.6875</v>
      </c>
      <c r="I227" s="105" t="s">
        <v>1460</v>
      </c>
      <c r="K227" s="102">
        <v>1.0</v>
      </c>
    </row>
    <row r="228" hidden="1">
      <c r="A228" s="105" t="s">
        <v>1725</v>
      </c>
      <c r="B228" s="172">
        <v>45481.0</v>
      </c>
      <c r="C228" s="105" t="s">
        <v>223</v>
      </c>
      <c r="D228" s="105" t="s">
        <v>449</v>
      </c>
      <c r="E228" s="105" t="s">
        <v>1416</v>
      </c>
      <c r="F228" s="105" t="s">
        <v>1459</v>
      </c>
      <c r="G228" s="174">
        <v>0.625</v>
      </c>
      <c r="H228" s="174">
        <v>0.6875</v>
      </c>
      <c r="I228" s="105" t="s">
        <v>1460</v>
      </c>
      <c r="K228" s="102">
        <v>1.0</v>
      </c>
    </row>
    <row r="229" hidden="1">
      <c r="A229" s="105" t="s">
        <v>1726</v>
      </c>
      <c r="B229" s="172">
        <v>45634.0</v>
      </c>
      <c r="C229" s="105" t="s">
        <v>223</v>
      </c>
      <c r="D229" s="105" t="s">
        <v>449</v>
      </c>
      <c r="E229" s="105" t="s">
        <v>1416</v>
      </c>
      <c r="F229" s="105" t="s">
        <v>1459</v>
      </c>
      <c r="G229" s="174">
        <v>0.625</v>
      </c>
      <c r="H229" s="174">
        <v>0.6875</v>
      </c>
      <c r="I229" s="105" t="s">
        <v>1460</v>
      </c>
      <c r="K229" s="102">
        <v>1.0</v>
      </c>
    </row>
    <row r="230" hidden="1">
      <c r="A230" s="105" t="s">
        <v>1727</v>
      </c>
      <c r="B230" s="175" t="s">
        <v>1666</v>
      </c>
      <c r="C230" s="105" t="s">
        <v>223</v>
      </c>
      <c r="D230" s="105" t="s">
        <v>449</v>
      </c>
      <c r="E230" s="105" t="s">
        <v>1416</v>
      </c>
      <c r="F230" s="105" t="s">
        <v>1459</v>
      </c>
      <c r="G230" s="174">
        <v>0.625</v>
      </c>
      <c r="H230" s="174">
        <v>0.6875</v>
      </c>
      <c r="I230" s="105" t="s">
        <v>1460</v>
      </c>
      <c r="K230" s="102">
        <v>1.0</v>
      </c>
    </row>
    <row r="231" hidden="1">
      <c r="A231" s="105" t="s">
        <v>1728</v>
      </c>
      <c r="B231" s="175" t="s">
        <v>1729</v>
      </c>
      <c r="C231" s="105" t="s">
        <v>223</v>
      </c>
      <c r="D231" s="105" t="s">
        <v>449</v>
      </c>
      <c r="E231" s="105" t="s">
        <v>1416</v>
      </c>
      <c r="F231" s="105" t="s">
        <v>1459</v>
      </c>
      <c r="G231" s="174">
        <v>0.625</v>
      </c>
      <c r="H231" s="174">
        <v>0.6875</v>
      </c>
      <c r="I231" s="105" t="s">
        <v>1460</v>
      </c>
      <c r="K231" s="102">
        <v>1.0</v>
      </c>
    </row>
    <row r="232" hidden="1">
      <c r="A232" s="105" t="s">
        <v>1730</v>
      </c>
      <c r="B232" s="175" t="s">
        <v>1670</v>
      </c>
      <c r="C232" s="105" t="s">
        <v>223</v>
      </c>
      <c r="D232" s="105" t="s">
        <v>449</v>
      </c>
      <c r="E232" s="105" t="s">
        <v>1416</v>
      </c>
      <c r="F232" s="105" t="s">
        <v>1459</v>
      </c>
      <c r="G232" s="174">
        <v>0.625</v>
      </c>
      <c r="H232" s="174">
        <v>0.6875</v>
      </c>
      <c r="I232" s="105" t="s">
        <v>1460</v>
      </c>
      <c r="K232" s="102">
        <v>1.0</v>
      </c>
    </row>
    <row r="233" hidden="1">
      <c r="A233" s="105" t="s">
        <v>1731</v>
      </c>
      <c r="B233" s="175" t="s">
        <v>1732</v>
      </c>
      <c r="C233" s="105" t="s">
        <v>223</v>
      </c>
      <c r="D233" s="105" t="s">
        <v>449</v>
      </c>
      <c r="E233" s="105" t="s">
        <v>1416</v>
      </c>
      <c r="F233" s="105"/>
      <c r="G233" s="174">
        <v>0.625</v>
      </c>
      <c r="H233" s="174">
        <v>0.6875</v>
      </c>
      <c r="I233" s="105" t="s">
        <v>1460</v>
      </c>
      <c r="K233" s="102">
        <v>1.0</v>
      </c>
    </row>
    <row r="234" hidden="1">
      <c r="A234" s="105" t="s">
        <v>1733</v>
      </c>
      <c r="B234" s="175" t="s">
        <v>1674</v>
      </c>
      <c r="C234" s="105" t="s">
        <v>223</v>
      </c>
      <c r="D234" s="105" t="s">
        <v>449</v>
      </c>
      <c r="E234" s="105" t="s">
        <v>1416</v>
      </c>
      <c r="F234" s="105" t="s">
        <v>1459</v>
      </c>
      <c r="G234" s="174">
        <v>0.625</v>
      </c>
      <c r="H234" s="174">
        <v>0.6875</v>
      </c>
      <c r="I234" s="105" t="s">
        <v>1460</v>
      </c>
      <c r="K234" s="102">
        <v>1.0</v>
      </c>
    </row>
    <row r="235" hidden="1">
      <c r="A235" s="105" t="s">
        <v>1734</v>
      </c>
      <c r="B235" s="172">
        <v>45299.0</v>
      </c>
      <c r="C235" s="105" t="s">
        <v>223</v>
      </c>
      <c r="D235" s="105" t="s">
        <v>293</v>
      </c>
      <c r="E235" s="105" t="s">
        <v>1421</v>
      </c>
      <c r="F235" s="105" t="s">
        <v>1459</v>
      </c>
      <c r="G235" s="174">
        <v>0.8125</v>
      </c>
      <c r="H235" s="174">
        <v>0.8541666666666666</v>
      </c>
      <c r="I235" s="105" t="s">
        <v>1608</v>
      </c>
      <c r="K235" s="102">
        <v>1.0</v>
      </c>
    </row>
    <row r="236" hidden="1">
      <c r="A236" s="105" t="s">
        <v>1735</v>
      </c>
      <c r="B236" s="172">
        <v>45420.0</v>
      </c>
      <c r="C236" s="105" t="s">
        <v>223</v>
      </c>
      <c r="D236" s="105" t="s">
        <v>293</v>
      </c>
      <c r="E236" s="105" t="s">
        <v>1421</v>
      </c>
      <c r="F236" s="105" t="s">
        <v>1459</v>
      </c>
      <c r="G236" s="174">
        <v>0.8125</v>
      </c>
      <c r="H236" s="174">
        <v>0.8541666666666666</v>
      </c>
      <c r="I236" s="105" t="s">
        <v>1608</v>
      </c>
      <c r="K236" s="102">
        <v>1.0</v>
      </c>
    </row>
    <row r="237" hidden="1">
      <c r="A237" s="105" t="s">
        <v>1736</v>
      </c>
      <c r="B237" s="172">
        <v>45512.0</v>
      </c>
      <c r="C237" s="105" t="s">
        <v>223</v>
      </c>
      <c r="D237" s="105" t="s">
        <v>293</v>
      </c>
      <c r="E237" s="105" t="s">
        <v>1421</v>
      </c>
      <c r="F237" s="105" t="s">
        <v>1459</v>
      </c>
      <c r="G237" s="174">
        <v>0.8125</v>
      </c>
      <c r="H237" s="174">
        <v>0.8541666666666666</v>
      </c>
      <c r="I237" s="105" t="s">
        <v>1608</v>
      </c>
      <c r="K237" s="102">
        <v>1.0</v>
      </c>
    </row>
    <row r="238" hidden="1">
      <c r="A238" s="105" t="s">
        <v>1737</v>
      </c>
      <c r="B238" s="172">
        <v>45634.0</v>
      </c>
      <c r="C238" s="105" t="s">
        <v>223</v>
      </c>
      <c r="D238" s="105" t="s">
        <v>293</v>
      </c>
      <c r="E238" s="105" t="s">
        <v>1421</v>
      </c>
      <c r="F238" s="105" t="s">
        <v>1459</v>
      </c>
      <c r="G238" s="174">
        <v>0.8125</v>
      </c>
      <c r="H238" s="174">
        <v>0.8541666666666666</v>
      </c>
      <c r="I238" s="105" t="s">
        <v>1608</v>
      </c>
      <c r="K238" s="102">
        <v>1.0</v>
      </c>
    </row>
    <row r="239" hidden="1">
      <c r="A239" s="105" t="s">
        <v>1738</v>
      </c>
      <c r="B239" s="175" t="s">
        <v>1739</v>
      </c>
      <c r="C239" s="105" t="s">
        <v>223</v>
      </c>
      <c r="D239" s="105" t="s">
        <v>293</v>
      </c>
      <c r="E239" s="105" t="s">
        <v>1421</v>
      </c>
      <c r="F239" s="105" t="s">
        <v>1459</v>
      </c>
      <c r="G239" s="174">
        <v>0.8125</v>
      </c>
      <c r="H239" s="174">
        <v>0.8541666666666666</v>
      </c>
      <c r="I239" s="105" t="s">
        <v>1608</v>
      </c>
      <c r="K239" s="102">
        <v>1.0</v>
      </c>
    </row>
    <row r="240" hidden="1">
      <c r="A240" s="105" t="s">
        <v>1740</v>
      </c>
      <c r="B240" s="175" t="s">
        <v>1729</v>
      </c>
      <c r="C240" s="105" t="s">
        <v>223</v>
      </c>
      <c r="D240" s="105" t="s">
        <v>293</v>
      </c>
      <c r="E240" s="105" t="s">
        <v>1421</v>
      </c>
      <c r="F240" s="105" t="s">
        <v>1459</v>
      </c>
      <c r="G240" s="174">
        <v>0.8125</v>
      </c>
      <c r="H240" s="174">
        <v>0.8541666666666666</v>
      </c>
      <c r="I240" s="105" t="s">
        <v>1608</v>
      </c>
      <c r="K240" s="102">
        <v>1.0</v>
      </c>
    </row>
    <row r="241" hidden="1">
      <c r="A241" s="105" t="s">
        <v>1741</v>
      </c>
      <c r="B241" s="175" t="s">
        <v>1742</v>
      </c>
      <c r="C241" s="105" t="s">
        <v>223</v>
      </c>
      <c r="D241" s="105" t="s">
        <v>293</v>
      </c>
      <c r="E241" s="105" t="s">
        <v>1421</v>
      </c>
      <c r="F241" s="105" t="s">
        <v>1459</v>
      </c>
      <c r="G241" s="174">
        <v>0.8125</v>
      </c>
      <c r="H241" s="174">
        <v>0.8541666666666666</v>
      </c>
      <c r="I241" s="105" t="s">
        <v>1608</v>
      </c>
      <c r="K241" s="113">
        <v>0.0</v>
      </c>
    </row>
    <row r="242" hidden="1">
      <c r="A242" s="105" t="s">
        <v>1743</v>
      </c>
      <c r="B242" s="175" t="s">
        <v>1732</v>
      </c>
      <c r="C242" s="105" t="s">
        <v>223</v>
      </c>
      <c r="D242" s="105" t="s">
        <v>293</v>
      </c>
      <c r="E242" s="105" t="s">
        <v>1421</v>
      </c>
      <c r="F242" s="105" t="s">
        <v>1459</v>
      </c>
      <c r="G242" s="174">
        <v>0.8125</v>
      </c>
      <c r="H242" s="174">
        <v>0.8541666666666666</v>
      </c>
      <c r="I242" s="105" t="s">
        <v>1608</v>
      </c>
      <c r="K242" s="102">
        <v>1.0</v>
      </c>
    </row>
    <row r="243" hidden="1">
      <c r="A243" s="105" t="s">
        <v>1744</v>
      </c>
      <c r="B243" s="175" t="s">
        <v>1745</v>
      </c>
      <c r="C243" s="105" t="s">
        <v>223</v>
      </c>
      <c r="D243" s="105" t="s">
        <v>293</v>
      </c>
      <c r="E243" s="105" t="s">
        <v>1421</v>
      </c>
      <c r="F243" s="105" t="s">
        <v>1459</v>
      </c>
      <c r="G243" s="174">
        <v>0.8125</v>
      </c>
      <c r="H243" s="174">
        <v>0.8541666666666666</v>
      </c>
      <c r="I243" s="105" t="s">
        <v>1608</v>
      </c>
      <c r="K243" s="113">
        <v>0.0</v>
      </c>
    </row>
    <row r="244" hidden="1">
      <c r="A244" s="105" t="s">
        <v>1746</v>
      </c>
      <c r="B244" s="172">
        <v>45330.0</v>
      </c>
      <c r="C244" s="105" t="s">
        <v>24</v>
      </c>
      <c r="D244" s="105" t="s">
        <v>27</v>
      </c>
      <c r="E244" s="105" t="s">
        <v>1420</v>
      </c>
      <c r="F244" s="173"/>
      <c r="G244" s="174">
        <v>0.7291666666666666</v>
      </c>
      <c r="H244" s="174">
        <v>0.7916666666666666</v>
      </c>
      <c r="I244" s="105" t="s">
        <v>1475</v>
      </c>
      <c r="K244" s="102">
        <v>1.0</v>
      </c>
    </row>
    <row r="245" hidden="1">
      <c r="A245" s="105" t="s">
        <v>1747</v>
      </c>
      <c r="B245" s="172">
        <v>45481.0</v>
      </c>
      <c r="C245" s="105" t="s">
        <v>24</v>
      </c>
      <c r="D245" s="105" t="s">
        <v>27</v>
      </c>
      <c r="E245" s="105" t="s">
        <v>1420</v>
      </c>
      <c r="F245" s="173"/>
      <c r="G245" s="174">
        <v>0.7291666666666666</v>
      </c>
      <c r="H245" s="174">
        <v>0.7916666666666666</v>
      </c>
      <c r="I245" s="105" t="s">
        <v>1475</v>
      </c>
      <c r="K245" s="102">
        <v>1.0</v>
      </c>
    </row>
    <row r="246" hidden="1">
      <c r="A246" s="105" t="s">
        <v>1748</v>
      </c>
      <c r="B246" s="172">
        <v>45543.0</v>
      </c>
      <c r="C246" s="105" t="s">
        <v>24</v>
      </c>
      <c r="D246" s="105" t="s">
        <v>27</v>
      </c>
      <c r="E246" s="105" t="s">
        <v>1420</v>
      </c>
      <c r="F246" s="173"/>
      <c r="G246" s="174">
        <v>0.7291666666666666</v>
      </c>
      <c r="H246" s="174">
        <v>0.7916666666666666</v>
      </c>
      <c r="I246" s="105" t="s">
        <v>1475</v>
      </c>
      <c r="K246" s="102">
        <v>1.0</v>
      </c>
    </row>
    <row r="247" hidden="1">
      <c r="A247" s="105" t="s">
        <v>1749</v>
      </c>
      <c r="B247" s="175" t="s">
        <v>1666</v>
      </c>
      <c r="C247" s="105" t="s">
        <v>24</v>
      </c>
      <c r="D247" s="105" t="s">
        <v>27</v>
      </c>
      <c r="E247" s="105" t="s">
        <v>1420</v>
      </c>
      <c r="F247" s="173"/>
      <c r="G247" s="174">
        <v>0.7291666666666666</v>
      </c>
      <c r="H247" s="174">
        <v>0.7916666666666666</v>
      </c>
      <c r="I247" s="105" t="s">
        <v>1475</v>
      </c>
      <c r="K247" s="102">
        <v>1.0</v>
      </c>
    </row>
    <row r="248" hidden="1">
      <c r="A248" s="105" t="s">
        <v>1750</v>
      </c>
      <c r="B248" s="175" t="s">
        <v>1668</v>
      </c>
      <c r="C248" s="105" t="s">
        <v>24</v>
      </c>
      <c r="D248" s="105" t="s">
        <v>27</v>
      </c>
      <c r="E248" s="105" t="s">
        <v>1420</v>
      </c>
      <c r="F248" s="173"/>
      <c r="G248" s="174">
        <v>0.7291666666666666</v>
      </c>
      <c r="H248" s="174">
        <v>0.7916666666666666</v>
      </c>
      <c r="I248" s="105" t="s">
        <v>1475</v>
      </c>
      <c r="K248" s="102">
        <v>1.0</v>
      </c>
    </row>
    <row r="249" hidden="1">
      <c r="A249" s="105" t="s">
        <v>1751</v>
      </c>
      <c r="B249" s="175" t="s">
        <v>1670</v>
      </c>
      <c r="C249" s="105" t="s">
        <v>24</v>
      </c>
      <c r="D249" s="105" t="s">
        <v>27</v>
      </c>
      <c r="E249" s="105" t="s">
        <v>1420</v>
      </c>
      <c r="F249" s="173"/>
      <c r="G249" s="174">
        <v>0.7291666666666666</v>
      </c>
      <c r="H249" s="174">
        <v>0.7916666666666666</v>
      </c>
      <c r="I249" s="105" t="s">
        <v>1475</v>
      </c>
      <c r="K249" s="102">
        <v>1.0</v>
      </c>
    </row>
    <row r="250" hidden="1">
      <c r="A250" s="105" t="s">
        <v>1752</v>
      </c>
      <c r="B250" s="175" t="s">
        <v>1672</v>
      </c>
      <c r="C250" s="105" t="s">
        <v>24</v>
      </c>
      <c r="D250" s="105" t="s">
        <v>27</v>
      </c>
      <c r="E250" s="105" t="s">
        <v>1420</v>
      </c>
      <c r="F250" s="173"/>
      <c r="G250" s="174">
        <v>0.7291666666666666</v>
      </c>
      <c r="H250" s="174">
        <v>0.7916666666666666</v>
      </c>
      <c r="I250" s="105" t="s">
        <v>1475</v>
      </c>
      <c r="K250" s="113">
        <v>0.0</v>
      </c>
    </row>
    <row r="251" hidden="1">
      <c r="A251" s="105" t="s">
        <v>1753</v>
      </c>
      <c r="B251" s="175" t="s">
        <v>1674</v>
      </c>
      <c r="C251" s="105" t="s">
        <v>24</v>
      </c>
      <c r="D251" s="105" t="s">
        <v>27</v>
      </c>
      <c r="E251" s="105" t="s">
        <v>1420</v>
      </c>
      <c r="F251" s="173"/>
      <c r="G251" s="174">
        <v>0.7291666666666666</v>
      </c>
      <c r="H251" s="174">
        <v>0.7916666666666666</v>
      </c>
      <c r="I251" s="105" t="s">
        <v>1475</v>
      </c>
      <c r="K251" s="102">
        <v>1.0</v>
      </c>
    </row>
    <row r="252" hidden="1">
      <c r="A252" s="105" t="s">
        <v>1754</v>
      </c>
      <c r="B252" s="175" t="s">
        <v>1676</v>
      </c>
      <c r="C252" s="105" t="s">
        <v>24</v>
      </c>
      <c r="D252" s="105" t="s">
        <v>27</v>
      </c>
      <c r="E252" s="105" t="s">
        <v>1420</v>
      </c>
      <c r="F252" s="173"/>
      <c r="G252" s="174">
        <v>0.7291666666666666</v>
      </c>
      <c r="H252" s="174">
        <v>0.7916666666666666</v>
      </c>
      <c r="I252" s="105" t="s">
        <v>1475</v>
      </c>
      <c r="K252" s="102">
        <v>1.0</v>
      </c>
    </row>
    <row r="253" hidden="1">
      <c r="A253" s="105" t="s">
        <v>1755</v>
      </c>
      <c r="B253" s="172">
        <v>45330.0</v>
      </c>
      <c r="C253" s="105" t="s">
        <v>24</v>
      </c>
      <c r="D253" s="105" t="s">
        <v>86</v>
      </c>
      <c r="E253" s="105" t="s">
        <v>1421</v>
      </c>
      <c r="F253" s="173"/>
      <c r="G253" s="174">
        <v>0.7291666666666666</v>
      </c>
      <c r="H253" s="174">
        <v>0.7916666666666666</v>
      </c>
      <c r="I253" s="105" t="s">
        <v>1475</v>
      </c>
      <c r="K253" s="102">
        <v>1.0</v>
      </c>
    </row>
    <row r="254" hidden="1">
      <c r="A254" s="105" t="s">
        <v>1756</v>
      </c>
      <c r="B254" s="172">
        <v>45481.0</v>
      </c>
      <c r="C254" s="105" t="s">
        <v>24</v>
      </c>
      <c r="D254" s="105" t="s">
        <v>86</v>
      </c>
      <c r="E254" s="105" t="s">
        <v>1421</v>
      </c>
      <c r="F254" s="173"/>
      <c r="G254" s="174">
        <v>0.7291666666666666</v>
      </c>
      <c r="H254" s="174">
        <v>0.7916666666666666</v>
      </c>
      <c r="I254" s="105" t="s">
        <v>1475</v>
      </c>
      <c r="K254" s="102">
        <v>1.0</v>
      </c>
    </row>
    <row r="255" hidden="1">
      <c r="A255" s="105" t="s">
        <v>1757</v>
      </c>
      <c r="B255" s="172">
        <v>45543.0</v>
      </c>
      <c r="C255" s="105" t="s">
        <v>24</v>
      </c>
      <c r="D255" s="105" t="s">
        <v>86</v>
      </c>
      <c r="E255" s="105" t="s">
        <v>1421</v>
      </c>
      <c r="F255" s="173"/>
      <c r="G255" s="174">
        <v>0.7291666666666666</v>
      </c>
      <c r="H255" s="174">
        <v>0.7916666666666666</v>
      </c>
      <c r="I255" s="105" t="s">
        <v>1475</v>
      </c>
      <c r="K255" s="102">
        <v>1.0</v>
      </c>
    </row>
    <row r="256" hidden="1">
      <c r="A256" s="105" t="s">
        <v>1758</v>
      </c>
      <c r="B256" s="175" t="s">
        <v>1666</v>
      </c>
      <c r="C256" s="105" t="s">
        <v>24</v>
      </c>
      <c r="D256" s="105" t="s">
        <v>86</v>
      </c>
      <c r="E256" s="105" t="s">
        <v>1421</v>
      </c>
      <c r="F256" s="173"/>
      <c r="G256" s="174">
        <v>0.7291666666666666</v>
      </c>
      <c r="H256" s="174">
        <v>0.7916666666666666</v>
      </c>
      <c r="I256" s="105" t="s">
        <v>1475</v>
      </c>
      <c r="K256" s="102">
        <v>1.0</v>
      </c>
    </row>
    <row r="257" hidden="1">
      <c r="A257" s="105" t="s">
        <v>1759</v>
      </c>
      <c r="B257" s="175" t="s">
        <v>1668</v>
      </c>
      <c r="C257" s="105" t="s">
        <v>24</v>
      </c>
      <c r="D257" s="105" t="s">
        <v>86</v>
      </c>
      <c r="E257" s="105" t="s">
        <v>1421</v>
      </c>
      <c r="F257" s="173"/>
      <c r="G257" s="174">
        <v>0.7291666666666666</v>
      </c>
      <c r="H257" s="174">
        <v>0.7916666666666666</v>
      </c>
      <c r="I257" s="105" t="s">
        <v>1475</v>
      </c>
      <c r="K257" s="113">
        <v>0.0</v>
      </c>
    </row>
    <row r="258" hidden="1">
      <c r="A258" s="105" t="s">
        <v>1760</v>
      </c>
      <c r="B258" s="175" t="s">
        <v>1670</v>
      </c>
      <c r="C258" s="105" t="s">
        <v>24</v>
      </c>
      <c r="D258" s="105" t="s">
        <v>86</v>
      </c>
      <c r="E258" s="105" t="s">
        <v>1421</v>
      </c>
      <c r="F258" s="173"/>
      <c r="G258" s="174">
        <v>0.7291666666666666</v>
      </c>
      <c r="H258" s="174">
        <v>0.7916666666666666</v>
      </c>
      <c r="I258" s="105" t="s">
        <v>1475</v>
      </c>
      <c r="K258" s="102">
        <v>1.0</v>
      </c>
    </row>
    <row r="259" hidden="1">
      <c r="A259" s="105" t="s">
        <v>1761</v>
      </c>
      <c r="B259" s="175" t="s">
        <v>1672</v>
      </c>
      <c r="C259" s="105" t="s">
        <v>24</v>
      </c>
      <c r="D259" s="105" t="s">
        <v>86</v>
      </c>
      <c r="E259" s="105" t="s">
        <v>1421</v>
      </c>
      <c r="F259" s="173"/>
      <c r="G259" s="174">
        <v>0.7291666666666666</v>
      </c>
      <c r="H259" s="174">
        <v>0.7916666666666666</v>
      </c>
      <c r="I259" s="105" t="s">
        <v>1475</v>
      </c>
      <c r="K259" s="113">
        <v>0.0</v>
      </c>
    </row>
    <row r="260" hidden="1">
      <c r="A260" s="105" t="s">
        <v>1762</v>
      </c>
      <c r="B260" s="175" t="s">
        <v>1674</v>
      </c>
      <c r="C260" s="105" t="s">
        <v>24</v>
      </c>
      <c r="D260" s="105" t="s">
        <v>86</v>
      </c>
      <c r="E260" s="105" t="s">
        <v>1421</v>
      </c>
      <c r="F260" s="173"/>
      <c r="G260" s="174">
        <v>0.7291666666666666</v>
      </c>
      <c r="H260" s="174">
        <v>0.7916666666666666</v>
      </c>
      <c r="I260" s="105" t="s">
        <v>1475</v>
      </c>
      <c r="K260" s="102">
        <v>1.0</v>
      </c>
    </row>
    <row r="261" hidden="1">
      <c r="A261" s="105" t="s">
        <v>1763</v>
      </c>
      <c r="B261" s="175" t="s">
        <v>1676</v>
      </c>
      <c r="C261" s="105" t="s">
        <v>24</v>
      </c>
      <c r="D261" s="105" t="s">
        <v>86</v>
      </c>
      <c r="E261" s="105" t="s">
        <v>1421</v>
      </c>
      <c r="F261" s="173"/>
      <c r="G261" s="174">
        <v>0.7291666666666666</v>
      </c>
      <c r="H261" s="174">
        <v>0.7916666666666666</v>
      </c>
      <c r="I261" s="105" t="s">
        <v>1475</v>
      </c>
      <c r="K261" s="102">
        <v>1.0</v>
      </c>
    </row>
    <row r="262" hidden="1">
      <c r="A262" s="105" t="s">
        <v>1764</v>
      </c>
      <c r="B262" s="172">
        <v>45359.0</v>
      </c>
      <c r="C262" s="105" t="s">
        <v>188</v>
      </c>
      <c r="D262" s="105" t="s">
        <v>190</v>
      </c>
      <c r="E262" s="105" t="s">
        <v>1421</v>
      </c>
      <c r="F262" s="173"/>
      <c r="G262" s="174">
        <v>0.7083333333333334</v>
      </c>
      <c r="H262" s="174">
        <v>0.7708333333333334</v>
      </c>
      <c r="I262" s="105" t="s">
        <v>1539</v>
      </c>
      <c r="K262" s="102">
        <v>1.0</v>
      </c>
    </row>
    <row r="263" hidden="1">
      <c r="A263" s="105" t="s">
        <v>1765</v>
      </c>
      <c r="B263" s="172">
        <v>45390.0</v>
      </c>
      <c r="C263" s="105" t="s">
        <v>188</v>
      </c>
      <c r="D263" s="105" t="s">
        <v>190</v>
      </c>
      <c r="E263" s="105" t="s">
        <v>1420</v>
      </c>
      <c r="F263" s="173"/>
      <c r="G263" s="174">
        <v>0.7083333333333334</v>
      </c>
      <c r="H263" s="174">
        <v>0.7708333333333334</v>
      </c>
      <c r="I263" s="105" t="s">
        <v>1539</v>
      </c>
      <c r="K263" s="102">
        <v>1.0</v>
      </c>
    </row>
    <row r="264" hidden="1">
      <c r="A264" s="105" t="s">
        <v>1766</v>
      </c>
      <c r="B264" s="172">
        <v>45573.0</v>
      </c>
      <c r="C264" s="105" t="s">
        <v>188</v>
      </c>
      <c r="D264" s="105" t="s">
        <v>190</v>
      </c>
      <c r="E264" s="105" t="s">
        <v>1421</v>
      </c>
      <c r="F264" s="173"/>
      <c r="G264" s="174">
        <v>0.7083333333333334</v>
      </c>
      <c r="H264" s="174">
        <v>0.7708333333333334</v>
      </c>
      <c r="I264" s="105" t="s">
        <v>1539</v>
      </c>
      <c r="K264" s="102">
        <v>1.0</v>
      </c>
    </row>
    <row r="265" hidden="1">
      <c r="A265" s="105" t="s">
        <v>1767</v>
      </c>
      <c r="B265" s="172">
        <v>45604.0</v>
      </c>
      <c r="C265" s="105" t="s">
        <v>188</v>
      </c>
      <c r="D265" s="105" t="s">
        <v>190</v>
      </c>
      <c r="E265" s="105" t="s">
        <v>1421</v>
      </c>
      <c r="F265" s="173"/>
      <c r="G265" s="174">
        <v>0.7083333333333334</v>
      </c>
      <c r="H265" s="174">
        <v>0.7708333333333334</v>
      </c>
      <c r="I265" s="105" t="s">
        <v>1539</v>
      </c>
      <c r="K265" s="102">
        <v>1.0</v>
      </c>
    </row>
    <row r="266" hidden="1">
      <c r="A266" s="105" t="s">
        <v>1768</v>
      </c>
      <c r="B266" s="175" t="s">
        <v>1644</v>
      </c>
      <c r="C266" s="105" t="s">
        <v>188</v>
      </c>
      <c r="D266" s="105" t="s">
        <v>190</v>
      </c>
      <c r="E266" s="105" t="s">
        <v>1421</v>
      </c>
      <c r="F266" s="173"/>
      <c r="G266" s="174">
        <v>0.7083333333333334</v>
      </c>
      <c r="H266" s="174">
        <v>0.7708333333333334</v>
      </c>
      <c r="I266" s="105" t="s">
        <v>1539</v>
      </c>
      <c r="K266" s="102">
        <v>1.0</v>
      </c>
    </row>
    <row r="267" hidden="1">
      <c r="A267" s="105" t="s">
        <v>1769</v>
      </c>
      <c r="B267" s="175" t="s">
        <v>1646</v>
      </c>
      <c r="C267" s="105" t="s">
        <v>188</v>
      </c>
      <c r="D267" s="105" t="s">
        <v>190</v>
      </c>
      <c r="E267" s="105" t="s">
        <v>1421</v>
      </c>
      <c r="F267" s="173"/>
      <c r="G267" s="174">
        <v>0.7083333333333334</v>
      </c>
      <c r="H267" s="174">
        <v>0.7708333333333334</v>
      </c>
      <c r="I267" s="105" t="s">
        <v>1539</v>
      </c>
      <c r="K267" s="113">
        <v>0.0</v>
      </c>
    </row>
    <row r="268" hidden="1">
      <c r="A268" s="105" t="s">
        <v>1770</v>
      </c>
      <c r="B268" s="175" t="s">
        <v>1648</v>
      </c>
      <c r="C268" s="105" t="s">
        <v>188</v>
      </c>
      <c r="D268" s="105" t="s">
        <v>190</v>
      </c>
      <c r="E268" s="105" t="s">
        <v>1421</v>
      </c>
      <c r="F268" s="173"/>
      <c r="G268" s="174">
        <v>0.7083333333333334</v>
      </c>
      <c r="H268" s="174">
        <v>0.7708333333333334</v>
      </c>
      <c r="I268" s="105" t="s">
        <v>1539</v>
      </c>
      <c r="K268" s="102">
        <v>1.0</v>
      </c>
    </row>
    <row r="269" hidden="1">
      <c r="A269" s="105" t="s">
        <v>1771</v>
      </c>
      <c r="B269" s="175" t="s">
        <v>1650</v>
      </c>
      <c r="C269" s="105" t="s">
        <v>188</v>
      </c>
      <c r="D269" s="105" t="s">
        <v>190</v>
      </c>
      <c r="E269" s="105" t="s">
        <v>1420</v>
      </c>
      <c r="F269" s="173"/>
      <c r="G269" s="174">
        <v>0.7083333333333334</v>
      </c>
      <c r="H269" s="174">
        <v>0.7708333333333334</v>
      </c>
      <c r="I269" s="105" t="s">
        <v>1539</v>
      </c>
      <c r="K269" s="102">
        <v>1.0</v>
      </c>
    </row>
    <row r="270" hidden="1">
      <c r="A270" s="105" t="s">
        <v>1772</v>
      </c>
      <c r="B270" s="175" t="s">
        <v>1652</v>
      </c>
      <c r="C270" s="105" t="s">
        <v>188</v>
      </c>
      <c r="D270" s="105" t="s">
        <v>190</v>
      </c>
      <c r="E270" s="105" t="s">
        <v>1421</v>
      </c>
      <c r="F270" s="173"/>
      <c r="G270" s="174">
        <v>0.7083333333333334</v>
      </c>
      <c r="H270" s="174">
        <v>0.7708333333333334</v>
      </c>
      <c r="I270" s="105" t="s">
        <v>1539</v>
      </c>
      <c r="K270" s="113">
        <v>0.0</v>
      </c>
    </row>
    <row r="271" hidden="1">
      <c r="A271" s="105" t="s">
        <v>1773</v>
      </c>
      <c r="B271" s="172">
        <v>45330.0</v>
      </c>
      <c r="C271" s="105" t="s">
        <v>24</v>
      </c>
      <c r="D271" s="105" t="s">
        <v>114</v>
      </c>
      <c r="E271" s="105" t="s">
        <v>1418</v>
      </c>
      <c r="F271" s="173"/>
      <c r="G271" s="174">
        <v>0.625</v>
      </c>
      <c r="H271" s="174">
        <v>0.6875</v>
      </c>
      <c r="I271" s="105" t="s">
        <v>1460</v>
      </c>
      <c r="K271" s="102">
        <v>1.0</v>
      </c>
    </row>
    <row r="272" hidden="1">
      <c r="A272" s="105" t="s">
        <v>1774</v>
      </c>
      <c r="B272" s="172">
        <v>45359.0</v>
      </c>
      <c r="C272" s="105" t="s">
        <v>24</v>
      </c>
      <c r="D272" s="105" t="s">
        <v>114</v>
      </c>
      <c r="E272" s="105" t="s">
        <v>1418</v>
      </c>
      <c r="F272" s="173"/>
      <c r="G272" s="174">
        <v>0.625</v>
      </c>
      <c r="H272" s="174">
        <v>0.6875</v>
      </c>
      <c r="I272" s="105" t="s">
        <v>1460</v>
      </c>
      <c r="K272" s="102">
        <v>1.0</v>
      </c>
    </row>
    <row r="273" hidden="1">
      <c r="A273" s="105" t="s">
        <v>1775</v>
      </c>
      <c r="B273" s="172">
        <v>45543.0</v>
      </c>
      <c r="C273" s="105" t="s">
        <v>24</v>
      </c>
      <c r="D273" s="105" t="s">
        <v>114</v>
      </c>
      <c r="E273" s="105" t="s">
        <v>1418</v>
      </c>
      <c r="F273" s="173"/>
      <c r="G273" s="174">
        <v>0.625</v>
      </c>
      <c r="H273" s="174">
        <v>0.6875</v>
      </c>
      <c r="I273" s="105" t="s">
        <v>1460</v>
      </c>
      <c r="K273" s="102">
        <v>1.0</v>
      </c>
    </row>
    <row r="274" hidden="1">
      <c r="A274" s="105" t="s">
        <v>1776</v>
      </c>
      <c r="B274" s="172">
        <v>45573.0</v>
      </c>
      <c r="C274" s="105" t="s">
        <v>24</v>
      </c>
      <c r="D274" s="105" t="s">
        <v>114</v>
      </c>
      <c r="E274" s="105" t="s">
        <v>1418</v>
      </c>
      <c r="F274" s="173"/>
      <c r="G274" s="174">
        <v>0.625</v>
      </c>
      <c r="H274" s="174">
        <v>0.6875</v>
      </c>
      <c r="I274" s="105" t="s">
        <v>1460</v>
      </c>
      <c r="K274" s="102">
        <v>1.0</v>
      </c>
    </row>
    <row r="275" hidden="1">
      <c r="A275" s="105" t="s">
        <v>1777</v>
      </c>
      <c r="B275" s="175" t="s">
        <v>1668</v>
      </c>
      <c r="C275" s="105" t="s">
        <v>24</v>
      </c>
      <c r="D275" s="105" t="s">
        <v>114</v>
      </c>
      <c r="E275" s="105" t="s">
        <v>1420</v>
      </c>
      <c r="F275" s="173"/>
      <c r="G275" s="174">
        <v>0.625</v>
      </c>
      <c r="H275" s="174">
        <v>0.6875</v>
      </c>
      <c r="I275" s="105" t="s">
        <v>1460</v>
      </c>
      <c r="K275" s="102">
        <v>1.0</v>
      </c>
    </row>
    <row r="276" hidden="1">
      <c r="A276" s="105" t="s">
        <v>1778</v>
      </c>
      <c r="B276" s="175" t="s">
        <v>1644</v>
      </c>
      <c r="C276" s="105" t="s">
        <v>24</v>
      </c>
      <c r="D276" s="105" t="s">
        <v>114</v>
      </c>
      <c r="E276" s="105" t="s">
        <v>1418</v>
      </c>
      <c r="F276" s="173"/>
      <c r="G276" s="174">
        <v>0.625</v>
      </c>
      <c r="H276" s="174">
        <v>0.6875</v>
      </c>
      <c r="I276" s="105" t="s">
        <v>1460</v>
      </c>
      <c r="K276" s="102">
        <v>1.0</v>
      </c>
    </row>
    <row r="277" hidden="1">
      <c r="A277" s="105" t="s">
        <v>1779</v>
      </c>
      <c r="B277" s="175" t="s">
        <v>1672</v>
      </c>
      <c r="C277" s="105" t="s">
        <v>24</v>
      </c>
      <c r="D277" s="105" t="s">
        <v>114</v>
      </c>
      <c r="E277" s="105" t="s">
        <v>1418</v>
      </c>
      <c r="F277" s="173"/>
      <c r="G277" s="174">
        <v>0.625</v>
      </c>
      <c r="H277" s="174">
        <v>0.6875</v>
      </c>
      <c r="I277" s="105" t="s">
        <v>1460</v>
      </c>
      <c r="K277" s="113">
        <v>0.0</v>
      </c>
    </row>
    <row r="278" hidden="1">
      <c r="A278" s="105" t="s">
        <v>1780</v>
      </c>
      <c r="B278" s="175" t="s">
        <v>1648</v>
      </c>
      <c r="C278" s="105" t="s">
        <v>24</v>
      </c>
      <c r="D278" s="105" t="s">
        <v>114</v>
      </c>
      <c r="E278" s="105" t="s">
        <v>1418</v>
      </c>
      <c r="F278" s="173"/>
      <c r="G278" s="174">
        <v>0.625</v>
      </c>
      <c r="H278" s="174">
        <v>0.6875</v>
      </c>
      <c r="I278" s="105" t="s">
        <v>1460</v>
      </c>
      <c r="K278" s="102">
        <v>1.0</v>
      </c>
    </row>
    <row r="279" hidden="1">
      <c r="A279" s="105" t="s">
        <v>1781</v>
      </c>
      <c r="B279" s="175" t="s">
        <v>1676</v>
      </c>
      <c r="C279" s="105" t="s">
        <v>24</v>
      </c>
      <c r="D279" s="105" t="s">
        <v>114</v>
      </c>
      <c r="E279" s="105" t="s">
        <v>1418</v>
      </c>
      <c r="F279" s="173"/>
      <c r="G279" s="174">
        <v>0.625</v>
      </c>
      <c r="H279" s="174">
        <v>0.6875</v>
      </c>
      <c r="I279" s="105" t="s">
        <v>1460</v>
      </c>
      <c r="K279" s="102">
        <v>1.0</v>
      </c>
    </row>
    <row r="280" hidden="1">
      <c r="A280" s="105" t="s">
        <v>1782</v>
      </c>
      <c r="B280" s="175" t="s">
        <v>1652</v>
      </c>
      <c r="C280" s="105" t="s">
        <v>24</v>
      </c>
      <c r="D280" s="105" t="s">
        <v>114</v>
      </c>
      <c r="E280" s="105" t="s">
        <v>1418</v>
      </c>
      <c r="F280" s="173"/>
      <c r="G280" s="174">
        <v>0.625</v>
      </c>
      <c r="H280" s="174">
        <v>0.6875</v>
      </c>
      <c r="I280" s="105" t="s">
        <v>1460</v>
      </c>
      <c r="K280" s="113">
        <v>0.0</v>
      </c>
    </row>
    <row r="281" hidden="1">
      <c r="A281" s="105" t="s">
        <v>1783</v>
      </c>
      <c r="B281" s="172">
        <v>45299.0</v>
      </c>
      <c r="C281" s="105" t="s">
        <v>24</v>
      </c>
      <c r="D281" s="105" t="s">
        <v>50</v>
      </c>
      <c r="E281" s="105" t="s">
        <v>1416</v>
      </c>
      <c r="F281" s="173"/>
      <c r="G281" s="174">
        <v>0.34375</v>
      </c>
      <c r="H281" s="174">
        <v>0.40625</v>
      </c>
      <c r="I281" s="105" t="s">
        <v>1556</v>
      </c>
      <c r="K281" s="102">
        <v>1.0</v>
      </c>
    </row>
    <row r="282" hidden="1">
      <c r="A282" s="105" t="s">
        <v>1784</v>
      </c>
      <c r="B282" s="172">
        <v>45451.0</v>
      </c>
      <c r="C282" s="105" t="s">
        <v>24</v>
      </c>
      <c r="D282" s="105" t="s">
        <v>50</v>
      </c>
      <c r="E282" s="105" t="s">
        <v>1416</v>
      </c>
      <c r="F282" s="173"/>
      <c r="G282" s="174">
        <v>0.34375</v>
      </c>
      <c r="H282" s="174">
        <v>0.40625</v>
      </c>
      <c r="I282" s="105" t="s">
        <v>1556</v>
      </c>
      <c r="K282" s="102">
        <v>1.0</v>
      </c>
    </row>
    <row r="283" hidden="1">
      <c r="A283" s="105" t="s">
        <v>1785</v>
      </c>
      <c r="B283" s="172">
        <v>45512.0</v>
      </c>
      <c r="C283" s="105" t="s">
        <v>24</v>
      </c>
      <c r="D283" s="105" t="s">
        <v>50</v>
      </c>
      <c r="E283" s="105" t="s">
        <v>1416</v>
      </c>
      <c r="F283" s="173"/>
      <c r="G283" s="174">
        <v>0.34375</v>
      </c>
      <c r="H283" s="174">
        <v>0.40625</v>
      </c>
      <c r="I283" s="105" t="s">
        <v>1556</v>
      </c>
      <c r="K283" s="102">
        <v>1.0</v>
      </c>
    </row>
    <row r="284" hidden="1">
      <c r="A284" s="105" t="s">
        <v>1786</v>
      </c>
      <c r="B284" s="175" t="s">
        <v>1690</v>
      </c>
      <c r="C284" s="105" t="s">
        <v>24</v>
      </c>
      <c r="D284" s="105" t="s">
        <v>50</v>
      </c>
      <c r="E284" s="105" t="s">
        <v>1416</v>
      </c>
      <c r="F284" s="173"/>
      <c r="G284" s="174">
        <v>0.34375</v>
      </c>
      <c r="H284" s="174">
        <v>0.40625</v>
      </c>
      <c r="I284" s="105" t="s">
        <v>1556</v>
      </c>
      <c r="K284" s="102">
        <v>1.0</v>
      </c>
    </row>
    <row r="285" hidden="1">
      <c r="A285" s="105" t="s">
        <v>1787</v>
      </c>
      <c r="B285" s="175" t="s">
        <v>1739</v>
      </c>
      <c r="C285" s="105" t="s">
        <v>24</v>
      </c>
      <c r="D285" s="105" t="s">
        <v>50</v>
      </c>
      <c r="E285" s="105" t="s">
        <v>1416</v>
      </c>
      <c r="F285" s="173"/>
      <c r="G285" s="174">
        <v>0.34375</v>
      </c>
      <c r="H285" s="174">
        <v>0.40625</v>
      </c>
      <c r="I285" s="105" t="s">
        <v>1556</v>
      </c>
      <c r="K285" s="102">
        <v>1.0</v>
      </c>
    </row>
    <row r="286" hidden="1">
      <c r="A286" s="105" t="s">
        <v>1788</v>
      </c>
      <c r="B286" s="175" t="s">
        <v>1693</v>
      </c>
      <c r="C286" s="105" t="s">
        <v>24</v>
      </c>
      <c r="D286" s="105" t="s">
        <v>50</v>
      </c>
      <c r="E286" s="105" t="s">
        <v>1416</v>
      </c>
      <c r="F286" s="173"/>
      <c r="G286" s="174">
        <v>0.34375</v>
      </c>
      <c r="H286" s="174">
        <v>0.40625</v>
      </c>
      <c r="I286" s="105" t="s">
        <v>1556</v>
      </c>
      <c r="K286" s="102">
        <v>1.0</v>
      </c>
    </row>
    <row r="287" hidden="1">
      <c r="A287" s="105" t="s">
        <v>1789</v>
      </c>
      <c r="B287" s="175" t="s">
        <v>1742</v>
      </c>
      <c r="C287" s="105" t="s">
        <v>24</v>
      </c>
      <c r="D287" s="105" t="s">
        <v>50</v>
      </c>
      <c r="E287" s="105" t="s">
        <v>1420</v>
      </c>
      <c r="F287" s="173"/>
      <c r="G287" s="174">
        <v>0.34375</v>
      </c>
      <c r="H287" s="174">
        <v>0.40625</v>
      </c>
      <c r="I287" s="105" t="s">
        <v>1556</v>
      </c>
      <c r="K287" s="102">
        <v>1.0</v>
      </c>
    </row>
    <row r="288" hidden="1">
      <c r="A288" s="105" t="s">
        <v>1790</v>
      </c>
      <c r="B288" s="175" t="s">
        <v>1696</v>
      </c>
      <c r="C288" s="105" t="s">
        <v>24</v>
      </c>
      <c r="D288" s="105" t="s">
        <v>50</v>
      </c>
      <c r="E288" s="105" t="s">
        <v>1416</v>
      </c>
      <c r="F288" s="173"/>
      <c r="G288" s="174">
        <v>0.34375</v>
      </c>
      <c r="H288" s="174">
        <v>0.40625</v>
      </c>
      <c r="I288" s="105" t="s">
        <v>1556</v>
      </c>
      <c r="K288" s="102">
        <v>1.0</v>
      </c>
    </row>
    <row r="289" hidden="1">
      <c r="A289" s="105" t="s">
        <v>1791</v>
      </c>
      <c r="B289" s="175" t="s">
        <v>1745</v>
      </c>
      <c r="C289" s="105" t="s">
        <v>24</v>
      </c>
      <c r="D289" s="105" t="s">
        <v>50</v>
      </c>
      <c r="E289" s="105" t="s">
        <v>1416</v>
      </c>
      <c r="F289" s="173"/>
      <c r="G289" s="174">
        <v>0.34375</v>
      </c>
      <c r="H289" s="174">
        <v>0.40625</v>
      </c>
      <c r="I289" s="105" t="s">
        <v>1556</v>
      </c>
      <c r="K289" s="113">
        <v>0.0</v>
      </c>
    </row>
    <row r="290" hidden="1">
      <c r="A290" s="105" t="s">
        <v>1792</v>
      </c>
      <c r="B290" s="172">
        <v>45420.0</v>
      </c>
      <c r="C290" s="105" t="s">
        <v>24</v>
      </c>
      <c r="D290" s="105" t="s">
        <v>141</v>
      </c>
      <c r="E290" s="105" t="s">
        <v>1416</v>
      </c>
      <c r="F290" s="173"/>
      <c r="G290" s="174">
        <v>0.7291666666666666</v>
      </c>
      <c r="H290" s="174">
        <v>0.7916666666666666</v>
      </c>
      <c r="I290" s="105" t="s">
        <v>1475</v>
      </c>
      <c r="K290" s="102">
        <v>1.0</v>
      </c>
    </row>
    <row r="291" hidden="1">
      <c r="A291" s="105" t="s">
        <v>1793</v>
      </c>
      <c r="B291" s="172">
        <v>45481.0</v>
      </c>
      <c r="C291" s="105" t="s">
        <v>24</v>
      </c>
      <c r="D291" s="105" t="s">
        <v>141</v>
      </c>
      <c r="E291" s="105" t="s">
        <v>1416</v>
      </c>
      <c r="F291" s="173"/>
      <c r="G291" s="174">
        <v>0.7291666666666666</v>
      </c>
      <c r="H291" s="174">
        <v>0.7916666666666666</v>
      </c>
      <c r="I291" s="105" t="s">
        <v>1475</v>
      </c>
      <c r="K291" s="102">
        <v>1.0</v>
      </c>
    </row>
    <row r="292" hidden="1">
      <c r="A292" s="105" t="s">
        <v>1794</v>
      </c>
      <c r="B292" s="172">
        <v>45634.0</v>
      </c>
      <c r="C292" s="105" t="s">
        <v>24</v>
      </c>
      <c r="D292" s="105" t="s">
        <v>141</v>
      </c>
      <c r="E292" s="105" t="s">
        <v>1416</v>
      </c>
      <c r="F292" s="173"/>
      <c r="G292" s="174">
        <v>0.7291666666666666</v>
      </c>
      <c r="H292" s="174">
        <v>0.7916666666666666</v>
      </c>
      <c r="I292" s="105" t="s">
        <v>1475</v>
      </c>
      <c r="K292" s="102">
        <v>1.0</v>
      </c>
    </row>
    <row r="293" hidden="1">
      <c r="A293" s="105" t="s">
        <v>1795</v>
      </c>
      <c r="B293" s="175" t="s">
        <v>1666</v>
      </c>
      <c r="C293" s="105" t="s">
        <v>24</v>
      </c>
      <c r="D293" s="105" t="s">
        <v>141</v>
      </c>
      <c r="E293" s="105" t="s">
        <v>1416</v>
      </c>
      <c r="F293" s="173"/>
      <c r="G293" s="174">
        <v>0.7291666666666666</v>
      </c>
      <c r="H293" s="174">
        <v>0.7916666666666666</v>
      </c>
      <c r="I293" s="105" t="s">
        <v>1475</v>
      </c>
      <c r="K293" s="102">
        <v>1.0</v>
      </c>
    </row>
    <row r="294" hidden="1">
      <c r="A294" s="105" t="s">
        <v>1796</v>
      </c>
      <c r="B294" s="175" t="s">
        <v>1729</v>
      </c>
      <c r="C294" s="105" t="s">
        <v>24</v>
      </c>
      <c r="D294" s="105" t="s">
        <v>141</v>
      </c>
      <c r="E294" s="105" t="s">
        <v>1416</v>
      </c>
      <c r="F294" s="173"/>
      <c r="G294" s="174">
        <v>0.7291666666666666</v>
      </c>
      <c r="H294" s="174">
        <v>0.7916666666666666</v>
      </c>
      <c r="I294" s="105" t="s">
        <v>1475</v>
      </c>
      <c r="K294" s="102">
        <v>1.0</v>
      </c>
    </row>
    <row r="295" hidden="1">
      <c r="A295" s="105" t="s">
        <v>1797</v>
      </c>
      <c r="B295" s="175" t="s">
        <v>1670</v>
      </c>
      <c r="C295" s="105" t="s">
        <v>24</v>
      </c>
      <c r="D295" s="105" t="s">
        <v>141</v>
      </c>
      <c r="E295" s="105" t="s">
        <v>1416</v>
      </c>
      <c r="F295" s="173"/>
      <c r="G295" s="174">
        <v>0.7291666666666666</v>
      </c>
      <c r="H295" s="174">
        <v>0.7916666666666666</v>
      </c>
      <c r="I295" s="105" t="s">
        <v>1475</v>
      </c>
      <c r="K295" s="102">
        <v>1.0</v>
      </c>
    </row>
    <row r="296" hidden="1">
      <c r="A296" s="105" t="s">
        <v>1798</v>
      </c>
      <c r="B296" s="175" t="s">
        <v>1732</v>
      </c>
      <c r="C296" s="105" t="s">
        <v>24</v>
      </c>
      <c r="D296" s="105" t="s">
        <v>141</v>
      </c>
      <c r="E296" s="105" t="s">
        <v>1416</v>
      </c>
      <c r="F296" s="173"/>
      <c r="G296" s="174">
        <v>0.7291666666666666</v>
      </c>
      <c r="H296" s="174">
        <v>0.7916666666666666</v>
      </c>
      <c r="I296" s="105" t="s">
        <v>1475</v>
      </c>
      <c r="K296" s="102">
        <v>1.0</v>
      </c>
    </row>
    <row r="297" hidden="1">
      <c r="A297" s="105" t="s">
        <v>1799</v>
      </c>
      <c r="B297" s="175" t="s">
        <v>1674</v>
      </c>
      <c r="C297" s="105" t="s">
        <v>24</v>
      </c>
      <c r="D297" s="105" t="s">
        <v>141</v>
      </c>
      <c r="E297" s="105" t="s">
        <v>1416</v>
      </c>
      <c r="F297" s="173"/>
      <c r="G297" s="174">
        <v>0.7291666666666666</v>
      </c>
      <c r="H297" s="174">
        <v>0.7916666666666666</v>
      </c>
      <c r="I297" s="105" t="s">
        <v>1475</v>
      </c>
      <c r="K297" s="102">
        <v>1.0</v>
      </c>
    </row>
    <row r="298" hidden="1">
      <c r="A298" s="105" t="s">
        <v>1800</v>
      </c>
      <c r="B298" s="172">
        <v>45299.0</v>
      </c>
      <c r="C298" s="105" t="s">
        <v>223</v>
      </c>
      <c r="D298" s="105" t="s">
        <v>232</v>
      </c>
      <c r="E298" s="105" t="s">
        <v>1418</v>
      </c>
      <c r="F298" s="105" t="s">
        <v>1459</v>
      </c>
      <c r="G298" s="174">
        <v>0.34375</v>
      </c>
      <c r="H298" s="174">
        <v>0.40625</v>
      </c>
      <c r="I298" s="105" t="s">
        <v>1556</v>
      </c>
      <c r="K298" s="102">
        <v>1.0</v>
      </c>
    </row>
    <row r="299" hidden="1">
      <c r="A299" s="105" t="s">
        <v>1801</v>
      </c>
      <c r="B299" s="172">
        <v>45391.0</v>
      </c>
      <c r="C299" s="105" t="s">
        <v>223</v>
      </c>
      <c r="D299" s="105" t="s">
        <v>449</v>
      </c>
      <c r="E299" s="105" t="s">
        <v>1416</v>
      </c>
      <c r="F299" s="105" t="s">
        <v>1459</v>
      </c>
      <c r="G299" s="174">
        <v>0.625</v>
      </c>
      <c r="H299" s="174">
        <v>0.6875</v>
      </c>
      <c r="I299" s="105" t="s">
        <v>1460</v>
      </c>
      <c r="K299" s="102">
        <v>1.0</v>
      </c>
    </row>
    <row r="300" hidden="1">
      <c r="A300" s="105" t="s">
        <v>1802</v>
      </c>
      <c r="B300" s="172">
        <v>45544.0</v>
      </c>
      <c r="C300" s="105" t="s">
        <v>223</v>
      </c>
      <c r="D300" s="105" t="s">
        <v>449</v>
      </c>
      <c r="E300" s="105" t="s">
        <v>1416</v>
      </c>
      <c r="F300" s="105" t="s">
        <v>1459</v>
      </c>
      <c r="G300" s="174">
        <v>0.625</v>
      </c>
      <c r="H300" s="174">
        <v>0.6875</v>
      </c>
      <c r="I300" s="105" t="s">
        <v>1460</v>
      </c>
      <c r="K300" s="113">
        <v>0.0</v>
      </c>
    </row>
    <row r="301" hidden="1">
      <c r="A301" s="105" t="s">
        <v>1803</v>
      </c>
      <c r="B301" s="172">
        <v>45605.0</v>
      </c>
      <c r="C301" s="105" t="s">
        <v>223</v>
      </c>
      <c r="D301" s="105" t="s">
        <v>449</v>
      </c>
      <c r="E301" s="105" t="s">
        <v>1416</v>
      </c>
      <c r="F301" s="105" t="s">
        <v>1459</v>
      </c>
      <c r="G301" s="174">
        <v>0.625</v>
      </c>
      <c r="H301" s="174">
        <v>0.6875</v>
      </c>
      <c r="I301" s="105" t="s">
        <v>1460</v>
      </c>
      <c r="K301" s="113">
        <v>0.0</v>
      </c>
    </row>
    <row r="302" hidden="1">
      <c r="A302" s="105" t="s">
        <v>1804</v>
      </c>
      <c r="B302" s="175" t="s">
        <v>1805</v>
      </c>
      <c r="C302" s="105" t="s">
        <v>223</v>
      </c>
      <c r="D302" s="105" t="s">
        <v>449</v>
      </c>
      <c r="E302" s="105" t="s">
        <v>1416</v>
      </c>
      <c r="F302" s="105" t="s">
        <v>1459</v>
      </c>
      <c r="G302" s="174">
        <v>0.625</v>
      </c>
      <c r="H302" s="174">
        <v>0.6875</v>
      </c>
      <c r="I302" s="105" t="s">
        <v>1460</v>
      </c>
      <c r="K302" s="102">
        <v>1.0</v>
      </c>
    </row>
    <row r="303" hidden="1">
      <c r="A303" s="105" t="s">
        <v>1806</v>
      </c>
      <c r="B303" s="175" t="s">
        <v>1807</v>
      </c>
      <c r="C303" s="105" t="s">
        <v>223</v>
      </c>
      <c r="D303" s="105" t="s">
        <v>449</v>
      </c>
      <c r="E303" s="105" t="s">
        <v>1416</v>
      </c>
      <c r="F303" s="105" t="s">
        <v>1459</v>
      </c>
      <c r="G303" s="174">
        <v>0.625</v>
      </c>
      <c r="H303" s="174">
        <v>0.6875</v>
      </c>
      <c r="I303" s="105" t="s">
        <v>1460</v>
      </c>
      <c r="K303" s="102">
        <v>1.0</v>
      </c>
    </row>
    <row r="304" hidden="1">
      <c r="A304" s="105" t="s">
        <v>1808</v>
      </c>
      <c r="B304" s="175" t="s">
        <v>1809</v>
      </c>
      <c r="C304" s="105" t="s">
        <v>223</v>
      </c>
      <c r="D304" s="105" t="s">
        <v>449</v>
      </c>
      <c r="E304" s="105" t="s">
        <v>1416</v>
      </c>
      <c r="F304" s="105" t="s">
        <v>1459</v>
      </c>
      <c r="G304" s="174">
        <v>0.625</v>
      </c>
      <c r="H304" s="174">
        <v>0.6875</v>
      </c>
      <c r="I304" s="105" t="s">
        <v>1460</v>
      </c>
      <c r="K304" s="102">
        <v>1.0</v>
      </c>
    </row>
    <row r="305" hidden="1">
      <c r="A305" s="105" t="s">
        <v>1810</v>
      </c>
      <c r="B305" s="175" t="s">
        <v>1811</v>
      </c>
      <c r="C305" s="105" t="s">
        <v>223</v>
      </c>
      <c r="D305" s="105" t="s">
        <v>449</v>
      </c>
      <c r="E305" s="105" t="s">
        <v>1416</v>
      </c>
      <c r="F305" s="105" t="s">
        <v>1459</v>
      </c>
      <c r="G305" s="174">
        <v>0.625</v>
      </c>
      <c r="H305" s="174">
        <v>0.6875</v>
      </c>
      <c r="I305" s="105" t="s">
        <v>1460</v>
      </c>
      <c r="K305" s="102">
        <v>1.0</v>
      </c>
    </row>
    <row r="306" hidden="1">
      <c r="A306" s="105" t="s">
        <v>1812</v>
      </c>
      <c r="B306" s="175" t="s">
        <v>1813</v>
      </c>
      <c r="C306" s="105" t="s">
        <v>223</v>
      </c>
      <c r="D306" s="105" t="s">
        <v>449</v>
      </c>
      <c r="E306" s="105" t="s">
        <v>1416</v>
      </c>
      <c r="F306" s="105"/>
      <c r="G306" s="174">
        <v>0.625</v>
      </c>
      <c r="H306" s="174">
        <v>0.6875</v>
      </c>
      <c r="I306" s="105" t="s">
        <v>1460</v>
      </c>
      <c r="K306" s="102">
        <v>1.0</v>
      </c>
    </row>
    <row r="307" hidden="1">
      <c r="A307" s="105" t="s">
        <v>1814</v>
      </c>
      <c r="B307" s="172">
        <v>45391.0</v>
      </c>
      <c r="C307" s="105" t="s">
        <v>223</v>
      </c>
      <c r="D307" s="105" t="s">
        <v>387</v>
      </c>
      <c r="E307" s="105" t="s">
        <v>1419</v>
      </c>
      <c r="F307" s="105" t="s">
        <v>1459</v>
      </c>
      <c r="G307" s="174">
        <v>0.6875</v>
      </c>
      <c r="H307" s="174">
        <v>0.7291666666666666</v>
      </c>
      <c r="I307" s="105" t="s">
        <v>1498</v>
      </c>
      <c r="K307" s="102">
        <v>1.0</v>
      </c>
    </row>
    <row r="308" hidden="1">
      <c r="A308" s="105" t="s">
        <v>1815</v>
      </c>
      <c r="B308" s="172">
        <v>45452.0</v>
      </c>
      <c r="C308" s="105" t="s">
        <v>223</v>
      </c>
      <c r="D308" s="105" t="s">
        <v>387</v>
      </c>
      <c r="E308" s="105" t="s">
        <v>1419</v>
      </c>
      <c r="F308" s="105" t="s">
        <v>1459</v>
      </c>
      <c r="G308" s="174">
        <v>0.6875</v>
      </c>
      <c r="H308" s="174">
        <v>0.7291666666666666</v>
      </c>
      <c r="I308" s="105" t="s">
        <v>1498</v>
      </c>
      <c r="K308" s="113">
        <v>0.0</v>
      </c>
    </row>
    <row r="309" hidden="1">
      <c r="A309" s="105" t="s">
        <v>1816</v>
      </c>
      <c r="B309" s="172">
        <v>45605.0</v>
      </c>
      <c r="C309" s="105" t="s">
        <v>223</v>
      </c>
      <c r="D309" s="105" t="s">
        <v>387</v>
      </c>
      <c r="E309" s="105" t="s">
        <v>1419</v>
      </c>
      <c r="F309" s="105" t="s">
        <v>1459</v>
      </c>
      <c r="G309" s="174">
        <v>0.6875</v>
      </c>
      <c r="H309" s="174">
        <v>0.7291666666666666</v>
      </c>
      <c r="I309" s="105" t="s">
        <v>1498</v>
      </c>
      <c r="K309" s="113">
        <v>0.0</v>
      </c>
    </row>
    <row r="310" hidden="1">
      <c r="A310" s="105" t="s">
        <v>1817</v>
      </c>
      <c r="B310" s="175" t="s">
        <v>1818</v>
      </c>
      <c r="C310" s="105" t="s">
        <v>223</v>
      </c>
      <c r="D310" s="105" t="s">
        <v>387</v>
      </c>
      <c r="E310" s="105" t="s">
        <v>1419</v>
      </c>
      <c r="F310" s="105" t="s">
        <v>1459</v>
      </c>
      <c r="G310" s="174">
        <v>0.6875</v>
      </c>
      <c r="H310" s="174">
        <v>0.7291666666666666</v>
      </c>
      <c r="I310" s="105" t="s">
        <v>1498</v>
      </c>
      <c r="K310" s="102">
        <v>1.0</v>
      </c>
    </row>
    <row r="311" hidden="1">
      <c r="A311" s="105" t="s">
        <v>1819</v>
      </c>
      <c r="B311" s="175" t="s">
        <v>1807</v>
      </c>
      <c r="C311" s="105" t="s">
        <v>223</v>
      </c>
      <c r="D311" s="105" t="s">
        <v>387</v>
      </c>
      <c r="E311" s="105" t="s">
        <v>1419</v>
      </c>
      <c r="F311" s="105" t="s">
        <v>1459</v>
      </c>
      <c r="G311" s="174">
        <v>0.6875</v>
      </c>
      <c r="H311" s="174">
        <v>0.7291666666666666</v>
      </c>
      <c r="I311" s="105" t="s">
        <v>1498</v>
      </c>
      <c r="K311" s="102">
        <v>1.0</v>
      </c>
    </row>
    <row r="312" hidden="1">
      <c r="A312" s="105" t="s">
        <v>1820</v>
      </c>
      <c r="B312" s="175" t="s">
        <v>1821</v>
      </c>
      <c r="C312" s="105" t="s">
        <v>223</v>
      </c>
      <c r="D312" s="105" t="s">
        <v>387</v>
      </c>
      <c r="E312" s="105" t="s">
        <v>1419</v>
      </c>
      <c r="F312" s="105" t="s">
        <v>1459</v>
      </c>
      <c r="G312" s="174">
        <v>0.6875</v>
      </c>
      <c r="H312" s="174">
        <v>0.7291666666666666</v>
      </c>
      <c r="I312" s="105" t="s">
        <v>1498</v>
      </c>
      <c r="K312" s="102">
        <v>1.0</v>
      </c>
    </row>
    <row r="313" hidden="1">
      <c r="A313" s="105" t="s">
        <v>1822</v>
      </c>
      <c r="B313" s="175" t="s">
        <v>1811</v>
      </c>
      <c r="C313" s="105" t="s">
        <v>223</v>
      </c>
      <c r="D313" s="105" t="s">
        <v>387</v>
      </c>
      <c r="E313" s="105" t="s">
        <v>1419</v>
      </c>
      <c r="F313" s="105" t="s">
        <v>1459</v>
      </c>
      <c r="G313" s="174">
        <v>0.6875</v>
      </c>
      <c r="H313" s="174">
        <v>0.7291666666666666</v>
      </c>
      <c r="I313" s="105" t="s">
        <v>1498</v>
      </c>
      <c r="K313" s="102">
        <v>1.0</v>
      </c>
    </row>
    <row r="314" hidden="1">
      <c r="A314" s="105" t="s">
        <v>1823</v>
      </c>
      <c r="B314" s="175" t="s">
        <v>1824</v>
      </c>
      <c r="C314" s="105" t="s">
        <v>223</v>
      </c>
      <c r="D314" s="105" t="s">
        <v>387</v>
      </c>
      <c r="E314" s="105" t="s">
        <v>1419</v>
      </c>
      <c r="F314" s="105" t="s">
        <v>1459</v>
      </c>
      <c r="G314" s="174">
        <v>0.6875</v>
      </c>
      <c r="H314" s="174">
        <v>0.7291666666666666</v>
      </c>
      <c r="I314" s="105" t="s">
        <v>1498</v>
      </c>
      <c r="K314" s="102">
        <v>1.0</v>
      </c>
    </row>
    <row r="315" hidden="1">
      <c r="A315" s="105" t="s">
        <v>1825</v>
      </c>
      <c r="B315" s="172">
        <v>45391.0</v>
      </c>
      <c r="C315" s="105" t="s">
        <v>223</v>
      </c>
      <c r="D315" s="105" t="s">
        <v>327</v>
      </c>
      <c r="E315" s="105" t="s">
        <v>1419</v>
      </c>
      <c r="F315" s="105" t="s">
        <v>1459</v>
      </c>
      <c r="G315" s="174">
        <v>0.7291666666666666</v>
      </c>
      <c r="H315" s="174">
        <v>0.7916666666666666</v>
      </c>
      <c r="I315" s="105" t="s">
        <v>1475</v>
      </c>
      <c r="K315" s="102">
        <v>1.0</v>
      </c>
    </row>
    <row r="316" hidden="1">
      <c r="A316" s="105" t="s">
        <v>1826</v>
      </c>
      <c r="B316" s="172">
        <v>45452.0</v>
      </c>
      <c r="C316" s="105" t="s">
        <v>223</v>
      </c>
      <c r="D316" s="105" t="s">
        <v>327</v>
      </c>
      <c r="E316" s="105" t="s">
        <v>1419</v>
      </c>
      <c r="F316" s="105" t="s">
        <v>1459</v>
      </c>
      <c r="G316" s="174">
        <v>0.7291666666666666</v>
      </c>
      <c r="H316" s="174">
        <v>0.7916666666666666</v>
      </c>
      <c r="I316" s="105" t="s">
        <v>1475</v>
      </c>
      <c r="K316" s="113">
        <v>0.0</v>
      </c>
    </row>
    <row r="317" hidden="1">
      <c r="A317" s="105" t="s">
        <v>1827</v>
      </c>
      <c r="B317" s="172">
        <v>45605.0</v>
      </c>
      <c r="C317" s="105" t="s">
        <v>223</v>
      </c>
      <c r="D317" s="105" t="s">
        <v>327</v>
      </c>
      <c r="E317" s="105" t="s">
        <v>1419</v>
      </c>
      <c r="F317" s="105" t="s">
        <v>1459</v>
      </c>
      <c r="G317" s="174">
        <v>0.7291666666666666</v>
      </c>
      <c r="H317" s="174">
        <v>0.7916666666666666</v>
      </c>
      <c r="I317" s="105" t="s">
        <v>1475</v>
      </c>
      <c r="K317" s="113">
        <v>0.0</v>
      </c>
    </row>
    <row r="318" hidden="1">
      <c r="A318" s="105" t="s">
        <v>1828</v>
      </c>
      <c r="B318" s="175" t="s">
        <v>1818</v>
      </c>
      <c r="C318" s="105" t="s">
        <v>223</v>
      </c>
      <c r="D318" s="105" t="s">
        <v>327</v>
      </c>
      <c r="E318" s="105" t="s">
        <v>1419</v>
      </c>
      <c r="F318" s="105" t="s">
        <v>1459</v>
      </c>
      <c r="G318" s="174">
        <v>0.7291666666666666</v>
      </c>
      <c r="H318" s="174">
        <v>0.7916666666666666</v>
      </c>
      <c r="I318" s="105" t="s">
        <v>1475</v>
      </c>
      <c r="K318" s="102">
        <v>1.0</v>
      </c>
    </row>
    <row r="319" hidden="1">
      <c r="A319" s="105" t="s">
        <v>1829</v>
      </c>
      <c r="B319" s="175" t="s">
        <v>1807</v>
      </c>
      <c r="C319" s="105" t="s">
        <v>223</v>
      </c>
      <c r="D319" s="105" t="s">
        <v>327</v>
      </c>
      <c r="E319" s="105" t="s">
        <v>1419</v>
      </c>
      <c r="F319" s="105" t="s">
        <v>1459</v>
      </c>
      <c r="G319" s="174">
        <v>0.7291666666666666</v>
      </c>
      <c r="H319" s="174">
        <v>0.7916666666666666</v>
      </c>
      <c r="I319" s="105" t="s">
        <v>1475</v>
      </c>
      <c r="K319" s="102">
        <v>1.0</v>
      </c>
    </row>
    <row r="320" hidden="1">
      <c r="A320" s="105" t="s">
        <v>1830</v>
      </c>
      <c r="B320" s="175" t="s">
        <v>1821</v>
      </c>
      <c r="C320" s="105" t="s">
        <v>223</v>
      </c>
      <c r="D320" s="105" t="s">
        <v>327</v>
      </c>
      <c r="E320" s="105" t="s">
        <v>1419</v>
      </c>
      <c r="F320" s="105" t="s">
        <v>1459</v>
      </c>
      <c r="G320" s="174">
        <v>0.7291666666666666</v>
      </c>
      <c r="H320" s="174">
        <v>0.7916666666666666</v>
      </c>
      <c r="I320" s="105" t="s">
        <v>1475</v>
      </c>
      <c r="K320" s="102">
        <v>1.0</v>
      </c>
    </row>
    <row r="321" hidden="1">
      <c r="A321" s="105" t="s">
        <v>1831</v>
      </c>
      <c r="B321" s="175" t="s">
        <v>1811</v>
      </c>
      <c r="C321" s="105" t="s">
        <v>223</v>
      </c>
      <c r="D321" s="105" t="s">
        <v>327</v>
      </c>
      <c r="E321" s="105" t="s">
        <v>1419</v>
      </c>
      <c r="F321" s="105" t="s">
        <v>1459</v>
      </c>
      <c r="G321" s="174">
        <v>0.7291666666666666</v>
      </c>
      <c r="H321" s="174">
        <v>0.7916666666666666</v>
      </c>
      <c r="I321" s="105" t="s">
        <v>1475</v>
      </c>
      <c r="K321" s="102">
        <v>1.0</v>
      </c>
    </row>
    <row r="322" hidden="1">
      <c r="A322" s="105" t="s">
        <v>1832</v>
      </c>
      <c r="B322" s="175" t="s">
        <v>1824</v>
      </c>
      <c r="C322" s="105" t="s">
        <v>223</v>
      </c>
      <c r="D322" s="105" t="s">
        <v>327</v>
      </c>
      <c r="E322" s="105" t="s">
        <v>1419</v>
      </c>
      <c r="F322" s="105" t="s">
        <v>1459</v>
      </c>
      <c r="G322" s="174">
        <v>0.7291666666666666</v>
      </c>
      <c r="H322" s="174">
        <v>0.7916666666666666</v>
      </c>
      <c r="I322" s="105" t="s">
        <v>1475</v>
      </c>
      <c r="K322" s="102">
        <v>1.0</v>
      </c>
    </row>
    <row r="323" hidden="1">
      <c r="A323" s="105" t="s">
        <v>1833</v>
      </c>
      <c r="B323" s="172">
        <v>45391.0</v>
      </c>
      <c r="C323" s="105" t="s">
        <v>223</v>
      </c>
      <c r="D323" s="105" t="s">
        <v>439</v>
      </c>
      <c r="E323" s="105" t="s">
        <v>1418</v>
      </c>
      <c r="F323" s="105" t="s">
        <v>1459</v>
      </c>
      <c r="G323" s="174">
        <v>0.34375</v>
      </c>
      <c r="H323" s="174">
        <v>0.40625</v>
      </c>
      <c r="I323" s="105" t="s">
        <v>1556</v>
      </c>
      <c r="K323" s="102">
        <v>1.0</v>
      </c>
    </row>
    <row r="324" hidden="1">
      <c r="A324" s="105" t="s">
        <v>1834</v>
      </c>
      <c r="B324" s="172">
        <v>45452.0</v>
      </c>
      <c r="C324" s="105" t="s">
        <v>223</v>
      </c>
      <c r="D324" s="105" t="s">
        <v>439</v>
      </c>
      <c r="E324" s="105" t="s">
        <v>1418</v>
      </c>
      <c r="F324" s="105" t="s">
        <v>1459</v>
      </c>
      <c r="G324" s="174">
        <v>0.34375</v>
      </c>
      <c r="H324" s="174">
        <v>0.40625</v>
      </c>
      <c r="I324" s="105" t="s">
        <v>1556</v>
      </c>
      <c r="K324" s="113">
        <v>0.0</v>
      </c>
    </row>
    <row r="325" hidden="1">
      <c r="A325" s="105" t="s">
        <v>1835</v>
      </c>
      <c r="B325" s="172">
        <v>45605.0</v>
      </c>
      <c r="C325" s="105" t="s">
        <v>223</v>
      </c>
      <c r="D325" s="105" t="s">
        <v>439</v>
      </c>
      <c r="E325" s="105" t="s">
        <v>1418</v>
      </c>
      <c r="F325" s="105" t="s">
        <v>1459</v>
      </c>
      <c r="G325" s="174">
        <v>0.34375</v>
      </c>
      <c r="H325" s="174">
        <v>0.40625</v>
      </c>
      <c r="I325" s="105" t="s">
        <v>1556</v>
      </c>
      <c r="K325" s="113">
        <v>0.0</v>
      </c>
    </row>
    <row r="326" hidden="1">
      <c r="A326" s="105" t="s">
        <v>1836</v>
      </c>
      <c r="B326" s="175" t="s">
        <v>1818</v>
      </c>
      <c r="C326" s="105" t="s">
        <v>223</v>
      </c>
      <c r="D326" s="105" t="s">
        <v>439</v>
      </c>
      <c r="E326" s="105" t="s">
        <v>1418</v>
      </c>
      <c r="F326" s="105" t="s">
        <v>1459</v>
      </c>
      <c r="G326" s="174">
        <v>0.34375</v>
      </c>
      <c r="H326" s="174">
        <v>0.40625</v>
      </c>
      <c r="I326" s="105" t="s">
        <v>1556</v>
      </c>
      <c r="K326" s="102">
        <v>1.0</v>
      </c>
    </row>
    <row r="327" hidden="1">
      <c r="A327" s="105" t="s">
        <v>1837</v>
      </c>
      <c r="B327" s="175" t="s">
        <v>1807</v>
      </c>
      <c r="C327" s="105" t="s">
        <v>223</v>
      </c>
      <c r="D327" s="105" t="s">
        <v>439</v>
      </c>
      <c r="E327" s="105" t="s">
        <v>1418</v>
      </c>
      <c r="F327" s="105" t="s">
        <v>1459</v>
      </c>
      <c r="G327" s="174">
        <v>0.34375</v>
      </c>
      <c r="H327" s="174">
        <v>0.40625</v>
      </c>
      <c r="I327" s="105" t="s">
        <v>1556</v>
      </c>
      <c r="K327" s="102">
        <v>1.0</v>
      </c>
    </row>
    <row r="328" hidden="1">
      <c r="A328" s="105" t="s">
        <v>1838</v>
      </c>
      <c r="B328" s="175" t="s">
        <v>1821</v>
      </c>
      <c r="C328" s="105" t="s">
        <v>223</v>
      </c>
      <c r="D328" s="105" t="s">
        <v>439</v>
      </c>
      <c r="E328" s="105" t="s">
        <v>1418</v>
      </c>
      <c r="F328" s="105" t="s">
        <v>1459</v>
      </c>
      <c r="G328" s="174">
        <v>0.34375</v>
      </c>
      <c r="H328" s="174">
        <v>0.40625</v>
      </c>
      <c r="I328" s="105" t="s">
        <v>1556</v>
      </c>
      <c r="K328" s="102">
        <v>1.0</v>
      </c>
    </row>
    <row r="329" hidden="1">
      <c r="A329" s="105" t="s">
        <v>1839</v>
      </c>
      <c r="B329" s="175" t="s">
        <v>1811</v>
      </c>
      <c r="C329" s="105" t="s">
        <v>223</v>
      </c>
      <c r="D329" s="105" t="s">
        <v>439</v>
      </c>
      <c r="E329" s="105" t="s">
        <v>1421</v>
      </c>
      <c r="F329" s="105" t="s">
        <v>1459</v>
      </c>
      <c r="G329" s="174">
        <v>0.34375</v>
      </c>
      <c r="H329" s="174">
        <v>0.40625</v>
      </c>
      <c r="I329" s="105" t="s">
        <v>1556</v>
      </c>
      <c r="K329" s="102">
        <v>1.0</v>
      </c>
    </row>
    <row r="330" hidden="1">
      <c r="A330" s="105" t="s">
        <v>1840</v>
      </c>
      <c r="B330" s="175" t="s">
        <v>1824</v>
      </c>
      <c r="C330" s="105" t="s">
        <v>223</v>
      </c>
      <c r="D330" s="105" t="s">
        <v>439</v>
      </c>
      <c r="E330" s="105" t="s">
        <v>1418</v>
      </c>
      <c r="F330" s="105" t="s">
        <v>1459</v>
      </c>
      <c r="G330" s="174">
        <v>0.34375</v>
      </c>
      <c r="H330" s="174">
        <v>0.40625</v>
      </c>
      <c r="I330" s="105" t="s">
        <v>1556</v>
      </c>
      <c r="K330" s="102">
        <v>1.0</v>
      </c>
    </row>
    <row r="331" hidden="1">
      <c r="A331" s="105" t="s">
        <v>1841</v>
      </c>
      <c r="B331" s="172">
        <v>45421.0</v>
      </c>
      <c r="C331" s="105" t="s">
        <v>223</v>
      </c>
      <c r="D331" s="105" t="s">
        <v>293</v>
      </c>
      <c r="E331" s="105" t="s">
        <v>1421</v>
      </c>
      <c r="F331" s="105" t="s">
        <v>1459</v>
      </c>
      <c r="G331" s="174">
        <v>0.8125</v>
      </c>
      <c r="H331" s="174">
        <v>0.8541666666666666</v>
      </c>
      <c r="I331" s="105" t="s">
        <v>1608</v>
      </c>
      <c r="K331" s="102">
        <v>1.0</v>
      </c>
    </row>
    <row r="332" hidden="1">
      <c r="A332" s="105" t="s">
        <v>1842</v>
      </c>
      <c r="B332" s="172">
        <v>45544.0</v>
      </c>
      <c r="C332" s="105" t="s">
        <v>223</v>
      </c>
      <c r="D332" s="105" t="s">
        <v>293</v>
      </c>
      <c r="E332" s="105" t="s">
        <v>1421</v>
      </c>
      <c r="F332" s="105" t="s">
        <v>1459</v>
      </c>
      <c r="G332" s="174">
        <v>0.8125</v>
      </c>
      <c r="H332" s="174">
        <v>0.8541666666666666</v>
      </c>
      <c r="I332" s="105" t="s">
        <v>1608</v>
      </c>
      <c r="K332" s="113">
        <v>0.0</v>
      </c>
    </row>
    <row r="333" hidden="1">
      <c r="A333" s="105" t="s">
        <v>1843</v>
      </c>
      <c r="B333" s="172">
        <v>45635.0</v>
      </c>
      <c r="C333" s="105" t="s">
        <v>223</v>
      </c>
      <c r="D333" s="105" t="s">
        <v>293</v>
      </c>
      <c r="E333" s="105" t="s">
        <v>1421</v>
      </c>
      <c r="F333" s="105" t="s">
        <v>1459</v>
      </c>
      <c r="G333" s="174">
        <v>0.8125</v>
      </c>
      <c r="H333" s="174">
        <v>0.8541666666666666</v>
      </c>
      <c r="I333" s="105" t="s">
        <v>1608</v>
      </c>
      <c r="K333" s="102">
        <v>1.0</v>
      </c>
    </row>
    <row r="334" hidden="1">
      <c r="A334" s="105" t="s">
        <v>1844</v>
      </c>
      <c r="B334" s="175" t="s">
        <v>1805</v>
      </c>
      <c r="C334" s="105" t="s">
        <v>223</v>
      </c>
      <c r="D334" s="105" t="s">
        <v>293</v>
      </c>
      <c r="E334" s="105" t="s">
        <v>1421</v>
      </c>
      <c r="F334" s="105" t="s">
        <v>1459</v>
      </c>
      <c r="G334" s="174">
        <v>0.8125</v>
      </c>
      <c r="H334" s="174">
        <v>0.8541666666666666</v>
      </c>
      <c r="I334" s="105" t="s">
        <v>1608</v>
      </c>
      <c r="K334" s="102">
        <v>1.0</v>
      </c>
    </row>
    <row r="335" hidden="1">
      <c r="A335" s="105" t="s">
        <v>1845</v>
      </c>
      <c r="B335" s="175" t="s">
        <v>1846</v>
      </c>
      <c r="C335" s="105" t="s">
        <v>223</v>
      </c>
      <c r="D335" s="105" t="s">
        <v>293</v>
      </c>
      <c r="E335" s="105" t="s">
        <v>1421</v>
      </c>
      <c r="F335" s="105" t="s">
        <v>1459</v>
      </c>
      <c r="G335" s="174">
        <v>0.8125</v>
      </c>
      <c r="H335" s="174">
        <v>0.8541666666666666</v>
      </c>
      <c r="I335" s="105" t="s">
        <v>1608</v>
      </c>
      <c r="K335" s="102">
        <v>1.0</v>
      </c>
    </row>
    <row r="336" hidden="1">
      <c r="A336" s="105" t="s">
        <v>1847</v>
      </c>
      <c r="B336" s="175" t="s">
        <v>1809</v>
      </c>
      <c r="C336" s="105" t="s">
        <v>223</v>
      </c>
      <c r="D336" s="105" t="s">
        <v>293</v>
      </c>
      <c r="E336" s="105" t="s">
        <v>1421</v>
      </c>
      <c r="F336" s="105" t="s">
        <v>1459</v>
      </c>
      <c r="G336" s="174">
        <v>0.8125</v>
      </c>
      <c r="H336" s="174">
        <v>0.8541666666666666</v>
      </c>
      <c r="I336" s="105" t="s">
        <v>1608</v>
      </c>
      <c r="K336" s="102">
        <v>1.0</v>
      </c>
    </row>
    <row r="337" hidden="1">
      <c r="A337" s="105" t="s">
        <v>1848</v>
      </c>
      <c r="B337" s="175" t="s">
        <v>1849</v>
      </c>
      <c r="C337" s="105" t="s">
        <v>223</v>
      </c>
      <c r="D337" s="105" t="s">
        <v>293</v>
      </c>
      <c r="E337" s="105" t="s">
        <v>1421</v>
      </c>
      <c r="F337" s="105" t="s">
        <v>1459</v>
      </c>
      <c r="G337" s="174">
        <v>0.8125</v>
      </c>
      <c r="H337" s="174">
        <v>0.8541666666666666</v>
      </c>
      <c r="I337" s="105" t="s">
        <v>1608</v>
      </c>
      <c r="K337" s="102">
        <v>1.0</v>
      </c>
    </row>
    <row r="338" hidden="1">
      <c r="A338" s="105" t="s">
        <v>1850</v>
      </c>
      <c r="B338" s="175" t="s">
        <v>1813</v>
      </c>
      <c r="C338" s="105" t="s">
        <v>223</v>
      </c>
      <c r="D338" s="105" t="s">
        <v>293</v>
      </c>
      <c r="E338" s="105" t="s">
        <v>1421</v>
      </c>
      <c r="F338" s="105" t="s">
        <v>1459</v>
      </c>
      <c r="G338" s="174">
        <v>0.8125</v>
      </c>
      <c r="H338" s="174">
        <v>0.8541666666666666</v>
      </c>
      <c r="I338" s="105" t="s">
        <v>1608</v>
      </c>
      <c r="K338" s="102">
        <v>1.0</v>
      </c>
    </row>
    <row r="339" hidden="1">
      <c r="A339" s="105" t="s">
        <v>1851</v>
      </c>
      <c r="B339" s="172">
        <v>45482.0</v>
      </c>
      <c r="C339" s="105" t="s">
        <v>223</v>
      </c>
      <c r="D339" s="105" t="s">
        <v>472</v>
      </c>
      <c r="E339" s="105" t="s">
        <v>1416</v>
      </c>
      <c r="F339" s="105" t="s">
        <v>1459</v>
      </c>
      <c r="G339" s="174">
        <v>0.8333333333333334</v>
      </c>
      <c r="H339" s="174">
        <v>0.8958333333333334</v>
      </c>
      <c r="I339" s="105" t="s">
        <v>1577</v>
      </c>
      <c r="K339" s="113">
        <v>0.0</v>
      </c>
    </row>
    <row r="340" hidden="1">
      <c r="A340" s="105" t="s">
        <v>1852</v>
      </c>
      <c r="B340" s="172">
        <v>45513.0</v>
      </c>
      <c r="C340" s="105" t="s">
        <v>223</v>
      </c>
      <c r="D340" s="105" t="s">
        <v>472</v>
      </c>
      <c r="E340" s="105" t="s">
        <v>1416</v>
      </c>
      <c r="F340" s="105" t="s">
        <v>1459</v>
      </c>
      <c r="G340" s="174">
        <v>0.8333333333333334</v>
      </c>
      <c r="H340" s="174">
        <v>0.8958333333333334</v>
      </c>
      <c r="I340" s="105" t="s">
        <v>1577</v>
      </c>
      <c r="K340" s="113">
        <v>0.0</v>
      </c>
    </row>
    <row r="341" hidden="1">
      <c r="A341" s="105" t="s">
        <v>1853</v>
      </c>
      <c r="B341" s="175" t="s">
        <v>1854</v>
      </c>
      <c r="C341" s="105" t="s">
        <v>223</v>
      </c>
      <c r="D341" s="105" t="s">
        <v>472</v>
      </c>
      <c r="E341" s="105" t="s">
        <v>1416</v>
      </c>
      <c r="F341" s="105" t="s">
        <v>1459</v>
      </c>
      <c r="G341" s="174">
        <v>0.8333333333333334</v>
      </c>
      <c r="H341" s="174">
        <v>0.8958333333333334</v>
      </c>
      <c r="I341" s="105" t="s">
        <v>1577</v>
      </c>
      <c r="K341" s="113">
        <v>0.0</v>
      </c>
    </row>
    <row r="342" hidden="1">
      <c r="A342" s="105" t="s">
        <v>1855</v>
      </c>
      <c r="B342" s="175" t="s">
        <v>1856</v>
      </c>
      <c r="C342" s="105" t="s">
        <v>223</v>
      </c>
      <c r="D342" s="105" t="s">
        <v>472</v>
      </c>
      <c r="E342" s="105" t="s">
        <v>1416</v>
      </c>
      <c r="F342" s="105" t="s">
        <v>1459</v>
      </c>
      <c r="G342" s="174">
        <v>0.8333333333333334</v>
      </c>
      <c r="H342" s="174">
        <v>0.8958333333333334</v>
      </c>
      <c r="I342" s="105" t="s">
        <v>1577</v>
      </c>
      <c r="K342" s="113">
        <v>0.0</v>
      </c>
    </row>
    <row r="343" hidden="1">
      <c r="A343" s="105" t="s">
        <v>1857</v>
      </c>
      <c r="B343" s="175" t="s">
        <v>1858</v>
      </c>
      <c r="C343" s="105" t="s">
        <v>223</v>
      </c>
      <c r="D343" s="105" t="s">
        <v>472</v>
      </c>
      <c r="E343" s="105" t="s">
        <v>1416</v>
      </c>
      <c r="F343" s="105" t="s">
        <v>1459</v>
      </c>
      <c r="G343" s="174">
        <v>0.8333333333333334</v>
      </c>
      <c r="H343" s="174">
        <v>0.8958333333333334</v>
      </c>
      <c r="I343" s="105" t="s">
        <v>1577</v>
      </c>
      <c r="K343" s="113">
        <v>0.0</v>
      </c>
    </row>
    <row r="344" hidden="1">
      <c r="A344" s="105" t="s">
        <v>1859</v>
      </c>
      <c r="B344" s="175" t="s">
        <v>1860</v>
      </c>
      <c r="C344" s="105" t="s">
        <v>223</v>
      </c>
      <c r="D344" s="105" t="s">
        <v>472</v>
      </c>
      <c r="E344" s="105" t="s">
        <v>1416</v>
      </c>
      <c r="F344" s="105" t="s">
        <v>1459</v>
      </c>
      <c r="G344" s="174">
        <v>0.8333333333333334</v>
      </c>
      <c r="H344" s="174">
        <v>0.8958333333333334</v>
      </c>
      <c r="I344" s="105" t="s">
        <v>1577</v>
      </c>
      <c r="K344" s="102">
        <v>1.0</v>
      </c>
    </row>
    <row r="345" hidden="1">
      <c r="A345" s="105" t="s">
        <v>1861</v>
      </c>
      <c r="B345" s="175" t="s">
        <v>1862</v>
      </c>
      <c r="C345" s="105" t="s">
        <v>223</v>
      </c>
      <c r="D345" s="105" t="s">
        <v>472</v>
      </c>
      <c r="E345" s="105" t="s">
        <v>1416</v>
      </c>
      <c r="F345" s="105" t="s">
        <v>1459</v>
      </c>
      <c r="G345" s="174">
        <v>0.8333333333333334</v>
      </c>
      <c r="H345" s="174">
        <v>0.8958333333333334</v>
      </c>
      <c r="I345" s="105" t="s">
        <v>1577</v>
      </c>
      <c r="K345" s="102">
        <v>1.0</v>
      </c>
    </row>
    <row r="346" hidden="1">
      <c r="A346" s="105" t="s">
        <v>1863</v>
      </c>
      <c r="B346" s="175" t="s">
        <v>1864</v>
      </c>
      <c r="C346" s="105" t="s">
        <v>223</v>
      </c>
      <c r="D346" s="105" t="s">
        <v>472</v>
      </c>
      <c r="E346" s="105" t="s">
        <v>1416</v>
      </c>
      <c r="F346" s="105" t="s">
        <v>1459</v>
      </c>
      <c r="G346" s="174">
        <v>0.8333333333333334</v>
      </c>
      <c r="H346" s="174">
        <v>0.8958333333333334</v>
      </c>
      <c r="I346" s="105" t="s">
        <v>1577</v>
      </c>
      <c r="K346" s="113">
        <v>0.0</v>
      </c>
    </row>
    <row r="347">
      <c r="A347" s="105" t="s">
        <v>1865</v>
      </c>
      <c r="B347" s="172">
        <v>45452.0</v>
      </c>
      <c r="C347" s="105" t="s">
        <v>223</v>
      </c>
      <c r="D347" s="105" t="s">
        <v>453</v>
      </c>
      <c r="E347" s="105" t="s">
        <v>1416</v>
      </c>
      <c r="F347" s="105" t="s">
        <v>1459</v>
      </c>
      <c r="G347" s="174">
        <v>0.625</v>
      </c>
      <c r="H347" s="174">
        <v>0.6875</v>
      </c>
      <c r="I347" s="105" t="s">
        <v>1460</v>
      </c>
      <c r="K347" s="113">
        <v>0.0</v>
      </c>
    </row>
    <row r="348">
      <c r="A348" s="105" t="s">
        <v>1866</v>
      </c>
      <c r="B348" s="172">
        <v>45574.0</v>
      </c>
      <c r="C348" s="105" t="s">
        <v>223</v>
      </c>
      <c r="D348" s="105" t="s">
        <v>453</v>
      </c>
      <c r="E348" s="105" t="s">
        <v>1416</v>
      </c>
      <c r="F348" s="105" t="s">
        <v>1459</v>
      </c>
      <c r="G348" s="174">
        <v>0.8333333333333334</v>
      </c>
      <c r="H348" s="174">
        <v>0.8958333333333334</v>
      </c>
      <c r="I348" s="105" t="s">
        <v>1577</v>
      </c>
      <c r="K348" s="113">
        <v>0.0</v>
      </c>
    </row>
    <row r="349">
      <c r="A349" s="105" t="s">
        <v>1867</v>
      </c>
      <c r="B349" s="175" t="s">
        <v>1818</v>
      </c>
      <c r="C349" s="105" t="s">
        <v>223</v>
      </c>
      <c r="D349" s="105" t="s">
        <v>453</v>
      </c>
      <c r="E349" s="105" t="s">
        <v>1416</v>
      </c>
      <c r="F349" s="105" t="s">
        <v>1459</v>
      </c>
      <c r="G349" s="174">
        <v>0.625</v>
      </c>
      <c r="H349" s="174">
        <v>0.6875</v>
      </c>
      <c r="I349" s="105" t="s">
        <v>1460</v>
      </c>
      <c r="K349" s="102">
        <v>1.0</v>
      </c>
    </row>
    <row r="350">
      <c r="A350" s="105" t="s">
        <v>1868</v>
      </c>
      <c r="B350" s="175" t="s">
        <v>1869</v>
      </c>
      <c r="C350" s="105" t="s">
        <v>223</v>
      </c>
      <c r="D350" s="105" t="s">
        <v>453</v>
      </c>
      <c r="E350" s="105" t="s">
        <v>1416</v>
      </c>
      <c r="F350" s="105" t="s">
        <v>1459</v>
      </c>
      <c r="G350" s="174">
        <v>0.8333333333333334</v>
      </c>
      <c r="H350" s="174">
        <v>0.8958333333333334</v>
      </c>
      <c r="I350" s="105" t="s">
        <v>1577</v>
      </c>
      <c r="K350" s="113">
        <v>0.0</v>
      </c>
    </row>
    <row r="351">
      <c r="A351" s="105" t="s">
        <v>1870</v>
      </c>
      <c r="B351" s="175" t="s">
        <v>1821</v>
      </c>
      <c r="C351" s="105" t="s">
        <v>223</v>
      </c>
      <c r="D351" s="105" t="s">
        <v>453</v>
      </c>
      <c r="E351" s="105" t="s">
        <v>1416</v>
      </c>
      <c r="F351" s="105" t="s">
        <v>1459</v>
      </c>
      <c r="G351" s="174">
        <v>0.625</v>
      </c>
      <c r="H351" s="174">
        <v>0.6875</v>
      </c>
      <c r="I351" s="105" t="s">
        <v>1460</v>
      </c>
      <c r="K351" s="113">
        <v>0.0</v>
      </c>
    </row>
    <row r="352">
      <c r="A352" s="105" t="s">
        <v>1871</v>
      </c>
      <c r="B352" s="175" t="s">
        <v>1872</v>
      </c>
      <c r="C352" s="105" t="s">
        <v>223</v>
      </c>
      <c r="D352" s="105" t="s">
        <v>453</v>
      </c>
      <c r="E352" s="105" t="s">
        <v>1416</v>
      </c>
      <c r="F352" s="105" t="s">
        <v>1459</v>
      </c>
      <c r="G352" s="174">
        <v>0.8333333333333334</v>
      </c>
      <c r="H352" s="174">
        <v>0.8958333333333334</v>
      </c>
      <c r="I352" s="105" t="s">
        <v>1577</v>
      </c>
      <c r="K352" s="102">
        <v>1.0</v>
      </c>
    </row>
    <row r="353">
      <c r="A353" s="105" t="s">
        <v>1873</v>
      </c>
      <c r="B353" s="175" t="s">
        <v>1824</v>
      </c>
      <c r="C353" s="105" t="s">
        <v>223</v>
      </c>
      <c r="D353" s="105" t="s">
        <v>453</v>
      </c>
      <c r="E353" s="105" t="s">
        <v>1416</v>
      </c>
      <c r="F353" s="105" t="s">
        <v>1459</v>
      </c>
      <c r="G353" s="174">
        <v>0.625</v>
      </c>
      <c r="H353" s="174">
        <v>0.6875</v>
      </c>
      <c r="I353" s="105" t="s">
        <v>1460</v>
      </c>
      <c r="K353" s="113">
        <v>0.0</v>
      </c>
    </row>
    <row r="354" hidden="1">
      <c r="A354" s="105" t="s">
        <v>1874</v>
      </c>
      <c r="B354" s="172">
        <v>45513.0</v>
      </c>
      <c r="C354" s="105" t="s">
        <v>223</v>
      </c>
      <c r="D354" s="105" t="s">
        <v>306</v>
      </c>
      <c r="E354" s="105" t="s">
        <v>1421</v>
      </c>
      <c r="F354" s="105" t="s">
        <v>1459</v>
      </c>
      <c r="G354" s="174">
        <v>0.3333333333333333</v>
      </c>
      <c r="H354" s="174">
        <v>0.3958333333333333</v>
      </c>
      <c r="I354" s="105" t="s">
        <v>1516</v>
      </c>
      <c r="K354" s="113">
        <v>0.0</v>
      </c>
    </row>
    <row r="355" hidden="1">
      <c r="A355" s="105" t="s">
        <v>1875</v>
      </c>
      <c r="B355" s="172">
        <v>45574.0</v>
      </c>
      <c r="C355" s="105" t="s">
        <v>223</v>
      </c>
      <c r="D355" s="105" t="s">
        <v>306</v>
      </c>
      <c r="E355" s="105" t="s">
        <v>1421</v>
      </c>
      <c r="F355" s="105" t="s">
        <v>1459</v>
      </c>
      <c r="G355" s="174">
        <v>0.7291666666666666</v>
      </c>
      <c r="H355" s="174">
        <v>0.7916666666666666</v>
      </c>
      <c r="I355" s="105" t="s">
        <v>1475</v>
      </c>
      <c r="K355" s="113">
        <v>0.0</v>
      </c>
    </row>
    <row r="356" hidden="1">
      <c r="A356" s="105" t="s">
        <v>1876</v>
      </c>
      <c r="B356" s="175" t="s">
        <v>1856</v>
      </c>
      <c r="C356" s="105" t="s">
        <v>223</v>
      </c>
      <c r="D356" s="105" t="s">
        <v>306</v>
      </c>
      <c r="E356" s="105" t="s">
        <v>1421</v>
      </c>
      <c r="F356" s="105" t="s">
        <v>1459</v>
      </c>
      <c r="G356" s="174">
        <v>0.3333333333333333</v>
      </c>
      <c r="H356" s="174">
        <v>0.3958333333333333</v>
      </c>
      <c r="I356" s="105" t="s">
        <v>1516</v>
      </c>
      <c r="K356" s="102">
        <v>1.0</v>
      </c>
    </row>
    <row r="357" hidden="1">
      <c r="A357" s="105" t="s">
        <v>1877</v>
      </c>
      <c r="B357" s="175" t="s">
        <v>1869</v>
      </c>
      <c r="C357" s="105" t="s">
        <v>223</v>
      </c>
      <c r="D357" s="105" t="s">
        <v>306</v>
      </c>
      <c r="E357" s="105" t="s">
        <v>1418</v>
      </c>
      <c r="F357" s="105" t="s">
        <v>1459</v>
      </c>
      <c r="G357" s="174">
        <v>0.7291666666666666</v>
      </c>
      <c r="H357" s="174">
        <v>0.7916666666666666</v>
      </c>
      <c r="I357" s="105" t="s">
        <v>1475</v>
      </c>
      <c r="K357" s="102">
        <v>1.0</v>
      </c>
    </row>
    <row r="358" hidden="1">
      <c r="A358" s="105" t="s">
        <v>1878</v>
      </c>
      <c r="B358" s="175" t="s">
        <v>1860</v>
      </c>
      <c r="C358" s="105" t="s">
        <v>223</v>
      </c>
      <c r="D358" s="105" t="s">
        <v>306</v>
      </c>
      <c r="E358" s="105" t="s">
        <v>1421</v>
      </c>
      <c r="F358" s="105" t="s">
        <v>1459</v>
      </c>
      <c r="G358" s="174">
        <v>0.3333333333333333</v>
      </c>
      <c r="H358" s="174">
        <v>0.3958333333333333</v>
      </c>
      <c r="I358" s="105" t="s">
        <v>1516</v>
      </c>
      <c r="K358" s="102">
        <v>1.0</v>
      </c>
    </row>
    <row r="359" hidden="1">
      <c r="A359" s="105" t="s">
        <v>1879</v>
      </c>
      <c r="B359" s="175" t="s">
        <v>1872</v>
      </c>
      <c r="C359" s="105" t="s">
        <v>223</v>
      </c>
      <c r="D359" s="105" t="s">
        <v>306</v>
      </c>
      <c r="E359" s="105" t="s">
        <v>1418</v>
      </c>
      <c r="F359" s="105" t="s">
        <v>1459</v>
      </c>
      <c r="G359" s="174">
        <v>0.7291666666666666</v>
      </c>
      <c r="H359" s="174">
        <v>0.7916666666666666</v>
      </c>
      <c r="I359" s="105" t="s">
        <v>1475</v>
      </c>
      <c r="K359" s="102">
        <v>1.0</v>
      </c>
    </row>
    <row r="360" hidden="1">
      <c r="A360" s="105" t="s">
        <v>1880</v>
      </c>
      <c r="B360" s="175" t="s">
        <v>1864</v>
      </c>
      <c r="C360" s="105" t="s">
        <v>223</v>
      </c>
      <c r="D360" s="105" t="s">
        <v>306</v>
      </c>
      <c r="E360" s="105" t="s">
        <v>1421</v>
      </c>
      <c r="F360" s="105"/>
      <c r="G360" s="174">
        <v>0.3333333333333333</v>
      </c>
      <c r="H360" s="174">
        <v>0.3958333333333333</v>
      </c>
      <c r="I360" s="105" t="s">
        <v>1516</v>
      </c>
      <c r="K360" s="102">
        <v>1.0</v>
      </c>
    </row>
    <row r="361" hidden="1">
      <c r="A361" s="105" t="s">
        <v>1881</v>
      </c>
      <c r="B361" s="172">
        <v>45482.0</v>
      </c>
      <c r="C361" s="105" t="s">
        <v>223</v>
      </c>
      <c r="D361" s="105" t="s">
        <v>232</v>
      </c>
      <c r="E361" s="105" t="s">
        <v>1418</v>
      </c>
      <c r="F361" s="105" t="s">
        <v>1459</v>
      </c>
      <c r="G361" s="174">
        <v>0.7291666666666666</v>
      </c>
      <c r="H361" s="174">
        <v>0.7916666666666666</v>
      </c>
      <c r="I361" s="105" t="s">
        <v>1475</v>
      </c>
      <c r="K361" s="113">
        <v>0.0</v>
      </c>
    </row>
    <row r="362" hidden="1">
      <c r="A362" s="105" t="s">
        <v>1882</v>
      </c>
      <c r="B362" s="172">
        <v>45513.0</v>
      </c>
      <c r="C362" s="105" t="s">
        <v>223</v>
      </c>
      <c r="D362" s="105" t="s">
        <v>232</v>
      </c>
      <c r="E362" s="105" t="s">
        <v>1418</v>
      </c>
      <c r="F362" s="105" t="s">
        <v>1459</v>
      </c>
      <c r="G362" s="174">
        <v>0.7291666666666666</v>
      </c>
      <c r="H362" s="174">
        <v>0.7916666666666666</v>
      </c>
      <c r="I362" s="105" t="s">
        <v>1475</v>
      </c>
      <c r="K362" s="113">
        <v>0.0</v>
      </c>
    </row>
    <row r="363" hidden="1">
      <c r="A363" s="105" t="s">
        <v>1883</v>
      </c>
      <c r="B363" s="175" t="s">
        <v>1854</v>
      </c>
      <c r="C363" s="105" t="s">
        <v>223</v>
      </c>
      <c r="D363" s="105" t="s">
        <v>232</v>
      </c>
      <c r="E363" s="105" t="s">
        <v>1418</v>
      </c>
      <c r="F363" s="105" t="s">
        <v>1459</v>
      </c>
      <c r="G363" s="174">
        <v>0.7291666666666666</v>
      </c>
      <c r="H363" s="174">
        <v>0.7916666666666666</v>
      </c>
      <c r="I363" s="105" t="s">
        <v>1475</v>
      </c>
      <c r="K363" s="113">
        <v>0.0</v>
      </c>
    </row>
    <row r="364" hidden="1">
      <c r="A364" s="105" t="s">
        <v>1884</v>
      </c>
      <c r="B364" s="175" t="s">
        <v>1856</v>
      </c>
      <c r="C364" s="105" t="s">
        <v>223</v>
      </c>
      <c r="D364" s="105" t="s">
        <v>232</v>
      </c>
      <c r="E364" s="105" t="s">
        <v>1418</v>
      </c>
      <c r="F364" s="105" t="s">
        <v>1459</v>
      </c>
      <c r="G364" s="174">
        <v>0.7291666666666666</v>
      </c>
      <c r="H364" s="174">
        <v>0.7916666666666666</v>
      </c>
      <c r="I364" s="105" t="s">
        <v>1475</v>
      </c>
      <c r="K364" s="102">
        <v>1.0</v>
      </c>
    </row>
    <row r="365" hidden="1">
      <c r="A365" s="105" t="s">
        <v>1885</v>
      </c>
      <c r="B365" s="175" t="s">
        <v>1858</v>
      </c>
      <c r="C365" s="105" t="s">
        <v>223</v>
      </c>
      <c r="D365" s="105" t="s">
        <v>232</v>
      </c>
      <c r="E365" s="105" t="s">
        <v>1420</v>
      </c>
      <c r="F365" s="105"/>
      <c r="G365" s="174">
        <v>0.7291666666666666</v>
      </c>
      <c r="H365" s="174">
        <v>0.7916666666666666</v>
      </c>
      <c r="I365" s="105" t="s">
        <v>1475</v>
      </c>
      <c r="K365" s="102">
        <v>1.0</v>
      </c>
    </row>
    <row r="366" hidden="1">
      <c r="A366" s="105" t="s">
        <v>1886</v>
      </c>
      <c r="B366" s="175" t="s">
        <v>1860</v>
      </c>
      <c r="C366" s="105" t="s">
        <v>223</v>
      </c>
      <c r="D366" s="105" t="s">
        <v>232</v>
      </c>
      <c r="E366" s="105" t="s">
        <v>1418</v>
      </c>
      <c r="F366" s="105" t="s">
        <v>1459</v>
      </c>
      <c r="G366" s="174">
        <v>0.7291666666666666</v>
      </c>
      <c r="H366" s="174">
        <v>0.7916666666666666</v>
      </c>
      <c r="I366" s="105" t="s">
        <v>1475</v>
      </c>
      <c r="K366" s="102">
        <v>1.0</v>
      </c>
    </row>
    <row r="367" hidden="1">
      <c r="A367" s="105" t="s">
        <v>1887</v>
      </c>
      <c r="B367" s="175" t="s">
        <v>1862</v>
      </c>
      <c r="C367" s="105" t="s">
        <v>223</v>
      </c>
      <c r="D367" s="105" t="s">
        <v>232</v>
      </c>
      <c r="E367" s="105" t="s">
        <v>1418</v>
      </c>
      <c r="F367" s="105" t="s">
        <v>1459</v>
      </c>
      <c r="G367" s="174">
        <v>0.7291666666666666</v>
      </c>
      <c r="H367" s="174">
        <v>0.7916666666666666</v>
      </c>
      <c r="I367" s="105" t="s">
        <v>1475</v>
      </c>
      <c r="K367" s="102">
        <v>1.0</v>
      </c>
    </row>
    <row r="368" hidden="1">
      <c r="A368" s="105" t="s">
        <v>1888</v>
      </c>
      <c r="B368" s="175" t="s">
        <v>1864</v>
      </c>
      <c r="C368" s="105" t="s">
        <v>223</v>
      </c>
      <c r="D368" s="105" t="s">
        <v>232</v>
      </c>
      <c r="E368" s="105" t="s">
        <v>1421</v>
      </c>
      <c r="F368" s="105" t="s">
        <v>1459</v>
      </c>
      <c r="G368" s="174">
        <v>0.7291666666666666</v>
      </c>
      <c r="H368" s="174">
        <v>0.7916666666666666</v>
      </c>
      <c r="I368" s="105" t="s">
        <v>1475</v>
      </c>
      <c r="K368" s="102">
        <v>1.0</v>
      </c>
    </row>
    <row r="369" hidden="1">
      <c r="A369" s="105" t="s">
        <v>1889</v>
      </c>
      <c r="B369" s="172">
        <v>45482.0</v>
      </c>
      <c r="C369" s="105" t="s">
        <v>223</v>
      </c>
      <c r="D369" s="105" t="s">
        <v>225</v>
      </c>
      <c r="E369" s="105" t="s">
        <v>1416</v>
      </c>
      <c r="F369" s="105" t="s">
        <v>1459</v>
      </c>
      <c r="G369" s="174">
        <v>0.625</v>
      </c>
      <c r="H369" s="174">
        <v>0.6875</v>
      </c>
      <c r="I369" s="105" t="s">
        <v>1460</v>
      </c>
      <c r="K369" s="113">
        <v>0.0</v>
      </c>
    </row>
    <row r="370" hidden="1">
      <c r="A370" s="105" t="s">
        <v>1890</v>
      </c>
      <c r="B370" s="172">
        <v>45513.0</v>
      </c>
      <c r="C370" s="105" t="s">
        <v>223</v>
      </c>
      <c r="D370" s="105" t="s">
        <v>225</v>
      </c>
      <c r="E370" s="105" t="s">
        <v>1416</v>
      </c>
      <c r="F370" s="105" t="s">
        <v>1459</v>
      </c>
      <c r="G370" s="174">
        <v>0.625</v>
      </c>
      <c r="H370" s="174">
        <v>0.6875</v>
      </c>
      <c r="I370" s="105" t="s">
        <v>1460</v>
      </c>
      <c r="K370" s="113">
        <v>0.0</v>
      </c>
    </row>
    <row r="371" hidden="1">
      <c r="A371" s="105" t="s">
        <v>1891</v>
      </c>
      <c r="B371" s="175" t="s">
        <v>1854</v>
      </c>
      <c r="C371" s="105" t="s">
        <v>223</v>
      </c>
      <c r="D371" s="105" t="s">
        <v>225</v>
      </c>
      <c r="E371" s="105" t="s">
        <v>1416</v>
      </c>
      <c r="F371" s="105" t="s">
        <v>1459</v>
      </c>
      <c r="G371" s="174">
        <v>0.625</v>
      </c>
      <c r="H371" s="174">
        <v>0.6875</v>
      </c>
      <c r="I371" s="105" t="s">
        <v>1460</v>
      </c>
      <c r="K371" s="113">
        <v>0.0</v>
      </c>
    </row>
    <row r="372" hidden="1">
      <c r="A372" s="105" t="s">
        <v>1892</v>
      </c>
      <c r="B372" s="175" t="s">
        <v>1856</v>
      </c>
      <c r="C372" s="105" t="s">
        <v>223</v>
      </c>
      <c r="D372" s="105" t="s">
        <v>225</v>
      </c>
      <c r="E372" s="105" t="s">
        <v>1416</v>
      </c>
      <c r="F372" s="105" t="s">
        <v>1459</v>
      </c>
      <c r="G372" s="174">
        <v>0.625</v>
      </c>
      <c r="H372" s="174">
        <v>0.6875</v>
      </c>
      <c r="I372" s="105" t="s">
        <v>1460</v>
      </c>
      <c r="K372" s="102">
        <v>1.0</v>
      </c>
    </row>
    <row r="373" hidden="1">
      <c r="A373" s="105" t="s">
        <v>1893</v>
      </c>
      <c r="B373" s="175" t="s">
        <v>1858</v>
      </c>
      <c r="C373" s="105" t="s">
        <v>223</v>
      </c>
      <c r="D373" s="105" t="s">
        <v>225</v>
      </c>
      <c r="E373" s="105" t="s">
        <v>1420</v>
      </c>
      <c r="F373" s="105"/>
      <c r="G373" s="174">
        <v>0.625</v>
      </c>
      <c r="H373" s="174">
        <v>0.6875</v>
      </c>
      <c r="I373" s="105" t="s">
        <v>1460</v>
      </c>
      <c r="K373" s="102">
        <v>1.0</v>
      </c>
    </row>
    <row r="374" hidden="1">
      <c r="A374" s="105" t="s">
        <v>1894</v>
      </c>
      <c r="B374" s="175" t="s">
        <v>1860</v>
      </c>
      <c r="C374" s="105" t="s">
        <v>223</v>
      </c>
      <c r="D374" s="105" t="s">
        <v>225</v>
      </c>
      <c r="E374" s="105" t="s">
        <v>1418</v>
      </c>
      <c r="F374" s="105" t="s">
        <v>1459</v>
      </c>
      <c r="G374" s="174">
        <v>0.625</v>
      </c>
      <c r="H374" s="174">
        <v>0.6875</v>
      </c>
      <c r="I374" s="105" t="s">
        <v>1460</v>
      </c>
      <c r="K374" s="102">
        <v>1.0</v>
      </c>
    </row>
    <row r="375" hidden="1">
      <c r="A375" s="105" t="s">
        <v>1895</v>
      </c>
      <c r="B375" s="175" t="s">
        <v>1862</v>
      </c>
      <c r="C375" s="105" t="s">
        <v>223</v>
      </c>
      <c r="D375" s="105" t="s">
        <v>225</v>
      </c>
      <c r="E375" s="105" t="s">
        <v>1416</v>
      </c>
      <c r="F375" s="105" t="s">
        <v>1459</v>
      </c>
      <c r="G375" s="174">
        <v>0.625</v>
      </c>
      <c r="H375" s="174">
        <v>0.6875</v>
      </c>
      <c r="I375" s="105" t="s">
        <v>1460</v>
      </c>
      <c r="K375" s="102">
        <v>1.0</v>
      </c>
    </row>
    <row r="376" hidden="1">
      <c r="A376" s="105" t="s">
        <v>1896</v>
      </c>
      <c r="B376" s="175" t="s">
        <v>1864</v>
      </c>
      <c r="C376" s="105" t="s">
        <v>223</v>
      </c>
      <c r="D376" s="105" t="s">
        <v>225</v>
      </c>
      <c r="E376" s="105" t="s">
        <v>1421</v>
      </c>
      <c r="F376" s="105" t="s">
        <v>1459</v>
      </c>
      <c r="G376" s="174">
        <v>0.625</v>
      </c>
      <c r="H376" s="174">
        <v>0.6875</v>
      </c>
      <c r="I376" s="105" t="s">
        <v>1460</v>
      </c>
      <c r="K376" s="102">
        <v>1.0</v>
      </c>
    </row>
    <row r="377" hidden="1">
      <c r="A377" s="105" t="s">
        <v>1897</v>
      </c>
      <c r="B377" s="172">
        <v>45391.0</v>
      </c>
      <c r="C377" s="105" t="s">
        <v>24</v>
      </c>
      <c r="D377" s="105" t="s">
        <v>27</v>
      </c>
      <c r="E377" s="105" t="s">
        <v>1420</v>
      </c>
      <c r="F377" s="173"/>
      <c r="G377" s="174">
        <v>0.7291666666666666</v>
      </c>
      <c r="H377" s="174">
        <v>0.7916666666666666</v>
      </c>
      <c r="I377" s="105" t="s">
        <v>1475</v>
      </c>
      <c r="K377" s="102">
        <v>1.0</v>
      </c>
    </row>
    <row r="378" hidden="1">
      <c r="A378" s="105" t="s">
        <v>1898</v>
      </c>
      <c r="B378" s="172">
        <v>45452.0</v>
      </c>
      <c r="C378" s="105" t="s">
        <v>24</v>
      </c>
      <c r="D378" s="105" t="s">
        <v>27</v>
      </c>
      <c r="E378" s="105" t="s">
        <v>1420</v>
      </c>
      <c r="F378" s="173"/>
      <c r="G378" s="174">
        <v>0.7291666666666666</v>
      </c>
      <c r="H378" s="174">
        <v>0.7916666666666666</v>
      </c>
      <c r="I378" s="105" t="s">
        <v>1475</v>
      </c>
      <c r="K378" s="113">
        <v>0.0</v>
      </c>
    </row>
    <row r="379" hidden="1">
      <c r="A379" s="105" t="s">
        <v>1899</v>
      </c>
      <c r="B379" s="172">
        <v>45605.0</v>
      </c>
      <c r="C379" s="105" t="s">
        <v>24</v>
      </c>
      <c r="D379" s="105" t="s">
        <v>27</v>
      </c>
      <c r="E379" s="105" t="s">
        <v>1420</v>
      </c>
      <c r="F379" s="173"/>
      <c r="G379" s="174">
        <v>0.7291666666666666</v>
      </c>
      <c r="H379" s="174">
        <v>0.7916666666666666</v>
      </c>
      <c r="I379" s="105" t="s">
        <v>1475</v>
      </c>
      <c r="K379" s="113">
        <v>0.0</v>
      </c>
    </row>
    <row r="380" hidden="1">
      <c r="A380" s="105" t="s">
        <v>1900</v>
      </c>
      <c r="B380" s="175" t="s">
        <v>1818</v>
      </c>
      <c r="C380" s="105" t="s">
        <v>24</v>
      </c>
      <c r="D380" s="105" t="s">
        <v>27</v>
      </c>
      <c r="E380" s="105" t="s">
        <v>1420</v>
      </c>
      <c r="F380" s="173"/>
      <c r="G380" s="174">
        <v>0.7291666666666666</v>
      </c>
      <c r="H380" s="174">
        <v>0.7916666666666666</v>
      </c>
      <c r="I380" s="105" t="s">
        <v>1475</v>
      </c>
      <c r="K380" s="102">
        <v>1.0</v>
      </c>
    </row>
    <row r="381" hidden="1">
      <c r="A381" s="105" t="s">
        <v>1901</v>
      </c>
      <c r="B381" s="175" t="s">
        <v>1807</v>
      </c>
      <c r="C381" s="105" t="s">
        <v>24</v>
      </c>
      <c r="D381" s="105" t="s">
        <v>27</v>
      </c>
      <c r="E381" s="105" t="s">
        <v>1420</v>
      </c>
      <c r="F381" s="173"/>
      <c r="G381" s="174">
        <v>0.7291666666666666</v>
      </c>
      <c r="H381" s="174">
        <v>0.7916666666666666</v>
      </c>
      <c r="I381" s="105" t="s">
        <v>1475</v>
      </c>
      <c r="K381" s="102">
        <v>1.0</v>
      </c>
    </row>
    <row r="382" hidden="1">
      <c r="A382" s="105" t="s">
        <v>1902</v>
      </c>
      <c r="B382" s="175" t="s">
        <v>1821</v>
      </c>
      <c r="C382" s="105" t="s">
        <v>24</v>
      </c>
      <c r="D382" s="105" t="s">
        <v>27</v>
      </c>
      <c r="E382" s="105" t="s">
        <v>1420</v>
      </c>
      <c r="F382" s="173"/>
      <c r="G382" s="174">
        <v>0.7291666666666666</v>
      </c>
      <c r="H382" s="174">
        <v>0.7916666666666666</v>
      </c>
      <c r="I382" s="105" t="s">
        <v>1475</v>
      </c>
      <c r="K382" s="102">
        <v>1.0</v>
      </c>
    </row>
    <row r="383" hidden="1">
      <c r="A383" s="105" t="s">
        <v>1903</v>
      </c>
      <c r="B383" s="175" t="s">
        <v>1811</v>
      </c>
      <c r="C383" s="105" t="s">
        <v>24</v>
      </c>
      <c r="D383" s="105" t="s">
        <v>27</v>
      </c>
      <c r="E383" s="105" t="s">
        <v>1420</v>
      </c>
      <c r="F383" s="173"/>
      <c r="G383" s="174">
        <v>0.7291666666666666</v>
      </c>
      <c r="H383" s="174">
        <v>0.7916666666666666</v>
      </c>
      <c r="I383" s="105" t="s">
        <v>1475</v>
      </c>
      <c r="K383" s="102">
        <v>1.0</v>
      </c>
    </row>
    <row r="384" hidden="1">
      <c r="A384" s="105" t="s">
        <v>1904</v>
      </c>
      <c r="B384" s="175" t="s">
        <v>1824</v>
      </c>
      <c r="C384" s="105" t="s">
        <v>24</v>
      </c>
      <c r="D384" s="105" t="s">
        <v>27</v>
      </c>
      <c r="E384" s="105" t="s">
        <v>1420</v>
      </c>
      <c r="F384" s="173"/>
      <c r="G384" s="174">
        <v>0.7291666666666666</v>
      </c>
      <c r="H384" s="174">
        <v>0.7916666666666666</v>
      </c>
      <c r="I384" s="105" t="s">
        <v>1475</v>
      </c>
      <c r="K384" s="102">
        <v>1.0</v>
      </c>
    </row>
    <row r="385" hidden="1">
      <c r="A385" s="105" t="s">
        <v>1905</v>
      </c>
      <c r="B385" s="172">
        <v>45391.0</v>
      </c>
      <c r="C385" s="105" t="s">
        <v>24</v>
      </c>
      <c r="D385" s="105" t="s">
        <v>86</v>
      </c>
      <c r="E385" s="105" t="s">
        <v>1421</v>
      </c>
      <c r="F385" s="173"/>
      <c r="G385" s="174">
        <v>0.7291666666666666</v>
      </c>
      <c r="H385" s="174">
        <v>0.7916666666666666</v>
      </c>
      <c r="I385" s="105" t="s">
        <v>1475</v>
      </c>
      <c r="K385" s="102">
        <v>1.0</v>
      </c>
    </row>
    <row r="386" hidden="1">
      <c r="A386" s="105" t="s">
        <v>1906</v>
      </c>
      <c r="B386" s="172">
        <v>45452.0</v>
      </c>
      <c r="C386" s="105" t="s">
        <v>24</v>
      </c>
      <c r="D386" s="105" t="s">
        <v>86</v>
      </c>
      <c r="E386" s="105" t="s">
        <v>1421</v>
      </c>
      <c r="F386" s="173"/>
      <c r="G386" s="174">
        <v>0.7291666666666666</v>
      </c>
      <c r="H386" s="174">
        <v>0.7916666666666666</v>
      </c>
      <c r="I386" s="105" t="s">
        <v>1475</v>
      </c>
      <c r="K386" s="113">
        <v>0.0</v>
      </c>
    </row>
    <row r="387" hidden="1">
      <c r="A387" s="105" t="s">
        <v>1907</v>
      </c>
      <c r="B387" s="172">
        <v>45605.0</v>
      </c>
      <c r="C387" s="105" t="s">
        <v>24</v>
      </c>
      <c r="D387" s="105" t="s">
        <v>86</v>
      </c>
      <c r="E387" s="105" t="s">
        <v>1421</v>
      </c>
      <c r="F387" s="173"/>
      <c r="G387" s="174">
        <v>0.7291666666666666</v>
      </c>
      <c r="H387" s="174">
        <v>0.7916666666666666</v>
      </c>
      <c r="I387" s="105" t="s">
        <v>1475</v>
      </c>
      <c r="K387" s="113">
        <v>0.0</v>
      </c>
    </row>
    <row r="388" hidden="1">
      <c r="A388" s="105" t="s">
        <v>1908</v>
      </c>
      <c r="B388" s="175" t="s">
        <v>1818</v>
      </c>
      <c r="C388" s="105" t="s">
        <v>24</v>
      </c>
      <c r="D388" s="105" t="s">
        <v>86</v>
      </c>
      <c r="E388" s="105" t="s">
        <v>1421</v>
      </c>
      <c r="F388" s="173"/>
      <c r="G388" s="174">
        <v>0.7291666666666666</v>
      </c>
      <c r="H388" s="174">
        <v>0.7916666666666666</v>
      </c>
      <c r="I388" s="105" t="s">
        <v>1475</v>
      </c>
      <c r="K388" s="102">
        <v>1.0</v>
      </c>
    </row>
    <row r="389" hidden="1">
      <c r="A389" s="105" t="s">
        <v>1909</v>
      </c>
      <c r="B389" s="175" t="s">
        <v>1807</v>
      </c>
      <c r="C389" s="105" t="s">
        <v>24</v>
      </c>
      <c r="D389" s="105" t="s">
        <v>86</v>
      </c>
      <c r="E389" s="105" t="s">
        <v>1421</v>
      </c>
      <c r="F389" s="173"/>
      <c r="G389" s="174">
        <v>0.7291666666666666</v>
      </c>
      <c r="H389" s="174">
        <v>0.7916666666666666</v>
      </c>
      <c r="I389" s="105" t="s">
        <v>1475</v>
      </c>
      <c r="K389" s="102">
        <v>1.0</v>
      </c>
    </row>
    <row r="390" hidden="1">
      <c r="A390" s="105" t="s">
        <v>1910</v>
      </c>
      <c r="B390" s="175" t="s">
        <v>1821</v>
      </c>
      <c r="C390" s="105" t="s">
        <v>24</v>
      </c>
      <c r="D390" s="105" t="s">
        <v>86</v>
      </c>
      <c r="E390" s="105" t="s">
        <v>1421</v>
      </c>
      <c r="F390" s="173"/>
      <c r="G390" s="174">
        <v>0.7291666666666666</v>
      </c>
      <c r="H390" s="174">
        <v>0.7916666666666666</v>
      </c>
      <c r="I390" s="105" t="s">
        <v>1475</v>
      </c>
      <c r="K390" s="102">
        <v>1.0</v>
      </c>
    </row>
    <row r="391" hidden="1">
      <c r="A391" s="105" t="s">
        <v>1911</v>
      </c>
      <c r="B391" s="175" t="s">
        <v>1811</v>
      </c>
      <c r="C391" s="105" t="s">
        <v>24</v>
      </c>
      <c r="D391" s="105" t="s">
        <v>86</v>
      </c>
      <c r="E391" s="105" t="s">
        <v>1421</v>
      </c>
      <c r="F391" s="173"/>
      <c r="G391" s="174">
        <v>0.7291666666666666</v>
      </c>
      <c r="H391" s="174">
        <v>0.7916666666666666</v>
      </c>
      <c r="I391" s="105" t="s">
        <v>1475</v>
      </c>
      <c r="K391" s="102">
        <v>1.0</v>
      </c>
    </row>
    <row r="392" hidden="1">
      <c r="A392" s="105" t="s">
        <v>1912</v>
      </c>
      <c r="B392" s="175" t="s">
        <v>1824</v>
      </c>
      <c r="C392" s="105" t="s">
        <v>24</v>
      </c>
      <c r="D392" s="105" t="s">
        <v>86</v>
      </c>
      <c r="E392" s="105" t="s">
        <v>1421</v>
      </c>
      <c r="F392" s="173"/>
      <c r="G392" s="174">
        <v>0.7291666666666666</v>
      </c>
      <c r="H392" s="174">
        <v>0.7916666666666666</v>
      </c>
      <c r="I392" s="105" t="s">
        <v>1475</v>
      </c>
      <c r="K392" s="102">
        <v>1.0</v>
      </c>
    </row>
    <row r="393" hidden="1">
      <c r="A393" s="105" t="s">
        <v>1913</v>
      </c>
      <c r="B393" s="172">
        <v>45391.0</v>
      </c>
      <c r="C393" s="105" t="s">
        <v>24</v>
      </c>
      <c r="D393" s="105" t="s">
        <v>141</v>
      </c>
      <c r="E393" s="105" t="s">
        <v>1416</v>
      </c>
      <c r="F393" s="173"/>
      <c r="G393" s="174">
        <v>0.7291666666666666</v>
      </c>
      <c r="H393" s="174">
        <v>0.7916666666666666</v>
      </c>
      <c r="I393" s="105" t="s">
        <v>1475</v>
      </c>
      <c r="K393" s="102">
        <v>1.0</v>
      </c>
    </row>
    <row r="394" hidden="1">
      <c r="A394" s="105" t="s">
        <v>1914</v>
      </c>
      <c r="B394" s="172">
        <v>45544.0</v>
      </c>
      <c r="C394" s="105" t="s">
        <v>24</v>
      </c>
      <c r="D394" s="105" t="s">
        <v>141</v>
      </c>
      <c r="E394" s="105" t="s">
        <v>1416</v>
      </c>
      <c r="F394" s="173"/>
      <c r="G394" s="174">
        <v>0.7291666666666666</v>
      </c>
      <c r="H394" s="174">
        <v>0.7916666666666666</v>
      </c>
      <c r="I394" s="105" t="s">
        <v>1475</v>
      </c>
      <c r="K394" s="113">
        <v>0.0</v>
      </c>
    </row>
    <row r="395" hidden="1">
      <c r="A395" s="105" t="s">
        <v>1915</v>
      </c>
      <c r="B395" s="172">
        <v>45605.0</v>
      </c>
      <c r="C395" s="105" t="s">
        <v>24</v>
      </c>
      <c r="D395" s="105" t="s">
        <v>141</v>
      </c>
      <c r="E395" s="105" t="s">
        <v>1416</v>
      </c>
      <c r="F395" s="173"/>
      <c r="G395" s="174">
        <v>0.7291666666666666</v>
      </c>
      <c r="H395" s="174">
        <v>0.7916666666666666</v>
      </c>
      <c r="I395" s="105" t="s">
        <v>1475</v>
      </c>
      <c r="K395" s="113">
        <v>0.0</v>
      </c>
    </row>
    <row r="396" hidden="1">
      <c r="A396" s="105" t="s">
        <v>1916</v>
      </c>
      <c r="B396" s="175" t="s">
        <v>1805</v>
      </c>
      <c r="C396" s="105" t="s">
        <v>24</v>
      </c>
      <c r="D396" s="105" t="s">
        <v>141</v>
      </c>
      <c r="E396" s="105" t="s">
        <v>1416</v>
      </c>
      <c r="F396" s="173"/>
      <c r="G396" s="174">
        <v>0.7291666666666666</v>
      </c>
      <c r="H396" s="174">
        <v>0.7916666666666666</v>
      </c>
      <c r="I396" s="105" t="s">
        <v>1475</v>
      </c>
      <c r="K396" s="113">
        <v>0.0</v>
      </c>
    </row>
    <row r="397" hidden="1">
      <c r="A397" s="105" t="s">
        <v>1917</v>
      </c>
      <c r="B397" s="175" t="s">
        <v>1807</v>
      </c>
      <c r="C397" s="105" t="s">
        <v>24</v>
      </c>
      <c r="D397" s="105" t="s">
        <v>141</v>
      </c>
      <c r="E397" s="105" t="s">
        <v>1416</v>
      </c>
      <c r="F397" s="173"/>
      <c r="G397" s="174">
        <v>0.7291666666666666</v>
      </c>
      <c r="H397" s="174">
        <v>0.7916666666666666</v>
      </c>
      <c r="I397" s="105" t="s">
        <v>1475</v>
      </c>
      <c r="K397" s="102">
        <v>1.0</v>
      </c>
    </row>
    <row r="398" hidden="1">
      <c r="A398" s="105" t="s">
        <v>1918</v>
      </c>
      <c r="B398" s="175" t="s">
        <v>1809</v>
      </c>
      <c r="C398" s="105" t="s">
        <v>24</v>
      </c>
      <c r="D398" s="105" t="s">
        <v>141</v>
      </c>
      <c r="E398" s="105" t="s">
        <v>1416</v>
      </c>
      <c r="F398" s="173"/>
      <c r="G398" s="174">
        <v>0.7291666666666666</v>
      </c>
      <c r="H398" s="174">
        <v>0.7916666666666666</v>
      </c>
      <c r="I398" s="105" t="s">
        <v>1475</v>
      </c>
      <c r="K398" s="102">
        <v>1.0</v>
      </c>
    </row>
    <row r="399" hidden="1">
      <c r="A399" s="105" t="s">
        <v>1919</v>
      </c>
      <c r="B399" s="175" t="s">
        <v>1811</v>
      </c>
      <c r="C399" s="105" t="s">
        <v>24</v>
      </c>
      <c r="D399" s="105" t="s">
        <v>141</v>
      </c>
      <c r="E399" s="105" t="s">
        <v>1416</v>
      </c>
      <c r="F399" s="173"/>
      <c r="G399" s="174">
        <v>0.7291666666666666</v>
      </c>
      <c r="H399" s="174">
        <v>0.7916666666666666</v>
      </c>
      <c r="I399" s="105" t="s">
        <v>1475</v>
      </c>
      <c r="K399" s="102">
        <v>1.0</v>
      </c>
    </row>
    <row r="400" hidden="1">
      <c r="A400" s="105" t="s">
        <v>1920</v>
      </c>
      <c r="B400" s="175" t="s">
        <v>1813</v>
      </c>
      <c r="C400" s="105" t="s">
        <v>24</v>
      </c>
      <c r="D400" s="105" t="s">
        <v>141</v>
      </c>
      <c r="E400" s="105" t="s">
        <v>1416</v>
      </c>
      <c r="F400" s="173"/>
      <c r="G400" s="174">
        <v>0.7291666666666666</v>
      </c>
      <c r="H400" s="174">
        <v>0.7916666666666666</v>
      </c>
      <c r="I400" s="105" t="s">
        <v>1475</v>
      </c>
      <c r="K400" s="102">
        <v>1.0</v>
      </c>
    </row>
    <row r="401" hidden="1">
      <c r="A401" s="105" t="s">
        <v>1921</v>
      </c>
      <c r="B401" s="172">
        <v>45452.0</v>
      </c>
      <c r="C401" s="105" t="s">
        <v>24</v>
      </c>
      <c r="D401" s="105" t="s">
        <v>50</v>
      </c>
      <c r="E401" s="105" t="s">
        <v>1418</v>
      </c>
      <c r="F401" s="173"/>
      <c r="G401" s="174">
        <v>0.625</v>
      </c>
      <c r="H401" s="174">
        <v>0.6875</v>
      </c>
      <c r="I401" s="105" t="s">
        <v>1460</v>
      </c>
      <c r="K401" s="113">
        <v>0.0</v>
      </c>
    </row>
    <row r="402" hidden="1">
      <c r="A402" s="105" t="s">
        <v>1922</v>
      </c>
      <c r="B402" s="172">
        <v>45513.0</v>
      </c>
      <c r="C402" s="105" t="s">
        <v>24</v>
      </c>
      <c r="D402" s="105" t="s">
        <v>50</v>
      </c>
      <c r="E402" s="105" t="s">
        <v>1418</v>
      </c>
      <c r="F402" s="173"/>
      <c r="G402" s="174">
        <v>0.625</v>
      </c>
      <c r="H402" s="174">
        <v>0.6875</v>
      </c>
      <c r="I402" s="105" t="s">
        <v>1460</v>
      </c>
      <c r="K402" s="113">
        <v>0.0</v>
      </c>
    </row>
    <row r="403" hidden="1">
      <c r="A403" s="105" t="s">
        <v>1923</v>
      </c>
      <c r="B403" s="175" t="s">
        <v>1818</v>
      </c>
      <c r="C403" s="105" t="s">
        <v>24</v>
      </c>
      <c r="D403" s="105" t="s">
        <v>50</v>
      </c>
      <c r="E403" s="105" t="s">
        <v>1418</v>
      </c>
      <c r="F403" s="173"/>
      <c r="G403" s="174">
        <v>0.625</v>
      </c>
      <c r="H403" s="174">
        <v>0.6875</v>
      </c>
      <c r="I403" s="105" t="s">
        <v>1460</v>
      </c>
      <c r="K403" s="102">
        <v>1.0</v>
      </c>
    </row>
    <row r="404" hidden="1">
      <c r="A404" s="105" t="s">
        <v>1924</v>
      </c>
      <c r="B404" s="175" t="s">
        <v>1856</v>
      </c>
      <c r="C404" s="105" t="s">
        <v>24</v>
      </c>
      <c r="D404" s="105" t="s">
        <v>50</v>
      </c>
      <c r="E404" s="105" t="s">
        <v>1418</v>
      </c>
      <c r="F404" s="173"/>
      <c r="G404" s="174">
        <v>0.625</v>
      </c>
      <c r="H404" s="174">
        <v>0.6875</v>
      </c>
      <c r="I404" s="105" t="s">
        <v>1460</v>
      </c>
      <c r="K404" s="102">
        <v>1.0</v>
      </c>
    </row>
    <row r="405" hidden="1">
      <c r="A405" s="105" t="s">
        <v>1925</v>
      </c>
      <c r="B405" s="175" t="s">
        <v>1821</v>
      </c>
      <c r="C405" s="105" t="s">
        <v>24</v>
      </c>
      <c r="D405" s="105" t="s">
        <v>50</v>
      </c>
      <c r="E405" s="105" t="s">
        <v>1418</v>
      </c>
      <c r="F405" s="173"/>
      <c r="G405" s="174">
        <v>0.625</v>
      </c>
      <c r="H405" s="174">
        <v>0.6875</v>
      </c>
      <c r="I405" s="105" t="s">
        <v>1460</v>
      </c>
      <c r="K405" s="113">
        <v>0.0</v>
      </c>
    </row>
    <row r="406" hidden="1">
      <c r="A406" s="105" t="s">
        <v>1926</v>
      </c>
      <c r="B406" s="175" t="s">
        <v>1860</v>
      </c>
      <c r="C406" s="105" t="s">
        <v>24</v>
      </c>
      <c r="D406" s="105" t="s">
        <v>50</v>
      </c>
      <c r="E406" s="105" t="s">
        <v>1420</v>
      </c>
      <c r="F406" s="173"/>
      <c r="G406" s="174">
        <v>0.625</v>
      </c>
      <c r="H406" s="174">
        <v>0.6875</v>
      </c>
      <c r="I406" s="105" t="s">
        <v>1460</v>
      </c>
      <c r="K406" s="102">
        <v>1.0</v>
      </c>
    </row>
    <row r="407" hidden="1">
      <c r="A407" s="105" t="s">
        <v>1927</v>
      </c>
      <c r="B407" s="175" t="s">
        <v>1824</v>
      </c>
      <c r="C407" s="105" t="s">
        <v>24</v>
      </c>
      <c r="D407" s="105" t="s">
        <v>50</v>
      </c>
      <c r="E407" s="105" t="s">
        <v>1418</v>
      </c>
      <c r="F407" s="173"/>
      <c r="G407" s="174">
        <v>0.625</v>
      </c>
      <c r="H407" s="174">
        <v>0.6875</v>
      </c>
      <c r="I407" s="105" t="s">
        <v>1460</v>
      </c>
      <c r="K407" s="113">
        <v>0.0</v>
      </c>
    </row>
    <row r="408" hidden="1">
      <c r="A408" s="105" t="s">
        <v>1928</v>
      </c>
      <c r="B408" s="175" t="s">
        <v>1864</v>
      </c>
      <c r="C408" s="105" t="s">
        <v>24</v>
      </c>
      <c r="D408" s="105" t="s">
        <v>50</v>
      </c>
      <c r="E408" s="105" t="s">
        <v>1420</v>
      </c>
      <c r="F408" s="173"/>
      <c r="G408" s="174">
        <v>0.625</v>
      </c>
      <c r="H408" s="174">
        <v>0.6875</v>
      </c>
      <c r="I408" s="105" t="s">
        <v>1460</v>
      </c>
      <c r="K408" s="102">
        <v>1.0</v>
      </c>
    </row>
    <row r="409" hidden="1">
      <c r="A409" s="105" t="s">
        <v>1929</v>
      </c>
      <c r="B409" s="172">
        <v>45482.0</v>
      </c>
      <c r="C409" s="105" t="s">
        <v>188</v>
      </c>
      <c r="D409" s="105" t="s">
        <v>190</v>
      </c>
      <c r="E409" s="105" t="s">
        <v>1421</v>
      </c>
      <c r="F409" s="173"/>
      <c r="G409" s="174">
        <v>0.7083333333333334</v>
      </c>
      <c r="H409" s="174">
        <v>0.7708333333333334</v>
      </c>
      <c r="I409" s="105" t="s">
        <v>1539</v>
      </c>
      <c r="K409" s="113">
        <v>0.0</v>
      </c>
    </row>
    <row r="410" hidden="1">
      <c r="A410" s="105" t="s">
        <v>1930</v>
      </c>
      <c r="B410" s="172">
        <v>45513.0</v>
      </c>
      <c r="C410" s="105" t="s">
        <v>188</v>
      </c>
      <c r="D410" s="105" t="s">
        <v>190</v>
      </c>
      <c r="E410" s="105" t="s">
        <v>1421</v>
      </c>
      <c r="F410" s="173"/>
      <c r="G410" s="174">
        <v>0.7083333333333334</v>
      </c>
      <c r="H410" s="174">
        <v>0.7708333333333334</v>
      </c>
      <c r="I410" s="105" t="s">
        <v>1539</v>
      </c>
      <c r="K410" s="113">
        <v>0.0</v>
      </c>
    </row>
    <row r="411" hidden="1">
      <c r="A411" s="105" t="s">
        <v>1931</v>
      </c>
      <c r="B411" s="175" t="s">
        <v>1854</v>
      </c>
      <c r="C411" s="105" t="s">
        <v>188</v>
      </c>
      <c r="D411" s="105" t="s">
        <v>190</v>
      </c>
      <c r="E411" s="105" t="s">
        <v>1421</v>
      </c>
      <c r="F411" s="173"/>
      <c r="G411" s="174">
        <v>0.7083333333333334</v>
      </c>
      <c r="H411" s="174">
        <v>0.7708333333333334</v>
      </c>
      <c r="I411" s="105" t="s">
        <v>1539</v>
      </c>
      <c r="K411" s="113">
        <v>0.0</v>
      </c>
    </row>
    <row r="412" hidden="1">
      <c r="A412" s="105" t="s">
        <v>1932</v>
      </c>
      <c r="B412" s="175" t="s">
        <v>1856</v>
      </c>
      <c r="C412" s="105" t="s">
        <v>188</v>
      </c>
      <c r="D412" s="105" t="s">
        <v>190</v>
      </c>
      <c r="E412" s="105" t="s">
        <v>1421</v>
      </c>
      <c r="F412" s="173"/>
      <c r="G412" s="174">
        <v>0.7083333333333334</v>
      </c>
      <c r="H412" s="174">
        <v>0.7708333333333334</v>
      </c>
      <c r="I412" s="105" t="s">
        <v>1539</v>
      </c>
      <c r="K412" s="102">
        <v>1.0</v>
      </c>
    </row>
    <row r="413" hidden="1">
      <c r="A413" s="105" t="s">
        <v>1933</v>
      </c>
      <c r="B413" s="175" t="s">
        <v>1858</v>
      </c>
      <c r="C413" s="105" t="s">
        <v>188</v>
      </c>
      <c r="D413" s="105" t="s">
        <v>190</v>
      </c>
      <c r="E413" s="105" t="s">
        <v>1421</v>
      </c>
      <c r="F413" s="173"/>
      <c r="G413" s="174">
        <v>0.7083333333333334</v>
      </c>
      <c r="H413" s="174">
        <v>0.7708333333333334</v>
      </c>
      <c r="I413" s="105" t="s">
        <v>1539</v>
      </c>
      <c r="K413" s="113">
        <v>0.0</v>
      </c>
    </row>
    <row r="414" hidden="1">
      <c r="A414" s="105" t="s">
        <v>1934</v>
      </c>
      <c r="B414" s="175" t="s">
        <v>1860</v>
      </c>
      <c r="C414" s="105" t="s">
        <v>188</v>
      </c>
      <c r="D414" s="105" t="s">
        <v>190</v>
      </c>
      <c r="E414" s="105" t="s">
        <v>1421</v>
      </c>
      <c r="F414" s="173"/>
      <c r="G414" s="174">
        <v>0.7083333333333334</v>
      </c>
      <c r="H414" s="174">
        <v>0.7708333333333334</v>
      </c>
      <c r="I414" s="105" t="s">
        <v>1539</v>
      </c>
      <c r="K414" s="102">
        <v>1.0</v>
      </c>
    </row>
    <row r="415" hidden="1">
      <c r="A415" s="105" t="s">
        <v>1935</v>
      </c>
      <c r="B415" s="175" t="s">
        <v>1862</v>
      </c>
      <c r="C415" s="105" t="s">
        <v>188</v>
      </c>
      <c r="D415" s="105" t="s">
        <v>190</v>
      </c>
      <c r="E415" s="105" t="s">
        <v>1421</v>
      </c>
      <c r="F415" s="173"/>
      <c r="G415" s="174">
        <v>0.7083333333333334</v>
      </c>
      <c r="H415" s="174">
        <v>0.7708333333333334</v>
      </c>
      <c r="I415" s="105" t="s">
        <v>1539</v>
      </c>
      <c r="K415" s="102">
        <v>1.0</v>
      </c>
    </row>
    <row r="416" hidden="1">
      <c r="A416" s="105" t="s">
        <v>1936</v>
      </c>
      <c r="B416" s="175" t="s">
        <v>1864</v>
      </c>
      <c r="C416" s="105" t="s">
        <v>188</v>
      </c>
      <c r="D416" s="105" t="s">
        <v>190</v>
      </c>
      <c r="E416" s="105" t="s">
        <v>1421</v>
      </c>
      <c r="F416" s="173"/>
      <c r="G416" s="174">
        <v>0.7083333333333334</v>
      </c>
      <c r="H416" s="174">
        <v>0.7708333333333334</v>
      </c>
      <c r="I416" s="105" t="s">
        <v>1539</v>
      </c>
      <c r="K416" s="113">
        <v>0.0</v>
      </c>
    </row>
    <row r="417" hidden="1">
      <c r="A417" s="105" t="s">
        <v>1937</v>
      </c>
      <c r="B417" s="172">
        <v>45482.0</v>
      </c>
      <c r="C417" s="105" t="s">
        <v>24</v>
      </c>
      <c r="D417" s="105" t="s">
        <v>114</v>
      </c>
      <c r="E417" s="105" t="s">
        <v>1418</v>
      </c>
      <c r="F417" s="173"/>
      <c r="G417" s="174">
        <v>0.625</v>
      </c>
      <c r="H417" s="174">
        <v>0.6875</v>
      </c>
      <c r="I417" s="105" t="s">
        <v>1460</v>
      </c>
      <c r="K417" s="113">
        <v>0.0</v>
      </c>
    </row>
    <row r="418" hidden="1">
      <c r="A418" s="105" t="s">
        <v>1938</v>
      </c>
      <c r="B418" s="172">
        <v>45513.0</v>
      </c>
      <c r="C418" s="105" t="s">
        <v>24</v>
      </c>
      <c r="D418" s="105" t="s">
        <v>114</v>
      </c>
      <c r="E418" s="105" t="s">
        <v>1418</v>
      </c>
      <c r="F418" s="173"/>
      <c r="G418" s="174">
        <v>0.4166666666666667</v>
      </c>
      <c r="H418" s="174">
        <v>0.4791666666666667</v>
      </c>
      <c r="I418" s="105" t="s">
        <v>1939</v>
      </c>
      <c r="K418" s="113">
        <v>0.0</v>
      </c>
    </row>
    <row r="419" hidden="1">
      <c r="A419" s="105" t="s">
        <v>1940</v>
      </c>
      <c r="B419" s="175" t="s">
        <v>1854</v>
      </c>
      <c r="C419" s="105" t="s">
        <v>24</v>
      </c>
      <c r="D419" s="105" t="s">
        <v>114</v>
      </c>
      <c r="E419" s="105" t="s">
        <v>1418</v>
      </c>
      <c r="F419" s="173"/>
      <c r="G419" s="174">
        <v>0.625</v>
      </c>
      <c r="H419" s="174">
        <v>0.6875</v>
      </c>
      <c r="I419" s="105" t="s">
        <v>1460</v>
      </c>
      <c r="K419" s="113">
        <v>0.0</v>
      </c>
    </row>
    <row r="420" hidden="1">
      <c r="A420" s="105" t="s">
        <v>1941</v>
      </c>
      <c r="B420" s="175" t="s">
        <v>1856</v>
      </c>
      <c r="C420" s="105" t="s">
        <v>24</v>
      </c>
      <c r="D420" s="105" t="s">
        <v>114</v>
      </c>
      <c r="E420" s="105" t="s">
        <v>1420</v>
      </c>
      <c r="F420" s="173"/>
      <c r="G420" s="174">
        <v>0.4166666666666667</v>
      </c>
      <c r="H420" s="174">
        <v>0.4791666666666667</v>
      </c>
      <c r="I420" s="105" t="s">
        <v>1939</v>
      </c>
      <c r="K420" s="102">
        <v>1.0</v>
      </c>
    </row>
    <row r="421" hidden="1">
      <c r="A421" s="105" t="s">
        <v>1942</v>
      </c>
      <c r="B421" s="175" t="s">
        <v>1858</v>
      </c>
      <c r="C421" s="105" t="s">
        <v>24</v>
      </c>
      <c r="D421" s="105" t="s">
        <v>114</v>
      </c>
      <c r="E421" s="105" t="s">
        <v>1418</v>
      </c>
      <c r="F421" s="173"/>
      <c r="G421" s="174">
        <v>0.625</v>
      </c>
      <c r="H421" s="174">
        <v>0.6875</v>
      </c>
      <c r="I421" s="105" t="s">
        <v>1460</v>
      </c>
      <c r="K421" s="113">
        <v>0.0</v>
      </c>
    </row>
    <row r="422" hidden="1">
      <c r="A422" s="105" t="s">
        <v>1943</v>
      </c>
      <c r="B422" s="175" t="s">
        <v>1860</v>
      </c>
      <c r="C422" s="105" t="s">
        <v>24</v>
      </c>
      <c r="D422" s="105" t="s">
        <v>114</v>
      </c>
      <c r="E422" s="105" t="s">
        <v>1418</v>
      </c>
      <c r="F422" s="173"/>
      <c r="G422" s="174">
        <v>0.4166666666666667</v>
      </c>
      <c r="H422" s="174">
        <v>0.4791666666666667</v>
      </c>
      <c r="I422" s="105" t="s">
        <v>1939</v>
      </c>
      <c r="K422" s="102">
        <v>1.0</v>
      </c>
    </row>
    <row r="423" hidden="1">
      <c r="A423" s="105" t="s">
        <v>1944</v>
      </c>
      <c r="B423" s="175" t="s">
        <v>1862</v>
      </c>
      <c r="C423" s="105" t="s">
        <v>24</v>
      </c>
      <c r="D423" s="105" t="s">
        <v>114</v>
      </c>
      <c r="E423" s="105" t="s">
        <v>1418</v>
      </c>
      <c r="F423" s="173"/>
      <c r="G423" s="174">
        <v>0.625</v>
      </c>
      <c r="H423" s="174">
        <v>0.6875</v>
      </c>
      <c r="I423" s="105" t="s">
        <v>1460</v>
      </c>
      <c r="K423" s="102">
        <v>1.0</v>
      </c>
    </row>
    <row r="424" hidden="1">
      <c r="A424" s="105" t="s">
        <v>1945</v>
      </c>
      <c r="B424" s="175" t="s">
        <v>1864</v>
      </c>
      <c r="C424" s="105" t="s">
        <v>24</v>
      </c>
      <c r="D424" s="105" t="s">
        <v>114</v>
      </c>
      <c r="E424" s="105" t="s">
        <v>1420</v>
      </c>
      <c r="F424" s="173"/>
      <c r="G424" s="174">
        <v>0.4166666666666667</v>
      </c>
      <c r="H424" s="174">
        <v>0.4791666666666667</v>
      </c>
      <c r="I424" s="105" t="s">
        <v>1939</v>
      </c>
      <c r="K424" s="102">
        <v>1.0</v>
      </c>
    </row>
    <row r="425" hidden="1">
      <c r="A425" s="105" t="s">
        <v>1946</v>
      </c>
      <c r="B425" s="172">
        <v>45332.0</v>
      </c>
      <c r="C425" s="105" t="s">
        <v>24</v>
      </c>
      <c r="D425" s="105" t="s">
        <v>141</v>
      </c>
      <c r="E425" s="105" t="s">
        <v>1416</v>
      </c>
      <c r="F425" s="173"/>
      <c r="G425" s="174">
        <v>0.7291666666666666</v>
      </c>
      <c r="H425" s="174">
        <v>0.7916666666666666</v>
      </c>
      <c r="I425" s="105" t="s">
        <v>1475</v>
      </c>
      <c r="K425" s="102">
        <v>1.0</v>
      </c>
    </row>
    <row r="426" hidden="1">
      <c r="A426" s="105" t="s">
        <v>1947</v>
      </c>
      <c r="B426" s="172">
        <v>45483.0</v>
      </c>
      <c r="C426" s="105" t="s">
        <v>24</v>
      </c>
      <c r="D426" s="105" t="s">
        <v>141</v>
      </c>
      <c r="E426" s="105" t="s">
        <v>1416</v>
      </c>
      <c r="F426" s="173"/>
      <c r="G426" s="174">
        <v>0.7291666666666666</v>
      </c>
      <c r="H426" s="174">
        <v>0.7916666666666666</v>
      </c>
      <c r="I426" s="105" t="s">
        <v>1475</v>
      </c>
      <c r="K426" s="102">
        <v>1.0</v>
      </c>
    </row>
    <row r="427" hidden="1">
      <c r="A427" s="105" t="s">
        <v>1948</v>
      </c>
      <c r="B427" s="172">
        <v>45545.0</v>
      </c>
      <c r="C427" s="105" t="s">
        <v>24</v>
      </c>
      <c r="D427" s="105" t="s">
        <v>141</v>
      </c>
      <c r="E427" s="105" t="s">
        <v>1416</v>
      </c>
      <c r="F427" s="173"/>
      <c r="G427" s="174">
        <v>0.7291666666666666</v>
      </c>
      <c r="H427" s="174">
        <v>0.7916666666666666</v>
      </c>
      <c r="I427" s="105" t="s">
        <v>1475</v>
      </c>
      <c r="K427" s="102">
        <v>1.0</v>
      </c>
    </row>
    <row r="428" hidden="1">
      <c r="A428" s="105" t="s">
        <v>1949</v>
      </c>
      <c r="B428" s="175" t="s">
        <v>1950</v>
      </c>
      <c r="C428" s="105" t="s">
        <v>24</v>
      </c>
      <c r="D428" s="105" t="s">
        <v>141</v>
      </c>
      <c r="E428" s="105" t="s">
        <v>1416</v>
      </c>
      <c r="F428" s="173"/>
      <c r="G428" s="174">
        <v>0.7291666666666666</v>
      </c>
      <c r="H428" s="174">
        <v>0.7916666666666666</v>
      </c>
      <c r="I428" s="105" t="s">
        <v>1475</v>
      </c>
      <c r="K428" s="102">
        <v>1.0</v>
      </c>
    </row>
    <row r="429" hidden="1">
      <c r="A429" s="105" t="s">
        <v>1951</v>
      </c>
      <c r="B429" s="175" t="s">
        <v>1952</v>
      </c>
      <c r="C429" s="105" t="s">
        <v>24</v>
      </c>
      <c r="D429" s="105" t="s">
        <v>141</v>
      </c>
      <c r="E429" s="105" t="s">
        <v>1416</v>
      </c>
      <c r="F429" s="173"/>
      <c r="G429" s="174">
        <v>0.7291666666666666</v>
      </c>
      <c r="H429" s="174">
        <v>0.7916666666666666</v>
      </c>
      <c r="I429" s="105" t="s">
        <v>1475</v>
      </c>
      <c r="K429" s="102">
        <v>1.0</v>
      </c>
    </row>
    <row r="430" hidden="1">
      <c r="A430" s="105" t="s">
        <v>1953</v>
      </c>
      <c r="B430" s="175" t="s">
        <v>1261</v>
      </c>
      <c r="C430" s="105" t="s">
        <v>24</v>
      </c>
      <c r="D430" s="105" t="s">
        <v>141</v>
      </c>
      <c r="E430" s="105" t="s">
        <v>1416</v>
      </c>
      <c r="F430" s="173"/>
      <c r="G430" s="174">
        <v>0.7291666666666666</v>
      </c>
      <c r="H430" s="174">
        <v>0.7916666666666666</v>
      </c>
      <c r="I430" s="105" t="s">
        <v>1475</v>
      </c>
      <c r="K430" s="102">
        <v>1.0</v>
      </c>
    </row>
    <row r="431" hidden="1">
      <c r="A431" s="105" t="s">
        <v>1954</v>
      </c>
      <c r="B431" s="175" t="s">
        <v>1955</v>
      </c>
      <c r="C431" s="105" t="s">
        <v>24</v>
      </c>
      <c r="D431" s="105" t="s">
        <v>141</v>
      </c>
      <c r="E431" s="105" t="s">
        <v>1416</v>
      </c>
      <c r="F431" s="173"/>
      <c r="G431" s="174">
        <v>0.7291666666666666</v>
      </c>
      <c r="H431" s="174">
        <v>0.7916666666666666</v>
      </c>
      <c r="I431" s="105" t="s">
        <v>1475</v>
      </c>
      <c r="K431" s="102">
        <v>1.0</v>
      </c>
    </row>
    <row r="432" hidden="1">
      <c r="A432" s="105" t="s">
        <v>1956</v>
      </c>
      <c r="B432" s="175" t="s">
        <v>1957</v>
      </c>
      <c r="C432" s="105" t="s">
        <v>24</v>
      </c>
      <c r="D432" s="105" t="s">
        <v>141</v>
      </c>
      <c r="E432" s="105" t="s">
        <v>1416</v>
      </c>
      <c r="F432" s="173"/>
      <c r="G432" s="174">
        <v>0.7291666666666666</v>
      </c>
      <c r="H432" s="174">
        <v>0.7916666666666666</v>
      </c>
      <c r="I432" s="105" t="s">
        <v>1475</v>
      </c>
      <c r="K432" s="102">
        <v>1.0</v>
      </c>
    </row>
    <row r="433" hidden="1">
      <c r="A433" s="105" t="s">
        <v>1958</v>
      </c>
      <c r="B433" s="175" t="s">
        <v>859</v>
      </c>
      <c r="C433" s="105" t="s">
        <v>24</v>
      </c>
      <c r="D433" s="105" t="s">
        <v>141</v>
      </c>
      <c r="E433" s="105" t="s">
        <v>1416</v>
      </c>
      <c r="F433" s="173"/>
      <c r="G433" s="174">
        <v>0.7291666666666666</v>
      </c>
      <c r="H433" s="174">
        <v>0.7916666666666666</v>
      </c>
      <c r="I433" s="105" t="s">
        <v>1475</v>
      </c>
      <c r="K433" s="102">
        <v>1.0</v>
      </c>
    </row>
    <row r="434" hidden="1">
      <c r="A434" s="105" t="s">
        <v>1959</v>
      </c>
      <c r="B434" s="172">
        <v>45332.0</v>
      </c>
      <c r="C434" s="105" t="s">
        <v>24</v>
      </c>
      <c r="D434" s="105" t="s">
        <v>27</v>
      </c>
      <c r="E434" s="105" t="s">
        <v>1420</v>
      </c>
      <c r="F434" s="173"/>
      <c r="G434" s="174">
        <v>0.7291666666666666</v>
      </c>
      <c r="H434" s="174">
        <v>0.7916666666666666</v>
      </c>
      <c r="I434" s="105" t="s">
        <v>1475</v>
      </c>
      <c r="K434" s="102">
        <v>1.0</v>
      </c>
    </row>
    <row r="435" hidden="1">
      <c r="A435" s="105" t="s">
        <v>1960</v>
      </c>
      <c r="B435" s="172">
        <v>45392.0</v>
      </c>
      <c r="C435" s="105" t="s">
        <v>24</v>
      </c>
      <c r="D435" s="105" t="s">
        <v>27</v>
      </c>
      <c r="E435" s="105" t="s">
        <v>1420</v>
      </c>
      <c r="F435" s="173"/>
      <c r="G435" s="174">
        <v>0.7291666666666666</v>
      </c>
      <c r="H435" s="174">
        <v>0.7916666666666666</v>
      </c>
      <c r="I435" s="105" t="s">
        <v>1475</v>
      </c>
      <c r="K435" s="102">
        <v>1.0</v>
      </c>
    </row>
    <row r="436" hidden="1">
      <c r="A436" s="105" t="s">
        <v>1961</v>
      </c>
      <c r="B436" s="172">
        <v>45545.0</v>
      </c>
      <c r="C436" s="105" t="s">
        <v>24</v>
      </c>
      <c r="D436" s="105" t="s">
        <v>27</v>
      </c>
      <c r="E436" s="105" t="s">
        <v>1420</v>
      </c>
      <c r="F436" s="173"/>
      <c r="G436" s="174">
        <v>0.7291666666666666</v>
      </c>
      <c r="H436" s="174">
        <v>0.7916666666666666</v>
      </c>
      <c r="I436" s="105" t="s">
        <v>1475</v>
      </c>
      <c r="K436" s="102">
        <v>1.0</v>
      </c>
    </row>
    <row r="437" hidden="1">
      <c r="A437" s="105" t="s">
        <v>1962</v>
      </c>
      <c r="B437" s="172">
        <v>45606.0</v>
      </c>
      <c r="C437" s="105" t="s">
        <v>24</v>
      </c>
      <c r="D437" s="105" t="s">
        <v>27</v>
      </c>
      <c r="E437" s="105" t="s">
        <v>1420</v>
      </c>
      <c r="F437" s="173"/>
      <c r="G437" s="174">
        <v>0.7291666666666666</v>
      </c>
      <c r="H437" s="174">
        <v>0.7916666666666666</v>
      </c>
      <c r="I437" s="105" t="s">
        <v>1475</v>
      </c>
      <c r="K437" s="102">
        <v>1.0</v>
      </c>
    </row>
    <row r="438" hidden="1">
      <c r="A438" s="105" t="s">
        <v>1963</v>
      </c>
      <c r="B438" s="175" t="s">
        <v>1952</v>
      </c>
      <c r="C438" s="105" t="s">
        <v>24</v>
      </c>
      <c r="D438" s="105" t="s">
        <v>27</v>
      </c>
      <c r="E438" s="105" t="s">
        <v>1420</v>
      </c>
      <c r="F438" s="173"/>
      <c r="G438" s="174">
        <v>0.7291666666666666</v>
      </c>
      <c r="H438" s="174">
        <v>0.7916666666666666</v>
      </c>
      <c r="I438" s="105" t="s">
        <v>1475</v>
      </c>
      <c r="K438" s="102">
        <v>1.0</v>
      </c>
    </row>
    <row r="439" hidden="1">
      <c r="A439" s="105" t="s">
        <v>1964</v>
      </c>
      <c r="B439" s="175" t="s">
        <v>345</v>
      </c>
      <c r="C439" s="105" t="s">
        <v>24</v>
      </c>
      <c r="D439" s="105" t="s">
        <v>27</v>
      </c>
      <c r="E439" s="105" t="s">
        <v>1420</v>
      </c>
      <c r="F439" s="173"/>
      <c r="G439" s="174">
        <v>0.7291666666666666</v>
      </c>
      <c r="H439" s="174">
        <v>0.7916666666666666</v>
      </c>
      <c r="I439" s="105" t="s">
        <v>1475</v>
      </c>
      <c r="K439" s="102">
        <v>1.0</v>
      </c>
    </row>
    <row r="440" hidden="1">
      <c r="A440" s="105" t="s">
        <v>1965</v>
      </c>
      <c r="B440" s="175" t="s">
        <v>1955</v>
      </c>
      <c r="C440" s="105" t="s">
        <v>24</v>
      </c>
      <c r="D440" s="105" t="s">
        <v>27</v>
      </c>
      <c r="E440" s="105" t="s">
        <v>1420</v>
      </c>
      <c r="F440" s="173"/>
      <c r="G440" s="174">
        <v>0.7291666666666666</v>
      </c>
      <c r="H440" s="174">
        <v>0.7916666666666666</v>
      </c>
      <c r="I440" s="105" t="s">
        <v>1475</v>
      </c>
      <c r="K440" s="102">
        <v>1.0</v>
      </c>
    </row>
    <row r="441" hidden="1">
      <c r="A441" s="105" t="s">
        <v>1966</v>
      </c>
      <c r="B441" s="175" t="s">
        <v>1967</v>
      </c>
      <c r="C441" s="105" t="s">
        <v>24</v>
      </c>
      <c r="D441" s="105" t="s">
        <v>27</v>
      </c>
      <c r="E441" s="105" t="s">
        <v>1420</v>
      </c>
      <c r="F441" s="173"/>
      <c r="G441" s="174">
        <v>0.7291666666666666</v>
      </c>
      <c r="H441" s="174">
        <v>0.7916666666666666</v>
      </c>
      <c r="I441" s="105" t="s">
        <v>1475</v>
      </c>
      <c r="K441" s="102">
        <v>1.0</v>
      </c>
    </row>
    <row r="442" hidden="1">
      <c r="A442" s="105" t="s">
        <v>1968</v>
      </c>
      <c r="B442" s="175" t="s">
        <v>859</v>
      </c>
      <c r="C442" s="105" t="s">
        <v>24</v>
      </c>
      <c r="D442" s="105" t="s">
        <v>27</v>
      </c>
      <c r="E442" s="105" t="s">
        <v>1420</v>
      </c>
      <c r="F442" s="173"/>
      <c r="G442" s="174">
        <v>0.7291666666666666</v>
      </c>
      <c r="H442" s="174">
        <v>0.7916666666666666</v>
      </c>
      <c r="I442" s="105" t="s">
        <v>1475</v>
      </c>
      <c r="K442" s="102">
        <v>1.0</v>
      </c>
    </row>
    <row r="443" hidden="1">
      <c r="A443" s="105" t="s">
        <v>1969</v>
      </c>
      <c r="B443" s="172">
        <v>45332.0</v>
      </c>
      <c r="C443" s="105" t="s">
        <v>24</v>
      </c>
      <c r="D443" s="105" t="s">
        <v>86</v>
      </c>
      <c r="E443" s="105" t="s">
        <v>1421</v>
      </c>
      <c r="F443" s="173"/>
      <c r="G443" s="174">
        <v>0.7291666666666666</v>
      </c>
      <c r="H443" s="174">
        <v>0.7916666666666666</v>
      </c>
      <c r="I443" s="105" t="s">
        <v>1475</v>
      </c>
      <c r="K443" s="102">
        <v>1.0</v>
      </c>
    </row>
    <row r="444" hidden="1">
      <c r="A444" s="105" t="s">
        <v>1970</v>
      </c>
      <c r="B444" s="172">
        <v>45392.0</v>
      </c>
      <c r="C444" s="105" t="s">
        <v>24</v>
      </c>
      <c r="D444" s="105" t="s">
        <v>86</v>
      </c>
      <c r="E444" s="105" t="s">
        <v>1421</v>
      </c>
      <c r="F444" s="173"/>
      <c r="G444" s="174">
        <v>0.7291666666666666</v>
      </c>
      <c r="H444" s="174">
        <v>0.7916666666666666</v>
      </c>
      <c r="I444" s="105" t="s">
        <v>1475</v>
      </c>
      <c r="K444" s="102">
        <v>1.0</v>
      </c>
    </row>
    <row r="445" hidden="1">
      <c r="A445" s="105" t="s">
        <v>1971</v>
      </c>
      <c r="B445" s="172">
        <v>45545.0</v>
      </c>
      <c r="C445" s="105" t="s">
        <v>24</v>
      </c>
      <c r="D445" s="105" t="s">
        <v>86</v>
      </c>
      <c r="E445" s="105" t="s">
        <v>1421</v>
      </c>
      <c r="F445" s="173"/>
      <c r="G445" s="174">
        <v>0.7291666666666666</v>
      </c>
      <c r="H445" s="174">
        <v>0.7916666666666666</v>
      </c>
      <c r="I445" s="105" t="s">
        <v>1475</v>
      </c>
      <c r="K445" s="102">
        <v>1.0</v>
      </c>
    </row>
    <row r="446" hidden="1">
      <c r="A446" s="105" t="s">
        <v>1972</v>
      </c>
      <c r="B446" s="172">
        <v>45606.0</v>
      </c>
      <c r="C446" s="105" t="s">
        <v>24</v>
      </c>
      <c r="D446" s="105" t="s">
        <v>86</v>
      </c>
      <c r="E446" s="105" t="s">
        <v>1421</v>
      </c>
      <c r="F446" s="173"/>
      <c r="G446" s="174">
        <v>0.7291666666666666</v>
      </c>
      <c r="H446" s="174">
        <v>0.7916666666666666</v>
      </c>
      <c r="I446" s="105" t="s">
        <v>1475</v>
      </c>
      <c r="K446" s="102">
        <v>1.0</v>
      </c>
    </row>
    <row r="447" hidden="1">
      <c r="A447" s="105" t="s">
        <v>1973</v>
      </c>
      <c r="B447" s="175" t="s">
        <v>1952</v>
      </c>
      <c r="C447" s="105" t="s">
        <v>24</v>
      </c>
      <c r="D447" s="105" t="s">
        <v>86</v>
      </c>
      <c r="E447" s="105" t="s">
        <v>1421</v>
      </c>
      <c r="F447" s="173"/>
      <c r="G447" s="174">
        <v>0.7291666666666666</v>
      </c>
      <c r="H447" s="174">
        <v>0.7916666666666666</v>
      </c>
      <c r="I447" s="105" t="s">
        <v>1475</v>
      </c>
      <c r="K447" s="102">
        <v>1.0</v>
      </c>
    </row>
    <row r="448" hidden="1">
      <c r="A448" s="105" t="s">
        <v>1974</v>
      </c>
      <c r="B448" s="175" t="s">
        <v>345</v>
      </c>
      <c r="C448" s="105" t="s">
        <v>24</v>
      </c>
      <c r="D448" s="105" t="s">
        <v>86</v>
      </c>
      <c r="E448" s="105" t="s">
        <v>1421</v>
      </c>
      <c r="F448" s="173"/>
      <c r="G448" s="174">
        <v>0.7291666666666666</v>
      </c>
      <c r="H448" s="174">
        <v>0.7916666666666666</v>
      </c>
      <c r="I448" s="105" t="s">
        <v>1475</v>
      </c>
      <c r="K448" s="102">
        <v>1.0</v>
      </c>
    </row>
    <row r="449" hidden="1">
      <c r="A449" s="105" t="s">
        <v>1975</v>
      </c>
      <c r="B449" s="175" t="s">
        <v>1955</v>
      </c>
      <c r="C449" s="105" t="s">
        <v>24</v>
      </c>
      <c r="D449" s="105" t="s">
        <v>86</v>
      </c>
      <c r="E449" s="105" t="s">
        <v>1421</v>
      </c>
      <c r="F449" s="173"/>
      <c r="G449" s="174">
        <v>0.7291666666666666</v>
      </c>
      <c r="H449" s="174">
        <v>0.7916666666666666</v>
      </c>
      <c r="I449" s="105" t="s">
        <v>1475</v>
      </c>
      <c r="K449" s="102">
        <v>1.0</v>
      </c>
    </row>
    <row r="450" hidden="1">
      <c r="A450" s="105" t="s">
        <v>1976</v>
      </c>
      <c r="B450" s="175" t="s">
        <v>1967</v>
      </c>
      <c r="C450" s="105" t="s">
        <v>24</v>
      </c>
      <c r="D450" s="105" t="s">
        <v>86</v>
      </c>
      <c r="E450" s="105" t="s">
        <v>1421</v>
      </c>
      <c r="F450" s="173"/>
      <c r="G450" s="174">
        <v>0.7291666666666666</v>
      </c>
      <c r="H450" s="174">
        <v>0.7916666666666666</v>
      </c>
      <c r="I450" s="105" t="s">
        <v>1475</v>
      </c>
      <c r="K450" s="102">
        <v>1.0</v>
      </c>
    </row>
    <row r="451" hidden="1">
      <c r="A451" s="105" t="s">
        <v>1977</v>
      </c>
      <c r="B451" s="175" t="s">
        <v>859</v>
      </c>
      <c r="C451" s="105" t="s">
        <v>24</v>
      </c>
      <c r="D451" s="105" t="s">
        <v>86</v>
      </c>
      <c r="E451" s="105" t="s">
        <v>1421</v>
      </c>
      <c r="F451" s="173"/>
      <c r="G451" s="174">
        <v>0.7291666666666666</v>
      </c>
      <c r="H451" s="174">
        <v>0.7916666666666666</v>
      </c>
      <c r="I451" s="105" t="s">
        <v>1475</v>
      </c>
      <c r="K451" s="102">
        <v>1.0</v>
      </c>
    </row>
    <row r="452" hidden="1">
      <c r="A452" s="105" t="s">
        <v>1978</v>
      </c>
      <c r="B452" s="172">
        <v>45422.0</v>
      </c>
      <c r="C452" s="105" t="s">
        <v>188</v>
      </c>
      <c r="D452" s="105" t="s">
        <v>190</v>
      </c>
      <c r="E452" s="105" t="s">
        <v>1421</v>
      </c>
      <c r="F452" s="173"/>
      <c r="G452" s="174">
        <v>0.7083333333333334</v>
      </c>
      <c r="H452" s="174">
        <v>0.7708333333333334</v>
      </c>
      <c r="I452" s="105" t="s">
        <v>1539</v>
      </c>
      <c r="K452" s="102">
        <v>1.0</v>
      </c>
    </row>
    <row r="453" hidden="1">
      <c r="A453" s="105" t="s">
        <v>1979</v>
      </c>
      <c r="B453" s="172">
        <v>45453.0</v>
      </c>
      <c r="C453" s="105" t="s">
        <v>188</v>
      </c>
      <c r="D453" s="105" t="s">
        <v>190</v>
      </c>
      <c r="E453" s="105" t="s">
        <v>1421</v>
      </c>
      <c r="F453" s="173"/>
      <c r="G453" s="174">
        <v>0.7083333333333334</v>
      </c>
      <c r="H453" s="174">
        <v>0.7708333333333334</v>
      </c>
      <c r="I453" s="105" t="s">
        <v>1539</v>
      </c>
      <c r="K453" s="102">
        <v>1.0</v>
      </c>
    </row>
    <row r="454" hidden="1">
      <c r="A454" s="105" t="s">
        <v>1980</v>
      </c>
      <c r="B454" s="172">
        <v>45636.0</v>
      </c>
      <c r="C454" s="105" t="s">
        <v>188</v>
      </c>
      <c r="D454" s="105" t="s">
        <v>190</v>
      </c>
      <c r="E454" s="105" t="s">
        <v>1421</v>
      </c>
      <c r="F454" s="173"/>
      <c r="G454" s="174">
        <v>0.7083333333333334</v>
      </c>
      <c r="H454" s="174">
        <v>0.7708333333333334</v>
      </c>
      <c r="I454" s="105" t="s">
        <v>1539</v>
      </c>
      <c r="K454" s="102">
        <v>1.0</v>
      </c>
    </row>
    <row r="455" hidden="1">
      <c r="A455" s="105" t="s">
        <v>1981</v>
      </c>
      <c r="B455" s="175" t="s">
        <v>1982</v>
      </c>
      <c r="C455" s="105" t="s">
        <v>188</v>
      </c>
      <c r="D455" s="105" t="s">
        <v>190</v>
      </c>
      <c r="E455" s="105" t="s">
        <v>1421</v>
      </c>
      <c r="F455" s="173"/>
      <c r="G455" s="174">
        <v>0.7083333333333334</v>
      </c>
      <c r="H455" s="174">
        <v>0.7708333333333334</v>
      </c>
      <c r="I455" s="105" t="s">
        <v>1539</v>
      </c>
      <c r="K455" s="113">
        <v>0.0</v>
      </c>
    </row>
    <row r="456" hidden="1">
      <c r="A456" s="105" t="s">
        <v>1983</v>
      </c>
      <c r="B456" s="175" t="s">
        <v>588</v>
      </c>
      <c r="C456" s="105" t="s">
        <v>188</v>
      </c>
      <c r="D456" s="105" t="s">
        <v>190</v>
      </c>
      <c r="E456" s="105" t="s">
        <v>1421</v>
      </c>
      <c r="F456" s="173"/>
      <c r="G456" s="174">
        <v>0.7083333333333334</v>
      </c>
      <c r="H456" s="174">
        <v>0.7708333333333334</v>
      </c>
      <c r="I456" s="105" t="s">
        <v>1539</v>
      </c>
      <c r="K456" s="102">
        <v>1.0</v>
      </c>
    </row>
    <row r="457" hidden="1">
      <c r="A457" s="105" t="s">
        <v>1984</v>
      </c>
      <c r="B457" s="175" t="s">
        <v>1260</v>
      </c>
      <c r="C457" s="105" t="s">
        <v>188</v>
      </c>
      <c r="D457" s="105" t="s">
        <v>190</v>
      </c>
      <c r="E457" s="105" t="s">
        <v>1421</v>
      </c>
      <c r="F457" s="173"/>
      <c r="G457" s="174">
        <v>0.7083333333333334</v>
      </c>
      <c r="H457" s="174">
        <v>0.7708333333333334</v>
      </c>
      <c r="I457" s="105" t="s">
        <v>1539</v>
      </c>
      <c r="K457" s="113">
        <v>0.0</v>
      </c>
    </row>
    <row r="458" hidden="1">
      <c r="A458" s="105" t="s">
        <v>1985</v>
      </c>
      <c r="B458" s="175" t="s">
        <v>518</v>
      </c>
      <c r="C458" s="105" t="s">
        <v>188</v>
      </c>
      <c r="D458" s="105" t="s">
        <v>190</v>
      </c>
      <c r="E458" s="105" t="s">
        <v>1421</v>
      </c>
      <c r="F458" s="173"/>
      <c r="G458" s="174">
        <v>0.7083333333333334</v>
      </c>
      <c r="H458" s="174">
        <v>0.7708333333333334</v>
      </c>
      <c r="I458" s="105" t="s">
        <v>1539</v>
      </c>
      <c r="K458" s="102">
        <v>1.0</v>
      </c>
    </row>
    <row r="459" hidden="1">
      <c r="A459" s="105" t="s">
        <v>1986</v>
      </c>
      <c r="B459" s="175" t="s">
        <v>1987</v>
      </c>
      <c r="C459" s="105" t="s">
        <v>188</v>
      </c>
      <c r="D459" s="105" t="s">
        <v>190</v>
      </c>
      <c r="E459" s="105" t="s">
        <v>1421</v>
      </c>
      <c r="F459" s="173"/>
      <c r="G459" s="174">
        <v>0.7083333333333334</v>
      </c>
      <c r="H459" s="174">
        <v>0.7708333333333334</v>
      </c>
      <c r="I459" s="105" t="s">
        <v>1539</v>
      </c>
      <c r="K459" s="113">
        <v>0.0</v>
      </c>
    </row>
    <row r="460" hidden="1">
      <c r="A460" s="105" t="s">
        <v>1988</v>
      </c>
      <c r="B460" s="172">
        <v>45422.0</v>
      </c>
      <c r="C460" s="105" t="s">
        <v>24</v>
      </c>
      <c r="D460" s="105" t="s">
        <v>114</v>
      </c>
      <c r="E460" s="105" t="s">
        <v>1418</v>
      </c>
      <c r="F460" s="173"/>
      <c r="G460" s="174">
        <v>0.625</v>
      </c>
      <c r="H460" s="174">
        <v>0.6875</v>
      </c>
      <c r="I460" s="105" t="s">
        <v>1460</v>
      </c>
      <c r="K460" s="102">
        <v>1.0</v>
      </c>
    </row>
    <row r="461" hidden="1">
      <c r="A461" s="105" t="s">
        <v>1989</v>
      </c>
      <c r="B461" s="172">
        <v>45453.0</v>
      </c>
      <c r="C461" s="105" t="s">
        <v>24</v>
      </c>
      <c r="D461" s="105" t="s">
        <v>114</v>
      </c>
      <c r="E461" s="105" t="s">
        <v>1418</v>
      </c>
      <c r="F461" s="173"/>
      <c r="G461" s="174">
        <v>0.4166666666666667</v>
      </c>
      <c r="H461" s="174">
        <v>0.4791666666666667</v>
      </c>
      <c r="I461" s="105" t="s">
        <v>1939</v>
      </c>
      <c r="K461" s="102">
        <v>1.0</v>
      </c>
    </row>
    <row r="462" hidden="1">
      <c r="A462" s="105" t="s">
        <v>1990</v>
      </c>
      <c r="B462" s="172">
        <v>45636.0</v>
      </c>
      <c r="C462" s="105" t="s">
        <v>24</v>
      </c>
      <c r="D462" s="105" t="s">
        <v>114</v>
      </c>
      <c r="E462" s="105" t="s">
        <v>1418</v>
      </c>
      <c r="F462" s="173"/>
      <c r="G462" s="174">
        <v>0.625</v>
      </c>
      <c r="H462" s="174">
        <v>0.6875</v>
      </c>
      <c r="I462" s="105" t="s">
        <v>1460</v>
      </c>
      <c r="K462" s="102">
        <v>1.0</v>
      </c>
    </row>
    <row r="463" hidden="1">
      <c r="A463" s="105" t="s">
        <v>1991</v>
      </c>
      <c r="B463" s="175" t="s">
        <v>1982</v>
      </c>
      <c r="C463" s="105" t="s">
        <v>24</v>
      </c>
      <c r="D463" s="105" t="s">
        <v>114</v>
      </c>
      <c r="E463" s="105" t="s">
        <v>1418</v>
      </c>
      <c r="F463" s="173"/>
      <c r="G463" s="174">
        <v>0.4166666666666667</v>
      </c>
      <c r="H463" s="174">
        <v>0.4791666666666667</v>
      </c>
      <c r="I463" s="105" t="s">
        <v>1939</v>
      </c>
      <c r="K463" s="113">
        <v>0.0</v>
      </c>
    </row>
    <row r="464" hidden="1">
      <c r="A464" s="105" t="s">
        <v>1992</v>
      </c>
      <c r="B464" s="175" t="s">
        <v>588</v>
      </c>
      <c r="C464" s="105" t="s">
        <v>24</v>
      </c>
      <c r="D464" s="105" t="s">
        <v>114</v>
      </c>
      <c r="E464" s="105" t="s">
        <v>1418</v>
      </c>
      <c r="F464" s="173"/>
      <c r="G464" s="174">
        <v>0.625</v>
      </c>
      <c r="H464" s="174">
        <v>0.6875</v>
      </c>
      <c r="I464" s="105" t="s">
        <v>1460</v>
      </c>
      <c r="K464" s="102">
        <v>1.0</v>
      </c>
    </row>
    <row r="465" hidden="1">
      <c r="A465" s="105" t="s">
        <v>1993</v>
      </c>
      <c r="B465" s="175" t="s">
        <v>1260</v>
      </c>
      <c r="C465" s="105" t="s">
        <v>24</v>
      </c>
      <c r="D465" s="105" t="s">
        <v>114</v>
      </c>
      <c r="E465" s="105" t="s">
        <v>1420</v>
      </c>
      <c r="F465" s="173"/>
      <c r="G465" s="174">
        <v>0.4166666666666667</v>
      </c>
      <c r="H465" s="174">
        <v>0.4791666666666667</v>
      </c>
      <c r="I465" s="105" t="s">
        <v>1939</v>
      </c>
      <c r="K465" s="102">
        <v>1.0</v>
      </c>
    </row>
    <row r="466" hidden="1">
      <c r="A466" s="105" t="s">
        <v>1994</v>
      </c>
      <c r="B466" s="175" t="s">
        <v>518</v>
      </c>
      <c r="C466" s="105" t="s">
        <v>24</v>
      </c>
      <c r="D466" s="105" t="s">
        <v>114</v>
      </c>
      <c r="E466" s="105" t="s">
        <v>1418</v>
      </c>
      <c r="F466" s="173"/>
      <c r="G466" s="174">
        <v>0.625</v>
      </c>
      <c r="H466" s="174">
        <v>0.6875</v>
      </c>
      <c r="I466" s="105" t="s">
        <v>1460</v>
      </c>
      <c r="K466" s="102">
        <v>1.0</v>
      </c>
    </row>
    <row r="467" hidden="1">
      <c r="A467" s="105" t="s">
        <v>1995</v>
      </c>
      <c r="B467" s="175" t="s">
        <v>1987</v>
      </c>
      <c r="C467" s="105" t="s">
        <v>24</v>
      </c>
      <c r="D467" s="105" t="s">
        <v>114</v>
      </c>
      <c r="E467" s="105" t="s">
        <v>1418</v>
      </c>
      <c r="F467" s="173"/>
      <c r="G467" s="174">
        <v>0.4166666666666667</v>
      </c>
      <c r="H467" s="174">
        <v>0.4791666666666667</v>
      </c>
      <c r="I467" s="105" t="s">
        <v>1939</v>
      </c>
      <c r="K467" s="113">
        <v>0.0</v>
      </c>
    </row>
    <row r="468" hidden="1">
      <c r="A468" s="105" t="s">
        <v>1996</v>
      </c>
      <c r="B468" s="172">
        <v>45392.0</v>
      </c>
      <c r="C468" s="105" t="s">
        <v>24</v>
      </c>
      <c r="D468" s="105" t="s">
        <v>50</v>
      </c>
      <c r="E468" s="105" t="s">
        <v>1418</v>
      </c>
      <c r="F468" s="173"/>
      <c r="G468" s="174">
        <v>0.625</v>
      </c>
      <c r="H468" s="174">
        <v>0.6875</v>
      </c>
      <c r="I468" s="105" t="s">
        <v>1460</v>
      </c>
      <c r="K468" s="102">
        <v>1.0</v>
      </c>
    </row>
    <row r="469" hidden="1">
      <c r="A469" s="105" t="s">
        <v>1997</v>
      </c>
      <c r="B469" s="172">
        <v>45453.0</v>
      </c>
      <c r="C469" s="105" t="s">
        <v>24</v>
      </c>
      <c r="D469" s="105" t="s">
        <v>50</v>
      </c>
      <c r="E469" s="105" t="s">
        <v>1418</v>
      </c>
      <c r="F469" s="173"/>
      <c r="G469" s="174">
        <v>0.625</v>
      </c>
      <c r="H469" s="174">
        <v>0.6875</v>
      </c>
      <c r="I469" s="105" t="s">
        <v>1460</v>
      </c>
      <c r="K469" s="102">
        <v>1.0</v>
      </c>
    </row>
    <row r="470" hidden="1">
      <c r="A470" s="105" t="s">
        <v>1998</v>
      </c>
      <c r="B470" s="172">
        <v>45606.0</v>
      </c>
      <c r="C470" s="105" t="s">
        <v>24</v>
      </c>
      <c r="D470" s="105" t="s">
        <v>50</v>
      </c>
      <c r="E470" s="105" t="s">
        <v>1418</v>
      </c>
      <c r="F470" s="173"/>
      <c r="G470" s="174">
        <v>0.625</v>
      </c>
      <c r="H470" s="174">
        <v>0.6875</v>
      </c>
      <c r="I470" s="105" t="s">
        <v>1460</v>
      </c>
      <c r="K470" s="102">
        <v>1.0</v>
      </c>
    </row>
    <row r="471" hidden="1">
      <c r="A471" s="105" t="s">
        <v>1999</v>
      </c>
      <c r="B471" s="175" t="s">
        <v>1982</v>
      </c>
      <c r="C471" s="105" t="s">
        <v>24</v>
      </c>
      <c r="D471" s="105" t="s">
        <v>50</v>
      </c>
      <c r="E471" s="105" t="s">
        <v>1418</v>
      </c>
      <c r="F471" s="173"/>
      <c r="G471" s="174">
        <v>0.625</v>
      </c>
      <c r="H471" s="174">
        <v>0.6875</v>
      </c>
      <c r="I471" s="105" t="s">
        <v>1460</v>
      </c>
      <c r="K471" s="113">
        <v>0.0</v>
      </c>
    </row>
    <row r="472" hidden="1">
      <c r="A472" s="105" t="s">
        <v>2000</v>
      </c>
      <c r="B472" s="175" t="s">
        <v>345</v>
      </c>
      <c r="C472" s="105" t="s">
        <v>24</v>
      </c>
      <c r="D472" s="105" t="s">
        <v>50</v>
      </c>
      <c r="E472" s="105" t="s">
        <v>1418</v>
      </c>
      <c r="F472" s="173"/>
      <c r="G472" s="174">
        <v>0.625</v>
      </c>
      <c r="H472" s="174">
        <v>0.6875</v>
      </c>
      <c r="I472" s="105" t="s">
        <v>1460</v>
      </c>
      <c r="K472" s="102">
        <v>1.0</v>
      </c>
    </row>
    <row r="473" hidden="1">
      <c r="A473" s="105" t="s">
        <v>2001</v>
      </c>
      <c r="B473" s="175" t="s">
        <v>1260</v>
      </c>
      <c r="C473" s="105" t="s">
        <v>24</v>
      </c>
      <c r="D473" s="105" t="s">
        <v>50</v>
      </c>
      <c r="E473" s="105" t="s">
        <v>1420</v>
      </c>
      <c r="F473" s="173"/>
      <c r="G473" s="174">
        <v>0.625</v>
      </c>
      <c r="H473" s="174">
        <v>0.6875</v>
      </c>
      <c r="I473" s="105" t="s">
        <v>1460</v>
      </c>
      <c r="K473" s="102">
        <v>1.0</v>
      </c>
    </row>
    <row r="474" hidden="1">
      <c r="A474" s="105" t="s">
        <v>2002</v>
      </c>
      <c r="B474" s="175" t="s">
        <v>1967</v>
      </c>
      <c r="C474" s="105" t="s">
        <v>24</v>
      </c>
      <c r="D474" s="105" t="s">
        <v>50</v>
      </c>
      <c r="E474" s="105" t="s">
        <v>1418</v>
      </c>
      <c r="F474" s="173"/>
      <c r="G474" s="174">
        <v>0.625</v>
      </c>
      <c r="H474" s="174">
        <v>0.6875</v>
      </c>
      <c r="I474" s="105" t="s">
        <v>1460</v>
      </c>
      <c r="K474" s="102">
        <v>1.0</v>
      </c>
    </row>
    <row r="475" hidden="1">
      <c r="A475" s="105" t="s">
        <v>2003</v>
      </c>
      <c r="B475" s="175" t="s">
        <v>1987</v>
      </c>
      <c r="C475" s="105" t="s">
        <v>24</v>
      </c>
      <c r="D475" s="105" t="s">
        <v>50</v>
      </c>
      <c r="E475" s="105" t="s">
        <v>1418</v>
      </c>
      <c r="F475" s="173"/>
      <c r="G475" s="174">
        <v>0.625</v>
      </c>
      <c r="H475" s="174">
        <v>0.6875</v>
      </c>
      <c r="I475" s="105" t="s">
        <v>1460</v>
      </c>
      <c r="K475" s="113">
        <v>0.0</v>
      </c>
    </row>
    <row r="476" hidden="1">
      <c r="A476" s="105" t="s">
        <v>2004</v>
      </c>
      <c r="B476" s="172">
        <v>45301.0</v>
      </c>
      <c r="C476" s="105" t="s">
        <v>223</v>
      </c>
      <c r="D476" s="105" t="s">
        <v>306</v>
      </c>
      <c r="E476" s="105" t="s">
        <v>1418</v>
      </c>
      <c r="F476" s="105" t="s">
        <v>1459</v>
      </c>
      <c r="G476" s="174">
        <v>0.7291666666666666</v>
      </c>
      <c r="H476" s="174">
        <v>0.7916666666666666</v>
      </c>
      <c r="I476" s="105" t="s">
        <v>1475</v>
      </c>
      <c r="K476" s="102">
        <v>1.0</v>
      </c>
    </row>
    <row r="477">
      <c r="A477" s="105" t="s">
        <v>2005</v>
      </c>
      <c r="B477" s="172">
        <v>45301.0</v>
      </c>
      <c r="C477" s="105" t="s">
        <v>223</v>
      </c>
      <c r="D477" s="105" t="s">
        <v>453</v>
      </c>
      <c r="E477" s="105" t="s">
        <v>1416</v>
      </c>
      <c r="F477" s="105" t="s">
        <v>1459</v>
      </c>
      <c r="G477" s="174">
        <v>0.8333333333333334</v>
      </c>
      <c r="H477" s="174">
        <v>0.8958333333333334</v>
      </c>
      <c r="I477" s="105" t="s">
        <v>1577</v>
      </c>
      <c r="K477" s="102">
        <v>1.0</v>
      </c>
    </row>
    <row r="478">
      <c r="A478" s="105" t="s">
        <v>2006</v>
      </c>
      <c r="B478" s="172">
        <v>45392.0</v>
      </c>
      <c r="C478" s="105" t="s">
        <v>223</v>
      </c>
      <c r="D478" s="105" t="s">
        <v>453</v>
      </c>
      <c r="E478" s="105" t="s">
        <v>1416</v>
      </c>
      <c r="F478" s="173"/>
      <c r="G478" s="174">
        <v>0.625</v>
      </c>
      <c r="H478" s="174">
        <v>0.6875</v>
      </c>
      <c r="I478" s="105" t="s">
        <v>1460</v>
      </c>
      <c r="K478" s="113">
        <v>0.0</v>
      </c>
    </row>
    <row r="479">
      <c r="A479" s="105" t="s">
        <v>2007</v>
      </c>
      <c r="B479" s="172">
        <v>45514.0</v>
      </c>
      <c r="C479" s="105" t="s">
        <v>223</v>
      </c>
      <c r="D479" s="105" t="s">
        <v>453</v>
      </c>
      <c r="E479" s="105" t="s">
        <v>1416</v>
      </c>
      <c r="F479" s="173"/>
      <c r="G479" s="174">
        <v>0.8333333333333334</v>
      </c>
      <c r="H479" s="174">
        <v>0.8958333333333334</v>
      </c>
      <c r="I479" s="105" t="s">
        <v>1577</v>
      </c>
      <c r="K479" s="102">
        <v>1.0</v>
      </c>
    </row>
    <row r="480">
      <c r="A480" s="105" t="s">
        <v>2008</v>
      </c>
      <c r="B480" s="172">
        <v>45606.0</v>
      </c>
      <c r="C480" s="105" t="s">
        <v>223</v>
      </c>
      <c r="D480" s="105" t="s">
        <v>453</v>
      </c>
      <c r="E480" s="105" t="s">
        <v>1416</v>
      </c>
      <c r="F480" s="105" t="s">
        <v>1459</v>
      </c>
      <c r="G480" s="174">
        <v>0.625</v>
      </c>
      <c r="H480" s="174">
        <v>0.6875</v>
      </c>
      <c r="I480" s="105" t="s">
        <v>1460</v>
      </c>
      <c r="K480" s="102">
        <v>1.0</v>
      </c>
    </row>
    <row r="481">
      <c r="A481" s="105" t="s">
        <v>2009</v>
      </c>
      <c r="B481" s="175" t="s">
        <v>1259</v>
      </c>
      <c r="C481" s="105" t="s">
        <v>223</v>
      </c>
      <c r="D481" s="105" t="s">
        <v>453</v>
      </c>
      <c r="E481" s="105" t="s">
        <v>1416</v>
      </c>
      <c r="F481" s="105" t="s">
        <v>1459</v>
      </c>
      <c r="G481" s="174">
        <v>0.8333333333333334</v>
      </c>
      <c r="H481" s="174">
        <v>0.8958333333333334</v>
      </c>
      <c r="I481" s="105" t="s">
        <v>1577</v>
      </c>
      <c r="K481" s="102">
        <v>1.0</v>
      </c>
    </row>
    <row r="482">
      <c r="A482" s="105" t="s">
        <v>2010</v>
      </c>
      <c r="B482" s="175" t="s">
        <v>345</v>
      </c>
      <c r="C482" s="105" t="s">
        <v>223</v>
      </c>
      <c r="D482" s="105" t="s">
        <v>453</v>
      </c>
      <c r="E482" s="105" t="s">
        <v>1416</v>
      </c>
      <c r="F482" s="105" t="s">
        <v>1459</v>
      </c>
      <c r="G482" s="174">
        <v>0.625</v>
      </c>
      <c r="H482" s="174">
        <v>0.6875</v>
      </c>
      <c r="I482" s="105" t="s">
        <v>1460</v>
      </c>
      <c r="K482" s="102">
        <v>1.0</v>
      </c>
    </row>
    <row r="483">
      <c r="A483" s="105" t="s">
        <v>2011</v>
      </c>
      <c r="B483" s="175" t="s">
        <v>853</v>
      </c>
      <c r="C483" s="105" t="s">
        <v>223</v>
      </c>
      <c r="D483" s="105" t="s">
        <v>453</v>
      </c>
      <c r="E483" s="105" t="s">
        <v>1416</v>
      </c>
      <c r="F483" s="105" t="s">
        <v>1459</v>
      </c>
      <c r="G483" s="174">
        <v>0.8333333333333334</v>
      </c>
      <c r="H483" s="174">
        <v>0.8958333333333334</v>
      </c>
      <c r="I483" s="105" t="s">
        <v>1577</v>
      </c>
      <c r="K483" s="102">
        <v>1.0</v>
      </c>
    </row>
    <row r="484">
      <c r="A484" s="105" t="s">
        <v>2012</v>
      </c>
      <c r="B484" s="175" t="s">
        <v>1967</v>
      </c>
      <c r="C484" s="105" t="s">
        <v>223</v>
      </c>
      <c r="D484" s="105" t="s">
        <v>453</v>
      </c>
      <c r="E484" s="105" t="s">
        <v>1416</v>
      </c>
      <c r="F484" s="105" t="s">
        <v>1459</v>
      </c>
      <c r="G484" s="174">
        <v>0.625</v>
      </c>
      <c r="H484" s="174">
        <v>0.6875</v>
      </c>
      <c r="I484" s="105" t="s">
        <v>1460</v>
      </c>
      <c r="K484" s="102">
        <v>1.0</v>
      </c>
    </row>
    <row r="485">
      <c r="A485" s="105" t="s">
        <v>2013</v>
      </c>
      <c r="B485" s="175" t="s">
        <v>851</v>
      </c>
      <c r="C485" s="105" t="s">
        <v>223</v>
      </c>
      <c r="D485" s="105" t="s">
        <v>453</v>
      </c>
      <c r="E485" s="105" t="s">
        <v>1416</v>
      </c>
      <c r="F485" s="105" t="s">
        <v>1459</v>
      </c>
      <c r="G485" s="174">
        <v>0.8333333333333334</v>
      </c>
      <c r="H485" s="174">
        <v>0.8958333333333334</v>
      </c>
      <c r="I485" s="105" t="s">
        <v>1577</v>
      </c>
      <c r="K485" s="102">
        <v>1.0</v>
      </c>
    </row>
    <row r="486" hidden="1">
      <c r="A486" s="105" t="s">
        <v>2014</v>
      </c>
      <c r="B486" s="172">
        <v>45422.0</v>
      </c>
      <c r="C486" s="105" t="s">
        <v>223</v>
      </c>
      <c r="D486" s="105" t="s">
        <v>225</v>
      </c>
      <c r="E486" s="105" t="s">
        <v>1416</v>
      </c>
      <c r="F486" s="105" t="s">
        <v>1459</v>
      </c>
      <c r="G486" s="174">
        <v>0.625</v>
      </c>
      <c r="H486" s="174">
        <v>0.6875</v>
      </c>
      <c r="I486" s="105" t="s">
        <v>1460</v>
      </c>
      <c r="K486" s="102">
        <v>1.0</v>
      </c>
    </row>
    <row r="487" hidden="1">
      <c r="A487" s="105" t="s">
        <v>2015</v>
      </c>
      <c r="B487" s="172">
        <v>45453.0</v>
      </c>
      <c r="C487" s="105" t="s">
        <v>223</v>
      </c>
      <c r="D487" s="105" t="s">
        <v>225</v>
      </c>
      <c r="E487" s="105" t="s">
        <v>1416</v>
      </c>
      <c r="F487" s="105" t="s">
        <v>1459</v>
      </c>
      <c r="G487" s="174">
        <v>0.625</v>
      </c>
      <c r="H487" s="174">
        <v>0.6875</v>
      </c>
      <c r="I487" s="105" t="s">
        <v>1460</v>
      </c>
      <c r="K487" s="102">
        <v>1.0</v>
      </c>
    </row>
    <row r="488" hidden="1">
      <c r="A488" s="105" t="s">
        <v>2016</v>
      </c>
      <c r="B488" s="172">
        <v>45636.0</v>
      </c>
      <c r="C488" s="105" t="s">
        <v>223</v>
      </c>
      <c r="D488" s="105" t="s">
        <v>225</v>
      </c>
      <c r="E488" s="105" t="s">
        <v>1416</v>
      </c>
      <c r="F488" s="105" t="s">
        <v>1459</v>
      </c>
      <c r="G488" s="174">
        <v>0.625</v>
      </c>
      <c r="H488" s="174">
        <v>0.6875</v>
      </c>
      <c r="I488" s="105" t="s">
        <v>1460</v>
      </c>
      <c r="K488" s="102">
        <v>1.0</v>
      </c>
    </row>
    <row r="489" hidden="1">
      <c r="A489" s="105" t="s">
        <v>2017</v>
      </c>
      <c r="B489" s="175" t="s">
        <v>1982</v>
      </c>
      <c r="C489" s="105" t="s">
        <v>223</v>
      </c>
      <c r="D489" s="105" t="s">
        <v>225</v>
      </c>
      <c r="E489" s="105" t="s">
        <v>1416</v>
      </c>
      <c r="F489" s="173"/>
      <c r="G489" s="174">
        <v>0.625</v>
      </c>
      <c r="H489" s="174">
        <v>0.6875</v>
      </c>
      <c r="I489" s="105" t="s">
        <v>1460</v>
      </c>
      <c r="K489" s="113">
        <v>0.0</v>
      </c>
    </row>
    <row r="490" hidden="1">
      <c r="A490" s="105" t="s">
        <v>2018</v>
      </c>
      <c r="B490" s="175" t="s">
        <v>588</v>
      </c>
      <c r="C490" s="105" t="s">
        <v>223</v>
      </c>
      <c r="D490" s="105" t="s">
        <v>225</v>
      </c>
      <c r="E490" s="105" t="s">
        <v>1416</v>
      </c>
      <c r="F490" s="105" t="s">
        <v>1459</v>
      </c>
      <c r="G490" s="174">
        <v>0.625</v>
      </c>
      <c r="H490" s="174">
        <v>0.6875</v>
      </c>
      <c r="I490" s="105" t="s">
        <v>1460</v>
      </c>
      <c r="K490" s="102">
        <v>1.0</v>
      </c>
    </row>
    <row r="491" hidden="1">
      <c r="A491" s="105" t="s">
        <v>2019</v>
      </c>
      <c r="B491" s="175" t="s">
        <v>1260</v>
      </c>
      <c r="C491" s="105" t="s">
        <v>223</v>
      </c>
      <c r="D491" s="105" t="s">
        <v>225</v>
      </c>
      <c r="E491" s="105" t="s">
        <v>1418</v>
      </c>
      <c r="F491" s="105" t="s">
        <v>1459</v>
      </c>
      <c r="G491" s="174">
        <v>0.625</v>
      </c>
      <c r="H491" s="174">
        <v>0.6875</v>
      </c>
      <c r="I491" s="105" t="s">
        <v>1460</v>
      </c>
      <c r="K491" s="102">
        <v>1.0</v>
      </c>
    </row>
    <row r="492" hidden="1">
      <c r="A492" s="105" t="s">
        <v>2020</v>
      </c>
      <c r="B492" s="175" t="s">
        <v>518</v>
      </c>
      <c r="C492" s="105" t="s">
        <v>223</v>
      </c>
      <c r="D492" s="105" t="s">
        <v>225</v>
      </c>
      <c r="E492" s="105" t="s">
        <v>1416</v>
      </c>
      <c r="F492" s="105" t="s">
        <v>1459</v>
      </c>
      <c r="G492" s="174">
        <v>0.625</v>
      </c>
      <c r="H492" s="174">
        <v>0.6875</v>
      </c>
      <c r="I492" s="105" t="s">
        <v>1460</v>
      </c>
      <c r="K492" s="102">
        <v>1.0</v>
      </c>
    </row>
    <row r="493" hidden="1">
      <c r="A493" s="105" t="s">
        <v>2021</v>
      </c>
      <c r="B493" s="175" t="s">
        <v>1987</v>
      </c>
      <c r="C493" s="105" t="s">
        <v>223</v>
      </c>
      <c r="D493" s="105" t="s">
        <v>225</v>
      </c>
      <c r="E493" s="105" t="s">
        <v>1416</v>
      </c>
      <c r="F493" s="173"/>
      <c r="G493" s="174">
        <v>0.625</v>
      </c>
      <c r="H493" s="174">
        <v>0.6875</v>
      </c>
      <c r="I493" s="105" t="s">
        <v>1460</v>
      </c>
      <c r="K493" s="113">
        <v>0.0</v>
      </c>
    </row>
    <row r="494" hidden="1">
      <c r="A494" s="105" t="s">
        <v>2022</v>
      </c>
      <c r="B494" s="172">
        <v>45422.0</v>
      </c>
      <c r="C494" s="105" t="s">
        <v>223</v>
      </c>
      <c r="D494" s="105" t="s">
        <v>232</v>
      </c>
      <c r="E494" s="105" t="s">
        <v>1418</v>
      </c>
      <c r="F494" s="105" t="s">
        <v>1459</v>
      </c>
      <c r="G494" s="174">
        <v>0.7291666666666666</v>
      </c>
      <c r="H494" s="174">
        <v>0.7916666666666666</v>
      </c>
      <c r="I494" s="105" t="s">
        <v>1475</v>
      </c>
      <c r="K494" s="102">
        <v>1.0</v>
      </c>
    </row>
    <row r="495" hidden="1">
      <c r="A495" s="105" t="s">
        <v>2023</v>
      </c>
      <c r="B495" s="172">
        <v>45453.0</v>
      </c>
      <c r="C495" s="105" t="s">
        <v>223</v>
      </c>
      <c r="D495" s="105" t="s">
        <v>232</v>
      </c>
      <c r="E495" s="105" t="s">
        <v>1418</v>
      </c>
      <c r="F495" s="105" t="s">
        <v>1459</v>
      </c>
      <c r="G495" s="174">
        <v>0.7291666666666666</v>
      </c>
      <c r="H495" s="174">
        <v>0.7916666666666666</v>
      </c>
      <c r="I495" s="105" t="s">
        <v>1475</v>
      </c>
      <c r="K495" s="102">
        <v>1.0</v>
      </c>
    </row>
    <row r="496" hidden="1">
      <c r="A496" s="105" t="s">
        <v>2024</v>
      </c>
      <c r="B496" s="172">
        <v>45636.0</v>
      </c>
      <c r="C496" s="105" t="s">
        <v>223</v>
      </c>
      <c r="D496" s="105" t="s">
        <v>232</v>
      </c>
      <c r="E496" s="105" t="s">
        <v>1418</v>
      </c>
      <c r="F496" s="105" t="s">
        <v>1459</v>
      </c>
      <c r="G496" s="174">
        <v>0.7291666666666666</v>
      </c>
      <c r="H496" s="174">
        <v>0.7916666666666666</v>
      </c>
      <c r="I496" s="105" t="s">
        <v>1475</v>
      </c>
      <c r="K496" s="102">
        <v>1.0</v>
      </c>
    </row>
    <row r="497" hidden="1">
      <c r="A497" s="105" t="s">
        <v>2025</v>
      </c>
      <c r="B497" s="175" t="s">
        <v>1982</v>
      </c>
      <c r="C497" s="105" t="s">
        <v>223</v>
      </c>
      <c r="D497" s="105" t="s">
        <v>232</v>
      </c>
      <c r="E497" s="105" t="s">
        <v>1418</v>
      </c>
      <c r="F497" s="173"/>
      <c r="G497" s="174">
        <v>0.7291666666666666</v>
      </c>
      <c r="H497" s="174">
        <v>0.7916666666666666</v>
      </c>
      <c r="I497" s="105" t="s">
        <v>1475</v>
      </c>
      <c r="K497" s="113">
        <v>0.0</v>
      </c>
    </row>
    <row r="498" hidden="1">
      <c r="A498" s="105" t="s">
        <v>2026</v>
      </c>
      <c r="B498" s="175" t="s">
        <v>588</v>
      </c>
      <c r="C498" s="105" t="s">
        <v>223</v>
      </c>
      <c r="D498" s="105" t="s">
        <v>232</v>
      </c>
      <c r="E498" s="105" t="s">
        <v>1418</v>
      </c>
      <c r="F498" s="105" t="s">
        <v>1459</v>
      </c>
      <c r="G498" s="174">
        <v>0.7291666666666666</v>
      </c>
      <c r="H498" s="174">
        <v>0.7916666666666666</v>
      </c>
      <c r="I498" s="105" t="s">
        <v>1475</v>
      </c>
      <c r="K498" s="102">
        <v>1.0</v>
      </c>
    </row>
    <row r="499" hidden="1">
      <c r="A499" s="105" t="s">
        <v>2027</v>
      </c>
      <c r="B499" s="175" t="s">
        <v>1260</v>
      </c>
      <c r="C499" s="105" t="s">
        <v>223</v>
      </c>
      <c r="D499" s="105" t="s">
        <v>232</v>
      </c>
      <c r="E499" s="105" t="s">
        <v>1418</v>
      </c>
      <c r="F499" s="105" t="s">
        <v>1459</v>
      </c>
      <c r="G499" s="174">
        <v>0.7291666666666666</v>
      </c>
      <c r="H499" s="174">
        <v>0.7916666666666666</v>
      </c>
      <c r="I499" s="105" t="s">
        <v>1475</v>
      </c>
      <c r="K499" s="102">
        <v>1.0</v>
      </c>
    </row>
    <row r="500" hidden="1">
      <c r="A500" s="105" t="s">
        <v>2028</v>
      </c>
      <c r="B500" s="175" t="s">
        <v>518</v>
      </c>
      <c r="C500" s="105" t="s">
        <v>223</v>
      </c>
      <c r="D500" s="105" t="s">
        <v>232</v>
      </c>
      <c r="E500" s="105" t="s">
        <v>1418</v>
      </c>
      <c r="F500" s="105" t="s">
        <v>1459</v>
      </c>
      <c r="G500" s="174">
        <v>0.7291666666666666</v>
      </c>
      <c r="H500" s="174">
        <v>0.7916666666666666</v>
      </c>
      <c r="I500" s="105" t="s">
        <v>1475</v>
      </c>
      <c r="K500" s="102">
        <v>1.0</v>
      </c>
    </row>
    <row r="501" hidden="1">
      <c r="A501" s="105" t="s">
        <v>2029</v>
      </c>
      <c r="B501" s="175" t="s">
        <v>1987</v>
      </c>
      <c r="C501" s="105" t="s">
        <v>223</v>
      </c>
      <c r="D501" s="105" t="s">
        <v>232</v>
      </c>
      <c r="E501" s="105" t="s">
        <v>1418</v>
      </c>
      <c r="F501" s="173"/>
      <c r="G501" s="174">
        <v>0.7291666666666666</v>
      </c>
      <c r="H501" s="174">
        <v>0.7916666666666666</v>
      </c>
      <c r="I501" s="105" t="s">
        <v>1475</v>
      </c>
      <c r="K501" s="113">
        <v>0.0</v>
      </c>
    </row>
    <row r="502" hidden="1">
      <c r="A502" s="105" t="s">
        <v>2030</v>
      </c>
      <c r="B502" s="172">
        <v>45332.0</v>
      </c>
      <c r="C502" s="105" t="s">
        <v>223</v>
      </c>
      <c r="D502" s="105" t="s">
        <v>327</v>
      </c>
      <c r="E502" s="105" t="s">
        <v>1419</v>
      </c>
      <c r="F502" s="105" t="s">
        <v>1459</v>
      </c>
      <c r="G502" s="174">
        <v>0.7291666666666666</v>
      </c>
      <c r="H502" s="174">
        <v>0.7916666666666666</v>
      </c>
      <c r="I502" s="105" t="s">
        <v>1475</v>
      </c>
      <c r="K502" s="102">
        <v>1.0</v>
      </c>
    </row>
    <row r="503" hidden="1">
      <c r="A503" s="105" t="s">
        <v>2031</v>
      </c>
      <c r="B503" s="172">
        <v>45392.0</v>
      </c>
      <c r="C503" s="105" t="s">
        <v>223</v>
      </c>
      <c r="D503" s="105" t="s">
        <v>327</v>
      </c>
      <c r="E503" s="105" t="s">
        <v>1419</v>
      </c>
      <c r="F503" s="105" t="s">
        <v>1459</v>
      </c>
      <c r="G503" s="174">
        <v>0.7291666666666666</v>
      </c>
      <c r="H503" s="174">
        <v>0.7916666666666666</v>
      </c>
      <c r="I503" s="105" t="s">
        <v>1475</v>
      </c>
      <c r="K503" s="102">
        <v>1.0</v>
      </c>
    </row>
    <row r="504" hidden="1">
      <c r="A504" s="105" t="s">
        <v>2032</v>
      </c>
      <c r="B504" s="172">
        <v>45545.0</v>
      </c>
      <c r="C504" s="105" t="s">
        <v>223</v>
      </c>
      <c r="D504" s="105" t="s">
        <v>327</v>
      </c>
      <c r="E504" s="105" t="s">
        <v>1419</v>
      </c>
      <c r="F504" s="105" t="s">
        <v>1459</v>
      </c>
      <c r="G504" s="174">
        <v>0.7291666666666666</v>
      </c>
      <c r="H504" s="174">
        <v>0.7916666666666666</v>
      </c>
      <c r="I504" s="105" t="s">
        <v>1475</v>
      </c>
      <c r="K504" s="102">
        <v>1.0</v>
      </c>
    </row>
    <row r="505" hidden="1">
      <c r="A505" s="105" t="s">
        <v>2033</v>
      </c>
      <c r="B505" s="172">
        <v>45606.0</v>
      </c>
      <c r="C505" s="105" t="s">
        <v>223</v>
      </c>
      <c r="D505" s="105" t="s">
        <v>327</v>
      </c>
      <c r="E505" s="105" t="s">
        <v>1419</v>
      </c>
      <c r="F505" s="105" t="s">
        <v>1459</v>
      </c>
      <c r="G505" s="174">
        <v>0.7291666666666666</v>
      </c>
      <c r="H505" s="174">
        <v>0.7916666666666666</v>
      </c>
      <c r="I505" s="105" t="s">
        <v>1475</v>
      </c>
      <c r="K505" s="102">
        <v>1.0</v>
      </c>
    </row>
    <row r="506" hidden="1">
      <c r="A506" s="105" t="s">
        <v>2034</v>
      </c>
      <c r="B506" s="175" t="s">
        <v>1952</v>
      </c>
      <c r="C506" s="105" t="s">
        <v>223</v>
      </c>
      <c r="D506" s="105" t="s">
        <v>327</v>
      </c>
      <c r="E506" s="105" t="s">
        <v>1419</v>
      </c>
      <c r="F506" s="105" t="s">
        <v>1459</v>
      </c>
      <c r="G506" s="174">
        <v>0.7291666666666666</v>
      </c>
      <c r="H506" s="174">
        <v>0.7916666666666666</v>
      </c>
      <c r="I506" s="105" t="s">
        <v>1475</v>
      </c>
      <c r="K506" s="102">
        <v>1.0</v>
      </c>
    </row>
    <row r="507" hidden="1">
      <c r="A507" s="105" t="s">
        <v>2035</v>
      </c>
      <c r="B507" s="175" t="s">
        <v>345</v>
      </c>
      <c r="C507" s="105" t="s">
        <v>223</v>
      </c>
      <c r="D507" s="105" t="s">
        <v>327</v>
      </c>
      <c r="E507" s="105" t="s">
        <v>1419</v>
      </c>
      <c r="F507" s="105" t="s">
        <v>1459</v>
      </c>
      <c r="G507" s="174">
        <v>0.7291666666666666</v>
      </c>
      <c r="H507" s="174">
        <v>0.7916666666666666</v>
      </c>
      <c r="I507" s="105" t="s">
        <v>1475</v>
      </c>
      <c r="K507" s="102">
        <v>1.0</v>
      </c>
    </row>
    <row r="508" hidden="1">
      <c r="A508" s="105" t="s">
        <v>2036</v>
      </c>
      <c r="B508" s="175" t="s">
        <v>1955</v>
      </c>
      <c r="C508" s="105" t="s">
        <v>223</v>
      </c>
      <c r="D508" s="105" t="s">
        <v>327</v>
      </c>
      <c r="E508" s="105" t="s">
        <v>1419</v>
      </c>
      <c r="F508" s="105" t="s">
        <v>1459</v>
      </c>
      <c r="G508" s="174">
        <v>0.7291666666666666</v>
      </c>
      <c r="H508" s="174">
        <v>0.7916666666666666</v>
      </c>
      <c r="I508" s="105" t="s">
        <v>1475</v>
      </c>
      <c r="K508" s="102">
        <v>1.0</v>
      </c>
    </row>
    <row r="509" hidden="1">
      <c r="A509" s="105" t="s">
        <v>2037</v>
      </c>
      <c r="B509" s="175" t="s">
        <v>1967</v>
      </c>
      <c r="C509" s="105" t="s">
        <v>223</v>
      </c>
      <c r="D509" s="105" t="s">
        <v>327</v>
      </c>
      <c r="E509" s="105" t="s">
        <v>1419</v>
      </c>
      <c r="F509" s="105" t="s">
        <v>1459</v>
      </c>
      <c r="G509" s="174">
        <v>0.7291666666666666</v>
      </c>
      <c r="H509" s="174">
        <v>0.7916666666666666</v>
      </c>
      <c r="I509" s="105" t="s">
        <v>1475</v>
      </c>
      <c r="K509" s="102">
        <v>1.0</v>
      </c>
    </row>
    <row r="510" hidden="1">
      <c r="A510" s="105" t="s">
        <v>2038</v>
      </c>
      <c r="B510" s="175" t="s">
        <v>859</v>
      </c>
      <c r="C510" s="105" t="s">
        <v>223</v>
      </c>
      <c r="D510" s="105" t="s">
        <v>327</v>
      </c>
      <c r="E510" s="105" t="s">
        <v>1419</v>
      </c>
      <c r="F510" s="105" t="s">
        <v>1459</v>
      </c>
      <c r="G510" s="174">
        <v>0.7291666666666666</v>
      </c>
      <c r="H510" s="174">
        <v>0.7916666666666666</v>
      </c>
      <c r="I510" s="105" t="s">
        <v>1475</v>
      </c>
      <c r="K510" s="102">
        <v>1.0</v>
      </c>
    </row>
    <row r="511" hidden="1">
      <c r="A511" s="105" t="s">
        <v>2039</v>
      </c>
      <c r="B511" s="172">
        <v>45332.0</v>
      </c>
      <c r="C511" s="105" t="s">
        <v>223</v>
      </c>
      <c r="D511" s="105" t="s">
        <v>387</v>
      </c>
      <c r="E511" s="105" t="s">
        <v>1419</v>
      </c>
      <c r="F511" s="105" t="s">
        <v>1459</v>
      </c>
      <c r="G511" s="174">
        <v>0.6875</v>
      </c>
      <c r="H511" s="174">
        <v>0.7291666666666666</v>
      </c>
      <c r="I511" s="105" t="s">
        <v>1498</v>
      </c>
      <c r="K511" s="102">
        <v>1.0</v>
      </c>
    </row>
    <row r="512" hidden="1">
      <c r="A512" s="105" t="s">
        <v>2040</v>
      </c>
      <c r="B512" s="172">
        <v>45392.0</v>
      </c>
      <c r="C512" s="105" t="s">
        <v>223</v>
      </c>
      <c r="D512" s="105" t="s">
        <v>387</v>
      </c>
      <c r="E512" s="105" t="s">
        <v>1419</v>
      </c>
      <c r="F512" s="105" t="s">
        <v>1459</v>
      </c>
      <c r="G512" s="174">
        <v>0.6875</v>
      </c>
      <c r="H512" s="174">
        <v>0.7291666666666666</v>
      </c>
      <c r="I512" s="105" t="s">
        <v>1498</v>
      </c>
      <c r="K512" s="102">
        <v>1.0</v>
      </c>
    </row>
    <row r="513" hidden="1">
      <c r="A513" s="105" t="s">
        <v>2041</v>
      </c>
      <c r="B513" s="172">
        <v>45545.0</v>
      </c>
      <c r="C513" s="105" t="s">
        <v>223</v>
      </c>
      <c r="D513" s="105" t="s">
        <v>387</v>
      </c>
      <c r="E513" s="105" t="s">
        <v>1419</v>
      </c>
      <c r="F513" s="105" t="s">
        <v>1459</v>
      </c>
      <c r="G513" s="174">
        <v>0.6875</v>
      </c>
      <c r="H513" s="174">
        <v>0.7291666666666666</v>
      </c>
      <c r="I513" s="105" t="s">
        <v>1498</v>
      </c>
      <c r="K513" s="102">
        <v>1.0</v>
      </c>
    </row>
    <row r="514" hidden="1">
      <c r="A514" s="105" t="s">
        <v>2042</v>
      </c>
      <c r="B514" s="172">
        <v>45606.0</v>
      </c>
      <c r="C514" s="105" t="s">
        <v>223</v>
      </c>
      <c r="D514" s="105" t="s">
        <v>387</v>
      </c>
      <c r="E514" s="105" t="s">
        <v>1419</v>
      </c>
      <c r="F514" s="105" t="s">
        <v>1459</v>
      </c>
      <c r="G514" s="174">
        <v>0.6875</v>
      </c>
      <c r="H514" s="174">
        <v>0.7291666666666666</v>
      </c>
      <c r="I514" s="105" t="s">
        <v>1498</v>
      </c>
      <c r="K514" s="102">
        <v>1.0</v>
      </c>
    </row>
    <row r="515" hidden="1">
      <c r="A515" s="105" t="s">
        <v>2043</v>
      </c>
      <c r="B515" s="175" t="s">
        <v>1952</v>
      </c>
      <c r="C515" s="105" t="s">
        <v>223</v>
      </c>
      <c r="D515" s="105" t="s">
        <v>387</v>
      </c>
      <c r="E515" s="105" t="s">
        <v>1419</v>
      </c>
      <c r="F515" s="105" t="s">
        <v>1459</v>
      </c>
      <c r="G515" s="174">
        <v>0.6875</v>
      </c>
      <c r="H515" s="174">
        <v>0.7291666666666666</v>
      </c>
      <c r="I515" s="105" t="s">
        <v>1498</v>
      </c>
      <c r="K515" s="102">
        <v>1.0</v>
      </c>
    </row>
    <row r="516" hidden="1">
      <c r="A516" s="105" t="s">
        <v>2044</v>
      </c>
      <c r="B516" s="175" t="s">
        <v>345</v>
      </c>
      <c r="C516" s="105" t="s">
        <v>223</v>
      </c>
      <c r="D516" s="105" t="s">
        <v>387</v>
      </c>
      <c r="E516" s="105" t="s">
        <v>1419</v>
      </c>
      <c r="F516" s="105" t="s">
        <v>1459</v>
      </c>
      <c r="G516" s="174">
        <v>0.6875</v>
      </c>
      <c r="H516" s="174">
        <v>0.7291666666666666</v>
      </c>
      <c r="I516" s="105" t="s">
        <v>1498</v>
      </c>
      <c r="K516" s="102">
        <v>1.0</v>
      </c>
    </row>
    <row r="517" hidden="1">
      <c r="A517" s="105" t="s">
        <v>2045</v>
      </c>
      <c r="B517" s="175" t="s">
        <v>1955</v>
      </c>
      <c r="C517" s="105" t="s">
        <v>223</v>
      </c>
      <c r="D517" s="105" t="s">
        <v>387</v>
      </c>
      <c r="E517" s="105" t="s">
        <v>1419</v>
      </c>
      <c r="F517" s="105" t="s">
        <v>1459</v>
      </c>
      <c r="G517" s="174">
        <v>0.6875</v>
      </c>
      <c r="H517" s="174">
        <v>0.7291666666666666</v>
      </c>
      <c r="I517" s="105" t="s">
        <v>1498</v>
      </c>
      <c r="K517" s="102">
        <v>1.0</v>
      </c>
    </row>
    <row r="518" hidden="1">
      <c r="A518" s="105" t="s">
        <v>2046</v>
      </c>
      <c r="B518" s="175" t="s">
        <v>1967</v>
      </c>
      <c r="C518" s="105" t="s">
        <v>223</v>
      </c>
      <c r="D518" s="105" t="s">
        <v>387</v>
      </c>
      <c r="E518" s="105" t="s">
        <v>1419</v>
      </c>
      <c r="F518" s="105" t="s">
        <v>1459</v>
      </c>
      <c r="G518" s="174">
        <v>0.6875</v>
      </c>
      <c r="H518" s="174">
        <v>0.7291666666666666</v>
      </c>
      <c r="I518" s="105" t="s">
        <v>1498</v>
      </c>
      <c r="K518" s="102">
        <v>1.0</v>
      </c>
    </row>
    <row r="519" hidden="1">
      <c r="A519" s="105" t="s">
        <v>2047</v>
      </c>
      <c r="B519" s="175" t="s">
        <v>859</v>
      </c>
      <c r="C519" s="105" t="s">
        <v>223</v>
      </c>
      <c r="D519" s="105" t="s">
        <v>387</v>
      </c>
      <c r="E519" s="105" t="s">
        <v>1419</v>
      </c>
      <c r="F519" s="105" t="s">
        <v>1459</v>
      </c>
      <c r="G519" s="174">
        <v>0.6875</v>
      </c>
      <c r="H519" s="174">
        <v>0.7291666666666666</v>
      </c>
      <c r="I519" s="105" t="s">
        <v>1498</v>
      </c>
      <c r="K519" s="102">
        <v>1.0</v>
      </c>
    </row>
    <row r="520" hidden="1">
      <c r="A520" s="105" t="s">
        <v>2048</v>
      </c>
      <c r="B520" s="172">
        <v>45453.0</v>
      </c>
      <c r="C520" s="105" t="s">
        <v>223</v>
      </c>
      <c r="D520" s="105" t="s">
        <v>306</v>
      </c>
      <c r="E520" s="105" t="s">
        <v>1418</v>
      </c>
      <c r="F520" s="173"/>
      <c r="G520" s="174">
        <v>0.3333333333333333</v>
      </c>
      <c r="H520" s="174">
        <v>0.3958333333333333</v>
      </c>
      <c r="I520" s="105" t="s">
        <v>1516</v>
      </c>
      <c r="K520" s="113">
        <v>0.0</v>
      </c>
    </row>
    <row r="521" hidden="1">
      <c r="A521" s="105" t="s">
        <v>2049</v>
      </c>
      <c r="B521" s="172">
        <v>45514.0</v>
      </c>
      <c r="C521" s="105" t="s">
        <v>223</v>
      </c>
      <c r="D521" s="105" t="s">
        <v>306</v>
      </c>
      <c r="E521" s="105" t="s">
        <v>1418</v>
      </c>
      <c r="F521" s="105" t="s">
        <v>1459</v>
      </c>
      <c r="G521" s="174">
        <v>0.7291666666666666</v>
      </c>
      <c r="H521" s="174">
        <v>0.7916666666666666</v>
      </c>
      <c r="I521" s="105" t="s">
        <v>1475</v>
      </c>
      <c r="K521" s="102">
        <v>1.0</v>
      </c>
    </row>
    <row r="522" hidden="1">
      <c r="A522" s="105" t="s">
        <v>2050</v>
      </c>
      <c r="B522" s="175" t="s">
        <v>1982</v>
      </c>
      <c r="C522" s="105" t="s">
        <v>223</v>
      </c>
      <c r="D522" s="105" t="s">
        <v>306</v>
      </c>
      <c r="E522" s="105" t="s">
        <v>1418</v>
      </c>
      <c r="F522" s="173"/>
      <c r="G522" s="174">
        <v>0.3333333333333333</v>
      </c>
      <c r="H522" s="174">
        <v>0.3958333333333333</v>
      </c>
      <c r="I522" s="105" t="s">
        <v>1516</v>
      </c>
      <c r="K522" s="113">
        <v>0.0</v>
      </c>
    </row>
    <row r="523" hidden="1">
      <c r="A523" s="105" t="s">
        <v>2051</v>
      </c>
      <c r="B523" s="175" t="s">
        <v>1259</v>
      </c>
      <c r="C523" s="105" t="s">
        <v>223</v>
      </c>
      <c r="D523" s="105" t="s">
        <v>306</v>
      </c>
      <c r="E523" s="105" t="s">
        <v>1418</v>
      </c>
      <c r="F523" s="105" t="s">
        <v>1459</v>
      </c>
      <c r="G523" s="174">
        <v>0.7291666666666666</v>
      </c>
      <c r="H523" s="174">
        <v>0.7916666666666666</v>
      </c>
      <c r="I523" s="105" t="s">
        <v>1475</v>
      </c>
      <c r="K523" s="102">
        <v>1.0</v>
      </c>
    </row>
    <row r="524" hidden="1">
      <c r="A524" s="105" t="s">
        <v>2052</v>
      </c>
      <c r="B524" s="175" t="s">
        <v>1260</v>
      </c>
      <c r="C524" s="105" t="s">
        <v>223</v>
      </c>
      <c r="D524" s="105" t="s">
        <v>306</v>
      </c>
      <c r="E524" s="105" t="s">
        <v>1421</v>
      </c>
      <c r="F524" s="105" t="s">
        <v>1459</v>
      </c>
      <c r="G524" s="174">
        <v>0.3333333333333333</v>
      </c>
      <c r="H524" s="174">
        <v>0.3958333333333333</v>
      </c>
      <c r="I524" s="105" t="s">
        <v>1516</v>
      </c>
      <c r="K524" s="102">
        <v>1.0</v>
      </c>
    </row>
    <row r="525" hidden="1">
      <c r="A525" s="105" t="s">
        <v>2053</v>
      </c>
      <c r="B525" s="175" t="s">
        <v>853</v>
      </c>
      <c r="C525" s="105" t="s">
        <v>223</v>
      </c>
      <c r="D525" s="105" t="s">
        <v>306</v>
      </c>
      <c r="E525" s="105" t="s">
        <v>1418</v>
      </c>
      <c r="F525" s="105" t="s">
        <v>1459</v>
      </c>
      <c r="G525" s="174">
        <v>0.7291666666666666</v>
      </c>
      <c r="H525" s="174">
        <v>0.7916666666666666</v>
      </c>
      <c r="I525" s="105" t="s">
        <v>1475</v>
      </c>
      <c r="K525" s="102">
        <v>1.0</v>
      </c>
    </row>
    <row r="526" hidden="1">
      <c r="A526" s="105" t="s">
        <v>2054</v>
      </c>
      <c r="B526" s="175" t="s">
        <v>1987</v>
      </c>
      <c r="C526" s="105" t="s">
        <v>223</v>
      </c>
      <c r="D526" s="105" t="s">
        <v>306</v>
      </c>
      <c r="E526" s="105" t="s">
        <v>1418</v>
      </c>
      <c r="F526" s="173"/>
      <c r="G526" s="174">
        <v>0.3333333333333333</v>
      </c>
      <c r="H526" s="174">
        <v>0.3958333333333333</v>
      </c>
      <c r="I526" s="105" t="s">
        <v>1516</v>
      </c>
      <c r="K526" s="113">
        <v>0.0</v>
      </c>
    </row>
    <row r="527" hidden="1">
      <c r="A527" s="105" t="s">
        <v>2055</v>
      </c>
      <c r="B527" s="175" t="s">
        <v>851</v>
      </c>
      <c r="C527" s="105" t="s">
        <v>223</v>
      </c>
      <c r="D527" s="105" t="s">
        <v>306</v>
      </c>
      <c r="E527" s="105" t="s">
        <v>1418</v>
      </c>
      <c r="F527" s="105" t="s">
        <v>1459</v>
      </c>
      <c r="G527" s="174">
        <v>0.7291666666666666</v>
      </c>
      <c r="H527" s="174">
        <v>0.7916666666666666</v>
      </c>
      <c r="I527" s="105" t="s">
        <v>1475</v>
      </c>
      <c r="K527" s="102">
        <v>1.0</v>
      </c>
    </row>
    <row r="528" hidden="1">
      <c r="A528" s="105" t="s">
        <v>2056</v>
      </c>
      <c r="B528" s="172">
        <v>45422.0</v>
      </c>
      <c r="C528" s="105" t="s">
        <v>223</v>
      </c>
      <c r="D528" s="105" t="s">
        <v>472</v>
      </c>
      <c r="E528" s="105" t="s">
        <v>1416</v>
      </c>
      <c r="F528" s="105" t="s">
        <v>1459</v>
      </c>
      <c r="G528" s="174">
        <v>0.8333333333333334</v>
      </c>
      <c r="H528" s="174">
        <v>0.8958333333333334</v>
      </c>
      <c r="I528" s="105" t="s">
        <v>1577</v>
      </c>
      <c r="K528" s="102">
        <v>1.0</v>
      </c>
    </row>
    <row r="529" hidden="1">
      <c r="A529" s="105" t="s">
        <v>2057</v>
      </c>
      <c r="B529" s="172">
        <v>45453.0</v>
      </c>
      <c r="C529" s="105" t="s">
        <v>223</v>
      </c>
      <c r="D529" s="105" t="s">
        <v>472</v>
      </c>
      <c r="E529" s="105" t="s">
        <v>1416</v>
      </c>
      <c r="F529" s="105" t="s">
        <v>1459</v>
      </c>
      <c r="G529" s="174">
        <v>0.8333333333333334</v>
      </c>
      <c r="H529" s="174">
        <v>0.8958333333333334</v>
      </c>
      <c r="I529" s="105" t="s">
        <v>1577</v>
      </c>
      <c r="K529" s="102">
        <v>1.0</v>
      </c>
    </row>
    <row r="530" hidden="1">
      <c r="A530" s="105" t="s">
        <v>2058</v>
      </c>
      <c r="B530" s="172">
        <v>45636.0</v>
      </c>
      <c r="C530" s="105" t="s">
        <v>223</v>
      </c>
      <c r="D530" s="105" t="s">
        <v>472</v>
      </c>
      <c r="E530" s="105" t="s">
        <v>1416</v>
      </c>
      <c r="F530" s="105" t="s">
        <v>1459</v>
      </c>
      <c r="G530" s="174">
        <v>0.8333333333333334</v>
      </c>
      <c r="H530" s="174">
        <v>0.8958333333333334</v>
      </c>
      <c r="I530" s="105" t="s">
        <v>1577</v>
      </c>
      <c r="K530" s="102">
        <v>1.0</v>
      </c>
    </row>
    <row r="531" hidden="1">
      <c r="A531" s="105" t="s">
        <v>2059</v>
      </c>
      <c r="B531" s="175" t="s">
        <v>1982</v>
      </c>
      <c r="C531" s="105" t="s">
        <v>223</v>
      </c>
      <c r="D531" s="105" t="s">
        <v>472</v>
      </c>
      <c r="E531" s="105" t="s">
        <v>1416</v>
      </c>
      <c r="F531" s="173"/>
      <c r="G531" s="174">
        <v>0.8333333333333334</v>
      </c>
      <c r="H531" s="174">
        <v>0.8958333333333334</v>
      </c>
      <c r="I531" s="105" t="s">
        <v>1577</v>
      </c>
      <c r="K531" s="113">
        <v>0.0</v>
      </c>
    </row>
    <row r="532" hidden="1">
      <c r="A532" s="105" t="s">
        <v>2060</v>
      </c>
      <c r="B532" s="175" t="s">
        <v>588</v>
      </c>
      <c r="C532" s="105" t="s">
        <v>223</v>
      </c>
      <c r="D532" s="105" t="s">
        <v>472</v>
      </c>
      <c r="E532" s="105" t="s">
        <v>1418</v>
      </c>
      <c r="F532" s="105" t="s">
        <v>1459</v>
      </c>
      <c r="G532" s="174">
        <v>0.8333333333333334</v>
      </c>
      <c r="H532" s="174">
        <v>0.8958333333333334</v>
      </c>
      <c r="I532" s="105" t="s">
        <v>1577</v>
      </c>
      <c r="K532" s="102">
        <v>1.0</v>
      </c>
    </row>
    <row r="533" hidden="1">
      <c r="A533" s="105" t="s">
        <v>2061</v>
      </c>
      <c r="B533" s="175" t="s">
        <v>1260</v>
      </c>
      <c r="C533" s="105" t="s">
        <v>223</v>
      </c>
      <c r="D533" s="105" t="s">
        <v>472</v>
      </c>
      <c r="E533" s="105" t="s">
        <v>1416</v>
      </c>
      <c r="F533" s="105" t="s">
        <v>1459</v>
      </c>
      <c r="G533" s="174">
        <v>0.8333333333333334</v>
      </c>
      <c r="H533" s="174">
        <v>0.8958333333333334</v>
      </c>
      <c r="I533" s="105" t="s">
        <v>1577</v>
      </c>
      <c r="K533" s="102">
        <v>1.0</v>
      </c>
    </row>
    <row r="534" hidden="1">
      <c r="A534" s="105" t="s">
        <v>2062</v>
      </c>
      <c r="B534" s="175" t="s">
        <v>518</v>
      </c>
      <c r="C534" s="105" t="s">
        <v>223</v>
      </c>
      <c r="D534" s="105" t="s">
        <v>472</v>
      </c>
      <c r="E534" s="105" t="s">
        <v>1416</v>
      </c>
      <c r="F534" s="105" t="s">
        <v>1459</v>
      </c>
      <c r="G534" s="174">
        <v>0.8333333333333334</v>
      </c>
      <c r="H534" s="174">
        <v>0.8958333333333334</v>
      </c>
      <c r="I534" s="105" t="s">
        <v>1577</v>
      </c>
      <c r="K534" s="102">
        <v>1.0</v>
      </c>
    </row>
    <row r="535" hidden="1">
      <c r="A535" s="105" t="s">
        <v>2063</v>
      </c>
      <c r="B535" s="175" t="s">
        <v>1987</v>
      </c>
      <c r="C535" s="105" t="s">
        <v>223</v>
      </c>
      <c r="D535" s="105" t="s">
        <v>472</v>
      </c>
      <c r="E535" s="105" t="s">
        <v>1416</v>
      </c>
      <c r="F535" s="173"/>
      <c r="G535" s="174">
        <v>0.8333333333333334</v>
      </c>
      <c r="H535" s="174">
        <v>0.8958333333333334</v>
      </c>
      <c r="I535" s="105" t="s">
        <v>1577</v>
      </c>
      <c r="K535" s="113">
        <v>0.0</v>
      </c>
    </row>
    <row r="536" hidden="1">
      <c r="A536" s="105" t="s">
        <v>2064</v>
      </c>
      <c r="B536" s="172">
        <v>45332.0</v>
      </c>
      <c r="C536" s="105" t="s">
        <v>223</v>
      </c>
      <c r="D536" s="105" t="s">
        <v>449</v>
      </c>
      <c r="E536" s="105" t="s">
        <v>1416</v>
      </c>
      <c r="F536" s="105" t="s">
        <v>1459</v>
      </c>
      <c r="G536" s="174">
        <v>0.625</v>
      </c>
      <c r="H536" s="174">
        <v>0.6875</v>
      </c>
      <c r="I536" s="105" t="s">
        <v>1460</v>
      </c>
      <c r="K536" s="102">
        <v>1.0</v>
      </c>
    </row>
    <row r="537" hidden="1">
      <c r="A537" s="105" t="s">
        <v>2065</v>
      </c>
      <c r="B537" s="172">
        <v>45483.0</v>
      </c>
      <c r="C537" s="105" t="s">
        <v>223</v>
      </c>
      <c r="D537" s="105" t="s">
        <v>449</v>
      </c>
      <c r="E537" s="105" t="s">
        <v>1416</v>
      </c>
      <c r="F537" s="105" t="s">
        <v>1459</v>
      </c>
      <c r="G537" s="174">
        <v>0.625</v>
      </c>
      <c r="H537" s="174">
        <v>0.6875</v>
      </c>
      <c r="I537" s="105" t="s">
        <v>1460</v>
      </c>
      <c r="K537" s="102">
        <v>1.0</v>
      </c>
    </row>
    <row r="538" hidden="1">
      <c r="A538" s="105" t="s">
        <v>2066</v>
      </c>
      <c r="B538" s="172">
        <v>45545.0</v>
      </c>
      <c r="C538" s="105" t="s">
        <v>223</v>
      </c>
      <c r="D538" s="105" t="s">
        <v>449</v>
      </c>
      <c r="E538" s="105" t="s">
        <v>1416</v>
      </c>
      <c r="F538" s="105" t="s">
        <v>1459</v>
      </c>
      <c r="G538" s="174">
        <v>0.625</v>
      </c>
      <c r="H538" s="174">
        <v>0.6875</v>
      </c>
      <c r="I538" s="105" t="s">
        <v>1460</v>
      </c>
      <c r="K538" s="102">
        <v>1.0</v>
      </c>
    </row>
    <row r="539" hidden="1">
      <c r="A539" s="105" t="s">
        <v>2067</v>
      </c>
      <c r="B539" s="175" t="s">
        <v>1950</v>
      </c>
      <c r="C539" s="105" t="s">
        <v>223</v>
      </c>
      <c r="D539" s="105" t="s">
        <v>449</v>
      </c>
      <c r="E539" s="105" t="s">
        <v>1416</v>
      </c>
      <c r="F539" s="105" t="s">
        <v>1459</v>
      </c>
      <c r="G539" s="174">
        <v>0.625</v>
      </c>
      <c r="H539" s="174">
        <v>0.6875</v>
      </c>
      <c r="I539" s="105" t="s">
        <v>1460</v>
      </c>
      <c r="K539" s="102">
        <v>1.0</v>
      </c>
    </row>
    <row r="540" hidden="1">
      <c r="A540" s="105" t="s">
        <v>2068</v>
      </c>
      <c r="B540" s="175" t="s">
        <v>1952</v>
      </c>
      <c r="C540" s="105" t="s">
        <v>223</v>
      </c>
      <c r="D540" s="105" t="s">
        <v>449</v>
      </c>
      <c r="E540" s="105" t="s">
        <v>1416</v>
      </c>
      <c r="F540" s="105" t="s">
        <v>1459</v>
      </c>
      <c r="G540" s="174">
        <v>0.625</v>
      </c>
      <c r="H540" s="174">
        <v>0.6875</v>
      </c>
      <c r="I540" s="105" t="s">
        <v>1460</v>
      </c>
      <c r="K540" s="102">
        <v>1.0</v>
      </c>
    </row>
    <row r="541" hidden="1">
      <c r="A541" s="105" t="s">
        <v>2069</v>
      </c>
      <c r="B541" s="175" t="s">
        <v>1261</v>
      </c>
      <c r="C541" s="105" t="s">
        <v>223</v>
      </c>
      <c r="D541" s="105" t="s">
        <v>449</v>
      </c>
      <c r="E541" s="105" t="s">
        <v>1416</v>
      </c>
      <c r="F541" s="105" t="s">
        <v>1459</v>
      </c>
      <c r="G541" s="174">
        <v>0.625</v>
      </c>
      <c r="H541" s="174">
        <v>0.6875</v>
      </c>
      <c r="I541" s="105" t="s">
        <v>1460</v>
      </c>
      <c r="K541" s="102">
        <v>1.0</v>
      </c>
    </row>
    <row r="542" hidden="1">
      <c r="A542" s="105" t="s">
        <v>2070</v>
      </c>
      <c r="B542" s="175" t="s">
        <v>1955</v>
      </c>
      <c r="C542" s="105" t="s">
        <v>223</v>
      </c>
      <c r="D542" s="105" t="s">
        <v>449</v>
      </c>
      <c r="E542" s="105" t="s">
        <v>1416</v>
      </c>
      <c r="F542" s="105" t="s">
        <v>1459</v>
      </c>
      <c r="G542" s="174">
        <v>0.625</v>
      </c>
      <c r="H542" s="174">
        <v>0.6875</v>
      </c>
      <c r="I542" s="105" t="s">
        <v>1460</v>
      </c>
      <c r="K542" s="102">
        <v>1.0</v>
      </c>
    </row>
    <row r="543" hidden="1">
      <c r="A543" s="105" t="s">
        <v>2071</v>
      </c>
      <c r="B543" s="175" t="s">
        <v>1957</v>
      </c>
      <c r="C543" s="105" t="s">
        <v>223</v>
      </c>
      <c r="D543" s="105" t="s">
        <v>449</v>
      </c>
      <c r="E543" s="105" t="s">
        <v>1416</v>
      </c>
      <c r="F543" s="173"/>
      <c r="G543" s="174">
        <v>0.625</v>
      </c>
      <c r="H543" s="174">
        <v>0.6875</v>
      </c>
      <c r="I543" s="105" t="s">
        <v>1460</v>
      </c>
      <c r="K543" s="113">
        <v>0.0</v>
      </c>
    </row>
    <row r="544" hidden="1">
      <c r="A544" s="105" t="s">
        <v>2072</v>
      </c>
      <c r="B544" s="175" t="s">
        <v>859</v>
      </c>
      <c r="C544" s="105" t="s">
        <v>223</v>
      </c>
      <c r="D544" s="105" t="s">
        <v>449</v>
      </c>
      <c r="E544" s="105" t="s">
        <v>1416</v>
      </c>
      <c r="F544" s="173"/>
      <c r="G544" s="174">
        <v>0.625</v>
      </c>
      <c r="H544" s="174">
        <v>0.6875</v>
      </c>
      <c r="I544" s="105" t="s">
        <v>1460</v>
      </c>
      <c r="K544" s="113">
        <v>0.0</v>
      </c>
    </row>
    <row r="545" hidden="1">
      <c r="A545" s="105" t="s">
        <v>2073</v>
      </c>
      <c r="B545" s="172">
        <v>45361.0</v>
      </c>
      <c r="C545" s="105" t="s">
        <v>223</v>
      </c>
      <c r="D545" s="105" t="s">
        <v>293</v>
      </c>
      <c r="E545" s="105" t="s">
        <v>1421</v>
      </c>
      <c r="F545" s="105" t="s">
        <v>1459</v>
      </c>
      <c r="G545" s="174">
        <v>0.8125</v>
      </c>
      <c r="H545" s="174">
        <v>0.8541666666666666</v>
      </c>
      <c r="I545" s="105" t="s">
        <v>1608</v>
      </c>
      <c r="K545" s="102">
        <v>1.0</v>
      </c>
    </row>
    <row r="546" hidden="1">
      <c r="A546" s="105" t="s">
        <v>2074</v>
      </c>
      <c r="B546" s="172">
        <v>45483.0</v>
      </c>
      <c r="C546" s="105" t="s">
        <v>223</v>
      </c>
      <c r="D546" s="105" t="s">
        <v>293</v>
      </c>
      <c r="E546" s="105" t="s">
        <v>1421</v>
      </c>
      <c r="F546" s="105" t="s">
        <v>1459</v>
      </c>
      <c r="G546" s="174">
        <v>0.8125</v>
      </c>
      <c r="H546" s="174">
        <v>0.8541666666666666</v>
      </c>
      <c r="I546" s="105" t="s">
        <v>1608</v>
      </c>
      <c r="K546" s="102">
        <v>1.0</v>
      </c>
    </row>
    <row r="547" hidden="1">
      <c r="A547" s="105" t="s">
        <v>2075</v>
      </c>
      <c r="B547" s="172">
        <v>45575.0</v>
      </c>
      <c r="C547" s="105" t="s">
        <v>223</v>
      </c>
      <c r="D547" s="105" t="s">
        <v>293</v>
      </c>
      <c r="E547" s="105" t="s">
        <v>1421</v>
      </c>
      <c r="F547" s="105" t="s">
        <v>1459</v>
      </c>
      <c r="G547" s="174">
        <v>0.8125</v>
      </c>
      <c r="H547" s="174">
        <v>0.8541666666666666</v>
      </c>
      <c r="I547" s="105" t="s">
        <v>1608</v>
      </c>
      <c r="K547" s="102">
        <v>1.0</v>
      </c>
    </row>
    <row r="548" hidden="1">
      <c r="A548" s="105" t="s">
        <v>2076</v>
      </c>
      <c r="B548" s="175" t="s">
        <v>1950</v>
      </c>
      <c r="C548" s="105" t="s">
        <v>223</v>
      </c>
      <c r="D548" s="105" t="s">
        <v>293</v>
      </c>
      <c r="E548" s="105" t="s">
        <v>1421</v>
      </c>
      <c r="F548" s="105" t="s">
        <v>1459</v>
      </c>
      <c r="G548" s="174">
        <v>0.8125</v>
      </c>
      <c r="H548" s="174">
        <v>0.8541666666666666</v>
      </c>
      <c r="I548" s="105" t="s">
        <v>1608</v>
      </c>
      <c r="K548" s="102">
        <v>1.0</v>
      </c>
    </row>
    <row r="549" hidden="1">
      <c r="A549" s="105" t="s">
        <v>2077</v>
      </c>
      <c r="B549" s="175" t="s">
        <v>1390</v>
      </c>
      <c r="C549" s="105" t="s">
        <v>223</v>
      </c>
      <c r="D549" s="105" t="s">
        <v>293</v>
      </c>
      <c r="E549" s="105" t="s">
        <v>1421</v>
      </c>
      <c r="F549" s="105" t="s">
        <v>1459</v>
      </c>
      <c r="G549" s="174">
        <v>0.8125</v>
      </c>
      <c r="H549" s="174">
        <v>0.8541666666666666</v>
      </c>
      <c r="I549" s="105" t="s">
        <v>1608</v>
      </c>
      <c r="K549" s="102">
        <v>1.0</v>
      </c>
    </row>
    <row r="550" hidden="1">
      <c r="A550" s="105" t="s">
        <v>2078</v>
      </c>
      <c r="B550" s="175" t="s">
        <v>1261</v>
      </c>
      <c r="C550" s="105" t="s">
        <v>223</v>
      </c>
      <c r="D550" s="105" t="s">
        <v>293</v>
      </c>
      <c r="E550" s="105" t="s">
        <v>1418</v>
      </c>
      <c r="F550" s="105" t="s">
        <v>1459</v>
      </c>
      <c r="G550" s="174">
        <v>0.8125</v>
      </c>
      <c r="H550" s="174">
        <v>0.8541666666666666</v>
      </c>
      <c r="I550" s="105" t="s">
        <v>1608</v>
      </c>
      <c r="K550" s="102">
        <v>1.0</v>
      </c>
    </row>
    <row r="551" hidden="1">
      <c r="A551" s="105" t="s">
        <v>2079</v>
      </c>
      <c r="B551" s="175" t="s">
        <v>584</v>
      </c>
      <c r="C551" s="105" t="s">
        <v>223</v>
      </c>
      <c r="D551" s="105" t="s">
        <v>293</v>
      </c>
      <c r="E551" s="105" t="s">
        <v>1421</v>
      </c>
      <c r="F551" s="105" t="s">
        <v>1459</v>
      </c>
      <c r="G551" s="174">
        <v>0.8125</v>
      </c>
      <c r="H551" s="174">
        <v>0.8541666666666666</v>
      </c>
      <c r="I551" s="105" t="s">
        <v>1608</v>
      </c>
      <c r="K551" s="102">
        <v>1.0</v>
      </c>
    </row>
    <row r="552" hidden="1">
      <c r="A552" s="105" t="s">
        <v>2080</v>
      </c>
      <c r="B552" s="175" t="s">
        <v>1957</v>
      </c>
      <c r="C552" s="105" t="s">
        <v>223</v>
      </c>
      <c r="D552" s="105" t="s">
        <v>293</v>
      </c>
      <c r="E552" s="105" t="s">
        <v>1421</v>
      </c>
      <c r="F552" s="105" t="s">
        <v>1459</v>
      </c>
      <c r="G552" s="174">
        <v>0.8125</v>
      </c>
      <c r="H552" s="174">
        <v>0.8541666666666666</v>
      </c>
      <c r="I552" s="105" t="s">
        <v>1608</v>
      </c>
      <c r="K552" s="102">
        <v>1.0</v>
      </c>
    </row>
    <row r="553" hidden="1">
      <c r="A553" s="105" t="s">
        <v>2081</v>
      </c>
      <c r="B553" s="175" t="s">
        <v>1262</v>
      </c>
      <c r="C553" s="105" t="s">
        <v>223</v>
      </c>
      <c r="D553" s="105" t="s">
        <v>293</v>
      </c>
      <c r="E553" s="105" t="s">
        <v>1421</v>
      </c>
      <c r="F553" s="105" t="s">
        <v>1459</v>
      </c>
      <c r="G553" s="174">
        <v>0.8125</v>
      </c>
      <c r="H553" s="174">
        <v>0.8541666666666666</v>
      </c>
      <c r="I553" s="105" t="s">
        <v>1608</v>
      </c>
      <c r="K553" s="102">
        <v>1.0</v>
      </c>
    </row>
    <row r="554" hidden="1">
      <c r="A554" s="105" t="s">
        <v>2082</v>
      </c>
      <c r="B554" s="172">
        <v>45332.0</v>
      </c>
      <c r="C554" s="105" t="s">
        <v>223</v>
      </c>
      <c r="D554" s="105" t="s">
        <v>439</v>
      </c>
      <c r="E554" s="105" t="s">
        <v>1418</v>
      </c>
      <c r="F554" s="105" t="s">
        <v>1459</v>
      </c>
      <c r="G554" s="174">
        <v>0.8125</v>
      </c>
      <c r="H554" s="174">
        <v>0.875</v>
      </c>
      <c r="I554" s="105" t="s">
        <v>2083</v>
      </c>
      <c r="K554" s="102">
        <v>1.0</v>
      </c>
    </row>
    <row r="555" hidden="1">
      <c r="A555" s="105" t="s">
        <v>2084</v>
      </c>
      <c r="B555" s="172">
        <v>45392.0</v>
      </c>
      <c r="C555" s="105" t="s">
        <v>223</v>
      </c>
      <c r="D555" s="105" t="s">
        <v>439</v>
      </c>
      <c r="E555" s="105" t="s">
        <v>1418</v>
      </c>
      <c r="F555" s="105" t="s">
        <v>1459</v>
      </c>
      <c r="G555" s="174">
        <v>0.8125</v>
      </c>
      <c r="H555" s="174">
        <v>0.875</v>
      </c>
      <c r="I555" s="105" t="s">
        <v>2083</v>
      </c>
      <c r="K555" s="102">
        <v>1.0</v>
      </c>
    </row>
    <row r="556" hidden="1">
      <c r="A556" s="105" t="s">
        <v>2085</v>
      </c>
      <c r="B556" s="172">
        <v>45545.0</v>
      </c>
      <c r="C556" s="105" t="s">
        <v>223</v>
      </c>
      <c r="D556" s="105" t="s">
        <v>439</v>
      </c>
      <c r="E556" s="105" t="s">
        <v>1418</v>
      </c>
      <c r="F556" s="105" t="s">
        <v>1459</v>
      </c>
      <c r="G556" s="174">
        <v>0.8125</v>
      </c>
      <c r="H556" s="174">
        <v>0.875</v>
      </c>
      <c r="I556" s="105" t="s">
        <v>2083</v>
      </c>
      <c r="K556" s="102">
        <v>1.0</v>
      </c>
    </row>
    <row r="557" hidden="1">
      <c r="A557" s="105" t="s">
        <v>2086</v>
      </c>
      <c r="B557" s="172">
        <v>45606.0</v>
      </c>
      <c r="C557" s="105" t="s">
        <v>223</v>
      </c>
      <c r="D557" s="105" t="s">
        <v>439</v>
      </c>
      <c r="E557" s="105" t="s">
        <v>1418</v>
      </c>
      <c r="F557" s="105" t="s">
        <v>1459</v>
      </c>
      <c r="G557" s="174">
        <v>0.8125</v>
      </c>
      <c r="H557" s="174">
        <v>0.875</v>
      </c>
      <c r="I557" s="105" t="s">
        <v>2083</v>
      </c>
      <c r="K557" s="102">
        <v>1.0</v>
      </c>
    </row>
    <row r="558" hidden="1">
      <c r="A558" s="105" t="s">
        <v>2087</v>
      </c>
      <c r="B558" s="175" t="s">
        <v>1952</v>
      </c>
      <c r="C558" s="105" t="s">
        <v>223</v>
      </c>
      <c r="D558" s="105" t="s">
        <v>439</v>
      </c>
      <c r="E558" s="105" t="s">
        <v>1418</v>
      </c>
      <c r="F558" s="105" t="s">
        <v>1459</v>
      </c>
      <c r="G558" s="174">
        <v>0.8125</v>
      </c>
      <c r="H558" s="174">
        <v>0.875</v>
      </c>
      <c r="I558" s="105" t="s">
        <v>2083</v>
      </c>
      <c r="K558" s="102">
        <v>1.0</v>
      </c>
    </row>
    <row r="559" hidden="1">
      <c r="A559" s="105" t="s">
        <v>2088</v>
      </c>
      <c r="B559" s="175" t="s">
        <v>345</v>
      </c>
      <c r="C559" s="105" t="s">
        <v>223</v>
      </c>
      <c r="D559" s="105" t="s">
        <v>439</v>
      </c>
      <c r="E559" s="105" t="s">
        <v>1418</v>
      </c>
      <c r="F559" s="105" t="s">
        <v>1459</v>
      </c>
      <c r="G559" s="174">
        <v>0.8125</v>
      </c>
      <c r="H559" s="174">
        <v>0.875</v>
      </c>
      <c r="I559" s="105" t="s">
        <v>2083</v>
      </c>
      <c r="K559" s="102">
        <v>1.0</v>
      </c>
    </row>
    <row r="560" hidden="1">
      <c r="A560" s="105" t="s">
        <v>2089</v>
      </c>
      <c r="B560" s="175" t="s">
        <v>1955</v>
      </c>
      <c r="C560" s="105" t="s">
        <v>223</v>
      </c>
      <c r="D560" s="105" t="s">
        <v>439</v>
      </c>
      <c r="E560" s="105" t="s">
        <v>1418</v>
      </c>
      <c r="F560" s="105" t="s">
        <v>1459</v>
      </c>
      <c r="G560" s="174">
        <v>0.8125</v>
      </c>
      <c r="H560" s="174">
        <v>0.875</v>
      </c>
      <c r="I560" s="105" t="s">
        <v>2083</v>
      </c>
      <c r="K560" s="102">
        <v>1.0</v>
      </c>
    </row>
    <row r="561" hidden="1">
      <c r="A561" s="105" t="s">
        <v>2090</v>
      </c>
      <c r="B561" s="175" t="s">
        <v>1967</v>
      </c>
      <c r="C561" s="105" t="s">
        <v>223</v>
      </c>
      <c r="D561" s="105" t="s">
        <v>439</v>
      </c>
      <c r="E561" s="105" t="s">
        <v>1418</v>
      </c>
      <c r="F561" s="105" t="s">
        <v>1459</v>
      </c>
      <c r="G561" s="174">
        <v>0.8125</v>
      </c>
      <c r="H561" s="174">
        <v>0.875</v>
      </c>
      <c r="I561" s="105" t="s">
        <v>2083</v>
      </c>
      <c r="K561" s="102">
        <v>1.0</v>
      </c>
    </row>
    <row r="562" hidden="1">
      <c r="A562" s="105" t="s">
        <v>2091</v>
      </c>
      <c r="B562" s="175" t="s">
        <v>859</v>
      </c>
      <c r="C562" s="105" t="s">
        <v>223</v>
      </c>
      <c r="D562" s="105" t="s">
        <v>439</v>
      </c>
      <c r="E562" s="105" t="s">
        <v>1418</v>
      </c>
      <c r="F562" s="105" t="s">
        <v>1459</v>
      </c>
      <c r="G562" s="174">
        <v>0.8125</v>
      </c>
      <c r="H562" s="174">
        <v>0.875</v>
      </c>
      <c r="I562" s="105" t="s">
        <v>2083</v>
      </c>
      <c r="K562" s="102">
        <v>1.0</v>
      </c>
    </row>
    <row r="563" hidden="1">
      <c r="A563" s="105" t="s">
        <v>2092</v>
      </c>
      <c r="B563" s="172">
        <v>45393.0</v>
      </c>
      <c r="C563" s="105" t="s">
        <v>24</v>
      </c>
      <c r="D563" s="105" t="s">
        <v>141</v>
      </c>
      <c r="E563" s="105" t="s">
        <v>1416</v>
      </c>
      <c r="F563" s="173"/>
      <c r="G563" s="174">
        <v>0.7291666666666666</v>
      </c>
      <c r="H563" s="174">
        <v>0.7916666666666666</v>
      </c>
      <c r="I563" s="105" t="s">
        <v>1475</v>
      </c>
      <c r="K563" s="102">
        <v>1.0</v>
      </c>
    </row>
    <row r="564" hidden="1">
      <c r="A564" s="105" t="s">
        <v>2093</v>
      </c>
      <c r="B564" s="172">
        <v>45454.0</v>
      </c>
      <c r="C564" s="105" t="s">
        <v>24</v>
      </c>
      <c r="D564" s="105" t="s">
        <v>141</v>
      </c>
      <c r="E564" s="105" t="s">
        <v>1416</v>
      </c>
      <c r="F564" s="173"/>
      <c r="G564" s="174">
        <v>0.7291666666666666</v>
      </c>
      <c r="H564" s="174">
        <v>0.7916666666666666</v>
      </c>
      <c r="I564" s="105" t="s">
        <v>1475</v>
      </c>
      <c r="K564" s="113">
        <v>0.0</v>
      </c>
    </row>
    <row r="565" hidden="1">
      <c r="A565" s="105" t="s">
        <v>2094</v>
      </c>
      <c r="B565" s="172">
        <v>45607.0</v>
      </c>
      <c r="C565" s="105" t="s">
        <v>24</v>
      </c>
      <c r="D565" s="105" t="s">
        <v>141</v>
      </c>
      <c r="E565" s="105" t="s">
        <v>1416</v>
      </c>
      <c r="F565" s="173"/>
      <c r="G565" s="174">
        <v>0.7291666666666666</v>
      </c>
      <c r="H565" s="174">
        <v>0.7916666666666666</v>
      </c>
      <c r="I565" s="105" t="s">
        <v>1475</v>
      </c>
      <c r="K565" s="102">
        <v>1.0</v>
      </c>
    </row>
    <row r="566" hidden="1">
      <c r="A566" s="105" t="s">
        <v>2095</v>
      </c>
      <c r="B566" s="175" t="s">
        <v>1263</v>
      </c>
      <c r="C566" s="105" t="s">
        <v>24</v>
      </c>
      <c r="D566" s="105" t="s">
        <v>141</v>
      </c>
      <c r="E566" s="105" t="s">
        <v>1416</v>
      </c>
      <c r="F566" s="173"/>
      <c r="G566" s="174">
        <v>0.7291666666666666</v>
      </c>
      <c r="H566" s="174">
        <v>0.7916666666666666</v>
      </c>
      <c r="I566" s="105" t="s">
        <v>1475</v>
      </c>
      <c r="K566" s="102">
        <v>1.0</v>
      </c>
    </row>
    <row r="567" hidden="1">
      <c r="A567" s="105" t="s">
        <v>2096</v>
      </c>
      <c r="B567" s="175" t="s">
        <v>118</v>
      </c>
      <c r="C567" s="105" t="s">
        <v>24</v>
      </c>
      <c r="D567" s="105" t="s">
        <v>141</v>
      </c>
      <c r="E567" s="105" t="s">
        <v>1418</v>
      </c>
      <c r="F567" s="173"/>
      <c r="G567" s="174">
        <v>0.7291666666666666</v>
      </c>
      <c r="H567" s="174">
        <v>0.7916666666666666</v>
      </c>
      <c r="I567" s="105" t="s">
        <v>1475</v>
      </c>
      <c r="K567" s="102">
        <v>1.0</v>
      </c>
    </row>
    <row r="568" hidden="1">
      <c r="A568" s="105" t="s">
        <v>2097</v>
      </c>
      <c r="B568" s="175" t="s">
        <v>2098</v>
      </c>
      <c r="C568" s="105" t="s">
        <v>24</v>
      </c>
      <c r="D568" s="105" t="s">
        <v>141</v>
      </c>
      <c r="E568" s="105" t="s">
        <v>1416</v>
      </c>
      <c r="F568" s="173"/>
      <c r="G568" s="174">
        <v>0.7291666666666666</v>
      </c>
      <c r="H568" s="174">
        <v>0.7916666666666666</v>
      </c>
      <c r="I568" s="105" t="s">
        <v>1475</v>
      </c>
      <c r="K568" s="102">
        <v>1.0</v>
      </c>
    </row>
    <row r="569" hidden="1">
      <c r="A569" s="105" t="s">
        <v>2099</v>
      </c>
      <c r="B569" s="175" t="s">
        <v>2100</v>
      </c>
      <c r="C569" s="105" t="s">
        <v>24</v>
      </c>
      <c r="D569" s="105" t="s">
        <v>141</v>
      </c>
      <c r="E569" s="105" t="s">
        <v>1416</v>
      </c>
      <c r="F569" s="173"/>
      <c r="G569" s="174">
        <v>0.7291666666666666</v>
      </c>
      <c r="H569" s="174">
        <v>0.7916666666666666</v>
      </c>
      <c r="I569" s="105" t="s">
        <v>1475</v>
      </c>
      <c r="K569" s="102">
        <v>1.0</v>
      </c>
    </row>
    <row r="570" hidden="1">
      <c r="A570" s="105" t="s">
        <v>2101</v>
      </c>
      <c r="B570" s="175" t="s">
        <v>1269</v>
      </c>
      <c r="C570" s="105" t="s">
        <v>24</v>
      </c>
      <c r="D570" s="105" t="s">
        <v>141</v>
      </c>
      <c r="E570" s="105" t="s">
        <v>1416</v>
      </c>
      <c r="F570" s="173"/>
      <c r="G570" s="174">
        <v>0.7291666666666666</v>
      </c>
      <c r="H570" s="174">
        <v>0.7916666666666666</v>
      </c>
      <c r="I570" s="105" t="s">
        <v>1475</v>
      </c>
      <c r="K570" s="102">
        <v>1.0</v>
      </c>
    </row>
    <row r="571" hidden="1">
      <c r="A571" s="105" t="s">
        <v>2102</v>
      </c>
      <c r="B571" s="172">
        <v>45302.0</v>
      </c>
      <c r="C571" s="105" t="s">
        <v>24</v>
      </c>
      <c r="D571" s="105" t="s">
        <v>27</v>
      </c>
      <c r="E571" s="105" t="s">
        <v>1420</v>
      </c>
      <c r="F571" s="173"/>
      <c r="G571" s="174">
        <v>0.7291666666666666</v>
      </c>
      <c r="H571" s="174">
        <v>0.7916666666666666</v>
      </c>
      <c r="I571" s="105" t="s">
        <v>1475</v>
      </c>
      <c r="K571" s="102">
        <v>1.0</v>
      </c>
    </row>
    <row r="572" hidden="1">
      <c r="A572" s="105" t="s">
        <v>2103</v>
      </c>
      <c r="B572" s="172">
        <v>45454.0</v>
      </c>
      <c r="C572" s="105" t="s">
        <v>24</v>
      </c>
      <c r="D572" s="105" t="s">
        <v>27</v>
      </c>
      <c r="E572" s="105" t="s">
        <v>1420</v>
      </c>
      <c r="F572" s="173"/>
      <c r="G572" s="174">
        <v>0.7291666666666666</v>
      </c>
      <c r="H572" s="174">
        <v>0.7916666666666666</v>
      </c>
      <c r="I572" s="105" t="s">
        <v>1475</v>
      </c>
      <c r="K572" s="102">
        <v>1.0</v>
      </c>
    </row>
    <row r="573" hidden="1">
      <c r="A573" s="105" t="s">
        <v>2104</v>
      </c>
      <c r="B573" s="172">
        <v>45515.0</v>
      </c>
      <c r="C573" s="105" t="s">
        <v>24</v>
      </c>
      <c r="D573" s="105" t="s">
        <v>27</v>
      </c>
      <c r="E573" s="105" t="s">
        <v>1420</v>
      </c>
      <c r="F573" s="173"/>
      <c r="G573" s="174">
        <v>0.7291666666666666</v>
      </c>
      <c r="H573" s="174">
        <v>0.7916666666666666</v>
      </c>
      <c r="I573" s="105" t="s">
        <v>1475</v>
      </c>
      <c r="K573" s="102">
        <v>1.0</v>
      </c>
    </row>
    <row r="574" hidden="1">
      <c r="A574" s="105" t="s">
        <v>2105</v>
      </c>
      <c r="B574" s="175" t="s">
        <v>1263</v>
      </c>
      <c r="C574" s="105" t="s">
        <v>24</v>
      </c>
      <c r="D574" s="105" t="s">
        <v>27</v>
      </c>
      <c r="E574" s="105" t="s">
        <v>1420</v>
      </c>
      <c r="F574" s="173"/>
      <c r="G574" s="174">
        <v>0.7291666666666666</v>
      </c>
      <c r="H574" s="174">
        <v>0.7916666666666666</v>
      </c>
      <c r="I574" s="105" t="s">
        <v>1475</v>
      </c>
      <c r="K574" s="102">
        <v>1.0</v>
      </c>
    </row>
    <row r="575" hidden="1">
      <c r="A575" s="105" t="s">
        <v>2106</v>
      </c>
      <c r="B575" s="175" t="s">
        <v>869</v>
      </c>
      <c r="C575" s="105" t="s">
        <v>24</v>
      </c>
      <c r="D575" s="105" t="s">
        <v>27</v>
      </c>
      <c r="E575" s="105" t="s">
        <v>1420</v>
      </c>
      <c r="F575" s="173"/>
      <c r="G575" s="174">
        <v>0.7291666666666666</v>
      </c>
      <c r="H575" s="174">
        <v>0.7916666666666666</v>
      </c>
      <c r="I575" s="105" t="s">
        <v>1475</v>
      </c>
      <c r="K575" s="102">
        <v>1.0</v>
      </c>
    </row>
    <row r="576" hidden="1">
      <c r="A576" s="105" t="s">
        <v>2107</v>
      </c>
      <c r="B576" s="175" t="s">
        <v>2098</v>
      </c>
      <c r="C576" s="105" t="s">
        <v>24</v>
      </c>
      <c r="D576" s="105" t="s">
        <v>27</v>
      </c>
      <c r="E576" s="105" t="s">
        <v>1420</v>
      </c>
      <c r="F576" s="173"/>
      <c r="G576" s="174">
        <v>0.7291666666666666</v>
      </c>
      <c r="H576" s="174">
        <v>0.7916666666666666</v>
      </c>
      <c r="I576" s="105" t="s">
        <v>1475</v>
      </c>
      <c r="K576" s="102">
        <v>1.0</v>
      </c>
    </row>
    <row r="577" hidden="1">
      <c r="A577" s="105" t="s">
        <v>2108</v>
      </c>
      <c r="B577" s="175" t="s">
        <v>269</v>
      </c>
      <c r="C577" s="105" t="s">
        <v>24</v>
      </c>
      <c r="D577" s="105" t="s">
        <v>27</v>
      </c>
      <c r="E577" s="105" t="s">
        <v>1420</v>
      </c>
      <c r="F577" s="173"/>
      <c r="G577" s="174">
        <v>0.7291666666666666</v>
      </c>
      <c r="H577" s="174">
        <v>0.7916666666666666</v>
      </c>
      <c r="I577" s="105" t="s">
        <v>1475</v>
      </c>
      <c r="K577" s="102">
        <v>1.0</v>
      </c>
    </row>
    <row r="578" hidden="1">
      <c r="A578" s="105" t="s">
        <v>2109</v>
      </c>
      <c r="B578" s="175" t="s">
        <v>1269</v>
      </c>
      <c r="C578" s="105" t="s">
        <v>24</v>
      </c>
      <c r="D578" s="105" t="s">
        <v>27</v>
      </c>
      <c r="E578" s="105" t="s">
        <v>1420</v>
      </c>
      <c r="F578" s="173"/>
      <c r="G578" s="174">
        <v>0.7291666666666666</v>
      </c>
      <c r="H578" s="174">
        <v>0.7916666666666666</v>
      </c>
      <c r="I578" s="105" t="s">
        <v>1475</v>
      </c>
      <c r="K578" s="102">
        <v>1.0</v>
      </c>
    </row>
    <row r="579" hidden="1">
      <c r="A579" s="105" t="s">
        <v>2110</v>
      </c>
      <c r="B579" s="175" t="s">
        <v>895</v>
      </c>
      <c r="C579" s="105" t="s">
        <v>24</v>
      </c>
      <c r="D579" s="105" t="s">
        <v>27</v>
      </c>
      <c r="E579" s="105" t="s">
        <v>1420</v>
      </c>
      <c r="F579" s="173"/>
      <c r="G579" s="174">
        <v>0.7291666666666666</v>
      </c>
      <c r="H579" s="174">
        <v>0.7916666666666666</v>
      </c>
      <c r="I579" s="105" t="s">
        <v>1475</v>
      </c>
      <c r="K579" s="102">
        <v>1.0</v>
      </c>
    </row>
    <row r="580" hidden="1">
      <c r="A580" s="105" t="s">
        <v>2111</v>
      </c>
      <c r="B580" s="172">
        <v>45302.0</v>
      </c>
      <c r="C580" s="105" t="s">
        <v>24</v>
      </c>
      <c r="D580" s="105" t="s">
        <v>86</v>
      </c>
      <c r="E580" s="105" t="s">
        <v>1421</v>
      </c>
      <c r="F580" s="173"/>
      <c r="G580" s="174">
        <v>0.7291666666666666</v>
      </c>
      <c r="H580" s="174">
        <v>0.7916666666666666</v>
      </c>
      <c r="I580" s="105" t="s">
        <v>1475</v>
      </c>
      <c r="K580" s="102">
        <v>1.0</v>
      </c>
    </row>
    <row r="581" hidden="1">
      <c r="A581" s="105" t="s">
        <v>2112</v>
      </c>
      <c r="B581" s="172">
        <v>45454.0</v>
      </c>
      <c r="C581" s="105" t="s">
        <v>24</v>
      </c>
      <c r="D581" s="105" t="s">
        <v>86</v>
      </c>
      <c r="E581" s="105" t="s">
        <v>1421</v>
      </c>
      <c r="F581" s="173"/>
      <c r="G581" s="174">
        <v>0.7291666666666666</v>
      </c>
      <c r="H581" s="174">
        <v>0.7916666666666666</v>
      </c>
      <c r="I581" s="105" t="s">
        <v>1475</v>
      </c>
      <c r="K581" s="102">
        <v>1.0</v>
      </c>
    </row>
    <row r="582" hidden="1">
      <c r="A582" s="105" t="s">
        <v>2113</v>
      </c>
      <c r="B582" s="172">
        <v>45515.0</v>
      </c>
      <c r="C582" s="105" t="s">
        <v>24</v>
      </c>
      <c r="D582" s="105" t="s">
        <v>86</v>
      </c>
      <c r="E582" s="105" t="s">
        <v>1421</v>
      </c>
      <c r="F582" s="173"/>
      <c r="G582" s="174">
        <v>0.7291666666666666</v>
      </c>
      <c r="H582" s="174">
        <v>0.7916666666666666</v>
      </c>
      <c r="I582" s="105" t="s">
        <v>1475</v>
      </c>
      <c r="K582" s="102">
        <v>1.0</v>
      </c>
    </row>
    <row r="583" hidden="1">
      <c r="A583" s="105" t="s">
        <v>2114</v>
      </c>
      <c r="B583" s="175" t="s">
        <v>1263</v>
      </c>
      <c r="C583" s="105" t="s">
        <v>24</v>
      </c>
      <c r="D583" s="105" t="s">
        <v>86</v>
      </c>
      <c r="E583" s="105" t="s">
        <v>1421</v>
      </c>
      <c r="F583" s="173"/>
      <c r="G583" s="174">
        <v>0.7291666666666666</v>
      </c>
      <c r="H583" s="174">
        <v>0.7916666666666666</v>
      </c>
      <c r="I583" s="105" t="s">
        <v>1475</v>
      </c>
      <c r="K583" s="102">
        <v>1.0</v>
      </c>
    </row>
    <row r="584" hidden="1">
      <c r="A584" s="105" t="s">
        <v>2115</v>
      </c>
      <c r="B584" s="175" t="s">
        <v>869</v>
      </c>
      <c r="C584" s="105" t="s">
        <v>24</v>
      </c>
      <c r="D584" s="105" t="s">
        <v>86</v>
      </c>
      <c r="E584" s="105" t="s">
        <v>1421</v>
      </c>
      <c r="F584" s="173"/>
      <c r="G584" s="174">
        <v>0.7291666666666666</v>
      </c>
      <c r="H584" s="174">
        <v>0.7916666666666666</v>
      </c>
      <c r="I584" s="105" t="s">
        <v>1475</v>
      </c>
      <c r="K584" s="102">
        <v>1.0</v>
      </c>
    </row>
    <row r="585" hidden="1">
      <c r="A585" s="105" t="s">
        <v>2116</v>
      </c>
      <c r="B585" s="175" t="s">
        <v>2098</v>
      </c>
      <c r="C585" s="105" t="s">
        <v>24</v>
      </c>
      <c r="D585" s="105" t="s">
        <v>86</v>
      </c>
      <c r="E585" s="105" t="s">
        <v>1421</v>
      </c>
      <c r="F585" s="173"/>
      <c r="G585" s="174">
        <v>0.7291666666666666</v>
      </c>
      <c r="H585" s="174">
        <v>0.7916666666666666</v>
      </c>
      <c r="I585" s="105" t="s">
        <v>1475</v>
      </c>
      <c r="K585" s="102">
        <v>1.0</v>
      </c>
    </row>
    <row r="586" hidden="1">
      <c r="A586" s="105" t="s">
        <v>2117</v>
      </c>
      <c r="B586" s="175" t="s">
        <v>269</v>
      </c>
      <c r="C586" s="105" t="s">
        <v>24</v>
      </c>
      <c r="D586" s="105" t="s">
        <v>86</v>
      </c>
      <c r="E586" s="105" t="s">
        <v>1421</v>
      </c>
      <c r="F586" s="173"/>
      <c r="G586" s="174">
        <v>0.7291666666666666</v>
      </c>
      <c r="H586" s="174">
        <v>0.7916666666666666</v>
      </c>
      <c r="I586" s="105" t="s">
        <v>1475</v>
      </c>
      <c r="K586" s="102">
        <v>1.0</v>
      </c>
    </row>
    <row r="587" hidden="1">
      <c r="A587" s="105" t="s">
        <v>2118</v>
      </c>
      <c r="B587" s="175" t="s">
        <v>1269</v>
      </c>
      <c r="C587" s="105" t="s">
        <v>24</v>
      </c>
      <c r="D587" s="105" t="s">
        <v>86</v>
      </c>
      <c r="E587" s="105" t="s">
        <v>1421</v>
      </c>
      <c r="F587" s="173"/>
      <c r="G587" s="174">
        <v>0.7291666666666666</v>
      </c>
      <c r="H587" s="174">
        <v>0.7916666666666666</v>
      </c>
      <c r="I587" s="105" t="s">
        <v>1475</v>
      </c>
      <c r="K587" s="102">
        <v>1.0</v>
      </c>
    </row>
    <row r="588" hidden="1">
      <c r="A588" s="105" t="s">
        <v>2119</v>
      </c>
      <c r="B588" s="175" t="s">
        <v>895</v>
      </c>
      <c r="C588" s="105" t="s">
        <v>24</v>
      </c>
      <c r="D588" s="105" t="s">
        <v>86</v>
      </c>
      <c r="E588" s="105" t="s">
        <v>1421</v>
      </c>
      <c r="F588" s="173"/>
      <c r="G588" s="174">
        <v>0.7291666666666666</v>
      </c>
      <c r="H588" s="174">
        <v>0.7916666666666666</v>
      </c>
      <c r="I588" s="105" t="s">
        <v>1475</v>
      </c>
      <c r="K588" s="102">
        <v>1.0</v>
      </c>
    </row>
    <row r="589" hidden="1">
      <c r="A589" s="105" t="s">
        <v>2120</v>
      </c>
      <c r="B589" s="172">
        <v>45333.0</v>
      </c>
      <c r="C589" s="105" t="s">
        <v>188</v>
      </c>
      <c r="D589" s="105" t="s">
        <v>190</v>
      </c>
      <c r="E589" s="105" t="s">
        <v>1421</v>
      </c>
      <c r="F589" s="173"/>
      <c r="G589" s="174">
        <v>0.7083333333333334</v>
      </c>
      <c r="H589" s="174">
        <v>0.7708333333333334</v>
      </c>
      <c r="I589" s="105" t="s">
        <v>1539</v>
      </c>
      <c r="K589" s="102">
        <v>1.0</v>
      </c>
    </row>
    <row r="590" hidden="1">
      <c r="A590" s="105" t="s">
        <v>2121</v>
      </c>
      <c r="B590" s="172">
        <v>45362.0</v>
      </c>
      <c r="C590" s="105" t="s">
        <v>188</v>
      </c>
      <c r="D590" s="105" t="s">
        <v>190</v>
      </c>
      <c r="E590" s="105" t="s">
        <v>1421</v>
      </c>
      <c r="F590" s="173"/>
      <c r="G590" s="174">
        <v>0.7083333333333334</v>
      </c>
      <c r="H590" s="174">
        <v>0.7708333333333334</v>
      </c>
      <c r="I590" s="105" t="s">
        <v>1539</v>
      </c>
      <c r="K590" s="102">
        <v>1.0</v>
      </c>
    </row>
    <row r="591" hidden="1">
      <c r="A591" s="105" t="s">
        <v>2122</v>
      </c>
      <c r="B591" s="172">
        <v>45546.0</v>
      </c>
      <c r="C591" s="105" t="s">
        <v>188</v>
      </c>
      <c r="D591" s="105" t="s">
        <v>190</v>
      </c>
      <c r="E591" s="105" t="s">
        <v>1421</v>
      </c>
      <c r="F591" s="173"/>
      <c r="G591" s="174">
        <v>0.7083333333333334</v>
      </c>
      <c r="H591" s="174">
        <v>0.7708333333333334</v>
      </c>
      <c r="I591" s="105" t="s">
        <v>1539</v>
      </c>
      <c r="K591" s="113">
        <v>0.0</v>
      </c>
    </row>
    <row r="592" hidden="1">
      <c r="A592" s="105" t="s">
        <v>2123</v>
      </c>
      <c r="B592" s="172">
        <v>45576.0</v>
      </c>
      <c r="C592" s="105" t="s">
        <v>188</v>
      </c>
      <c r="D592" s="105" t="s">
        <v>190</v>
      </c>
      <c r="E592" s="105" t="s">
        <v>1420</v>
      </c>
      <c r="F592" s="173"/>
      <c r="G592" s="174">
        <v>0.7083333333333334</v>
      </c>
      <c r="H592" s="174">
        <v>0.7708333333333334</v>
      </c>
      <c r="I592" s="105" t="s">
        <v>1539</v>
      </c>
      <c r="K592" s="102">
        <v>1.0</v>
      </c>
    </row>
    <row r="593" hidden="1">
      <c r="A593" s="105" t="s">
        <v>2124</v>
      </c>
      <c r="B593" s="175" t="s">
        <v>1264</v>
      </c>
      <c r="C593" s="105" t="s">
        <v>188</v>
      </c>
      <c r="D593" s="105" t="s">
        <v>190</v>
      </c>
      <c r="E593" s="105" t="s">
        <v>1421</v>
      </c>
      <c r="F593" s="173"/>
      <c r="G593" s="174">
        <v>0.7083333333333334</v>
      </c>
      <c r="H593" s="174">
        <v>0.7708333333333334</v>
      </c>
      <c r="I593" s="105" t="s">
        <v>1539</v>
      </c>
      <c r="K593" s="113">
        <v>0.0</v>
      </c>
    </row>
    <row r="594" hidden="1">
      <c r="A594" s="105" t="s">
        <v>2125</v>
      </c>
      <c r="B594" s="175" t="s">
        <v>872</v>
      </c>
      <c r="C594" s="105" t="s">
        <v>188</v>
      </c>
      <c r="D594" s="105" t="s">
        <v>190</v>
      </c>
      <c r="E594" s="105" t="s">
        <v>1421</v>
      </c>
      <c r="F594" s="173"/>
      <c r="G594" s="174">
        <v>0.7083333333333334</v>
      </c>
      <c r="H594" s="174">
        <v>0.7708333333333334</v>
      </c>
      <c r="I594" s="105" t="s">
        <v>1539</v>
      </c>
      <c r="K594" s="113">
        <v>0.0</v>
      </c>
    </row>
    <row r="595" hidden="1">
      <c r="A595" s="105" t="s">
        <v>2126</v>
      </c>
      <c r="B595" s="175" t="s">
        <v>1266</v>
      </c>
      <c r="C595" s="105" t="s">
        <v>188</v>
      </c>
      <c r="D595" s="105" t="s">
        <v>190</v>
      </c>
      <c r="E595" s="105" t="s">
        <v>1421</v>
      </c>
      <c r="F595" s="173"/>
      <c r="G595" s="174">
        <v>0.7083333333333334</v>
      </c>
      <c r="H595" s="174">
        <v>0.7708333333333334</v>
      </c>
      <c r="I595" s="105" t="s">
        <v>1539</v>
      </c>
      <c r="K595" s="102">
        <v>1.0</v>
      </c>
    </row>
    <row r="596" hidden="1">
      <c r="A596" s="105" t="s">
        <v>2127</v>
      </c>
      <c r="B596" s="175" t="s">
        <v>1268</v>
      </c>
      <c r="C596" s="105" t="s">
        <v>188</v>
      </c>
      <c r="D596" s="105" t="s">
        <v>190</v>
      </c>
      <c r="E596" s="105" t="s">
        <v>1421</v>
      </c>
      <c r="F596" s="173"/>
      <c r="G596" s="174">
        <v>0.7083333333333334</v>
      </c>
      <c r="H596" s="174">
        <v>0.7708333333333334</v>
      </c>
      <c r="I596" s="105" t="s">
        <v>1539</v>
      </c>
      <c r="K596" s="102">
        <v>1.0</v>
      </c>
    </row>
    <row r="597" hidden="1">
      <c r="A597" s="105" t="s">
        <v>2128</v>
      </c>
      <c r="B597" s="175" t="s">
        <v>898</v>
      </c>
      <c r="C597" s="105" t="s">
        <v>188</v>
      </c>
      <c r="D597" s="105" t="s">
        <v>190</v>
      </c>
      <c r="E597" s="105" t="s">
        <v>1421</v>
      </c>
      <c r="F597" s="173"/>
      <c r="G597" s="174">
        <v>0.7083333333333334</v>
      </c>
      <c r="H597" s="174">
        <v>0.7708333333333334</v>
      </c>
      <c r="I597" s="105" t="s">
        <v>1539</v>
      </c>
      <c r="K597" s="102">
        <v>1.0</v>
      </c>
    </row>
    <row r="598" hidden="1">
      <c r="A598" s="105" t="s">
        <v>2129</v>
      </c>
      <c r="B598" s="172">
        <v>45333.0</v>
      </c>
      <c r="C598" s="105" t="s">
        <v>24</v>
      </c>
      <c r="D598" s="105" t="s">
        <v>114</v>
      </c>
      <c r="E598" s="105" t="s">
        <v>1418</v>
      </c>
      <c r="F598" s="173"/>
      <c r="G598" s="174">
        <v>0.625</v>
      </c>
      <c r="H598" s="174">
        <v>0.6875</v>
      </c>
      <c r="I598" s="105" t="s">
        <v>1460</v>
      </c>
      <c r="K598" s="102">
        <v>1.0</v>
      </c>
    </row>
    <row r="599" hidden="1">
      <c r="A599" s="105" t="s">
        <v>2130</v>
      </c>
      <c r="B599" s="172">
        <v>45362.0</v>
      </c>
      <c r="C599" s="105" t="s">
        <v>24</v>
      </c>
      <c r="D599" s="105" t="s">
        <v>114</v>
      </c>
      <c r="E599" s="105" t="s">
        <v>1418</v>
      </c>
      <c r="F599" s="173"/>
      <c r="G599" s="174">
        <v>0.4166666666666667</v>
      </c>
      <c r="H599" s="174">
        <v>0.4791666666666667</v>
      </c>
      <c r="I599" s="105" t="s">
        <v>1939</v>
      </c>
      <c r="K599" s="102">
        <v>1.0</v>
      </c>
    </row>
    <row r="600" hidden="1">
      <c r="A600" s="105" t="s">
        <v>2131</v>
      </c>
      <c r="B600" s="172">
        <v>45546.0</v>
      </c>
      <c r="C600" s="105" t="s">
        <v>24</v>
      </c>
      <c r="D600" s="105" t="s">
        <v>114</v>
      </c>
      <c r="E600" s="105" t="s">
        <v>1418</v>
      </c>
      <c r="F600" s="173"/>
      <c r="G600" s="174">
        <v>0.625</v>
      </c>
      <c r="H600" s="174">
        <v>0.6875</v>
      </c>
      <c r="I600" s="105" t="s">
        <v>1460</v>
      </c>
      <c r="K600" s="102">
        <v>1.0</v>
      </c>
    </row>
    <row r="601" hidden="1">
      <c r="A601" s="105" t="s">
        <v>2132</v>
      </c>
      <c r="B601" s="172">
        <v>45576.0</v>
      </c>
      <c r="C601" s="105" t="s">
        <v>24</v>
      </c>
      <c r="D601" s="105" t="s">
        <v>114</v>
      </c>
      <c r="E601" s="105" t="s">
        <v>1418</v>
      </c>
      <c r="F601" s="173"/>
      <c r="G601" s="174">
        <v>0.4166666666666667</v>
      </c>
      <c r="H601" s="174">
        <v>0.4791666666666667</v>
      </c>
      <c r="I601" s="105" t="s">
        <v>1939</v>
      </c>
      <c r="K601" s="113">
        <v>0.0</v>
      </c>
    </row>
    <row r="602" hidden="1">
      <c r="A602" s="105" t="s">
        <v>2133</v>
      </c>
      <c r="B602" s="175" t="s">
        <v>1264</v>
      </c>
      <c r="C602" s="105" t="s">
        <v>24</v>
      </c>
      <c r="D602" s="105" t="s">
        <v>114</v>
      </c>
      <c r="E602" s="105" t="s">
        <v>1418</v>
      </c>
      <c r="F602" s="173"/>
      <c r="G602" s="174">
        <v>0.625</v>
      </c>
      <c r="H602" s="174">
        <v>0.6875</v>
      </c>
      <c r="I602" s="105" t="s">
        <v>1460</v>
      </c>
      <c r="K602" s="113">
        <v>0.0</v>
      </c>
    </row>
    <row r="603" hidden="1">
      <c r="A603" s="105" t="s">
        <v>2134</v>
      </c>
      <c r="B603" s="175" t="s">
        <v>872</v>
      </c>
      <c r="C603" s="105" t="s">
        <v>24</v>
      </c>
      <c r="D603" s="105" t="s">
        <v>114</v>
      </c>
      <c r="E603" s="105" t="s">
        <v>1418</v>
      </c>
      <c r="F603" s="173"/>
      <c r="G603" s="174">
        <v>0.4166666666666667</v>
      </c>
      <c r="H603" s="174">
        <v>0.4791666666666667</v>
      </c>
      <c r="I603" s="105" t="s">
        <v>1939</v>
      </c>
      <c r="K603" s="113">
        <v>0.0</v>
      </c>
    </row>
    <row r="604" hidden="1">
      <c r="A604" s="105" t="s">
        <v>2135</v>
      </c>
      <c r="B604" s="175" t="s">
        <v>1266</v>
      </c>
      <c r="C604" s="105" t="s">
        <v>24</v>
      </c>
      <c r="D604" s="105" t="s">
        <v>114</v>
      </c>
      <c r="E604" s="105" t="s">
        <v>1418</v>
      </c>
      <c r="F604" s="173"/>
      <c r="G604" s="174">
        <v>0.625</v>
      </c>
      <c r="H604" s="174">
        <v>0.6875</v>
      </c>
      <c r="I604" s="105" t="s">
        <v>1460</v>
      </c>
      <c r="K604" s="102">
        <v>1.0</v>
      </c>
    </row>
    <row r="605" hidden="1">
      <c r="A605" s="105" t="s">
        <v>2136</v>
      </c>
      <c r="B605" s="175" t="s">
        <v>1268</v>
      </c>
      <c r="C605" s="105" t="s">
        <v>24</v>
      </c>
      <c r="D605" s="105" t="s">
        <v>114</v>
      </c>
      <c r="E605" s="105" t="s">
        <v>1418</v>
      </c>
      <c r="F605" s="173"/>
      <c r="G605" s="174">
        <v>0.4166666666666667</v>
      </c>
      <c r="H605" s="174">
        <v>0.4791666666666667</v>
      </c>
      <c r="I605" s="105" t="s">
        <v>1939</v>
      </c>
      <c r="K605" s="102">
        <v>1.0</v>
      </c>
    </row>
    <row r="606" hidden="1">
      <c r="A606" s="105" t="s">
        <v>2137</v>
      </c>
      <c r="B606" s="175" t="s">
        <v>898</v>
      </c>
      <c r="C606" s="105" t="s">
        <v>24</v>
      </c>
      <c r="D606" s="105" t="s">
        <v>114</v>
      </c>
      <c r="E606" s="105" t="s">
        <v>1418</v>
      </c>
      <c r="F606" s="173"/>
      <c r="G606" s="174">
        <v>0.625</v>
      </c>
      <c r="H606" s="174">
        <v>0.6875</v>
      </c>
      <c r="I606" s="105" t="s">
        <v>1460</v>
      </c>
      <c r="K606" s="102">
        <v>1.0</v>
      </c>
    </row>
    <row r="607" hidden="1">
      <c r="A607" s="105" t="s">
        <v>2138</v>
      </c>
      <c r="B607" s="172">
        <v>45302.0</v>
      </c>
      <c r="C607" s="105" t="s">
        <v>24</v>
      </c>
      <c r="D607" s="105" t="s">
        <v>50</v>
      </c>
      <c r="E607" s="105" t="s">
        <v>1418</v>
      </c>
      <c r="F607" s="173"/>
      <c r="G607" s="174">
        <v>0.625</v>
      </c>
      <c r="H607" s="174">
        <v>0.6875</v>
      </c>
      <c r="I607" s="105" t="s">
        <v>1460</v>
      </c>
      <c r="K607" s="102">
        <v>1.0</v>
      </c>
    </row>
    <row r="608" hidden="1">
      <c r="A608" s="105" t="s">
        <v>2139</v>
      </c>
      <c r="B608" s="172">
        <v>45362.0</v>
      </c>
      <c r="C608" s="105" t="s">
        <v>24</v>
      </c>
      <c r="D608" s="105" t="s">
        <v>50</v>
      </c>
      <c r="E608" s="105" t="s">
        <v>1418</v>
      </c>
      <c r="F608" s="173"/>
      <c r="G608" s="174">
        <v>0.625</v>
      </c>
      <c r="H608" s="174">
        <v>0.6875</v>
      </c>
      <c r="I608" s="105" t="s">
        <v>1460</v>
      </c>
      <c r="K608" s="102">
        <v>1.0</v>
      </c>
    </row>
    <row r="609" hidden="1">
      <c r="A609" s="105" t="s">
        <v>2140</v>
      </c>
      <c r="B609" s="172">
        <v>45515.0</v>
      </c>
      <c r="C609" s="105" t="s">
        <v>24</v>
      </c>
      <c r="D609" s="105" t="s">
        <v>50</v>
      </c>
      <c r="E609" s="105" t="s">
        <v>1418</v>
      </c>
      <c r="F609" s="173"/>
      <c r="G609" s="174">
        <v>0.625</v>
      </c>
      <c r="H609" s="174">
        <v>0.6875</v>
      </c>
      <c r="I609" s="105" t="s">
        <v>1460</v>
      </c>
      <c r="K609" s="102">
        <v>1.0</v>
      </c>
    </row>
    <row r="610" hidden="1">
      <c r="A610" s="105" t="s">
        <v>2141</v>
      </c>
      <c r="B610" s="172">
        <v>45576.0</v>
      </c>
      <c r="C610" s="105" t="s">
        <v>24</v>
      </c>
      <c r="D610" s="105" t="s">
        <v>50</v>
      </c>
      <c r="E610" s="105" t="s">
        <v>1420</v>
      </c>
      <c r="F610" s="173"/>
      <c r="G610" s="174">
        <v>0.625</v>
      </c>
      <c r="H610" s="174">
        <v>0.6875</v>
      </c>
      <c r="I610" s="105" t="s">
        <v>1460</v>
      </c>
      <c r="K610" s="102">
        <v>1.0</v>
      </c>
    </row>
    <row r="611" hidden="1">
      <c r="A611" s="105" t="s">
        <v>2142</v>
      </c>
      <c r="B611" s="175" t="s">
        <v>869</v>
      </c>
      <c r="C611" s="105" t="s">
        <v>24</v>
      </c>
      <c r="D611" s="105" t="s">
        <v>50</v>
      </c>
      <c r="E611" s="105" t="s">
        <v>1418</v>
      </c>
      <c r="F611" s="173"/>
      <c r="G611" s="174">
        <v>0.625</v>
      </c>
      <c r="H611" s="174">
        <v>0.6875</v>
      </c>
      <c r="I611" s="105" t="s">
        <v>1460</v>
      </c>
      <c r="K611" s="102">
        <v>1.0</v>
      </c>
    </row>
    <row r="612" hidden="1">
      <c r="A612" s="105" t="s">
        <v>2143</v>
      </c>
      <c r="B612" s="175" t="s">
        <v>872</v>
      </c>
      <c r="C612" s="105" t="s">
        <v>24</v>
      </c>
      <c r="D612" s="105" t="s">
        <v>50</v>
      </c>
      <c r="E612" s="105" t="s">
        <v>1418</v>
      </c>
      <c r="F612" s="173"/>
      <c r="G612" s="174">
        <v>0.625</v>
      </c>
      <c r="H612" s="174">
        <v>0.6875</v>
      </c>
      <c r="I612" s="105" t="s">
        <v>1460</v>
      </c>
      <c r="K612" s="113">
        <v>0.0</v>
      </c>
    </row>
    <row r="613" hidden="1">
      <c r="A613" s="105" t="s">
        <v>2144</v>
      </c>
      <c r="B613" s="175" t="s">
        <v>269</v>
      </c>
      <c r="C613" s="105" t="s">
        <v>24</v>
      </c>
      <c r="D613" s="105" t="s">
        <v>50</v>
      </c>
      <c r="E613" s="105" t="s">
        <v>1418</v>
      </c>
      <c r="F613" s="173"/>
      <c r="G613" s="174">
        <v>0.625</v>
      </c>
      <c r="H613" s="174">
        <v>0.6875</v>
      </c>
      <c r="I613" s="105" t="s">
        <v>1460</v>
      </c>
      <c r="K613" s="102">
        <v>1.0</v>
      </c>
    </row>
    <row r="614" hidden="1">
      <c r="A614" s="105" t="s">
        <v>2145</v>
      </c>
      <c r="B614" s="175" t="s">
        <v>1268</v>
      </c>
      <c r="C614" s="105" t="s">
        <v>24</v>
      </c>
      <c r="D614" s="105" t="s">
        <v>50</v>
      </c>
      <c r="E614" s="105" t="s">
        <v>1418</v>
      </c>
      <c r="F614" s="173"/>
      <c r="G614" s="174">
        <v>0.625</v>
      </c>
      <c r="H614" s="174">
        <v>0.6875</v>
      </c>
      <c r="I614" s="105" t="s">
        <v>1460</v>
      </c>
      <c r="K614" s="102">
        <v>1.0</v>
      </c>
    </row>
    <row r="615" hidden="1">
      <c r="A615" s="105" t="s">
        <v>2146</v>
      </c>
      <c r="B615" s="175" t="s">
        <v>895</v>
      </c>
      <c r="C615" s="105" t="s">
        <v>24</v>
      </c>
      <c r="D615" s="105" t="s">
        <v>50</v>
      </c>
      <c r="E615" s="105" t="s">
        <v>1418</v>
      </c>
      <c r="F615" s="173"/>
      <c r="G615" s="174">
        <v>0.625</v>
      </c>
      <c r="H615" s="174">
        <v>0.6875</v>
      </c>
      <c r="I615" s="105" t="s">
        <v>1460</v>
      </c>
      <c r="K615" s="102">
        <v>1.0</v>
      </c>
    </row>
    <row r="616">
      <c r="A616" s="105" t="s">
        <v>2147</v>
      </c>
      <c r="B616" s="172">
        <v>45302.0</v>
      </c>
      <c r="C616" s="105" t="s">
        <v>223</v>
      </c>
      <c r="D616" s="105" t="s">
        <v>453</v>
      </c>
      <c r="E616" s="105" t="s">
        <v>1416</v>
      </c>
      <c r="F616" s="105" t="s">
        <v>1459</v>
      </c>
      <c r="G616" s="174">
        <v>0.625</v>
      </c>
      <c r="H616" s="174">
        <v>0.6875</v>
      </c>
      <c r="I616" s="105" t="s">
        <v>1460</v>
      </c>
      <c r="K616" s="102">
        <v>1.0</v>
      </c>
    </row>
    <row r="617" hidden="1">
      <c r="A617" s="105" t="s">
        <v>2148</v>
      </c>
      <c r="B617" s="172">
        <v>45333.0</v>
      </c>
      <c r="C617" s="105" t="s">
        <v>223</v>
      </c>
      <c r="D617" s="105" t="s">
        <v>225</v>
      </c>
      <c r="E617" s="105" t="s">
        <v>1416</v>
      </c>
      <c r="F617" s="105"/>
      <c r="G617" s="174">
        <v>0.625</v>
      </c>
      <c r="H617" s="174">
        <v>0.6875</v>
      </c>
      <c r="I617" s="105" t="s">
        <v>1460</v>
      </c>
      <c r="K617" s="102">
        <v>1.0</v>
      </c>
    </row>
    <row r="618" hidden="1">
      <c r="A618" s="105" t="s">
        <v>2149</v>
      </c>
      <c r="B618" s="172">
        <v>45362.0</v>
      </c>
      <c r="C618" s="105" t="s">
        <v>223</v>
      </c>
      <c r="D618" s="105" t="s">
        <v>225</v>
      </c>
      <c r="E618" s="105" t="s">
        <v>1416</v>
      </c>
      <c r="F618" s="105"/>
      <c r="G618" s="174">
        <v>0.625</v>
      </c>
      <c r="H618" s="174">
        <v>0.6875</v>
      </c>
      <c r="I618" s="105" t="s">
        <v>1460</v>
      </c>
      <c r="K618" s="102">
        <v>1.0</v>
      </c>
    </row>
    <row r="619" hidden="1">
      <c r="A619" s="105" t="s">
        <v>2150</v>
      </c>
      <c r="B619" s="172">
        <v>45546.0</v>
      </c>
      <c r="C619" s="105" t="s">
        <v>223</v>
      </c>
      <c r="D619" s="105" t="s">
        <v>225</v>
      </c>
      <c r="E619" s="105" t="s">
        <v>1416</v>
      </c>
      <c r="F619" s="105"/>
      <c r="G619" s="174">
        <v>0.625</v>
      </c>
      <c r="H619" s="174">
        <v>0.6875</v>
      </c>
      <c r="I619" s="105" t="s">
        <v>1460</v>
      </c>
      <c r="K619" s="102">
        <v>1.0</v>
      </c>
    </row>
    <row r="620" hidden="1">
      <c r="A620" s="105" t="s">
        <v>2151</v>
      </c>
      <c r="B620" s="172">
        <v>45576.0</v>
      </c>
      <c r="C620" s="105" t="s">
        <v>223</v>
      </c>
      <c r="D620" s="105" t="s">
        <v>225</v>
      </c>
      <c r="E620" s="105" t="s">
        <v>1416</v>
      </c>
      <c r="F620" s="105"/>
      <c r="G620" s="174">
        <v>0.625</v>
      </c>
      <c r="H620" s="174">
        <v>0.6875</v>
      </c>
      <c r="I620" s="105" t="s">
        <v>1460</v>
      </c>
      <c r="K620" s="102">
        <v>1.0</v>
      </c>
    </row>
    <row r="621" hidden="1">
      <c r="A621" s="105" t="s">
        <v>2152</v>
      </c>
      <c r="B621" s="175" t="s">
        <v>1264</v>
      </c>
      <c r="C621" s="105" t="s">
        <v>223</v>
      </c>
      <c r="D621" s="105" t="s">
        <v>225</v>
      </c>
      <c r="E621" s="105" t="s">
        <v>1421</v>
      </c>
      <c r="F621" s="105"/>
      <c r="G621" s="174">
        <v>0.625</v>
      </c>
      <c r="H621" s="174">
        <v>0.6875</v>
      </c>
      <c r="I621" s="105" t="s">
        <v>1460</v>
      </c>
      <c r="K621" s="102">
        <v>1.0</v>
      </c>
    </row>
    <row r="622" hidden="1">
      <c r="A622" s="105" t="s">
        <v>2153</v>
      </c>
      <c r="B622" s="175" t="s">
        <v>872</v>
      </c>
      <c r="C622" s="105" t="s">
        <v>223</v>
      </c>
      <c r="D622" s="105" t="s">
        <v>225</v>
      </c>
      <c r="E622" s="105" t="s">
        <v>1416</v>
      </c>
      <c r="F622" s="105" t="s">
        <v>1459</v>
      </c>
      <c r="G622" s="174">
        <v>0.625</v>
      </c>
      <c r="H622" s="174">
        <v>0.6875</v>
      </c>
      <c r="I622" s="105" t="s">
        <v>1460</v>
      </c>
      <c r="K622" s="113">
        <v>0.0</v>
      </c>
    </row>
    <row r="623" hidden="1">
      <c r="A623" s="105" t="s">
        <v>2154</v>
      </c>
      <c r="B623" s="175" t="s">
        <v>1266</v>
      </c>
      <c r="C623" s="105" t="s">
        <v>223</v>
      </c>
      <c r="D623" s="105" t="s">
        <v>225</v>
      </c>
      <c r="E623" s="105" t="s">
        <v>1416</v>
      </c>
      <c r="F623" s="105" t="s">
        <v>1459</v>
      </c>
      <c r="G623" s="174">
        <v>0.625</v>
      </c>
      <c r="H623" s="174">
        <v>0.6875</v>
      </c>
      <c r="I623" s="105" t="s">
        <v>1460</v>
      </c>
      <c r="K623" s="102">
        <v>1.0</v>
      </c>
    </row>
    <row r="624" hidden="1">
      <c r="A624" s="105" t="s">
        <v>2155</v>
      </c>
      <c r="B624" s="175" t="s">
        <v>1268</v>
      </c>
      <c r="C624" s="105" t="s">
        <v>223</v>
      </c>
      <c r="D624" s="105" t="s">
        <v>225</v>
      </c>
      <c r="E624" s="105" t="s">
        <v>1416</v>
      </c>
      <c r="F624" s="105" t="s">
        <v>1459</v>
      </c>
      <c r="G624" s="174">
        <v>0.625</v>
      </c>
      <c r="H624" s="174">
        <v>0.6875</v>
      </c>
      <c r="I624" s="105" t="s">
        <v>1460</v>
      </c>
      <c r="K624" s="102">
        <v>1.0</v>
      </c>
    </row>
    <row r="625" hidden="1">
      <c r="A625" s="105" t="s">
        <v>2156</v>
      </c>
      <c r="B625" s="175" t="s">
        <v>898</v>
      </c>
      <c r="C625" s="105" t="s">
        <v>223</v>
      </c>
      <c r="D625" s="105" t="s">
        <v>225</v>
      </c>
      <c r="E625" s="105" t="s">
        <v>1416</v>
      </c>
      <c r="F625" s="105" t="s">
        <v>1459</v>
      </c>
      <c r="G625" s="174">
        <v>0.625</v>
      </c>
      <c r="H625" s="174">
        <v>0.6875</v>
      </c>
      <c r="I625" s="105" t="s">
        <v>1460</v>
      </c>
      <c r="K625" s="102">
        <v>1.0</v>
      </c>
    </row>
    <row r="626" hidden="1">
      <c r="A626" s="105" t="s">
        <v>2157</v>
      </c>
      <c r="B626" s="172">
        <v>45333.0</v>
      </c>
      <c r="C626" s="105" t="s">
        <v>223</v>
      </c>
      <c r="D626" s="105" t="s">
        <v>232</v>
      </c>
      <c r="E626" s="105" t="s">
        <v>1418</v>
      </c>
      <c r="F626" s="105" t="s">
        <v>1459</v>
      </c>
      <c r="G626" s="174">
        <v>0.7291666666666666</v>
      </c>
      <c r="H626" s="174">
        <v>0.7916666666666666</v>
      </c>
      <c r="I626" s="105" t="s">
        <v>1475</v>
      </c>
      <c r="K626" s="102">
        <v>1.0</v>
      </c>
    </row>
    <row r="627" hidden="1">
      <c r="A627" s="105" t="s">
        <v>2158</v>
      </c>
      <c r="B627" s="172">
        <v>45362.0</v>
      </c>
      <c r="C627" s="105" t="s">
        <v>223</v>
      </c>
      <c r="D627" s="105" t="s">
        <v>232</v>
      </c>
      <c r="E627" s="105" t="s">
        <v>1418</v>
      </c>
      <c r="F627" s="105" t="s">
        <v>1459</v>
      </c>
      <c r="G627" s="174">
        <v>0.7291666666666666</v>
      </c>
      <c r="H627" s="174">
        <v>0.7916666666666666</v>
      </c>
      <c r="I627" s="105" t="s">
        <v>1475</v>
      </c>
      <c r="K627" s="102">
        <v>1.0</v>
      </c>
    </row>
    <row r="628" hidden="1">
      <c r="A628" s="105" t="s">
        <v>2159</v>
      </c>
      <c r="B628" s="172">
        <v>45546.0</v>
      </c>
      <c r="C628" s="105" t="s">
        <v>223</v>
      </c>
      <c r="D628" s="105" t="s">
        <v>232</v>
      </c>
      <c r="E628" s="105" t="s">
        <v>1418</v>
      </c>
      <c r="F628" s="105" t="s">
        <v>1459</v>
      </c>
      <c r="G628" s="174">
        <v>0.7291666666666666</v>
      </c>
      <c r="H628" s="174">
        <v>0.7916666666666666</v>
      </c>
      <c r="I628" s="105" t="s">
        <v>1475</v>
      </c>
      <c r="K628" s="102">
        <v>1.0</v>
      </c>
    </row>
    <row r="629" hidden="1">
      <c r="A629" s="105" t="s">
        <v>2160</v>
      </c>
      <c r="B629" s="172">
        <v>45576.0</v>
      </c>
      <c r="C629" s="105" t="s">
        <v>223</v>
      </c>
      <c r="D629" s="105" t="s">
        <v>232</v>
      </c>
      <c r="E629" s="105" t="s">
        <v>1418</v>
      </c>
      <c r="F629" s="105"/>
      <c r="G629" s="174">
        <v>0.7291666666666666</v>
      </c>
      <c r="H629" s="174">
        <v>0.7916666666666666</v>
      </c>
      <c r="I629" s="105" t="s">
        <v>1475</v>
      </c>
      <c r="K629" s="102">
        <v>1.0</v>
      </c>
    </row>
    <row r="630" hidden="1">
      <c r="A630" s="105" t="s">
        <v>2161</v>
      </c>
      <c r="B630" s="175" t="s">
        <v>1264</v>
      </c>
      <c r="C630" s="105" t="s">
        <v>223</v>
      </c>
      <c r="D630" s="105" t="s">
        <v>232</v>
      </c>
      <c r="E630" s="105" t="s">
        <v>1421</v>
      </c>
      <c r="F630" s="105"/>
      <c r="G630" s="174">
        <v>0.7291666666666666</v>
      </c>
      <c r="H630" s="174">
        <v>0.7916666666666666</v>
      </c>
      <c r="I630" s="105" t="s">
        <v>1475</v>
      </c>
      <c r="K630" s="102">
        <v>1.0</v>
      </c>
    </row>
    <row r="631" hidden="1">
      <c r="A631" s="105" t="s">
        <v>2162</v>
      </c>
      <c r="B631" s="175" t="s">
        <v>872</v>
      </c>
      <c r="C631" s="105" t="s">
        <v>223</v>
      </c>
      <c r="D631" s="105" t="s">
        <v>232</v>
      </c>
      <c r="E631" s="105" t="s">
        <v>1418</v>
      </c>
      <c r="F631" s="105"/>
      <c r="G631" s="174">
        <v>0.7291666666666666</v>
      </c>
      <c r="H631" s="174">
        <v>0.7916666666666666</v>
      </c>
      <c r="I631" s="105" t="s">
        <v>1475</v>
      </c>
      <c r="K631" s="102">
        <v>1.0</v>
      </c>
    </row>
    <row r="632" hidden="1">
      <c r="A632" s="105" t="s">
        <v>2163</v>
      </c>
      <c r="B632" s="175" t="s">
        <v>1266</v>
      </c>
      <c r="C632" s="105" t="s">
        <v>223</v>
      </c>
      <c r="D632" s="105" t="s">
        <v>232</v>
      </c>
      <c r="E632" s="105" t="s">
        <v>1418</v>
      </c>
      <c r="F632" s="105"/>
      <c r="G632" s="174">
        <v>0.7291666666666666</v>
      </c>
      <c r="H632" s="174">
        <v>0.7916666666666666</v>
      </c>
      <c r="I632" s="105" t="s">
        <v>1475</v>
      </c>
      <c r="K632" s="102">
        <v>1.0</v>
      </c>
    </row>
    <row r="633" hidden="1">
      <c r="A633" s="105" t="s">
        <v>2164</v>
      </c>
      <c r="B633" s="175" t="s">
        <v>1268</v>
      </c>
      <c r="C633" s="105" t="s">
        <v>223</v>
      </c>
      <c r="D633" s="105" t="s">
        <v>232</v>
      </c>
      <c r="E633" s="105" t="s">
        <v>1418</v>
      </c>
      <c r="F633" s="105"/>
      <c r="G633" s="174">
        <v>0.7291666666666666</v>
      </c>
      <c r="H633" s="174">
        <v>0.7916666666666666</v>
      </c>
      <c r="I633" s="105" t="s">
        <v>1475</v>
      </c>
      <c r="K633" s="102">
        <v>1.0</v>
      </c>
    </row>
    <row r="634" hidden="1">
      <c r="A634" s="105" t="s">
        <v>2165</v>
      </c>
      <c r="B634" s="175" t="s">
        <v>898</v>
      </c>
      <c r="C634" s="105" t="s">
        <v>223</v>
      </c>
      <c r="D634" s="105" t="s">
        <v>232</v>
      </c>
      <c r="E634" s="105" t="s">
        <v>1418</v>
      </c>
      <c r="F634" s="105" t="s">
        <v>1459</v>
      </c>
      <c r="G634" s="174">
        <v>0.7291666666666666</v>
      </c>
      <c r="H634" s="174">
        <v>0.7916666666666666</v>
      </c>
      <c r="I634" s="105" t="s">
        <v>1475</v>
      </c>
      <c r="K634" s="102">
        <v>1.0</v>
      </c>
    </row>
    <row r="635" hidden="1">
      <c r="A635" s="105" t="s">
        <v>2166</v>
      </c>
      <c r="B635" s="172">
        <v>45302.0</v>
      </c>
      <c r="C635" s="105" t="s">
        <v>223</v>
      </c>
      <c r="D635" s="105" t="s">
        <v>327</v>
      </c>
      <c r="E635" s="105" t="s">
        <v>1419</v>
      </c>
      <c r="F635" s="105" t="s">
        <v>1459</v>
      </c>
      <c r="G635" s="174">
        <v>0.7291666666666666</v>
      </c>
      <c r="H635" s="174">
        <v>0.7916666666666666</v>
      </c>
      <c r="I635" s="105" t="s">
        <v>1475</v>
      </c>
      <c r="K635" s="102">
        <v>1.0</v>
      </c>
    </row>
    <row r="636" hidden="1">
      <c r="A636" s="105" t="s">
        <v>2167</v>
      </c>
      <c r="B636" s="172">
        <v>45454.0</v>
      </c>
      <c r="C636" s="105" t="s">
        <v>223</v>
      </c>
      <c r="D636" s="105" t="s">
        <v>327</v>
      </c>
      <c r="E636" s="105" t="s">
        <v>1419</v>
      </c>
      <c r="F636" s="105" t="s">
        <v>1459</v>
      </c>
      <c r="G636" s="174">
        <v>0.7291666666666666</v>
      </c>
      <c r="H636" s="174">
        <v>0.7916666666666666</v>
      </c>
      <c r="I636" s="105" t="s">
        <v>1475</v>
      </c>
      <c r="K636" s="102">
        <v>1.0</v>
      </c>
    </row>
    <row r="637" hidden="1">
      <c r="A637" s="105" t="s">
        <v>2168</v>
      </c>
      <c r="B637" s="172">
        <v>45515.0</v>
      </c>
      <c r="C637" s="105" t="s">
        <v>223</v>
      </c>
      <c r="D637" s="105" t="s">
        <v>327</v>
      </c>
      <c r="E637" s="105" t="s">
        <v>1419</v>
      </c>
      <c r="F637" s="105" t="s">
        <v>1459</v>
      </c>
      <c r="G637" s="174">
        <v>0.7291666666666666</v>
      </c>
      <c r="H637" s="174">
        <v>0.7916666666666666</v>
      </c>
      <c r="I637" s="105" t="s">
        <v>1475</v>
      </c>
      <c r="K637" s="102">
        <v>1.0</v>
      </c>
    </row>
    <row r="638" hidden="1">
      <c r="A638" s="105" t="s">
        <v>2169</v>
      </c>
      <c r="B638" s="175" t="s">
        <v>1263</v>
      </c>
      <c r="C638" s="105" t="s">
        <v>223</v>
      </c>
      <c r="D638" s="105" t="s">
        <v>327</v>
      </c>
      <c r="E638" s="105" t="s">
        <v>1419</v>
      </c>
      <c r="F638" s="105" t="s">
        <v>1459</v>
      </c>
      <c r="G638" s="174">
        <v>0.7291666666666666</v>
      </c>
      <c r="H638" s="174">
        <v>0.7916666666666666</v>
      </c>
      <c r="I638" s="105" t="s">
        <v>1475</v>
      </c>
      <c r="K638" s="102">
        <v>1.0</v>
      </c>
    </row>
    <row r="639" hidden="1">
      <c r="A639" s="105" t="s">
        <v>2170</v>
      </c>
      <c r="B639" s="175" t="s">
        <v>869</v>
      </c>
      <c r="C639" s="105" t="s">
        <v>223</v>
      </c>
      <c r="D639" s="105" t="s">
        <v>327</v>
      </c>
      <c r="E639" s="105" t="s">
        <v>1419</v>
      </c>
      <c r="F639" s="105" t="s">
        <v>1459</v>
      </c>
      <c r="G639" s="174">
        <v>0.7291666666666666</v>
      </c>
      <c r="H639" s="174">
        <v>0.7916666666666666</v>
      </c>
      <c r="I639" s="105" t="s">
        <v>1475</v>
      </c>
      <c r="K639" s="102">
        <v>1.0</v>
      </c>
    </row>
    <row r="640" hidden="1">
      <c r="A640" s="105" t="s">
        <v>2171</v>
      </c>
      <c r="B640" s="175" t="s">
        <v>2098</v>
      </c>
      <c r="C640" s="105" t="s">
        <v>223</v>
      </c>
      <c r="D640" s="105" t="s">
        <v>327</v>
      </c>
      <c r="E640" s="105" t="s">
        <v>1419</v>
      </c>
      <c r="F640" s="105" t="s">
        <v>1459</v>
      </c>
      <c r="G640" s="174">
        <v>0.7291666666666666</v>
      </c>
      <c r="H640" s="174">
        <v>0.7916666666666666</v>
      </c>
      <c r="I640" s="105" t="s">
        <v>1475</v>
      </c>
      <c r="K640" s="102">
        <v>1.0</v>
      </c>
    </row>
    <row r="641" hidden="1">
      <c r="A641" s="105" t="s">
        <v>2172</v>
      </c>
      <c r="B641" s="175" t="s">
        <v>269</v>
      </c>
      <c r="C641" s="105" t="s">
        <v>223</v>
      </c>
      <c r="D641" s="105" t="s">
        <v>327</v>
      </c>
      <c r="E641" s="105" t="s">
        <v>1419</v>
      </c>
      <c r="F641" s="105" t="s">
        <v>1459</v>
      </c>
      <c r="G641" s="174">
        <v>0.7291666666666666</v>
      </c>
      <c r="H641" s="174">
        <v>0.7916666666666666</v>
      </c>
      <c r="I641" s="105" t="s">
        <v>1475</v>
      </c>
      <c r="K641" s="102">
        <v>1.0</v>
      </c>
    </row>
    <row r="642" hidden="1">
      <c r="A642" s="105" t="s">
        <v>2173</v>
      </c>
      <c r="B642" s="175" t="s">
        <v>1269</v>
      </c>
      <c r="C642" s="105" t="s">
        <v>223</v>
      </c>
      <c r="D642" s="105" t="s">
        <v>327</v>
      </c>
      <c r="E642" s="105" t="s">
        <v>1419</v>
      </c>
      <c r="F642" s="105" t="s">
        <v>1459</v>
      </c>
      <c r="G642" s="174">
        <v>0.7291666666666666</v>
      </c>
      <c r="H642" s="174">
        <v>0.7916666666666666</v>
      </c>
      <c r="I642" s="105" t="s">
        <v>1475</v>
      </c>
      <c r="K642" s="102">
        <v>1.0</v>
      </c>
    </row>
    <row r="643" hidden="1">
      <c r="A643" s="105" t="s">
        <v>2174</v>
      </c>
      <c r="B643" s="175" t="s">
        <v>895</v>
      </c>
      <c r="C643" s="105" t="s">
        <v>223</v>
      </c>
      <c r="D643" s="105" t="s">
        <v>327</v>
      </c>
      <c r="E643" s="105" t="s">
        <v>1419</v>
      </c>
      <c r="F643" s="105" t="s">
        <v>1459</v>
      </c>
      <c r="G643" s="174">
        <v>0.7291666666666666</v>
      </c>
      <c r="H643" s="174">
        <v>0.7916666666666666</v>
      </c>
      <c r="I643" s="105" t="s">
        <v>1475</v>
      </c>
      <c r="K643" s="102">
        <v>1.0</v>
      </c>
    </row>
    <row r="644" hidden="1">
      <c r="A644" s="105" t="s">
        <v>2175</v>
      </c>
      <c r="B644" s="172">
        <v>45302.0</v>
      </c>
      <c r="C644" s="105" t="s">
        <v>223</v>
      </c>
      <c r="D644" s="105" t="s">
        <v>387</v>
      </c>
      <c r="E644" s="105" t="s">
        <v>1419</v>
      </c>
      <c r="F644" s="105" t="s">
        <v>1459</v>
      </c>
      <c r="G644" s="174">
        <v>0.6875</v>
      </c>
      <c r="H644" s="174">
        <v>0.7291666666666666</v>
      </c>
      <c r="I644" s="105" t="s">
        <v>1498</v>
      </c>
      <c r="K644" s="102">
        <v>1.0</v>
      </c>
    </row>
    <row r="645" hidden="1">
      <c r="A645" s="105" t="s">
        <v>2176</v>
      </c>
      <c r="B645" s="172">
        <v>45454.0</v>
      </c>
      <c r="C645" s="105" t="s">
        <v>223</v>
      </c>
      <c r="D645" s="105" t="s">
        <v>387</v>
      </c>
      <c r="E645" s="105" t="s">
        <v>1419</v>
      </c>
      <c r="F645" s="105" t="s">
        <v>1459</v>
      </c>
      <c r="G645" s="174">
        <v>0.6875</v>
      </c>
      <c r="H645" s="174">
        <v>0.7291666666666666</v>
      </c>
      <c r="I645" s="105" t="s">
        <v>1498</v>
      </c>
      <c r="K645" s="102">
        <v>1.0</v>
      </c>
    </row>
    <row r="646" hidden="1">
      <c r="A646" s="105" t="s">
        <v>2177</v>
      </c>
      <c r="B646" s="172">
        <v>45515.0</v>
      </c>
      <c r="C646" s="105" t="s">
        <v>223</v>
      </c>
      <c r="D646" s="105" t="s">
        <v>387</v>
      </c>
      <c r="E646" s="105" t="s">
        <v>1419</v>
      </c>
      <c r="F646" s="105" t="s">
        <v>1459</v>
      </c>
      <c r="G646" s="174">
        <v>0.6875</v>
      </c>
      <c r="H646" s="174">
        <v>0.7291666666666666</v>
      </c>
      <c r="I646" s="105" t="s">
        <v>1498</v>
      </c>
      <c r="K646" s="102">
        <v>1.0</v>
      </c>
    </row>
    <row r="647" hidden="1">
      <c r="A647" s="105" t="s">
        <v>2178</v>
      </c>
      <c r="B647" s="175" t="s">
        <v>1263</v>
      </c>
      <c r="C647" s="105" t="s">
        <v>223</v>
      </c>
      <c r="D647" s="105" t="s">
        <v>387</v>
      </c>
      <c r="E647" s="105" t="s">
        <v>1419</v>
      </c>
      <c r="F647" s="105" t="s">
        <v>1459</v>
      </c>
      <c r="G647" s="174">
        <v>0.6875</v>
      </c>
      <c r="H647" s="174">
        <v>0.7291666666666666</v>
      </c>
      <c r="I647" s="105" t="s">
        <v>1498</v>
      </c>
      <c r="K647" s="102">
        <v>1.0</v>
      </c>
    </row>
    <row r="648" hidden="1">
      <c r="A648" s="105" t="s">
        <v>2179</v>
      </c>
      <c r="B648" s="175" t="s">
        <v>869</v>
      </c>
      <c r="C648" s="105" t="s">
        <v>223</v>
      </c>
      <c r="D648" s="105" t="s">
        <v>387</v>
      </c>
      <c r="E648" s="105" t="s">
        <v>1419</v>
      </c>
      <c r="F648" s="105" t="s">
        <v>1459</v>
      </c>
      <c r="G648" s="174">
        <v>0.6875</v>
      </c>
      <c r="H648" s="174">
        <v>0.7291666666666666</v>
      </c>
      <c r="I648" s="105" t="s">
        <v>1498</v>
      </c>
      <c r="K648" s="102">
        <v>1.0</v>
      </c>
    </row>
    <row r="649" hidden="1">
      <c r="A649" s="105" t="s">
        <v>2180</v>
      </c>
      <c r="B649" s="175" t="s">
        <v>2098</v>
      </c>
      <c r="C649" s="105" t="s">
        <v>223</v>
      </c>
      <c r="D649" s="105" t="s">
        <v>387</v>
      </c>
      <c r="E649" s="105" t="s">
        <v>1419</v>
      </c>
      <c r="F649" s="105" t="s">
        <v>1459</v>
      </c>
      <c r="G649" s="174">
        <v>0.6875</v>
      </c>
      <c r="H649" s="174">
        <v>0.7291666666666666</v>
      </c>
      <c r="I649" s="105" t="s">
        <v>1498</v>
      </c>
      <c r="K649" s="102">
        <v>1.0</v>
      </c>
    </row>
    <row r="650" hidden="1">
      <c r="A650" s="105" t="s">
        <v>2181</v>
      </c>
      <c r="B650" s="175" t="s">
        <v>269</v>
      </c>
      <c r="C650" s="105" t="s">
        <v>223</v>
      </c>
      <c r="D650" s="105" t="s">
        <v>387</v>
      </c>
      <c r="E650" s="105" t="s">
        <v>1419</v>
      </c>
      <c r="F650" s="105" t="s">
        <v>1459</v>
      </c>
      <c r="G650" s="174">
        <v>0.6875</v>
      </c>
      <c r="H650" s="174">
        <v>0.7291666666666666</v>
      </c>
      <c r="I650" s="105" t="s">
        <v>1498</v>
      </c>
      <c r="K650" s="102">
        <v>1.0</v>
      </c>
    </row>
    <row r="651" hidden="1">
      <c r="A651" s="105" t="s">
        <v>2182</v>
      </c>
      <c r="B651" s="175" t="s">
        <v>1269</v>
      </c>
      <c r="C651" s="105" t="s">
        <v>223</v>
      </c>
      <c r="D651" s="105" t="s">
        <v>387</v>
      </c>
      <c r="E651" s="105" t="s">
        <v>1419</v>
      </c>
      <c r="F651" s="105" t="s">
        <v>1459</v>
      </c>
      <c r="G651" s="174">
        <v>0.6875</v>
      </c>
      <c r="H651" s="174">
        <v>0.7291666666666666</v>
      </c>
      <c r="I651" s="105" t="s">
        <v>1498</v>
      </c>
      <c r="K651" s="102">
        <v>1.0</v>
      </c>
    </row>
    <row r="652" hidden="1">
      <c r="A652" s="105" t="s">
        <v>2183</v>
      </c>
      <c r="B652" s="175" t="s">
        <v>895</v>
      </c>
      <c r="C652" s="105" t="s">
        <v>223</v>
      </c>
      <c r="D652" s="105" t="s">
        <v>387</v>
      </c>
      <c r="E652" s="105" t="s">
        <v>1419</v>
      </c>
      <c r="F652" s="105" t="s">
        <v>1459</v>
      </c>
      <c r="G652" s="174">
        <v>0.6875</v>
      </c>
      <c r="H652" s="174">
        <v>0.7291666666666666</v>
      </c>
      <c r="I652" s="105" t="s">
        <v>1498</v>
      </c>
      <c r="K652" s="102">
        <v>1.0</v>
      </c>
    </row>
    <row r="653" hidden="1">
      <c r="A653" s="105" t="s">
        <v>2184</v>
      </c>
      <c r="B653" s="172">
        <v>45362.0</v>
      </c>
      <c r="C653" s="105" t="s">
        <v>223</v>
      </c>
      <c r="D653" s="105" t="s">
        <v>306</v>
      </c>
      <c r="E653" s="105" t="s">
        <v>1421</v>
      </c>
      <c r="F653" s="105" t="s">
        <v>1459</v>
      </c>
      <c r="G653" s="174">
        <v>0.3333333333333333</v>
      </c>
      <c r="H653" s="174">
        <v>0.3958333333333333</v>
      </c>
      <c r="I653" s="105" t="s">
        <v>1516</v>
      </c>
      <c r="K653" s="102">
        <v>1.0</v>
      </c>
    </row>
    <row r="654" hidden="1">
      <c r="A654" s="105" t="s">
        <v>2185</v>
      </c>
      <c r="B654" s="172">
        <v>45423.0</v>
      </c>
      <c r="C654" s="105" t="s">
        <v>223</v>
      </c>
      <c r="D654" s="105" t="s">
        <v>306</v>
      </c>
      <c r="E654" s="105" t="s">
        <v>1418</v>
      </c>
      <c r="F654" s="105" t="s">
        <v>1459</v>
      </c>
      <c r="G654" s="174">
        <v>0.7291666666666666</v>
      </c>
      <c r="H654" s="174">
        <v>0.7916666666666666</v>
      </c>
      <c r="I654" s="105" t="s">
        <v>1475</v>
      </c>
      <c r="K654" s="102">
        <v>1.0</v>
      </c>
    </row>
    <row r="655" hidden="1">
      <c r="A655" s="105" t="s">
        <v>2186</v>
      </c>
      <c r="B655" s="172">
        <v>45576.0</v>
      </c>
      <c r="C655" s="105" t="s">
        <v>223</v>
      </c>
      <c r="D655" s="105" t="s">
        <v>306</v>
      </c>
      <c r="E655" s="105" t="s">
        <v>1421</v>
      </c>
      <c r="F655" s="105" t="s">
        <v>1459</v>
      </c>
      <c r="G655" s="174">
        <v>0.3333333333333333</v>
      </c>
      <c r="H655" s="174">
        <v>0.3958333333333333</v>
      </c>
      <c r="I655" s="105" t="s">
        <v>1516</v>
      </c>
      <c r="K655" s="113">
        <v>0.0</v>
      </c>
    </row>
    <row r="656" hidden="1">
      <c r="A656" s="105" t="s">
        <v>2187</v>
      </c>
      <c r="B656" s="172">
        <v>45637.0</v>
      </c>
      <c r="C656" s="105" t="s">
        <v>223</v>
      </c>
      <c r="D656" s="105" t="s">
        <v>306</v>
      </c>
      <c r="E656" s="105" t="s">
        <v>1418</v>
      </c>
      <c r="F656" s="105"/>
      <c r="G656" s="174">
        <v>0.7291666666666666</v>
      </c>
      <c r="H656" s="174">
        <v>0.7916666666666666</v>
      </c>
      <c r="I656" s="105" t="s">
        <v>1475</v>
      </c>
      <c r="K656" s="102">
        <v>1.0</v>
      </c>
    </row>
    <row r="657" hidden="1">
      <c r="A657" s="105" t="s">
        <v>2188</v>
      </c>
      <c r="B657" s="175" t="s">
        <v>872</v>
      </c>
      <c r="C657" s="105" t="s">
        <v>223</v>
      </c>
      <c r="D657" s="105" t="s">
        <v>306</v>
      </c>
      <c r="E657" s="105" t="s">
        <v>1421</v>
      </c>
      <c r="F657" s="105" t="s">
        <v>1459</v>
      </c>
      <c r="G657" s="174">
        <v>0.3333333333333333</v>
      </c>
      <c r="H657" s="174">
        <v>0.3958333333333333</v>
      </c>
      <c r="I657" s="105" t="s">
        <v>1516</v>
      </c>
      <c r="K657" s="102">
        <v>1.0</v>
      </c>
    </row>
    <row r="658" hidden="1">
      <c r="A658" s="105" t="s">
        <v>2189</v>
      </c>
      <c r="B658" s="175" t="s">
        <v>2190</v>
      </c>
      <c r="C658" s="105" t="s">
        <v>223</v>
      </c>
      <c r="D658" s="105" t="s">
        <v>306</v>
      </c>
      <c r="E658" s="105" t="s">
        <v>1418</v>
      </c>
      <c r="F658" s="105"/>
      <c r="G658" s="174">
        <v>0.7291666666666666</v>
      </c>
      <c r="H658" s="174">
        <v>0.7916666666666666</v>
      </c>
      <c r="I658" s="105" t="s">
        <v>1475</v>
      </c>
      <c r="K658" s="102">
        <v>1.0</v>
      </c>
    </row>
    <row r="659" hidden="1">
      <c r="A659" s="105" t="s">
        <v>2191</v>
      </c>
      <c r="B659" s="175" t="s">
        <v>1268</v>
      </c>
      <c r="C659" s="105" t="s">
        <v>223</v>
      </c>
      <c r="D659" s="105" t="s">
        <v>306</v>
      </c>
      <c r="E659" s="105" t="s">
        <v>1421</v>
      </c>
      <c r="F659" s="105" t="s">
        <v>1459</v>
      </c>
      <c r="G659" s="174">
        <v>0.3333333333333333</v>
      </c>
      <c r="H659" s="174">
        <v>0.3958333333333333</v>
      </c>
      <c r="I659" s="105" t="s">
        <v>1516</v>
      </c>
      <c r="K659" s="102">
        <v>1.0</v>
      </c>
    </row>
    <row r="660" hidden="1">
      <c r="A660" s="105" t="s">
        <v>2192</v>
      </c>
      <c r="B660" s="175" t="s">
        <v>887</v>
      </c>
      <c r="C660" s="105" t="s">
        <v>223</v>
      </c>
      <c r="D660" s="105" t="s">
        <v>306</v>
      </c>
      <c r="E660" s="105" t="s">
        <v>1421</v>
      </c>
      <c r="F660" s="105"/>
      <c r="G660" s="174">
        <v>0.7291666666666666</v>
      </c>
      <c r="H660" s="174">
        <v>0.7916666666666666</v>
      </c>
      <c r="I660" s="105" t="s">
        <v>1475</v>
      </c>
      <c r="K660" s="102">
        <v>1.0</v>
      </c>
    </row>
    <row r="661" hidden="1">
      <c r="A661" s="105" t="s">
        <v>2193</v>
      </c>
      <c r="B661" s="172">
        <v>45302.0</v>
      </c>
      <c r="C661" s="105" t="s">
        <v>223</v>
      </c>
      <c r="D661" s="105" t="s">
        <v>439</v>
      </c>
      <c r="E661" s="105" t="s">
        <v>1418</v>
      </c>
      <c r="F661" s="105" t="s">
        <v>1459</v>
      </c>
      <c r="G661" s="174">
        <v>0.8125</v>
      </c>
      <c r="H661" s="174">
        <v>0.875</v>
      </c>
      <c r="I661" s="105" t="s">
        <v>2083</v>
      </c>
      <c r="K661" s="102">
        <v>1.0</v>
      </c>
    </row>
    <row r="662" hidden="1">
      <c r="A662" s="105" t="s">
        <v>2194</v>
      </c>
      <c r="B662" s="172">
        <v>45454.0</v>
      </c>
      <c r="C662" s="105" t="s">
        <v>223</v>
      </c>
      <c r="D662" s="105" t="s">
        <v>439</v>
      </c>
      <c r="E662" s="105" t="s">
        <v>1418</v>
      </c>
      <c r="F662" s="105" t="s">
        <v>1459</v>
      </c>
      <c r="G662" s="174">
        <v>0.8125</v>
      </c>
      <c r="H662" s="174">
        <v>0.875</v>
      </c>
      <c r="I662" s="105" t="s">
        <v>2083</v>
      </c>
      <c r="K662" s="102">
        <v>1.0</v>
      </c>
    </row>
    <row r="663" hidden="1">
      <c r="A663" s="105" t="s">
        <v>2195</v>
      </c>
      <c r="B663" s="172">
        <v>45515.0</v>
      </c>
      <c r="C663" s="105" t="s">
        <v>223</v>
      </c>
      <c r="D663" s="105" t="s">
        <v>439</v>
      </c>
      <c r="E663" s="105" t="s">
        <v>1418</v>
      </c>
      <c r="F663" s="105" t="s">
        <v>1459</v>
      </c>
      <c r="G663" s="174">
        <v>0.8125</v>
      </c>
      <c r="H663" s="174">
        <v>0.875</v>
      </c>
      <c r="I663" s="105" t="s">
        <v>2083</v>
      </c>
      <c r="K663" s="102">
        <v>1.0</v>
      </c>
    </row>
    <row r="664" hidden="1">
      <c r="A664" s="105" t="s">
        <v>2196</v>
      </c>
      <c r="B664" s="175" t="s">
        <v>1263</v>
      </c>
      <c r="C664" s="105" t="s">
        <v>223</v>
      </c>
      <c r="D664" s="105" t="s">
        <v>439</v>
      </c>
      <c r="E664" s="105" t="s">
        <v>1418</v>
      </c>
      <c r="F664" s="105" t="s">
        <v>1459</v>
      </c>
      <c r="G664" s="174">
        <v>0.8125</v>
      </c>
      <c r="H664" s="174">
        <v>0.875</v>
      </c>
      <c r="I664" s="105" t="s">
        <v>2083</v>
      </c>
      <c r="K664" s="102">
        <v>1.0</v>
      </c>
    </row>
    <row r="665" hidden="1">
      <c r="A665" s="105" t="s">
        <v>2197</v>
      </c>
      <c r="B665" s="175" t="s">
        <v>869</v>
      </c>
      <c r="C665" s="105" t="s">
        <v>223</v>
      </c>
      <c r="D665" s="105" t="s">
        <v>439</v>
      </c>
      <c r="E665" s="105" t="s">
        <v>1418</v>
      </c>
      <c r="F665" s="105"/>
      <c r="G665" s="174">
        <v>0.8125</v>
      </c>
      <c r="H665" s="174">
        <v>0.875</v>
      </c>
      <c r="I665" s="105" t="s">
        <v>2083</v>
      </c>
      <c r="K665" s="102">
        <v>1.0</v>
      </c>
    </row>
    <row r="666" hidden="1">
      <c r="A666" s="105" t="s">
        <v>2198</v>
      </c>
      <c r="B666" s="175" t="s">
        <v>2098</v>
      </c>
      <c r="C666" s="105" t="s">
        <v>223</v>
      </c>
      <c r="D666" s="105" t="s">
        <v>439</v>
      </c>
      <c r="E666" s="105" t="s">
        <v>1418</v>
      </c>
      <c r="F666" s="105" t="s">
        <v>1459</v>
      </c>
      <c r="G666" s="174">
        <v>0.8125</v>
      </c>
      <c r="H666" s="174">
        <v>0.875</v>
      </c>
      <c r="I666" s="105" t="s">
        <v>2083</v>
      </c>
      <c r="K666" s="113">
        <v>0.0</v>
      </c>
    </row>
    <row r="667" hidden="1">
      <c r="A667" s="105" t="s">
        <v>2199</v>
      </c>
      <c r="B667" s="175" t="s">
        <v>269</v>
      </c>
      <c r="C667" s="105" t="s">
        <v>223</v>
      </c>
      <c r="D667" s="105" t="s">
        <v>439</v>
      </c>
      <c r="E667" s="105" t="s">
        <v>1418</v>
      </c>
      <c r="F667" s="105"/>
      <c r="G667" s="174">
        <v>0.8125</v>
      </c>
      <c r="H667" s="174">
        <v>0.875</v>
      </c>
      <c r="I667" s="105" t="s">
        <v>2083</v>
      </c>
      <c r="K667" s="102">
        <v>1.0</v>
      </c>
    </row>
    <row r="668" hidden="1">
      <c r="A668" s="105" t="s">
        <v>2200</v>
      </c>
      <c r="B668" s="175" t="s">
        <v>1269</v>
      </c>
      <c r="C668" s="105" t="s">
        <v>223</v>
      </c>
      <c r="D668" s="105" t="s">
        <v>439</v>
      </c>
      <c r="E668" s="105" t="s">
        <v>1418</v>
      </c>
      <c r="F668" s="105"/>
      <c r="G668" s="174">
        <v>0.8125</v>
      </c>
      <c r="H668" s="174">
        <v>0.875</v>
      </c>
      <c r="I668" s="105" t="s">
        <v>2083</v>
      </c>
      <c r="K668" s="102">
        <v>1.0</v>
      </c>
    </row>
    <row r="669" hidden="1">
      <c r="A669" s="105" t="s">
        <v>2201</v>
      </c>
      <c r="B669" s="175" t="s">
        <v>895</v>
      </c>
      <c r="C669" s="105" t="s">
        <v>223</v>
      </c>
      <c r="D669" s="105" t="s">
        <v>439</v>
      </c>
      <c r="E669" s="105" t="s">
        <v>1418</v>
      </c>
      <c r="F669" s="105" t="s">
        <v>1459</v>
      </c>
      <c r="G669" s="174">
        <v>0.8125</v>
      </c>
      <c r="H669" s="174">
        <v>0.875</v>
      </c>
      <c r="I669" s="105" t="s">
        <v>2083</v>
      </c>
      <c r="K669" s="102">
        <v>1.0</v>
      </c>
    </row>
    <row r="670" hidden="1">
      <c r="A670" s="105" t="s">
        <v>2202</v>
      </c>
      <c r="B670" s="172">
        <v>45333.0</v>
      </c>
      <c r="C670" s="105" t="s">
        <v>223</v>
      </c>
      <c r="D670" s="105" t="s">
        <v>472</v>
      </c>
      <c r="E670" s="105" t="s">
        <v>1416</v>
      </c>
      <c r="F670" s="105" t="s">
        <v>1459</v>
      </c>
      <c r="G670" s="174">
        <v>0.8333333333333334</v>
      </c>
      <c r="H670" s="174">
        <v>0.8958333333333334</v>
      </c>
      <c r="I670" s="105" t="s">
        <v>1577</v>
      </c>
      <c r="K670" s="102">
        <v>1.0</v>
      </c>
    </row>
    <row r="671" hidden="1">
      <c r="A671" s="105" t="s">
        <v>2203</v>
      </c>
      <c r="B671" s="172">
        <v>45362.0</v>
      </c>
      <c r="C671" s="105" t="s">
        <v>223</v>
      </c>
      <c r="D671" s="105" t="s">
        <v>472</v>
      </c>
      <c r="E671" s="105" t="s">
        <v>1416</v>
      </c>
      <c r="F671" s="105"/>
      <c r="G671" s="174">
        <v>0.8333333333333334</v>
      </c>
      <c r="H671" s="174">
        <v>0.8958333333333334</v>
      </c>
      <c r="I671" s="105" t="s">
        <v>1577</v>
      </c>
      <c r="K671" s="113">
        <v>0.0</v>
      </c>
    </row>
    <row r="672" hidden="1">
      <c r="A672" s="105" t="s">
        <v>2204</v>
      </c>
      <c r="B672" s="172">
        <v>45546.0</v>
      </c>
      <c r="C672" s="105" t="s">
        <v>223</v>
      </c>
      <c r="D672" s="105" t="s">
        <v>472</v>
      </c>
      <c r="E672" s="105" t="s">
        <v>1416</v>
      </c>
      <c r="F672" s="105"/>
      <c r="G672" s="174">
        <v>0.8333333333333334</v>
      </c>
      <c r="H672" s="174">
        <v>0.8958333333333334</v>
      </c>
      <c r="I672" s="105" t="s">
        <v>1577</v>
      </c>
      <c r="K672" s="102">
        <v>1.0</v>
      </c>
    </row>
    <row r="673" hidden="1">
      <c r="A673" s="105" t="s">
        <v>2205</v>
      </c>
      <c r="B673" s="172">
        <v>45576.0</v>
      </c>
      <c r="C673" s="105" t="s">
        <v>223</v>
      </c>
      <c r="D673" s="105" t="s">
        <v>472</v>
      </c>
      <c r="E673" s="105" t="s">
        <v>1416</v>
      </c>
      <c r="F673" s="105"/>
      <c r="G673" s="174">
        <v>0.8333333333333334</v>
      </c>
      <c r="H673" s="174">
        <v>0.8958333333333334</v>
      </c>
      <c r="I673" s="105" t="s">
        <v>1577</v>
      </c>
      <c r="K673" s="102">
        <v>1.0</v>
      </c>
    </row>
    <row r="674" hidden="1">
      <c r="A674" s="105" t="s">
        <v>2206</v>
      </c>
      <c r="B674" s="175" t="s">
        <v>1264</v>
      </c>
      <c r="C674" s="105" t="s">
        <v>223</v>
      </c>
      <c r="D674" s="105" t="s">
        <v>472</v>
      </c>
      <c r="E674" s="105" t="s">
        <v>1416</v>
      </c>
      <c r="F674" s="105" t="s">
        <v>1459</v>
      </c>
      <c r="G674" s="174">
        <v>0.8333333333333334</v>
      </c>
      <c r="H674" s="174">
        <v>0.8958333333333334</v>
      </c>
      <c r="I674" s="105" t="s">
        <v>1577</v>
      </c>
      <c r="K674" s="113">
        <v>0.0</v>
      </c>
    </row>
    <row r="675" hidden="1">
      <c r="A675" s="105" t="s">
        <v>2207</v>
      </c>
      <c r="B675" s="175" t="s">
        <v>872</v>
      </c>
      <c r="C675" s="105" t="s">
        <v>223</v>
      </c>
      <c r="D675" s="105" t="s">
        <v>472</v>
      </c>
      <c r="E675" s="105" t="s">
        <v>1416</v>
      </c>
      <c r="F675" s="105" t="s">
        <v>1459</v>
      </c>
      <c r="G675" s="174">
        <v>0.8333333333333334</v>
      </c>
      <c r="H675" s="174">
        <v>0.8958333333333334</v>
      </c>
      <c r="I675" s="105" t="s">
        <v>1577</v>
      </c>
      <c r="K675" s="113">
        <v>0.0</v>
      </c>
    </row>
    <row r="676" hidden="1">
      <c r="A676" s="105" t="s">
        <v>2208</v>
      </c>
      <c r="B676" s="175" t="s">
        <v>1266</v>
      </c>
      <c r="C676" s="105" t="s">
        <v>223</v>
      </c>
      <c r="D676" s="105" t="s">
        <v>472</v>
      </c>
      <c r="E676" s="105" t="s">
        <v>1416</v>
      </c>
      <c r="F676" s="105" t="s">
        <v>1459</v>
      </c>
      <c r="G676" s="174">
        <v>0.8333333333333334</v>
      </c>
      <c r="H676" s="174">
        <v>0.8958333333333334</v>
      </c>
      <c r="I676" s="105" t="s">
        <v>1577</v>
      </c>
      <c r="K676" s="102">
        <v>1.0</v>
      </c>
    </row>
    <row r="677" hidden="1">
      <c r="A677" s="105" t="s">
        <v>2209</v>
      </c>
      <c r="B677" s="175" t="s">
        <v>1268</v>
      </c>
      <c r="C677" s="105" t="s">
        <v>223</v>
      </c>
      <c r="D677" s="105" t="s">
        <v>472</v>
      </c>
      <c r="E677" s="105" t="s">
        <v>1416</v>
      </c>
      <c r="F677" s="105" t="s">
        <v>1459</v>
      </c>
      <c r="G677" s="174">
        <v>0.8333333333333334</v>
      </c>
      <c r="H677" s="174">
        <v>0.8958333333333334</v>
      </c>
      <c r="I677" s="105" t="s">
        <v>1577</v>
      </c>
      <c r="K677" s="102">
        <v>1.0</v>
      </c>
    </row>
    <row r="678" hidden="1">
      <c r="A678" s="105" t="s">
        <v>2210</v>
      </c>
      <c r="B678" s="175" t="s">
        <v>898</v>
      </c>
      <c r="C678" s="105" t="s">
        <v>223</v>
      </c>
      <c r="D678" s="105" t="s">
        <v>472</v>
      </c>
      <c r="E678" s="105" t="s">
        <v>1416</v>
      </c>
      <c r="F678" s="105" t="s">
        <v>1459</v>
      </c>
      <c r="G678" s="174">
        <v>0.8333333333333334</v>
      </c>
      <c r="H678" s="174">
        <v>0.8958333333333334</v>
      </c>
      <c r="I678" s="105" t="s">
        <v>1577</v>
      </c>
      <c r="K678" s="102">
        <v>1.0</v>
      </c>
    </row>
    <row r="679" hidden="1">
      <c r="A679" s="105" t="s">
        <v>2211</v>
      </c>
      <c r="B679" s="172">
        <v>45393.0</v>
      </c>
      <c r="C679" s="105" t="s">
        <v>223</v>
      </c>
      <c r="D679" s="105" t="s">
        <v>449</v>
      </c>
      <c r="E679" s="105" t="s">
        <v>1416</v>
      </c>
      <c r="F679" s="105" t="s">
        <v>1459</v>
      </c>
      <c r="G679" s="174">
        <v>0.625</v>
      </c>
      <c r="H679" s="174">
        <v>0.6875</v>
      </c>
      <c r="I679" s="105" t="s">
        <v>1460</v>
      </c>
      <c r="K679" s="102">
        <v>1.0</v>
      </c>
    </row>
    <row r="680" hidden="1">
      <c r="A680" s="105" t="s">
        <v>2212</v>
      </c>
      <c r="B680" s="172">
        <v>45454.0</v>
      </c>
      <c r="C680" s="105" t="s">
        <v>223</v>
      </c>
      <c r="D680" s="105" t="s">
        <v>449</v>
      </c>
      <c r="E680" s="105" t="s">
        <v>1416</v>
      </c>
      <c r="F680" s="105" t="s">
        <v>1459</v>
      </c>
      <c r="G680" s="174">
        <v>0.625</v>
      </c>
      <c r="H680" s="174">
        <v>0.6875</v>
      </c>
      <c r="I680" s="105" t="s">
        <v>1460</v>
      </c>
      <c r="K680" s="113">
        <v>0.0</v>
      </c>
    </row>
    <row r="681" hidden="1">
      <c r="A681" s="105" t="s">
        <v>2213</v>
      </c>
      <c r="B681" s="172">
        <v>45607.0</v>
      </c>
      <c r="C681" s="105" t="s">
        <v>223</v>
      </c>
      <c r="D681" s="105" t="s">
        <v>449</v>
      </c>
      <c r="E681" s="105" t="s">
        <v>1416</v>
      </c>
      <c r="F681" s="105"/>
      <c r="G681" s="174">
        <v>0.625</v>
      </c>
      <c r="H681" s="174">
        <v>0.6875</v>
      </c>
      <c r="I681" s="105" t="s">
        <v>1460</v>
      </c>
      <c r="K681" s="102">
        <v>1.0</v>
      </c>
    </row>
    <row r="682" hidden="1">
      <c r="A682" s="105" t="s">
        <v>2214</v>
      </c>
      <c r="B682" s="175" t="s">
        <v>1263</v>
      </c>
      <c r="C682" s="105" t="s">
        <v>223</v>
      </c>
      <c r="D682" s="105" t="s">
        <v>449</v>
      </c>
      <c r="E682" s="105" t="s">
        <v>1416</v>
      </c>
      <c r="F682" s="105" t="s">
        <v>1459</v>
      </c>
      <c r="G682" s="174">
        <v>0.625</v>
      </c>
      <c r="H682" s="174">
        <v>0.6875</v>
      </c>
      <c r="I682" s="105" t="s">
        <v>1460</v>
      </c>
      <c r="K682" s="102">
        <v>1.0</v>
      </c>
    </row>
    <row r="683" hidden="1">
      <c r="A683" s="105" t="s">
        <v>2215</v>
      </c>
      <c r="B683" s="175" t="s">
        <v>118</v>
      </c>
      <c r="C683" s="105" t="s">
        <v>223</v>
      </c>
      <c r="D683" s="105" t="s">
        <v>449</v>
      </c>
      <c r="E683" s="105" t="s">
        <v>1416</v>
      </c>
      <c r="F683" s="105" t="s">
        <v>1459</v>
      </c>
      <c r="G683" s="174">
        <v>0.625</v>
      </c>
      <c r="H683" s="174">
        <v>0.6875</v>
      </c>
      <c r="I683" s="105" t="s">
        <v>1460</v>
      </c>
      <c r="K683" s="113">
        <v>0.0</v>
      </c>
    </row>
    <row r="684" hidden="1">
      <c r="A684" s="105" t="s">
        <v>2216</v>
      </c>
      <c r="B684" s="175" t="s">
        <v>2098</v>
      </c>
      <c r="C684" s="105" t="s">
        <v>223</v>
      </c>
      <c r="D684" s="105" t="s">
        <v>449</v>
      </c>
      <c r="E684" s="105" t="s">
        <v>1416</v>
      </c>
      <c r="F684" s="105" t="s">
        <v>1459</v>
      </c>
      <c r="G684" s="174">
        <v>0.625</v>
      </c>
      <c r="H684" s="174">
        <v>0.6875</v>
      </c>
      <c r="I684" s="105" t="s">
        <v>1460</v>
      </c>
      <c r="K684" s="102">
        <v>1.0</v>
      </c>
    </row>
    <row r="685" hidden="1">
      <c r="A685" s="105" t="s">
        <v>2217</v>
      </c>
      <c r="B685" s="175" t="s">
        <v>2100</v>
      </c>
      <c r="C685" s="105" t="s">
        <v>223</v>
      </c>
      <c r="D685" s="105" t="s">
        <v>449</v>
      </c>
      <c r="E685" s="105" t="s">
        <v>1416</v>
      </c>
      <c r="F685" s="105" t="s">
        <v>1459</v>
      </c>
      <c r="G685" s="174">
        <v>0.625</v>
      </c>
      <c r="H685" s="174">
        <v>0.6875</v>
      </c>
      <c r="I685" s="105" t="s">
        <v>1460</v>
      </c>
      <c r="K685" s="113">
        <v>0.0</v>
      </c>
    </row>
    <row r="686" hidden="1">
      <c r="A686" s="105" t="s">
        <v>2218</v>
      </c>
      <c r="B686" s="175" t="s">
        <v>1269</v>
      </c>
      <c r="C686" s="105" t="s">
        <v>223</v>
      </c>
      <c r="D686" s="105" t="s">
        <v>449</v>
      </c>
      <c r="E686" s="105" t="s">
        <v>1416</v>
      </c>
      <c r="F686" s="105" t="s">
        <v>1459</v>
      </c>
      <c r="G686" s="174">
        <v>0.625</v>
      </c>
      <c r="H686" s="174">
        <v>0.6875</v>
      </c>
      <c r="I686" s="105" t="s">
        <v>1460</v>
      </c>
      <c r="K686" s="102">
        <v>1.0</v>
      </c>
    </row>
    <row r="687" hidden="1">
      <c r="A687" s="105" t="s">
        <v>2219</v>
      </c>
      <c r="B687" s="172">
        <v>45393.0</v>
      </c>
      <c r="C687" s="105" t="s">
        <v>223</v>
      </c>
      <c r="D687" s="105" t="s">
        <v>293</v>
      </c>
      <c r="E687" s="105" t="s">
        <v>1421</v>
      </c>
      <c r="F687" s="105" t="s">
        <v>1459</v>
      </c>
      <c r="G687" s="174">
        <v>0.8125</v>
      </c>
      <c r="H687" s="174">
        <v>0.8541666666666666</v>
      </c>
      <c r="I687" s="105" t="s">
        <v>1608</v>
      </c>
      <c r="K687" s="102">
        <v>1.0</v>
      </c>
    </row>
    <row r="688" hidden="1">
      <c r="A688" s="105" t="s">
        <v>2220</v>
      </c>
      <c r="B688" s="172">
        <v>45484.0</v>
      </c>
      <c r="C688" s="105" t="s">
        <v>223</v>
      </c>
      <c r="D688" s="105" t="s">
        <v>293</v>
      </c>
      <c r="E688" s="105" t="s">
        <v>1421</v>
      </c>
      <c r="F688" s="105" t="s">
        <v>1459</v>
      </c>
      <c r="G688" s="174">
        <v>0.8125</v>
      </c>
      <c r="H688" s="174">
        <v>0.8541666666666666</v>
      </c>
      <c r="I688" s="105" t="s">
        <v>1608</v>
      </c>
      <c r="K688" s="102">
        <v>1.0</v>
      </c>
    </row>
    <row r="689" hidden="1">
      <c r="A689" s="105" t="s">
        <v>2221</v>
      </c>
      <c r="B689" s="172">
        <v>45607.0</v>
      </c>
      <c r="C689" s="105" t="s">
        <v>223</v>
      </c>
      <c r="D689" s="105" t="s">
        <v>293</v>
      </c>
      <c r="E689" s="105" t="s">
        <v>1421</v>
      </c>
      <c r="F689" s="105" t="s">
        <v>1459</v>
      </c>
      <c r="G689" s="174">
        <v>0.8125</v>
      </c>
      <c r="H689" s="174">
        <v>0.8541666666666666</v>
      </c>
      <c r="I689" s="105" t="s">
        <v>1608</v>
      </c>
      <c r="K689" s="102">
        <v>1.0</v>
      </c>
    </row>
    <row r="690" hidden="1">
      <c r="A690" s="105" t="s">
        <v>2222</v>
      </c>
      <c r="B690" s="175" t="s">
        <v>2223</v>
      </c>
      <c r="C690" s="105" t="s">
        <v>223</v>
      </c>
      <c r="D690" s="105" t="s">
        <v>293</v>
      </c>
      <c r="E690" s="105" t="s">
        <v>1421</v>
      </c>
      <c r="F690" s="105" t="s">
        <v>1459</v>
      </c>
      <c r="G690" s="174">
        <v>0.8125</v>
      </c>
      <c r="H690" s="174">
        <v>0.8541666666666666</v>
      </c>
      <c r="I690" s="105" t="s">
        <v>1608</v>
      </c>
      <c r="K690" s="102">
        <v>1.0</v>
      </c>
    </row>
    <row r="691" hidden="1">
      <c r="A691" s="105" t="s">
        <v>2224</v>
      </c>
      <c r="B691" s="175" t="s">
        <v>118</v>
      </c>
      <c r="C691" s="105" t="s">
        <v>223</v>
      </c>
      <c r="D691" s="105" t="s">
        <v>293</v>
      </c>
      <c r="E691" s="105" t="s">
        <v>1421</v>
      </c>
      <c r="F691" s="105" t="s">
        <v>1459</v>
      </c>
      <c r="G691" s="174">
        <v>0.8125</v>
      </c>
      <c r="H691" s="174">
        <v>0.8541666666666666</v>
      </c>
      <c r="I691" s="105" t="s">
        <v>1608</v>
      </c>
      <c r="K691" s="102">
        <v>1.0</v>
      </c>
    </row>
    <row r="692" hidden="1">
      <c r="A692" s="105" t="s">
        <v>2225</v>
      </c>
      <c r="B692" s="175" t="s">
        <v>2226</v>
      </c>
      <c r="C692" s="105" t="s">
        <v>223</v>
      </c>
      <c r="D692" s="105" t="s">
        <v>293</v>
      </c>
      <c r="E692" s="105" t="s">
        <v>1421</v>
      </c>
      <c r="F692" s="105" t="s">
        <v>1459</v>
      </c>
      <c r="G692" s="174">
        <v>0.8125</v>
      </c>
      <c r="H692" s="174">
        <v>0.8541666666666666</v>
      </c>
      <c r="I692" s="105" t="s">
        <v>1608</v>
      </c>
      <c r="K692" s="102">
        <v>1.0</v>
      </c>
    </row>
    <row r="693" hidden="1">
      <c r="A693" s="105" t="s">
        <v>2227</v>
      </c>
      <c r="B693" s="175" t="s">
        <v>2100</v>
      </c>
      <c r="C693" s="105" t="s">
        <v>223</v>
      </c>
      <c r="D693" s="105" t="s">
        <v>293</v>
      </c>
      <c r="E693" s="105" t="s">
        <v>1421</v>
      </c>
      <c r="F693" s="105" t="s">
        <v>1459</v>
      </c>
      <c r="G693" s="174">
        <v>0.8125</v>
      </c>
      <c r="H693" s="174">
        <v>0.8541666666666666</v>
      </c>
      <c r="I693" s="105" t="s">
        <v>1608</v>
      </c>
      <c r="K693" s="102">
        <v>1.0</v>
      </c>
    </row>
    <row r="694" hidden="1">
      <c r="A694" s="105" t="s">
        <v>2228</v>
      </c>
      <c r="B694" s="175" t="s">
        <v>2229</v>
      </c>
      <c r="C694" s="105" t="s">
        <v>223</v>
      </c>
      <c r="D694" s="105" t="s">
        <v>293</v>
      </c>
      <c r="E694" s="105" t="s">
        <v>1421</v>
      </c>
      <c r="F694" s="105" t="s">
        <v>1459</v>
      </c>
      <c r="G694" s="174">
        <v>0.8125</v>
      </c>
      <c r="H694" s="174">
        <v>0.8541666666666666</v>
      </c>
      <c r="I694" s="105" t="s">
        <v>1608</v>
      </c>
      <c r="K694" s="102">
        <v>1.0</v>
      </c>
    </row>
    <row r="695">
      <c r="A695" s="105" t="s">
        <v>2230</v>
      </c>
      <c r="B695" s="172">
        <v>45423.0</v>
      </c>
      <c r="C695" s="105" t="s">
        <v>223</v>
      </c>
      <c r="D695" s="105" t="s">
        <v>453</v>
      </c>
      <c r="E695" s="105" t="s">
        <v>1416</v>
      </c>
      <c r="F695" s="173"/>
      <c r="G695" s="174">
        <v>0.8333333333333334</v>
      </c>
      <c r="H695" s="174">
        <v>0.8958333333333334</v>
      </c>
      <c r="I695" s="105" t="s">
        <v>1577</v>
      </c>
      <c r="K695" s="102">
        <v>1.0</v>
      </c>
    </row>
    <row r="696">
      <c r="A696" s="105" t="s">
        <v>2231</v>
      </c>
      <c r="B696" s="172">
        <v>45515.0</v>
      </c>
      <c r="C696" s="105" t="s">
        <v>223</v>
      </c>
      <c r="D696" s="105" t="s">
        <v>453</v>
      </c>
      <c r="E696" s="105" t="s">
        <v>1416</v>
      </c>
      <c r="F696" s="173"/>
      <c r="G696" s="174">
        <v>0.625</v>
      </c>
      <c r="H696" s="174">
        <v>0.6875</v>
      </c>
      <c r="I696" s="105" t="s">
        <v>1460</v>
      </c>
      <c r="K696" s="102">
        <v>1.0</v>
      </c>
    </row>
    <row r="697">
      <c r="A697" s="105" t="s">
        <v>2232</v>
      </c>
      <c r="B697" s="172">
        <v>45637.0</v>
      </c>
      <c r="C697" s="105" t="s">
        <v>223</v>
      </c>
      <c r="D697" s="105" t="s">
        <v>453</v>
      </c>
      <c r="E697" s="105" t="s">
        <v>1416</v>
      </c>
      <c r="F697" s="173"/>
      <c r="G697" s="174">
        <v>0.8333333333333334</v>
      </c>
      <c r="H697" s="174">
        <v>0.8958333333333334</v>
      </c>
      <c r="I697" s="105" t="s">
        <v>1577</v>
      </c>
      <c r="K697" s="102">
        <v>1.0</v>
      </c>
    </row>
    <row r="698">
      <c r="A698" s="105" t="s">
        <v>2233</v>
      </c>
      <c r="B698" s="175" t="s">
        <v>869</v>
      </c>
      <c r="C698" s="105" t="s">
        <v>223</v>
      </c>
      <c r="D698" s="105" t="s">
        <v>453</v>
      </c>
      <c r="E698" s="105" t="s">
        <v>1416</v>
      </c>
      <c r="F698" s="173"/>
      <c r="G698" s="174">
        <v>0.625</v>
      </c>
      <c r="H698" s="174">
        <v>0.6875</v>
      </c>
      <c r="I698" s="105" t="s">
        <v>1460</v>
      </c>
      <c r="K698" s="102">
        <v>1.0</v>
      </c>
    </row>
    <row r="699">
      <c r="A699" s="105" t="s">
        <v>2234</v>
      </c>
      <c r="B699" s="175" t="s">
        <v>2190</v>
      </c>
      <c r="C699" s="105" t="s">
        <v>223</v>
      </c>
      <c r="D699" s="105" t="s">
        <v>453</v>
      </c>
      <c r="E699" s="105" t="s">
        <v>1416</v>
      </c>
      <c r="F699" s="173"/>
      <c r="G699" s="174">
        <v>0.8333333333333334</v>
      </c>
      <c r="H699" s="174">
        <v>0.8958333333333334</v>
      </c>
      <c r="I699" s="105" t="s">
        <v>1577</v>
      </c>
      <c r="K699" s="102">
        <v>1.0</v>
      </c>
    </row>
    <row r="700">
      <c r="A700" s="105" t="s">
        <v>2235</v>
      </c>
      <c r="B700" s="175" t="s">
        <v>269</v>
      </c>
      <c r="C700" s="105" t="s">
        <v>223</v>
      </c>
      <c r="D700" s="105" t="s">
        <v>453</v>
      </c>
      <c r="E700" s="105" t="s">
        <v>1416</v>
      </c>
      <c r="F700" s="173"/>
      <c r="G700" s="174">
        <v>0.625</v>
      </c>
      <c r="H700" s="174">
        <v>0.6875</v>
      </c>
      <c r="I700" s="105" t="s">
        <v>1460</v>
      </c>
      <c r="K700" s="102">
        <v>1.0</v>
      </c>
    </row>
    <row r="701">
      <c r="A701" s="105" t="s">
        <v>2236</v>
      </c>
      <c r="B701" s="175" t="s">
        <v>887</v>
      </c>
      <c r="C701" s="105" t="s">
        <v>223</v>
      </c>
      <c r="D701" s="105" t="s">
        <v>453</v>
      </c>
      <c r="E701" s="105" t="s">
        <v>1416</v>
      </c>
      <c r="F701" s="173"/>
      <c r="G701" s="174">
        <v>0.8333333333333334</v>
      </c>
      <c r="H701" s="174">
        <v>0.8958333333333334</v>
      </c>
      <c r="I701" s="105" t="s">
        <v>1577</v>
      </c>
      <c r="K701" s="102">
        <v>1.0</v>
      </c>
    </row>
    <row r="702">
      <c r="A702" s="105" t="s">
        <v>2237</v>
      </c>
      <c r="B702" s="175" t="s">
        <v>895</v>
      </c>
      <c r="C702" s="105" t="s">
        <v>223</v>
      </c>
      <c r="D702" s="105" t="s">
        <v>453</v>
      </c>
      <c r="E702" s="105" t="s">
        <v>1416</v>
      </c>
      <c r="F702" s="173"/>
      <c r="G702" s="174">
        <v>0.625</v>
      </c>
      <c r="H702" s="174">
        <v>0.6875</v>
      </c>
      <c r="I702" s="105" t="s">
        <v>1460</v>
      </c>
      <c r="K702" s="102">
        <v>1.0</v>
      </c>
    </row>
    <row r="703" hidden="1">
      <c r="A703" s="105" t="s">
        <v>2238</v>
      </c>
      <c r="B703" s="172">
        <v>45303.0</v>
      </c>
      <c r="C703" s="105" t="s">
        <v>223</v>
      </c>
      <c r="D703" s="105" t="s">
        <v>225</v>
      </c>
      <c r="E703" s="105" t="s">
        <v>1421</v>
      </c>
      <c r="F703" s="173"/>
      <c r="G703" s="174">
        <v>0.625</v>
      </c>
      <c r="H703" s="174">
        <v>0.6875</v>
      </c>
      <c r="I703" s="105" t="s">
        <v>1460</v>
      </c>
      <c r="K703" s="102">
        <v>1.0</v>
      </c>
    </row>
    <row r="704" hidden="1">
      <c r="A704" s="105" t="s">
        <v>2239</v>
      </c>
      <c r="B704" s="172">
        <v>45485.0</v>
      </c>
      <c r="C704" s="105" t="s">
        <v>223</v>
      </c>
      <c r="D704" s="105" t="s">
        <v>225</v>
      </c>
      <c r="E704" s="105" t="s">
        <v>1416</v>
      </c>
      <c r="F704" s="173"/>
      <c r="G704" s="174">
        <v>0.625</v>
      </c>
      <c r="H704" s="174">
        <v>0.6875</v>
      </c>
      <c r="I704" s="105" t="s">
        <v>1460</v>
      </c>
      <c r="K704" s="102">
        <v>1.0</v>
      </c>
    </row>
    <row r="705" hidden="1">
      <c r="A705" s="105" t="s">
        <v>2240</v>
      </c>
      <c r="B705" s="172">
        <v>45516.0</v>
      </c>
      <c r="C705" s="105" t="s">
        <v>223</v>
      </c>
      <c r="D705" s="105" t="s">
        <v>225</v>
      </c>
      <c r="E705" s="105" t="s">
        <v>1416</v>
      </c>
      <c r="F705" s="173"/>
      <c r="G705" s="174">
        <v>0.625</v>
      </c>
      <c r="H705" s="174">
        <v>0.6875</v>
      </c>
      <c r="I705" s="105" t="s">
        <v>1460</v>
      </c>
      <c r="K705" s="102">
        <v>1.0</v>
      </c>
    </row>
    <row r="706" hidden="1">
      <c r="A706" s="105" t="s">
        <v>2241</v>
      </c>
      <c r="B706" s="175" t="s">
        <v>905</v>
      </c>
      <c r="C706" s="105" t="s">
        <v>223</v>
      </c>
      <c r="D706" s="105" t="s">
        <v>225</v>
      </c>
      <c r="E706" s="105" t="s">
        <v>1416</v>
      </c>
      <c r="F706" s="173"/>
      <c r="G706" s="174">
        <v>0.625</v>
      </c>
      <c r="H706" s="174">
        <v>0.6875</v>
      </c>
      <c r="I706" s="105" t="s">
        <v>1460</v>
      </c>
      <c r="K706" s="102">
        <v>1.0</v>
      </c>
    </row>
    <row r="707" hidden="1">
      <c r="A707" s="105" t="s">
        <v>2242</v>
      </c>
      <c r="B707" s="175" t="s">
        <v>908</v>
      </c>
      <c r="C707" s="105" t="s">
        <v>223</v>
      </c>
      <c r="D707" s="105" t="s">
        <v>225</v>
      </c>
      <c r="E707" s="105" t="s">
        <v>1416</v>
      </c>
      <c r="F707" s="173"/>
      <c r="G707" s="174">
        <v>0.625</v>
      </c>
      <c r="H707" s="174">
        <v>0.6875</v>
      </c>
      <c r="I707" s="105" t="s">
        <v>1460</v>
      </c>
      <c r="K707" s="102">
        <v>1.0</v>
      </c>
    </row>
    <row r="708" hidden="1">
      <c r="A708" s="105" t="s">
        <v>2243</v>
      </c>
      <c r="B708" s="175" t="s">
        <v>2244</v>
      </c>
      <c r="C708" s="105" t="s">
        <v>223</v>
      </c>
      <c r="D708" s="105" t="s">
        <v>225</v>
      </c>
      <c r="E708" s="105" t="s">
        <v>1416</v>
      </c>
      <c r="F708" s="173"/>
      <c r="G708" s="174">
        <v>0.625</v>
      </c>
      <c r="H708" s="174">
        <v>0.6875</v>
      </c>
      <c r="I708" s="105" t="s">
        <v>1460</v>
      </c>
      <c r="K708" s="113">
        <v>0.0</v>
      </c>
    </row>
    <row r="709" hidden="1">
      <c r="A709" s="105" t="s">
        <v>2245</v>
      </c>
      <c r="B709" s="175" t="s">
        <v>2246</v>
      </c>
      <c r="C709" s="105" t="s">
        <v>223</v>
      </c>
      <c r="D709" s="105" t="s">
        <v>225</v>
      </c>
      <c r="E709" s="105" t="s">
        <v>1416</v>
      </c>
      <c r="F709" s="173"/>
      <c r="G709" s="174">
        <v>0.625</v>
      </c>
      <c r="H709" s="174">
        <v>0.6875</v>
      </c>
      <c r="I709" s="105" t="s">
        <v>1460</v>
      </c>
      <c r="K709" s="102">
        <v>1.0</v>
      </c>
    </row>
    <row r="710" hidden="1">
      <c r="A710" s="105" t="s">
        <v>2247</v>
      </c>
      <c r="B710" s="172">
        <v>45303.0</v>
      </c>
      <c r="C710" s="105" t="s">
        <v>223</v>
      </c>
      <c r="D710" s="105" t="s">
        <v>232</v>
      </c>
      <c r="E710" s="105" t="s">
        <v>1421</v>
      </c>
      <c r="F710" s="173"/>
      <c r="G710" s="174">
        <v>0.7291666666666666</v>
      </c>
      <c r="H710" s="174">
        <v>0.7916666666666666</v>
      </c>
      <c r="I710" s="105" t="s">
        <v>1475</v>
      </c>
      <c r="K710" s="102">
        <v>1.0</v>
      </c>
    </row>
    <row r="711" hidden="1">
      <c r="A711" s="105" t="s">
        <v>2248</v>
      </c>
      <c r="B711" s="172">
        <v>45485.0</v>
      </c>
      <c r="C711" s="105" t="s">
        <v>223</v>
      </c>
      <c r="D711" s="105" t="s">
        <v>232</v>
      </c>
      <c r="E711" s="105" t="s">
        <v>1418</v>
      </c>
      <c r="F711" s="173"/>
      <c r="G711" s="174">
        <v>0.7291666666666666</v>
      </c>
      <c r="H711" s="174">
        <v>0.7916666666666666</v>
      </c>
      <c r="I711" s="105" t="s">
        <v>1475</v>
      </c>
      <c r="K711" s="102">
        <v>1.0</v>
      </c>
    </row>
    <row r="712" hidden="1">
      <c r="A712" s="105" t="s">
        <v>2249</v>
      </c>
      <c r="B712" s="172">
        <v>45516.0</v>
      </c>
      <c r="C712" s="105" t="s">
        <v>223</v>
      </c>
      <c r="D712" s="105" t="s">
        <v>232</v>
      </c>
      <c r="E712" s="105" t="s">
        <v>1418</v>
      </c>
      <c r="F712" s="173"/>
      <c r="G712" s="174">
        <v>0.7291666666666666</v>
      </c>
      <c r="H712" s="174">
        <v>0.7916666666666666</v>
      </c>
      <c r="I712" s="105" t="s">
        <v>1475</v>
      </c>
      <c r="K712" s="102">
        <v>1.0</v>
      </c>
    </row>
    <row r="713" hidden="1">
      <c r="A713" s="105" t="s">
        <v>2250</v>
      </c>
      <c r="B713" s="175" t="s">
        <v>905</v>
      </c>
      <c r="C713" s="105" t="s">
        <v>223</v>
      </c>
      <c r="D713" s="105" t="s">
        <v>232</v>
      </c>
      <c r="E713" s="105" t="s">
        <v>1418</v>
      </c>
      <c r="F713" s="173"/>
      <c r="G713" s="174">
        <v>0.7291666666666666</v>
      </c>
      <c r="H713" s="174">
        <v>0.7916666666666666</v>
      </c>
      <c r="I713" s="105" t="s">
        <v>1475</v>
      </c>
      <c r="K713" s="102">
        <v>1.0</v>
      </c>
    </row>
    <row r="714" hidden="1">
      <c r="A714" s="105" t="s">
        <v>2251</v>
      </c>
      <c r="B714" s="175" t="s">
        <v>908</v>
      </c>
      <c r="C714" s="105" t="s">
        <v>223</v>
      </c>
      <c r="D714" s="105" t="s">
        <v>232</v>
      </c>
      <c r="E714" s="105" t="s">
        <v>1418</v>
      </c>
      <c r="F714" s="173"/>
      <c r="G714" s="174">
        <v>0.7291666666666666</v>
      </c>
      <c r="H714" s="174">
        <v>0.7916666666666666</v>
      </c>
      <c r="I714" s="105" t="s">
        <v>1475</v>
      </c>
      <c r="K714" s="102">
        <v>1.0</v>
      </c>
    </row>
    <row r="715" hidden="1">
      <c r="A715" s="105" t="s">
        <v>2252</v>
      </c>
      <c r="B715" s="175" t="s">
        <v>2244</v>
      </c>
      <c r="C715" s="105" t="s">
        <v>223</v>
      </c>
      <c r="D715" s="105" t="s">
        <v>232</v>
      </c>
      <c r="E715" s="105" t="s">
        <v>1418</v>
      </c>
      <c r="F715" s="173"/>
      <c r="G715" s="174">
        <v>0.7291666666666666</v>
      </c>
      <c r="H715" s="174">
        <v>0.7916666666666666</v>
      </c>
      <c r="I715" s="105" t="s">
        <v>1475</v>
      </c>
      <c r="K715" s="113">
        <v>0.0</v>
      </c>
    </row>
    <row r="716" hidden="1">
      <c r="A716" s="105" t="s">
        <v>2253</v>
      </c>
      <c r="B716" s="175" t="s">
        <v>2246</v>
      </c>
      <c r="C716" s="105" t="s">
        <v>223</v>
      </c>
      <c r="D716" s="105" t="s">
        <v>232</v>
      </c>
      <c r="E716" s="105" t="s">
        <v>1418</v>
      </c>
      <c r="F716" s="173"/>
      <c r="G716" s="174">
        <v>0.7291666666666666</v>
      </c>
      <c r="H716" s="174">
        <v>0.7916666666666666</v>
      </c>
      <c r="I716" s="105" t="s">
        <v>1475</v>
      </c>
      <c r="K716" s="102">
        <v>1.0</v>
      </c>
    </row>
    <row r="717" hidden="1">
      <c r="A717" s="105" t="s">
        <v>2254</v>
      </c>
      <c r="B717" s="175" t="s">
        <v>2255</v>
      </c>
      <c r="C717" s="105" t="s">
        <v>223</v>
      </c>
      <c r="D717" s="105" t="s">
        <v>232</v>
      </c>
      <c r="E717" s="105" t="s">
        <v>1418</v>
      </c>
      <c r="F717" s="173"/>
      <c r="G717" s="174">
        <v>0.7291666666666666</v>
      </c>
      <c r="H717" s="174">
        <v>0.7916666666666666</v>
      </c>
      <c r="I717" s="105" t="s">
        <v>1475</v>
      </c>
      <c r="K717" s="102">
        <v>1.0</v>
      </c>
    </row>
    <row r="718" hidden="1">
      <c r="A718" s="105" t="s">
        <v>2256</v>
      </c>
      <c r="B718" s="175" t="s">
        <v>912</v>
      </c>
      <c r="C718" s="105" t="s">
        <v>223</v>
      </c>
      <c r="D718" s="105" t="s">
        <v>232</v>
      </c>
      <c r="E718" s="105" t="s">
        <v>1418</v>
      </c>
      <c r="F718" s="173"/>
      <c r="G718" s="174">
        <v>0.7291666666666666</v>
      </c>
      <c r="H718" s="174">
        <v>0.7916666666666666</v>
      </c>
      <c r="I718" s="105" t="s">
        <v>1475</v>
      </c>
      <c r="K718" s="102">
        <v>1.0</v>
      </c>
    </row>
    <row r="719" hidden="1">
      <c r="A719" s="105" t="s">
        <v>2257</v>
      </c>
      <c r="B719" s="172">
        <v>45394.0</v>
      </c>
      <c r="C719" s="105" t="s">
        <v>223</v>
      </c>
      <c r="D719" s="105" t="s">
        <v>327</v>
      </c>
      <c r="E719" s="105" t="s">
        <v>1419</v>
      </c>
      <c r="F719" s="173"/>
      <c r="G719" s="174">
        <v>0.7291666666666666</v>
      </c>
      <c r="H719" s="174">
        <v>0.7916666666666666</v>
      </c>
      <c r="I719" s="105" t="s">
        <v>1475</v>
      </c>
      <c r="K719" s="102">
        <v>1.0</v>
      </c>
    </row>
    <row r="720" hidden="1">
      <c r="A720" s="105" t="s">
        <v>2258</v>
      </c>
      <c r="B720" s="172">
        <v>45455.0</v>
      </c>
      <c r="C720" s="105" t="s">
        <v>223</v>
      </c>
      <c r="D720" s="105" t="s">
        <v>327</v>
      </c>
      <c r="E720" s="105" t="s">
        <v>1419</v>
      </c>
      <c r="F720" s="173"/>
      <c r="G720" s="174">
        <v>0.7291666666666666</v>
      </c>
      <c r="H720" s="174">
        <v>0.7916666666666666</v>
      </c>
      <c r="I720" s="105" t="s">
        <v>1475</v>
      </c>
      <c r="K720" s="102">
        <v>1.0</v>
      </c>
    </row>
    <row r="721" hidden="1">
      <c r="A721" s="105" t="s">
        <v>2259</v>
      </c>
      <c r="B721" s="172">
        <v>45608.0</v>
      </c>
      <c r="C721" s="105" t="s">
        <v>223</v>
      </c>
      <c r="D721" s="105" t="s">
        <v>327</v>
      </c>
      <c r="E721" s="105" t="s">
        <v>1419</v>
      </c>
      <c r="F721" s="173"/>
      <c r="G721" s="174">
        <v>0.7291666666666666</v>
      </c>
      <c r="H721" s="174">
        <v>0.7916666666666666</v>
      </c>
      <c r="I721" s="105" t="s">
        <v>1475</v>
      </c>
      <c r="K721" s="102">
        <v>1.0</v>
      </c>
    </row>
    <row r="722" hidden="1">
      <c r="A722" s="105" t="s">
        <v>2260</v>
      </c>
      <c r="B722" s="175" t="s">
        <v>1273</v>
      </c>
      <c r="C722" s="105" t="s">
        <v>223</v>
      </c>
      <c r="D722" s="105" t="s">
        <v>327</v>
      </c>
      <c r="E722" s="105" t="s">
        <v>1419</v>
      </c>
      <c r="F722" s="173"/>
      <c r="G722" s="174">
        <v>0.7291666666666666</v>
      </c>
      <c r="H722" s="174">
        <v>0.7916666666666666</v>
      </c>
      <c r="I722" s="105" t="s">
        <v>1475</v>
      </c>
      <c r="K722" s="102">
        <v>1.0</v>
      </c>
    </row>
    <row r="723" hidden="1">
      <c r="A723" s="105" t="s">
        <v>2261</v>
      </c>
      <c r="B723" s="175" t="s">
        <v>1276</v>
      </c>
      <c r="C723" s="105" t="s">
        <v>223</v>
      </c>
      <c r="D723" s="105" t="s">
        <v>327</v>
      </c>
      <c r="E723" s="105" t="s">
        <v>1419</v>
      </c>
      <c r="F723" s="173"/>
      <c r="G723" s="174">
        <v>0.7291666666666666</v>
      </c>
      <c r="H723" s="174">
        <v>0.7916666666666666</v>
      </c>
      <c r="I723" s="105" t="s">
        <v>1475</v>
      </c>
      <c r="K723" s="102">
        <v>1.0</v>
      </c>
    </row>
    <row r="724" hidden="1">
      <c r="A724" s="105" t="s">
        <v>2262</v>
      </c>
      <c r="B724" s="175" t="s">
        <v>2263</v>
      </c>
      <c r="C724" s="105" t="s">
        <v>223</v>
      </c>
      <c r="D724" s="105" t="s">
        <v>327</v>
      </c>
      <c r="E724" s="105" t="s">
        <v>1419</v>
      </c>
      <c r="F724" s="173"/>
      <c r="G724" s="174">
        <v>0.7291666666666666</v>
      </c>
      <c r="H724" s="174">
        <v>0.7916666666666666</v>
      </c>
      <c r="I724" s="105" t="s">
        <v>1475</v>
      </c>
      <c r="K724" s="102">
        <v>1.0</v>
      </c>
    </row>
    <row r="725" hidden="1">
      <c r="A725" s="105" t="s">
        <v>2264</v>
      </c>
      <c r="B725" s="175" t="s">
        <v>1279</v>
      </c>
      <c r="C725" s="105" t="s">
        <v>223</v>
      </c>
      <c r="D725" s="105" t="s">
        <v>327</v>
      </c>
      <c r="E725" s="105" t="s">
        <v>1419</v>
      </c>
      <c r="F725" s="173"/>
      <c r="G725" s="174">
        <v>0.7291666666666666</v>
      </c>
      <c r="H725" s="174">
        <v>0.7916666666666666</v>
      </c>
      <c r="I725" s="105" t="s">
        <v>1475</v>
      </c>
      <c r="K725" s="102">
        <v>1.0</v>
      </c>
    </row>
    <row r="726" hidden="1">
      <c r="A726" s="105" t="s">
        <v>2265</v>
      </c>
      <c r="B726" s="175" t="s">
        <v>2266</v>
      </c>
      <c r="C726" s="105" t="s">
        <v>223</v>
      </c>
      <c r="D726" s="105" t="s">
        <v>327</v>
      </c>
      <c r="E726" s="105" t="s">
        <v>1419</v>
      </c>
      <c r="F726" s="173"/>
      <c r="G726" s="174">
        <v>0.7291666666666666</v>
      </c>
      <c r="H726" s="174">
        <v>0.7916666666666666</v>
      </c>
      <c r="I726" s="105" t="s">
        <v>1475</v>
      </c>
      <c r="K726" s="102">
        <v>1.0</v>
      </c>
    </row>
    <row r="727" hidden="1">
      <c r="A727" s="105" t="s">
        <v>2267</v>
      </c>
      <c r="B727" s="172">
        <v>45394.0</v>
      </c>
      <c r="C727" s="105" t="s">
        <v>223</v>
      </c>
      <c r="D727" s="105" t="s">
        <v>387</v>
      </c>
      <c r="E727" s="105" t="s">
        <v>1419</v>
      </c>
      <c r="F727" s="173"/>
      <c r="G727" s="174">
        <v>0.6875</v>
      </c>
      <c r="H727" s="174">
        <v>0.7291666666666666</v>
      </c>
      <c r="I727" s="105" t="s">
        <v>1498</v>
      </c>
      <c r="K727" s="102">
        <v>1.0</v>
      </c>
    </row>
    <row r="728" hidden="1">
      <c r="A728" s="105" t="s">
        <v>2268</v>
      </c>
      <c r="B728" s="172">
        <v>45455.0</v>
      </c>
      <c r="C728" s="105" t="s">
        <v>223</v>
      </c>
      <c r="D728" s="105" t="s">
        <v>387</v>
      </c>
      <c r="E728" s="105" t="s">
        <v>1419</v>
      </c>
      <c r="F728" s="173"/>
      <c r="G728" s="174">
        <v>0.6875</v>
      </c>
      <c r="H728" s="174">
        <v>0.7291666666666666</v>
      </c>
      <c r="I728" s="105" t="s">
        <v>1498</v>
      </c>
      <c r="K728" s="102">
        <v>1.0</v>
      </c>
    </row>
    <row r="729" hidden="1">
      <c r="A729" s="105" t="s">
        <v>2269</v>
      </c>
      <c r="B729" s="172">
        <v>45608.0</v>
      </c>
      <c r="C729" s="105" t="s">
        <v>223</v>
      </c>
      <c r="D729" s="105" t="s">
        <v>387</v>
      </c>
      <c r="E729" s="105" t="s">
        <v>1419</v>
      </c>
      <c r="F729" s="173"/>
      <c r="G729" s="174">
        <v>0.6875</v>
      </c>
      <c r="H729" s="174">
        <v>0.7291666666666666</v>
      </c>
      <c r="I729" s="105" t="s">
        <v>1498</v>
      </c>
      <c r="K729" s="102">
        <v>1.0</v>
      </c>
    </row>
    <row r="730" hidden="1">
      <c r="A730" s="105" t="s">
        <v>2270</v>
      </c>
      <c r="B730" s="175" t="s">
        <v>1273</v>
      </c>
      <c r="C730" s="105" t="s">
        <v>223</v>
      </c>
      <c r="D730" s="105" t="s">
        <v>387</v>
      </c>
      <c r="E730" s="105" t="s">
        <v>1419</v>
      </c>
      <c r="F730" s="173"/>
      <c r="G730" s="174">
        <v>0.6875</v>
      </c>
      <c r="H730" s="174">
        <v>0.7291666666666666</v>
      </c>
      <c r="I730" s="105" t="s">
        <v>1498</v>
      </c>
      <c r="K730" s="102">
        <v>1.0</v>
      </c>
    </row>
    <row r="731" hidden="1">
      <c r="A731" s="105" t="s">
        <v>2271</v>
      </c>
      <c r="B731" s="175" t="s">
        <v>1276</v>
      </c>
      <c r="C731" s="105" t="s">
        <v>223</v>
      </c>
      <c r="D731" s="105" t="s">
        <v>387</v>
      </c>
      <c r="E731" s="105" t="s">
        <v>1419</v>
      </c>
      <c r="F731" s="173"/>
      <c r="G731" s="174">
        <v>0.6875</v>
      </c>
      <c r="H731" s="174">
        <v>0.7291666666666666</v>
      </c>
      <c r="I731" s="105" t="s">
        <v>1498</v>
      </c>
      <c r="K731" s="113">
        <v>0.0</v>
      </c>
    </row>
    <row r="732" hidden="1">
      <c r="A732" s="105" t="s">
        <v>2272</v>
      </c>
      <c r="B732" s="175" t="s">
        <v>2263</v>
      </c>
      <c r="C732" s="105" t="s">
        <v>223</v>
      </c>
      <c r="D732" s="105" t="s">
        <v>387</v>
      </c>
      <c r="E732" s="105" t="s">
        <v>1419</v>
      </c>
      <c r="F732" s="173"/>
      <c r="G732" s="174">
        <v>0.6875</v>
      </c>
      <c r="H732" s="174">
        <v>0.7291666666666666</v>
      </c>
      <c r="I732" s="105" t="s">
        <v>1498</v>
      </c>
      <c r="K732" s="113">
        <v>0.0</v>
      </c>
    </row>
    <row r="733" hidden="1">
      <c r="A733" s="105" t="s">
        <v>2273</v>
      </c>
      <c r="B733" s="175" t="s">
        <v>1279</v>
      </c>
      <c r="C733" s="105" t="s">
        <v>223</v>
      </c>
      <c r="D733" s="105" t="s">
        <v>387</v>
      </c>
      <c r="E733" s="105" t="s">
        <v>1419</v>
      </c>
      <c r="F733" s="173"/>
      <c r="G733" s="174">
        <v>0.6875</v>
      </c>
      <c r="H733" s="174">
        <v>0.7291666666666666</v>
      </c>
      <c r="I733" s="105" t="s">
        <v>1498</v>
      </c>
      <c r="K733" s="113">
        <v>0.0</v>
      </c>
    </row>
    <row r="734" hidden="1">
      <c r="A734" s="105" t="s">
        <v>2274</v>
      </c>
      <c r="B734" s="175" t="s">
        <v>2266</v>
      </c>
      <c r="C734" s="105" t="s">
        <v>223</v>
      </c>
      <c r="D734" s="105" t="s">
        <v>387</v>
      </c>
      <c r="E734" s="105" t="s">
        <v>1419</v>
      </c>
      <c r="F734" s="173"/>
      <c r="G734" s="174">
        <v>0.6875</v>
      </c>
      <c r="H734" s="174">
        <v>0.7291666666666666</v>
      </c>
      <c r="I734" s="105" t="s">
        <v>1498</v>
      </c>
      <c r="K734" s="113">
        <v>0.0</v>
      </c>
    </row>
    <row r="735" hidden="1">
      <c r="A735" s="105" t="s">
        <v>2275</v>
      </c>
      <c r="B735" s="172">
        <v>45303.0</v>
      </c>
      <c r="C735" s="105" t="s">
        <v>223</v>
      </c>
      <c r="D735" s="105" t="s">
        <v>306</v>
      </c>
      <c r="E735" s="105" t="s">
        <v>1421</v>
      </c>
      <c r="F735" s="173"/>
      <c r="G735" s="174">
        <v>0.3333333333333333</v>
      </c>
      <c r="H735" s="174">
        <v>0.3958333333333333</v>
      </c>
      <c r="I735" s="105" t="s">
        <v>1516</v>
      </c>
      <c r="K735" s="102">
        <v>1.0</v>
      </c>
    </row>
    <row r="736" hidden="1">
      <c r="A736" s="105" t="s">
        <v>2276</v>
      </c>
      <c r="B736" s="172">
        <v>45363.0</v>
      </c>
      <c r="C736" s="105" t="s">
        <v>223</v>
      </c>
      <c r="D736" s="105" t="s">
        <v>306</v>
      </c>
      <c r="E736" s="105" t="s">
        <v>1421</v>
      </c>
      <c r="F736" s="173"/>
      <c r="G736" s="174">
        <v>0.7291666666666666</v>
      </c>
      <c r="H736" s="174">
        <v>0.7916666666666666</v>
      </c>
      <c r="I736" s="105" t="s">
        <v>1475</v>
      </c>
      <c r="K736" s="102">
        <v>1.0</v>
      </c>
    </row>
    <row r="737" hidden="1">
      <c r="A737" s="105" t="s">
        <v>2277</v>
      </c>
      <c r="B737" s="172">
        <v>45516.0</v>
      </c>
      <c r="C737" s="105" t="s">
        <v>223</v>
      </c>
      <c r="D737" s="105" t="s">
        <v>306</v>
      </c>
      <c r="E737" s="105" t="s">
        <v>1421</v>
      </c>
      <c r="F737" s="173"/>
      <c r="G737" s="174">
        <v>0.3333333333333333</v>
      </c>
      <c r="H737" s="174">
        <v>0.3958333333333333</v>
      </c>
      <c r="I737" s="105" t="s">
        <v>1516</v>
      </c>
      <c r="K737" s="102">
        <v>1.0</v>
      </c>
    </row>
    <row r="738" hidden="1">
      <c r="A738" s="105" t="s">
        <v>2278</v>
      </c>
      <c r="B738" s="172">
        <v>45577.0</v>
      </c>
      <c r="C738" s="105" t="s">
        <v>223</v>
      </c>
      <c r="D738" s="105" t="s">
        <v>306</v>
      </c>
      <c r="E738" s="105" t="s">
        <v>1418</v>
      </c>
      <c r="F738" s="173"/>
      <c r="G738" s="174">
        <v>0.7291666666666666</v>
      </c>
      <c r="H738" s="174">
        <v>0.7916666666666666</v>
      </c>
      <c r="I738" s="105" t="s">
        <v>1475</v>
      </c>
      <c r="K738" s="102">
        <v>1.0</v>
      </c>
    </row>
    <row r="739" hidden="1">
      <c r="A739" s="105" t="s">
        <v>2279</v>
      </c>
      <c r="B739" s="175" t="s">
        <v>908</v>
      </c>
      <c r="C739" s="105" t="s">
        <v>223</v>
      </c>
      <c r="D739" s="105" t="s">
        <v>306</v>
      </c>
      <c r="E739" s="105" t="s">
        <v>1421</v>
      </c>
      <c r="F739" s="173"/>
      <c r="G739" s="174">
        <v>0.3333333333333333</v>
      </c>
      <c r="H739" s="174">
        <v>0.3958333333333333</v>
      </c>
      <c r="I739" s="105" t="s">
        <v>1516</v>
      </c>
      <c r="K739" s="102">
        <v>1.0</v>
      </c>
    </row>
    <row r="740" hidden="1">
      <c r="A740" s="105" t="s">
        <v>2280</v>
      </c>
      <c r="B740" s="175" t="s">
        <v>1275</v>
      </c>
      <c r="C740" s="105" t="s">
        <v>223</v>
      </c>
      <c r="D740" s="105" t="s">
        <v>306</v>
      </c>
      <c r="E740" s="105" t="s">
        <v>1418</v>
      </c>
      <c r="F740" s="173"/>
      <c r="G740" s="174">
        <v>0.7291666666666666</v>
      </c>
      <c r="H740" s="174">
        <v>0.7916666666666666</v>
      </c>
      <c r="I740" s="105" t="s">
        <v>1475</v>
      </c>
      <c r="K740" s="102">
        <v>1.0</v>
      </c>
    </row>
    <row r="741" hidden="1">
      <c r="A741" s="105" t="s">
        <v>2281</v>
      </c>
      <c r="B741" s="175" t="s">
        <v>2246</v>
      </c>
      <c r="C741" s="105" t="s">
        <v>223</v>
      </c>
      <c r="D741" s="105" t="s">
        <v>306</v>
      </c>
      <c r="E741" s="105" t="s">
        <v>1421</v>
      </c>
      <c r="F741" s="173"/>
      <c r="G741" s="174">
        <v>0.3333333333333333</v>
      </c>
      <c r="H741" s="174">
        <v>0.3958333333333333</v>
      </c>
      <c r="I741" s="105" t="s">
        <v>1516</v>
      </c>
      <c r="K741" s="113">
        <v>0.0</v>
      </c>
    </row>
    <row r="742" hidden="1">
      <c r="A742" s="105" t="s">
        <v>2282</v>
      </c>
      <c r="B742" s="175" t="s">
        <v>1395</v>
      </c>
      <c r="C742" s="105" t="s">
        <v>223</v>
      </c>
      <c r="D742" s="105" t="s">
        <v>306</v>
      </c>
      <c r="E742" s="105" t="s">
        <v>1418</v>
      </c>
      <c r="F742" s="173"/>
      <c r="G742" s="174">
        <v>0.7291666666666666</v>
      </c>
      <c r="H742" s="174">
        <v>0.7916666666666666</v>
      </c>
      <c r="I742" s="105" t="s">
        <v>1475</v>
      </c>
      <c r="K742" s="102">
        <v>1.0</v>
      </c>
    </row>
    <row r="743" hidden="1">
      <c r="A743" s="105" t="s">
        <v>2283</v>
      </c>
      <c r="B743" s="175" t="s">
        <v>912</v>
      </c>
      <c r="C743" s="105" t="s">
        <v>223</v>
      </c>
      <c r="D743" s="105" t="s">
        <v>306</v>
      </c>
      <c r="E743" s="105" t="s">
        <v>1421</v>
      </c>
      <c r="F743" s="173"/>
      <c r="G743" s="174">
        <v>0.3333333333333333</v>
      </c>
      <c r="H743" s="174">
        <v>0.3958333333333333</v>
      </c>
      <c r="I743" s="105" t="s">
        <v>1516</v>
      </c>
      <c r="K743" s="102">
        <v>1.0</v>
      </c>
    </row>
    <row r="744" hidden="1">
      <c r="A744" s="105" t="s">
        <v>2284</v>
      </c>
      <c r="B744" s="175" t="s">
        <v>1280</v>
      </c>
      <c r="C744" s="105" t="s">
        <v>223</v>
      </c>
      <c r="D744" s="105" t="s">
        <v>306</v>
      </c>
      <c r="E744" s="105" t="s">
        <v>1418</v>
      </c>
      <c r="F744" s="173"/>
      <c r="G744" s="174">
        <v>0.7291666666666666</v>
      </c>
      <c r="H744" s="174">
        <v>0.7916666666666666</v>
      </c>
      <c r="I744" s="105" t="s">
        <v>1475</v>
      </c>
      <c r="K744" s="102">
        <v>1.0</v>
      </c>
    </row>
    <row r="745" hidden="1">
      <c r="A745" s="105" t="s">
        <v>2285</v>
      </c>
      <c r="B745" s="172">
        <v>45394.0</v>
      </c>
      <c r="C745" s="105" t="s">
        <v>223</v>
      </c>
      <c r="D745" s="105" t="s">
        <v>439</v>
      </c>
      <c r="E745" s="105" t="s">
        <v>1418</v>
      </c>
      <c r="F745" s="173"/>
      <c r="G745" s="174">
        <v>0.8125</v>
      </c>
      <c r="H745" s="174">
        <v>0.875</v>
      </c>
      <c r="I745" s="105" t="s">
        <v>2083</v>
      </c>
      <c r="K745" s="102">
        <v>1.0</v>
      </c>
    </row>
    <row r="746" hidden="1">
      <c r="A746" s="105" t="s">
        <v>2286</v>
      </c>
      <c r="B746" s="172">
        <v>45455.0</v>
      </c>
      <c r="C746" s="105" t="s">
        <v>223</v>
      </c>
      <c r="D746" s="105" t="s">
        <v>439</v>
      </c>
      <c r="E746" s="105" t="s">
        <v>1418</v>
      </c>
      <c r="F746" s="173"/>
      <c r="G746" s="174">
        <v>0.8125</v>
      </c>
      <c r="H746" s="174">
        <v>0.875</v>
      </c>
      <c r="I746" s="105" t="s">
        <v>2083</v>
      </c>
      <c r="K746" s="102">
        <v>1.0</v>
      </c>
    </row>
    <row r="747" hidden="1">
      <c r="A747" s="105" t="s">
        <v>2287</v>
      </c>
      <c r="B747" s="172">
        <v>45608.0</v>
      </c>
      <c r="C747" s="105" t="s">
        <v>223</v>
      </c>
      <c r="D747" s="105" t="s">
        <v>439</v>
      </c>
      <c r="E747" s="105" t="s">
        <v>1418</v>
      </c>
      <c r="F747" s="173"/>
      <c r="G747" s="174">
        <v>0.8125</v>
      </c>
      <c r="H747" s="174">
        <v>0.875</v>
      </c>
      <c r="I747" s="105" t="s">
        <v>2083</v>
      </c>
      <c r="K747" s="102">
        <v>1.0</v>
      </c>
    </row>
    <row r="748" hidden="1">
      <c r="A748" s="105" t="s">
        <v>2288</v>
      </c>
      <c r="B748" s="175" t="s">
        <v>1273</v>
      </c>
      <c r="C748" s="105" t="s">
        <v>223</v>
      </c>
      <c r="D748" s="105" t="s">
        <v>439</v>
      </c>
      <c r="E748" s="105" t="s">
        <v>1418</v>
      </c>
      <c r="F748" s="173"/>
      <c r="G748" s="174">
        <v>0.8125</v>
      </c>
      <c r="H748" s="174">
        <v>0.875</v>
      </c>
      <c r="I748" s="105" t="s">
        <v>2083</v>
      </c>
      <c r="K748" s="102">
        <v>1.0</v>
      </c>
    </row>
    <row r="749" hidden="1">
      <c r="A749" s="105" t="s">
        <v>2289</v>
      </c>
      <c r="B749" s="175" t="s">
        <v>1276</v>
      </c>
      <c r="C749" s="105" t="s">
        <v>223</v>
      </c>
      <c r="D749" s="105" t="s">
        <v>439</v>
      </c>
      <c r="E749" s="105" t="s">
        <v>1418</v>
      </c>
      <c r="F749" s="173"/>
      <c r="G749" s="174">
        <v>0.8125</v>
      </c>
      <c r="H749" s="174">
        <v>0.875</v>
      </c>
      <c r="I749" s="105" t="s">
        <v>2083</v>
      </c>
      <c r="K749" s="102">
        <v>1.0</v>
      </c>
    </row>
    <row r="750" hidden="1">
      <c r="A750" s="105" t="s">
        <v>2290</v>
      </c>
      <c r="B750" s="175" t="s">
        <v>2263</v>
      </c>
      <c r="C750" s="105" t="s">
        <v>223</v>
      </c>
      <c r="D750" s="105" t="s">
        <v>439</v>
      </c>
      <c r="E750" s="105" t="s">
        <v>1418</v>
      </c>
      <c r="F750" s="173"/>
      <c r="G750" s="174">
        <v>0.8125</v>
      </c>
      <c r="H750" s="174">
        <v>0.875</v>
      </c>
      <c r="I750" s="105" t="s">
        <v>2083</v>
      </c>
      <c r="K750" s="102">
        <v>1.0</v>
      </c>
    </row>
    <row r="751" hidden="1">
      <c r="A751" s="105" t="s">
        <v>2291</v>
      </c>
      <c r="B751" s="175" t="s">
        <v>1279</v>
      </c>
      <c r="C751" s="105" t="s">
        <v>223</v>
      </c>
      <c r="D751" s="105" t="s">
        <v>439</v>
      </c>
      <c r="E751" s="105" t="s">
        <v>1418</v>
      </c>
      <c r="F751" s="173"/>
      <c r="G751" s="174">
        <v>0.8125</v>
      </c>
      <c r="H751" s="174">
        <v>0.875</v>
      </c>
      <c r="I751" s="105" t="s">
        <v>2083</v>
      </c>
      <c r="K751" s="102">
        <v>1.0</v>
      </c>
    </row>
    <row r="752" hidden="1">
      <c r="A752" s="105" t="s">
        <v>2292</v>
      </c>
      <c r="B752" s="175" t="s">
        <v>2266</v>
      </c>
      <c r="C752" s="105" t="s">
        <v>223</v>
      </c>
      <c r="D752" s="105" t="s">
        <v>439</v>
      </c>
      <c r="E752" s="105" t="s">
        <v>1418</v>
      </c>
      <c r="F752" s="173"/>
      <c r="G752" s="174">
        <v>0.8125</v>
      </c>
      <c r="H752" s="174">
        <v>0.875</v>
      </c>
      <c r="I752" s="105" t="s">
        <v>2083</v>
      </c>
      <c r="K752" s="102">
        <v>1.0</v>
      </c>
    </row>
    <row r="753">
      <c r="A753" s="105" t="s">
        <v>2293</v>
      </c>
      <c r="B753" s="172">
        <v>45363.0</v>
      </c>
      <c r="C753" s="105" t="s">
        <v>223</v>
      </c>
      <c r="D753" s="105" t="s">
        <v>453</v>
      </c>
      <c r="E753" s="105" t="s">
        <v>1416</v>
      </c>
      <c r="F753" s="173"/>
      <c r="G753" s="174">
        <v>0.8333333333333334</v>
      </c>
      <c r="H753" s="174">
        <v>0.8958333333333334</v>
      </c>
      <c r="I753" s="105" t="s">
        <v>1577</v>
      </c>
      <c r="K753" s="102">
        <v>1.0</v>
      </c>
    </row>
    <row r="754">
      <c r="A754" s="105" t="s">
        <v>2294</v>
      </c>
      <c r="B754" s="172">
        <v>45455.0</v>
      </c>
      <c r="C754" s="105" t="s">
        <v>223</v>
      </c>
      <c r="D754" s="105" t="s">
        <v>453</v>
      </c>
      <c r="E754" s="105" t="s">
        <v>1416</v>
      </c>
      <c r="F754" s="173"/>
      <c r="G754" s="174">
        <v>0.625</v>
      </c>
      <c r="H754" s="174">
        <v>0.6875</v>
      </c>
      <c r="I754" s="105" t="s">
        <v>1460</v>
      </c>
      <c r="K754" s="113">
        <v>0.0</v>
      </c>
    </row>
    <row r="755">
      <c r="A755" s="105" t="s">
        <v>2295</v>
      </c>
      <c r="B755" s="172">
        <v>45577.0</v>
      </c>
      <c r="C755" s="105" t="s">
        <v>223</v>
      </c>
      <c r="D755" s="105" t="s">
        <v>453</v>
      </c>
      <c r="E755" s="105" t="s">
        <v>1416</v>
      </c>
      <c r="F755" s="173"/>
      <c r="G755" s="174">
        <v>0.8333333333333334</v>
      </c>
      <c r="H755" s="174">
        <v>0.8958333333333334</v>
      </c>
      <c r="I755" s="105" t="s">
        <v>1577</v>
      </c>
      <c r="K755" s="102">
        <v>1.0</v>
      </c>
    </row>
    <row r="756">
      <c r="A756" s="105" t="s">
        <v>2296</v>
      </c>
      <c r="B756" s="175" t="s">
        <v>1273</v>
      </c>
      <c r="C756" s="105" t="s">
        <v>223</v>
      </c>
      <c r="D756" s="105" t="s">
        <v>453</v>
      </c>
      <c r="E756" s="105" t="s">
        <v>1416</v>
      </c>
      <c r="F756" s="173"/>
      <c r="G756" s="174">
        <v>0.625</v>
      </c>
      <c r="H756" s="174">
        <v>0.6875</v>
      </c>
      <c r="I756" s="105" t="s">
        <v>1460</v>
      </c>
      <c r="K756" s="102">
        <v>1.0</v>
      </c>
    </row>
    <row r="757">
      <c r="A757" s="105" t="s">
        <v>2297</v>
      </c>
      <c r="B757" s="175" t="s">
        <v>1275</v>
      </c>
      <c r="C757" s="105" t="s">
        <v>223</v>
      </c>
      <c r="D757" s="105" t="s">
        <v>453</v>
      </c>
      <c r="E757" s="105" t="s">
        <v>1416</v>
      </c>
      <c r="F757" s="173"/>
      <c r="G757" s="174">
        <v>0.8333333333333334</v>
      </c>
      <c r="H757" s="174">
        <v>0.8958333333333334</v>
      </c>
      <c r="I757" s="105" t="s">
        <v>1577</v>
      </c>
      <c r="K757" s="102">
        <v>1.0</v>
      </c>
    </row>
    <row r="758">
      <c r="A758" s="105" t="s">
        <v>2298</v>
      </c>
      <c r="B758" s="175" t="s">
        <v>2263</v>
      </c>
      <c r="C758" s="105" t="s">
        <v>223</v>
      </c>
      <c r="D758" s="105" t="s">
        <v>453</v>
      </c>
      <c r="E758" s="105" t="s">
        <v>1416</v>
      </c>
      <c r="F758" s="173"/>
      <c r="G758" s="174">
        <v>0.625</v>
      </c>
      <c r="H758" s="174">
        <v>0.6875</v>
      </c>
      <c r="I758" s="105" t="s">
        <v>1460</v>
      </c>
      <c r="K758" s="102">
        <v>1.0</v>
      </c>
    </row>
    <row r="759">
      <c r="A759" s="105" t="s">
        <v>2299</v>
      </c>
      <c r="B759" s="175" t="s">
        <v>1395</v>
      </c>
      <c r="C759" s="105" t="s">
        <v>223</v>
      </c>
      <c r="D759" s="105" t="s">
        <v>453</v>
      </c>
      <c r="E759" s="105" t="s">
        <v>1416</v>
      </c>
      <c r="F759" s="173"/>
      <c r="G759" s="174">
        <v>0.8333333333333334</v>
      </c>
      <c r="H759" s="174">
        <v>0.8958333333333334</v>
      </c>
      <c r="I759" s="105" t="s">
        <v>1577</v>
      </c>
      <c r="K759" s="102">
        <v>1.0</v>
      </c>
    </row>
    <row r="760">
      <c r="A760" s="105" t="s">
        <v>2300</v>
      </c>
      <c r="B760" s="175" t="s">
        <v>2266</v>
      </c>
      <c r="C760" s="105" t="s">
        <v>223</v>
      </c>
      <c r="D760" s="105" t="s">
        <v>453</v>
      </c>
      <c r="E760" s="105" t="s">
        <v>1416</v>
      </c>
      <c r="F760" s="173"/>
      <c r="G760" s="174">
        <v>0.625</v>
      </c>
      <c r="H760" s="174">
        <v>0.6875</v>
      </c>
      <c r="I760" s="105" t="s">
        <v>1460</v>
      </c>
      <c r="K760" s="102">
        <v>1.0</v>
      </c>
    </row>
    <row r="761">
      <c r="A761" s="105" t="s">
        <v>2301</v>
      </c>
      <c r="B761" s="175" t="s">
        <v>1280</v>
      </c>
      <c r="C761" s="105" t="s">
        <v>223</v>
      </c>
      <c r="D761" s="105" t="s">
        <v>453</v>
      </c>
      <c r="E761" s="105" t="s">
        <v>1416</v>
      </c>
      <c r="F761" s="173"/>
      <c r="G761" s="174">
        <v>0.8333333333333334</v>
      </c>
      <c r="H761" s="174">
        <v>0.8958333333333334</v>
      </c>
      <c r="I761" s="105" t="s">
        <v>1577</v>
      </c>
      <c r="K761" s="102">
        <v>1.0</v>
      </c>
    </row>
    <row r="762" hidden="1">
      <c r="A762" s="105" t="s">
        <v>2302</v>
      </c>
      <c r="B762" s="172">
        <v>45303.0</v>
      </c>
      <c r="C762" s="105" t="s">
        <v>223</v>
      </c>
      <c r="D762" s="105" t="s">
        <v>472</v>
      </c>
      <c r="E762" s="105" t="s">
        <v>1416</v>
      </c>
      <c r="F762" s="173"/>
      <c r="G762" s="174">
        <v>0.8333333333333334</v>
      </c>
      <c r="H762" s="174">
        <v>0.8958333333333334</v>
      </c>
      <c r="I762" s="105" t="s">
        <v>1577</v>
      </c>
      <c r="K762" s="113">
        <v>0.0</v>
      </c>
    </row>
    <row r="763" hidden="1">
      <c r="A763" s="105" t="s">
        <v>2303</v>
      </c>
      <c r="B763" s="172">
        <v>45485.0</v>
      </c>
      <c r="C763" s="105" t="s">
        <v>223</v>
      </c>
      <c r="D763" s="105" t="s">
        <v>472</v>
      </c>
      <c r="E763" s="105" t="s">
        <v>1416</v>
      </c>
      <c r="F763" s="173"/>
      <c r="G763" s="174">
        <v>0.8333333333333334</v>
      </c>
      <c r="H763" s="174">
        <v>0.8958333333333334</v>
      </c>
      <c r="I763" s="105" t="s">
        <v>1577</v>
      </c>
      <c r="K763" s="113">
        <v>0.0</v>
      </c>
    </row>
    <row r="764" hidden="1">
      <c r="A764" s="105" t="s">
        <v>2304</v>
      </c>
      <c r="B764" s="172">
        <v>45516.0</v>
      </c>
      <c r="C764" s="105" t="s">
        <v>223</v>
      </c>
      <c r="D764" s="105" t="s">
        <v>472</v>
      </c>
      <c r="E764" s="105" t="s">
        <v>1416</v>
      </c>
      <c r="F764" s="173"/>
      <c r="G764" s="174">
        <v>0.8333333333333334</v>
      </c>
      <c r="H764" s="174">
        <v>0.8958333333333334</v>
      </c>
      <c r="I764" s="105" t="s">
        <v>1577</v>
      </c>
      <c r="K764" s="102">
        <v>1.0</v>
      </c>
    </row>
    <row r="765" hidden="1">
      <c r="A765" s="105" t="s">
        <v>2305</v>
      </c>
      <c r="B765" s="175" t="s">
        <v>905</v>
      </c>
      <c r="C765" s="105" t="s">
        <v>223</v>
      </c>
      <c r="D765" s="105" t="s">
        <v>472</v>
      </c>
      <c r="E765" s="105" t="s">
        <v>1416</v>
      </c>
      <c r="F765" s="173"/>
      <c r="G765" s="174">
        <v>0.8333333333333334</v>
      </c>
      <c r="H765" s="174">
        <v>0.8958333333333334</v>
      </c>
      <c r="I765" s="105" t="s">
        <v>1577</v>
      </c>
      <c r="K765" s="102">
        <v>1.0</v>
      </c>
    </row>
    <row r="766" hidden="1">
      <c r="A766" s="105" t="s">
        <v>2306</v>
      </c>
      <c r="B766" s="175" t="s">
        <v>908</v>
      </c>
      <c r="C766" s="105" t="s">
        <v>223</v>
      </c>
      <c r="D766" s="105" t="s">
        <v>472</v>
      </c>
      <c r="E766" s="105" t="s">
        <v>1416</v>
      </c>
      <c r="F766" s="173"/>
      <c r="G766" s="174">
        <v>0.8333333333333334</v>
      </c>
      <c r="H766" s="174">
        <v>0.8958333333333334</v>
      </c>
      <c r="I766" s="105" t="s">
        <v>1577</v>
      </c>
      <c r="K766" s="102">
        <v>1.0</v>
      </c>
    </row>
    <row r="767" hidden="1">
      <c r="A767" s="105" t="s">
        <v>2307</v>
      </c>
      <c r="B767" s="175" t="s">
        <v>2244</v>
      </c>
      <c r="C767" s="105" t="s">
        <v>223</v>
      </c>
      <c r="D767" s="105" t="s">
        <v>472</v>
      </c>
      <c r="E767" s="105" t="s">
        <v>1416</v>
      </c>
      <c r="F767" s="173"/>
      <c r="G767" s="174">
        <v>0.8333333333333334</v>
      </c>
      <c r="H767" s="174">
        <v>0.8958333333333334</v>
      </c>
      <c r="I767" s="105" t="s">
        <v>1577</v>
      </c>
      <c r="K767" s="113">
        <v>0.0</v>
      </c>
    </row>
    <row r="768" hidden="1">
      <c r="A768" s="105" t="s">
        <v>2308</v>
      </c>
      <c r="B768" s="175" t="s">
        <v>2246</v>
      </c>
      <c r="C768" s="105" t="s">
        <v>223</v>
      </c>
      <c r="D768" s="105" t="s">
        <v>472</v>
      </c>
      <c r="E768" s="105" t="s">
        <v>1416</v>
      </c>
      <c r="F768" s="173"/>
      <c r="G768" s="174">
        <v>0.8333333333333334</v>
      </c>
      <c r="H768" s="174">
        <v>0.8958333333333334</v>
      </c>
      <c r="I768" s="105" t="s">
        <v>1577</v>
      </c>
      <c r="K768" s="102">
        <v>1.0</v>
      </c>
    </row>
    <row r="769" hidden="1">
      <c r="A769" s="105" t="s">
        <v>2309</v>
      </c>
      <c r="B769" s="175" t="s">
        <v>2255</v>
      </c>
      <c r="C769" s="105" t="s">
        <v>223</v>
      </c>
      <c r="D769" s="105" t="s">
        <v>472</v>
      </c>
      <c r="E769" s="105" t="s">
        <v>1416</v>
      </c>
      <c r="F769" s="173"/>
      <c r="G769" s="174">
        <v>0.8333333333333334</v>
      </c>
      <c r="H769" s="174">
        <v>0.8958333333333334</v>
      </c>
      <c r="I769" s="105" t="s">
        <v>1577</v>
      </c>
      <c r="K769" s="102">
        <v>1.0</v>
      </c>
    </row>
    <row r="770" hidden="1">
      <c r="A770" s="105" t="s">
        <v>2310</v>
      </c>
      <c r="B770" s="175" t="s">
        <v>912</v>
      </c>
      <c r="C770" s="105" t="s">
        <v>223</v>
      </c>
      <c r="D770" s="105" t="s">
        <v>472</v>
      </c>
      <c r="E770" s="105" t="s">
        <v>1416</v>
      </c>
      <c r="F770" s="173"/>
      <c r="G770" s="174">
        <v>0.8333333333333334</v>
      </c>
      <c r="H770" s="174">
        <v>0.8958333333333334</v>
      </c>
      <c r="I770" s="105" t="s">
        <v>1577</v>
      </c>
      <c r="K770" s="102">
        <v>1.0</v>
      </c>
    </row>
    <row r="771" hidden="1">
      <c r="A771" s="105" t="s">
        <v>2311</v>
      </c>
      <c r="B771" s="172">
        <v>45334.0</v>
      </c>
      <c r="C771" s="105" t="s">
        <v>223</v>
      </c>
      <c r="D771" s="105" t="s">
        <v>449</v>
      </c>
      <c r="E771" s="105" t="s">
        <v>1416</v>
      </c>
      <c r="F771" s="173"/>
      <c r="G771" s="174">
        <v>0.625</v>
      </c>
      <c r="H771" s="174">
        <v>0.6875</v>
      </c>
      <c r="I771" s="105" t="s">
        <v>1460</v>
      </c>
      <c r="K771" s="102">
        <v>1.0</v>
      </c>
    </row>
    <row r="772" hidden="1">
      <c r="A772" s="105" t="s">
        <v>2312</v>
      </c>
      <c r="B772" s="172">
        <v>45394.0</v>
      </c>
      <c r="C772" s="105" t="s">
        <v>223</v>
      </c>
      <c r="D772" s="105" t="s">
        <v>449</v>
      </c>
      <c r="E772" s="105" t="s">
        <v>1416</v>
      </c>
      <c r="F772" s="173"/>
      <c r="G772" s="174">
        <v>0.625</v>
      </c>
      <c r="H772" s="174">
        <v>0.6875</v>
      </c>
      <c r="I772" s="105" t="s">
        <v>1460</v>
      </c>
      <c r="K772" s="102">
        <v>1.0</v>
      </c>
    </row>
    <row r="773" hidden="1">
      <c r="A773" s="105" t="s">
        <v>2313</v>
      </c>
      <c r="B773" s="172">
        <v>45547.0</v>
      </c>
      <c r="C773" s="105" t="s">
        <v>223</v>
      </c>
      <c r="D773" s="105" t="s">
        <v>449</v>
      </c>
      <c r="E773" s="105" t="s">
        <v>1416</v>
      </c>
      <c r="F773" s="173"/>
      <c r="G773" s="174">
        <v>0.625</v>
      </c>
      <c r="H773" s="174">
        <v>0.6875</v>
      </c>
      <c r="I773" s="105" t="s">
        <v>1460</v>
      </c>
      <c r="K773" s="113">
        <v>0.0</v>
      </c>
    </row>
    <row r="774" hidden="1">
      <c r="A774" s="105" t="s">
        <v>2314</v>
      </c>
      <c r="B774" s="172">
        <v>45608.0</v>
      </c>
      <c r="C774" s="105" t="s">
        <v>223</v>
      </c>
      <c r="D774" s="105" t="s">
        <v>449</v>
      </c>
      <c r="E774" s="105" t="s">
        <v>1416</v>
      </c>
      <c r="F774" s="173"/>
      <c r="G774" s="174">
        <v>0.625</v>
      </c>
      <c r="H774" s="174">
        <v>0.6875</v>
      </c>
      <c r="I774" s="105" t="s">
        <v>1460</v>
      </c>
      <c r="K774" s="113">
        <v>0.0</v>
      </c>
    </row>
    <row r="775" hidden="1">
      <c r="A775" s="105" t="s">
        <v>2315</v>
      </c>
      <c r="B775" s="175" t="s">
        <v>1274</v>
      </c>
      <c r="C775" s="105" t="s">
        <v>223</v>
      </c>
      <c r="D775" s="105" t="s">
        <v>449</v>
      </c>
      <c r="E775" s="105" t="s">
        <v>1416</v>
      </c>
      <c r="F775" s="173"/>
      <c r="G775" s="174">
        <v>0.625</v>
      </c>
      <c r="H775" s="174">
        <v>0.6875</v>
      </c>
      <c r="I775" s="105" t="s">
        <v>1460</v>
      </c>
      <c r="K775" s="113">
        <v>0.0</v>
      </c>
    </row>
    <row r="776" hidden="1">
      <c r="A776" s="105" t="s">
        <v>2316</v>
      </c>
      <c r="B776" s="175" t="s">
        <v>1276</v>
      </c>
      <c r="C776" s="105" t="s">
        <v>223</v>
      </c>
      <c r="D776" s="105" t="s">
        <v>449</v>
      </c>
      <c r="E776" s="105" t="s">
        <v>1416</v>
      </c>
      <c r="F776" s="173"/>
      <c r="G776" s="174">
        <v>0.625</v>
      </c>
      <c r="H776" s="174">
        <v>0.6875</v>
      </c>
      <c r="I776" s="105" t="s">
        <v>1460</v>
      </c>
      <c r="K776" s="113">
        <v>0.0</v>
      </c>
    </row>
    <row r="777" hidden="1">
      <c r="A777" s="105" t="s">
        <v>2317</v>
      </c>
      <c r="B777" s="175" t="s">
        <v>1278</v>
      </c>
      <c r="C777" s="105" t="s">
        <v>223</v>
      </c>
      <c r="D777" s="105" t="s">
        <v>449</v>
      </c>
      <c r="E777" s="105" t="s">
        <v>1416</v>
      </c>
      <c r="F777" s="173"/>
      <c r="G777" s="174">
        <v>0.625</v>
      </c>
      <c r="H777" s="174">
        <v>0.6875</v>
      </c>
      <c r="I777" s="105" t="s">
        <v>1460</v>
      </c>
      <c r="K777" s="113">
        <v>0.0</v>
      </c>
    </row>
    <row r="778" hidden="1">
      <c r="A778" s="105" t="s">
        <v>2318</v>
      </c>
      <c r="B778" s="175" t="s">
        <v>1279</v>
      </c>
      <c r="C778" s="105" t="s">
        <v>223</v>
      </c>
      <c r="D778" s="105" t="s">
        <v>449</v>
      </c>
      <c r="E778" s="105" t="s">
        <v>1416</v>
      </c>
      <c r="F778" s="173"/>
      <c r="G778" s="174">
        <v>0.625</v>
      </c>
      <c r="H778" s="174">
        <v>0.6875</v>
      </c>
      <c r="I778" s="105" t="s">
        <v>1460</v>
      </c>
      <c r="K778" s="113">
        <v>0.0</v>
      </c>
    </row>
    <row r="779" hidden="1">
      <c r="A779" s="105" t="s">
        <v>2319</v>
      </c>
      <c r="B779" s="175" t="s">
        <v>2320</v>
      </c>
      <c r="C779" s="105" t="s">
        <v>223</v>
      </c>
      <c r="D779" s="105" t="s">
        <v>449</v>
      </c>
      <c r="E779" s="105" t="s">
        <v>1416</v>
      </c>
      <c r="F779" s="173"/>
      <c r="G779" s="174">
        <v>0.625</v>
      </c>
      <c r="H779" s="174">
        <v>0.6875</v>
      </c>
      <c r="I779" s="105" t="s">
        <v>1460</v>
      </c>
      <c r="K779" s="113">
        <v>0.0</v>
      </c>
    </row>
    <row r="780" hidden="1">
      <c r="A780" s="105" t="s">
        <v>2321</v>
      </c>
      <c r="B780" s="172">
        <v>45334.0</v>
      </c>
      <c r="C780" s="105" t="s">
        <v>223</v>
      </c>
      <c r="D780" s="105" t="s">
        <v>293</v>
      </c>
      <c r="E780" s="105" t="s">
        <v>1421</v>
      </c>
      <c r="F780" s="173"/>
      <c r="G780" s="174">
        <v>0.8125</v>
      </c>
      <c r="H780" s="174">
        <v>0.8541666666666666</v>
      </c>
      <c r="I780" s="105" t="s">
        <v>1608</v>
      </c>
      <c r="K780" s="102">
        <v>1.0</v>
      </c>
    </row>
    <row r="781" hidden="1">
      <c r="A781" s="105" t="s">
        <v>2322</v>
      </c>
      <c r="B781" s="172">
        <v>45424.0</v>
      </c>
      <c r="C781" s="105" t="s">
        <v>223</v>
      </c>
      <c r="D781" s="105" t="s">
        <v>293</v>
      </c>
      <c r="E781" s="105" t="s">
        <v>1421</v>
      </c>
      <c r="F781" s="173"/>
      <c r="G781" s="174">
        <v>0.8125</v>
      </c>
      <c r="H781" s="174">
        <v>0.8541666666666666</v>
      </c>
      <c r="I781" s="105" t="s">
        <v>1608</v>
      </c>
      <c r="K781" s="102">
        <v>1.0</v>
      </c>
    </row>
    <row r="782" hidden="1">
      <c r="A782" s="105" t="s">
        <v>2323</v>
      </c>
      <c r="B782" s="172">
        <v>45547.0</v>
      </c>
      <c r="C782" s="105" t="s">
        <v>223</v>
      </c>
      <c r="D782" s="105" t="s">
        <v>293</v>
      </c>
      <c r="E782" s="105" t="s">
        <v>1421</v>
      </c>
      <c r="F782" s="173"/>
      <c r="G782" s="174">
        <v>0.8125</v>
      </c>
      <c r="H782" s="174">
        <v>0.8541666666666666</v>
      </c>
      <c r="I782" s="105" t="s">
        <v>1608</v>
      </c>
      <c r="K782" s="113">
        <v>0.0</v>
      </c>
    </row>
    <row r="783" hidden="1">
      <c r="A783" s="105" t="s">
        <v>2324</v>
      </c>
      <c r="B783" s="172">
        <v>45638.0</v>
      </c>
      <c r="C783" s="105" t="s">
        <v>223</v>
      </c>
      <c r="D783" s="105" t="s">
        <v>293</v>
      </c>
      <c r="E783" s="105" t="s">
        <v>1418</v>
      </c>
      <c r="F783" s="173"/>
      <c r="G783" s="174">
        <v>0.8125</v>
      </c>
      <c r="H783" s="174">
        <v>0.8541666666666666</v>
      </c>
      <c r="I783" s="105" t="s">
        <v>1608</v>
      </c>
      <c r="K783" s="102">
        <v>1.0</v>
      </c>
    </row>
    <row r="784" hidden="1">
      <c r="A784" s="105" t="s">
        <v>2325</v>
      </c>
      <c r="B784" s="175" t="s">
        <v>1274</v>
      </c>
      <c r="C784" s="105" t="s">
        <v>223</v>
      </c>
      <c r="D784" s="105" t="s">
        <v>293</v>
      </c>
      <c r="E784" s="105" t="s">
        <v>1421</v>
      </c>
      <c r="F784" s="173"/>
      <c r="G784" s="174">
        <v>0.8125</v>
      </c>
      <c r="H784" s="174">
        <v>0.8541666666666666</v>
      </c>
      <c r="I784" s="105" t="s">
        <v>1608</v>
      </c>
      <c r="K784" s="102">
        <v>1.0</v>
      </c>
    </row>
    <row r="785" hidden="1">
      <c r="A785" s="105" t="s">
        <v>2326</v>
      </c>
      <c r="B785" s="175" t="s">
        <v>1277</v>
      </c>
      <c r="C785" s="105" t="s">
        <v>223</v>
      </c>
      <c r="D785" s="105" t="s">
        <v>293</v>
      </c>
      <c r="E785" s="105" t="s">
        <v>1421</v>
      </c>
      <c r="F785" s="173"/>
      <c r="G785" s="174">
        <v>0.8125</v>
      </c>
      <c r="H785" s="174">
        <v>0.8541666666666666</v>
      </c>
      <c r="I785" s="105" t="s">
        <v>1608</v>
      </c>
      <c r="K785" s="102">
        <v>1.0</v>
      </c>
    </row>
    <row r="786" hidden="1">
      <c r="A786" s="105" t="s">
        <v>2327</v>
      </c>
      <c r="B786" s="175" t="s">
        <v>1278</v>
      </c>
      <c r="C786" s="105" t="s">
        <v>223</v>
      </c>
      <c r="D786" s="105" t="s">
        <v>293</v>
      </c>
      <c r="E786" s="105" t="s">
        <v>1421</v>
      </c>
      <c r="F786" s="173"/>
      <c r="G786" s="174">
        <v>0.8125</v>
      </c>
      <c r="H786" s="174">
        <v>0.8541666666666666</v>
      </c>
      <c r="I786" s="105" t="s">
        <v>1608</v>
      </c>
      <c r="K786" s="102">
        <v>1.0</v>
      </c>
    </row>
    <row r="787" hidden="1">
      <c r="A787" s="105" t="s">
        <v>2328</v>
      </c>
      <c r="B787" s="175" t="s">
        <v>250</v>
      </c>
      <c r="C787" s="105" t="s">
        <v>223</v>
      </c>
      <c r="D787" s="105" t="s">
        <v>293</v>
      </c>
      <c r="E787" s="105" t="s">
        <v>1421</v>
      </c>
      <c r="F787" s="173"/>
      <c r="G787" s="174">
        <v>0.8125</v>
      </c>
      <c r="H787" s="174">
        <v>0.8541666666666666</v>
      </c>
      <c r="I787" s="105" t="s">
        <v>1608</v>
      </c>
      <c r="K787" s="102">
        <v>1.0</v>
      </c>
    </row>
    <row r="788" hidden="1">
      <c r="A788" s="105" t="s">
        <v>2329</v>
      </c>
      <c r="B788" s="175" t="s">
        <v>2320</v>
      </c>
      <c r="C788" s="105" t="s">
        <v>223</v>
      </c>
      <c r="D788" s="105" t="s">
        <v>293</v>
      </c>
      <c r="E788" s="105" t="s">
        <v>1421</v>
      </c>
      <c r="F788" s="173"/>
      <c r="G788" s="174">
        <v>0.8125</v>
      </c>
      <c r="H788" s="174">
        <v>0.8541666666666666</v>
      </c>
      <c r="I788" s="105" t="s">
        <v>1608</v>
      </c>
      <c r="K788" s="102">
        <v>1.0</v>
      </c>
    </row>
    <row r="789" hidden="1">
      <c r="A789" s="105" t="s">
        <v>2330</v>
      </c>
      <c r="B789" s="172">
        <v>45334.0</v>
      </c>
      <c r="C789" s="105" t="s">
        <v>24</v>
      </c>
      <c r="D789" s="105" t="s">
        <v>141</v>
      </c>
      <c r="E789" s="105" t="s">
        <v>1416</v>
      </c>
      <c r="F789" s="173"/>
      <c r="G789" s="174">
        <v>0.7291666666666666</v>
      </c>
      <c r="H789" s="174">
        <v>0.7916666666666666</v>
      </c>
      <c r="I789" s="105" t="s">
        <v>1475</v>
      </c>
      <c r="K789" s="102">
        <v>1.0</v>
      </c>
    </row>
    <row r="790" hidden="1">
      <c r="A790" s="105" t="s">
        <v>2331</v>
      </c>
      <c r="B790" s="172">
        <v>45394.0</v>
      </c>
      <c r="C790" s="105" t="s">
        <v>24</v>
      </c>
      <c r="D790" s="105" t="s">
        <v>141</v>
      </c>
      <c r="E790" s="105" t="s">
        <v>1416</v>
      </c>
      <c r="F790" s="173"/>
      <c r="G790" s="174">
        <v>0.7291666666666666</v>
      </c>
      <c r="H790" s="174">
        <v>0.7916666666666666</v>
      </c>
      <c r="I790" s="105" t="s">
        <v>1475</v>
      </c>
      <c r="K790" s="102">
        <v>1.0</v>
      </c>
    </row>
    <row r="791" hidden="1">
      <c r="A791" s="105" t="s">
        <v>2332</v>
      </c>
      <c r="B791" s="172">
        <v>45547.0</v>
      </c>
      <c r="C791" s="105" t="s">
        <v>24</v>
      </c>
      <c r="D791" s="105" t="s">
        <v>141</v>
      </c>
      <c r="E791" s="105" t="s">
        <v>1416</v>
      </c>
      <c r="F791" s="173"/>
      <c r="G791" s="174">
        <v>0.7291666666666666</v>
      </c>
      <c r="H791" s="174">
        <v>0.7916666666666666</v>
      </c>
      <c r="I791" s="105" t="s">
        <v>1475</v>
      </c>
      <c r="K791" s="102">
        <v>1.0</v>
      </c>
    </row>
    <row r="792" hidden="1">
      <c r="A792" s="105" t="s">
        <v>2333</v>
      </c>
      <c r="B792" s="172">
        <v>45608.0</v>
      </c>
      <c r="C792" s="105" t="s">
        <v>24</v>
      </c>
      <c r="D792" s="105" t="s">
        <v>141</v>
      </c>
      <c r="E792" s="105" t="s">
        <v>1416</v>
      </c>
      <c r="F792" s="173"/>
      <c r="G792" s="174">
        <v>0.7291666666666666</v>
      </c>
      <c r="H792" s="174">
        <v>0.7916666666666666</v>
      </c>
      <c r="I792" s="105" t="s">
        <v>1475</v>
      </c>
      <c r="K792" s="102">
        <v>1.0</v>
      </c>
    </row>
    <row r="793" hidden="1">
      <c r="A793" s="105" t="s">
        <v>2334</v>
      </c>
      <c r="B793" s="175" t="s">
        <v>1274</v>
      </c>
      <c r="C793" s="105" t="s">
        <v>24</v>
      </c>
      <c r="D793" s="105" t="s">
        <v>141</v>
      </c>
      <c r="E793" s="105" t="s">
        <v>1416</v>
      </c>
      <c r="F793" s="173"/>
      <c r="G793" s="174">
        <v>0.7291666666666666</v>
      </c>
      <c r="H793" s="174">
        <v>0.7916666666666666</v>
      </c>
      <c r="I793" s="105" t="s">
        <v>1475</v>
      </c>
      <c r="K793" s="102">
        <v>1.0</v>
      </c>
    </row>
    <row r="794" hidden="1">
      <c r="A794" s="105" t="s">
        <v>2335</v>
      </c>
      <c r="B794" s="175" t="s">
        <v>1276</v>
      </c>
      <c r="C794" s="105" t="s">
        <v>24</v>
      </c>
      <c r="D794" s="105" t="s">
        <v>141</v>
      </c>
      <c r="E794" s="105" t="s">
        <v>1416</v>
      </c>
      <c r="F794" s="173"/>
      <c r="G794" s="174">
        <v>0.7291666666666666</v>
      </c>
      <c r="H794" s="174">
        <v>0.7916666666666666</v>
      </c>
      <c r="I794" s="105" t="s">
        <v>1475</v>
      </c>
      <c r="K794" s="102">
        <v>1.0</v>
      </c>
    </row>
    <row r="795" hidden="1">
      <c r="A795" s="105" t="s">
        <v>2336</v>
      </c>
      <c r="B795" s="175" t="s">
        <v>1278</v>
      </c>
      <c r="C795" s="105" t="s">
        <v>24</v>
      </c>
      <c r="D795" s="105" t="s">
        <v>141</v>
      </c>
      <c r="E795" s="105" t="s">
        <v>1416</v>
      </c>
      <c r="F795" s="173"/>
      <c r="G795" s="174">
        <v>0.7291666666666666</v>
      </c>
      <c r="H795" s="174">
        <v>0.7916666666666666</v>
      </c>
      <c r="I795" s="105" t="s">
        <v>1475</v>
      </c>
      <c r="K795" s="102">
        <v>1.0</v>
      </c>
    </row>
    <row r="796" hidden="1">
      <c r="A796" s="105" t="s">
        <v>2337</v>
      </c>
      <c r="B796" s="175" t="s">
        <v>1279</v>
      </c>
      <c r="C796" s="105" t="s">
        <v>24</v>
      </c>
      <c r="D796" s="105" t="s">
        <v>141</v>
      </c>
      <c r="E796" s="105" t="s">
        <v>1416</v>
      </c>
      <c r="F796" s="173"/>
      <c r="G796" s="174">
        <v>0.7291666666666666</v>
      </c>
      <c r="H796" s="174">
        <v>0.7916666666666666</v>
      </c>
      <c r="I796" s="105" t="s">
        <v>1475</v>
      </c>
      <c r="K796" s="102">
        <v>1.0</v>
      </c>
    </row>
    <row r="797" hidden="1">
      <c r="A797" s="105" t="s">
        <v>2338</v>
      </c>
      <c r="B797" s="175" t="s">
        <v>2320</v>
      </c>
      <c r="C797" s="105" t="s">
        <v>24</v>
      </c>
      <c r="D797" s="105" t="s">
        <v>141</v>
      </c>
      <c r="E797" s="105" t="s">
        <v>1416</v>
      </c>
      <c r="F797" s="173"/>
      <c r="G797" s="174">
        <v>0.7291666666666666</v>
      </c>
      <c r="H797" s="174">
        <v>0.7916666666666666</v>
      </c>
      <c r="I797" s="105" t="s">
        <v>1475</v>
      </c>
      <c r="K797" s="102">
        <v>1.0</v>
      </c>
    </row>
    <row r="798" hidden="1">
      <c r="A798" s="105" t="s">
        <v>2339</v>
      </c>
      <c r="B798" s="172">
        <v>45394.0</v>
      </c>
      <c r="C798" s="105" t="s">
        <v>24</v>
      </c>
      <c r="D798" s="105" t="s">
        <v>27</v>
      </c>
      <c r="E798" s="105" t="s">
        <v>1420</v>
      </c>
      <c r="F798" s="173"/>
      <c r="G798" s="174">
        <v>0.7291666666666666</v>
      </c>
      <c r="H798" s="174">
        <v>0.7916666666666666</v>
      </c>
      <c r="I798" s="105" t="s">
        <v>1475</v>
      </c>
      <c r="K798" s="102">
        <v>1.0</v>
      </c>
    </row>
    <row r="799" hidden="1">
      <c r="A799" s="105" t="s">
        <v>2340</v>
      </c>
      <c r="B799" s="172">
        <v>45455.0</v>
      </c>
      <c r="C799" s="105" t="s">
        <v>24</v>
      </c>
      <c r="D799" s="105" t="s">
        <v>27</v>
      </c>
      <c r="E799" s="105" t="s">
        <v>1420</v>
      </c>
      <c r="F799" s="173"/>
      <c r="G799" s="174">
        <v>0.7291666666666666</v>
      </c>
      <c r="H799" s="174">
        <v>0.7916666666666666</v>
      </c>
      <c r="I799" s="105" t="s">
        <v>1475</v>
      </c>
      <c r="K799" s="102">
        <v>1.0</v>
      </c>
    </row>
    <row r="800" hidden="1">
      <c r="A800" s="105" t="s">
        <v>2341</v>
      </c>
      <c r="B800" s="172">
        <v>45608.0</v>
      </c>
      <c r="C800" s="105" t="s">
        <v>24</v>
      </c>
      <c r="D800" s="105" t="s">
        <v>27</v>
      </c>
      <c r="E800" s="105" t="s">
        <v>1420</v>
      </c>
      <c r="F800" s="173"/>
      <c r="G800" s="174">
        <v>0.7291666666666666</v>
      </c>
      <c r="H800" s="174">
        <v>0.7916666666666666</v>
      </c>
      <c r="I800" s="105" t="s">
        <v>1475</v>
      </c>
      <c r="K800" s="102">
        <v>1.0</v>
      </c>
    </row>
    <row r="801" hidden="1">
      <c r="A801" s="105" t="s">
        <v>2342</v>
      </c>
      <c r="B801" s="175" t="s">
        <v>1273</v>
      </c>
      <c r="C801" s="105" t="s">
        <v>24</v>
      </c>
      <c r="D801" s="105" t="s">
        <v>27</v>
      </c>
      <c r="E801" s="105" t="s">
        <v>1420</v>
      </c>
      <c r="F801" s="173"/>
      <c r="G801" s="174">
        <v>0.7291666666666666</v>
      </c>
      <c r="H801" s="174">
        <v>0.7916666666666666</v>
      </c>
      <c r="I801" s="105" t="s">
        <v>1475</v>
      </c>
      <c r="K801" s="102">
        <v>1.0</v>
      </c>
    </row>
    <row r="802" hidden="1">
      <c r="A802" s="105" t="s">
        <v>2343</v>
      </c>
      <c r="B802" s="175" t="s">
        <v>1276</v>
      </c>
      <c r="C802" s="105" t="s">
        <v>24</v>
      </c>
      <c r="D802" s="105" t="s">
        <v>27</v>
      </c>
      <c r="E802" s="105" t="s">
        <v>1420</v>
      </c>
      <c r="F802" s="173"/>
      <c r="G802" s="174">
        <v>0.7291666666666666</v>
      </c>
      <c r="H802" s="174">
        <v>0.7916666666666666</v>
      </c>
      <c r="I802" s="105" t="s">
        <v>1475</v>
      </c>
      <c r="K802" s="102">
        <v>1.0</v>
      </c>
    </row>
    <row r="803" hidden="1">
      <c r="A803" s="105" t="s">
        <v>2344</v>
      </c>
      <c r="B803" s="175" t="s">
        <v>2263</v>
      </c>
      <c r="C803" s="105" t="s">
        <v>24</v>
      </c>
      <c r="D803" s="105" t="s">
        <v>27</v>
      </c>
      <c r="E803" s="105" t="s">
        <v>1420</v>
      </c>
      <c r="F803" s="173"/>
      <c r="G803" s="174">
        <v>0.7291666666666666</v>
      </c>
      <c r="H803" s="174">
        <v>0.7916666666666666</v>
      </c>
      <c r="I803" s="105" t="s">
        <v>1475</v>
      </c>
      <c r="K803" s="102">
        <v>1.0</v>
      </c>
    </row>
    <row r="804" hidden="1">
      <c r="A804" s="105" t="s">
        <v>2345</v>
      </c>
      <c r="B804" s="175" t="s">
        <v>1279</v>
      </c>
      <c r="C804" s="105" t="s">
        <v>24</v>
      </c>
      <c r="D804" s="105" t="s">
        <v>27</v>
      </c>
      <c r="E804" s="105" t="s">
        <v>1420</v>
      </c>
      <c r="F804" s="173"/>
      <c r="G804" s="174">
        <v>0.7291666666666666</v>
      </c>
      <c r="H804" s="174">
        <v>0.7916666666666666</v>
      </c>
      <c r="I804" s="105" t="s">
        <v>1475</v>
      </c>
      <c r="K804" s="102">
        <v>1.0</v>
      </c>
    </row>
    <row r="805" hidden="1">
      <c r="A805" s="105" t="s">
        <v>2346</v>
      </c>
      <c r="B805" s="175" t="s">
        <v>2266</v>
      </c>
      <c r="C805" s="105" t="s">
        <v>24</v>
      </c>
      <c r="D805" s="105" t="s">
        <v>27</v>
      </c>
      <c r="E805" s="105" t="s">
        <v>1420</v>
      </c>
      <c r="F805" s="173"/>
      <c r="G805" s="174">
        <v>0.7291666666666666</v>
      </c>
      <c r="H805" s="174">
        <v>0.7916666666666666</v>
      </c>
      <c r="I805" s="105" t="s">
        <v>1475</v>
      </c>
      <c r="K805" s="102">
        <v>1.0</v>
      </c>
    </row>
    <row r="806" hidden="1">
      <c r="A806" s="105" t="s">
        <v>2347</v>
      </c>
      <c r="B806" s="172">
        <v>45394.0</v>
      </c>
      <c r="C806" s="105" t="s">
        <v>24</v>
      </c>
      <c r="D806" s="105" t="s">
        <v>86</v>
      </c>
      <c r="E806" s="105" t="s">
        <v>1421</v>
      </c>
      <c r="F806" s="173"/>
      <c r="G806" s="174">
        <v>0.7291666666666666</v>
      </c>
      <c r="H806" s="174">
        <v>0.7916666666666666</v>
      </c>
      <c r="I806" s="105" t="s">
        <v>1475</v>
      </c>
      <c r="K806" s="102">
        <v>1.0</v>
      </c>
    </row>
    <row r="807" hidden="1">
      <c r="A807" s="105" t="s">
        <v>2348</v>
      </c>
      <c r="B807" s="172">
        <v>45455.0</v>
      </c>
      <c r="C807" s="105" t="s">
        <v>24</v>
      </c>
      <c r="D807" s="105" t="s">
        <v>86</v>
      </c>
      <c r="E807" s="105" t="s">
        <v>1421</v>
      </c>
      <c r="F807" s="173"/>
      <c r="G807" s="174">
        <v>0.7291666666666666</v>
      </c>
      <c r="H807" s="174">
        <v>0.7916666666666666</v>
      </c>
      <c r="I807" s="105" t="s">
        <v>1475</v>
      </c>
      <c r="K807" s="102">
        <v>1.0</v>
      </c>
    </row>
    <row r="808" hidden="1">
      <c r="A808" s="105" t="s">
        <v>2349</v>
      </c>
      <c r="B808" s="172">
        <v>45608.0</v>
      </c>
      <c r="C808" s="105" t="s">
        <v>24</v>
      </c>
      <c r="D808" s="105" t="s">
        <v>86</v>
      </c>
      <c r="E808" s="105" t="s">
        <v>1421</v>
      </c>
      <c r="F808" s="173"/>
      <c r="G808" s="174">
        <v>0.7291666666666666</v>
      </c>
      <c r="H808" s="174">
        <v>0.7916666666666666</v>
      </c>
      <c r="I808" s="105" t="s">
        <v>1475</v>
      </c>
      <c r="K808" s="102">
        <v>1.0</v>
      </c>
    </row>
    <row r="809" hidden="1">
      <c r="A809" s="105" t="s">
        <v>2350</v>
      </c>
      <c r="B809" s="175" t="s">
        <v>1273</v>
      </c>
      <c r="C809" s="105" t="s">
        <v>24</v>
      </c>
      <c r="D809" s="105" t="s">
        <v>86</v>
      </c>
      <c r="E809" s="105" t="s">
        <v>1421</v>
      </c>
      <c r="F809" s="173"/>
      <c r="G809" s="174">
        <v>0.7291666666666666</v>
      </c>
      <c r="H809" s="174">
        <v>0.7916666666666666</v>
      </c>
      <c r="I809" s="105" t="s">
        <v>1475</v>
      </c>
      <c r="K809" s="102">
        <v>1.0</v>
      </c>
    </row>
    <row r="810" hidden="1">
      <c r="A810" s="105" t="s">
        <v>2351</v>
      </c>
      <c r="B810" s="175" t="s">
        <v>1276</v>
      </c>
      <c r="C810" s="105" t="s">
        <v>24</v>
      </c>
      <c r="D810" s="105" t="s">
        <v>86</v>
      </c>
      <c r="E810" s="105" t="s">
        <v>1421</v>
      </c>
      <c r="F810" s="173"/>
      <c r="G810" s="174">
        <v>0.7291666666666666</v>
      </c>
      <c r="H810" s="174">
        <v>0.7916666666666666</v>
      </c>
      <c r="I810" s="105" t="s">
        <v>1475</v>
      </c>
      <c r="K810" s="102">
        <v>1.0</v>
      </c>
    </row>
    <row r="811" hidden="1">
      <c r="A811" s="105" t="s">
        <v>2352</v>
      </c>
      <c r="B811" s="175" t="s">
        <v>2263</v>
      </c>
      <c r="C811" s="105" t="s">
        <v>24</v>
      </c>
      <c r="D811" s="105" t="s">
        <v>86</v>
      </c>
      <c r="E811" s="105" t="s">
        <v>1421</v>
      </c>
      <c r="F811" s="173"/>
      <c r="G811" s="174">
        <v>0.7291666666666666</v>
      </c>
      <c r="H811" s="174">
        <v>0.7916666666666666</v>
      </c>
      <c r="I811" s="105" t="s">
        <v>1475</v>
      </c>
      <c r="K811" s="102">
        <v>1.0</v>
      </c>
    </row>
    <row r="812" hidden="1">
      <c r="A812" s="105" t="s">
        <v>2353</v>
      </c>
      <c r="B812" s="175" t="s">
        <v>1279</v>
      </c>
      <c r="C812" s="105" t="s">
        <v>24</v>
      </c>
      <c r="D812" s="105" t="s">
        <v>86</v>
      </c>
      <c r="E812" s="105" t="s">
        <v>1421</v>
      </c>
      <c r="F812" s="173"/>
      <c r="G812" s="174">
        <v>0.7291666666666666</v>
      </c>
      <c r="H812" s="174">
        <v>0.7916666666666666</v>
      </c>
      <c r="I812" s="105" t="s">
        <v>1475</v>
      </c>
      <c r="K812" s="102">
        <v>1.0</v>
      </c>
    </row>
    <row r="813" hidden="1">
      <c r="A813" s="105" t="s">
        <v>2354</v>
      </c>
      <c r="B813" s="175" t="s">
        <v>2266</v>
      </c>
      <c r="C813" s="105" t="s">
        <v>24</v>
      </c>
      <c r="D813" s="105" t="s">
        <v>86</v>
      </c>
      <c r="E813" s="105" t="s">
        <v>1421</v>
      </c>
      <c r="F813" s="173"/>
      <c r="G813" s="174">
        <v>0.7291666666666666</v>
      </c>
      <c r="H813" s="174">
        <v>0.7916666666666666</v>
      </c>
      <c r="I813" s="105" t="s">
        <v>1475</v>
      </c>
      <c r="K813" s="102">
        <v>1.0</v>
      </c>
    </row>
    <row r="814" hidden="1">
      <c r="A814" s="105" t="s">
        <v>2355</v>
      </c>
      <c r="B814" s="172">
        <v>45303.0</v>
      </c>
      <c r="C814" s="105" t="s">
        <v>188</v>
      </c>
      <c r="D814" s="105" t="s">
        <v>190</v>
      </c>
      <c r="E814" s="105" t="s">
        <v>1420</v>
      </c>
      <c r="F814" s="173"/>
      <c r="G814" s="174">
        <v>0.7083333333333334</v>
      </c>
      <c r="H814" s="174">
        <v>0.7708333333333334</v>
      </c>
      <c r="I814" s="105" t="s">
        <v>1539</v>
      </c>
      <c r="K814" s="102">
        <v>1.0</v>
      </c>
    </row>
    <row r="815" hidden="1">
      <c r="A815" s="105" t="s">
        <v>2356</v>
      </c>
      <c r="B815" s="172">
        <v>45485.0</v>
      </c>
      <c r="C815" s="105" t="s">
        <v>188</v>
      </c>
      <c r="D815" s="105" t="s">
        <v>190</v>
      </c>
      <c r="E815" s="105" t="s">
        <v>1421</v>
      </c>
      <c r="F815" s="173"/>
      <c r="G815" s="174">
        <v>0.7083333333333334</v>
      </c>
      <c r="H815" s="174">
        <v>0.7708333333333334</v>
      </c>
      <c r="I815" s="105" t="s">
        <v>1539</v>
      </c>
      <c r="K815" s="102">
        <v>1.0</v>
      </c>
    </row>
    <row r="816" hidden="1">
      <c r="A816" s="105" t="s">
        <v>2357</v>
      </c>
      <c r="B816" s="172">
        <v>45516.0</v>
      </c>
      <c r="C816" s="105" t="s">
        <v>188</v>
      </c>
      <c r="D816" s="105" t="s">
        <v>190</v>
      </c>
      <c r="E816" s="105" t="s">
        <v>1421</v>
      </c>
      <c r="F816" s="173"/>
      <c r="G816" s="174">
        <v>0.7083333333333334</v>
      </c>
      <c r="H816" s="174">
        <v>0.7708333333333334</v>
      </c>
      <c r="I816" s="105" t="s">
        <v>1539</v>
      </c>
      <c r="K816" s="113">
        <v>0.0</v>
      </c>
    </row>
    <row r="817" hidden="1">
      <c r="A817" s="105" t="s">
        <v>2358</v>
      </c>
      <c r="B817" s="175" t="s">
        <v>905</v>
      </c>
      <c r="C817" s="105" t="s">
        <v>188</v>
      </c>
      <c r="D817" s="105" t="s">
        <v>190</v>
      </c>
      <c r="E817" s="105" t="s">
        <v>1421</v>
      </c>
      <c r="F817" s="173"/>
      <c r="G817" s="174">
        <v>0.7083333333333334</v>
      </c>
      <c r="H817" s="174">
        <v>0.7708333333333334</v>
      </c>
      <c r="I817" s="105" t="s">
        <v>1539</v>
      </c>
      <c r="K817" s="102">
        <v>1.0</v>
      </c>
    </row>
    <row r="818" hidden="1">
      <c r="A818" s="105" t="s">
        <v>2359</v>
      </c>
      <c r="B818" s="175" t="s">
        <v>908</v>
      </c>
      <c r="C818" s="105" t="s">
        <v>188</v>
      </c>
      <c r="D818" s="105" t="s">
        <v>190</v>
      </c>
      <c r="E818" s="105" t="s">
        <v>1421</v>
      </c>
      <c r="F818" s="173"/>
      <c r="G818" s="174">
        <v>0.7083333333333334</v>
      </c>
      <c r="H818" s="174">
        <v>0.7708333333333334</v>
      </c>
      <c r="I818" s="105" t="s">
        <v>1539</v>
      </c>
      <c r="K818" s="102">
        <v>1.0</v>
      </c>
    </row>
    <row r="819" hidden="1">
      <c r="A819" s="105" t="s">
        <v>2360</v>
      </c>
      <c r="B819" s="175" t="s">
        <v>2244</v>
      </c>
      <c r="C819" s="105" t="s">
        <v>188</v>
      </c>
      <c r="D819" s="105" t="s">
        <v>190</v>
      </c>
      <c r="E819" s="105" t="s">
        <v>1421</v>
      </c>
      <c r="F819" s="173"/>
      <c r="G819" s="174">
        <v>0.7083333333333334</v>
      </c>
      <c r="H819" s="174">
        <v>0.7708333333333334</v>
      </c>
      <c r="I819" s="105" t="s">
        <v>1539</v>
      </c>
      <c r="K819" s="113">
        <v>0.0</v>
      </c>
    </row>
    <row r="820" hidden="1">
      <c r="A820" s="105" t="s">
        <v>2361</v>
      </c>
      <c r="B820" s="175" t="s">
        <v>2246</v>
      </c>
      <c r="C820" s="105" t="s">
        <v>188</v>
      </c>
      <c r="D820" s="105" t="s">
        <v>190</v>
      </c>
      <c r="E820" s="105" t="s">
        <v>1421</v>
      </c>
      <c r="F820" s="173"/>
      <c r="G820" s="174">
        <v>0.7083333333333334</v>
      </c>
      <c r="H820" s="174">
        <v>0.7708333333333334</v>
      </c>
      <c r="I820" s="105" t="s">
        <v>1539</v>
      </c>
      <c r="K820" s="102">
        <v>1.0</v>
      </c>
    </row>
    <row r="821" hidden="1">
      <c r="A821" s="105" t="s">
        <v>2362</v>
      </c>
      <c r="B821" s="175" t="s">
        <v>2255</v>
      </c>
      <c r="C821" s="105" t="s">
        <v>188</v>
      </c>
      <c r="D821" s="105" t="s">
        <v>190</v>
      </c>
      <c r="E821" s="105" t="s">
        <v>1421</v>
      </c>
      <c r="F821" s="173"/>
      <c r="G821" s="174">
        <v>0.7083333333333334</v>
      </c>
      <c r="H821" s="174">
        <v>0.7708333333333334</v>
      </c>
      <c r="I821" s="105" t="s">
        <v>1539</v>
      </c>
      <c r="K821" s="113">
        <v>0.0</v>
      </c>
    </row>
    <row r="822" hidden="1">
      <c r="A822" s="105" t="s">
        <v>2363</v>
      </c>
      <c r="B822" s="175" t="s">
        <v>912</v>
      </c>
      <c r="C822" s="105" t="s">
        <v>188</v>
      </c>
      <c r="D822" s="105" t="s">
        <v>190</v>
      </c>
      <c r="E822" s="105" t="s">
        <v>1421</v>
      </c>
      <c r="F822" s="173"/>
      <c r="G822" s="174">
        <v>0.7083333333333334</v>
      </c>
      <c r="H822" s="174">
        <v>0.7708333333333334</v>
      </c>
      <c r="I822" s="105" t="s">
        <v>1539</v>
      </c>
      <c r="K822" s="102">
        <v>1.0</v>
      </c>
    </row>
    <row r="823" hidden="1">
      <c r="A823" s="105" t="s">
        <v>2364</v>
      </c>
      <c r="B823" s="172">
        <v>45303.0</v>
      </c>
      <c r="C823" s="105" t="s">
        <v>24</v>
      </c>
      <c r="D823" s="105" t="s">
        <v>114</v>
      </c>
      <c r="E823" s="105" t="s">
        <v>1418</v>
      </c>
      <c r="F823" s="173"/>
      <c r="G823" s="174">
        <v>0.4166666666666667</v>
      </c>
      <c r="H823" s="174">
        <v>0.4791666666666667</v>
      </c>
      <c r="I823" s="105" t="s">
        <v>1939</v>
      </c>
      <c r="K823" s="113">
        <v>0.0</v>
      </c>
    </row>
    <row r="824" hidden="1">
      <c r="A824" s="105" t="s">
        <v>2365</v>
      </c>
      <c r="B824" s="172">
        <v>45485.0</v>
      </c>
      <c r="C824" s="105" t="s">
        <v>24</v>
      </c>
      <c r="D824" s="105" t="s">
        <v>114</v>
      </c>
      <c r="E824" s="105" t="s">
        <v>1418</v>
      </c>
      <c r="F824" s="173"/>
      <c r="G824" s="174">
        <v>0.625</v>
      </c>
      <c r="H824" s="174">
        <v>0.6875</v>
      </c>
      <c r="I824" s="105" t="s">
        <v>1460</v>
      </c>
      <c r="K824" s="102">
        <v>1.0</v>
      </c>
    </row>
    <row r="825" hidden="1">
      <c r="A825" s="105" t="s">
        <v>2366</v>
      </c>
      <c r="B825" s="172">
        <v>45516.0</v>
      </c>
      <c r="C825" s="105" t="s">
        <v>24</v>
      </c>
      <c r="D825" s="105" t="s">
        <v>114</v>
      </c>
      <c r="E825" s="105" t="s">
        <v>1418</v>
      </c>
      <c r="F825" s="173"/>
      <c r="G825" s="174">
        <v>0.4166666666666667</v>
      </c>
      <c r="H825" s="174">
        <v>0.4791666666666667</v>
      </c>
      <c r="I825" s="105" t="s">
        <v>1939</v>
      </c>
      <c r="K825" s="102">
        <v>1.0</v>
      </c>
    </row>
    <row r="826" hidden="1">
      <c r="A826" s="105" t="s">
        <v>2367</v>
      </c>
      <c r="B826" s="175" t="s">
        <v>905</v>
      </c>
      <c r="C826" s="105" t="s">
        <v>24</v>
      </c>
      <c r="D826" s="105" t="s">
        <v>114</v>
      </c>
      <c r="E826" s="105" t="s">
        <v>1418</v>
      </c>
      <c r="F826" s="173"/>
      <c r="G826" s="174">
        <v>0.625</v>
      </c>
      <c r="H826" s="174">
        <v>0.6875</v>
      </c>
      <c r="I826" s="105" t="s">
        <v>1460</v>
      </c>
      <c r="K826" s="102">
        <v>1.0</v>
      </c>
    </row>
    <row r="827" hidden="1">
      <c r="A827" s="105" t="s">
        <v>2368</v>
      </c>
      <c r="B827" s="175" t="s">
        <v>908</v>
      </c>
      <c r="C827" s="105" t="s">
        <v>24</v>
      </c>
      <c r="D827" s="105" t="s">
        <v>114</v>
      </c>
      <c r="E827" s="105" t="s">
        <v>1418</v>
      </c>
      <c r="F827" s="173"/>
      <c r="G827" s="174">
        <v>0.4166666666666667</v>
      </c>
      <c r="H827" s="174">
        <v>0.4791666666666667</v>
      </c>
      <c r="I827" s="105" t="s">
        <v>1939</v>
      </c>
      <c r="K827" s="102">
        <v>1.0</v>
      </c>
    </row>
    <row r="828" hidden="1">
      <c r="A828" s="105" t="s">
        <v>2369</v>
      </c>
      <c r="B828" s="175" t="s">
        <v>2244</v>
      </c>
      <c r="C828" s="105" t="s">
        <v>24</v>
      </c>
      <c r="D828" s="105" t="s">
        <v>114</v>
      </c>
      <c r="E828" s="105" t="s">
        <v>1418</v>
      </c>
      <c r="F828" s="173"/>
      <c r="G828" s="174">
        <v>0.625</v>
      </c>
      <c r="H828" s="174">
        <v>0.6875</v>
      </c>
      <c r="I828" s="105" t="s">
        <v>1460</v>
      </c>
      <c r="K828" s="113">
        <v>0.0</v>
      </c>
    </row>
    <row r="829" hidden="1">
      <c r="A829" s="105" t="s">
        <v>2370</v>
      </c>
      <c r="B829" s="175" t="s">
        <v>2246</v>
      </c>
      <c r="C829" s="105" t="s">
        <v>24</v>
      </c>
      <c r="D829" s="105" t="s">
        <v>114</v>
      </c>
      <c r="E829" s="105" t="s">
        <v>1418</v>
      </c>
      <c r="F829" s="173"/>
      <c r="G829" s="174">
        <v>0.4166666666666667</v>
      </c>
      <c r="H829" s="174">
        <v>0.4791666666666667</v>
      </c>
      <c r="I829" s="105" t="s">
        <v>1939</v>
      </c>
      <c r="K829" s="113">
        <v>0.0</v>
      </c>
    </row>
    <row r="830" hidden="1">
      <c r="A830" s="105" t="s">
        <v>2371</v>
      </c>
      <c r="B830" s="175" t="s">
        <v>2255</v>
      </c>
      <c r="C830" s="105" t="s">
        <v>24</v>
      </c>
      <c r="D830" s="105" t="s">
        <v>114</v>
      </c>
      <c r="E830" s="105" t="s">
        <v>1418</v>
      </c>
      <c r="F830" s="173"/>
      <c r="G830" s="174">
        <v>0.625</v>
      </c>
      <c r="H830" s="174">
        <v>0.6875</v>
      </c>
      <c r="I830" s="105" t="s">
        <v>1460</v>
      </c>
      <c r="K830" s="102">
        <v>1.0</v>
      </c>
    </row>
    <row r="831" hidden="1">
      <c r="A831" s="105" t="s">
        <v>2372</v>
      </c>
      <c r="B831" s="175" t="s">
        <v>912</v>
      </c>
      <c r="C831" s="105" t="s">
        <v>24</v>
      </c>
      <c r="D831" s="105" t="s">
        <v>114</v>
      </c>
      <c r="E831" s="105" t="s">
        <v>1416</v>
      </c>
      <c r="F831" s="173"/>
      <c r="G831" s="174">
        <v>0.4166666666666667</v>
      </c>
      <c r="H831" s="174">
        <v>0.4791666666666667</v>
      </c>
      <c r="I831" s="105" t="s">
        <v>1939</v>
      </c>
      <c r="K831" s="102">
        <v>1.0</v>
      </c>
    </row>
    <row r="832" hidden="1">
      <c r="A832" s="105" t="s">
        <v>2373</v>
      </c>
      <c r="B832" s="172">
        <v>45303.0</v>
      </c>
      <c r="C832" s="105" t="s">
        <v>24</v>
      </c>
      <c r="D832" s="105" t="s">
        <v>50</v>
      </c>
      <c r="E832" s="105" t="s">
        <v>1420</v>
      </c>
      <c r="F832" s="173"/>
      <c r="G832" s="174">
        <v>0.625</v>
      </c>
      <c r="H832" s="174">
        <v>0.6875</v>
      </c>
      <c r="I832" s="105" t="s">
        <v>1460</v>
      </c>
      <c r="K832" s="102">
        <v>1.0</v>
      </c>
    </row>
    <row r="833" hidden="1">
      <c r="A833" s="105" t="s">
        <v>2374</v>
      </c>
      <c r="B833" s="172">
        <v>45455.0</v>
      </c>
      <c r="C833" s="105" t="s">
        <v>24</v>
      </c>
      <c r="D833" s="105" t="s">
        <v>50</v>
      </c>
      <c r="E833" s="105" t="s">
        <v>1418</v>
      </c>
      <c r="F833" s="173"/>
      <c r="G833" s="174">
        <v>0.625</v>
      </c>
      <c r="H833" s="174">
        <v>0.6875</v>
      </c>
      <c r="I833" s="105" t="s">
        <v>1460</v>
      </c>
      <c r="K833" s="102">
        <v>1.0</v>
      </c>
    </row>
    <row r="834" hidden="1">
      <c r="A834" s="105" t="s">
        <v>2375</v>
      </c>
      <c r="B834" s="172">
        <v>45516.0</v>
      </c>
      <c r="C834" s="105" t="s">
        <v>24</v>
      </c>
      <c r="D834" s="105" t="s">
        <v>50</v>
      </c>
      <c r="E834" s="105" t="s">
        <v>1418</v>
      </c>
      <c r="F834" s="173"/>
      <c r="G834" s="174">
        <v>0.625</v>
      </c>
      <c r="H834" s="174">
        <v>0.6875</v>
      </c>
      <c r="I834" s="105" t="s">
        <v>1460</v>
      </c>
      <c r="K834" s="102">
        <v>1.0</v>
      </c>
    </row>
    <row r="835" hidden="1">
      <c r="A835" s="105" t="s">
        <v>2376</v>
      </c>
      <c r="B835" s="175" t="s">
        <v>1273</v>
      </c>
      <c r="C835" s="105" t="s">
        <v>24</v>
      </c>
      <c r="D835" s="105" t="s">
        <v>50</v>
      </c>
      <c r="E835" s="105" t="s">
        <v>1418</v>
      </c>
      <c r="F835" s="173"/>
      <c r="G835" s="174">
        <v>0.625</v>
      </c>
      <c r="H835" s="174">
        <v>0.6875</v>
      </c>
      <c r="I835" s="105" t="s">
        <v>1460</v>
      </c>
      <c r="K835" s="102">
        <v>1.0</v>
      </c>
    </row>
    <row r="836" hidden="1">
      <c r="A836" s="105" t="s">
        <v>2377</v>
      </c>
      <c r="B836" s="175" t="s">
        <v>908</v>
      </c>
      <c r="C836" s="105" t="s">
        <v>24</v>
      </c>
      <c r="D836" s="105" t="s">
        <v>50</v>
      </c>
      <c r="E836" s="105" t="s">
        <v>1418</v>
      </c>
      <c r="F836" s="173"/>
      <c r="G836" s="174">
        <v>0.625</v>
      </c>
      <c r="H836" s="174">
        <v>0.6875</v>
      </c>
      <c r="I836" s="105" t="s">
        <v>1460</v>
      </c>
      <c r="K836" s="102">
        <v>1.0</v>
      </c>
    </row>
    <row r="837" hidden="1">
      <c r="A837" s="105" t="s">
        <v>2378</v>
      </c>
      <c r="B837" s="175" t="s">
        <v>2263</v>
      </c>
      <c r="C837" s="105" t="s">
        <v>24</v>
      </c>
      <c r="D837" s="105" t="s">
        <v>50</v>
      </c>
      <c r="E837" s="105" t="s">
        <v>1418</v>
      </c>
      <c r="F837" s="173"/>
      <c r="G837" s="174">
        <v>0.625</v>
      </c>
      <c r="H837" s="174">
        <v>0.6875</v>
      </c>
      <c r="I837" s="105" t="s">
        <v>1460</v>
      </c>
      <c r="K837" s="102">
        <v>1.0</v>
      </c>
    </row>
    <row r="838" hidden="1">
      <c r="A838" s="105" t="s">
        <v>2379</v>
      </c>
      <c r="B838" s="175" t="s">
        <v>2246</v>
      </c>
      <c r="C838" s="105" t="s">
        <v>24</v>
      </c>
      <c r="D838" s="105" t="s">
        <v>50</v>
      </c>
      <c r="E838" s="105" t="s">
        <v>1420</v>
      </c>
      <c r="F838" s="173"/>
      <c r="G838" s="174">
        <v>0.625</v>
      </c>
      <c r="H838" s="174">
        <v>0.6875</v>
      </c>
      <c r="I838" s="105" t="s">
        <v>1460</v>
      </c>
      <c r="K838" s="102">
        <v>1.0</v>
      </c>
    </row>
    <row r="839" hidden="1">
      <c r="A839" s="105" t="s">
        <v>2380</v>
      </c>
      <c r="B839" s="175" t="s">
        <v>2266</v>
      </c>
      <c r="C839" s="105" t="s">
        <v>24</v>
      </c>
      <c r="D839" s="105" t="s">
        <v>50</v>
      </c>
      <c r="E839" s="105" t="s">
        <v>1418</v>
      </c>
      <c r="F839" s="173"/>
      <c r="G839" s="174">
        <v>0.625</v>
      </c>
      <c r="H839" s="174">
        <v>0.6875</v>
      </c>
      <c r="I839" s="105" t="s">
        <v>1460</v>
      </c>
      <c r="K839" s="102">
        <v>1.0</v>
      </c>
    </row>
    <row r="840" hidden="1">
      <c r="A840" s="105" t="s">
        <v>2381</v>
      </c>
      <c r="B840" s="175" t="s">
        <v>912</v>
      </c>
      <c r="C840" s="105" t="s">
        <v>24</v>
      </c>
      <c r="D840" s="105" t="s">
        <v>50</v>
      </c>
      <c r="E840" s="105" t="s">
        <v>1418</v>
      </c>
      <c r="F840" s="173"/>
      <c r="G840" s="174">
        <v>0.625</v>
      </c>
      <c r="H840" s="174">
        <v>0.6875</v>
      </c>
      <c r="I840" s="105" t="s">
        <v>1460</v>
      </c>
      <c r="K840" s="102">
        <v>1.0</v>
      </c>
    </row>
    <row r="841" hidden="1">
      <c r="A841" s="105" t="s">
        <v>2382</v>
      </c>
      <c r="B841" s="175" t="s">
        <v>2255</v>
      </c>
      <c r="C841" s="105" t="s">
        <v>223</v>
      </c>
      <c r="D841" s="105" t="s">
        <v>225</v>
      </c>
      <c r="E841" s="105" t="s">
        <v>1416</v>
      </c>
      <c r="F841" s="173"/>
      <c r="G841" s="174">
        <v>0.625</v>
      </c>
      <c r="H841" s="174">
        <v>0.6875</v>
      </c>
      <c r="I841" s="105" t="s">
        <v>1460</v>
      </c>
      <c r="K841" s="102">
        <v>1.0</v>
      </c>
    </row>
    <row r="842" hidden="1">
      <c r="A842" s="105" t="s">
        <v>2383</v>
      </c>
      <c r="B842" s="175" t="s">
        <v>912</v>
      </c>
      <c r="C842" s="105" t="s">
        <v>223</v>
      </c>
      <c r="D842" s="105" t="s">
        <v>225</v>
      </c>
      <c r="E842" s="105" t="s">
        <v>1416</v>
      </c>
      <c r="F842" s="173"/>
      <c r="G842" s="174">
        <v>0.625</v>
      </c>
      <c r="H842" s="174">
        <v>0.6875</v>
      </c>
      <c r="I842" s="105" t="s">
        <v>1460</v>
      </c>
      <c r="K842" s="102">
        <v>1.0</v>
      </c>
    </row>
    <row r="843" hidden="1">
      <c r="A843" s="105" t="s">
        <v>2384</v>
      </c>
      <c r="B843" s="172">
        <v>45748.0</v>
      </c>
      <c r="C843" s="105" t="s">
        <v>223</v>
      </c>
      <c r="D843" s="105" t="s">
        <v>225</v>
      </c>
      <c r="E843" s="105" t="s">
        <v>1421</v>
      </c>
      <c r="F843" s="173"/>
      <c r="G843" s="174">
        <v>0.625</v>
      </c>
      <c r="H843" s="174">
        <v>0.6875</v>
      </c>
      <c r="I843" s="105" t="s">
        <v>1460</v>
      </c>
      <c r="K843" s="102">
        <v>1.0</v>
      </c>
    </row>
    <row r="844" hidden="1">
      <c r="A844" s="105" t="s">
        <v>2385</v>
      </c>
      <c r="B844" s="172">
        <v>45778.0</v>
      </c>
      <c r="C844" s="105" t="s">
        <v>223</v>
      </c>
      <c r="D844" s="105" t="s">
        <v>225</v>
      </c>
      <c r="E844" s="105" t="s">
        <v>1416</v>
      </c>
      <c r="F844" s="173"/>
      <c r="G844" s="174">
        <v>0.625</v>
      </c>
      <c r="H844" s="174">
        <v>0.6875</v>
      </c>
      <c r="I844" s="105" t="s">
        <v>1460</v>
      </c>
      <c r="K844" s="113">
        <v>0.0</v>
      </c>
    </row>
    <row r="845" hidden="1">
      <c r="A845" s="105" t="s">
        <v>2386</v>
      </c>
      <c r="B845" s="172">
        <v>45962.0</v>
      </c>
      <c r="C845" s="105" t="s">
        <v>223</v>
      </c>
      <c r="D845" s="105" t="s">
        <v>225</v>
      </c>
      <c r="E845" s="105" t="s">
        <v>1416</v>
      </c>
      <c r="F845" s="173"/>
      <c r="G845" s="174">
        <v>0.625</v>
      </c>
      <c r="H845" s="174">
        <v>0.6875</v>
      </c>
      <c r="I845" s="105" t="s">
        <v>1460</v>
      </c>
      <c r="K845" s="102">
        <v>1.0</v>
      </c>
    </row>
    <row r="846" hidden="1">
      <c r="A846" s="105" t="s">
        <v>2387</v>
      </c>
      <c r="B846" s="172">
        <v>45992.0</v>
      </c>
      <c r="C846" s="105" t="s">
        <v>223</v>
      </c>
      <c r="D846" s="105" t="s">
        <v>225</v>
      </c>
      <c r="E846" s="105" t="s">
        <v>1416</v>
      </c>
      <c r="F846" s="173"/>
      <c r="G846" s="174">
        <v>0.625</v>
      </c>
      <c r="H846" s="174">
        <v>0.6875</v>
      </c>
      <c r="I846" s="105" t="s">
        <v>1460</v>
      </c>
      <c r="K846" s="102">
        <v>1.0</v>
      </c>
    </row>
    <row r="847" hidden="1">
      <c r="A847" s="105" t="s">
        <v>2388</v>
      </c>
      <c r="B847" s="175" t="s">
        <v>2389</v>
      </c>
      <c r="C847" s="105" t="s">
        <v>223</v>
      </c>
      <c r="D847" s="105" t="s">
        <v>225</v>
      </c>
      <c r="E847" s="105" t="s">
        <v>1416</v>
      </c>
      <c r="F847" s="173"/>
      <c r="G847" s="174">
        <v>0.625</v>
      </c>
      <c r="H847" s="174">
        <v>0.6875</v>
      </c>
      <c r="I847" s="105" t="s">
        <v>1460</v>
      </c>
      <c r="K847" s="102">
        <v>1.0</v>
      </c>
    </row>
    <row r="848" hidden="1">
      <c r="A848" s="105" t="s">
        <v>2390</v>
      </c>
      <c r="B848" s="175" t="s">
        <v>2391</v>
      </c>
      <c r="C848" s="105" t="s">
        <v>223</v>
      </c>
      <c r="D848" s="105" t="s">
        <v>225</v>
      </c>
      <c r="E848" s="105" t="s">
        <v>1416</v>
      </c>
      <c r="F848" s="173"/>
      <c r="G848" s="174">
        <v>0.625</v>
      </c>
      <c r="H848" s="174">
        <v>0.6875</v>
      </c>
      <c r="I848" s="105" t="s">
        <v>1460</v>
      </c>
      <c r="K848" s="113">
        <v>0.0</v>
      </c>
    </row>
    <row r="849" hidden="1">
      <c r="A849" s="105" t="s">
        <v>2392</v>
      </c>
      <c r="B849" s="175" t="s">
        <v>2393</v>
      </c>
      <c r="C849" s="105" t="s">
        <v>223</v>
      </c>
      <c r="D849" s="105" t="s">
        <v>225</v>
      </c>
      <c r="E849" s="105" t="s">
        <v>1416</v>
      </c>
      <c r="F849" s="173"/>
      <c r="G849" s="174">
        <v>0.625</v>
      </c>
      <c r="H849" s="174">
        <v>0.6875</v>
      </c>
      <c r="I849" s="105" t="s">
        <v>1460</v>
      </c>
      <c r="K849" s="113">
        <v>0.0</v>
      </c>
    </row>
    <row r="850" hidden="1">
      <c r="A850" s="105" t="s">
        <v>2394</v>
      </c>
      <c r="B850" s="175" t="s">
        <v>2395</v>
      </c>
      <c r="C850" s="105" t="s">
        <v>223</v>
      </c>
      <c r="D850" s="105" t="s">
        <v>225</v>
      </c>
      <c r="E850" s="105" t="s">
        <v>1416</v>
      </c>
      <c r="F850" s="173"/>
      <c r="G850" s="174">
        <v>0.625</v>
      </c>
      <c r="H850" s="174">
        <v>0.6875</v>
      </c>
      <c r="I850" s="105" t="s">
        <v>1460</v>
      </c>
      <c r="K850" s="102">
        <v>1.0</v>
      </c>
    </row>
    <row r="851" hidden="1">
      <c r="A851" s="105" t="s">
        <v>2396</v>
      </c>
      <c r="B851" s="172">
        <v>45748.0</v>
      </c>
      <c r="C851" s="105" t="s">
        <v>223</v>
      </c>
      <c r="D851" s="105" t="s">
        <v>232</v>
      </c>
      <c r="E851" s="105" t="s">
        <v>1421</v>
      </c>
      <c r="F851" s="173"/>
      <c r="G851" s="174">
        <v>0.7291666666666666</v>
      </c>
      <c r="H851" s="174">
        <v>0.7916666666666666</v>
      </c>
      <c r="I851" s="105" t="s">
        <v>1475</v>
      </c>
      <c r="K851" s="102">
        <v>1.0</v>
      </c>
    </row>
    <row r="852" hidden="1">
      <c r="A852" s="105" t="s">
        <v>2397</v>
      </c>
      <c r="B852" s="172">
        <v>45778.0</v>
      </c>
      <c r="C852" s="105" t="s">
        <v>223</v>
      </c>
      <c r="D852" s="105" t="s">
        <v>232</v>
      </c>
      <c r="E852" s="105" t="s">
        <v>1418</v>
      </c>
      <c r="F852" s="173"/>
      <c r="G852" s="174">
        <v>0.7291666666666666</v>
      </c>
      <c r="H852" s="174">
        <v>0.7916666666666666</v>
      </c>
      <c r="I852" s="105" t="s">
        <v>1475</v>
      </c>
      <c r="K852" s="102">
        <v>1.0</v>
      </c>
    </row>
    <row r="853" hidden="1">
      <c r="A853" s="105" t="s">
        <v>2398</v>
      </c>
      <c r="B853" s="172">
        <v>45962.0</v>
      </c>
      <c r="C853" s="105" t="s">
        <v>223</v>
      </c>
      <c r="D853" s="105" t="s">
        <v>232</v>
      </c>
      <c r="E853" s="105" t="s">
        <v>1418</v>
      </c>
      <c r="F853" s="173"/>
      <c r="G853" s="174">
        <v>0.7291666666666666</v>
      </c>
      <c r="H853" s="174">
        <v>0.7916666666666666</v>
      </c>
      <c r="I853" s="105" t="s">
        <v>1475</v>
      </c>
      <c r="K853" s="102">
        <v>1.0</v>
      </c>
    </row>
    <row r="854" hidden="1">
      <c r="A854" s="105" t="s">
        <v>2399</v>
      </c>
      <c r="B854" s="172">
        <v>45992.0</v>
      </c>
      <c r="C854" s="105" t="s">
        <v>223</v>
      </c>
      <c r="D854" s="105" t="s">
        <v>232</v>
      </c>
      <c r="E854" s="105" t="s">
        <v>1418</v>
      </c>
      <c r="F854" s="173"/>
      <c r="G854" s="174">
        <v>0.7291666666666666</v>
      </c>
      <c r="H854" s="174">
        <v>0.7916666666666666</v>
      </c>
      <c r="I854" s="105" t="s">
        <v>1475</v>
      </c>
      <c r="K854" s="102">
        <v>1.0</v>
      </c>
    </row>
    <row r="855" hidden="1">
      <c r="A855" s="105" t="s">
        <v>2400</v>
      </c>
      <c r="B855" s="175" t="s">
        <v>2389</v>
      </c>
      <c r="C855" s="105" t="s">
        <v>223</v>
      </c>
      <c r="D855" s="105" t="s">
        <v>232</v>
      </c>
      <c r="E855" s="105" t="s">
        <v>1418</v>
      </c>
      <c r="F855" s="173"/>
      <c r="G855" s="174">
        <v>0.7291666666666666</v>
      </c>
      <c r="H855" s="174">
        <v>0.7916666666666666</v>
      </c>
      <c r="I855" s="105" t="s">
        <v>1475</v>
      </c>
      <c r="K855" s="102">
        <v>1.0</v>
      </c>
    </row>
    <row r="856" hidden="1">
      <c r="A856" s="105" t="s">
        <v>2401</v>
      </c>
      <c r="B856" s="175" t="s">
        <v>2391</v>
      </c>
      <c r="C856" s="105" t="s">
        <v>223</v>
      </c>
      <c r="D856" s="105" t="s">
        <v>232</v>
      </c>
      <c r="E856" s="105" t="s">
        <v>1418</v>
      </c>
      <c r="F856" s="173"/>
      <c r="G856" s="174">
        <v>0.7291666666666666</v>
      </c>
      <c r="H856" s="174">
        <v>0.7916666666666666</v>
      </c>
      <c r="I856" s="105" t="s">
        <v>1475</v>
      </c>
      <c r="K856" s="113">
        <v>0.0</v>
      </c>
    </row>
    <row r="857" hidden="1">
      <c r="A857" s="105" t="s">
        <v>2402</v>
      </c>
      <c r="B857" s="175" t="s">
        <v>2393</v>
      </c>
      <c r="C857" s="105" t="s">
        <v>223</v>
      </c>
      <c r="D857" s="105" t="s">
        <v>232</v>
      </c>
      <c r="E857" s="105" t="s">
        <v>1418</v>
      </c>
      <c r="F857" s="173"/>
      <c r="G857" s="174">
        <v>0.7291666666666666</v>
      </c>
      <c r="H857" s="174">
        <v>0.7916666666666666</v>
      </c>
      <c r="I857" s="105" t="s">
        <v>1475</v>
      </c>
      <c r="K857" s="113">
        <v>0.0</v>
      </c>
    </row>
    <row r="858" hidden="1">
      <c r="A858" s="105" t="s">
        <v>2403</v>
      </c>
      <c r="B858" s="175" t="s">
        <v>2395</v>
      </c>
      <c r="C858" s="105" t="s">
        <v>223</v>
      </c>
      <c r="D858" s="105" t="s">
        <v>232</v>
      </c>
      <c r="E858" s="105" t="s">
        <v>1418</v>
      </c>
      <c r="F858" s="173"/>
      <c r="G858" s="174">
        <v>0.7291666666666666</v>
      </c>
      <c r="H858" s="174">
        <v>0.7916666666666666</v>
      </c>
      <c r="I858" s="105" t="s">
        <v>1475</v>
      </c>
      <c r="K858" s="113">
        <v>0.0</v>
      </c>
    </row>
    <row r="859" hidden="1">
      <c r="A859" s="105" t="s">
        <v>2404</v>
      </c>
      <c r="B859" s="172">
        <v>45717.0</v>
      </c>
      <c r="C859" s="105" t="s">
        <v>223</v>
      </c>
      <c r="D859" s="105" t="s">
        <v>327</v>
      </c>
      <c r="E859" s="105" t="s">
        <v>1419</v>
      </c>
      <c r="F859" s="173"/>
      <c r="G859" s="174">
        <v>0.7291666666666666</v>
      </c>
      <c r="H859" s="174">
        <v>0.7916666666666666</v>
      </c>
      <c r="I859" s="105" t="s">
        <v>1475</v>
      </c>
      <c r="K859" s="102">
        <v>1.0</v>
      </c>
    </row>
    <row r="860" hidden="1">
      <c r="A860" s="105" t="s">
        <v>2405</v>
      </c>
      <c r="B860" s="172">
        <v>45870.0</v>
      </c>
      <c r="C860" s="105" t="s">
        <v>223</v>
      </c>
      <c r="D860" s="105" t="s">
        <v>327</v>
      </c>
      <c r="E860" s="105" t="s">
        <v>1419</v>
      </c>
      <c r="F860" s="173"/>
      <c r="G860" s="174">
        <v>0.7291666666666666</v>
      </c>
      <c r="H860" s="174">
        <v>0.7916666666666666</v>
      </c>
      <c r="I860" s="105" t="s">
        <v>1475</v>
      </c>
      <c r="K860" s="102">
        <v>1.0</v>
      </c>
    </row>
    <row r="861" hidden="1">
      <c r="A861" s="105" t="s">
        <v>2406</v>
      </c>
      <c r="B861" s="172">
        <v>45931.0</v>
      </c>
      <c r="C861" s="105" t="s">
        <v>223</v>
      </c>
      <c r="D861" s="105" t="s">
        <v>327</v>
      </c>
      <c r="E861" s="105" t="s">
        <v>1419</v>
      </c>
      <c r="F861" s="173"/>
      <c r="G861" s="174">
        <v>0.7291666666666666</v>
      </c>
      <c r="H861" s="174">
        <v>0.7916666666666666</v>
      </c>
      <c r="I861" s="105" t="s">
        <v>1475</v>
      </c>
      <c r="K861" s="102">
        <v>1.0</v>
      </c>
    </row>
    <row r="862" hidden="1">
      <c r="A862" s="105" t="s">
        <v>2407</v>
      </c>
      <c r="B862" s="175" t="s">
        <v>2408</v>
      </c>
      <c r="C862" s="105" t="s">
        <v>223</v>
      </c>
      <c r="D862" s="105" t="s">
        <v>327</v>
      </c>
      <c r="E862" s="105" t="s">
        <v>1419</v>
      </c>
      <c r="F862" s="173"/>
      <c r="G862" s="174">
        <v>0.7291666666666666</v>
      </c>
      <c r="H862" s="174">
        <v>0.7916666666666666</v>
      </c>
      <c r="I862" s="105" t="s">
        <v>1475</v>
      </c>
      <c r="K862" s="102">
        <v>1.0</v>
      </c>
    </row>
    <row r="863" hidden="1">
      <c r="A863" s="105" t="s">
        <v>2409</v>
      </c>
      <c r="B863" s="175" t="s">
        <v>2410</v>
      </c>
      <c r="C863" s="105" t="s">
        <v>223</v>
      </c>
      <c r="D863" s="105" t="s">
        <v>327</v>
      </c>
      <c r="E863" s="105" t="s">
        <v>1419</v>
      </c>
      <c r="F863" s="173"/>
      <c r="G863" s="174">
        <v>0.7291666666666666</v>
      </c>
      <c r="H863" s="174">
        <v>0.7916666666666666</v>
      </c>
      <c r="I863" s="105" t="s">
        <v>1475</v>
      </c>
      <c r="K863" s="102">
        <v>1.0</v>
      </c>
    </row>
    <row r="864" hidden="1">
      <c r="A864" s="105" t="s">
        <v>2411</v>
      </c>
      <c r="B864" s="175" t="s">
        <v>2412</v>
      </c>
      <c r="C864" s="105" t="s">
        <v>223</v>
      </c>
      <c r="D864" s="105" t="s">
        <v>327</v>
      </c>
      <c r="E864" s="105" t="s">
        <v>1419</v>
      </c>
      <c r="F864" s="173"/>
      <c r="G864" s="174">
        <v>0.7291666666666666</v>
      </c>
      <c r="H864" s="174">
        <v>0.7916666666666666</v>
      </c>
      <c r="I864" s="105" t="s">
        <v>1475</v>
      </c>
      <c r="K864" s="113">
        <v>0.0</v>
      </c>
    </row>
    <row r="865" hidden="1">
      <c r="A865" s="105" t="s">
        <v>2413</v>
      </c>
      <c r="B865" s="175" t="s">
        <v>2414</v>
      </c>
      <c r="C865" s="105" t="s">
        <v>223</v>
      </c>
      <c r="D865" s="105" t="s">
        <v>327</v>
      </c>
      <c r="E865" s="105" t="s">
        <v>1418</v>
      </c>
      <c r="F865" s="173"/>
      <c r="G865" s="174">
        <v>0.7291666666666666</v>
      </c>
      <c r="H865" s="174">
        <v>0.7916666666666666</v>
      </c>
      <c r="I865" s="105" t="s">
        <v>1475</v>
      </c>
      <c r="K865" s="102">
        <v>1.0</v>
      </c>
    </row>
    <row r="866" hidden="1">
      <c r="A866" s="105" t="s">
        <v>2415</v>
      </c>
      <c r="B866" s="175" t="s">
        <v>2416</v>
      </c>
      <c r="C866" s="105" t="s">
        <v>223</v>
      </c>
      <c r="D866" s="105" t="s">
        <v>327</v>
      </c>
      <c r="E866" s="105" t="s">
        <v>1419</v>
      </c>
      <c r="F866" s="173"/>
      <c r="G866" s="174">
        <v>0.7291666666666666</v>
      </c>
      <c r="H866" s="174">
        <v>0.7916666666666666</v>
      </c>
      <c r="I866" s="105" t="s">
        <v>1475</v>
      </c>
      <c r="K866" s="113">
        <v>0.0</v>
      </c>
    </row>
    <row r="867" hidden="1">
      <c r="A867" s="105" t="s">
        <v>2417</v>
      </c>
      <c r="B867" s="175" t="s">
        <v>2418</v>
      </c>
      <c r="C867" s="105" t="s">
        <v>223</v>
      </c>
      <c r="D867" s="105" t="s">
        <v>327</v>
      </c>
      <c r="E867" s="105" t="s">
        <v>1419</v>
      </c>
      <c r="F867" s="173"/>
      <c r="G867" s="174">
        <v>0.7291666666666666</v>
      </c>
      <c r="H867" s="174">
        <v>0.7916666666666666</v>
      </c>
      <c r="I867" s="105" t="s">
        <v>1475</v>
      </c>
      <c r="K867" s="113">
        <v>0.0</v>
      </c>
    </row>
    <row r="868" hidden="1">
      <c r="A868" s="105" t="s">
        <v>2419</v>
      </c>
      <c r="B868" s="172">
        <v>45778.0</v>
      </c>
      <c r="C868" s="105" t="s">
        <v>223</v>
      </c>
      <c r="D868" s="105" t="s">
        <v>306</v>
      </c>
      <c r="E868" s="105" t="s">
        <v>1418</v>
      </c>
      <c r="F868" s="173"/>
      <c r="G868" s="174">
        <v>0.3333333333333333</v>
      </c>
      <c r="H868" s="174">
        <v>0.3958333333333333</v>
      </c>
      <c r="I868" s="105" t="s">
        <v>1516</v>
      </c>
      <c r="K868" s="102">
        <v>1.0</v>
      </c>
    </row>
    <row r="869" hidden="1">
      <c r="A869" s="105" t="s">
        <v>2420</v>
      </c>
      <c r="B869" s="172">
        <v>45839.0</v>
      </c>
      <c r="C869" s="105" t="s">
        <v>223</v>
      </c>
      <c r="D869" s="105" t="s">
        <v>306</v>
      </c>
      <c r="E869" s="105" t="s">
        <v>1418</v>
      </c>
      <c r="F869" s="173"/>
      <c r="G869" s="174">
        <v>0.7291666666666666</v>
      </c>
      <c r="H869" s="174">
        <v>0.7916666666666666</v>
      </c>
      <c r="I869" s="105" t="s">
        <v>1475</v>
      </c>
      <c r="K869" s="102">
        <v>1.0</v>
      </c>
    </row>
    <row r="870" hidden="1">
      <c r="A870" s="105" t="s">
        <v>2421</v>
      </c>
      <c r="B870" s="172">
        <v>45992.0</v>
      </c>
      <c r="C870" s="105" t="s">
        <v>223</v>
      </c>
      <c r="D870" s="105" t="s">
        <v>306</v>
      </c>
      <c r="E870" s="105" t="s">
        <v>1421</v>
      </c>
      <c r="F870" s="173"/>
      <c r="G870" s="174">
        <v>0.3333333333333333</v>
      </c>
      <c r="H870" s="174">
        <v>0.3958333333333333</v>
      </c>
      <c r="I870" s="105" t="s">
        <v>1516</v>
      </c>
      <c r="K870" s="102">
        <v>1.0</v>
      </c>
    </row>
    <row r="871" hidden="1">
      <c r="A871" s="105" t="s">
        <v>2422</v>
      </c>
      <c r="B871" s="175" t="s">
        <v>2423</v>
      </c>
      <c r="C871" s="105" t="s">
        <v>223</v>
      </c>
      <c r="D871" s="105" t="s">
        <v>306</v>
      </c>
      <c r="E871" s="105" t="s">
        <v>1418</v>
      </c>
      <c r="F871" s="173"/>
      <c r="G871" s="174">
        <v>0.7291666666666666</v>
      </c>
      <c r="H871" s="174">
        <v>0.7916666666666666</v>
      </c>
      <c r="I871" s="105" t="s">
        <v>1475</v>
      </c>
      <c r="K871" s="102">
        <v>1.0</v>
      </c>
    </row>
    <row r="872" hidden="1">
      <c r="A872" s="105" t="s">
        <v>2424</v>
      </c>
      <c r="B872" s="175" t="s">
        <v>2391</v>
      </c>
      <c r="C872" s="105" t="s">
        <v>223</v>
      </c>
      <c r="D872" s="105" t="s">
        <v>306</v>
      </c>
      <c r="E872" s="105" t="s">
        <v>1418</v>
      </c>
      <c r="F872" s="173"/>
      <c r="G872" s="174">
        <v>0.3333333333333333</v>
      </c>
      <c r="H872" s="174">
        <v>0.3958333333333333</v>
      </c>
      <c r="I872" s="105" t="s">
        <v>1516</v>
      </c>
      <c r="K872" s="113">
        <v>0.0</v>
      </c>
    </row>
    <row r="873" hidden="1">
      <c r="A873" s="105" t="s">
        <v>2425</v>
      </c>
      <c r="B873" s="175" t="s">
        <v>2426</v>
      </c>
      <c r="C873" s="105" t="s">
        <v>223</v>
      </c>
      <c r="D873" s="105" t="s">
        <v>306</v>
      </c>
      <c r="E873" s="105" t="s">
        <v>1418</v>
      </c>
      <c r="F873" s="173"/>
      <c r="G873" s="174">
        <v>0.7291666666666666</v>
      </c>
      <c r="H873" s="174">
        <v>0.7916666666666666</v>
      </c>
      <c r="I873" s="105" t="s">
        <v>1475</v>
      </c>
      <c r="K873" s="102">
        <v>1.0</v>
      </c>
    </row>
    <row r="874" hidden="1">
      <c r="A874" s="105" t="s">
        <v>2427</v>
      </c>
      <c r="B874" s="175" t="s">
        <v>2395</v>
      </c>
      <c r="C874" s="105" t="s">
        <v>223</v>
      </c>
      <c r="D874" s="105" t="s">
        <v>306</v>
      </c>
      <c r="E874" s="105" t="s">
        <v>1418</v>
      </c>
      <c r="F874" s="173"/>
      <c r="G874" s="174">
        <v>0.3333333333333333</v>
      </c>
      <c r="H874" s="174">
        <v>0.3958333333333333</v>
      </c>
      <c r="I874" s="105" t="s">
        <v>1516</v>
      </c>
      <c r="K874" s="113">
        <v>0.0</v>
      </c>
    </row>
    <row r="875" hidden="1">
      <c r="A875" s="105" t="s">
        <v>2428</v>
      </c>
      <c r="B875" s="175" t="s">
        <v>2429</v>
      </c>
      <c r="C875" s="105" t="s">
        <v>223</v>
      </c>
      <c r="D875" s="105" t="s">
        <v>306</v>
      </c>
      <c r="E875" s="105" t="s">
        <v>1418</v>
      </c>
      <c r="F875" s="173"/>
      <c r="G875" s="174">
        <v>0.7291666666666666</v>
      </c>
      <c r="H875" s="174">
        <v>0.7916666666666666</v>
      </c>
      <c r="I875" s="105" t="s">
        <v>1475</v>
      </c>
      <c r="K875" s="113">
        <v>0.0</v>
      </c>
    </row>
    <row r="876">
      <c r="A876" s="105" t="s">
        <v>2430</v>
      </c>
      <c r="B876" s="172">
        <v>45717.0</v>
      </c>
      <c r="C876" s="105" t="s">
        <v>223</v>
      </c>
      <c r="D876" s="105" t="s">
        <v>453</v>
      </c>
      <c r="E876" s="105" t="s">
        <v>1416</v>
      </c>
      <c r="F876" s="173"/>
      <c r="G876" s="174">
        <v>0.625</v>
      </c>
      <c r="H876" s="174">
        <v>0.6875</v>
      </c>
      <c r="I876" s="105" t="s">
        <v>1460</v>
      </c>
      <c r="K876" s="102">
        <v>1.0</v>
      </c>
    </row>
    <row r="877">
      <c r="A877" s="105" t="s">
        <v>2431</v>
      </c>
      <c r="B877" s="172">
        <v>45839.0</v>
      </c>
      <c r="C877" s="105" t="s">
        <v>223</v>
      </c>
      <c r="D877" s="105" t="s">
        <v>453</v>
      </c>
      <c r="E877" s="105" t="s">
        <v>1416</v>
      </c>
      <c r="F877" s="173"/>
      <c r="G877" s="174">
        <v>0.8333333333333334</v>
      </c>
      <c r="H877" s="174">
        <v>0.8958333333333334</v>
      </c>
      <c r="I877" s="105" t="s">
        <v>1577</v>
      </c>
      <c r="K877" s="102">
        <v>1.0</v>
      </c>
    </row>
    <row r="878">
      <c r="A878" s="105" t="s">
        <v>2432</v>
      </c>
      <c r="B878" s="172">
        <v>45931.0</v>
      </c>
      <c r="C878" s="105" t="s">
        <v>223</v>
      </c>
      <c r="D878" s="105" t="s">
        <v>453</v>
      </c>
      <c r="E878" s="105" t="s">
        <v>1416</v>
      </c>
      <c r="F878" s="173"/>
      <c r="G878" s="174">
        <v>0.625</v>
      </c>
      <c r="H878" s="174">
        <v>0.6875</v>
      </c>
      <c r="I878" s="105" t="s">
        <v>1460</v>
      </c>
      <c r="K878" s="102">
        <v>1.0</v>
      </c>
    </row>
    <row r="879">
      <c r="A879" s="105" t="s">
        <v>2433</v>
      </c>
      <c r="B879" s="175" t="s">
        <v>2423</v>
      </c>
      <c r="C879" s="105" t="s">
        <v>223</v>
      </c>
      <c r="D879" s="105" t="s">
        <v>453</v>
      </c>
      <c r="E879" s="105" t="s">
        <v>1416</v>
      </c>
      <c r="F879" s="173"/>
      <c r="G879" s="174">
        <v>0.8333333333333334</v>
      </c>
      <c r="H879" s="174">
        <v>0.8958333333333334</v>
      </c>
      <c r="I879" s="105" t="s">
        <v>1577</v>
      </c>
      <c r="K879" s="102">
        <v>1.0</v>
      </c>
    </row>
    <row r="880">
      <c r="A880" s="105" t="s">
        <v>2434</v>
      </c>
      <c r="B880" s="175" t="s">
        <v>2410</v>
      </c>
      <c r="C880" s="105" t="s">
        <v>223</v>
      </c>
      <c r="D880" s="105" t="s">
        <v>453</v>
      </c>
      <c r="E880" s="105" t="s">
        <v>1416</v>
      </c>
      <c r="F880" s="173"/>
      <c r="G880" s="174">
        <v>0.625</v>
      </c>
      <c r="H880" s="174">
        <v>0.6875</v>
      </c>
      <c r="I880" s="105" t="s">
        <v>1460</v>
      </c>
      <c r="K880" s="102">
        <v>1.0</v>
      </c>
    </row>
    <row r="881">
      <c r="A881" s="105" t="s">
        <v>2435</v>
      </c>
      <c r="B881" s="175" t="s">
        <v>2426</v>
      </c>
      <c r="C881" s="105" t="s">
        <v>223</v>
      </c>
      <c r="D881" s="105" t="s">
        <v>453</v>
      </c>
      <c r="E881" s="105" t="s">
        <v>1416</v>
      </c>
      <c r="F881" s="173"/>
      <c r="G881" s="174">
        <v>0.8333333333333334</v>
      </c>
      <c r="H881" s="174">
        <v>0.8958333333333334</v>
      </c>
      <c r="I881" s="105" t="s">
        <v>1577</v>
      </c>
      <c r="K881" s="102">
        <v>1.0</v>
      </c>
    </row>
    <row r="882">
      <c r="A882" s="105" t="s">
        <v>2436</v>
      </c>
      <c r="B882" s="175" t="s">
        <v>2414</v>
      </c>
      <c r="C882" s="105" t="s">
        <v>223</v>
      </c>
      <c r="D882" s="105" t="s">
        <v>453</v>
      </c>
      <c r="E882" s="105" t="s">
        <v>1416</v>
      </c>
      <c r="F882" s="173"/>
      <c r="G882" s="174">
        <v>0.625</v>
      </c>
      <c r="H882" s="174">
        <v>0.6875</v>
      </c>
      <c r="I882" s="105" t="s">
        <v>1460</v>
      </c>
      <c r="K882" s="113">
        <v>0.0</v>
      </c>
    </row>
    <row r="883">
      <c r="A883" s="105" t="s">
        <v>2437</v>
      </c>
      <c r="B883" s="175" t="s">
        <v>2429</v>
      </c>
      <c r="C883" s="105" t="s">
        <v>223</v>
      </c>
      <c r="D883" s="105" t="s">
        <v>453</v>
      </c>
      <c r="E883" s="105" t="s">
        <v>1416</v>
      </c>
      <c r="F883" s="173"/>
      <c r="G883" s="174">
        <v>0.8333333333333334</v>
      </c>
      <c r="H883" s="174">
        <v>0.8958333333333334</v>
      </c>
      <c r="I883" s="105" t="s">
        <v>1577</v>
      </c>
      <c r="K883" s="113">
        <v>0.0</v>
      </c>
    </row>
    <row r="884">
      <c r="A884" s="105" t="s">
        <v>2438</v>
      </c>
      <c r="B884" s="175" t="s">
        <v>2418</v>
      </c>
      <c r="C884" s="105" t="s">
        <v>223</v>
      </c>
      <c r="D884" s="105" t="s">
        <v>453</v>
      </c>
      <c r="E884" s="105" t="s">
        <v>1416</v>
      </c>
      <c r="F884" s="173"/>
      <c r="G884" s="174">
        <v>0.625</v>
      </c>
      <c r="H884" s="174">
        <v>0.6875</v>
      </c>
      <c r="I884" s="105" t="s">
        <v>1460</v>
      </c>
      <c r="K884" s="113">
        <v>0.0</v>
      </c>
    </row>
    <row r="885" hidden="1">
      <c r="A885" s="105" t="s">
        <v>2439</v>
      </c>
      <c r="B885" s="172">
        <v>45748.0</v>
      </c>
      <c r="C885" s="105" t="s">
        <v>223</v>
      </c>
      <c r="D885" s="105" t="s">
        <v>472</v>
      </c>
      <c r="E885" s="105" t="s">
        <v>1416</v>
      </c>
      <c r="F885" s="173"/>
      <c r="G885" s="174">
        <v>0.8333333333333334</v>
      </c>
      <c r="H885" s="174">
        <v>0.8958333333333334</v>
      </c>
      <c r="I885" s="105" t="s">
        <v>1577</v>
      </c>
      <c r="K885" s="102">
        <v>1.0</v>
      </c>
    </row>
    <row r="886" hidden="1">
      <c r="A886" s="105" t="s">
        <v>2440</v>
      </c>
      <c r="B886" s="172">
        <v>45778.0</v>
      </c>
      <c r="C886" s="105" t="s">
        <v>223</v>
      </c>
      <c r="D886" s="105" t="s">
        <v>472</v>
      </c>
      <c r="E886" s="105" t="s">
        <v>1416</v>
      </c>
      <c r="F886" s="173"/>
      <c r="G886" s="174">
        <v>0.8333333333333334</v>
      </c>
      <c r="H886" s="174">
        <v>0.8958333333333334</v>
      </c>
      <c r="I886" s="105" t="s">
        <v>1577</v>
      </c>
      <c r="K886" s="102">
        <v>1.0</v>
      </c>
    </row>
    <row r="887" hidden="1">
      <c r="A887" s="105" t="s">
        <v>2441</v>
      </c>
      <c r="B887" s="172">
        <v>45962.0</v>
      </c>
      <c r="C887" s="105" t="s">
        <v>223</v>
      </c>
      <c r="D887" s="105" t="s">
        <v>472</v>
      </c>
      <c r="E887" s="105" t="s">
        <v>1416</v>
      </c>
      <c r="F887" s="173"/>
      <c r="G887" s="174">
        <v>0.8333333333333334</v>
      </c>
      <c r="H887" s="174">
        <v>0.8958333333333334</v>
      </c>
      <c r="I887" s="105" t="s">
        <v>1577</v>
      </c>
      <c r="K887" s="102">
        <v>1.0</v>
      </c>
    </row>
    <row r="888" hidden="1">
      <c r="A888" s="105" t="s">
        <v>2442</v>
      </c>
      <c r="B888" s="172">
        <v>45992.0</v>
      </c>
      <c r="C888" s="105" t="s">
        <v>223</v>
      </c>
      <c r="D888" s="105" t="s">
        <v>472</v>
      </c>
      <c r="E888" s="105" t="s">
        <v>1416</v>
      </c>
      <c r="F888" s="173"/>
      <c r="G888" s="174">
        <v>0.8333333333333334</v>
      </c>
      <c r="H888" s="174">
        <v>0.8958333333333334</v>
      </c>
      <c r="I888" s="105" t="s">
        <v>1577</v>
      </c>
      <c r="K888" s="102">
        <v>1.0</v>
      </c>
    </row>
    <row r="889" hidden="1">
      <c r="A889" s="105" t="s">
        <v>2443</v>
      </c>
      <c r="B889" s="175" t="s">
        <v>2389</v>
      </c>
      <c r="C889" s="105" t="s">
        <v>223</v>
      </c>
      <c r="D889" s="105" t="s">
        <v>472</v>
      </c>
      <c r="E889" s="105" t="s">
        <v>1416</v>
      </c>
      <c r="F889" s="173"/>
      <c r="G889" s="174">
        <v>0.8333333333333334</v>
      </c>
      <c r="H889" s="174">
        <v>0.8958333333333334</v>
      </c>
      <c r="I889" s="105" t="s">
        <v>1577</v>
      </c>
      <c r="K889" s="102">
        <v>1.0</v>
      </c>
    </row>
    <row r="890" hidden="1">
      <c r="A890" s="105" t="s">
        <v>2444</v>
      </c>
      <c r="B890" s="175" t="s">
        <v>2391</v>
      </c>
      <c r="C890" s="105" t="s">
        <v>223</v>
      </c>
      <c r="D890" s="105" t="s">
        <v>472</v>
      </c>
      <c r="E890" s="105" t="s">
        <v>1416</v>
      </c>
      <c r="F890" s="173"/>
      <c r="G890" s="174">
        <v>0.8333333333333334</v>
      </c>
      <c r="H890" s="174">
        <v>0.8958333333333334</v>
      </c>
      <c r="I890" s="105" t="s">
        <v>1577</v>
      </c>
      <c r="K890" s="113">
        <v>0.0</v>
      </c>
    </row>
    <row r="891" hidden="1">
      <c r="A891" s="105" t="s">
        <v>2445</v>
      </c>
      <c r="B891" s="175" t="s">
        <v>2393</v>
      </c>
      <c r="C891" s="105" t="s">
        <v>223</v>
      </c>
      <c r="D891" s="105" t="s">
        <v>472</v>
      </c>
      <c r="E891" s="105" t="s">
        <v>1416</v>
      </c>
      <c r="F891" s="173"/>
      <c r="G891" s="174">
        <v>0.8333333333333334</v>
      </c>
      <c r="H891" s="174">
        <v>0.8958333333333334</v>
      </c>
      <c r="I891" s="105" t="s">
        <v>1577</v>
      </c>
      <c r="K891" s="113">
        <v>0.0</v>
      </c>
    </row>
    <row r="892" hidden="1">
      <c r="A892" s="105" t="s">
        <v>2446</v>
      </c>
      <c r="B892" s="175" t="s">
        <v>2395</v>
      </c>
      <c r="C892" s="105" t="s">
        <v>223</v>
      </c>
      <c r="D892" s="105" t="s">
        <v>472</v>
      </c>
      <c r="E892" s="105" t="s">
        <v>1416</v>
      </c>
      <c r="F892" s="173"/>
      <c r="G892" s="174">
        <v>0.8333333333333334</v>
      </c>
      <c r="H892" s="174">
        <v>0.8958333333333334</v>
      </c>
      <c r="I892" s="105" t="s">
        <v>1577</v>
      </c>
      <c r="K892" s="102">
        <v>1.0</v>
      </c>
    </row>
    <row r="893" hidden="1">
      <c r="A893" s="105" t="s">
        <v>2447</v>
      </c>
      <c r="B893" s="172">
        <v>45809.0</v>
      </c>
      <c r="C893" s="105" t="s">
        <v>223</v>
      </c>
      <c r="D893" s="105" t="s">
        <v>449</v>
      </c>
      <c r="E893" s="105" t="s">
        <v>1416</v>
      </c>
      <c r="F893" s="173"/>
      <c r="G893" s="174">
        <v>0.625</v>
      </c>
      <c r="H893" s="174">
        <v>0.6875</v>
      </c>
      <c r="I893" s="105" t="s">
        <v>1460</v>
      </c>
      <c r="K893" s="113">
        <v>0.0</v>
      </c>
    </row>
    <row r="894" hidden="1">
      <c r="A894" s="105" t="s">
        <v>2448</v>
      </c>
      <c r="B894" s="172">
        <v>45870.0</v>
      </c>
      <c r="C894" s="105" t="s">
        <v>223</v>
      </c>
      <c r="D894" s="105" t="s">
        <v>449</v>
      </c>
      <c r="E894" s="105" t="s">
        <v>1416</v>
      </c>
      <c r="F894" s="173"/>
      <c r="G894" s="174">
        <v>0.625</v>
      </c>
      <c r="H894" s="174">
        <v>0.6875</v>
      </c>
      <c r="I894" s="105" t="s">
        <v>1460</v>
      </c>
      <c r="K894" s="113">
        <v>0.0</v>
      </c>
    </row>
    <row r="895" hidden="1">
      <c r="A895" s="105" t="s">
        <v>2449</v>
      </c>
      <c r="B895" s="175" t="s">
        <v>2450</v>
      </c>
      <c r="C895" s="105" t="s">
        <v>223</v>
      </c>
      <c r="D895" s="105" t="s">
        <v>449</v>
      </c>
      <c r="E895" s="105" t="s">
        <v>1416</v>
      </c>
      <c r="F895" s="173"/>
      <c r="G895" s="174">
        <v>0.625</v>
      </c>
      <c r="H895" s="174">
        <v>0.6875</v>
      </c>
      <c r="I895" s="105" t="s">
        <v>1460</v>
      </c>
      <c r="K895" s="113">
        <v>0.0</v>
      </c>
    </row>
    <row r="896" hidden="1">
      <c r="A896" s="105" t="s">
        <v>2451</v>
      </c>
      <c r="B896" s="175" t="s">
        <v>2408</v>
      </c>
      <c r="C896" s="105" t="s">
        <v>223</v>
      </c>
      <c r="D896" s="105" t="s">
        <v>449</v>
      </c>
      <c r="E896" s="105" t="s">
        <v>1416</v>
      </c>
      <c r="F896" s="173"/>
      <c r="G896" s="174">
        <v>0.625</v>
      </c>
      <c r="H896" s="174">
        <v>0.6875</v>
      </c>
      <c r="I896" s="105" t="s">
        <v>1460</v>
      </c>
      <c r="K896" s="113">
        <v>0.0</v>
      </c>
    </row>
    <row r="897" hidden="1">
      <c r="A897" s="105" t="s">
        <v>2452</v>
      </c>
      <c r="B897" s="175" t="s">
        <v>2453</v>
      </c>
      <c r="C897" s="105" t="s">
        <v>223</v>
      </c>
      <c r="D897" s="105" t="s">
        <v>449</v>
      </c>
      <c r="E897" s="105" t="s">
        <v>1416</v>
      </c>
      <c r="F897" s="173"/>
      <c r="G897" s="174">
        <v>0.625</v>
      </c>
      <c r="H897" s="174">
        <v>0.6875</v>
      </c>
      <c r="I897" s="105" t="s">
        <v>1460</v>
      </c>
      <c r="K897" s="113">
        <v>0.0</v>
      </c>
    </row>
    <row r="898" hidden="1">
      <c r="A898" s="105" t="s">
        <v>2454</v>
      </c>
      <c r="B898" s="175" t="s">
        <v>2412</v>
      </c>
      <c r="C898" s="105" t="s">
        <v>223</v>
      </c>
      <c r="D898" s="105" t="s">
        <v>449</v>
      </c>
      <c r="E898" s="105" t="s">
        <v>1416</v>
      </c>
      <c r="F898" s="173"/>
      <c r="G898" s="174">
        <v>0.625</v>
      </c>
      <c r="H898" s="174">
        <v>0.6875</v>
      </c>
      <c r="I898" s="105" t="s">
        <v>1460</v>
      </c>
      <c r="K898" s="113">
        <v>0.0</v>
      </c>
    </row>
    <row r="899" hidden="1">
      <c r="A899" s="105" t="s">
        <v>2455</v>
      </c>
      <c r="B899" s="175" t="s">
        <v>2456</v>
      </c>
      <c r="C899" s="105" t="s">
        <v>223</v>
      </c>
      <c r="D899" s="105" t="s">
        <v>449</v>
      </c>
      <c r="E899" s="105" t="s">
        <v>1416</v>
      </c>
      <c r="F899" s="173"/>
      <c r="G899" s="174">
        <v>0.625</v>
      </c>
      <c r="H899" s="174">
        <v>0.6875</v>
      </c>
      <c r="I899" s="105" t="s">
        <v>1460</v>
      </c>
      <c r="K899" s="113">
        <v>0.0</v>
      </c>
    </row>
    <row r="900" hidden="1">
      <c r="A900" s="105" t="s">
        <v>2457</v>
      </c>
      <c r="B900" s="175" t="s">
        <v>2416</v>
      </c>
      <c r="C900" s="105" t="s">
        <v>223</v>
      </c>
      <c r="D900" s="105" t="s">
        <v>449</v>
      </c>
      <c r="E900" s="105" t="s">
        <v>1416</v>
      </c>
      <c r="F900" s="173"/>
      <c r="G900" s="174">
        <v>0.625</v>
      </c>
      <c r="H900" s="174">
        <v>0.6875</v>
      </c>
      <c r="I900" s="105" t="s">
        <v>1460</v>
      </c>
      <c r="K900" s="113">
        <v>0.0</v>
      </c>
    </row>
    <row r="901" hidden="1">
      <c r="A901" s="105" t="s">
        <v>2458</v>
      </c>
      <c r="B901" s="172">
        <v>45689.0</v>
      </c>
      <c r="C901" s="105" t="s">
        <v>223</v>
      </c>
      <c r="D901" s="105" t="s">
        <v>293</v>
      </c>
      <c r="E901" s="105" t="s">
        <v>1421</v>
      </c>
      <c r="F901" s="105" t="s">
        <v>1418</v>
      </c>
      <c r="G901" s="174">
        <v>0.8125</v>
      </c>
      <c r="H901" s="174">
        <v>0.8541666666666666</v>
      </c>
      <c r="I901" s="105" t="s">
        <v>1608</v>
      </c>
      <c r="K901" s="102">
        <v>1.0</v>
      </c>
    </row>
    <row r="902" hidden="1">
      <c r="A902" s="105" t="s">
        <v>2459</v>
      </c>
      <c r="B902" s="172">
        <v>45809.0</v>
      </c>
      <c r="C902" s="105" t="s">
        <v>223</v>
      </c>
      <c r="D902" s="105" t="s">
        <v>293</v>
      </c>
      <c r="E902" s="105" t="s">
        <v>1421</v>
      </c>
      <c r="F902" s="105" t="s">
        <v>1418</v>
      </c>
      <c r="G902" s="174">
        <v>0.8125</v>
      </c>
      <c r="H902" s="174">
        <v>0.8541666666666666</v>
      </c>
      <c r="I902" s="105" t="s">
        <v>1608</v>
      </c>
      <c r="K902" s="102">
        <v>1.0</v>
      </c>
    </row>
    <row r="903" hidden="1">
      <c r="A903" s="105" t="s">
        <v>2460</v>
      </c>
      <c r="B903" s="172">
        <v>45901.0</v>
      </c>
      <c r="C903" s="105" t="s">
        <v>223</v>
      </c>
      <c r="D903" s="105" t="s">
        <v>293</v>
      </c>
      <c r="E903" s="105" t="s">
        <v>1421</v>
      </c>
      <c r="F903" s="105" t="s">
        <v>1418</v>
      </c>
      <c r="G903" s="174">
        <v>0.8125</v>
      </c>
      <c r="H903" s="174">
        <v>0.8541666666666666</v>
      </c>
      <c r="I903" s="105" t="s">
        <v>1608</v>
      </c>
      <c r="K903" s="102">
        <v>1.0</v>
      </c>
    </row>
    <row r="904" hidden="1">
      <c r="A904" s="105" t="s">
        <v>2461</v>
      </c>
      <c r="B904" s="175" t="s">
        <v>2450</v>
      </c>
      <c r="C904" s="105" t="s">
        <v>223</v>
      </c>
      <c r="D904" s="105" t="s">
        <v>293</v>
      </c>
      <c r="E904" s="105" t="s">
        <v>1421</v>
      </c>
      <c r="F904" s="105" t="s">
        <v>1418</v>
      </c>
      <c r="G904" s="174">
        <v>0.8125</v>
      </c>
      <c r="H904" s="174">
        <v>0.8541666666666666</v>
      </c>
      <c r="I904" s="105" t="s">
        <v>1608</v>
      </c>
      <c r="K904" s="102">
        <v>1.0</v>
      </c>
    </row>
    <row r="905" hidden="1">
      <c r="A905" s="105" t="s">
        <v>2462</v>
      </c>
      <c r="B905" s="175" t="s">
        <v>2463</v>
      </c>
      <c r="C905" s="105" t="s">
        <v>223</v>
      </c>
      <c r="D905" s="105" t="s">
        <v>293</v>
      </c>
      <c r="E905" s="105" t="s">
        <v>1421</v>
      </c>
      <c r="F905" s="105" t="s">
        <v>1418</v>
      </c>
      <c r="G905" s="174">
        <v>0.8125</v>
      </c>
      <c r="H905" s="174">
        <v>0.8541666666666666</v>
      </c>
      <c r="I905" s="105" t="s">
        <v>1608</v>
      </c>
      <c r="K905" s="102">
        <v>1.0</v>
      </c>
    </row>
    <row r="906" hidden="1">
      <c r="A906" s="105" t="s">
        <v>2464</v>
      </c>
      <c r="B906" s="175" t="s">
        <v>2453</v>
      </c>
      <c r="C906" s="105" t="s">
        <v>223</v>
      </c>
      <c r="D906" s="105" t="s">
        <v>293</v>
      </c>
      <c r="E906" s="105" t="s">
        <v>1421</v>
      </c>
      <c r="F906" s="105" t="s">
        <v>1418</v>
      </c>
      <c r="G906" s="174">
        <v>0.8125</v>
      </c>
      <c r="H906" s="174">
        <v>0.8541666666666666</v>
      </c>
      <c r="I906" s="105" t="s">
        <v>1608</v>
      </c>
      <c r="K906" s="102">
        <v>1.0</v>
      </c>
    </row>
    <row r="907" hidden="1">
      <c r="A907" s="105" t="s">
        <v>2465</v>
      </c>
      <c r="B907" s="175" t="s">
        <v>2466</v>
      </c>
      <c r="C907" s="105" t="s">
        <v>223</v>
      </c>
      <c r="D907" s="105" t="s">
        <v>293</v>
      </c>
      <c r="E907" s="105" t="s">
        <v>1421</v>
      </c>
      <c r="F907" s="105" t="s">
        <v>1418</v>
      </c>
      <c r="G907" s="174">
        <v>0.8125</v>
      </c>
      <c r="H907" s="174">
        <v>0.8541666666666666</v>
      </c>
      <c r="I907" s="105" t="s">
        <v>1608</v>
      </c>
      <c r="K907" s="102">
        <v>1.0</v>
      </c>
    </row>
    <row r="908" hidden="1">
      <c r="A908" s="105" t="s">
        <v>2467</v>
      </c>
      <c r="B908" s="175" t="s">
        <v>2456</v>
      </c>
      <c r="C908" s="105" t="s">
        <v>223</v>
      </c>
      <c r="D908" s="105" t="s">
        <v>293</v>
      </c>
      <c r="E908" s="105" t="s">
        <v>1421</v>
      </c>
      <c r="F908" s="105" t="s">
        <v>1418</v>
      </c>
      <c r="G908" s="174">
        <v>0.8125</v>
      </c>
      <c r="H908" s="174">
        <v>0.8541666666666666</v>
      </c>
      <c r="I908" s="105" t="s">
        <v>1608</v>
      </c>
      <c r="K908" s="113">
        <v>0.0</v>
      </c>
    </row>
    <row r="909" hidden="1">
      <c r="A909" s="105" t="s">
        <v>2468</v>
      </c>
      <c r="B909" s="175" t="s">
        <v>2469</v>
      </c>
      <c r="C909" s="105" t="s">
        <v>223</v>
      </c>
      <c r="D909" s="105" t="s">
        <v>293</v>
      </c>
      <c r="E909" s="105" t="s">
        <v>1421</v>
      </c>
      <c r="F909" s="105" t="s">
        <v>1418</v>
      </c>
      <c r="G909" s="174">
        <v>0.8125</v>
      </c>
      <c r="H909" s="174">
        <v>0.8541666666666666</v>
      </c>
      <c r="I909" s="105" t="s">
        <v>1608</v>
      </c>
      <c r="K909" s="113">
        <v>0.0</v>
      </c>
    </row>
    <row r="910" hidden="1">
      <c r="A910" s="105" t="s">
        <v>2470</v>
      </c>
      <c r="B910" s="172">
        <v>45809.0</v>
      </c>
      <c r="C910" s="105" t="s">
        <v>24</v>
      </c>
      <c r="D910" s="105" t="s">
        <v>141</v>
      </c>
      <c r="E910" s="105" t="s">
        <v>1416</v>
      </c>
      <c r="F910" s="173"/>
      <c r="G910" s="174">
        <v>0.7291666666666666</v>
      </c>
      <c r="H910" s="174">
        <v>0.7916666666666666</v>
      </c>
      <c r="I910" s="105" t="s">
        <v>1475</v>
      </c>
      <c r="K910" s="102">
        <v>1.0</v>
      </c>
    </row>
    <row r="911" hidden="1">
      <c r="A911" s="105" t="s">
        <v>2471</v>
      </c>
      <c r="B911" s="172">
        <v>45870.0</v>
      </c>
      <c r="C911" s="105" t="s">
        <v>24</v>
      </c>
      <c r="D911" s="105" t="s">
        <v>141</v>
      </c>
      <c r="E911" s="105" t="s">
        <v>1416</v>
      </c>
      <c r="F911" s="173"/>
      <c r="G911" s="174">
        <v>0.7291666666666666</v>
      </c>
      <c r="H911" s="174">
        <v>0.7916666666666666</v>
      </c>
      <c r="I911" s="105" t="s">
        <v>1475</v>
      </c>
      <c r="K911" s="102">
        <v>1.0</v>
      </c>
    </row>
    <row r="912" hidden="1">
      <c r="A912" s="105" t="s">
        <v>2472</v>
      </c>
      <c r="B912" s="175" t="s">
        <v>2450</v>
      </c>
      <c r="C912" s="105" t="s">
        <v>24</v>
      </c>
      <c r="D912" s="105" t="s">
        <v>141</v>
      </c>
      <c r="E912" s="105" t="s">
        <v>1416</v>
      </c>
      <c r="F912" s="173"/>
      <c r="G912" s="174">
        <v>0.7291666666666666</v>
      </c>
      <c r="H912" s="174">
        <v>0.7916666666666666</v>
      </c>
      <c r="I912" s="105" t="s">
        <v>1475</v>
      </c>
      <c r="K912" s="102">
        <v>1.0</v>
      </c>
    </row>
    <row r="913" hidden="1">
      <c r="A913" s="105" t="s">
        <v>2473</v>
      </c>
      <c r="B913" s="175" t="s">
        <v>2408</v>
      </c>
      <c r="C913" s="105" t="s">
        <v>24</v>
      </c>
      <c r="D913" s="105" t="s">
        <v>141</v>
      </c>
      <c r="E913" s="105" t="s">
        <v>1416</v>
      </c>
      <c r="F913" s="173"/>
      <c r="G913" s="174">
        <v>0.7291666666666666</v>
      </c>
      <c r="H913" s="174">
        <v>0.7916666666666666</v>
      </c>
      <c r="I913" s="105" t="s">
        <v>1475</v>
      </c>
      <c r="K913" s="102">
        <v>1.0</v>
      </c>
    </row>
    <row r="914" hidden="1">
      <c r="A914" s="105" t="s">
        <v>2474</v>
      </c>
      <c r="B914" s="175" t="s">
        <v>2453</v>
      </c>
      <c r="C914" s="105" t="s">
        <v>24</v>
      </c>
      <c r="D914" s="105" t="s">
        <v>141</v>
      </c>
      <c r="E914" s="105" t="s">
        <v>1416</v>
      </c>
      <c r="F914" s="173"/>
      <c r="G914" s="174">
        <v>0.7291666666666666</v>
      </c>
      <c r="H914" s="174">
        <v>0.7916666666666666</v>
      </c>
      <c r="I914" s="105" t="s">
        <v>1475</v>
      </c>
      <c r="K914" s="102">
        <v>1.0</v>
      </c>
    </row>
    <row r="915" hidden="1">
      <c r="A915" s="105" t="s">
        <v>2475</v>
      </c>
      <c r="B915" s="175" t="s">
        <v>2412</v>
      </c>
      <c r="C915" s="105" t="s">
        <v>24</v>
      </c>
      <c r="D915" s="105" t="s">
        <v>141</v>
      </c>
      <c r="E915" s="105" t="s">
        <v>1416</v>
      </c>
      <c r="F915" s="173"/>
      <c r="G915" s="174">
        <v>0.7291666666666666</v>
      </c>
      <c r="H915" s="174">
        <v>0.7916666666666666</v>
      </c>
      <c r="I915" s="105" t="s">
        <v>1475</v>
      </c>
      <c r="K915" s="102">
        <v>1.0</v>
      </c>
    </row>
    <row r="916" hidden="1">
      <c r="A916" s="105" t="s">
        <v>2476</v>
      </c>
      <c r="B916" s="175" t="s">
        <v>2456</v>
      </c>
      <c r="C916" s="105" t="s">
        <v>24</v>
      </c>
      <c r="D916" s="105" t="s">
        <v>141</v>
      </c>
      <c r="E916" s="105" t="s">
        <v>1416</v>
      </c>
      <c r="F916" s="173"/>
      <c r="G916" s="174">
        <v>0.7291666666666666</v>
      </c>
      <c r="H916" s="174">
        <v>0.7916666666666666</v>
      </c>
      <c r="I916" s="105" t="s">
        <v>1475</v>
      </c>
      <c r="K916" s="113">
        <v>0.0</v>
      </c>
    </row>
    <row r="917" hidden="1">
      <c r="A917" s="105" t="s">
        <v>2477</v>
      </c>
      <c r="B917" s="175" t="s">
        <v>2416</v>
      </c>
      <c r="C917" s="105" t="s">
        <v>24</v>
      </c>
      <c r="D917" s="105" t="s">
        <v>141</v>
      </c>
      <c r="E917" s="105" t="s">
        <v>1416</v>
      </c>
      <c r="F917" s="173"/>
      <c r="G917" s="174">
        <v>0.7291666666666666</v>
      </c>
      <c r="H917" s="174">
        <v>0.7916666666666666</v>
      </c>
      <c r="I917" s="105" t="s">
        <v>1475</v>
      </c>
      <c r="K917" s="113">
        <v>0.0</v>
      </c>
    </row>
    <row r="918" hidden="1">
      <c r="A918" s="105" t="s">
        <v>2478</v>
      </c>
      <c r="B918" s="172">
        <v>45717.0</v>
      </c>
      <c r="C918" s="105" t="s">
        <v>24</v>
      </c>
      <c r="D918" s="105" t="s">
        <v>27</v>
      </c>
      <c r="E918" s="105" t="s">
        <v>1420</v>
      </c>
      <c r="F918" s="173"/>
      <c r="G918" s="174">
        <v>0.7291666666666666</v>
      </c>
      <c r="H918" s="174">
        <v>0.7916666666666666</v>
      </c>
      <c r="I918" s="105" t="s">
        <v>1475</v>
      </c>
      <c r="K918" s="102">
        <v>1.0</v>
      </c>
    </row>
    <row r="919" hidden="1">
      <c r="A919" s="105" t="s">
        <v>2479</v>
      </c>
      <c r="B919" s="172">
        <v>45870.0</v>
      </c>
      <c r="C919" s="105" t="s">
        <v>24</v>
      </c>
      <c r="D919" s="105" t="s">
        <v>27</v>
      </c>
      <c r="E919" s="105" t="s">
        <v>1420</v>
      </c>
      <c r="F919" s="173"/>
      <c r="G919" s="174">
        <v>0.7291666666666666</v>
      </c>
      <c r="H919" s="174">
        <v>0.7916666666666666</v>
      </c>
      <c r="I919" s="105" t="s">
        <v>1475</v>
      </c>
      <c r="K919" s="102">
        <v>1.0</v>
      </c>
    </row>
    <row r="920" hidden="1">
      <c r="A920" s="105" t="s">
        <v>2480</v>
      </c>
      <c r="B920" s="172">
        <v>45931.0</v>
      </c>
      <c r="C920" s="105" t="s">
        <v>24</v>
      </c>
      <c r="D920" s="105" t="s">
        <v>27</v>
      </c>
      <c r="E920" s="105" t="s">
        <v>1420</v>
      </c>
      <c r="F920" s="173"/>
      <c r="G920" s="174">
        <v>0.7291666666666666</v>
      </c>
      <c r="H920" s="174">
        <v>0.7916666666666666</v>
      </c>
      <c r="I920" s="105" t="s">
        <v>1475</v>
      </c>
      <c r="K920" s="102">
        <v>1.0</v>
      </c>
    </row>
    <row r="921" hidden="1">
      <c r="A921" s="105" t="s">
        <v>2481</v>
      </c>
      <c r="B921" s="175" t="s">
        <v>2408</v>
      </c>
      <c r="C921" s="105" t="s">
        <v>24</v>
      </c>
      <c r="D921" s="105" t="s">
        <v>27</v>
      </c>
      <c r="E921" s="105" t="s">
        <v>1420</v>
      </c>
      <c r="F921" s="173"/>
      <c r="G921" s="174">
        <v>0.7291666666666666</v>
      </c>
      <c r="H921" s="174">
        <v>0.7916666666666666</v>
      </c>
      <c r="I921" s="105" t="s">
        <v>1475</v>
      </c>
      <c r="K921" s="102">
        <v>1.0</v>
      </c>
    </row>
    <row r="922" hidden="1">
      <c r="A922" s="105" t="s">
        <v>2482</v>
      </c>
      <c r="B922" s="175" t="s">
        <v>2410</v>
      </c>
      <c r="C922" s="105" t="s">
        <v>24</v>
      </c>
      <c r="D922" s="105" t="s">
        <v>27</v>
      </c>
      <c r="E922" s="105" t="s">
        <v>1420</v>
      </c>
      <c r="F922" s="173"/>
      <c r="G922" s="174">
        <v>0.7291666666666666</v>
      </c>
      <c r="H922" s="174">
        <v>0.7916666666666666</v>
      </c>
      <c r="I922" s="105" t="s">
        <v>1475</v>
      </c>
      <c r="K922" s="102">
        <v>1.0</v>
      </c>
    </row>
    <row r="923" hidden="1">
      <c r="A923" s="105" t="s">
        <v>2483</v>
      </c>
      <c r="B923" s="175" t="s">
        <v>2412</v>
      </c>
      <c r="C923" s="105" t="s">
        <v>24</v>
      </c>
      <c r="D923" s="105" t="s">
        <v>27</v>
      </c>
      <c r="E923" s="105" t="s">
        <v>1420</v>
      </c>
      <c r="F923" s="173"/>
      <c r="G923" s="174">
        <v>0.7291666666666666</v>
      </c>
      <c r="H923" s="174">
        <v>0.7916666666666666</v>
      </c>
      <c r="I923" s="105" t="s">
        <v>1475</v>
      </c>
      <c r="K923" s="102">
        <v>1.0</v>
      </c>
    </row>
    <row r="924" hidden="1">
      <c r="A924" s="105" t="s">
        <v>2484</v>
      </c>
      <c r="B924" s="175" t="s">
        <v>2414</v>
      </c>
      <c r="C924" s="105" t="s">
        <v>24</v>
      </c>
      <c r="D924" s="105" t="s">
        <v>27</v>
      </c>
      <c r="E924" s="105" t="s">
        <v>1420</v>
      </c>
      <c r="F924" s="173"/>
      <c r="G924" s="174">
        <v>0.7291666666666666</v>
      </c>
      <c r="H924" s="174">
        <v>0.7916666666666666</v>
      </c>
      <c r="I924" s="105" t="s">
        <v>1475</v>
      </c>
      <c r="K924" s="113">
        <v>0.0</v>
      </c>
    </row>
    <row r="925" hidden="1">
      <c r="A925" s="105" t="s">
        <v>2485</v>
      </c>
      <c r="B925" s="175" t="s">
        <v>2416</v>
      </c>
      <c r="C925" s="105" t="s">
        <v>24</v>
      </c>
      <c r="D925" s="105" t="s">
        <v>27</v>
      </c>
      <c r="E925" s="105" t="s">
        <v>1420</v>
      </c>
      <c r="F925" s="173"/>
      <c r="G925" s="174">
        <v>0.7291666666666666</v>
      </c>
      <c r="H925" s="174">
        <v>0.7916666666666666</v>
      </c>
      <c r="I925" s="105" t="s">
        <v>1475</v>
      </c>
      <c r="K925" s="113">
        <v>0.0</v>
      </c>
    </row>
    <row r="926" hidden="1">
      <c r="A926" s="105" t="s">
        <v>2486</v>
      </c>
      <c r="B926" s="175" t="s">
        <v>2418</v>
      </c>
      <c r="C926" s="105" t="s">
        <v>24</v>
      </c>
      <c r="D926" s="105" t="s">
        <v>27</v>
      </c>
      <c r="E926" s="105" t="s">
        <v>1420</v>
      </c>
      <c r="F926" s="173"/>
      <c r="G926" s="174">
        <v>0.7291666666666666</v>
      </c>
      <c r="H926" s="174">
        <v>0.7916666666666666</v>
      </c>
      <c r="I926" s="105" t="s">
        <v>1475</v>
      </c>
      <c r="K926" s="113">
        <v>0.0</v>
      </c>
    </row>
    <row r="927" hidden="1">
      <c r="A927" s="105" t="s">
        <v>2487</v>
      </c>
      <c r="B927" s="172">
        <v>45717.0</v>
      </c>
      <c r="C927" s="105" t="s">
        <v>24</v>
      </c>
      <c r="D927" s="105" t="s">
        <v>86</v>
      </c>
      <c r="E927" s="105" t="s">
        <v>1421</v>
      </c>
      <c r="F927" s="173"/>
      <c r="G927" s="174">
        <v>0.7291666666666666</v>
      </c>
      <c r="H927" s="174">
        <v>0.7916666666666666</v>
      </c>
      <c r="I927" s="105" t="s">
        <v>1475</v>
      </c>
      <c r="K927" s="102">
        <v>1.0</v>
      </c>
    </row>
    <row r="928" hidden="1">
      <c r="A928" s="105" t="s">
        <v>2488</v>
      </c>
      <c r="B928" s="172">
        <v>45870.0</v>
      </c>
      <c r="C928" s="105" t="s">
        <v>24</v>
      </c>
      <c r="D928" s="105" t="s">
        <v>86</v>
      </c>
      <c r="E928" s="105" t="s">
        <v>1421</v>
      </c>
      <c r="F928" s="173"/>
      <c r="G928" s="174">
        <v>0.7291666666666666</v>
      </c>
      <c r="H928" s="174">
        <v>0.7916666666666666</v>
      </c>
      <c r="I928" s="105" t="s">
        <v>1475</v>
      </c>
      <c r="K928" s="102">
        <v>1.0</v>
      </c>
    </row>
    <row r="929" hidden="1">
      <c r="A929" s="105" t="s">
        <v>2489</v>
      </c>
      <c r="B929" s="172">
        <v>45931.0</v>
      </c>
      <c r="C929" s="105" t="s">
        <v>24</v>
      </c>
      <c r="D929" s="105" t="s">
        <v>86</v>
      </c>
      <c r="E929" s="105" t="s">
        <v>1421</v>
      </c>
      <c r="F929" s="173"/>
      <c r="G929" s="174">
        <v>0.7291666666666666</v>
      </c>
      <c r="H929" s="174">
        <v>0.7916666666666666</v>
      </c>
      <c r="I929" s="105" t="s">
        <v>1475</v>
      </c>
      <c r="K929" s="102">
        <v>1.0</v>
      </c>
    </row>
    <row r="930" hidden="1">
      <c r="A930" s="105" t="s">
        <v>2490</v>
      </c>
      <c r="B930" s="175" t="s">
        <v>2408</v>
      </c>
      <c r="C930" s="105" t="s">
        <v>24</v>
      </c>
      <c r="D930" s="105" t="s">
        <v>86</v>
      </c>
      <c r="E930" s="105" t="s">
        <v>1421</v>
      </c>
      <c r="F930" s="173"/>
      <c r="G930" s="174">
        <v>0.7291666666666666</v>
      </c>
      <c r="H930" s="174">
        <v>0.7916666666666666</v>
      </c>
      <c r="I930" s="105" t="s">
        <v>1475</v>
      </c>
      <c r="K930" s="102">
        <v>1.0</v>
      </c>
    </row>
    <row r="931" hidden="1">
      <c r="A931" s="105" t="s">
        <v>2491</v>
      </c>
      <c r="B931" s="175" t="s">
        <v>2410</v>
      </c>
      <c r="C931" s="105" t="s">
        <v>24</v>
      </c>
      <c r="D931" s="105" t="s">
        <v>86</v>
      </c>
      <c r="E931" s="105" t="s">
        <v>1421</v>
      </c>
      <c r="F931" s="173"/>
      <c r="G931" s="174">
        <v>0.7291666666666666</v>
      </c>
      <c r="H931" s="174">
        <v>0.7916666666666666</v>
      </c>
      <c r="I931" s="105" t="s">
        <v>1475</v>
      </c>
      <c r="K931" s="102">
        <v>1.0</v>
      </c>
    </row>
    <row r="932" hidden="1">
      <c r="A932" s="105" t="s">
        <v>2492</v>
      </c>
      <c r="B932" s="175" t="s">
        <v>2412</v>
      </c>
      <c r="C932" s="105" t="s">
        <v>24</v>
      </c>
      <c r="D932" s="105" t="s">
        <v>86</v>
      </c>
      <c r="E932" s="105" t="s">
        <v>1421</v>
      </c>
      <c r="F932" s="173"/>
      <c r="G932" s="174">
        <v>0.7291666666666666</v>
      </c>
      <c r="H932" s="174">
        <v>0.7916666666666666</v>
      </c>
      <c r="I932" s="105" t="s">
        <v>1475</v>
      </c>
      <c r="K932" s="102">
        <v>1.0</v>
      </c>
    </row>
    <row r="933" hidden="1">
      <c r="A933" s="105" t="s">
        <v>2493</v>
      </c>
      <c r="B933" s="175" t="s">
        <v>2414</v>
      </c>
      <c r="C933" s="105" t="s">
        <v>24</v>
      </c>
      <c r="D933" s="105" t="s">
        <v>86</v>
      </c>
      <c r="E933" s="105" t="s">
        <v>1421</v>
      </c>
      <c r="F933" s="173"/>
      <c r="G933" s="174">
        <v>0.7291666666666666</v>
      </c>
      <c r="H933" s="174">
        <v>0.7916666666666666</v>
      </c>
      <c r="I933" s="105" t="s">
        <v>1475</v>
      </c>
      <c r="K933" s="113">
        <v>0.0</v>
      </c>
    </row>
    <row r="934" hidden="1">
      <c r="A934" s="105" t="s">
        <v>2494</v>
      </c>
      <c r="B934" s="175" t="s">
        <v>2416</v>
      </c>
      <c r="C934" s="105" t="s">
        <v>24</v>
      </c>
      <c r="D934" s="105" t="s">
        <v>86</v>
      </c>
      <c r="E934" s="105" t="s">
        <v>1421</v>
      </c>
      <c r="F934" s="173"/>
      <c r="G934" s="174">
        <v>0.7291666666666666</v>
      </c>
      <c r="H934" s="174">
        <v>0.7916666666666666</v>
      </c>
      <c r="I934" s="105" t="s">
        <v>1475</v>
      </c>
      <c r="K934" s="113">
        <v>0.0</v>
      </c>
    </row>
    <row r="935" hidden="1">
      <c r="A935" s="105" t="s">
        <v>2495</v>
      </c>
      <c r="B935" s="175" t="s">
        <v>2418</v>
      </c>
      <c r="C935" s="105" t="s">
        <v>24</v>
      </c>
      <c r="D935" s="105" t="s">
        <v>86</v>
      </c>
      <c r="E935" s="105" t="s">
        <v>1421</v>
      </c>
      <c r="F935" s="173"/>
      <c r="G935" s="174">
        <v>0.7291666666666666</v>
      </c>
      <c r="H935" s="174">
        <v>0.7916666666666666</v>
      </c>
      <c r="I935" s="105" t="s">
        <v>1475</v>
      </c>
      <c r="K935" s="113">
        <v>0.0</v>
      </c>
    </row>
    <row r="936" hidden="1">
      <c r="A936" s="105" t="s">
        <v>2496</v>
      </c>
      <c r="B936" s="172">
        <v>45748.0</v>
      </c>
      <c r="C936" s="105" t="s">
        <v>188</v>
      </c>
      <c r="D936" s="105" t="s">
        <v>190</v>
      </c>
      <c r="E936" s="105" t="s">
        <v>1421</v>
      </c>
      <c r="F936" s="173"/>
      <c r="G936" s="174">
        <v>0.7083333333333334</v>
      </c>
      <c r="H936" s="174">
        <v>0.7708333333333334</v>
      </c>
      <c r="I936" s="105" t="s">
        <v>1539</v>
      </c>
      <c r="K936" s="113">
        <v>0.0</v>
      </c>
    </row>
    <row r="937" hidden="1">
      <c r="A937" s="105" t="s">
        <v>2497</v>
      </c>
      <c r="B937" s="172">
        <v>45778.0</v>
      </c>
      <c r="C937" s="105" t="s">
        <v>188</v>
      </c>
      <c r="D937" s="105" t="s">
        <v>190</v>
      </c>
      <c r="E937" s="105" t="s">
        <v>1421</v>
      </c>
      <c r="F937" s="173"/>
      <c r="G937" s="174">
        <v>0.7083333333333334</v>
      </c>
      <c r="H937" s="174">
        <v>0.7708333333333334</v>
      </c>
      <c r="I937" s="105" t="s">
        <v>1539</v>
      </c>
      <c r="K937" s="113">
        <v>0.0</v>
      </c>
    </row>
    <row r="938" hidden="1">
      <c r="A938" s="105" t="s">
        <v>2498</v>
      </c>
      <c r="B938" s="172">
        <v>45962.0</v>
      </c>
      <c r="C938" s="105" t="s">
        <v>188</v>
      </c>
      <c r="D938" s="105" t="s">
        <v>190</v>
      </c>
      <c r="E938" s="105" t="s">
        <v>1421</v>
      </c>
      <c r="F938" s="173"/>
      <c r="G938" s="174">
        <v>0.7083333333333334</v>
      </c>
      <c r="H938" s="174">
        <v>0.7708333333333334</v>
      </c>
      <c r="I938" s="105" t="s">
        <v>1539</v>
      </c>
      <c r="K938" s="102">
        <v>1.0</v>
      </c>
    </row>
    <row r="939" hidden="1">
      <c r="A939" s="105" t="s">
        <v>2499</v>
      </c>
      <c r="B939" s="172">
        <v>45992.0</v>
      </c>
      <c r="C939" s="105" t="s">
        <v>188</v>
      </c>
      <c r="D939" s="105" t="s">
        <v>190</v>
      </c>
      <c r="E939" s="105" t="s">
        <v>1421</v>
      </c>
      <c r="F939" s="173"/>
      <c r="G939" s="174">
        <v>0.7083333333333334</v>
      </c>
      <c r="H939" s="174">
        <v>0.7708333333333334</v>
      </c>
      <c r="I939" s="105" t="s">
        <v>1539</v>
      </c>
      <c r="K939" s="102">
        <v>1.0</v>
      </c>
    </row>
    <row r="940" hidden="1">
      <c r="A940" s="105" t="s">
        <v>2500</v>
      </c>
      <c r="B940" s="175" t="s">
        <v>2389</v>
      </c>
      <c r="C940" s="105" t="s">
        <v>188</v>
      </c>
      <c r="D940" s="105" t="s">
        <v>190</v>
      </c>
      <c r="E940" s="105" t="s">
        <v>1421</v>
      </c>
      <c r="F940" s="173"/>
      <c r="G940" s="174">
        <v>0.7083333333333334</v>
      </c>
      <c r="H940" s="174">
        <v>0.7708333333333334</v>
      </c>
      <c r="I940" s="105" t="s">
        <v>1539</v>
      </c>
      <c r="K940" s="102">
        <v>1.0</v>
      </c>
    </row>
    <row r="941" hidden="1">
      <c r="A941" s="105" t="s">
        <v>2501</v>
      </c>
      <c r="B941" s="175" t="s">
        <v>2391</v>
      </c>
      <c r="C941" s="105" t="s">
        <v>188</v>
      </c>
      <c r="D941" s="105" t="s">
        <v>190</v>
      </c>
      <c r="E941" s="105" t="s">
        <v>1421</v>
      </c>
      <c r="F941" s="173"/>
      <c r="G941" s="174">
        <v>0.7083333333333334</v>
      </c>
      <c r="H941" s="174">
        <v>0.7708333333333334</v>
      </c>
      <c r="I941" s="105" t="s">
        <v>1539</v>
      </c>
      <c r="K941" s="113">
        <v>0.0</v>
      </c>
    </row>
    <row r="942" hidden="1">
      <c r="A942" s="105" t="s">
        <v>2502</v>
      </c>
      <c r="B942" s="175" t="s">
        <v>2393</v>
      </c>
      <c r="C942" s="105" t="s">
        <v>188</v>
      </c>
      <c r="D942" s="105" t="s">
        <v>190</v>
      </c>
      <c r="E942" s="105" t="s">
        <v>1421</v>
      </c>
      <c r="F942" s="173"/>
      <c r="G942" s="174">
        <v>0.7083333333333334</v>
      </c>
      <c r="H942" s="174">
        <v>0.7708333333333334</v>
      </c>
      <c r="I942" s="105" t="s">
        <v>1539</v>
      </c>
      <c r="K942" s="102">
        <v>1.0</v>
      </c>
    </row>
    <row r="943" hidden="1">
      <c r="A943" s="105" t="s">
        <v>2503</v>
      </c>
      <c r="B943" s="175" t="s">
        <v>2395</v>
      </c>
      <c r="C943" s="105" t="s">
        <v>188</v>
      </c>
      <c r="D943" s="105" t="s">
        <v>190</v>
      </c>
      <c r="E943" s="105" t="s">
        <v>1421</v>
      </c>
      <c r="F943" s="173"/>
      <c r="G943" s="174">
        <v>0.7083333333333334</v>
      </c>
      <c r="H943" s="174">
        <v>0.7708333333333334</v>
      </c>
      <c r="I943" s="105" t="s">
        <v>1539</v>
      </c>
      <c r="K943" s="113">
        <v>0.0</v>
      </c>
    </row>
    <row r="944" hidden="1">
      <c r="A944" s="105" t="s">
        <v>2504</v>
      </c>
      <c r="B944" s="172">
        <v>45748.0</v>
      </c>
      <c r="C944" s="105" t="s">
        <v>24</v>
      </c>
      <c r="D944" s="105" t="s">
        <v>114</v>
      </c>
      <c r="E944" s="105" t="s">
        <v>1418</v>
      </c>
      <c r="F944" s="173"/>
      <c r="G944" s="174">
        <v>0.625</v>
      </c>
      <c r="H944" s="174">
        <v>0.6875</v>
      </c>
      <c r="I944" s="105" t="s">
        <v>1460</v>
      </c>
      <c r="K944" s="113">
        <v>0.0</v>
      </c>
    </row>
    <row r="945" hidden="1">
      <c r="A945" s="105" t="s">
        <v>2505</v>
      </c>
      <c r="B945" s="172">
        <v>45778.0</v>
      </c>
      <c r="C945" s="105" t="s">
        <v>24</v>
      </c>
      <c r="D945" s="105" t="s">
        <v>114</v>
      </c>
      <c r="E945" s="105" t="s">
        <v>1416</v>
      </c>
      <c r="F945" s="173"/>
      <c r="G945" s="174">
        <v>0.4166666666666667</v>
      </c>
      <c r="H945" s="174">
        <v>0.4791666666666667</v>
      </c>
      <c r="I945" s="105" t="s">
        <v>1939</v>
      </c>
      <c r="K945" s="102">
        <v>1.0</v>
      </c>
    </row>
    <row r="946" hidden="1">
      <c r="A946" s="105" t="s">
        <v>2506</v>
      </c>
      <c r="B946" s="172">
        <v>45962.0</v>
      </c>
      <c r="C946" s="105" t="s">
        <v>24</v>
      </c>
      <c r="D946" s="105" t="s">
        <v>114</v>
      </c>
      <c r="E946" s="105" t="s">
        <v>1418</v>
      </c>
      <c r="F946" s="173"/>
      <c r="G946" s="174">
        <v>0.625</v>
      </c>
      <c r="H946" s="174">
        <v>0.6875</v>
      </c>
      <c r="I946" s="105" t="s">
        <v>1460</v>
      </c>
      <c r="K946" s="102">
        <v>1.0</v>
      </c>
    </row>
    <row r="947" hidden="1">
      <c r="A947" s="105" t="s">
        <v>2507</v>
      </c>
      <c r="B947" s="172">
        <v>45992.0</v>
      </c>
      <c r="C947" s="105" t="s">
        <v>24</v>
      </c>
      <c r="D947" s="105" t="s">
        <v>114</v>
      </c>
      <c r="E947" s="105" t="s">
        <v>1418</v>
      </c>
      <c r="F947" s="173"/>
      <c r="G947" s="174">
        <v>0.4166666666666667</v>
      </c>
      <c r="H947" s="174">
        <v>0.4791666666666667</v>
      </c>
      <c r="I947" s="105" t="s">
        <v>1939</v>
      </c>
      <c r="K947" s="102">
        <v>1.0</v>
      </c>
    </row>
    <row r="948" hidden="1">
      <c r="A948" s="105" t="s">
        <v>2508</v>
      </c>
      <c r="B948" s="175" t="s">
        <v>2389</v>
      </c>
      <c r="C948" s="105" t="s">
        <v>24</v>
      </c>
      <c r="D948" s="105" t="s">
        <v>114</v>
      </c>
      <c r="E948" s="105" t="s">
        <v>1418</v>
      </c>
      <c r="F948" s="173"/>
      <c r="G948" s="174">
        <v>0.625</v>
      </c>
      <c r="H948" s="174">
        <v>0.6875</v>
      </c>
      <c r="I948" s="105" t="s">
        <v>1460</v>
      </c>
      <c r="K948" s="102">
        <v>1.0</v>
      </c>
    </row>
    <row r="949" hidden="1">
      <c r="A949" s="105" t="s">
        <v>2509</v>
      </c>
      <c r="B949" s="175" t="s">
        <v>2391</v>
      </c>
      <c r="C949" s="105" t="s">
        <v>24</v>
      </c>
      <c r="D949" s="105" t="s">
        <v>114</v>
      </c>
      <c r="E949" s="105" t="s">
        <v>1418</v>
      </c>
      <c r="F949" s="173"/>
      <c r="G949" s="174">
        <v>0.4166666666666667</v>
      </c>
      <c r="H949" s="174">
        <v>0.4791666666666667</v>
      </c>
      <c r="I949" s="105" t="s">
        <v>1939</v>
      </c>
      <c r="K949" s="113">
        <v>0.0</v>
      </c>
    </row>
    <row r="950" hidden="1">
      <c r="A950" s="105" t="s">
        <v>2510</v>
      </c>
      <c r="B950" s="175" t="s">
        <v>2393</v>
      </c>
      <c r="C950" s="105" t="s">
        <v>24</v>
      </c>
      <c r="D950" s="105" t="s">
        <v>114</v>
      </c>
      <c r="E950" s="105" t="s">
        <v>1418</v>
      </c>
      <c r="F950" s="173"/>
      <c r="G950" s="174">
        <v>0.625</v>
      </c>
      <c r="H950" s="174">
        <v>0.6875</v>
      </c>
      <c r="I950" s="105" t="s">
        <v>1460</v>
      </c>
      <c r="K950" s="113">
        <v>0.0</v>
      </c>
    </row>
    <row r="951" hidden="1">
      <c r="A951" s="105" t="s">
        <v>2511</v>
      </c>
      <c r="B951" s="175" t="s">
        <v>2395</v>
      </c>
      <c r="C951" s="105" t="s">
        <v>24</v>
      </c>
      <c r="D951" s="105" t="s">
        <v>114</v>
      </c>
      <c r="E951" s="105" t="s">
        <v>1418</v>
      </c>
      <c r="F951" s="173"/>
      <c r="G951" s="174">
        <v>0.4166666666666667</v>
      </c>
      <c r="H951" s="174">
        <v>0.4791666666666667</v>
      </c>
      <c r="I951" s="105" t="s">
        <v>1939</v>
      </c>
      <c r="K951" s="113">
        <v>0.0</v>
      </c>
    </row>
    <row r="952" hidden="1">
      <c r="A952" s="105" t="s">
        <v>2512</v>
      </c>
      <c r="B952" s="172">
        <v>45717.0</v>
      </c>
      <c r="C952" s="105" t="s">
        <v>24</v>
      </c>
      <c r="D952" s="105" t="s">
        <v>50</v>
      </c>
      <c r="E952" s="105" t="s">
        <v>1418</v>
      </c>
      <c r="F952" s="173"/>
      <c r="G952" s="174">
        <v>0.625</v>
      </c>
      <c r="H952" s="174">
        <v>0.6875</v>
      </c>
      <c r="I952" s="105" t="s">
        <v>1460</v>
      </c>
      <c r="K952" s="102">
        <v>1.0</v>
      </c>
    </row>
    <row r="953" hidden="1">
      <c r="A953" s="105" t="s">
        <v>2513</v>
      </c>
      <c r="B953" s="172">
        <v>45778.0</v>
      </c>
      <c r="C953" s="105" t="s">
        <v>24</v>
      </c>
      <c r="D953" s="105" t="s">
        <v>50</v>
      </c>
      <c r="E953" s="105" t="s">
        <v>1418</v>
      </c>
      <c r="F953" s="173"/>
      <c r="G953" s="174">
        <v>0.625</v>
      </c>
      <c r="H953" s="174">
        <v>0.6875</v>
      </c>
      <c r="I953" s="105" t="s">
        <v>1460</v>
      </c>
      <c r="K953" s="102">
        <v>1.0</v>
      </c>
    </row>
    <row r="954" hidden="1">
      <c r="A954" s="105" t="s">
        <v>2514</v>
      </c>
      <c r="B954" s="172">
        <v>45931.0</v>
      </c>
      <c r="C954" s="105" t="s">
        <v>24</v>
      </c>
      <c r="D954" s="105" t="s">
        <v>50</v>
      </c>
      <c r="E954" s="105" t="s">
        <v>1418</v>
      </c>
      <c r="F954" s="173"/>
      <c r="G954" s="174">
        <v>0.625</v>
      </c>
      <c r="H954" s="174">
        <v>0.6875</v>
      </c>
      <c r="I954" s="105" t="s">
        <v>1460</v>
      </c>
      <c r="K954" s="102">
        <v>1.0</v>
      </c>
    </row>
    <row r="955" hidden="1">
      <c r="A955" s="105" t="s">
        <v>2515</v>
      </c>
      <c r="B955" s="172">
        <v>45992.0</v>
      </c>
      <c r="C955" s="105" t="s">
        <v>24</v>
      </c>
      <c r="D955" s="105" t="s">
        <v>50</v>
      </c>
      <c r="E955" s="105" t="s">
        <v>1420</v>
      </c>
      <c r="F955" s="173"/>
      <c r="G955" s="174">
        <v>0.625</v>
      </c>
      <c r="H955" s="174">
        <v>0.6875</v>
      </c>
      <c r="I955" s="105" t="s">
        <v>1460</v>
      </c>
      <c r="K955" s="102">
        <v>1.0</v>
      </c>
    </row>
    <row r="956" hidden="1">
      <c r="A956" s="105" t="s">
        <v>2516</v>
      </c>
      <c r="B956" s="175" t="s">
        <v>2410</v>
      </c>
      <c r="C956" s="105" t="s">
        <v>24</v>
      </c>
      <c r="D956" s="105" t="s">
        <v>50</v>
      </c>
      <c r="E956" s="105" t="s">
        <v>1418</v>
      </c>
      <c r="F956" s="173"/>
      <c r="G956" s="174">
        <v>0.625</v>
      </c>
      <c r="H956" s="174">
        <v>0.6875</v>
      </c>
      <c r="I956" s="105" t="s">
        <v>1460</v>
      </c>
      <c r="K956" s="102">
        <v>1.0</v>
      </c>
    </row>
    <row r="957" hidden="1">
      <c r="A957" s="105" t="s">
        <v>2517</v>
      </c>
      <c r="B957" s="175" t="s">
        <v>2391</v>
      </c>
      <c r="C957" s="105" t="s">
        <v>24</v>
      </c>
      <c r="D957" s="105" t="s">
        <v>50</v>
      </c>
      <c r="E957" s="105" t="s">
        <v>1418</v>
      </c>
      <c r="F957" s="173"/>
      <c r="G957" s="174">
        <v>0.625</v>
      </c>
      <c r="H957" s="174">
        <v>0.6875</v>
      </c>
      <c r="I957" s="105" t="s">
        <v>1460</v>
      </c>
      <c r="K957" s="113">
        <v>0.0</v>
      </c>
    </row>
    <row r="958" hidden="1">
      <c r="A958" s="105" t="s">
        <v>2518</v>
      </c>
      <c r="B958" s="175" t="s">
        <v>2414</v>
      </c>
      <c r="C958" s="105" t="s">
        <v>24</v>
      </c>
      <c r="D958" s="105" t="s">
        <v>50</v>
      </c>
      <c r="E958" s="105" t="s">
        <v>1418</v>
      </c>
      <c r="F958" s="173"/>
      <c r="G958" s="174">
        <v>0.625</v>
      </c>
      <c r="H958" s="174">
        <v>0.6875</v>
      </c>
      <c r="I958" s="105" t="s">
        <v>1460</v>
      </c>
      <c r="K958" s="113">
        <v>0.0</v>
      </c>
    </row>
    <row r="959" hidden="1">
      <c r="A959" s="105" t="s">
        <v>2519</v>
      </c>
      <c r="B959" s="175" t="s">
        <v>2395</v>
      </c>
      <c r="C959" s="105" t="s">
        <v>24</v>
      </c>
      <c r="D959" s="105" t="s">
        <v>50</v>
      </c>
      <c r="E959" s="105" t="s">
        <v>1418</v>
      </c>
      <c r="F959" s="173"/>
      <c r="G959" s="174">
        <v>0.625</v>
      </c>
      <c r="H959" s="174">
        <v>0.6875</v>
      </c>
      <c r="I959" s="105" t="s">
        <v>1460</v>
      </c>
      <c r="K959" s="113">
        <v>0.0</v>
      </c>
    </row>
    <row r="960" hidden="1">
      <c r="A960" s="105" t="s">
        <v>2520</v>
      </c>
      <c r="B960" s="175" t="s">
        <v>2418</v>
      </c>
      <c r="C960" s="105" t="s">
        <v>24</v>
      </c>
      <c r="D960" s="105" t="s">
        <v>50</v>
      </c>
      <c r="E960" s="105" t="s">
        <v>1418</v>
      </c>
      <c r="F960" s="173"/>
      <c r="G960" s="174">
        <v>0.625</v>
      </c>
      <c r="H960" s="174">
        <v>0.6875</v>
      </c>
      <c r="I960" s="105" t="s">
        <v>1460</v>
      </c>
      <c r="K960" s="113">
        <v>0.0</v>
      </c>
    </row>
    <row r="961" hidden="1">
      <c r="A961" s="105" t="s">
        <v>2521</v>
      </c>
      <c r="B961" s="172">
        <v>45717.0</v>
      </c>
      <c r="C961" s="105" t="s">
        <v>223</v>
      </c>
      <c r="D961" s="105" t="s">
        <v>439</v>
      </c>
      <c r="E961" s="105" t="s">
        <v>1418</v>
      </c>
      <c r="F961" s="173"/>
      <c r="G961" s="174">
        <v>0.8125</v>
      </c>
      <c r="H961" s="174">
        <v>0.875</v>
      </c>
      <c r="I961" s="105" t="s">
        <v>2083</v>
      </c>
      <c r="K961" s="102">
        <v>1.0</v>
      </c>
    </row>
    <row r="962" hidden="1">
      <c r="A962" s="105" t="s">
        <v>2522</v>
      </c>
      <c r="B962" s="172">
        <v>45870.0</v>
      </c>
      <c r="C962" s="105" t="s">
        <v>223</v>
      </c>
      <c r="D962" s="105" t="s">
        <v>439</v>
      </c>
      <c r="E962" s="105" t="s">
        <v>1418</v>
      </c>
      <c r="F962" s="173"/>
      <c r="G962" s="174">
        <v>0.8125</v>
      </c>
      <c r="H962" s="174">
        <v>0.875</v>
      </c>
      <c r="I962" s="105" t="s">
        <v>2083</v>
      </c>
      <c r="K962" s="102">
        <v>1.0</v>
      </c>
    </row>
    <row r="963" hidden="1">
      <c r="A963" s="105" t="s">
        <v>2523</v>
      </c>
      <c r="B963" s="172">
        <v>45931.0</v>
      </c>
      <c r="C963" s="105" t="s">
        <v>223</v>
      </c>
      <c r="D963" s="105" t="s">
        <v>439</v>
      </c>
      <c r="E963" s="105" t="s">
        <v>1418</v>
      </c>
      <c r="F963" s="173"/>
      <c r="G963" s="174">
        <v>0.8125</v>
      </c>
      <c r="H963" s="174">
        <v>0.875</v>
      </c>
      <c r="I963" s="105" t="s">
        <v>2083</v>
      </c>
      <c r="K963" s="102">
        <v>1.0</v>
      </c>
    </row>
    <row r="964" hidden="1">
      <c r="A964" s="105" t="s">
        <v>2524</v>
      </c>
      <c r="B964" s="175" t="s">
        <v>2408</v>
      </c>
      <c r="C964" s="105" t="s">
        <v>223</v>
      </c>
      <c r="D964" s="105" t="s">
        <v>439</v>
      </c>
      <c r="E964" s="105" t="s">
        <v>1418</v>
      </c>
      <c r="F964" s="173"/>
      <c r="G964" s="174">
        <v>0.8125</v>
      </c>
      <c r="H964" s="174">
        <v>0.875</v>
      </c>
      <c r="I964" s="105" t="s">
        <v>2083</v>
      </c>
      <c r="K964" s="102">
        <v>1.0</v>
      </c>
    </row>
    <row r="965" hidden="1">
      <c r="A965" s="105" t="s">
        <v>2525</v>
      </c>
      <c r="B965" s="175" t="s">
        <v>2410</v>
      </c>
      <c r="C965" s="105" t="s">
        <v>223</v>
      </c>
      <c r="D965" s="105" t="s">
        <v>439</v>
      </c>
      <c r="E965" s="105" t="s">
        <v>1418</v>
      </c>
      <c r="F965" s="173"/>
      <c r="G965" s="174">
        <v>0.8125</v>
      </c>
      <c r="H965" s="174">
        <v>0.875</v>
      </c>
      <c r="I965" s="105" t="s">
        <v>2083</v>
      </c>
      <c r="K965" s="102">
        <v>1.0</v>
      </c>
    </row>
    <row r="966" hidden="1">
      <c r="A966" s="105" t="s">
        <v>2526</v>
      </c>
      <c r="B966" s="175" t="s">
        <v>2412</v>
      </c>
      <c r="C966" s="105" t="s">
        <v>223</v>
      </c>
      <c r="D966" s="105" t="s">
        <v>439</v>
      </c>
      <c r="E966" s="105" t="s">
        <v>1418</v>
      </c>
      <c r="F966" s="173"/>
      <c r="G966" s="174">
        <v>0.8125</v>
      </c>
      <c r="H966" s="174">
        <v>0.875</v>
      </c>
      <c r="I966" s="105" t="s">
        <v>2083</v>
      </c>
      <c r="K966" s="102">
        <v>1.0</v>
      </c>
    </row>
    <row r="967" hidden="1">
      <c r="A967" s="105" t="s">
        <v>2527</v>
      </c>
      <c r="B967" s="175" t="s">
        <v>2414</v>
      </c>
      <c r="C967" s="105" t="s">
        <v>223</v>
      </c>
      <c r="D967" s="105" t="s">
        <v>439</v>
      </c>
      <c r="E967" s="105" t="s">
        <v>1418</v>
      </c>
      <c r="F967" s="173"/>
      <c r="G967" s="174">
        <v>0.8125</v>
      </c>
      <c r="H967" s="174">
        <v>0.875</v>
      </c>
      <c r="I967" s="105" t="s">
        <v>2083</v>
      </c>
      <c r="K967" s="113">
        <v>0.0</v>
      </c>
    </row>
    <row r="968" hidden="1">
      <c r="A968" s="105" t="s">
        <v>2528</v>
      </c>
      <c r="B968" s="175" t="s">
        <v>2416</v>
      </c>
      <c r="C968" s="105" t="s">
        <v>223</v>
      </c>
      <c r="D968" s="105" t="s">
        <v>439</v>
      </c>
      <c r="E968" s="105" t="s">
        <v>1418</v>
      </c>
      <c r="F968" s="173"/>
      <c r="G968" s="174">
        <v>0.8125</v>
      </c>
      <c r="H968" s="174">
        <v>0.875</v>
      </c>
      <c r="I968" s="105" t="s">
        <v>2083</v>
      </c>
      <c r="K968" s="113">
        <v>0.0</v>
      </c>
    </row>
    <row r="969" hidden="1">
      <c r="A969" s="105" t="s">
        <v>2529</v>
      </c>
      <c r="B969" s="175" t="s">
        <v>2418</v>
      </c>
      <c r="C969" s="105" t="s">
        <v>223</v>
      </c>
      <c r="D969" s="105" t="s">
        <v>439</v>
      </c>
      <c r="E969" s="105" t="s">
        <v>1418</v>
      </c>
      <c r="F969" s="173"/>
      <c r="G969" s="174">
        <v>0.8125</v>
      </c>
      <c r="H969" s="174">
        <v>0.875</v>
      </c>
      <c r="I969" s="105" t="s">
        <v>2083</v>
      </c>
      <c r="K969" s="113">
        <v>0.0</v>
      </c>
    </row>
    <row r="970" hidden="1">
      <c r="A970" s="105" t="s">
        <v>2530</v>
      </c>
      <c r="B970" s="172">
        <v>45871.0</v>
      </c>
      <c r="C970" s="105" t="s">
        <v>223</v>
      </c>
      <c r="D970" s="105" t="s">
        <v>225</v>
      </c>
      <c r="E970" s="105" t="s">
        <v>1416</v>
      </c>
      <c r="F970" s="173"/>
      <c r="G970" s="174">
        <v>0.625</v>
      </c>
      <c r="H970" s="174">
        <v>0.6875</v>
      </c>
      <c r="I970" s="105" t="s">
        <v>1460</v>
      </c>
      <c r="K970" s="102">
        <v>1.0</v>
      </c>
    </row>
    <row r="971" hidden="1">
      <c r="A971" s="105" t="s">
        <v>2531</v>
      </c>
      <c r="B971" s="172">
        <v>45902.0</v>
      </c>
      <c r="C971" s="105" t="s">
        <v>223</v>
      </c>
      <c r="D971" s="105" t="s">
        <v>225</v>
      </c>
      <c r="E971" s="105" t="s">
        <v>1418</v>
      </c>
      <c r="F971" s="173"/>
      <c r="G971" s="174">
        <v>0.625</v>
      </c>
      <c r="H971" s="174">
        <v>0.6875</v>
      </c>
      <c r="I971" s="105" t="s">
        <v>1460</v>
      </c>
      <c r="K971" s="102">
        <v>1.0</v>
      </c>
    </row>
    <row r="972" hidden="1">
      <c r="A972" s="105" t="s">
        <v>2532</v>
      </c>
      <c r="B972" s="175" t="s">
        <v>2533</v>
      </c>
      <c r="C972" s="105" t="s">
        <v>223</v>
      </c>
      <c r="D972" s="105" t="s">
        <v>225</v>
      </c>
      <c r="E972" s="105" t="s">
        <v>1416</v>
      </c>
      <c r="F972" s="173"/>
      <c r="G972" s="174">
        <v>0.625</v>
      </c>
      <c r="H972" s="174">
        <v>0.6875</v>
      </c>
      <c r="I972" s="105" t="s">
        <v>1460</v>
      </c>
      <c r="K972" s="102">
        <v>1.0</v>
      </c>
    </row>
    <row r="973" hidden="1">
      <c r="A973" s="105" t="s">
        <v>2534</v>
      </c>
      <c r="B973" s="175" t="s">
        <v>2535</v>
      </c>
      <c r="C973" s="105" t="s">
        <v>223</v>
      </c>
      <c r="D973" s="105" t="s">
        <v>225</v>
      </c>
      <c r="E973" s="105" t="s">
        <v>1416</v>
      </c>
      <c r="F973" s="173"/>
      <c r="G973" s="174">
        <v>0.625</v>
      </c>
      <c r="H973" s="174">
        <v>0.6875</v>
      </c>
      <c r="I973" s="105" t="s">
        <v>1460</v>
      </c>
      <c r="K973" s="102">
        <v>1.0</v>
      </c>
    </row>
    <row r="974" hidden="1">
      <c r="A974" s="105" t="s">
        <v>2536</v>
      </c>
      <c r="B974" s="175" t="s">
        <v>2537</v>
      </c>
      <c r="C974" s="105" t="s">
        <v>223</v>
      </c>
      <c r="D974" s="105" t="s">
        <v>225</v>
      </c>
      <c r="E974" s="105" t="s">
        <v>1416</v>
      </c>
      <c r="F974" s="173"/>
      <c r="G974" s="174">
        <v>0.625</v>
      </c>
      <c r="H974" s="174">
        <v>0.6875</v>
      </c>
      <c r="I974" s="105" t="s">
        <v>1460</v>
      </c>
      <c r="K974" s="102">
        <v>1.0</v>
      </c>
    </row>
    <row r="975" hidden="1">
      <c r="A975" s="105" t="s">
        <v>2538</v>
      </c>
      <c r="B975" s="175" t="s">
        <v>2539</v>
      </c>
      <c r="C975" s="105" t="s">
        <v>223</v>
      </c>
      <c r="D975" s="105" t="s">
        <v>225</v>
      </c>
      <c r="E975" s="105" t="s">
        <v>1416</v>
      </c>
      <c r="F975" s="173"/>
      <c r="G975" s="174">
        <v>0.625</v>
      </c>
      <c r="H975" s="174">
        <v>0.6875</v>
      </c>
      <c r="I975" s="105" t="s">
        <v>1460</v>
      </c>
      <c r="K975" s="102">
        <v>1.0</v>
      </c>
    </row>
    <row r="976" hidden="1">
      <c r="A976" s="105" t="s">
        <v>2540</v>
      </c>
      <c r="B976" s="172">
        <v>45871.0</v>
      </c>
      <c r="C976" s="105" t="s">
        <v>223</v>
      </c>
      <c r="D976" s="105" t="s">
        <v>232</v>
      </c>
      <c r="E976" s="105" t="s">
        <v>1418</v>
      </c>
      <c r="F976" s="173"/>
      <c r="G976" s="174">
        <v>0.7291666666666666</v>
      </c>
      <c r="H976" s="174">
        <v>0.7916666666666666</v>
      </c>
      <c r="I976" s="105" t="s">
        <v>1475</v>
      </c>
      <c r="K976" s="102">
        <v>1.0</v>
      </c>
    </row>
    <row r="977" hidden="1">
      <c r="A977" s="105" t="s">
        <v>2541</v>
      </c>
      <c r="B977" s="172">
        <v>45902.0</v>
      </c>
      <c r="C977" s="105" t="s">
        <v>223</v>
      </c>
      <c r="D977" s="105" t="s">
        <v>232</v>
      </c>
      <c r="E977" s="105" t="s">
        <v>1418</v>
      </c>
      <c r="F977" s="173"/>
      <c r="G977" s="174">
        <v>0.7291666666666666</v>
      </c>
      <c r="H977" s="174">
        <v>0.7916666666666666</v>
      </c>
      <c r="I977" s="105" t="s">
        <v>1475</v>
      </c>
      <c r="K977" s="102">
        <v>1.0</v>
      </c>
    </row>
    <row r="978" hidden="1">
      <c r="A978" s="105" t="s">
        <v>2542</v>
      </c>
      <c r="B978" s="175" t="s">
        <v>2533</v>
      </c>
      <c r="C978" s="105" t="s">
        <v>223</v>
      </c>
      <c r="D978" s="105" t="s">
        <v>232</v>
      </c>
      <c r="E978" s="105" t="s">
        <v>1418</v>
      </c>
      <c r="F978" s="173"/>
      <c r="G978" s="174">
        <v>0.7291666666666666</v>
      </c>
      <c r="H978" s="174">
        <v>0.7916666666666666</v>
      </c>
      <c r="I978" s="105" t="s">
        <v>1475</v>
      </c>
      <c r="K978" s="102">
        <v>1.0</v>
      </c>
    </row>
    <row r="979" hidden="1">
      <c r="A979" s="105" t="s">
        <v>2543</v>
      </c>
      <c r="B979" s="175" t="s">
        <v>2535</v>
      </c>
      <c r="C979" s="105" t="s">
        <v>223</v>
      </c>
      <c r="D979" s="105" t="s">
        <v>232</v>
      </c>
      <c r="E979" s="105" t="s">
        <v>1418</v>
      </c>
      <c r="F979" s="173"/>
      <c r="G979" s="174">
        <v>0.7291666666666666</v>
      </c>
      <c r="H979" s="174">
        <v>0.7916666666666666</v>
      </c>
      <c r="I979" s="105" t="s">
        <v>1475</v>
      </c>
      <c r="K979" s="113">
        <v>0.0</v>
      </c>
    </row>
    <row r="980" hidden="1">
      <c r="A980" s="105" t="s">
        <v>2544</v>
      </c>
      <c r="B980" s="175" t="s">
        <v>2537</v>
      </c>
      <c r="C980" s="105" t="s">
        <v>223</v>
      </c>
      <c r="D980" s="105" t="s">
        <v>232</v>
      </c>
      <c r="E980" s="105" t="s">
        <v>1418</v>
      </c>
      <c r="F980" s="173"/>
      <c r="G980" s="174">
        <v>0.7291666666666666</v>
      </c>
      <c r="H980" s="174">
        <v>0.7916666666666666</v>
      </c>
      <c r="I980" s="105" t="s">
        <v>1475</v>
      </c>
      <c r="K980" s="102">
        <v>1.0</v>
      </c>
    </row>
    <row r="981" hidden="1">
      <c r="A981" s="105" t="s">
        <v>2545</v>
      </c>
      <c r="B981" s="175" t="s">
        <v>2539</v>
      </c>
      <c r="C981" s="105" t="s">
        <v>223</v>
      </c>
      <c r="D981" s="105" t="s">
        <v>232</v>
      </c>
      <c r="E981" s="105" t="s">
        <v>1418</v>
      </c>
      <c r="F981" s="173"/>
      <c r="G981" s="174">
        <v>0.7291666666666666</v>
      </c>
      <c r="H981" s="174">
        <v>0.7916666666666666</v>
      </c>
      <c r="I981" s="105" t="s">
        <v>1475</v>
      </c>
      <c r="K981" s="102">
        <v>1.0</v>
      </c>
    </row>
    <row r="982" hidden="1">
      <c r="A982" s="105" t="s">
        <v>2546</v>
      </c>
      <c r="B982" s="172">
        <v>45779.0</v>
      </c>
      <c r="C982" s="105" t="s">
        <v>223</v>
      </c>
      <c r="D982" s="105" t="s">
        <v>327</v>
      </c>
      <c r="E982" s="105" t="s">
        <v>1419</v>
      </c>
      <c r="F982" s="173"/>
      <c r="G982" s="174">
        <v>0.7291666666666666</v>
      </c>
      <c r="H982" s="174">
        <v>0.7916666666666666</v>
      </c>
      <c r="I982" s="105" t="s">
        <v>1475</v>
      </c>
      <c r="K982" s="102">
        <v>1.0</v>
      </c>
    </row>
    <row r="983" hidden="1">
      <c r="A983" s="105" t="s">
        <v>2547</v>
      </c>
      <c r="B983" s="172">
        <v>45840.0</v>
      </c>
      <c r="C983" s="105" t="s">
        <v>223</v>
      </c>
      <c r="D983" s="105" t="s">
        <v>327</v>
      </c>
      <c r="E983" s="105" t="s">
        <v>1419</v>
      </c>
      <c r="F983" s="173"/>
      <c r="G983" s="174">
        <v>0.7291666666666666</v>
      </c>
      <c r="H983" s="174">
        <v>0.7916666666666666</v>
      </c>
      <c r="I983" s="105" t="s">
        <v>1475</v>
      </c>
      <c r="K983" s="102">
        <v>1.0</v>
      </c>
    </row>
    <row r="984" hidden="1">
      <c r="A984" s="105" t="s">
        <v>2548</v>
      </c>
      <c r="B984" s="172">
        <v>45993.0</v>
      </c>
      <c r="C984" s="105" t="s">
        <v>223</v>
      </c>
      <c r="D984" s="105" t="s">
        <v>327</v>
      </c>
      <c r="E984" s="105" t="s">
        <v>1419</v>
      </c>
      <c r="F984" s="173"/>
      <c r="G984" s="174">
        <v>0.7291666666666666</v>
      </c>
      <c r="H984" s="174">
        <v>0.7916666666666666</v>
      </c>
      <c r="I984" s="105" t="s">
        <v>1475</v>
      </c>
      <c r="K984" s="102">
        <v>1.0</v>
      </c>
    </row>
    <row r="985" hidden="1">
      <c r="A985" s="105" t="s">
        <v>2549</v>
      </c>
      <c r="B985" s="175" t="s">
        <v>2550</v>
      </c>
      <c r="C985" s="105" t="s">
        <v>223</v>
      </c>
      <c r="D985" s="105" t="s">
        <v>327</v>
      </c>
      <c r="E985" s="105" t="s">
        <v>1419</v>
      </c>
      <c r="F985" s="173"/>
      <c r="G985" s="174">
        <v>0.7291666666666666</v>
      </c>
      <c r="H985" s="174">
        <v>0.7916666666666666</v>
      </c>
      <c r="I985" s="105" t="s">
        <v>1475</v>
      </c>
      <c r="K985" s="102">
        <v>1.0</v>
      </c>
    </row>
    <row r="986" hidden="1">
      <c r="A986" s="105" t="s">
        <v>2551</v>
      </c>
      <c r="B986" s="175" t="s">
        <v>2552</v>
      </c>
      <c r="C986" s="105" t="s">
        <v>223</v>
      </c>
      <c r="D986" s="105" t="s">
        <v>327</v>
      </c>
      <c r="E986" s="105" t="s">
        <v>1419</v>
      </c>
      <c r="F986" s="173"/>
      <c r="G986" s="174">
        <v>0.7291666666666666</v>
      </c>
      <c r="H986" s="174">
        <v>0.7916666666666666</v>
      </c>
      <c r="I986" s="105" t="s">
        <v>1475</v>
      </c>
      <c r="K986" s="102">
        <v>1.0</v>
      </c>
    </row>
    <row r="987" hidden="1">
      <c r="A987" s="105" t="s">
        <v>2553</v>
      </c>
      <c r="B987" s="175" t="s">
        <v>2554</v>
      </c>
      <c r="C987" s="105" t="s">
        <v>223</v>
      </c>
      <c r="D987" s="105" t="s">
        <v>327</v>
      </c>
      <c r="E987" s="105" t="s">
        <v>1419</v>
      </c>
      <c r="F987" s="173"/>
      <c r="G987" s="174">
        <v>0.7291666666666666</v>
      </c>
      <c r="H987" s="174">
        <v>0.7916666666666666</v>
      </c>
      <c r="I987" s="105" t="s">
        <v>1475</v>
      </c>
      <c r="K987" s="102">
        <v>1.0</v>
      </c>
    </row>
    <row r="988" hidden="1">
      <c r="A988" s="105" t="s">
        <v>2555</v>
      </c>
      <c r="B988" s="175" t="s">
        <v>2556</v>
      </c>
      <c r="C988" s="105" t="s">
        <v>223</v>
      </c>
      <c r="D988" s="105" t="s">
        <v>327</v>
      </c>
      <c r="E988" s="105" t="s">
        <v>1419</v>
      </c>
      <c r="F988" s="173"/>
      <c r="G988" s="174">
        <v>0.7291666666666666</v>
      </c>
      <c r="H988" s="174">
        <v>0.7916666666666666</v>
      </c>
      <c r="I988" s="105" t="s">
        <v>1475</v>
      </c>
      <c r="K988" s="102">
        <v>1.0</v>
      </c>
    </row>
    <row r="989" hidden="1">
      <c r="A989" s="105" t="s">
        <v>2557</v>
      </c>
      <c r="B989" s="175" t="s">
        <v>2558</v>
      </c>
      <c r="C989" s="105" t="s">
        <v>223</v>
      </c>
      <c r="D989" s="105" t="s">
        <v>327</v>
      </c>
      <c r="E989" s="105" t="s">
        <v>1419</v>
      </c>
      <c r="F989" s="173"/>
      <c r="G989" s="174">
        <v>0.7291666666666666</v>
      </c>
      <c r="H989" s="174">
        <v>0.7916666666666666</v>
      </c>
      <c r="I989" s="105" t="s">
        <v>1475</v>
      </c>
      <c r="K989" s="102">
        <v>1.0</v>
      </c>
    </row>
    <row r="990" hidden="1">
      <c r="A990" s="105" t="s">
        <v>2559</v>
      </c>
      <c r="B990" s="172">
        <v>45749.0</v>
      </c>
      <c r="C990" s="105" t="s">
        <v>223</v>
      </c>
      <c r="D990" s="105" t="s">
        <v>306</v>
      </c>
      <c r="E990" s="105" t="s">
        <v>1418</v>
      </c>
      <c r="F990" s="173"/>
      <c r="G990" s="174">
        <v>0.7291666666666666</v>
      </c>
      <c r="H990" s="174">
        <v>0.7916666666666666</v>
      </c>
      <c r="I990" s="105" t="s">
        <v>1475</v>
      </c>
      <c r="K990" s="102">
        <v>1.0</v>
      </c>
    </row>
    <row r="991" hidden="1">
      <c r="A991" s="105" t="s">
        <v>2560</v>
      </c>
      <c r="B991" s="172">
        <v>45902.0</v>
      </c>
      <c r="C991" s="105" t="s">
        <v>223</v>
      </c>
      <c r="D991" s="105" t="s">
        <v>306</v>
      </c>
      <c r="E991" s="105" t="s">
        <v>1418</v>
      </c>
      <c r="F991" s="173"/>
      <c r="G991" s="174">
        <v>0.3333333333333333</v>
      </c>
      <c r="H991" s="174">
        <v>0.3958333333333333</v>
      </c>
      <c r="I991" s="105" t="s">
        <v>1516</v>
      </c>
      <c r="K991" s="102">
        <v>1.0</v>
      </c>
    </row>
    <row r="992" hidden="1">
      <c r="A992" s="105" t="s">
        <v>2561</v>
      </c>
      <c r="B992" s="172">
        <v>45963.0</v>
      </c>
      <c r="C992" s="105" t="s">
        <v>223</v>
      </c>
      <c r="D992" s="105" t="s">
        <v>306</v>
      </c>
      <c r="E992" s="105" t="s">
        <v>1418</v>
      </c>
      <c r="F992" s="173"/>
      <c r="G992" s="174">
        <v>0.7291666666666666</v>
      </c>
      <c r="H992" s="174">
        <v>0.7916666666666666</v>
      </c>
      <c r="I992" s="105" t="s">
        <v>1475</v>
      </c>
      <c r="K992" s="102">
        <v>1.0</v>
      </c>
    </row>
    <row r="993" hidden="1">
      <c r="A993" s="105" t="s">
        <v>2562</v>
      </c>
      <c r="B993" s="175" t="s">
        <v>2535</v>
      </c>
      <c r="C993" s="105" t="s">
        <v>223</v>
      </c>
      <c r="D993" s="105" t="s">
        <v>306</v>
      </c>
      <c r="E993" s="105" t="s">
        <v>1421</v>
      </c>
      <c r="F993" s="173"/>
      <c r="G993" s="174">
        <v>0.3333333333333333</v>
      </c>
      <c r="H993" s="174">
        <v>0.3958333333333333</v>
      </c>
      <c r="I993" s="105" t="s">
        <v>1516</v>
      </c>
      <c r="K993" s="102">
        <v>1.0</v>
      </c>
    </row>
    <row r="994" hidden="1">
      <c r="A994" s="105" t="s">
        <v>2563</v>
      </c>
      <c r="B994" s="175" t="s">
        <v>2564</v>
      </c>
      <c r="C994" s="105" t="s">
        <v>223</v>
      </c>
      <c r="D994" s="105" t="s">
        <v>306</v>
      </c>
      <c r="E994" s="105" t="s">
        <v>1418</v>
      </c>
      <c r="F994" s="173"/>
      <c r="G994" s="174">
        <v>0.7291666666666666</v>
      </c>
      <c r="H994" s="174">
        <v>0.7916666666666666</v>
      </c>
      <c r="I994" s="105" t="s">
        <v>1475</v>
      </c>
      <c r="K994" s="102">
        <v>1.0</v>
      </c>
    </row>
    <row r="995" hidden="1">
      <c r="A995" s="105" t="s">
        <v>2565</v>
      </c>
      <c r="B995" s="175" t="s">
        <v>2539</v>
      </c>
      <c r="C995" s="105" t="s">
        <v>223</v>
      </c>
      <c r="D995" s="105" t="s">
        <v>306</v>
      </c>
      <c r="E995" s="105" t="s">
        <v>1421</v>
      </c>
      <c r="F995" s="173"/>
      <c r="G995" s="174">
        <v>0.3333333333333333</v>
      </c>
      <c r="H995" s="174">
        <v>0.3958333333333333</v>
      </c>
      <c r="I995" s="105" t="s">
        <v>1516</v>
      </c>
      <c r="K995" s="102">
        <v>1.0</v>
      </c>
    </row>
    <row r="996" hidden="1">
      <c r="A996" s="105" t="s">
        <v>2566</v>
      </c>
      <c r="B996" s="175" t="s">
        <v>2567</v>
      </c>
      <c r="C996" s="105" t="s">
        <v>223</v>
      </c>
      <c r="D996" s="105" t="s">
        <v>306</v>
      </c>
      <c r="E996" s="105" t="s">
        <v>1418</v>
      </c>
      <c r="F996" s="173"/>
      <c r="G996" s="174">
        <v>0.7291666666666666</v>
      </c>
      <c r="H996" s="174">
        <v>0.7916666666666666</v>
      </c>
      <c r="I996" s="105" t="s">
        <v>1475</v>
      </c>
      <c r="K996" s="102">
        <v>1.0</v>
      </c>
    </row>
    <row r="997" hidden="1">
      <c r="A997" s="105" t="s">
        <v>2568</v>
      </c>
      <c r="B997" s="172">
        <v>45779.0</v>
      </c>
      <c r="C997" s="105" t="s">
        <v>223</v>
      </c>
      <c r="D997" s="105" t="s">
        <v>439</v>
      </c>
      <c r="E997" s="105" t="s">
        <v>1418</v>
      </c>
      <c r="F997" s="173"/>
      <c r="G997" s="174">
        <v>0.8125</v>
      </c>
      <c r="H997" s="174">
        <v>0.875</v>
      </c>
      <c r="I997" s="105" t="s">
        <v>2083</v>
      </c>
      <c r="K997" s="102">
        <v>1.0</v>
      </c>
    </row>
    <row r="998" hidden="1">
      <c r="A998" s="105" t="s">
        <v>2569</v>
      </c>
      <c r="B998" s="172">
        <v>45840.0</v>
      </c>
      <c r="C998" s="105" t="s">
        <v>223</v>
      </c>
      <c r="D998" s="105" t="s">
        <v>439</v>
      </c>
      <c r="E998" s="105" t="s">
        <v>1418</v>
      </c>
      <c r="F998" s="173"/>
      <c r="G998" s="174">
        <v>0.8125</v>
      </c>
      <c r="H998" s="174">
        <v>0.875</v>
      </c>
      <c r="I998" s="105" t="s">
        <v>2083</v>
      </c>
      <c r="K998" s="102">
        <v>1.0</v>
      </c>
    </row>
    <row r="999" hidden="1">
      <c r="A999" s="105" t="s">
        <v>2570</v>
      </c>
      <c r="B999" s="172">
        <v>45993.0</v>
      </c>
      <c r="C999" s="105" t="s">
        <v>223</v>
      </c>
      <c r="D999" s="105" t="s">
        <v>439</v>
      </c>
      <c r="E999" s="105" t="s">
        <v>1418</v>
      </c>
      <c r="F999" s="173"/>
      <c r="G999" s="174">
        <v>0.8125</v>
      </c>
      <c r="H999" s="174">
        <v>0.875</v>
      </c>
      <c r="I999" s="105" t="s">
        <v>2083</v>
      </c>
      <c r="K999" s="102">
        <v>1.0</v>
      </c>
    </row>
    <row r="1000" hidden="1">
      <c r="A1000" s="105" t="s">
        <v>2571</v>
      </c>
      <c r="B1000" s="175" t="s">
        <v>2550</v>
      </c>
      <c r="C1000" s="105" t="s">
        <v>223</v>
      </c>
      <c r="D1000" s="105" t="s">
        <v>439</v>
      </c>
      <c r="E1000" s="105" t="s">
        <v>1418</v>
      </c>
      <c r="F1000" s="173"/>
      <c r="G1000" s="174">
        <v>0.8125</v>
      </c>
      <c r="H1000" s="174">
        <v>0.875</v>
      </c>
      <c r="I1000" s="105" t="s">
        <v>2083</v>
      </c>
      <c r="K1000" s="102">
        <v>1.0</v>
      </c>
    </row>
    <row r="1001" hidden="1">
      <c r="A1001" s="105" t="s">
        <v>2572</v>
      </c>
      <c r="B1001" s="175" t="s">
        <v>2552</v>
      </c>
      <c r="C1001" s="105" t="s">
        <v>223</v>
      </c>
      <c r="D1001" s="105" t="s">
        <v>439</v>
      </c>
      <c r="E1001" s="105" t="s">
        <v>1418</v>
      </c>
      <c r="F1001" s="173"/>
      <c r="G1001" s="174">
        <v>0.8125</v>
      </c>
      <c r="H1001" s="174">
        <v>0.875</v>
      </c>
      <c r="I1001" s="105" t="s">
        <v>2083</v>
      </c>
      <c r="K1001" s="102">
        <v>1.0</v>
      </c>
    </row>
    <row r="1002" hidden="1">
      <c r="A1002" s="105" t="s">
        <v>2573</v>
      </c>
      <c r="B1002" s="175" t="s">
        <v>2554</v>
      </c>
      <c r="C1002" s="105" t="s">
        <v>223</v>
      </c>
      <c r="D1002" s="105" t="s">
        <v>439</v>
      </c>
      <c r="E1002" s="105" t="s">
        <v>1418</v>
      </c>
      <c r="F1002" s="173"/>
      <c r="G1002" s="174">
        <v>0.8125</v>
      </c>
      <c r="H1002" s="174">
        <v>0.875</v>
      </c>
      <c r="I1002" s="105" t="s">
        <v>2083</v>
      </c>
      <c r="K1002" s="102">
        <v>1.0</v>
      </c>
    </row>
    <row r="1003" hidden="1">
      <c r="A1003" s="105" t="s">
        <v>2574</v>
      </c>
      <c r="B1003" s="175" t="s">
        <v>2556</v>
      </c>
      <c r="C1003" s="105" t="s">
        <v>223</v>
      </c>
      <c r="D1003" s="105" t="s">
        <v>439</v>
      </c>
      <c r="E1003" s="105" t="s">
        <v>1418</v>
      </c>
      <c r="F1003" s="173"/>
      <c r="G1003" s="174">
        <v>0.8125</v>
      </c>
      <c r="H1003" s="174">
        <v>0.875</v>
      </c>
      <c r="I1003" s="105" t="s">
        <v>2083</v>
      </c>
      <c r="K1003" s="102">
        <v>1.0</v>
      </c>
    </row>
    <row r="1004" hidden="1">
      <c r="A1004" s="105" t="s">
        <v>2575</v>
      </c>
      <c r="B1004" s="175" t="s">
        <v>2558</v>
      </c>
      <c r="C1004" s="105" t="s">
        <v>223</v>
      </c>
      <c r="D1004" s="105" t="s">
        <v>439</v>
      </c>
      <c r="E1004" s="105" t="s">
        <v>1418</v>
      </c>
      <c r="F1004" s="173"/>
      <c r="G1004" s="174">
        <v>0.8125</v>
      </c>
      <c r="H1004" s="174">
        <v>0.875</v>
      </c>
      <c r="I1004" s="105" t="s">
        <v>2083</v>
      </c>
      <c r="K1004" s="102">
        <v>1.0</v>
      </c>
    </row>
    <row r="1005">
      <c r="A1005" s="105" t="s">
        <v>2576</v>
      </c>
      <c r="B1005" s="172">
        <v>45749.0</v>
      </c>
      <c r="C1005" s="105" t="s">
        <v>223</v>
      </c>
      <c r="D1005" s="105" t="s">
        <v>453</v>
      </c>
      <c r="E1005" s="105" t="s">
        <v>1416</v>
      </c>
      <c r="F1005" s="173"/>
      <c r="G1005" s="174">
        <v>0.8333333333333334</v>
      </c>
      <c r="H1005" s="174">
        <v>0.8958333333333334</v>
      </c>
      <c r="I1005" s="105" t="s">
        <v>1577</v>
      </c>
      <c r="K1005" s="113">
        <v>0.0</v>
      </c>
    </row>
    <row r="1006">
      <c r="A1006" s="105" t="s">
        <v>2577</v>
      </c>
      <c r="B1006" s="172">
        <v>45840.0</v>
      </c>
      <c r="C1006" s="105" t="s">
        <v>223</v>
      </c>
      <c r="D1006" s="105" t="s">
        <v>453</v>
      </c>
      <c r="E1006" s="105" t="s">
        <v>1416</v>
      </c>
      <c r="F1006" s="173"/>
      <c r="G1006" s="174">
        <v>0.625</v>
      </c>
      <c r="H1006" s="174">
        <v>0.6875</v>
      </c>
      <c r="I1006" s="105" t="s">
        <v>1460</v>
      </c>
      <c r="K1006" s="102">
        <v>1.0</v>
      </c>
    </row>
    <row r="1007">
      <c r="A1007" s="105" t="s">
        <v>2578</v>
      </c>
      <c r="B1007" s="172">
        <v>45963.0</v>
      </c>
      <c r="C1007" s="105" t="s">
        <v>223</v>
      </c>
      <c r="D1007" s="105" t="s">
        <v>453</v>
      </c>
      <c r="E1007" s="105" t="s">
        <v>1416</v>
      </c>
      <c r="F1007" s="173"/>
      <c r="G1007" s="174">
        <v>0.8333333333333334</v>
      </c>
      <c r="H1007" s="174">
        <v>0.8958333333333334</v>
      </c>
      <c r="I1007" s="105" t="s">
        <v>1577</v>
      </c>
      <c r="K1007" s="102">
        <v>1.0</v>
      </c>
    </row>
    <row r="1008">
      <c r="A1008" s="105" t="s">
        <v>2579</v>
      </c>
      <c r="B1008" s="175" t="s">
        <v>2550</v>
      </c>
      <c r="C1008" s="105" t="s">
        <v>223</v>
      </c>
      <c r="D1008" s="105" t="s">
        <v>453</v>
      </c>
      <c r="E1008" s="105" t="s">
        <v>1416</v>
      </c>
      <c r="F1008" s="173"/>
      <c r="G1008" s="174">
        <v>0.625</v>
      </c>
      <c r="H1008" s="174">
        <v>0.6875</v>
      </c>
      <c r="I1008" s="105" t="s">
        <v>1460</v>
      </c>
      <c r="K1008" s="102">
        <v>1.0</v>
      </c>
    </row>
    <row r="1009">
      <c r="A1009" s="105" t="s">
        <v>2580</v>
      </c>
      <c r="B1009" s="175" t="s">
        <v>2564</v>
      </c>
      <c r="C1009" s="105" t="s">
        <v>223</v>
      </c>
      <c r="D1009" s="105" t="s">
        <v>453</v>
      </c>
      <c r="E1009" s="105" t="s">
        <v>1416</v>
      </c>
      <c r="F1009" s="173"/>
      <c r="G1009" s="174">
        <v>0.8333333333333334</v>
      </c>
      <c r="H1009" s="174">
        <v>0.8958333333333334</v>
      </c>
      <c r="I1009" s="105" t="s">
        <v>1577</v>
      </c>
      <c r="K1009" s="102">
        <v>1.0</v>
      </c>
    </row>
    <row r="1010">
      <c r="A1010" s="105" t="s">
        <v>2581</v>
      </c>
      <c r="B1010" s="175" t="s">
        <v>2554</v>
      </c>
      <c r="C1010" s="105" t="s">
        <v>223</v>
      </c>
      <c r="D1010" s="105" t="s">
        <v>453</v>
      </c>
      <c r="E1010" s="105" t="s">
        <v>1416</v>
      </c>
      <c r="F1010" s="173"/>
      <c r="G1010" s="174">
        <v>0.625</v>
      </c>
      <c r="H1010" s="174">
        <v>0.6875</v>
      </c>
      <c r="I1010" s="105" t="s">
        <v>1460</v>
      </c>
      <c r="K1010" s="102">
        <v>1.0</v>
      </c>
    </row>
    <row r="1011">
      <c r="A1011" s="105" t="s">
        <v>2582</v>
      </c>
      <c r="B1011" s="175" t="s">
        <v>2567</v>
      </c>
      <c r="C1011" s="105" t="s">
        <v>223</v>
      </c>
      <c r="D1011" s="105" t="s">
        <v>453</v>
      </c>
      <c r="E1011" s="105" t="s">
        <v>1416</v>
      </c>
      <c r="F1011" s="173"/>
      <c r="G1011" s="174">
        <v>0.8333333333333334</v>
      </c>
      <c r="H1011" s="174">
        <v>0.8958333333333334</v>
      </c>
      <c r="I1011" s="105" t="s">
        <v>1577</v>
      </c>
      <c r="K1011" s="102">
        <v>1.0</v>
      </c>
    </row>
    <row r="1012">
      <c r="A1012" s="105" t="s">
        <v>2583</v>
      </c>
      <c r="B1012" s="175" t="s">
        <v>2558</v>
      </c>
      <c r="C1012" s="105" t="s">
        <v>223</v>
      </c>
      <c r="D1012" s="105" t="s">
        <v>453</v>
      </c>
      <c r="E1012" s="105" t="s">
        <v>1416</v>
      </c>
      <c r="F1012" s="173"/>
      <c r="G1012" s="174">
        <v>0.625</v>
      </c>
      <c r="H1012" s="174">
        <v>0.6875</v>
      </c>
      <c r="I1012" s="105" t="s">
        <v>1460</v>
      </c>
      <c r="K1012" s="102">
        <v>1.0</v>
      </c>
    </row>
    <row r="1013" hidden="1">
      <c r="A1013" s="105" t="s">
        <v>2584</v>
      </c>
      <c r="B1013" s="172">
        <v>45871.0</v>
      </c>
      <c r="C1013" s="105" t="s">
        <v>223</v>
      </c>
      <c r="D1013" s="105" t="s">
        <v>472</v>
      </c>
      <c r="E1013" s="105" t="s">
        <v>1416</v>
      </c>
      <c r="F1013" s="173"/>
      <c r="G1013" s="174">
        <v>0.8333333333333334</v>
      </c>
      <c r="H1013" s="174">
        <v>0.8958333333333334</v>
      </c>
      <c r="I1013" s="105" t="s">
        <v>1577</v>
      </c>
      <c r="K1013" s="102">
        <v>1.0</v>
      </c>
    </row>
    <row r="1014" hidden="1">
      <c r="A1014" s="105" t="s">
        <v>2585</v>
      </c>
      <c r="B1014" s="172">
        <v>45902.0</v>
      </c>
      <c r="C1014" s="105" t="s">
        <v>223</v>
      </c>
      <c r="D1014" s="105" t="s">
        <v>472</v>
      </c>
      <c r="E1014" s="105" t="s">
        <v>1416</v>
      </c>
      <c r="F1014" s="173"/>
      <c r="G1014" s="174">
        <v>0.8333333333333334</v>
      </c>
      <c r="H1014" s="174">
        <v>0.8958333333333334</v>
      </c>
      <c r="I1014" s="105" t="s">
        <v>1577</v>
      </c>
      <c r="K1014" s="102">
        <v>1.0</v>
      </c>
    </row>
    <row r="1015" hidden="1">
      <c r="A1015" s="105" t="s">
        <v>2586</v>
      </c>
      <c r="B1015" s="175" t="s">
        <v>2533</v>
      </c>
      <c r="C1015" s="105" t="s">
        <v>223</v>
      </c>
      <c r="D1015" s="105" t="s">
        <v>472</v>
      </c>
      <c r="E1015" s="105" t="s">
        <v>1416</v>
      </c>
      <c r="F1015" s="173"/>
      <c r="G1015" s="174">
        <v>0.8333333333333334</v>
      </c>
      <c r="H1015" s="174">
        <v>0.8958333333333334</v>
      </c>
      <c r="I1015" s="105" t="s">
        <v>1577</v>
      </c>
      <c r="K1015" s="102">
        <v>1.0</v>
      </c>
    </row>
    <row r="1016" hidden="1">
      <c r="A1016" s="105" t="s">
        <v>2587</v>
      </c>
      <c r="B1016" s="175" t="s">
        <v>2535</v>
      </c>
      <c r="C1016" s="105" t="s">
        <v>223</v>
      </c>
      <c r="D1016" s="105" t="s">
        <v>472</v>
      </c>
      <c r="E1016" s="105" t="s">
        <v>1416</v>
      </c>
      <c r="F1016" s="173"/>
      <c r="G1016" s="174">
        <v>0.8333333333333334</v>
      </c>
      <c r="H1016" s="174">
        <v>0.8958333333333334</v>
      </c>
      <c r="I1016" s="105" t="s">
        <v>1577</v>
      </c>
      <c r="K1016" s="102">
        <v>1.0</v>
      </c>
    </row>
    <row r="1017" hidden="1">
      <c r="A1017" s="105" t="s">
        <v>2588</v>
      </c>
      <c r="B1017" s="175" t="s">
        <v>2537</v>
      </c>
      <c r="C1017" s="105" t="s">
        <v>223</v>
      </c>
      <c r="D1017" s="105" t="s">
        <v>472</v>
      </c>
      <c r="E1017" s="105" t="s">
        <v>1416</v>
      </c>
      <c r="F1017" s="173"/>
      <c r="G1017" s="174">
        <v>0.8333333333333334</v>
      </c>
      <c r="H1017" s="174">
        <v>0.8958333333333334</v>
      </c>
      <c r="I1017" s="105" t="s">
        <v>1577</v>
      </c>
      <c r="K1017" s="102">
        <v>1.0</v>
      </c>
    </row>
    <row r="1018" hidden="1">
      <c r="A1018" s="105" t="s">
        <v>2589</v>
      </c>
      <c r="B1018" s="175" t="s">
        <v>2539</v>
      </c>
      <c r="C1018" s="105" t="s">
        <v>223</v>
      </c>
      <c r="D1018" s="105" t="s">
        <v>472</v>
      </c>
      <c r="E1018" s="105" t="s">
        <v>1416</v>
      </c>
      <c r="F1018" s="173"/>
      <c r="G1018" s="174">
        <v>0.8333333333333334</v>
      </c>
      <c r="H1018" s="174">
        <v>0.8958333333333334</v>
      </c>
      <c r="I1018" s="105" t="s">
        <v>1577</v>
      </c>
      <c r="K1018" s="102">
        <v>1.0</v>
      </c>
    </row>
    <row r="1019" hidden="1">
      <c r="A1019" s="105" t="s">
        <v>2590</v>
      </c>
      <c r="B1019" s="172">
        <v>45718.0</v>
      </c>
      <c r="C1019" s="105" t="s">
        <v>223</v>
      </c>
      <c r="D1019" s="105" t="s">
        <v>293</v>
      </c>
      <c r="E1019" s="105" t="s">
        <v>1421</v>
      </c>
      <c r="F1019" s="173"/>
      <c r="G1019" s="174">
        <v>0.8125</v>
      </c>
      <c r="H1019" s="174">
        <v>0.8541666666666666</v>
      </c>
      <c r="I1019" s="105" t="s">
        <v>1608</v>
      </c>
      <c r="K1019" s="113">
        <v>0.0</v>
      </c>
    </row>
    <row r="1020" hidden="1">
      <c r="A1020" s="105" t="s">
        <v>2591</v>
      </c>
      <c r="B1020" s="172">
        <v>45810.0</v>
      </c>
      <c r="C1020" s="105" t="s">
        <v>223</v>
      </c>
      <c r="D1020" s="105" t="s">
        <v>293</v>
      </c>
      <c r="E1020" s="105" t="s">
        <v>1421</v>
      </c>
      <c r="F1020" s="173"/>
      <c r="G1020" s="174">
        <v>0.8125</v>
      </c>
      <c r="H1020" s="174">
        <v>0.8541666666666666</v>
      </c>
      <c r="I1020" s="105" t="s">
        <v>1608</v>
      </c>
      <c r="K1020" s="113">
        <v>0.0</v>
      </c>
    </row>
    <row r="1021" hidden="1">
      <c r="A1021" s="105" t="s">
        <v>2592</v>
      </c>
      <c r="B1021" s="172">
        <v>45932.0</v>
      </c>
      <c r="C1021" s="105" t="s">
        <v>223</v>
      </c>
      <c r="D1021" s="105" t="s">
        <v>293</v>
      </c>
      <c r="E1021" s="105" t="s">
        <v>1421</v>
      </c>
      <c r="F1021" s="173"/>
      <c r="G1021" s="174">
        <v>0.8125</v>
      </c>
      <c r="H1021" s="174">
        <v>0.8541666666666666</v>
      </c>
      <c r="I1021" s="105" t="s">
        <v>1608</v>
      </c>
      <c r="K1021" s="102">
        <v>1.0</v>
      </c>
    </row>
    <row r="1022" hidden="1">
      <c r="A1022" s="105" t="s">
        <v>2593</v>
      </c>
      <c r="B1022" s="175" t="s">
        <v>2594</v>
      </c>
      <c r="C1022" s="105" t="s">
        <v>223</v>
      </c>
      <c r="D1022" s="105" t="s">
        <v>293</v>
      </c>
      <c r="E1022" s="105" t="s">
        <v>1421</v>
      </c>
      <c r="F1022" s="173"/>
      <c r="G1022" s="174">
        <v>0.8125</v>
      </c>
      <c r="H1022" s="174">
        <v>0.8541666666666666</v>
      </c>
      <c r="I1022" s="105" t="s">
        <v>1608</v>
      </c>
      <c r="K1022" s="102">
        <v>1.0</v>
      </c>
    </row>
    <row r="1023" hidden="1">
      <c r="A1023" s="105" t="s">
        <v>2595</v>
      </c>
      <c r="B1023" s="175" t="s">
        <v>2596</v>
      </c>
      <c r="C1023" s="105" t="s">
        <v>223</v>
      </c>
      <c r="D1023" s="105" t="s">
        <v>293</v>
      </c>
      <c r="E1023" s="105" t="s">
        <v>1421</v>
      </c>
      <c r="F1023" s="173"/>
      <c r="G1023" s="174">
        <v>0.8125</v>
      </c>
      <c r="H1023" s="174">
        <v>0.8541666666666666</v>
      </c>
      <c r="I1023" s="105" t="s">
        <v>1608</v>
      </c>
      <c r="K1023" s="102">
        <v>1.0</v>
      </c>
    </row>
    <row r="1024" hidden="1">
      <c r="A1024" s="105" t="s">
        <v>2597</v>
      </c>
      <c r="B1024" s="175" t="s">
        <v>2598</v>
      </c>
      <c r="C1024" s="105" t="s">
        <v>223</v>
      </c>
      <c r="D1024" s="105" t="s">
        <v>293</v>
      </c>
      <c r="E1024" s="105" t="s">
        <v>1421</v>
      </c>
      <c r="F1024" s="173"/>
      <c r="G1024" s="174">
        <v>0.8125</v>
      </c>
      <c r="H1024" s="174">
        <v>0.8541666666666666</v>
      </c>
      <c r="I1024" s="105" t="s">
        <v>1608</v>
      </c>
      <c r="K1024" s="102">
        <v>1.0</v>
      </c>
    </row>
    <row r="1025" hidden="1">
      <c r="A1025" s="105" t="s">
        <v>2599</v>
      </c>
      <c r="B1025" s="175" t="s">
        <v>2600</v>
      </c>
      <c r="C1025" s="105" t="s">
        <v>223</v>
      </c>
      <c r="D1025" s="105" t="s">
        <v>293</v>
      </c>
      <c r="E1025" s="105" t="s">
        <v>1421</v>
      </c>
      <c r="F1025" s="173"/>
      <c r="G1025" s="174">
        <v>0.8125</v>
      </c>
      <c r="H1025" s="174">
        <v>0.8541666666666666</v>
      </c>
      <c r="I1025" s="105" t="s">
        <v>1608</v>
      </c>
      <c r="K1025" s="102">
        <v>1.0</v>
      </c>
    </row>
    <row r="1026" hidden="1">
      <c r="A1026" s="105" t="s">
        <v>2601</v>
      </c>
      <c r="B1026" s="175" t="s">
        <v>2602</v>
      </c>
      <c r="C1026" s="105" t="s">
        <v>223</v>
      </c>
      <c r="D1026" s="105" t="s">
        <v>293</v>
      </c>
      <c r="E1026" s="105" t="s">
        <v>1421</v>
      </c>
      <c r="F1026" s="173"/>
      <c r="G1026" s="174">
        <v>0.8125</v>
      </c>
      <c r="H1026" s="174">
        <v>0.8541666666666666</v>
      </c>
      <c r="I1026" s="105" t="s">
        <v>1608</v>
      </c>
      <c r="K1026" s="102">
        <v>1.0</v>
      </c>
    </row>
    <row r="1027" hidden="1">
      <c r="A1027" s="105" t="s">
        <v>2603</v>
      </c>
      <c r="B1027" s="172">
        <v>45779.0</v>
      </c>
      <c r="C1027" s="105" t="s">
        <v>24</v>
      </c>
      <c r="D1027" s="105" t="s">
        <v>141</v>
      </c>
      <c r="E1027" s="105" t="s">
        <v>1416</v>
      </c>
      <c r="F1027" s="173"/>
      <c r="G1027" s="174">
        <v>0.7291666666666666</v>
      </c>
      <c r="H1027" s="174">
        <v>0.7916666666666666</v>
      </c>
      <c r="I1027" s="105" t="s">
        <v>1475</v>
      </c>
      <c r="K1027" s="102">
        <v>1.0</v>
      </c>
    </row>
    <row r="1028" hidden="1">
      <c r="A1028" s="105" t="s">
        <v>2604</v>
      </c>
      <c r="B1028" s="172">
        <v>45932.0</v>
      </c>
      <c r="C1028" s="105" t="s">
        <v>24</v>
      </c>
      <c r="D1028" s="105" t="s">
        <v>141</v>
      </c>
      <c r="E1028" s="105" t="s">
        <v>1416</v>
      </c>
      <c r="F1028" s="173"/>
      <c r="G1028" s="174">
        <v>0.7291666666666666</v>
      </c>
      <c r="H1028" s="174">
        <v>0.7916666666666666</v>
      </c>
      <c r="I1028" s="105" t="s">
        <v>1475</v>
      </c>
      <c r="K1028" s="102">
        <v>1.0</v>
      </c>
    </row>
    <row r="1029" hidden="1">
      <c r="A1029" s="105" t="s">
        <v>2605</v>
      </c>
      <c r="B1029" s="172">
        <v>45993.0</v>
      </c>
      <c r="C1029" s="105" t="s">
        <v>24</v>
      </c>
      <c r="D1029" s="105" t="s">
        <v>141</v>
      </c>
      <c r="E1029" s="105" t="s">
        <v>1416</v>
      </c>
      <c r="F1029" s="173"/>
      <c r="G1029" s="174">
        <v>0.7291666666666666</v>
      </c>
      <c r="H1029" s="174">
        <v>0.7916666666666666</v>
      </c>
      <c r="I1029" s="105" t="s">
        <v>1475</v>
      </c>
      <c r="K1029" s="102">
        <v>1.0</v>
      </c>
    </row>
    <row r="1030" hidden="1">
      <c r="A1030" s="105" t="s">
        <v>2606</v>
      </c>
      <c r="B1030" s="175" t="s">
        <v>2596</v>
      </c>
      <c r="C1030" s="105" t="s">
        <v>24</v>
      </c>
      <c r="D1030" s="105" t="s">
        <v>141</v>
      </c>
      <c r="E1030" s="105" t="s">
        <v>1416</v>
      </c>
      <c r="F1030" s="173"/>
      <c r="G1030" s="174">
        <v>0.7291666666666666</v>
      </c>
      <c r="H1030" s="174">
        <v>0.7916666666666666</v>
      </c>
      <c r="I1030" s="105" t="s">
        <v>1475</v>
      </c>
      <c r="K1030" s="102">
        <v>1.0</v>
      </c>
    </row>
    <row r="1031" hidden="1">
      <c r="A1031" s="105" t="s">
        <v>2607</v>
      </c>
      <c r="B1031" s="175" t="s">
        <v>2552</v>
      </c>
      <c r="C1031" s="105" t="s">
        <v>24</v>
      </c>
      <c r="D1031" s="105" t="s">
        <v>141</v>
      </c>
      <c r="E1031" s="105" t="s">
        <v>1416</v>
      </c>
      <c r="F1031" s="173"/>
      <c r="G1031" s="174">
        <v>0.7291666666666666</v>
      </c>
      <c r="H1031" s="174">
        <v>0.7916666666666666</v>
      </c>
      <c r="I1031" s="105" t="s">
        <v>1475</v>
      </c>
      <c r="K1031" s="102">
        <v>1.0</v>
      </c>
    </row>
    <row r="1032" hidden="1">
      <c r="A1032" s="105" t="s">
        <v>2608</v>
      </c>
      <c r="B1032" s="175" t="s">
        <v>2600</v>
      </c>
      <c r="C1032" s="105" t="s">
        <v>24</v>
      </c>
      <c r="D1032" s="105" t="s">
        <v>141</v>
      </c>
      <c r="E1032" s="105" t="s">
        <v>1416</v>
      </c>
      <c r="F1032" s="173"/>
      <c r="G1032" s="174">
        <v>0.7291666666666666</v>
      </c>
      <c r="H1032" s="174">
        <v>0.7916666666666666</v>
      </c>
      <c r="I1032" s="105" t="s">
        <v>1475</v>
      </c>
      <c r="K1032" s="102">
        <v>1.0</v>
      </c>
    </row>
    <row r="1033" hidden="1">
      <c r="A1033" s="105" t="s">
        <v>2609</v>
      </c>
      <c r="B1033" s="175" t="s">
        <v>2556</v>
      </c>
      <c r="C1033" s="105" t="s">
        <v>24</v>
      </c>
      <c r="D1033" s="105" t="s">
        <v>141</v>
      </c>
      <c r="E1033" s="105" t="s">
        <v>1418</v>
      </c>
      <c r="F1033" s="173"/>
      <c r="G1033" s="174">
        <v>0.7291666666666666</v>
      </c>
      <c r="H1033" s="174">
        <v>0.7916666666666666</v>
      </c>
      <c r="I1033" s="105" t="s">
        <v>1475</v>
      </c>
      <c r="K1033" s="102">
        <v>1.0</v>
      </c>
    </row>
    <row r="1034" hidden="1">
      <c r="A1034" s="105" t="s">
        <v>2610</v>
      </c>
      <c r="B1034" s="172">
        <v>45779.0</v>
      </c>
      <c r="C1034" s="105" t="s">
        <v>24</v>
      </c>
      <c r="D1034" s="105" t="s">
        <v>27</v>
      </c>
      <c r="E1034" s="105" t="s">
        <v>1420</v>
      </c>
      <c r="F1034" s="173"/>
      <c r="G1034" s="174">
        <v>0.7291666666666666</v>
      </c>
      <c r="H1034" s="174">
        <v>0.7916666666666666</v>
      </c>
      <c r="I1034" s="105" t="s">
        <v>1475</v>
      </c>
      <c r="K1034" s="102">
        <v>1.0</v>
      </c>
    </row>
    <row r="1035" hidden="1">
      <c r="A1035" s="105" t="s">
        <v>2611</v>
      </c>
      <c r="B1035" s="172">
        <v>45840.0</v>
      </c>
      <c r="C1035" s="105" t="s">
        <v>24</v>
      </c>
      <c r="D1035" s="105" t="s">
        <v>27</v>
      </c>
      <c r="E1035" s="105" t="s">
        <v>1420</v>
      </c>
      <c r="F1035" s="173"/>
      <c r="G1035" s="174">
        <v>0.7291666666666666</v>
      </c>
      <c r="H1035" s="174">
        <v>0.7916666666666666</v>
      </c>
      <c r="I1035" s="105" t="s">
        <v>1475</v>
      </c>
      <c r="K1035" s="102">
        <v>1.0</v>
      </c>
    </row>
    <row r="1036" hidden="1">
      <c r="A1036" s="105" t="s">
        <v>2612</v>
      </c>
      <c r="B1036" s="172">
        <v>45993.0</v>
      </c>
      <c r="C1036" s="105" t="s">
        <v>24</v>
      </c>
      <c r="D1036" s="105" t="s">
        <v>27</v>
      </c>
      <c r="E1036" s="105" t="s">
        <v>1420</v>
      </c>
      <c r="F1036" s="173"/>
      <c r="G1036" s="174">
        <v>0.7291666666666666</v>
      </c>
      <c r="H1036" s="174">
        <v>0.7916666666666666</v>
      </c>
      <c r="I1036" s="105" t="s">
        <v>1475</v>
      </c>
      <c r="K1036" s="102">
        <v>1.0</v>
      </c>
    </row>
    <row r="1037" hidden="1">
      <c r="A1037" s="105" t="s">
        <v>2613</v>
      </c>
      <c r="B1037" s="175" t="s">
        <v>2550</v>
      </c>
      <c r="C1037" s="105" t="s">
        <v>24</v>
      </c>
      <c r="D1037" s="105" t="s">
        <v>27</v>
      </c>
      <c r="E1037" s="105" t="s">
        <v>1420</v>
      </c>
      <c r="F1037" s="173"/>
      <c r="G1037" s="174">
        <v>0.7291666666666666</v>
      </c>
      <c r="H1037" s="174">
        <v>0.7916666666666666</v>
      </c>
      <c r="I1037" s="105" t="s">
        <v>1475</v>
      </c>
      <c r="K1037" s="102">
        <v>1.0</v>
      </c>
    </row>
    <row r="1038" hidden="1">
      <c r="A1038" s="105" t="s">
        <v>2614</v>
      </c>
      <c r="B1038" s="175" t="s">
        <v>2552</v>
      </c>
      <c r="C1038" s="105" t="s">
        <v>24</v>
      </c>
      <c r="D1038" s="105" t="s">
        <v>27</v>
      </c>
      <c r="E1038" s="105" t="s">
        <v>1420</v>
      </c>
      <c r="F1038" s="173"/>
      <c r="G1038" s="174">
        <v>0.7291666666666666</v>
      </c>
      <c r="H1038" s="174">
        <v>0.7916666666666666</v>
      </c>
      <c r="I1038" s="105" t="s">
        <v>1475</v>
      </c>
      <c r="K1038" s="102">
        <v>1.0</v>
      </c>
    </row>
    <row r="1039" hidden="1">
      <c r="A1039" s="105" t="s">
        <v>2615</v>
      </c>
      <c r="B1039" s="175" t="s">
        <v>2554</v>
      </c>
      <c r="C1039" s="105" t="s">
        <v>24</v>
      </c>
      <c r="D1039" s="105" t="s">
        <v>27</v>
      </c>
      <c r="E1039" s="105" t="s">
        <v>1420</v>
      </c>
      <c r="F1039" s="173"/>
      <c r="G1039" s="174">
        <v>0.7291666666666666</v>
      </c>
      <c r="H1039" s="174">
        <v>0.7916666666666666</v>
      </c>
      <c r="I1039" s="105" t="s">
        <v>1475</v>
      </c>
      <c r="K1039" s="102">
        <v>1.0</v>
      </c>
    </row>
    <row r="1040" hidden="1">
      <c r="A1040" s="105" t="s">
        <v>2616</v>
      </c>
      <c r="B1040" s="175" t="s">
        <v>2556</v>
      </c>
      <c r="C1040" s="105" t="s">
        <v>24</v>
      </c>
      <c r="D1040" s="105" t="s">
        <v>27</v>
      </c>
      <c r="E1040" s="105" t="s">
        <v>1420</v>
      </c>
      <c r="F1040" s="173"/>
      <c r="G1040" s="174">
        <v>0.7291666666666666</v>
      </c>
      <c r="H1040" s="174">
        <v>0.7916666666666666</v>
      </c>
      <c r="I1040" s="105" t="s">
        <v>1475</v>
      </c>
      <c r="K1040" s="102">
        <v>1.0</v>
      </c>
    </row>
    <row r="1041" hidden="1">
      <c r="A1041" s="105" t="s">
        <v>2617</v>
      </c>
      <c r="B1041" s="175" t="s">
        <v>2558</v>
      </c>
      <c r="C1041" s="105" t="s">
        <v>24</v>
      </c>
      <c r="D1041" s="105" t="s">
        <v>27</v>
      </c>
      <c r="E1041" s="105" t="s">
        <v>1420</v>
      </c>
      <c r="F1041" s="173"/>
      <c r="G1041" s="174">
        <v>0.7291666666666666</v>
      </c>
      <c r="H1041" s="174">
        <v>0.7916666666666666</v>
      </c>
      <c r="I1041" s="105" t="s">
        <v>1475</v>
      </c>
      <c r="K1041" s="102">
        <v>1.0</v>
      </c>
    </row>
    <row r="1042" hidden="1">
      <c r="A1042" s="105" t="s">
        <v>2618</v>
      </c>
      <c r="B1042" s="172">
        <v>45779.0</v>
      </c>
      <c r="C1042" s="105" t="s">
        <v>24</v>
      </c>
      <c r="D1042" s="105" t="s">
        <v>86</v>
      </c>
      <c r="E1042" s="105" t="s">
        <v>1421</v>
      </c>
      <c r="F1042" s="173"/>
      <c r="G1042" s="174">
        <v>0.7291666666666666</v>
      </c>
      <c r="H1042" s="174">
        <v>0.7916666666666666</v>
      </c>
      <c r="I1042" s="105" t="s">
        <v>1475</v>
      </c>
      <c r="K1042" s="102">
        <v>1.0</v>
      </c>
    </row>
    <row r="1043" hidden="1">
      <c r="A1043" s="105" t="s">
        <v>2619</v>
      </c>
      <c r="B1043" s="172">
        <v>45840.0</v>
      </c>
      <c r="C1043" s="105" t="s">
        <v>24</v>
      </c>
      <c r="D1043" s="105" t="s">
        <v>86</v>
      </c>
      <c r="E1043" s="105" t="s">
        <v>1421</v>
      </c>
      <c r="F1043" s="173"/>
      <c r="G1043" s="174">
        <v>0.7291666666666666</v>
      </c>
      <c r="H1043" s="174">
        <v>0.7916666666666666</v>
      </c>
      <c r="I1043" s="105" t="s">
        <v>1475</v>
      </c>
      <c r="K1043" s="102">
        <v>1.0</v>
      </c>
    </row>
    <row r="1044" hidden="1">
      <c r="A1044" s="105" t="s">
        <v>2620</v>
      </c>
      <c r="B1044" s="172">
        <v>45993.0</v>
      </c>
      <c r="C1044" s="105" t="s">
        <v>24</v>
      </c>
      <c r="D1044" s="105" t="s">
        <v>86</v>
      </c>
      <c r="E1044" s="105" t="s">
        <v>1421</v>
      </c>
      <c r="F1044" s="173"/>
      <c r="G1044" s="174">
        <v>0.7291666666666666</v>
      </c>
      <c r="H1044" s="174">
        <v>0.7916666666666666</v>
      </c>
      <c r="I1044" s="105" t="s">
        <v>1475</v>
      </c>
      <c r="K1044" s="102">
        <v>1.0</v>
      </c>
    </row>
    <row r="1045" hidden="1">
      <c r="A1045" s="105" t="s">
        <v>2621</v>
      </c>
      <c r="B1045" s="175" t="s">
        <v>2550</v>
      </c>
      <c r="C1045" s="105" t="s">
        <v>24</v>
      </c>
      <c r="D1045" s="105" t="s">
        <v>86</v>
      </c>
      <c r="E1045" s="105" t="s">
        <v>1421</v>
      </c>
      <c r="F1045" s="173"/>
      <c r="G1045" s="174">
        <v>0.7291666666666666</v>
      </c>
      <c r="H1045" s="174">
        <v>0.7916666666666666</v>
      </c>
      <c r="I1045" s="105" t="s">
        <v>1475</v>
      </c>
      <c r="K1045" s="102">
        <v>1.0</v>
      </c>
    </row>
    <row r="1046" hidden="1">
      <c r="A1046" s="105" t="s">
        <v>2622</v>
      </c>
      <c r="B1046" s="175" t="s">
        <v>2552</v>
      </c>
      <c r="C1046" s="105" t="s">
        <v>24</v>
      </c>
      <c r="D1046" s="105" t="s">
        <v>86</v>
      </c>
      <c r="E1046" s="105" t="s">
        <v>1421</v>
      </c>
      <c r="F1046" s="173"/>
      <c r="G1046" s="174">
        <v>0.7291666666666666</v>
      </c>
      <c r="H1046" s="174">
        <v>0.7916666666666666</v>
      </c>
      <c r="I1046" s="105" t="s">
        <v>1475</v>
      </c>
      <c r="K1046" s="102">
        <v>1.0</v>
      </c>
    </row>
    <row r="1047" hidden="1">
      <c r="A1047" s="105" t="s">
        <v>2623</v>
      </c>
      <c r="B1047" s="175" t="s">
        <v>2554</v>
      </c>
      <c r="C1047" s="105" t="s">
        <v>24</v>
      </c>
      <c r="D1047" s="105" t="s">
        <v>86</v>
      </c>
      <c r="E1047" s="105" t="s">
        <v>1421</v>
      </c>
      <c r="F1047" s="173"/>
      <c r="G1047" s="174">
        <v>0.7291666666666666</v>
      </c>
      <c r="H1047" s="174">
        <v>0.7916666666666666</v>
      </c>
      <c r="I1047" s="105" t="s">
        <v>1475</v>
      </c>
      <c r="K1047" s="102">
        <v>1.0</v>
      </c>
    </row>
    <row r="1048" hidden="1">
      <c r="A1048" s="105" t="s">
        <v>2624</v>
      </c>
      <c r="B1048" s="175" t="s">
        <v>2556</v>
      </c>
      <c r="C1048" s="105" t="s">
        <v>24</v>
      </c>
      <c r="D1048" s="105" t="s">
        <v>86</v>
      </c>
      <c r="E1048" s="105" t="s">
        <v>1421</v>
      </c>
      <c r="F1048" s="173"/>
      <c r="G1048" s="174">
        <v>0.7291666666666666</v>
      </c>
      <c r="H1048" s="174">
        <v>0.7916666666666666</v>
      </c>
      <c r="I1048" s="105" t="s">
        <v>1475</v>
      </c>
      <c r="K1048" s="102">
        <v>1.0</v>
      </c>
    </row>
    <row r="1049" hidden="1">
      <c r="A1049" s="105" t="s">
        <v>2625</v>
      </c>
      <c r="B1049" s="175" t="s">
        <v>2558</v>
      </c>
      <c r="C1049" s="105" t="s">
        <v>24</v>
      </c>
      <c r="D1049" s="105" t="s">
        <v>86</v>
      </c>
      <c r="E1049" s="105" t="s">
        <v>1421</v>
      </c>
      <c r="F1049" s="173"/>
      <c r="G1049" s="174">
        <v>0.7291666666666666</v>
      </c>
      <c r="H1049" s="174">
        <v>0.7916666666666666</v>
      </c>
      <c r="I1049" s="105" t="s">
        <v>1475</v>
      </c>
      <c r="K1049" s="102">
        <v>1.0</v>
      </c>
    </row>
    <row r="1050" hidden="1">
      <c r="A1050" s="105" t="s">
        <v>2626</v>
      </c>
      <c r="B1050" s="172">
        <v>45871.0</v>
      </c>
      <c r="C1050" s="105" t="s">
        <v>188</v>
      </c>
      <c r="D1050" s="105" t="s">
        <v>190</v>
      </c>
      <c r="E1050" s="105" t="s">
        <v>1421</v>
      </c>
      <c r="F1050" s="173"/>
      <c r="G1050" s="174">
        <v>0.7083333333333334</v>
      </c>
      <c r="H1050" s="174">
        <v>0.7708333333333334</v>
      </c>
      <c r="I1050" s="105" t="s">
        <v>1539</v>
      </c>
      <c r="K1050" s="102">
        <v>1.0</v>
      </c>
    </row>
    <row r="1051" hidden="1">
      <c r="A1051" s="105" t="s">
        <v>2627</v>
      </c>
      <c r="B1051" s="172">
        <v>45902.0</v>
      </c>
      <c r="C1051" s="105" t="s">
        <v>188</v>
      </c>
      <c r="D1051" s="105" t="s">
        <v>190</v>
      </c>
      <c r="E1051" s="105" t="s">
        <v>1421</v>
      </c>
      <c r="F1051" s="173"/>
      <c r="G1051" s="174">
        <v>0.7083333333333334</v>
      </c>
      <c r="H1051" s="174">
        <v>0.7708333333333334</v>
      </c>
      <c r="I1051" s="105" t="s">
        <v>1539</v>
      </c>
      <c r="K1051" s="102">
        <v>1.0</v>
      </c>
    </row>
    <row r="1052" hidden="1">
      <c r="A1052" s="105" t="s">
        <v>2628</v>
      </c>
      <c r="B1052" s="175" t="s">
        <v>2533</v>
      </c>
      <c r="C1052" s="105" t="s">
        <v>188</v>
      </c>
      <c r="D1052" s="105" t="s">
        <v>190</v>
      </c>
      <c r="E1052" s="105" t="s">
        <v>1421</v>
      </c>
      <c r="F1052" s="173"/>
      <c r="G1052" s="174">
        <v>0.7083333333333334</v>
      </c>
      <c r="H1052" s="174">
        <v>0.7708333333333334</v>
      </c>
      <c r="I1052" s="105" t="s">
        <v>1539</v>
      </c>
      <c r="K1052" s="102">
        <v>1.0</v>
      </c>
    </row>
    <row r="1053" hidden="1">
      <c r="A1053" s="105" t="s">
        <v>2629</v>
      </c>
      <c r="B1053" s="175" t="s">
        <v>2535</v>
      </c>
      <c r="C1053" s="105" t="s">
        <v>188</v>
      </c>
      <c r="D1053" s="105" t="s">
        <v>190</v>
      </c>
      <c r="E1053" s="105" t="s">
        <v>1421</v>
      </c>
      <c r="F1053" s="173"/>
      <c r="G1053" s="174">
        <v>0.7083333333333334</v>
      </c>
      <c r="H1053" s="174">
        <v>0.7708333333333334</v>
      </c>
      <c r="I1053" s="105" t="s">
        <v>1539</v>
      </c>
      <c r="K1053" s="113">
        <v>0.0</v>
      </c>
    </row>
    <row r="1054" hidden="1">
      <c r="A1054" s="105" t="s">
        <v>2630</v>
      </c>
      <c r="B1054" s="175" t="s">
        <v>2537</v>
      </c>
      <c r="C1054" s="105" t="s">
        <v>188</v>
      </c>
      <c r="D1054" s="105" t="s">
        <v>190</v>
      </c>
      <c r="E1054" s="105" t="s">
        <v>1421</v>
      </c>
      <c r="F1054" s="173"/>
      <c r="G1054" s="174">
        <v>0.7083333333333334</v>
      </c>
      <c r="H1054" s="174">
        <v>0.7708333333333334</v>
      </c>
      <c r="I1054" s="105" t="s">
        <v>1539</v>
      </c>
      <c r="K1054" s="102">
        <v>1.0</v>
      </c>
    </row>
    <row r="1055" hidden="1">
      <c r="A1055" s="105" t="s">
        <v>2631</v>
      </c>
      <c r="B1055" s="175" t="s">
        <v>2539</v>
      </c>
      <c r="C1055" s="105" t="s">
        <v>188</v>
      </c>
      <c r="D1055" s="105" t="s">
        <v>190</v>
      </c>
      <c r="E1055" s="105" t="s">
        <v>1421</v>
      </c>
      <c r="F1055" s="173"/>
      <c r="G1055" s="174">
        <v>0.7083333333333334</v>
      </c>
      <c r="H1055" s="174">
        <v>0.7708333333333334</v>
      </c>
      <c r="I1055" s="105" t="s">
        <v>1539</v>
      </c>
      <c r="K1055" s="102">
        <v>1.0</v>
      </c>
    </row>
    <row r="1056" hidden="1">
      <c r="A1056" s="105" t="s">
        <v>2632</v>
      </c>
      <c r="B1056" s="172">
        <v>45871.0</v>
      </c>
      <c r="C1056" s="105" t="s">
        <v>24</v>
      </c>
      <c r="D1056" s="105" t="s">
        <v>114</v>
      </c>
      <c r="E1056" s="105" t="s">
        <v>1418</v>
      </c>
      <c r="F1056" s="173"/>
      <c r="G1056" s="174">
        <v>0.625</v>
      </c>
      <c r="H1056" s="174">
        <v>0.6875</v>
      </c>
      <c r="I1056" s="105" t="s">
        <v>1460</v>
      </c>
      <c r="K1056" s="102">
        <v>1.0</v>
      </c>
    </row>
    <row r="1057" hidden="1">
      <c r="A1057" s="105" t="s">
        <v>2633</v>
      </c>
      <c r="B1057" s="172">
        <v>45902.0</v>
      </c>
      <c r="C1057" s="105" t="s">
        <v>24</v>
      </c>
      <c r="D1057" s="105" t="s">
        <v>114</v>
      </c>
      <c r="E1057" s="105" t="s">
        <v>1420</v>
      </c>
      <c r="F1057" s="173"/>
      <c r="G1057" s="174">
        <v>0.4166666666666667</v>
      </c>
      <c r="H1057" s="174">
        <v>0.4791666666666667</v>
      </c>
      <c r="I1057" s="105" t="s">
        <v>1939</v>
      </c>
      <c r="K1057" s="102">
        <v>1.0</v>
      </c>
    </row>
    <row r="1058" hidden="1">
      <c r="A1058" s="105" t="s">
        <v>2634</v>
      </c>
      <c r="B1058" s="175" t="s">
        <v>2533</v>
      </c>
      <c r="C1058" s="105" t="s">
        <v>24</v>
      </c>
      <c r="D1058" s="105" t="s">
        <v>114</v>
      </c>
      <c r="E1058" s="105" t="s">
        <v>1418</v>
      </c>
      <c r="F1058" s="173"/>
      <c r="G1058" s="174">
        <v>0.625</v>
      </c>
      <c r="H1058" s="174">
        <v>0.6875</v>
      </c>
      <c r="I1058" s="105" t="s">
        <v>1460</v>
      </c>
      <c r="K1058" s="102">
        <v>1.0</v>
      </c>
    </row>
    <row r="1059" hidden="1">
      <c r="A1059" s="105" t="s">
        <v>2635</v>
      </c>
      <c r="B1059" s="175" t="s">
        <v>2535</v>
      </c>
      <c r="C1059" s="105" t="s">
        <v>24</v>
      </c>
      <c r="D1059" s="105" t="s">
        <v>114</v>
      </c>
      <c r="E1059" s="105" t="s">
        <v>1418</v>
      </c>
      <c r="F1059" s="173"/>
      <c r="G1059" s="174">
        <v>0.4166666666666667</v>
      </c>
      <c r="H1059" s="174">
        <v>0.4791666666666667</v>
      </c>
      <c r="I1059" s="105" t="s">
        <v>1939</v>
      </c>
      <c r="K1059" s="102">
        <v>1.0</v>
      </c>
    </row>
    <row r="1060" hidden="1">
      <c r="A1060" s="105" t="s">
        <v>2636</v>
      </c>
      <c r="B1060" s="175" t="s">
        <v>2537</v>
      </c>
      <c r="C1060" s="105" t="s">
        <v>24</v>
      </c>
      <c r="D1060" s="105" t="s">
        <v>114</v>
      </c>
      <c r="E1060" s="105" t="s">
        <v>1418</v>
      </c>
      <c r="F1060" s="173"/>
      <c r="G1060" s="174">
        <v>0.625</v>
      </c>
      <c r="H1060" s="174">
        <v>0.6875</v>
      </c>
      <c r="I1060" s="105" t="s">
        <v>1460</v>
      </c>
      <c r="K1060" s="102">
        <v>1.0</v>
      </c>
    </row>
    <row r="1061" hidden="1">
      <c r="A1061" s="105" t="s">
        <v>2637</v>
      </c>
      <c r="B1061" s="175" t="s">
        <v>2539</v>
      </c>
      <c r="C1061" s="105" t="s">
        <v>24</v>
      </c>
      <c r="D1061" s="105" t="s">
        <v>114</v>
      </c>
      <c r="E1061" s="105" t="s">
        <v>1418</v>
      </c>
      <c r="F1061" s="173"/>
      <c r="G1061" s="174">
        <v>0.4166666666666667</v>
      </c>
      <c r="H1061" s="174">
        <v>0.4791666666666667</v>
      </c>
      <c r="I1061" s="105" t="s">
        <v>1939</v>
      </c>
      <c r="K1061" s="102">
        <v>1.0</v>
      </c>
    </row>
    <row r="1062" hidden="1">
      <c r="A1062" s="105" t="s">
        <v>2638</v>
      </c>
      <c r="B1062" s="172">
        <v>45840.0</v>
      </c>
      <c r="C1062" s="105" t="s">
        <v>24</v>
      </c>
      <c r="D1062" s="105" t="s">
        <v>50</v>
      </c>
      <c r="E1062" s="105" t="s">
        <v>1418</v>
      </c>
      <c r="F1062" s="173"/>
      <c r="G1062" s="174">
        <v>0.625</v>
      </c>
      <c r="H1062" s="174">
        <v>0.6875</v>
      </c>
      <c r="I1062" s="105" t="s">
        <v>1460</v>
      </c>
      <c r="K1062" s="102">
        <v>1.0</v>
      </c>
    </row>
    <row r="1063" hidden="1">
      <c r="A1063" s="105" t="s">
        <v>2639</v>
      </c>
      <c r="B1063" s="172">
        <v>45902.0</v>
      </c>
      <c r="C1063" s="105" t="s">
        <v>24</v>
      </c>
      <c r="D1063" s="105" t="s">
        <v>50</v>
      </c>
      <c r="E1063" s="105" t="s">
        <v>1420</v>
      </c>
      <c r="F1063" s="173"/>
      <c r="G1063" s="174">
        <v>0.625</v>
      </c>
      <c r="H1063" s="174">
        <v>0.6875</v>
      </c>
      <c r="I1063" s="105" t="s">
        <v>1460</v>
      </c>
      <c r="K1063" s="102">
        <v>1.0</v>
      </c>
    </row>
    <row r="1064" hidden="1">
      <c r="A1064" s="105" t="s">
        <v>2640</v>
      </c>
      <c r="B1064" s="175" t="s">
        <v>2550</v>
      </c>
      <c r="C1064" s="105" t="s">
        <v>24</v>
      </c>
      <c r="D1064" s="105" t="s">
        <v>50</v>
      </c>
      <c r="E1064" s="105" t="s">
        <v>1418</v>
      </c>
      <c r="F1064" s="173"/>
      <c r="G1064" s="174">
        <v>0.625</v>
      </c>
      <c r="H1064" s="174">
        <v>0.6875</v>
      </c>
      <c r="I1064" s="105" t="s">
        <v>1460</v>
      </c>
      <c r="K1064" s="102">
        <v>1.0</v>
      </c>
    </row>
    <row r="1065" hidden="1">
      <c r="A1065" s="105" t="s">
        <v>2641</v>
      </c>
      <c r="B1065" s="175" t="s">
        <v>2535</v>
      </c>
      <c r="C1065" s="105" t="s">
        <v>24</v>
      </c>
      <c r="D1065" s="105" t="s">
        <v>50</v>
      </c>
      <c r="E1065" s="105" t="s">
        <v>1418</v>
      </c>
      <c r="F1065" s="173"/>
      <c r="G1065" s="174">
        <v>0.625</v>
      </c>
      <c r="H1065" s="174">
        <v>0.6875</v>
      </c>
      <c r="I1065" s="105" t="s">
        <v>1460</v>
      </c>
      <c r="K1065" s="102">
        <v>1.0</v>
      </c>
    </row>
    <row r="1066" hidden="1">
      <c r="A1066" s="105" t="s">
        <v>2642</v>
      </c>
      <c r="B1066" s="175" t="s">
        <v>2554</v>
      </c>
      <c r="C1066" s="105" t="s">
        <v>24</v>
      </c>
      <c r="D1066" s="105" t="s">
        <v>50</v>
      </c>
      <c r="E1066" s="105" t="s">
        <v>1418</v>
      </c>
      <c r="F1066" s="173"/>
      <c r="G1066" s="174">
        <v>0.625</v>
      </c>
      <c r="H1066" s="174">
        <v>0.6875</v>
      </c>
      <c r="I1066" s="105" t="s">
        <v>1460</v>
      </c>
      <c r="K1066" s="102">
        <v>1.0</v>
      </c>
    </row>
    <row r="1067" hidden="1">
      <c r="A1067" s="105" t="s">
        <v>2643</v>
      </c>
      <c r="B1067" s="175" t="s">
        <v>2539</v>
      </c>
      <c r="C1067" s="105" t="s">
        <v>24</v>
      </c>
      <c r="D1067" s="105" t="s">
        <v>50</v>
      </c>
      <c r="E1067" s="105" t="s">
        <v>1418</v>
      </c>
      <c r="F1067" s="173"/>
      <c r="G1067" s="174">
        <v>0.625</v>
      </c>
      <c r="H1067" s="174">
        <v>0.6875</v>
      </c>
      <c r="I1067" s="105" t="s">
        <v>1460</v>
      </c>
      <c r="K1067" s="102">
        <v>1.0</v>
      </c>
    </row>
    <row r="1068" hidden="1">
      <c r="A1068" s="105" t="s">
        <v>2644</v>
      </c>
      <c r="B1068" s="175" t="s">
        <v>2558</v>
      </c>
      <c r="C1068" s="105" t="s">
        <v>24</v>
      </c>
      <c r="D1068" s="105" t="s">
        <v>50</v>
      </c>
      <c r="E1068" s="105" t="s">
        <v>1418</v>
      </c>
      <c r="F1068" s="173"/>
      <c r="G1068" s="174">
        <v>0.625</v>
      </c>
      <c r="H1068" s="174">
        <v>0.6875</v>
      </c>
      <c r="I1068" s="105" t="s">
        <v>1460</v>
      </c>
      <c r="K1068" s="102">
        <v>1.0</v>
      </c>
    </row>
    <row r="1069" hidden="1">
      <c r="A1069" s="105" t="s">
        <v>2645</v>
      </c>
      <c r="B1069" s="172">
        <v>45660.0</v>
      </c>
      <c r="C1069" s="105" t="s">
        <v>223</v>
      </c>
      <c r="D1069" s="105" t="s">
        <v>225</v>
      </c>
      <c r="E1069" s="105" t="s">
        <v>1416</v>
      </c>
      <c r="F1069" s="173"/>
      <c r="G1069" s="174">
        <v>0.625</v>
      </c>
      <c r="H1069" s="174">
        <v>0.6875</v>
      </c>
      <c r="I1069" s="105" t="s">
        <v>1460</v>
      </c>
      <c r="K1069" s="102">
        <v>1.0</v>
      </c>
    </row>
    <row r="1070" hidden="1">
      <c r="A1070" s="105" t="s">
        <v>2646</v>
      </c>
      <c r="B1070" s="172">
        <v>45691.0</v>
      </c>
      <c r="C1070" s="105" t="s">
        <v>223</v>
      </c>
      <c r="D1070" s="105" t="s">
        <v>225</v>
      </c>
      <c r="E1070" s="105" t="s">
        <v>1416</v>
      </c>
      <c r="F1070" s="173"/>
      <c r="G1070" s="174">
        <v>0.625</v>
      </c>
      <c r="H1070" s="174">
        <v>0.6875</v>
      </c>
      <c r="I1070" s="105" t="s">
        <v>1460</v>
      </c>
      <c r="K1070" s="102">
        <v>1.0</v>
      </c>
    </row>
    <row r="1071" hidden="1">
      <c r="A1071" s="105" t="s">
        <v>2647</v>
      </c>
      <c r="B1071" s="172">
        <v>45872.0</v>
      </c>
      <c r="C1071" s="105" t="s">
        <v>223</v>
      </c>
      <c r="D1071" s="105" t="s">
        <v>225</v>
      </c>
      <c r="E1071" s="105" t="s">
        <v>1416</v>
      </c>
      <c r="F1071" s="173"/>
      <c r="G1071" s="174">
        <v>0.625</v>
      </c>
      <c r="H1071" s="174">
        <v>0.6875</v>
      </c>
      <c r="I1071" s="105" t="s">
        <v>1460</v>
      </c>
      <c r="K1071" s="102">
        <v>1.0</v>
      </c>
    </row>
    <row r="1072" hidden="1">
      <c r="A1072" s="105" t="s">
        <v>2648</v>
      </c>
      <c r="B1072" s="172">
        <v>45903.0</v>
      </c>
      <c r="C1072" s="105" t="s">
        <v>223</v>
      </c>
      <c r="D1072" s="105" t="s">
        <v>225</v>
      </c>
      <c r="E1072" s="105" t="s">
        <v>1416</v>
      </c>
      <c r="F1072" s="173"/>
      <c r="G1072" s="174">
        <v>0.625</v>
      </c>
      <c r="H1072" s="174">
        <v>0.6875</v>
      </c>
      <c r="I1072" s="105" t="s">
        <v>1460</v>
      </c>
      <c r="K1072" s="102">
        <v>1.0</v>
      </c>
    </row>
    <row r="1073" hidden="1">
      <c r="A1073" s="105" t="s">
        <v>2649</v>
      </c>
      <c r="B1073" s="175" t="s">
        <v>2650</v>
      </c>
      <c r="C1073" s="105" t="s">
        <v>223</v>
      </c>
      <c r="D1073" s="105" t="s">
        <v>225</v>
      </c>
      <c r="E1073" s="105" t="s">
        <v>1416</v>
      </c>
      <c r="F1073" s="173"/>
      <c r="G1073" s="174">
        <v>0.625</v>
      </c>
      <c r="H1073" s="174">
        <v>0.6875</v>
      </c>
      <c r="I1073" s="105" t="s">
        <v>1460</v>
      </c>
      <c r="K1073" s="102">
        <v>1.0</v>
      </c>
    </row>
    <row r="1074" hidden="1">
      <c r="A1074" s="105" t="s">
        <v>2651</v>
      </c>
      <c r="B1074" s="175" t="s">
        <v>2652</v>
      </c>
      <c r="C1074" s="105" t="s">
        <v>223</v>
      </c>
      <c r="D1074" s="105" t="s">
        <v>225</v>
      </c>
      <c r="E1074" s="105" t="s">
        <v>1416</v>
      </c>
      <c r="F1074" s="173"/>
      <c r="G1074" s="174">
        <v>0.625</v>
      </c>
      <c r="H1074" s="174">
        <v>0.6875</v>
      </c>
      <c r="I1074" s="105" t="s">
        <v>1460</v>
      </c>
      <c r="K1074" s="102">
        <v>1.0</v>
      </c>
    </row>
    <row r="1075" hidden="1">
      <c r="A1075" s="105" t="s">
        <v>2653</v>
      </c>
      <c r="B1075" s="175" t="s">
        <v>2654</v>
      </c>
      <c r="C1075" s="105" t="s">
        <v>223</v>
      </c>
      <c r="D1075" s="105" t="s">
        <v>225</v>
      </c>
      <c r="E1075" s="105" t="s">
        <v>1416</v>
      </c>
      <c r="F1075" s="173"/>
      <c r="G1075" s="174">
        <v>0.625</v>
      </c>
      <c r="H1075" s="174">
        <v>0.6875</v>
      </c>
      <c r="I1075" s="105" t="s">
        <v>1460</v>
      </c>
      <c r="K1075" s="102">
        <v>1.0</v>
      </c>
    </row>
    <row r="1076" hidden="1">
      <c r="A1076" s="105" t="s">
        <v>2655</v>
      </c>
      <c r="B1076" s="175" t="s">
        <v>2656</v>
      </c>
      <c r="C1076" s="105" t="s">
        <v>223</v>
      </c>
      <c r="D1076" s="105" t="s">
        <v>225</v>
      </c>
      <c r="E1076" s="105" t="s">
        <v>1421</v>
      </c>
      <c r="F1076" s="173"/>
      <c r="G1076" s="174">
        <v>0.625</v>
      </c>
      <c r="H1076" s="174">
        <v>0.6875</v>
      </c>
      <c r="I1076" s="105" t="s">
        <v>1460</v>
      </c>
      <c r="K1076" s="102">
        <v>1.0</v>
      </c>
    </row>
    <row r="1077" hidden="1">
      <c r="A1077" s="105" t="s">
        <v>2657</v>
      </c>
      <c r="B1077" s="175" t="s">
        <v>2658</v>
      </c>
      <c r="C1077" s="105" t="s">
        <v>223</v>
      </c>
      <c r="D1077" s="105" t="s">
        <v>225</v>
      </c>
      <c r="E1077" s="105" t="s">
        <v>2659</v>
      </c>
      <c r="F1077" s="173"/>
      <c r="G1077" s="174">
        <v>0.625</v>
      </c>
      <c r="H1077" s="174">
        <v>0.6875</v>
      </c>
      <c r="I1077" s="105" t="s">
        <v>1460</v>
      </c>
      <c r="K1077" s="102">
        <v>1.0</v>
      </c>
    </row>
    <row r="1078" hidden="1">
      <c r="A1078" s="105" t="s">
        <v>2660</v>
      </c>
      <c r="B1078" s="175" t="s">
        <v>2661</v>
      </c>
      <c r="C1078" s="105" t="s">
        <v>223</v>
      </c>
      <c r="D1078" s="105" t="s">
        <v>225</v>
      </c>
      <c r="E1078" s="105" t="s">
        <v>1416</v>
      </c>
      <c r="F1078" s="173"/>
      <c r="G1078" s="174">
        <v>0.625</v>
      </c>
      <c r="H1078" s="174">
        <v>0.6875</v>
      </c>
      <c r="I1078" s="105" t="s">
        <v>1460</v>
      </c>
      <c r="K1078" s="102">
        <v>1.0</v>
      </c>
    </row>
    <row r="1079" hidden="1">
      <c r="A1079" s="105" t="s">
        <v>2662</v>
      </c>
      <c r="B1079" s="172">
        <v>45660.0</v>
      </c>
      <c r="C1079" s="105" t="s">
        <v>24</v>
      </c>
      <c r="D1079" s="105" t="s">
        <v>114</v>
      </c>
      <c r="E1079" s="105" t="s">
        <v>1418</v>
      </c>
      <c r="F1079" s="173"/>
      <c r="G1079" s="174">
        <v>0.625</v>
      </c>
      <c r="H1079" s="174">
        <v>0.6875</v>
      </c>
      <c r="I1079" s="105" t="s">
        <v>1460</v>
      </c>
      <c r="K1079" s="102">
        <v>1.0</v>
      </c>
    </row>
    <row r="1080" hidden="1">
      <c r="A1080" s="105" t="s">
        <v>2663</v>
      </c>
      <c r="B1080" s="172">
        <v>45691.0</v>
      </c>
      <c r="C1080" s="105" t="s">
        <v>24</v>
      </c>
      <c r="D1080" s="105" t="s">
        <v>114</v>
      </c>
      <c r="E1080" s="105" t="s">
        <v>1418</v>
      </c>
      <c r="F1080" s="173"/>
      <c r="G1080" s="174">
        <v>0.4166666666666667</v>
      </c>
      <c r="H1080" s="174">
        <v>0.4791666666666667</v>
      </c>
      <c r="I1080" s="105" t="s">
        <v>1939</v>
      </c>
      <c r="K1080" s="102">
        <v>1.0</v>
      </c>
    </row>
    <row r="1081" hidden="1">
      <c r="A1081" s="105" t="s">
        <v>2664</v>
      </c>
      <c r="B1081" s="172">
        <v>45872.0</v>
      </c>
      <c r="C1081" s="105" t="s">
        <v>24</v>
      </c>
      <c r="D1081" s="105" t="s">
        <v>114</v>
      </c>
      <c r="E1081" s="105" t="s">
        <v>1418</v>
      </c>
      <c r="F1081" s="173"/>
      <c r="G1081" s="174">
        <v>0.625</v>
      </c>
      <c r="H1081" s="174">
        <v>0.6875</v>
      </c>
      <c r="I1081" s="105" t="s">
        <v>1460</v>
      </c>
      <c r="K1081" s="102">
        <v>1.0</v>
      </c>
    </row>
    <row r="1082" hidden="1">
      <c r="A1082" s="105" t="s">
        <v>2665</v>
      </c>
      <c r="B1082" s="172">
        <v>45903.0</v>
      </c>
      <c r="C1082" s="105" t="s">
        <v>24</v>
      </c>
      <c r="D1082" s="105" t="s">
        <v>114</v>
      </c>
      <c r="E1082" s="105" t="s">
        <v>1418</v>
      </c>
      <c r="F1082" s="173"/>
      <c r="G1082" s="174">
        <v>0.4166666666666667</v>
      </c>
      <c r="H1082" s="174">
        <v>0.4791666666666667</v>
      </c>
      <c r="I1082" s="105" t="s">
        <v>1939</v>
      </c>
      <c r="K1082" s="113">
        <v>0.0</v>
      </c>
    </row>
    <row r="1083" hidden="1">
      <c r="A1083" s="105" t="s">
        <v>2666</v>
      </c>
      <c r="B1083" s="175" t="s">
        <v>2650</v>
      </c>
      <c r="C1083" s="105" t="s">
        <v>24</v>
      </c>
      <c r="D1083" s="105" t="s">
        <v>114</v>
      </c>
      <c r="E1083" s="105" t="s">
        <v>1418</v>
      </c>
      <c r="F1083" s="173"/>
      <c r="G1083" s="174">
        <v>0.625</v>
      </c>
      <c r="H1083" s="174">
        <v>0.6875</v>
      </c>
      <c r="I1083" s="105" t="s">
        <v>1460</v>
      </c>
      <c r="K1083" s="102">
        <v>1.0</v>
      </c>
    </row>
    <row r="1084" hidden="1">
      <c r="A1084" s="105" t="s">
        <v>2667</v>
      </c>
      <c r="B1084" s="175" t="s">
        <v>2652</v>
      </c>
      <c r="C1084" s="105" t="s">
        <v>24</v>
      </c>
      <c r="D1084" s="105" t="s">
        <v>114</v>
      </c>
      <c r="E1084" s="105" t="s">
        <v>1418</v>
      </c>
      <c r="F1084" s="173"/>
      <c r="G1084" s="174">
        <v>0.4166666666666667</v>
      </c>
      <c r="H1084" s="174">
        <v>0.4791666666666667</v>
      </c>
      <c r="I1084" s="105" t="s">
        <v>1939</v>
      </c>
      <c r="K1084" s="113">
        <v>0.0</v>
      </c>
    </row>
    <row r="1085" hidden="1">
      <c r="A1085" s="105" t="s">
        <v>2668</v>
      </c>
      <c r="B1085" s="175" t="s">
        <v>2654</v>
      </c>
      <c r="C1085" s="105" t="s">
        <v>24</v>
      </c>
      <c r="D1085" s="105" t="s">
        <v>114</v>
      </c>
      <c r="E1085" s="105" t="s">
        <v>1418</v>
      </c>
      <c r="F1085" s="173"/>
      <c r="G1085" s="174">
        <v>0.625</v>
      </c>
      <c r="H1085" s="174">
        <v>0.6875</v>
      </c>
      <c r="I1085" s="105" t="s">
        <v>1460</v>
      </c>
      <c r="K1085" s="102">
        <v>1.0</v>
      </c>
    </row>
    <row r="1086" hidden="1">
      <c r="A1086" s="105" t="s">
        <v>2669</v>
      </c>
      <c r="B1086" s="175" t="s">
        <v>2656</v>
      </c>
      <c r="C1086" s="105" t="s">
        <v>24</v>
      </c>
      <c r="D1086" s="105" t="s">
        <v>114</v>
      </c>
      <c r="E1086" s="105" t="s">
        <v>1418</v>
      </c>
      <c r="F1086" s="173"/>
      <c r="G1086" s="174">
        <v>0.4166666666666667</v>
      </c>
      <c r="H1086" s="174">
        <v>0.4791666666666667</v>
      </c>
      <c r="I1086" s="105" t="s">
        <v>1939</v>
      </c>
      <c r="K1086" s="113">
        <v>0.0</v>
      </c>
    </row>
    <row r="1087" hidden="1">
      <c r="A1087" s="105" t="s">
        <v>2670</v>
      </c>
      <c r="B1087" s="175" t="s">
        <v>2658</v>
      </c>
      <c r="C1087" s="105" t="s">
        <v>24</v>
      </c>
      <c r="D1087" s="105" t="s">
        <v>114</v>
      </c>
      <c r="E1087" s="105" t="s">
        <v>1418</v>
      </c>
      <c r="F1087" s="173"/>
      <c r="G1087" s="174">
        <v>0.625</v>
      </c>
      <c r="H1087" s="174">
        <v>0.6875</v>
      </c>
      <c r="I1087" s="105" t="s">
        <v>1460</v>
      </c>
      <c r="K1087" s="102">
        <v>1.0</v>
      </c>
    </row>
    <row r="1088" hidden="1">
      <c r="A1088" s="105" t="s">
        <v>2671</v>
      </c>
      <c r="B1088" s="175" t="s">
        <v>2661</v>
      </c>
      <c r="C1088" s="105" t="s">
        <v>24</v>
      </c>
      <c r="D1088" s="105" t="s">
        <v>114</v>
      </c>
      <c r="E1088" s="105" t="s">
        <v>1418</v>
      </c>
      <c r="F1088" s="173"/>
      <c r="G1088" s="174">
        <v>0.4166666666666667</v>
      </c>
      <c r="H1088" s="174">
        <v>0.4791666666666667</v>
      </c>
      <c r="I1088" s="105" t="s">
        <v>1939</v>
      </c>
      <c r="K1088" s="102">
        <v>1.0</v>
      </c>
    </row>
    <row r="1089" hidden="1">
      <c r="A1089" s="105" t="s">
        <v>2672</v>
      </c>
      <c r="B1089" s="172">
        <v>45660.0</v>
      </c>
      <c r="C1089" s="105" t="s">
        <v>223</v>
      </c>
      <c r="D1089" s="105" t="s">
        <v>232</v>
      </c>
      <c r="E1089" s="105" t="s">
        <v>1418</v>
      </c>
      <c r="F1089" s="173"/>
      <c r="G1089" s="174">
        <v>0.7291666666666666</v>
      </c>
      <c r="H1089" s="174">
        <v>0.7916666666666666</v>
      </c>
      <c r="I1089" s="105" t="s">
        <v>1475</v>
      </c>
      <c r="K1089" s="102">
        <v>1.0</v>
      </c>
    </row>
    <row r="1090" hidden="1">
      <c r="A1090" s="105" t="s">
        <v>2673</v>
      </c>
      <c r="B1090" s="172">
        <v>45691.0</v>
      </c>
      <c r="C1090" s="105" t="s">
        <v>223</v>
      </c>
      <c r="D1090" s="105" t="s">
        <v>232</v>
      </c>
      <c r="E1090" s="105" t="s">
        <v>1418</v>
      </c>
      <c r="F1090" s="173"/>
      <c r="G1090" s="174">
        <v>0.7291666666666666</v>
      </c>
      <c r="H1090" s="174">
        <v>0.7916666666666666</v>
      </c>
      <c r="I1090" s="105" t="s">
        <v>1475</v>
      </c>
      <c r="K1090" s="102">
        <v>1.0</v>
      </c>
    </row>
    <row r="1091" hidden="1">
      <c r="A1091" s="105" t="s">
        <v>2674</v>
      </c>
      <c r="B1091" s="172">
        <v>45872.0</v>
      </c>
      <c r="C1091" s="105" t="s">
        <v>223</v>
      </c>
      <c r="D1091" s="105" t="s">
        <v>232</v>
      </c>
      <c r="E1091" s="105" t="s">
        <v>1418</v>
      </c>
      <c r="F1091" s="173"/>
      <c r="G1091" s="174">
        <v>0.7291666666666666</v>
      </c>
      <c r="H1091" s="174">
        <v>0.7916666666666666</v>
      </c>
      <c r="I1091" s="105" t="s">
        <v>1475</v>
      </c>
      <c r="K1091" s="102">
        <v>1.0</v>
      </c>
    </row>
    <row r="1092" hidden="1">
      <c r="A1092" s="105" t="s">
        <v>2675</v>
      </c>
      <c r="B1092" s="172">
        <v>45903.0</v>
      </c>
      <c r="C1092" s="105" t="s">
        <v>223</v>
      </c>
      <c r="D1092" s="105" t="s">
        <v>232</v>
      </c>
      <c r="E1092" s="105" t="s">
        <v>1418</v>
      </c>
      <c r="F1092" s="173"/>
      <c r="G1092" s="174">
        <v>0.7291666666666666</v>
      </c>
      <c r="H1092" s="174">
        <v>0.7916666666666666</v>
      </c>
      <c r="I1092" s="105" t="s">
        <v>1475</v>
      </c>
      <c r="K1092" s="113">
        <v>0.0</v>
      </c>
    </row>
    <row r="1093" hidden="1">
      <c r="A1093" s="105" t="s">
        <v>2676</v>
      </c>
      <c r="B1093" s="175" t="s">
        <v>2650</v>
      </c>
      <c r="C1093" s="105" t="s">
        <v>223</v>
      </c>
      <c r="D1093" s="105" t="s">
        <v>232</v>
      </c>
      <c r="E1093" s="105" t="s">
        <v>1418</v>
      </c>
      <c r="F1093" s="173"/>
      <c r="G1093" s="174">
        <v>0.7291666666666666</v>
      </c>
      <c r="H1093" s="174">
        <v>0.7916666666666666</v>
      </c>
      <c r="I1093" s="105" t="s">
        <v>1475</v>
      </c>
      <c r="K1093" s="102">
        <v>1.0</v>
      </c>
    </row>
    <row r="1094" hidden="1">
      <c r="A1094" s="105" t="s">
        <v>2677</v>
      </c>
      <c r="B1094" s="175" t="s">
        <v>2652</v>
      </c>
      <c r="C1094" s="105" t="s">
        <v>223</v>
      </c>
      <c r="D1094" s="105" t="s">
        <v>232</v>
      </c>
      <c r="E1094" s="105" t="s">
        <v>1418</v>
      </c>
      <c r="F1094" s="173"/>
      <c r="G1094" s="174">
        <v>0.7291666666666666</v>
      </c>
      <c r="H1094" s="174">
        <v>0.7916666666666666</v>
      </c>
      <c r="I1094" s="105" t="s">
        <v>1475</v>
      </c>
      <c r="K1094" s="102">
        <v>1.0</v>
      </c>
    </row>
    <row r="1095" hidden="1">
      <c r="A1095" s="105" t="s">
        <v>2678</v>
      </c>
      <c r="B1095" s="175" t="s">
        <v>2654</v>
      </c>
      <c r="C1095" s="105" t="s">
        <v>223</v>
      </c>
      <c r="D1095" s="105" t="s">
        <v>232</v>
      </c>
      <c r="E1095" s="105" t="s">
        <v>1418</v>
      </c>
      <c r="F1095" s="173"/>
      <c r="G1095" s="174">
        <v>0.7291666666666666</v>
      </c>
      <c r="H1095" s="174">
        <v>0.7916666666666666</v>
      </c>
      <c r="I1095" s="105" t="s">
        <v>1475</v>
      </c>
      <c r="K1095" s="102">
        <v>1.0</v>
      </c>
    </row>
    <row r="1096" hidden="1">
      <c r="A1096" s="105" t="s">
        <v>2679</v>
      </c>
      <c r="B1096" s="175" t="s">
        <v>2656</v>
      </c>
      <c r="C1096" s="105" t="s">
        <v>223</v>
      </c>
      <c r="D1096" s="105" t="s">
        <v>232</v>
      </c>
      <c r="E1096" s="105" t="s">
        <v>1418</v>
      </c>
      <c r="F1096" s="173"/>
      <c r="G1096" s="174">
        <v>0.7291666666666666</v>
      </c>
      <c r="H1096" s="174">
        <v>0.7916666666666666</v>
      </c>
      <c r="I1096" s="105" t="s">
        <v>1475</v>
      </c>
      <c r="K1096" s="102">
        <v>1.0</v>
      </c>
    </row>
    <row r="1097" hidden="1">
      <c r="A1097" s="105" t="s">
        <v>2680</v>
      </c>
      <c r="B1097" s="175" t="s">
        <v>2658</v>
      </c>
      <c r="C1097" s="105" t="s">
        <v>223</v>
      </c>
      <c r="D1097" s="105" t="s">
        <v>232</v>
      </c>
      <c r="E1097" s="105" t="s">
        <v>1418</v>
      </c>
      <c r="F1097" s="173"/>
      <c r="G1097" s="174">
        <v>0.7291666666666666</v>
      </c>
      <c r="H1097" s="174">
        <v>0.7916666666666666</v>
      </c>
      <c r="I1097" s="105" t="s">
        <v>1475</v>
      </c>
      <c r="K1097" s="102">
        <v>1.0</v>
      </c>
    </row>
    <row r="1098" hidden="1">
      <c r="A1098" s="105" t="s">
        <v>2681</v>
      </c>
      <c r="B1098" s="175" t="s">
        <v>2661</v>
      </c>
      <c r="C1098" s="105" t="s">
        <v>223</v>
      </c>
      <c r="D1098" s="105" t="s">
        <v>232</v>
      </c>
      <c r="E1098" s="105" t="s">
        <v>1418</v>
      </c>
      <c r="F1098" s="173"/>
      <c r="G1098" s="174">
        <v>0.7291666666666666</v>
      </c>
      <c r="H1098" s="174">
        <v>0.7916666666666666</v>
      </c>
      <c r="I1098" s="105" t="s">
        <v>1475</v>
      </c>
      <c r="K1098" s="102">
        <v>1.0</v>
      </c>
    </row>
    <row r="1099" hidden="1">
      <c r="A1099" s="105" t="s">
        <v>2682</v>
      </c>
      <c r="B1099" s="172">
        <v>45660.0</v>
      </c>
      <c r="C1099" s="105" t="s">
        <v>223</v>
      </c>
      <c r="D1099" s="105" t="s">
        <v>472</v>
      </c>
      <c r="E1099" s="105" t="s">
        <v>1416</v>
      </c>
      <c r="F1099" s="173"/>
      <c r="G1099" s="174">
        <v>0.8333333333333334</v>
      </c>
      <c r="H1099" s="174">
        <v>0.8958333333333334</v>
      </c>
      <c r="I1099" s="105" t="s">
        <v>1577</v>
      </c>
      <c r="K1099" s="102">
        <v>1.0</v>
      </c>
    </row>
    <row r="1100" hidden="1">
      <c r="A1100" s="105" t="s">
        <v>2683</v>
      </c>
      <c r="B1100" s="172">
        <v>45691.0</v>
      </c>
      <c r="C1100" s="105" t="s">
        <v>223</v>
      </c>
      <c r="D1100" s="105" t="s">
        <v>472</v>
      </c>
      <c r="E1100" s="105" t="s">
        <v>1418</v>
      </c>
      <c r="F1100" s="173"/>
      <c r="G1100" s="174">
        <v>0.8333333333333334</v>
      </c>
      <c r="H1100" s="174">
        <v>0.8958333333333334</v>
      </c>
      <c r="I1100" s="105" t="s">
        <v>1577</v>
      </c>
      <c r="K1100" s="102">
        <v>1.0</v>
      </c>
    </row>
    <row r="1101" hidden="1">
      <c r="A1101" s="105" t="s">
        <v>2684</v>
      </c>
      <c r="B1101" s="172">
        <v>45872.0</v>
      </c>
      <c r="C1101" s="105" t="s">
        <v>223</v>
      </c>
      <c r="D1101" s="105" t="s">
        <v>472</v>
      </c>
      <c r="E1101" s="105" t="s">
        <v>1416</v>
      </c>
      <c r="F1101" s="173"/>
      <c r="G1101" s="174">
        <v>0.8333333333333334</v>
      </c>
      <c r="H1101" s="174">
        <v>0.8958333333333334</v>
      </c>
      <c r="I1101" s="105" t="s">
        <v>1577</v>
      </c>
      <c r="K1101" s="102">
        <v>1.0</v>
      </c>
    </row>
    <row r="1102" hidden="1">
      <c r="A1102" s="105" t="s">
        <v>2685</v>
      </c>
      <c r="B1102" s="172">
        <v>45903.0</v>
      </c>
      <c r="C1102" s="105" t="s">
        <v>223</v>
      </c>
      <c r="D1102" s="105" t="s">
        <v>472</v>
      </c>
      <c r="E1102" s="105" t="s">
        <v>1416</v>
      </c>
      <c r="F1102" s="173"/>
      <c r="G1102" s="174">
        <v>0.8333333333333334</v>
      </c>
      <c r="H1102" s="174">
        <v>0.8958333333333334</v>
      </c>
      <c r="I1102" s="105" t="s">
        <v>1577</v>
      </c>
      <c r="K1102" s="113">
        <v>0.0</v>
      </c>
    </row>
    <row r="1103" hidden="1">
      <c r="A1103" s="105" t="s">
        <v>2686</v>
      </c>
      <c r="B1103" s="175" t="s">
        <v>2650</v>
      </c>
      <c r="C1103" s="105" t="s">
        <v>223</v>
      </c>
      <c r="D1103" s="105" t="s">
        <v>472</v>
      </c>
      <c r="E1103" s="105" t="s">
        <v>2659</v>
      </c>
      <c r="F1103" s="173"/>
      <c r="G1103" s="174">
        <v>0.8333333333333334</v>
      </c>
      <c r="H1103" s="174">
        <v>0.8958333333333334</v>
      </c>
      <c r="I1103" s="105" t="s">
        <v>1577</v>
      </c>
      <c r="K1103" s="102">
        <v>1.0</v>
      </c>
    </row>
    <row r="1104" hidden="1">
      <c r="A1104" s="105" t="s">
        <v>2687</v>
      </c>
      <c r="B1104" s="175" t="s">
        <v>2652</v>
      </c>
      <c r="C1104" s="105" t="s">
        <v>223</v>
      </c>
      <c r="D1104" s="105" t="s">
        <v>472</v>
      </c>
      <c r="E1104" s="105" t="s">
        <v>2659</v>
      </c>
      <c r="F1104" s="173"/>
      <c r="G1104" s="174">
        <v>0.8333333333333334</v>
      </c>
      <c r="H1104" s="174">
        <v>0.8958333333333334</v>
      </c>
      <c r="I1104" s="105" t="s">
        <v>1577</v>
      </c>
      <c r="K1104" s="102">
        <v>1.0</v>
      </c>
    </row>
    <row r="1105" hidden="1">
      <c r="A1105" s="105" t="s">
        <v>2688</v>
      </c>
      <c r="B1105" s="175" t="s">
        <v>2654</v>
      </c>
      <c r="C1105" s="105" t="s">
        <v>223</v>
      </c>
      <c r="D1105" s="105" t="s">
        <v>472</v>
      </c>
      <c r="E1105" s="105" t="s">
        <v>2659</v>
      </c>
      <c r="F1105" s="173"/>
      <c r="G1105" s="174">
        <v>0.8333333333333334</v>
      </c>
      <c r="H1105" s="174">
        <v>0.8958333333333334</v>
      </c>
      <c r="I1105" s="105" t="s">
        <v>1577</v>
      </c>
      <c r="K1105" s="102">
        <v>1.0</v>
      </c>
    </row>
    <row r="1106" hidden="1">
      <c r="A1106" s="105" t="s">
        <v>2689</v>
      </c>
      <c r="B1106" s="175" t="s">
        <v>2656</v>
      </c>
      <c r="C1106" s="105" t="s">
        <v>223</v>
      </c>
      <c r="D1106" s="105" t="s">
        <v>472</v>
      </c>
      <c r="E1106" s="105" t="s">
        <v>2659</v>
      </c>
      <c r="F1106" s="105"/>
      <c r="G1106" s="174">
        <v>0.8333333333333334</v>
      </c>
      <c r="H1106" s="174">
        <v>0.8958333333333334</v>
      </c>
      <c r="I1106" s="105" t="s">
        <v>1577</v>
      </c>
      <c r="K1106" s="102">
        <v>1.0</v>
      </c>
    </row>
    <row r="1107" hidden="1">
      <c r="A1107" s="105" t="s">
        <v>2690</v>
      </c>
      <c r="B1107" s="175" t="s">
        <v>2658</v>
      </c>
      <c r="C1107" s="105" t="s">
        <v>223</v>
      </c>
      <c r="D1107" s="105" t="s">
        <v>472</v>
      </c>
      <c r="E1107" s="105" t="s">
        <v>2659</v>
      </c>
      <c r="F1107" s="173"/>
      <c r="G1107" s="174">
        <v>0.8333333333333334</v>
      </c>
      <c r="H1107" s="174">
        <v>0.8958333333333334</v>
      </c>
      <c r="I1107" s="105" t="s">
        <v>1577</v>
      </c>
      <c r="K1107" s="102">
        <v>1.0</v>
      </c>
    </row>
    <row r="1108" hidden="1">
      <c r="A1108" s="105" t="s">
        <v>2691</v>
      </c>
      <c r="B1108" s="175" t="s">
        <v>2661</v>
      </c>
      <c r="C1108" s="105" t="s">
        <v>223</v>
      </c>
      <c r="D1108" s="105" t="s">
        <v>472</v>
      </c>
      <c r="E1108" s="105" t="s">
        <v>2659</v>
      </c>
      <c r="F1108" s="173"/>
      <c r="G1108" s="174">
        <v>0.8333333333333334</v>
      </c>
      <c r="H1108" s="174">
        <v>0.8958333333333334</v>
      </c>
      <c r="I1108" s="105" t="s">
        <v>1577</v>
      </c>
      <c r="K1108" s="102">
        <v>1.0</v>
      </c>
    </row>
    <row r="1109" hidden="1">
      <c r="A1109" s="105" t="s">
        <v>2692</v>
      </c>
      <c r="B1109" s="172">
        <v>45691.0</v>
      </c>
      <c r="C1109" s="105" t="s">
        <v>223</v>
      </c>
      <c r="D1109" s="105" t="s">
        <v>306</v>
      </c>
      <c r="E1109" s="105" t="s">
        <v>1421</v>
      </c>
      <c r="F1109" s="173"/>
      <c r="G1109" s="174">
        <v>0.3333333333333333</v>
      </c>
      <c r="H1109" s="174">
        <v>0.3958333333333333</v>
      </c>
      <c r="I1109" s="105" t="s">
        <v>1516</v>
      </c>
      <c r="K1109" s="102">
        <v>1.0</v>
      </c>
    </row>
    <row r="1110" hidden="1">
      <c r="A1110" s="105" t="s">
        <v>2693</v>
      </c>
      <c r="B1110" s="172">
        <v>45750.0</v>
      </c>
      <c r="C1110" s="105" t="s">
        <v>223</v>
      </c>
      <c r="D1110" s="105" t="s">
        <v>306</v>
      </c>
      <c r="E1110" s="105" t="s">
        <v>1418</v>
      </c>
      <c r="F1110" s="173"/>
      <c r="G1110" s="174">
        <v>0.7291666666666666</v>
      </c>
      <c r="H1110" s="174">
        <v>0.7916666666666666</v>
      </c>
      <c r="I1110" s="105" t="s">
        <v>1475</v>
      </c>
      <c r="K1110" s="102">
        <v>1.0</v>
      </c>
    </row>
    <row r="1111" hidden="1">
      <c r="A1111" s="105" t="s">
        <v>2694</v>
      </c>
      <c r="B1111" s="172">
        <v>45903.0</v>
      </c>
      <c r="C1111" s="105" t="s">
        <v>223</v>
      </c>
      <c r="D1111" s="105" t="s">
        <v>306</v>
      </c>
      <c r="E1111" s="105" t="s">
        <v>1418</v>
      </c>
      <c r="F1111" s="173"/>
      <c r="G1111" s="174">
        <v>0.3333333333333333</v>
      </c>
      <c r="H1111" s="174">
        <v>0.3958333333333333</v>
      </c>
      <c r="I1111" s="105" t="s">
        <v>1516</v>
      </c>
      <c r="K1111" s="102">
        <v>1.0</v>
      </c>
    </row>
    <row r="1112" hidden="1">
      <c r="A1112" s="105" t="s">
        <v>2695</v>
      </c>
      <c r="B1112" s="172">
        <v>45964.0</v>
      </c>
      <c r="C1112" s="105" t="s">
        <v>223</v>
      </c>
      <c r="D1112" s="105" t="s">
        <v>306</v>
      </c>
      <c r="E1112" s="105" t="s">
        <v>1418</v>
      </c>
      <c r="F1112" s="173"/>
      <c r="G1112" s="174">
        <v>0.7291666666666666</v>
      </c>
      <c r="H1112" s="174">
        <v>0.7916666666666666</v>
      </c>
      <c r="I1112" s="105" t="s">
        <v>1475</v>
      </c>
      <c r="K1112" s="102">
        <v>1.0</v>
      </c>
    </row>
    <row r="1113" hidden="1">
      <c r="A1113" s="105" t="s">
        <v>2696</v>
      </c>
      <c r="B1113" s="175" t="s">
        <v>2652</v>
      </c>
      <c r="C1113" s="105" t="s">
        <v>223</v>
      </c>
      <c r="D1113" s="105" t="s">
        <v>306</v>
      </c>
      <c r="E1113" s="105" t="s">
        <v>1418</v>
      </c>
      <c r="F1113" s="173"/>
      <c r="G1113" s="174">
        <v>0.3333333333333333</v>
      </c>
      <c r="H1113" s="174">
        <v>0.3958333333333333</v>
      </c>
      <c r="I1113" s="105" t="s">
        <v>1516</v>
      </c>
      <c r="K1113" s="102">
        <v>1.0</v>
      </c>
    </row>
    <row r="1114" hidden="1">
      <c r="A1114" s="105" t="s">
        <v>2697</v>
      </c>
      <c r="B1114" s="175" t="s">
        <v>2698</v>
      </c>
      <c r="C1114" s="105" t="s">
        <v>223</v>
      </c>
      <c r="D1114" s="105" t="s">
        <v>306</v>
      </c>
      <c r="E1114" s="105" t="s">
        <v>1418</v>
      </c>
      <c r="F1114" s="173"/>
      <c r="G1114" s="174">
        <v>0.7291666666666666</v>
      </c>
      <c r="H1114" s="174">
        <v>0.7916666666666666</v>
      </c>
      <c r="I1114" s="105" t="s">
        <v>1475</v>
      </c>
      <c r="K1114" s="102">
        <v>1.0</v>
      </c>
    </row>
    <row r="1115" hidden="1">
      <c r="A1115" s="105" t="s">
        <v>2699</v>
      </c>
      <c r="B1115" s="175" t="s">
        <v>2656</v>
      </c>
      <c r="C1115" s="105" t="s">
        <v>223</v>
      </c>
      <c r="D1115" s="105" t="s">
        <v>306</v>
      </c>
      <c r="E1115" s="105" t="s">
        <v>1421</v>
      </c>
      <c r="F1115" s="173"/>
      <c r="G1115" s="174">
        <v>0.3333333333333333</v>
      </c>
      <c r="H1115" s="174">
        <v>0.3958333333333333</v>
      </c>
      <c r="I1115" s="105" t="s">
        <v>1516</v>
      </c>
      <c r="K1115" s="102">
        <v>1.0</v>
      </c>
    </row>
    <row r="1116" hidden="1">
      <c r="A1116" s="105" t="s">
        <v>2700</v>
      </c>
      <c r="B1116" s="175" t="s">
        <v>2701</v>
      </c>
      <c r="C1116" s="105" t="s">
        <v>223</v>
      </c>
      <c r="D1116" s="105" t="s">
        <v>306</v>
      </c>
      <c r="E1116" s="105" t="s">
        <v>1418</v>
      </c>
      <c r="F1116" s="173"/>
      <c r="G1116" s="174">
        <v>0.7291666666666666</v>
      </c>
      <c r="H1116" s="174">
        <v>0.7916666666666666</v>
      </c>
      <c r="I1116" s="105" t="s">
        <v>1475</v>
      </c>
      <c r="K1116" s="102">
        <v>1.0</v>
      </c>
    </row>
    <row r="1117" hidden="1">
      <c r="A1117" s="105" t="s">
        <v>2702</v>
      </c>
      <c r="B1117" s="175" t="s">
        <v>2661</v>
      </c>
      <c r="C1117" s="105" t="s">
        <v>223</v>
      </c>
      <c r="D1117" s="105" t="s">
        <v>306</v>
      </c>
      <c r="E1117" s="105" t="s">
        <v>1421</v>
      </c>
      <c r="F1117" s="173"/>
      <c r="G1117" s="174">
        <v>0.3333333333333333</v>
      </c>
      <c r="H1117" s="174">
        <v>0.3958333333333333</v>
      </c>
      <c r="I1117" s="105" t="s">
        <v>1516</v>
      </c>
      <c r="K1117" s="102">
        <v>1.0</v>
      </c>
    </row>
    <row r="1118" hidden="1">
      <c r="A1118" s="105" t="s">
        <v>2703</v>
      </c>
      <c r="B1118" s="172">
        <v>45780.0</v>
      </c>
      <c r="C1118" s="105" t="s">
        <v>223</v>
      </c>
      <c r="D1118" s="105" t="s">
        <v>327</v>
      </c>
      <c r="E1118" s="105" t="s">
        <v>1419</v>
      </c>
      <c r="F1118" s="173"/>
      <c r="G1118" s="174">
        <v>0.7291666666666666</v>
      </c>
      <c r="H1118" s="174">
        <v>0.7916666666666666</v>
      </c>
      <c r="I1118" s="105" t="s">
        <v>1475</v>
      </c>
      <c r="K1118" s="102">
        <v>1.0</v>
      </c>
    </row>
    <row r="1119" hidden="1">
      <c r="A1119" s="105" t="s">
        <v>2704</v>
      </c>
      <c r="B1119" s="172">
        <v>45841.0</v>
      </c>
      <c r="C1119" s="105" t="s">
        <v>223</v>
      </c>
      <c r="D1119" s="105" t="s">
        <v>327</v>
      </c>
      <c r="E1119" s="105" t="s">
        <v>1419</v>
      </c>
      <c r="F1119" s="173"/>
      <c r="G1119" s="174">
        <v>0.7291666666666666</v>
      </c>
      <c r="H1119" s="174">
        <v>0.7916666666666666</v>
      </c>
      <c r="I1119" s="105" t="s">
        <v>1475</v>
      </c>
      <c r="K1119" s="102">
        <v>1.0</v>
      </c>
    </row>
    <row r="1120" hidden="1">
      <c r="A1120" s="105" t="s">
        <v>2705</v>
      </c>
      <c r="B1120" s="172">
        <v>45994.0</v>
      </c>
      <c r="C1120" s="105" t="s">
        <v>223</v>
      </c>
      <c r="D1120" s="105" t="s">
        <v>327</v>
      </c>
      <c r="E1120" s="105" t="s">
        <v>1419</v>
      </c>
      <c r="F1120" s="173"/>
      <c r="G1120" s="174">
        <v>0.7291666666666666</v>
      </c>
      <c r="H1120" s="174">
        <v>0.7916666666666666</v>
      </c>
      <c r="I1120" s="105" t="s">
        <v>1475</v>
      </c>
      <c r="K1120" s="102">
        <v>1.0</v>
      </c>
    </row>
    <row r="1121" hidden="1">
      <c r="A1121" s="105" t="s">
        <v>2706</v>
      </c>
      <c r="B1121" s="175" t="s">
        <v>2707</v>
      </c>
      <c r="C1121" s="105" t="s">
        <v>223</v>
      </c>
      <c r="D1121" s="105" t="s">
        <v>327</v>
      </c>
      <c r="E1121" s="105" t="s">
        <v>1419</v>
      </c>
      <c r="F1121" s="173"/>
      <c r="G1121" s="174">
        <v>0.7291666666666666</v>
      </c>
      <c r="H1121" s="174">
        <v>0.7916666666666666</v>
      </c>
      <c r="I1121" s="105" t="s">
        <v>1475</v>
      </c>
      <c r="K1121" s="102">
        <v>1.0</v>
      </c>
    </row>
    <row r="1122" hidden="1">
      <c r="A1122" s="105" t="s">
        <v>2708</v>
      </c>
      <c r="B1122" s="175" t="s">
        <v>2709</v>
      </c>
      <c r="C1122" s="105" t="s">
        <v>223</v>
      </c>
      <c r="D1122" s="105" t="s">
        <v>327</v>
      </c>
      <c r="E1122" s="105" t="s">
        <v>1419</v>
      </c>
      <c r="F1122" s="173"/>
      <c r="G1122" s="174">
        <v>0.7291666666666666</v>
      </c>
      <c r="H1122" s="174">
        <v>0.7916666666666666</v>
      </c>
      <c r="I1122" s="105" t="s">
        <v>1475</v>
      </c>
      <c r="K1122" s="102">
        <v>1.0</v>
      </c>
    </row>
    <row r="1123" hidden="1">
      <c r="A1123" s="105" t="s">
        <v>2710</v>
      </c>
      <c r="B1123" s="175" t="s">
        <v>2711</v>
      </c>
      <c r="C1123" s="105" t="s">
        <v>223</v>
      </c>
      <c r="D1123" s="105" t="s">
        <v>327</v>
      </c>
      <c r="E1123" s="105" t="s">
        <v>1419</v>
      </c>
      <c r="F1123" s="173"/>
      <c r="G1123" s="174">
        <v>0.7291666666666666</v>
      </c>
      <c r="H1123" s="174">
        <v>0.7916666666666666</v>
      </c>
      <c r="I1123" s="105" t="s">
        <v>1475</v>
      </c>
      <c r="K1123" s="102">
        <v>1.0</v>
      </c>
    </row>
    <row r="1124" hidden="1">
      <c r="A1124" s="105" t="s">
        <v>2712</v>
      </c>
      <c r="B1124" s="175" t="s">
        <v>2713</v>
      </c>
      <c r="C1124" s="105" t="s">
        <v>223</v>
      </c>
      <c r="D1124" s="105" t="s">
        <v>327</v>
      </c>
      <c r="E1124" s="105" t="s">
        <v>1419</v>
      </c>
      <c r="F1124" s="173"/>
      <c r="G1124" s="174">
        <v>0.7291666666666666</v>
      </c>
      <c r="H1124" s="174">
        <v>0.7916666666666666</v>
      </c>
      <c r="I1124" s="105" t="s">
        <v>1475</v>
      </c>
      <c r="K1124" s="102">
        <v>1.0</v>
      </c>
    </row>
    <row r="1125" hidden="1">
      <c r="A1125" s="105" t="s">
        <v>2714</v>
      </c>
      <c r="B1125" s="175" t="s">
        <v>2715</v>
      </c>
      <c r="C1125" s="105" t="s">
        <v>223</v>
      </c>
      <c r="D1125" s="105" t="s">
        <v>327</v>
      </c>
      <c r="E1125" s="105" t="s">
        <v>1419</v>
      </c>
      <c r="F1125" s="173"/>
      <c r="G1125" s="174">
        <v>0.7291666666666666</v>
      </c>
      <c r="H1125" s="174">
        <v>0.7916666666666666</v>
      </c>
      <c r="I1125" s="105" t="s">
        <v>1475</v>
      </c>
      <c r="K1125" s="102">
        <v>1.0</v>
      </c>
    </row>
    <row r="1126" hidden="1">
      <c r="A1126" s="105" t="s">
        <v>2716</v>
      </c>
      <c r="B1126" s="172">
        <v>45691.0</v>
      </c>
      <c r="C1126" s="105" t="s">
        <v>24</v>
      </c>
      <c r="D1126" s="105" t="s">
        <v>50</v>
      </c>
      <c r="E1126" s="105" t="s">
        <v>1418</v>
      </c>
      <c r="F1126" s="173"/>
      <c r="G1126" s="174">
        <v>0.625</v>
      </c>
      <c r="H1126" s="174">
        <v>0.6875</v>
      </c>
      <c r="I1126" s="105" t="s">
        <v>1460</v>
      </c>
      <c r="K1126" s="102">
        <v>1.0</v>
      </c>
    </row>
    <row r="1127" hidden="1">
      <c r="A1127" s="105" t="s">
        <v>2717</v>
      </c>
      <c r="B1127" s="172">
        <v>45841.0</v>
      </c>
      <c r="C1127" s="105" t="s">
        <v>24</v>
      </c>
      <c r="D1127" s="105" t="s">
        <v>50</v>
      </c>
      <c r="E1127" s="105" t="s">
        <v>1418</v>
      </c>
      <c r="F1127" s="173"/>
      <c r="G1127" s="174">
        <v>0.625</v>
      </c>
      <c r="H1127" s="174">
        <v>0.6875</v>
      </c>
      <c r="I1127" s="105" t="s">
        <v>1460</v>
      </c>
      <c r="K1127" s="102">
        <v>1.0</v>
      </c>
    </row>
    <row r="1128" hidden="1">
      <c r="A1128" s="105" t="s">
        <v>2718</v>
      </c>
      <c r="B1128" s="172">
        <v>45903.0</v>
      </c>
      <c r="C1128" s="105" t="s">
        <v>24</v>
      </c>
      <c r="D1128" s="105" t="s">
        <v>50</v>
      </c>
      <c r="E1128" s="105" t="s">
        <v>1418</v>
      </c>
      <c r="F1128" s="173"/>
      <c r="G1128" s="174">
        <v>0.625</v>
      </c>
      <c r="H1128" s="174">
        <v>0.6875</v>
      </c>
      <c r="I1128" s="105" t="s">
        <v>1460</v>
      </c>
      <c r="K1128" s="113">
        <v>0.0</v>
      </c>
    </row>
    <row r="1129" hidden="1">
      <c r="A1129" s="105" t="s">
        <v>2719</v>
      </c>
      <c r="B1129" s="175" t="s">
        <v>2707</v>
      </c>
      <c r="C1129" s="105" t="s">
        <v>24</v>
      </c>
      <c r="D1129" s="105" t="s">
        <v>50</v>
      </c>
      <c r="E1129" s="105" t="s">
        <v>1418</v>
      </c>
      <c r="F1129" s="173"/>
      <c r="G1129" s="174">
        <v>0.625</v>
      </c>
      <c r="H1129" s="174">
        <v>0.6875</v>
      </c>
      <c r="I1129" s="105" t="s">
        <v>1460</v>
      </c>
      <c r="K1129" s="102">
        <v>1.0</v>
      </c>
    </row>
    <row r="1130" hidden="1">
      <c r="A1130" s="105" t="s">
        <v>2720</v>
      </c>
      <c r="B1130" s="175" t="s">
        <v>2652</v>
      </c>
      <c r="C1130" s="105" t="s">
        <v>24</v>
      </c>
      <c r="D1130" s="105" t="s">
        <v>50</v>
      </c>
      <c r="E1130" s="105" t="s">
        <v>1418</v>
      </c>
      <c r="F1130" s="173"/>
      <c r="G1130" s="174">
        <v>0.625</v>
      </c>
      <c r="H1130" s="174">
        <v>0.6875</v>
      </c>
      <c r="I1130" s="105" t="s">
        <v>1460</v>
      </c>
      <c r="K1130" s="102">
        <v>1.0</v>
      </c>
    </row>
    <row r="1131" hidden="1">
      <c r="A1131" s="105" t="s">
        <v>2721</v>
      </c>
      <c r="B1131" s="175" t="s">
        <v>2711</v>
      </c>
      <c r="C1131" s="105" t="s">
        <v>24</v>
      </c>
      <c r="D1131" s="105" t="s">
        <v>50</v>
      </c>
      <c r="E1131" s="105" t="s">
        <v>1418</v>
      </c>
      <c r="F1131" s="173"/>
      <c r="G1131" s="174">
        <v>0.625</v>
      </c>
      <c r="H1131" s="174">
        <v>0.6875</v>
      </c>
      <c r="I1131" s="105" t="s">
        <v>1460</v>
      </c>
      <c r="K1131" s="102">
        <v>1.0</v>
      </c>
    </row>
    <row r="1132" hidden="1">
      <c r="A1132" s="105" t="s">
        <v>2722</v>
      </c>
      <c r="B1132" s="175" t="s">
        <v>2656</v>
      </c>
      <c r="C1132" s="105" t="s">
        <v>24</v>
      </c>
      <c r="D1132" s="105" t="s">
        <v>50</v>
      </c>
      <c r="E1132" s="105" t="s">
        <v>1418</v>
      </c>
      <c r="F1132" s="173"/>
      <c r="G1132" s="174">
        <v>0.625</v>
      </c>
      <c r="H1132" s="174">
        <v>0.6875</v>
      </c>
      <c r="I1132" s="105" t="s">
        <v>1460</v>
      </c>
      <c r="K1132" s="102">
        <v>1.0</v>
      </c>
    </row>
    <row r="1133" hidden="1">
      <c r="A1133" s="105" t="s">
        <v>2723</v>
      </c>
      <c r="B1133" s="175" t="s">
        <v>2715</v>
      </c>
      <c r="C1133" s="105" t="s">
        <v>24</v>
      </c>
      <c r="D1133" s="105" t="s">
        <v>50</v>
      </c>
      <c r="E1133" s="105" t="s">
        <v>1418</v>
      </c>
      <c r="F1133" s="173"/>
      <c r="G1133" s="174">
        <v>0.625</v>
      </c>
      <c r="H1133" s="174">
        <v>0.6875</v>
      </c>
      <c r="I1133" s="105" t="s">
        <v>1460</v>
      </c>
      <c r="K1133" s="102">
        <v>1.0</v>
      </c>
    </row>
    <row r="1134" hidden="1">
      <c r="A1134" s="105" t="s">
        <v>2724</v>
      </c>
      <c r="B1134" s="175" t="s">
        <v>2661</v>
      </c>
      <c r="C1134" s="105" t="s">
        <v>24</v>
      </c>
      <c r="D1134" s="105" t="s">
        <v>50</v>
      </c>
      <c r="E1134" s="105" t="s">
        <v>1418</v>
      </c>
      <c r="F1134" s="173"/>
      <c r="G1134" s="174">
        <v>0.625</v>
      </c>
      <c r="H1134" s="174">
        <v>0.6875</v>
      </c>
      <c r="I1134" s="105" t="s">
        <v>1460</v>
      </c>
      <c r="K1134" s="102">
        <v>1.0</v>
      </c>
    </row>
    <row r="1135" hidden="1">
      <c r="A1135" s="105" t="s">
        <v>2725</v>
      </c>
      <c r="B1135" s="172">
        <v>45719.0</v>
      </c>
      <c r="C1135" s="105" t="s">
        <v>24</v>
      </c>
      <c r="D1135" s="105" t="s">
        <v>141</v>
      </c>
      <c r="E1135" s="105" t="s">
        <v>1416</v>
      </c>
      <c r="F1135" s="173"/>
      <c r="G1135" s="174">
        <v>0.7291666666666666</v>
      </c>
      <c r="H1135" s="174">
        <v>0.7916666666666666</v>
      </c>
      <c r="I1135" s="105" t="s">
        <v>1475</v>
      </c>
      <c r="K1135" s="102">
        <v>1.0</v>
      </c>
    </row>
    <row r="1136" hidden="1">
      <c r="A1136" s="105" t="s">
        <v>2726</v>
      </c>
      <c r="B1136" s="172">
        <v>45780.0</v>
      </c>
      <c r="C1136" s="105" t="s">
        <v>24</v>
      </c>
      <c r="D1136" s="105" t="s">
        <v>141</v>
      </c>
      <c r="E1136" s="105" t="s">
        <v>1416</v>
      </c>
      <c r="F1136" s="173"/>
      <c r="G1136" s="174">
        <v>0.7291666666666666</v>
      </c>
      <c r="H1136" s="174">
        <v>0.7916666666666666</v>
      </c>
      <c r="I1136" s="105" t="s">
        <v>1475</v>
      </c>
      <c r="K1136" s="102">
        <v>1.0</v>
      </c>
    </row>
    <row r="1137" hidden="1">
      <c r="A1137" s="105" t="s">
        <v>2727</v>
      </c>
      <c r="B1137" s="172">
        <v>45933.0</v>
      </c>
      <c r="C1137" s="105" t="s">
        <v>24</v>
      </c>
      <c r="D1137" s="105" t="s">
        <v>141</v>
      </c>
      <c r="E1137" s="105" t="s">
        <v>1416</v>
      </c>
      <c r="F1137" s="173"/>
      <c r="G1137" s="174">
        <v>0.7291666666666666</v>
      </c>
      <c r="H1137" s="174">
        <v>0.7916666666666666</v>
      </c>
      <c r="I1137" s="105" t="s">
        <v>1475</v>
      </c>
      <c r="K1137" s="102">
        <v>1.0</v>
      </c>
    </row>
    <row r="1138" hidden="1">
      <c r="A1138" s="105" t="s">
        <v>2728</v>
      </c>
      <c r="B1138" s="172">
        <v>45994.0</v>
      </c>
      <c r="C1138" s="105" t="s">
        <v>24</v>
      </c>
      <c r="D1138" s="105" t="s">
        <v>141</v>
      </c>
      <c r="E1138" s="105" t="s">
        <v>1416</v>
      </c>
      <c r="F1138" s="173"/>
      <c r="G1138" s="174">
        <v>0.7291666666666666</v>
      </c>
      <c r="H1138" s="174">
        <v>0.7916666666666666</v>
      </c>
      <c r="I1138" s="105" t="s">
        <v>1475</v>
      </c>
      <c r="K1138" s="102">
        <v>1.0</v>
      </c>
    </row>
    <row r="1139" hidden="1">
      <c r="A1139" s="105" t="s">
        <v>2729</v>
      </c>
      <c r="B1139" s="175" t="s">
        <v>2730</v>
      </c>
      <c r="C1139" s="105" t="s">
        <v>24</v>
      </c>
      <c r="D1139" s="105" t="s">
        <v>141</v>
      </c>
      <c r="E1139" s="105" t="s">
        <v>1416</v>
      </c>
      <c r="F1139" s="173"/>
      <c r="G1139" s="174">
        <v>0.7291666666666666</v>
      </c>
      <c r="H1139" s="174">
        <v>0.7916666666666666</v>
      </c>
      <c r="I1139" s="105" t="s">
        <v>1475</v>
      </c>
      <c r="K1139" s="102">
        <v>1.0</v>
      </c>
    </row>
    <row r="1140" hidden="1">
      <c r="A1140" s="105" t="s">
        <v>2731</v>
      </c>
      <c r="B1140" s="175" t="s">
        <v>2709</v>
      </c>
      <c r="C1140" s="105" t="s">
        <v>24</v>
      </c>
      <c r="D1140" s="105" t="s">
        <v>141</v>
      </c>
      <c r="E1140" s="105" t="s">
        <v>1416</v>
      </c>
      <c r="F1140" s="173"/>
      <c r="G1140" s="174">
        <v>0.7291666666666666</v>
      </c>
      <c r="H1140" s="174">
        <v>0.7916666666666666</v>
      </c>
      <c r="I1140" s="105" t="s">
        <v>1475</v>
      </c>
      <c r="K1140" s="102">
        <v>1.0</v>
      </c>
    </row>
    <row r="1141" hidden="1">
      <c r="A1141" s="105" t="s">
        <v>2732</v>
      </c>
      <c r="B1141" s="175" t="s">
        <v>2733</v>
      </c>
      <c r="C1141" s="105" t="s">
        <v>24</v>
      </c>
      <c r="D1141" s="105" t="s">
        <v>141</v>
      </c>
      <c r="E1141" s="105" t="s">
        <v>1416</v>
      </c>
      <c r="F1141" s="173"/>
      <c r="G1141" s="174">
        <v>0.7291666666666666</v>
      </c>
      <c r="H1141" s="174">
        <v>0.7916666666666666</v>
      </c>
      <c r="I1141" s="105" t="s">
        <v>1475</v>
      </c>
      <c r="K1141" s="102">
        <v>1.0</v>
      </c>
    </row>
    <row r="1142" hidden="1">
      <c r="A1142" s="105" t="s">
        <v>2734</v>
      </c>
      <c r="B1142" s="175" t="s">
        <v>2713</v>
      </c>
      <c r="C1142" s="105" t="s">
        <v>24</v>
      </c>
      <c r="D1142" s="105" t="s">
        <v>141</v>
      </c>
      <c r="E1142" s="105" t="s">
        <v>1416</v>
      </c>
      <c r="F1142" s="173"/>
      <c r="G1142" s="174">
        <v>0.7291666666666666</v>
      </c>
      <c r="H1142" s="174">
        <v>0.7916666666666666</v>
      </c>
      <c r="I1142" s="105" t="s">
        <v>1475</v>
      </c>
      <c r="K1142" s="102">
        <v>1.0</v>
      </c>
    </row>
    <row r="1143" hidden="1">
      <c r="A1143" s="105" t="s">
        <v>2735</v>
      </c>
      <c r="B1143" s="175" t="s">
        <v>2736</v>
      </c>
      <c r="C1143" s="105" t="s">
        <v>24</v>
      </c>
      <c r="D1143" s="105" t="s">
        <v>141</v>
      </c>
      <c r="E1143" s="105" t="s">
        <v>1416</v>
      </c>
      <c r="F1143" s="173"/>
      <c r="G1143" s="174">
        <v>0.7291666666666666</v>
      </c>
      <c r="H1143" s="174">
        <v>0.7916666666666666</v>
      </c>
      <c r="I1143" s="105" t="s">
        <v>1475</v>
      </c>
      <c r="K1143" s="102">
        <v>1.0</v>
      </c>
    </row>
    <row r="1144" hidden="1">
      <c r="A1144" s="105" t="s">
        <v>2737</v>
      </c>
      <c r="B1144" s="172">
        <v>45780.0</v>
      </c>
      <c r="C1144" s="105" t="s">
        <v>24</v>
      </c>
      <c r="D1144" s="105" t="s">
        <v>27</v>
      </c>
      <c r="E1144" s="105" t="s">
        <v>1420</v>
      </c>
      <c r="F1144" s="173"/>
      <c r="G1144" s="174">
        <v>0.7291666666666666</v>
      </c>
      <c r="H1144" s="174">
        <v>0.7916666666666666</v>
      </c>
      <c r="I1144" s="105" t="s">
        <v>1475</v>
      </c>
      <c r="K1144" s="102">
        <v>1.0</v>
      </c>
    </row>
    <row r="1145" hidden="1">
      <c r="A1145" s="105" t="s">
        <v>2738</v>
      </c>
      <c r="B1145" s="172">
        <v>45841.0</v>
      </c>
      <c r="C1145" s="105" t="s">
        <v>24</v>
      </c>
      <c r="D1145" s="105" t="s">
        <v>27</v>
      </c>
      <c r="E1145" s="105" t="s">
        <v>1420</v>
      </c>
      <c r="F1145" s="173"/>
      <c r="G1145" s="174">
        <v>0.7291666666666666</v>
      </c>
      <c r="H1145" s="174">
        <v>0.7916666666666666</v>
      </c>
      <c r="I1145" s="105" t="s">
        <v>1475</v>
      </c>
      <c r="K1145" s="102">
        <v>1.0</v>
      </c>
    </row>
    <row r="1146" hidden="1">
      <c r="A1146" s="105" t="s">
        <v>2739</v>
      </c>
      <c r="B1146" s="172">
        <v>45994.0</v>
      </c>
      <c r="C1146" s="105" t="s">
        <v>24</v>
      </c>
      <c r="D1146" s="105" t="s">
        <v>27</v>
      </c>
      <c r="E1146" s="105" t="s">
        <v>1420</v>
      </c>
      <c r="F1146" s="173"/>
      <c r="G1146" s="174">
        <v>0.7291666666666666</v>
      </c>
      <c r="H1146" s="174">
        <v>0.7916666666666666</v>
      </c>
      <c r="I1146" s="105" t="s">
        <v>1475</v>
      </c>
      <c r="K1146" s="102">
        <v>1.0</v>
      </c>
    </row>
    <row r="1147" hidden="1">
      <c r="A1147" s="105" t="s">
        <v>2740</v>
      </c>
      <c r="B1147" s="175" t="s">
        <v>2707</v>
      </c>
      <c r="C1147" s="105" t="s">
        <v>24</v>
      </c>
      <c r="D1147" s="105" t="s">
        <v>27</v>
      </c>
      <c r="E1147" s="105" t="s">
        <v>1420</v>
      </c>
      <c r="F1147" s="173"/>
      <c r="G1147" s="174">
        <v>0.7291666666666666</v>
      </c>
      <c r="H1147" s="174">
        <v>0.7916666666666666</v>
      </c>
      <c r="I1147" s="105" t="s">
        <v>1475</v>
      </c>
      <c r="K1147" s="102">
        <v>1.0</v>
      </c>
    </row>
    <row r="1148" hidden="1">
      <c r="A1148" s="105" t="s">
        <v>2741</v>
      </c>
      <c r="B1148" s="175" t="s">
        <v>2709</v>
      </c>
      <c r="C1148" s="105" t="s">
        <v>24</v>
      </c>
      <c r="D1148" s="105" t="s">
        <v>27</v>
      </c>
      <c r="E1148" s="105" t="s">
        <v>1420</v>
      </c>
      <c r="F1148" s="173"/>
      <c r="G1148" s="174">
        <v>0.7291666666666666</v>
      </c>
      <c r="H1148" s="174">
        <v>0.7916666666666666</v>
      </c>
      <c r="I1148" s="105" t="s">
        <v>1475</v>
      </c>
      <c r="K1148" s="102">
        <v>1.0</v>
      </c>
    </row>
    <row r="1149" hidden="1">
      <c r="A1149" s="105" t="s">
        <v>2742</v>
      </c>
      <c r="B1149" s="175" t="s">
        <v>2711</v>
      </c>
      <c r="C1149" s="105" t="s">
        <v>24</v>
      </c>
      <c r="D1149" s="105" t="s">
        <v>27</v>
      </c>
      <c r="E1149" s="105" t="s">
        <v>1420</v>
      </c>
      <c r="F1149" s="173"/>
      <c r="G1149" s="174">
        <v>0.7291666666666666</v>
      </c>
      <c r="H1149" s="174">
        <v>0.7916666666666666</v>
      </c>
      <c r="I1149" s="105" t="s">
        <v>1475</v>
      </c>
      <c r="K1149" s="102">
        <v>1.0</v>
      </c>
    </row>
    <row r="1150" hidden="1">
      <c r="A1150" s="105" t="s">
        <v>2743</v>
      </c>
      <c r="B1150" s="175" t="s">
        <v>2713</v>
      </c>
      <c r="C1150" s="105" t="s">
        <v>24</v>
      </c>
      <c r="D1150" s="105" t="s">
        <v>27</v>
      </c>
      <c r="E1150" s="105" t="s">
        <v>1420</v>
      </c>
      <c r="F1150" s="173"/>
      <c r="G1150" s="174">
        <v>0.7291666666666666</v>
      </c>
      <c r="H1150" s="174">
        <v>0.7916666666666666</v>
      </c>
      <c r="I1150" s="105" t="s">
        <v>1475</v>
      </c>
      <c r="K1150" s="102">
        <v>1.0</v>
      </c>
    </row>
    <row r="1151" hidden="1">
      <c r="A1151" s="105" t="s">
        <v>2744</v>
      </c>
      <c r="B1151" s="175" t="s">
        <v>2715</v>
      </c>
      <c r="C1151" s="105" t="s">
        <v>24</v>
      </c>
      <c r="D1151" s="105" t="s">
        <v>27</v>
      </c>
      <c r="E1151" s="105" t="s">
        <v>1420</v>
      </c>
      <c r="F1151" s="173"/>
      <c r="G1151" s="174">
        <v>0.7291666666666666</v>
      </c>
      <c r="H1151" s="174">
        <v>0.7916666666666666</v>
      </c>
      <c r="I1151" s="105" t="s">
        <v>1475</v>
      </c>
      <c r="K1151" s="102">
        <v>1.0</v>
      </c>
    </row>
    <row r="1152" hidden="1">
      <c r="A1152" s="105" t="s">
        <v>2745</v>
      </c>
      <c r="B1152" s="172">
        <v>45780.0</v>
      </c>
      <c r="C1152" s="105" t="s">
        <v>24</v>
      </c>
      <c r="D1152" s="105" t="s">
        <v>86</v>
      </c>
      <c r="E1152" s="105" t="s">
        <v>1421</v>
      </c>
      <c r="F1152" s="173"/>
      <c r="G1152" s="174">
        <v>0.7291666666666666</v>
      </c>
      <c r="H1152" s="174">
        <v>0.7916666666666666</v>
      </c>
      <c r="I1152" s="105" t="s">
        <v>1475</v>
      </c>
      <c r="K1152" s="102">
        <v>1.0</v>
      </c>
    </row>
    <row r="1153" hidden="1">
      <c r="A1153" s="105" t="s">
        <v>2746</v>
      </c>
      <c r="B1153" s="172">
        <v>45841.0</v>
      </c>
      <c r="C1153" s="105" t="s">
        <v>24</v>
      </c>
      <c r="D1153" s="105" t="s">
        <v>86</v>
      </c>
      <c r="E1153" s="105" t="s">
        <v>1421</v>
      </c>
      <c r="F1153" s="173"/>
      <c r="G1153" s="174">
        <v>0.7291666666666666</v>
      </c>
      <c r="H1153" s="174">
        <v>0.7916666666666666</v>
      </c>
      <c r="I1153" s="105" t="s">
        <v>1475</v>
      </c>
      <c r="K1153" s="102">
        <v>1.0</v>
      </c>
    </row>
    <row r="1154" hidden="1">
      <c r="A1154" s="105" t="s">
        <v>2747</v>
      </c>
      <c r="B1154" s="172">
        <v>45994.0</v>
      </c>
      <c r="C1154" s="105" t="s">
        <v>24</v>
      </c>
      <c r="D1154" s="105" t="s">
        <v>86</v>
      </c>
      <c r="E1154" s="105" t="s">
        <v>1421</v>
      </c>
      <c r="F1154" s="173"/>
      <c r="G1154" s="174">
        <v>0.7291666666666666</v>
      </c>
      <c r="H1154" s="174">
        <v>0.7916666666666666</v>
      </c>
      <c r="I1154" s="105" t="s">
        <v>1475</v>
      </c>
      <c r="K1154" s="102">
        <v>1.0</v>
      </c>
    </row>
    <row r="1155" hidden="1">
      <c r="A1155" s="105" t="s">
        <v>2748</v>
      </c>
      <c r="B1155" s="175" t="s">
        <v>2707</v>
      </c>
      <c r="C1155" s="105" t="s">
        <v>24</v>
      </c>
      <c r="D1155" s="105" t="s">
        <v>86</v>
      </c>
      <c r="E1155" s="105" t="s">
        <v>1421</v>
      </c>
      <c r="F1155" s="173"/>
      <c r="G1155" s="174">
        <v>0.7291666666666666</v>
      </c>
      <c r="H1155" s="174">
        <v>0.7916666666666666</v>
      </c>
      <c r="I1155" s="105" t="s">
        <v>1475</v>
      </c>
      <c r="K1155" s="102">
        <v>1.0</v>
      </c>
    </row>
    <row r="1156" hidden="1">
      <c r="A1156" s="105" t="s">
        <v>2749</v>
      </c>
      <c r="B1156" s="175" t="s">
        <v>2709</v>
      </c>
      <c r="C1156" s="105" t="s">
        <v>24</v>
      </c>
      <c r="D1156" s="105" t="s">
        <v>86</v>
      </c>
      <c r="E1156" s="105" t="s">
        <v>1421</v>
      </c>
      <c r="F1156" s="173"/>
      <c r="G1156" s="174">
        <v>0.7291666666666666</v>
      </c>
      <c r="H1156" s="174">
        <v>0.7916666666666666</v>
      </c>
      <c r="I1156" s="105" t="s">
        <v>1475</v>
      </c>
      <c r="K1156" s="102">
        <v>1.0</v>
      </c>
    </row>
    <row r="1157" hidden="1">
      <c r="A1157" s="105" t="s">
        <v>2750</v>
      </c>
      <c r="B1157" s="175" t="s">
        <v>2711</v>
      </c>
      <c r="C1157" s="105" t="s">
        <v>24</v>
      </c>
      <c r="D1157" s="105" t="s">
        <v>86</v>
      </c>
      <c r="E1157" s="105" t="s">
        <v>1421</v>
      </c>
      <c r="F1157" s="173"/>
      <c r="G1157" s="174">
        <v>0.7291666666666666</v>
      </c>
      <c r="H1157" s="174">
        <v>0.7916666666666666</v>
      </c>
      <c r="I1157" s="105" t="s">
        <v>1475</v>
      </c>
      <c r="K1157" s="102">
        <v>1.0</v>
      </c>
    </row>
    <row r="1158" hidden="1">
      <c r="A1158" s="105" t="s">
        <v>2751</v>
      </c>
      <c r="B1158" s="175" t="s">
        <v>2713</v>
      </c>
      <c r="C1158" s="105" t="s">
        <v>24</v>
      </c>
      <c r="D1158" s="105" t="s">
        <v>86</v>
      </c>
      <c r="E1158" s="105" t="s">
        <v>1421</v>
      </c>
      <c r="F1158" s="173"/>
      <c r="G1158" s="174">
        <v>0.7291666666666666</v>
      </c>
      <c r="H1158" s="174">
        <v>0.7916666666666666</v>
      </c>
      <c r="I1158" s="105" t="s">
        <v>1475</v>
      </c>
      <c r="K1158" s="102">
        <v>1.0</v>
      </c>
    </row>
    <row r="1159" hidden="1">
      <c r="A1159" s="105" t="s">
        <v>2752</v>
      </c>
      <c r="B1159" s="175" t="s">
        <v>2715</v>
      </c>
      <c r="C1159" s="105" t="s">
        <v>24</v>
      </c>
      <c r="D1159" s="105" t="s">
        <v>86</v>
      </c>
      <c r="E1159" s="105" t="s">
        <v>1421</v>
      </c>
      <c r="F1159" s="173"/>
      <c r="G1159" s="174">
        <v>0.7291666666666666</v>
      </c>
      <c r="H1159" s="174">
        <v>0.7916666666666666</v>
      </c>
      <c r="I1159" s="105" t="s">
        <v>1475</v>
      </c>
      <c r="K1159" s="102">
        <v>1.0</v>
      </c>
    </row>
    <row r="1160" hidden="1">
      <c r="A1160" s="105" t="s">
        <v>2753</v>
      </c>
      <c r="B1160" s="172">
        <v>45691.0</v>
      </c>
      <c r="C1160" s="105" t="s">
        <v>188</v>
      </c>
      <c r="D1160" s="105" t="s">
        <v>190</v>
      </c>
      <c r="E1160" s="105" t="s">
        <v>1421</v>
      </c>
      <c r="F1160" s="173"/>
      <c r="G1160" s="174">
        <v>0.7083333333333334</v>
      </c>
      <c r="H1160" s="174">
        <v>0.7708333333333334</v>
      </c>
      <c r="I1160" s="105" t="s">
        <v>1539</v>
      </c>
      <c r="K1160" s="113">
        <v>0.0</v>
      </c>
    </row>
    <row r="1161" hidden="1">
      <c r="A1161" s="105" t="s">
        <v>2754</v>
      </c>
      <c r="B1161" s="172">
        <v>45872.0</v>
      </c>
      <c r="C1161" s="105" t="s">
        <v>188</v>
      </c>
      <c r="D1161" s="105" t="s">
        <v>190</v>
      </c>
      <c r="E1161" s="105" t="s">
        <v>1421</v>
      </c>
      <c r="F1161" s="173"/>
      <c r="G1161" s="174">
        <v>0.7083333333333334</v>
      </c>
      <c r="H1161" s="174">
        <v>0.7708333333333334</v>
      </c>
      <c r="I1161" s="105" t="s">
        <v>1539</v>
      </c>
      <c r="K1161" s="113">
        <v>0.0</v>
      </c>
    </row>
    <row r="1162" hidden="1">
      <c r="A1162" s="105" t="s">
        <v>2755</v>
      </c>
      <c r="B1162" s="172">
        <v>45903.0</v>
      </c>
      <c r="C1162" s="105" t="s">
        <v>188</v>
      </c>
      <c r="D1162" s="105" t="s">
        <v>190</v>
      </c>
      <c r="E1162" s="105" t="s">
        <v>1421</v>
      </c>
      <c r="F1162" s="173"/>
      <c r="G1162" s="174">
        <v>0.7083333333333334</v>
      </c>
      <c r="H1162" s="174">
        <v>0.7708333333333334</v>
      </c>
      <c r="I1162" s="105" t="s">
        <v>1539</v>
      </c>
      <c r="K1162" s="113">
        <v>0.0</v>
      </c>
    </row>
    <row r="1163" hidden="1">
      <c r="A1163" s="105" t="s">
        <v>2756</v>
      </c>
      <c r="B1163" s="175" t="s">
        <v>2650</v>
      </c>
      <c r="C1163" s="105" t="s">
        <v>188</v>
      </c>
      <c r="D1163" s="105" t="s">
        <v>190</v>
      </c>
      <c r="E1163" s="105" t="s">
        <v>1421</v>
      </c>
      <c r="F1163" s="173"/>
      <c r="G1163" s="174">
        <v>0.7083333333333334</v>
      </c>
      <c r="H1163" s="174">
        <v>0.7708333333333334</v>
      </c>
      <c r="I1163" s="105" t="s">
        <v>1539</v>
      </c>
      <c r="K1163" s="113">
        <v>0.0</v>
      </c>
    </row>
    <row r="1164" hidden="1">
      <c r="A1164" s="105" t="s">
        <v>2757</v>
      </c>
      <c r="B1164" s="175" t="s">
        <v>2652</v>
      </c>
      <c r="C1164" s="105" t="s">
        <v>188</v>
      </c>
      <c r="D1164" s="105" t="s">
        <v>190</v>
      </c>
      <c r="E1164" s="105" t="s">
        <v>1421</v>
      </c>
      <c r="F1164" s="173"/>
      <c r="G1164" s="174">
        <v>0.7083333333333334</v>
      </c>
      <c r="H1164" s="174">
        <v>0.7708333333333334</v>
      </c>
      <c r="I1164" s="105" t="s">
        <v>1539</v>
      </c>
      <c r="K1164" s="113">
        <v>0.0</v>
      </c>
    </row>
    <row r="1165" hidden="1">
      <c r="A1165" s="105" t="s">
        <v>2758</v>
      </c>
      <c r="B1165" s="175" t="s">
        <v>2654</v>
      </c>
      <c r="C1165" s="105" t="s">
        <v>188</v>
      </c>
      <c r="D1165" s="105" t="s">
        <v>190</v>
      </c>
      <c r="E1165" s="105" t="s">
        <v>1421</v>
      </c>
      <c r="F1165" s="173"/>
      <c r="G1165" s="174">
        <v>0.7083333333333334</v>
      </c>
      <c r="H1165" s="174">
        <v>0.7708333333333334</v>
      </c>
      <c r="I1165" s="105" t="s">
        <v>1539</v>
      </c>
      <c r="K1165" s="113">
        <v>0.0</v>
      </c>
    </row>
    <row r="1166" hidden="1">
      <c r="A1166" s="105" t="s">
        <v>2759</v>
      </c>
      <c r="B1166" s="175" t="s">
        <v>2656</v>
      </c>
      <c r="C1166" s="105" t="s">
        <v>188</v>
      </c>
      <c r="D1166" s="105" t="s">
        <v>190</v>
      </c>
      <c r="E1166" s="105" t="s">
        <v>1421</v>
      </c>
      <c r="F1166" s="173"/>
      <c r="G1166" s="174">
        <v>0.7083333333333334</v>
      </c>
      <c r="H1166" s="174">
        <v>0.7708333333333334</v>
      </c>
      <c r="I1166" s="105" t="s">
        <v>1539</v>
      </c>
      <c r="K1166" s="113">
        <v>0.0</v>
      </c>
    </row>
    <row r="1167" hidden="1">
      <c r="A1167" s="105" t="s">
        <v>2760</v>
      </c>
      <c r="B1167" s="175" t="s">
        <v>2658</v>
      </c>
      <c r="C1167" s="105" t="s">
        <v>188</v>
      </c>
      <c r="D1167" s="105" t="s">
        <v>190</v>
      </c>
      <c r="E1167" s="105" t="s">
        <v>1421</v>
      </c>
      <c r="F1167" s="173"/>
      <c r="G1167" s="174">
        <v>0.7083333333333334</v>
      </c>
      <c r="H1167" s="174">
        <v>0.7708333333333334</v>
      </c>
      <c r="I1167" s="105" t="s">
        <v>1539</v>
      </c>
      <c r="K1167" s="113">
        <v>0.0</v>
      </c>
    </row>
    <row r="1168" hidden="1">
      <c r="A1168" s="105" t="s">
        <v>2761</v>
      </c>
      <c r="B1168" s="175" t="s">
        <v>2661</v>
      </c>
      <c r="C1168" s="105" t="s">
        <v>188</v>
      </c>
      <c r="D1168" s="105" t="s">
        <v>190</v>
      </c>
      <c r="E1168" s="105" t="s">
        <v>1421</v>
      </c>
      <c r="F1168" s="173"/>
      <c r="G1168" s="174">
        <v>0.7083333333333334</v>
      </c>
      <c r="H1168" s="174">
        <v>0.7708333333333334</v>
      </c>
      <c r="I1168" s="105" t="s">
        <v>1539</v>
      </c>
      <c r="K1168" s="113">
        <v>0.0</v>
      </c>
    </row>
    <row r="1169" hidden="1">
      <c r="A1169" s="105" t="s">
        <v>2762</v>
      </c>
      <c r="B1169" s="172">
        <v>45660.0</v>
      </c>
      <c r="C1169" s="105" t="s">
        <v>188</v>
      </c>
      <c r="D1169" s="105" t="s">
        <v>190</v>
      </c>
      <c r="E1169" s="105" t="s">
        <v>1421</v>
      </c>
      <c r="F1169" s="173"/>
      <c r="G1169" s="174">
        <v>0.7083333333333334</v>
      </c>
      <c r="H1169" s="174">
        <v>0.7708333333333334</v>
      </c>
      <c r="I1169" s="105" t="s">
        <v>1539</v>
      </c>
      <c r="K1169" s="102">
        <v>1.0</v>
      </c>
    </row>
    <row r="1170" hidden="1">
      <c r="A1170" s="105" t="s">
        <v>2763</v>
      </c>
      <c r="B1170" s="172">
        <v>45719.0</v>
      </c>
      <c r="C1170" s="105" t="s">
        <v>223</v>
      </c>
      <c r="D1170" s="105" t="s">
        <v>293</v>
      </c>
      <c r="E1170" s="105" t="s">
        <v>1421</v>
      </c>
      <c r="F1170" s="173"/>
      <c r="G1170" s="174">
        <v>0.8125</v>
      </c>
      <c r="H1170" s="174">
        <v>0.8541666666666666</v>
      </c>
      <c r="I1170" s="105" t="s">
        <v>1608</v>
      </c>
      <c r="K1170" s="102">
        <v>1.0</v>
      </c>
    </row>
    <row r="1171" hidden="1">
      <c r="A1171" s="105" t="s">
        <v>2764</v>
      </c>
      <c r="B1171" s="172">
        <v>45811.0</v>
      </c>
      <c r="C1171" s="105" t="s">
        <v>223</v>
      </c>
      <c r="D1171" s="105" t="s">
        <v>293</v>
      </c>
      <c r="E1171" s="105" t="s">
        <v>1421</v>
      </c>
      <c r="F1171" s="173"/>
      <c r="G1171" s="174">
        <v>0.8125</v>
      </c>
      <c r="H1171" s="174">
        <v>0.8541666666666666</v>
      </c>
      <c r="I1171" s="105" t="s">
        <v>1608</v>
      </c>
      <c r="K1171" s="102">
        <v>1.0</v>
      </c>
    </row>
    <row r="1172" hidden="1">
      <c r="A1172" s="105" t="s">
        <v>2765</v>
      </c>
      <c r="B1172" s="172">
        <v>45933.0</v>
      </c>
      <c r="C1172" s="105" t="s">
        <v>223</v>
      </c>
      <c r="D1172" s="105" t="s">
        <v>293</v>
      </c>
      <c r="E1172" s="105" t="s">
        <v>1421</v>
      </c>
      <c r="F1172" s="173"/>
      <c r="G1172" s="174">
        <v>0.8125</v>
      </c>
      <c r="H1172" s="174">
        <v>0.8541666666666666</v>
      </c>
      <c r="I1172" s="105" t="s">
        <v>1608</v>
      </c>
      <c r="K1172" s="102">
        <v>1.0</v>
      </c>
    </row>
    <row r="1173" hidden="1">
      <c r="A1173" s="105" t="s">
        <v>2766</v>
      </c>
      <c r="B1173" s="175" t="s">
        <v>2767</v>
      </c>
      <c r="C1173" s="105" t="s">
        <v>223</v>
      </c>
      <c r="D1173" s="105" t="s">
        <v>293</v>
      </c>
      <c r="E1173" s="105" t="s">
        <v>1421</v>
      </c>
      <c r="F1173" s="173"/>
      <c r="G1173" s="174">
        <v>0.8125</v>
      </c>
      <c r="H1173" s="174">
        <v>0.8541666666666666</v>
      </c>
      <c r="I1173" s="105" t="s">
        <v>1608</v>
      </c>
      <c r="K1173" s="102">
        <v>1.0</v>
      </c>
    </row>
    <row r="1174" hidden="1">
      <c r="A1174" s="105" t="s">
        <v>2768</v>
      </c>
      <c r="B1174" s="175" t="s">
        <v>2730</v>
      </c>
      <c r="C1174" s="105" t="s">
        <v>223</v>
      </c>
      <c r="D1174" s="105" t="s">
        <v>293</v>
      </c>
      <c r="E1174" s="105" t="s">
        <v>1421</v>
      </c>
      <c r="F1174" s="173"/>
      <c r="G1174" s="174">
        <v>0.8125</v>
      </c>
      <c r="H1174" s="174">
        <v>0.8541666666666666</v>
      </c>
      <c r="I1174" s="105" t="s">
        <v>1608</v>
      </c>
      <c r="K1174" s="102">
        <v>1.0</v>
      </c>
    </row>
    <row r="1175" hidden="1">
      <c r="A1175" s="105" t="s">
        <v>2769</v>
      </c>
      <c r="B1175" s="175" t="s">
        <v>2770</v>
      </c>
      <c r="C1175" s="105" t="s">
        <v>223</v>
      </c>
      <c r="D1175" s="105" t="s">
        <v>293</v>
      </c>
      <c r="E1175" s="105" t="s">
        <v>1421</v>
      </c>
      <c r="F1175" s="173"/>
      <c r="G1175" s="174">
        <v>0.8125</v>
      </c>
      <c r="H1175" s="174">
        <v>0.8541666666666666</v>
      </c>
      <c r="I1175" s="105" t="s">
        <v>1608</v>
      </c>
      <c r="K1175" s="102">
        <v>1.0</v>
      </c>
    </row>
    <row r="1176" hidden="1">
      <c r="A1176" s="105" t="s">
        <v>2771</v>
      </c>
      <c r="B1176" s="175" t="s">
        <v>2733</v>
      </c>
      <c r="C1176" s="105" t="s">
        <v>223</v>
      </c>
      <c r="D1176" s="105" t="s">
        <v>293</v>
      </c>
      <c r="E1176" s="105" t="s">
        <v>1421</v>
      </c>
      <c r="F1176" s="173"/>
      <c r="G1176" s="174">
        <v>0.8125</v>
      </c>
      <c r="H1176" s="174">
        <v>0.8541666666666666</v>
      </c>
      <c r="I1176" s="105" t="s">
        <v>1608</v>
      </c>
      <c r="K1176" s="102">
        <v>1.0</v>
      </c>
    </row>
    <row r="1177" hidden="1">
      <c r="A1177" s="105" t="s">
        <v>2772</v>
      </c>
      <c r="B1177" s="175" t="s">
        <v>2773</v>
      </c>
      <c r="C1177" s="105" t="s">
        <v>223</v>
      </c>
      <c r="D1177" s="105" t="s">
        <v>293</v>
      </c>
      <c r="E1177" s="105" t="s">
        <v>1421</v>
      </c>
      <c r="F1177" s="173"/>
      <c r="G1177" s="174">
        <v>0.8125</v>
      </c>
      <c r="H1177" s="174">
        <v>0.8541666666666666</v>
      </c>
      <c r="I1177" s="105" t="s">
        <v>1608</v>
      </c>
      <c r="K1177" s="102">
        <v>1.0</v>
      </c>
    </row>
    <row r="1178" hidden="1">
      <c r="A1178" s="105" t="s">
        <v>2774</v>
      </c>
      <c r="B1178" s="175" t="s">
        <v>2736</v>
      </c>
      <c r="C1178" s="105" t="s">
        <v>223</v>
      </c>
      <c r="D1178" s="105" t="s">
        <v>293</v>
      </c>
      <c r="E1178" s="105" t="s">
        <v>1421</v>
      </c>
      <c r="F1178" s="173"/>
      <c r="G1178" s="174">
        <v>0.8125</v>
      </c>
      <c r="H1178" s="174">
        <v>0.8541666666666666</v>
      </c>
      <c r="I1178" s="105" t="s">
        <v>1608</v>
      </c>
      <c r="K1178" s="102">
        <v>1.0</v>
      </c>
    </row>
    <row r="1179">
      <c r="A1179" s="105" t="s">
        <v>2775</v>
      </c>
      <c r="B1179" s="172">
        <v>45750.0</v>
      </c>
      <c r="C1179" s="105" t="s">
        <v>223</v>
      </c>
      <c r="D1179" s="105" t="s">
        <v>453</v>
      </c>
      <c r="E1179" s="105" t="s">
        <v>1416</v>
      </c>
      <c r="F1179" s="173"/>
      <c r="G1179" s="174">
        <v>0.8333333333333334</v>
      </c>
      <c r="H1179" s="174">
        <v>0.8958333333333334</v>
      </c>
      <c r="I1179" s="105" t="s">
        <v>1577</v>
      </c>
      <c r="K1179" s="102">
        <v>1.0</v>
      </c>
    </row>
    <row r="1180">
      <c r="A1180" s="105" t="s">
        <v>2776</v>
      </c>
      <c r="B1180" s="172">
        <v>45841.0</v>
      </c>
      <c r="C1180" s="105" t="s">
        <v>223</v>
      </c>
      <c r="D1180" s="105" t="s">
        <v>453</v>
      </c>
      <c r="E1180" s="105" t="s">
        <v>1416</v>
      </c>
      <c r="F1180" s="173"/>
      <c r="G1180" s="174">
        <v>0.625</v>
      </c>
      <c r="H1180" s="174">
        <v>0.6875</v>
      </c>
      <c r="I1180" s="105" t="s">
        <v>1460</v>
      </c>
      <c r="K1180" s="102">
        <v>1.0</v>
      </c>
    </row>
    <row r="1181">
      <c r="A1181" s="105" t="s">
        <v>2777</v>
      </c>
      <c r="B1181" s="172">
        <v>45964.0</v>
      </c>
      <c r="C1181" s="105" t="s">
        <v>223</v>
      </c>
      <c r="D1181" s="105" t="s">
        <v>453</v>
      </c>
      <c r="E1181" s="105" t="s">
        <v>1416</v>
      </c>
      <c r="F1181" s="173"/>
      <c r="G1181" s="174">
        <v>0.8333333333333334</v>
      </c>
      <c r="H1181" s="174">
        <v>0.8958333333333334</v>
      </c>
      <c r="I1181" s="105" t="s">
        <v>1577</v>
      </c>
      <c r="K1181" s="102">
        <v>1.0</v>
      </c>
    </row>
    <row r="1182">
      <c r="A1182" s="105" t="s">
        <v>2778</v>
      </c>
      <c r="B1182" s="175" t="s">
        <v>2707</v>
      </c>
      <c r="C1182" s="105" t="s">
        <v>223</v>
      </c>
      <c r="D1182" s="105" t="s">
        <v>453</v>
      </c>
      <c r="E1182" s="105" t="s">
        <v>1416</v>
      </c>
      <c r="F1182" s="173"/>
      <c r="G1182" s="174">
        <v>0.625</v>
      </c>
      <c r="H1182" s="174">
        <v>0.6875</v>
      </c>
      <c r="I1182" s="105" t="s">
        <v>1460</v>
      </c>
      <c r="K1182" s="102">
        <v>1.0</v>
      </c>
    </row>
    <row r="1183">
      <c r="A1183" s="105" t="s">
        <v>2779</v>
      </c>
      <c r="B1183" s="175" t="s">
        <v>2698</v>
      </c>
      <c r="C1183" s="105" t="s">
        <v>223</v>
      </c>
      <c r="D1183" s="105" t="s">
        <v>453</v>
      </c>
      <c r="E1183" s="105" t="s">
        <v>1416</v>
      </c>
      <c r="F1183" s="173"/>
      <c r="G1183" s="174">
        <v>0.8333333333333334</v>
      </c>
      <c r="H1183" s="174">
        <v>0.8958333333333334</v>
      </c>
      <c r="I1183" s="105" t="s">
        <v>1577</v>
      </c>
      <c r="K1183" s="102">
        <v>1.0</v>
      </c>
    </row>
    <row r="1184">
      <c r="A1184" s="105" t="s">
        <v>2780</v>
      </c>
      <c r="B1184" s="175" t="s">
        <v>2711</v>
      </c>
      <c r="C1184" s="105" t="s">
        <v>223</v>
      </c>
      <c r="D1184" s="105" t="s">
        <v>453</v>
      </c>
      <c r="E1184" s="105" t="s">
        <v>1416</v>
      </c>
      <c r="F1184" s="173"/>
      <c r="G1184" s="174">
        <v>0.625</v>
      </c>
      <c r="H1184" s="174">
        <v>0.6875</v>
      </c>
      <c r="I1184" s="105" t="s">
        <v>1460</v>
      </c>
      <c r="K1184" s="102">
        <v>1.0</v>
      </c>
    </row>
    <row r="1185">
      <c r="A1185" s="105" t="s">
        <v>2781</v>
      </c>
      <c r="B1185" s="175" t="s">
        <v>2701</v>
      </c>
      <c r="C1185" s="105" t="s">
        <v>223</v>
      </c>
      <c r="D1185" s="105" t="s">
        <v>453</v>
      </c>
      <c r="E1185" s="105" t="s">
        <v>1416</v>
      </c>
      <c r="F1185" s="173"/>
      <c r="G1185" s="174">
        <v>0.8333333333333334</v>
      </c>
      <c r="H1185" s="174">
        <v>0.8958333333333334</v>
      </c>
      <c r="I1185" s="105" t="s">
        <v>1577</v>
      </c>
      <c r="K1185" s="102">
        <v>1.0</v>
      </c>
    </row>
    <row r="1186">
      <c r="A1186" s="105" t="s">
        <v>2782</v>
      </c>
      <c r="B1186" s="175" t="s">
        <v>2715</v>
      </c>
      <c r="C1186" s="105" t="s">
        <v>223</v>
      </c>
      <c r="D1186" s="105" t="s">
        <v>453</v>
      </c>
      <c r="E1186" s="105" t="s">
        <v>2659</v>
      </c>
      <c r="F1186" s="173"/>
      <c r="G1186" s="174">
        <v>0.625</v>
      </c>
      <c r="H1186" s="174">
        <v>0.6875</v>
      </c>
      <c r="I1186" s="105" t="s">
        <v>1460</v>
      </c>
      <c r="K1186" s="102">
        <v>1.0</v>
      </c>
    </row>
    <row r="1187" hidden="1">
      <c r="A1187" s="105" t="s">
        <v>2783</v>
      </c>
      <c r="B1187" s="172">
        <v>45780.0</v>
      </c>
      <c r="C1187" s="105" t="s">
        <v>223</v>
      </c>
      <c r="D1187" s="105" t="s">
        <v>439</v>
      </c>
      <c r="E1187" s="105" t="s">
        <v>1418</v>
      </c>
      <c r="F1187" s="173"/>
      <c r="G1187" s="174">
        <v>0.8125</v>
      </c>
      <c r="H1187" s="174">
        <v>0.875</v>
      </c>
      <c r="I1187" s="105" t="s">
        <v>2083</v>
      </c>
      <c r="K1187" s="102">
        <v>1.0</v>
      </c>
    </row>
    <row r="1188" hidden="1">
      <c r="A1188" s="105" t="s">
        <v>2784</v>
      </c>
      <c r="B1188" s="172">
        <v>45841.0</v>
      </c>
      <c r="C1188" s="105" t="s">
        <v>223</v>
      </c>
      <c r="D1188" s="105" t="s">
        <v>439</v>
      </c>
      <c r="E1188" s="105" t="s">
        <v>1418</v>
      </c>
      <c r="F1188" s="173"/>
      <c r="G1188" s="174">
        <v>0.8125</v>
      </c>
      <c r="H1188" s="174">
        <v>0.875</v>
      </c>
      <c r="I1188" s="105" t="s">
        <v>2083</v>
      </c>
      <c r="K1188" s="102">
        <v>1.0</v>
      </c>
    </row>
    <row r="1189" hidden="1">
      <c r="A1189" s="105" t="s">
        <v>2785</v>
      </c>
      <c r="B1189" s="172">
        <v>45994.0</v>
      </c>
      <c r="C1189" s="105" t="s">
        <v>223</v>
      </c>
      <c r="D1189" s="105" t="s">
        <v>439</v>
      </c>
      <c r="E1189" s="105" t="s">
        <v>1418</v>
      </c>
      <c r="F1189" s="173"/>
      <c r="G1189" s="174">
        <v>0.8125</v>
      </c>
      <c r="H1189" s="174">
        <v>0.875</v>
      </c>
      <c r="I1189" s="105" t="s">
        <v>2083</v>
      </c>
      <c r="K1189" s="102">
        <v>1.0</v>
      </c>
    </row>
    <row r="1190" hidden="1">
      <c r="A1190" s="105" t="s">
        <v>2786</v>
      </c>
      <c r="B1190" s="175" t="s">
        <v>2707</v>
      </c>
      <c r="C1190" s="105" t="s">
        <v>223</v>
      </c>
      <c r="D1190" s="105" t="s">
        <v>439</v>
      </c>
      <c r="E1190" s="105" t="s">
        <v>1418</v>
      </c>
      <c r="F1190" s="173"/>
      <c r="G1190" s="174">
        <v>0.8125</v>
      </c>
      <c r="H1190" s="174">
        <v>0.875</v>
      </c>
      <c r="I1190" s="105" t="s">
        <v>2083</v>
      </c>
      <c r="K1190" s="102">
        <v>1.0</v>
      </c>
    </row>
    <row r="1191" hidden="1">
      <c r="A1191" s="105" t="s">
        <v>2787</v>
      </c>
      <c r="B1191" s="175" t="s">
        <v>2709</v>
      </c>
      <c r="C1191" s="105" t="s">
        <v>223</v>
      </c>
      <c r="D1191" s="105" t="s">
        <v>439</v>
      </c>
      <c r="E1191" s="105" t="s">
        <v>1418</v>
      </c>
      <c r="F1191" s="173"/>
      <c r="G1191" s="174">
        <v>0.8125</v>
      </c>
      <c r="H1191" s="174">
        <v>0.875</v>
      </c>
      <c r="I1191" s="105" t="s">
        <v>2083</v>
      </c>
      <c r="K1191" s="102">
        <v>1.0</v>
      </c>
    </row>
    <row r="1192" hidden="1">
      <c r="A1192" s="105" t="s">
        <v>2788</v>
      </c>
      <c r="B1192" s="175" t="s">
        <v>2711</v>
      </c>
      <c r="C1192" s="105" t="s">
        <v>223</v>
      </c>
      <c r="D1192" s="105" t="s">
        <v>439</v>
      </c>
      <c r="E1192" s="105" t="s">
        <v>1418</v>
      </c>
      <c r="F1192" s="173"/>
      <c r="G1192" s="174">
        <v>0.8125</v>
      </c>
      <c r="H1192" s="174">
        <v>0.875</v>
      </c>
      <c r="I1192" s="105" t="s">
        <v>2083</v>
      </c>
      <c r="K1192" s="102">
        <v>1.0</v>
      </c>
    </row>
    <row r="1193" hidden="1">
      <c r="A1193" s="105" t="s">
        <v>2789</v>
      </c>
      <c r="B1193" s="175" t="s">
        <v>2713</v>
      </c>
      <c r="C1193" s="105" t="s">
        <v>223</v>
      </c>
      <c r="D1193" s="105" t="s">
        <v>439</v>
      </c>
      <c r="E1193" s="105" t="s">
        <v>1418</v>
      </c>
      <c r="F1193" s="173"/>
      <c r="G1193" s="174">
        <v>0.8125</v>
      </c>
      <c r="H1193" s="174">
        <v>0.875</v>
      </c>
      <c r="I1193" s="105" t="s">
        <v>2083</v>
      </c>
      <c r="K1193" s="102">
        <v>1.0</v>
      </c>
    </row>
    <row r="1194" hidden="1">
      <c r="A1194" s="105" t="s">
        <v>2790</v>
      </c>
      <c r="B1194" s="175" t="s">
        <v>2715</v>
      </c>
      <c r="C1194" s="105" t="s">
        <v>223</v>
      </c>
      <c r="D1194" s="105" t="s">
        <v>439</v>
      </c>
      <c r="E1194" s="105" t="s">
        <v>1418</v>
      </c>
      <c r="F1194" s="173"/>
      <c r="G1194" s="174">
        <v>0.8125</v>
      </c>
      <c r="H1194" s="174">
        <v>0.875</v>
      </c>
      <c r="I1194" s="105" t="s">
        <v>2083</v>
      </c>
      <c r="K1194" s="102">
        <v>1.0</v>
      </c>
    </row>
    <row r="1195" hidden="1">
      <c r="A1195" s="105" t="s">
        <v>2791</v>
      </c>
      <c r="B1195" s="172">
        <v>45781.0</v>
      </c>
      <c r="C1195" s="105" t="s">
        <v>223</v>
      </c>
      <c r="D1195" s="105" t="s">
        <v>225</v>
      </c>
      <c r="E1195" s="105" t="s">
        <v>1421</v>
      </c>
      <c r="F1195" s="173"/>
      <c r="G1195" s="174">
        <v>0.625</v>
      </c>
      <c r="H1195" s="174">
        <v>0.6875</v>
      </c>
      <c r="I1195" s="105" t="s">
        <v>1460</v>
      </c>
      <c r="K1195" s="102">
        <v>1.0</v>
      </c>
    </row>
    <row r="1196" hidden="1">
      <c r="A1196" s="105" t="s">
        <v>2792</v>
      </c>
      <c r="B1196" s="172">
        <v>45812.0</v>
      </c>
      <c r="C1196" s="105" t="s">
        <v>223</v>
      </c>
      <c r="D1196" s="105" t="s">
        <v>225</v>
      </c>
      <c r="E1196" s="105" t="s">
        <v>1416</v>
      </c>
      <c r="F1196" s="173"/>
      <c r="G1196" s="174">
        <v>0.625</v>
      </c>
      <c r="H1196" s="174">
        <v>0.6875</v>
      </c>
      <c r="I1196" s="105" t="s">
        <v>1460</v>
      </c>
      <c r="K1196" s="102">
        <v>1.0</v>
      </c>
    </row>
    <row r="1197" hidden="1">
      <c r="A1197" s="105" t="s">
        <v>2793</v>
      </c>
      <c r="B1197" s="172">
        <v>45995.0</v>
      </c>
      <c r="C1197" s="105" t="s">
        <v>223</v>
      </c>
      <c r="D1197" s="105" t="s">
        <v>225</v>
      </c>
      <c r="E1197" s="105" t="s">
        <v>1421</v>
      </c>
      <c r="F1197" s="173"/>
      <c r="G1197" s="174">
        <v>0.625</v>
      </c>
      <c r="H1197" s="174">
        <v>0.6875</v>
      </c>
      <c r="I1197" s="105" t="s">
        <v>1460</v>
      </c>
      <c r="K1197" s="102">
        <v>1.0</v>
      </c>
    </row>
    <row r="1198" hidden="1">
      <c r="A1198" s="105" t="s">
        <v>2794</v>
      </c>
      <c r="B1198" s="175" t="s">
        <v>2795</v>
      </c>
      <c r="C1198" s="105" t="s">
        <v>223</v>
      </c>
      <c r="D1198" s="105" t="s">
        <v>225</v>
      </c>
      <c r="E1198" s="105" t="s">
        <v>1421</v>
      </c>
      <c r="F1198" s="173"/>
      <c r="G1198" s="174">
        <v>0.625</v>
      </c>
      <c r="H1198" s="174">
        <v>0.6875</v>
      </c>
      <c r="I1198" s="105" t="s">
        <v>1460</v>
      </c>
      <c r="K1198" s="102">
        <v>1.0</v>
      </c>
    </row>
    <row r="1199" hidden="1">
      <c r="A1199" s="105" t="s">
        <v>2796</v>
      </c>
      <c r="B1199" s="175" t="s">
        <v>2797</v>
      </c>
      <c r="C1199" s="105" t="s">
        <v>223</v>
      </c>
      <c r="D1199" s="105" t="s">
        <v>225</v>
      </c>
      <c r="E1199" s="105" t="s">
        <v>1416</v>
      </c>
      <c r="F1199" s="173"/>
      <c r="G1199" s="174">
        <v>0.625</v>
      </c>
      <c r="H1199" s="174">
        <v>0.6875</v>
      </c>
      <c r="I1199" s="105" t="s">
        <v>1460</v>
      </c>
      <c r="K1199" s="102">
        <v>1.0</v>
      </c>
    </row>
    <row r="1200" hidden="1">
      <c r="A1200" s="105" t="s">
        <v>2798</v>
      </c>
      <c r="B1200" s="175" t="s">
        <v>2799</v>
      </c>
      <c r="C1200" s="105" t="s">
        <v>223</v>
      </c>
      <c r="D1200" s="105" t="s">
        <v>225</v>
      </c>
      <c r="E1200" s="105" t="s">
        <v>1416</v>
      </c>
      <c r="F1200" s="173"/>
      <c r="G1200" s="174">
        <v>0.625</v>
      </c>
      <c r="H1200" s="174">
        <v>0.6875</v>
      </c>
      <c r="I1200" s="105" t="s">
        <v>1460</v>
      </c>
      <c r="K1200" s="102">
        <v>1.0</v>
      </c>
    </row>
    <row r="1201" hidden="1">
      <c r="A1201" s="105" t="s">
        <v>2800</v>
      </c>
      <c r="B1201" s="175" t="s">
        <v>2801</v>
      </c>
      <c r="C1201" s="105" t="s">
        <v>223</v>
      </c>
      <c r="D1201" s="105" t="s">
        <v>225</v>
      </c>
      <c r="E1201" s="105" t="s">
        <v>1416</v>
      </c>
      <c r="F1201" s="173"/>
      <c r="G1201" s="174">
        <v>0.625</v>
      </c>
      <c r="H1201" s="174">
        <v>0.6875</v>
      </c>
      <c r="I1201" s="105" t="s">
        <v>1460</v>
      </c>
      <c r="K1201" s="102">
        <v>1.0</v>
      </c>
    </row>
    <row r="1202" hidden="1">
      <c r="A1202" s="105" t="s">
        <v>2802</v>
      </c>
      <c r="B1202" s="175" t="s">
        <v>2803</v>
      </c>
      <c r="C1202" s="105" t="s">
        <v>223</v>
      </c>
      <c r="D1202" s="105" t="s">
        <v>225</v>
      </c>
      <c r="E1202" s="105" t="s">
        <v>1416</v>
      </c>
      <c r="F1202" s="173"/>
      <c r="G1202" s="174">
        <v>0.625</v>
      </c>
      <c r="H1202" s="174">
        <v>0.6875</v>
      </c>
      <c r="I1202" s="105" t="s">
        <v>1460</v>
      </c>
      <c r="K1202" s="102">
        <v>1.0</v>
      </c>
    </row>
    <row r="1203" hidden="1">
      <c r="A1203" s="105" t="s">
        <v>2804</v>
      </c>
      <c r="B1203" s="172">
        <v>45781.0</v>
      </c>
      <c r="C1203" s="105" t="s">
        <v>223</v>
      </c>
      <c r="D1203" s="105" t="s">
        <v>232</v>
      </c>
      <c r="E1203" s="105" t="s">
        <v>1418</v>
      </c>
      <c r="F1203" s="173"/>
      <c r="G1203" s="174">
        <v>0.7291666666666666</v>
      </c>
      <c r="H1203" s="174">
        <v>0.7916666666666666</v>
      </c>
      <c r="I1203" s="105" t="s">
        <v>1475</v>
      </c>
      <c r="K1203" s="102">
        <v>1.0</v>
      </c>
    </row>
    <row r="1204" hidden="1">
      <c r="A1204" s="105" t="s">
        <v>2805</v>
      </c>
      <c r="B1204" s="172">
        <v>45812.0</v>
      </c>
      <c r="C1204" s="105" t="s">
        <v>223</v>
      </c>
      <c r="D1204" s="105" t="s">
        <v>232</v>
      </c>
      <c r="E1204" s="105" t="s">
        <v>1416</v>
      </c>
      <c r="F1204" s="173"/>
      <c r="G1204" s="174">
        <v>0.7291666666666666</v>
      </c>
      <c r="H1204" s="174">
        <v>0.7916666666666666</v>
      </c>
      <c r="I1204" s="105" t="s">
        <v>1475</v>
      </c>
      <c r="K1204" s="102">
        <v>1.0</v>
      </c>
    </row>
    <row r="1205" hidden="1">
      <c r="A1205" s="105" t="s">
        <v>2806</v>
      </c>
      <c r="B1205" s="172">
        <v>45995.0</v>
      </c>
      <c r="C1205" s="105" t="s">
        <v>223</v>
      </c>
      <c r="D1205" s="105" t="s">
        <v>232</v>
      </c>
      <c r="E1205" s="105" t="s">
        <v>1418</v>
      </c>
      <c r="F1205" s="173"/>
      <c r="G1205" s="174">
        <v>0.7291666666666666</v>
      </c>
      <c r="H1205" s="174">
        <v>0.7916666666666666</v>
      </c>
      <c r="I1205" s="105" t="s">
        <v>1475</v>
      </c>
      <c r="K1205" s="102">
        <v>1.0</v>
      </c>
    </row>
    <row r="1206" hidden="1">
      <c r="A1206" s="105" t="s">
        <v>2807</v>
      </c>
      <c r="B1206" s="175" t="s">
        <v>2795</v>
      </c>
      <c r="C1206" s="105" t="s">
        <v>223</v>
      </c>
      <c r="D1206" s="105" t="s">
        <v>232</v>
      </c>
      <c r="E1206" s="105" t="s">
        <v>1418</v>
      </c>
      <c r="F1206" s="173"/>
      <c r="G1206" s="174">
        <v>0.7291666666666666</v>
      </c>
      <c r="H1206" s="174">
        <v>0.7916666666666666</v>
      </c>
      <c r="I1206" s="105" t="s">
        <v>1475</v>
      </c>
      <c r="K1206" s="102">
        <v>1.0</v>
      </c>
    </row>
    <row r="1207" hidden="1">
      <c r="A1207" s="105" t="s">
        <v>2808</v>
      </c>
      <c r="B1207" s="175" t="s">
        <v>2797</v>
      </c>
      <c r="C1207" s="105" t="s">
        <v>223</v>
      </c>
      <c r="D1207" s="105" t="s">
        <v>232</v>
      </c>
      <c r="E1207" s="105" t="s">
        <v>1418</v>
      </c>
      <c r="F1207" s="173"/>
      <c r="G1207" s="174">
        <v>0.7291666666666666</v>
      </c>
      <c r="H1207" s="174">
        <v>0.7916666666666666</v>
      </c>
      <c r="I1207" s="105" t="s">
        <v>1475</v>
      </c>
      <c r="K1207" s="102">
        <v>1.0</v>
      </c>
    </row>
    <row r="1208" hidden="1">
      <c r="A1208" s="105" t="s">
        <v>2809</v>
      </c>
      <c r="B1208" s="175" t="s">
        <v>2799</v>
      </c>
      <c r="C1208" s="105" t="s">
        <v>223</v>
      </c>
      <c r="D1208" s="105" t="s">
        <v>232</v>
      </c>
      <c r="E1208" s="105" t="s">
        <v>1418</v>
      </c>
      <c r="F1208" s="173"/>
      <c r="G1208" s="174">
        <v>0.7291666666666666</v>
      </c>
      <c r="H1208" s="174">
        <v>0.7916666666666666</v>
      </c>
      <c r="I1208" s="105" t="s">
        <v>1475</v>
      </c>
      <c r="K1208" s="102">
        <v>1.0</v>
      </c>
    </row>
    <row r="1209" hidden="1">
      <c r="A1209" s="105" t="s">
        <v>2810</v>
      </c>
      <c r="B1209" s="175" t="s">
        <v>2801</v>
      </c>
      <c r="C1209" s="105" t="s">
        <v>223</v>
      </c>
      <c r="D1209" s="105" t="s">
        <v>232</v>
      </c>
      <c r="E1209" s="105" t="s">
        <v>1418</v>
      </c>
      <c r="F1209" s="173"/>
      <c r="G1209" s="174">
        <v>0.7291666666666666</v>
      </c>
      <c r="H1209" s="174">
        <v>0.7916666666666666</v>
      </c>
      <c r="I1209" s="105" t="s">
        <v>1475</v>
      </c>
      <c r="K1209" s="102">
        <v>1.0</v>
      </c>
    </row>
    <row r="1210" hidden="1">
      <c r="A1210" s="105" t="s">
        <v>2811</v>
      </c>
      <c r="B1210" s="175" t="s">
        <v>2803</v>
      </c>
      <c r="C1210" s="105" t="s">
        <v>223</v>
      </c>
      <c r="D1210" s="105" t="s">
        <v>232</v>
      </c>
      <c r="E1210" s="105" t="s">
        <v>1418</v>
      </c>
      <c r="F1210" s="173"/>
      <c r="G1210" s="174">
        <v>0.7291666666666666</v>
      </c>
      <c r="H1210" s="174">
        <v>0.7916666666666666</v>
      </c>
      <c r="I1210" s="105" t="s">
        <v>1475</v>
      </c>
      <c r="K1210" s="102">
        <v>1.0</v>
      </c>
    </row>
    <row r="1211" hidden="1">
      <c r="A1211" s="105" t="s">
        <v>2812</v>
      </c>
      <c r="B1211" s="172">
        <v>45692.0</v>
      </c>
      <c r="C1211" s="105" t="s">
        <v>223</v>
      </c>
      <c r="D1211" s="105" t="s">
        <v>327</v>
      </c>
      <c r="E1211" s="105" t="s">
        <v>1419</v>
      </c>
      <c r="F1211" s="173"/>
      <c r="G1211" s="174">
        <v>0.7291666666666666</v>
      </c>
      <c r="H1211" s="174">
        <v>0.7916666666666666</v>
      </c>
      <c r="I1211" s="105" t="s">
        <v>1475</v>
      </c>
      <c r="K1211" s="102">
        <v>1.0</v>
      </c>
    </row>
    <row r="1212" hidden="1">
      <c r="A1212" s="105" t="s">
        <v>2813</v>
      </c>
      <c r="B1212" s="172">
        <v>45751.0</v>
      </c>
      <c r="C1212" s="105" t="s">
        <v>223</v>
      </c>
      <c r="D1212" s="105" t="s">
        <v>327</v>
      </c>
      <c r="E1212" s="105" t="s">
        <v>1419</v>
      </c>
      <c r="F1212" s="173"/>
      <c r="G1212" s="174">
        <v>0.7291666666666666</v>
      </c>
      <c r="H1212" s="174">
        <v>0.7916666666666666</v>
      </c>
      <c r="I1212" s="105" t="s">
        <v>1475</v>
      </c>
      <c r="K1212" s="102">
        <v>1.0</v>
      </c>
    </row>
    <row r="1213" hidden="1">
      <c r="A1213" s="105" t="s">
        <v>2814</v>
      </c>
      <c r="B1213" s="172">
        <v>45904.0</v>
      </c>
      <c r="C1213" s="105" t="s">
        <v>223</v>
      </c>
      <c r="D1213" s="105" t="s">
        <v>327</v>
      </c>
      <c r="E1213" s="105" t="s">
        <v>1419</v>
      </c>
      <c r="F1213" s="173"/>
      <c r="G1213" s="174">
        <v>0.7291666666666666</v>
      </c>
      <c r="H1213" s="174">
        <v>0.7916666666666666</v>
      </c>
      <c r="I1213" s="105" t="s">
        <v>1475</v>
      </c>
      <c r="K1213" s="102">
        <v>1.0</v>
      </c>
    </row>
    <row r="1214" hidden="1">
      <c r="A1214" s="105" t="s">
        <v>2815</v>
      </c>
      <c r="B1214" s="172">
        <v>45965.0</v>
      </c>
      <c r="C1214" s="105" t="s">
        <v>223</v>
      </c>
      <c r="D1214" s="105" t="s">
        <v>327</v>
      </c>
      <c r="E1214" s="105" t="s">
        <v>1419</v>
      </c>
      <c r="F1214" s="173"/>
      <c r="G1214" s="174">
        <v>0.7291666666666666</v>
      </c>
      <c r="H1214" s="174">
        <v>0.7916666666666666</v>
      </c>
      <c r="I1214" s="105" t="s">
        <v>1475</v>
      </c>
      <c r="K1214" s="102">
        <v>1.0</v>
      </c>
    </row>
    <row r="1215" hidden="1">
      <c r="A1215" s="105" t="s">
        <v>2816</v>
      </c>
      <c r="B1215" s="175" t="s">
        <v>2817</v>
      </c>
      <c r="C1215" s="105" t="s">
        <v>223</v>
      </c>
      <c r="D1215" s="105" t="s">
        <v>327</v>
      </c>
      <c r="E1215" s="105" t="s">
        <v>1419</v>
      </c>
      <c r="F1215" s="173"/>
      <c r="G1215" s="174">
        <v>0.7291666666666666</v>
      </c>
      <c r="H1215" s="174">
        <v>0.7916666666666666</v>
      </c>
      <c r="I1215" s="105" t="s">
        <v>1475</v>
      </c>
      <c r="K1215" s="102">
        <v>1.0</v>
      </c>
    </row>
    <row r="1216" hidden="1">
      <c r="A1216" s="105" t="s">
        <v>2818</v>
      </c>
      <c r="B1216" s="175" t="s">
        <v>2819</v>
      </c>
      <c r="C1216" s="105" t="s">
        <v>223</v>
      </c>
      <c r="D1216" s="105" t="s">
        <v>327</v>
      </c>
      <c r="E1216" s="105" t="s">
        <v>1419</v>
      </c>
      <c r="F1216" s="173"/>
      <c r="G1216" s="174">
        <v>0.7291666666666666</v>
      </c>
      <c r="H1216" s="174">
        <v>0.7916666666666666</v>
      </c>
      <c r="I1216" s="105" t="s">
        <v>1475</v>
      </c>
      <c r="K1216" s="102">
        <v>1.0</v>
      </c>
    </row>
    <row r="1217" hidden="1">
      <c r="A1217" s="105" t="s">
        <v>2820</v>
      </c>
      <c r="B1217" s="175" t="s">
        <v>2821</v>
      </c>
      <c r="C1217" s="105" t="s">
        <v>223</v>
      </c>
      <c r="D1217" s="105" t="s">
        <v>327</v>
      </c>
      <c r="E1217" s="105" t="s">
        <v>1419</v>
      </c>
      <c r="F1217" s="173"/>
      <c r="G1217" s="174">
        <v>0.7291666666666666</v>
      </c>
      <c r="H1217" s="174">
        <v>0.7916666666666666</v>
      </c>
      <c r="I1217" s="105" t="s">
        <v>1475</v>
      </c>
      <c r="K1217" s="102">
        <v>1.0</v>
      </c>
    </row>
    <row r="1218" hidden="1">
      <c r="A1218" s="105" t="s">
        <v>2822</v>
      </c>
      <c r="B1218" s="175" t="s">
        <v>2823</v>
      </c>
      <c r="C1218" s="105" t="s">
        <v>223</v>
      </c>
      <c r="D1218" s="105" t="s">
        <v>327</v>
      </c>
      <c r="E1218" s="105" t="s">
        <v>1419</v>
      </c>
      <c r="F1218" s="173"/>
      <c r="G1218" s="174">
        <v>0.7291666666666666</v>
      </c>
      <c r="H1218" s="174">
        <v>0.7916666666666666</v>
      </c>
      <c r="I1218" s="105" t="s">
        <v>1475</v>
      </c>
      <c r="K1218" s="102">
        <v>1.0</v>
      </c>
    </row>
    <row r="1219" hidden="1">
      <c r="A1219" s="105" t="s">
        <v>2824</v>
      </c>
      <c r="B1219" s="175" t="s">
        <v>2825</v>
      </c>
      <c r="C1219" s="105" t="s">
        <v>223</v>
      </c>
      <c r="D1219" s="105" t="s">
        <v>327</v>
      </c>
      <c r="E1219" s="105" t="s">
        <v>1419</v>
      </c>
      <c r="F1219" s="173"/>
      <c r="G1219" s="174">
        <v>0.7291666666666666</v>
      </c>
      <c r="H1219" s="174">
        <v>0.7916666666666666</v>
      </c>
      <c r="I1219" s="105" t="s">
        <v>1475</v>
      </c>
      <c r="K1219" s="113">
        <v>0.0</v>
      </c>
    </row>
    <row r="1220" hidden="1">
      <c r="A1220" s="105" t="s">
        <v>2826</v>
      </c>
      <c r="B1220" s="172">
        <v>45661.0</v>
      </c>
      <c r="C1220" s="105" t="s">
        <v>223</v>
      </c>
      <c r="D1220" s="105" t="s">
        <v>306</v>
      </c>
      <c r="E1220" s="105" t="s">
        <v>1418</v>
      </c>
      <c r="F1220" s="173"/>
      <c r="G1220" s="174">
        <v>0.7291666666666666</v>
      </c>
      <c r="H1220" s="174">
        <v>0.7916666666666666</v>
      </c>
      <c r="I1220" s="105" t="s">
        <v>1475</v>
      </c>
      <c r="K1220" s="102">
        <v>1.0</v>
      </c>
    </row>
    <row r="1221" hidden="1">
      <c r="A1221" s="105" t="s">
        <v>2827</v>
      </c>
      <c r="B1221" s="172">
        <v>45812.0</v>
      </c>
      <c r="C1221" s="105" t="s">
        <v>223</v>
      </c>
      <c r="D1221" s="105" t="s">
        <v>306</v>
      </c>
      <c r="E1221" s="105" t="s">
        <v>1421</v>
      </c>
      <c r="F1221" s="173"/>
      <c r="G1221" s="174">
        <v>0.3333333333333333</v>
      </c>
      <c r="H1221" s="174">
        <v>0.3958333333333333</v>
      </c>
      <c r="I1221" s="105" t="s">
        <v>1516</v>
      </c>
      <c r="K1221" s="102">
        <v>1.0</v>
      </c>
    </row>
    <row r="1222" hidden="1">
      <c r="A1222" s="105" t="s">
        <v>2828</v>
      </c>
      <c r="B1222" s="172">
        <v>45873.0</v>
      </c>
      <c r="C1222" s="105" t="s">
        <v>223</v>
      </c>
      <c r="D1222" s="105" t="s">
        <v>306</v>
      </c>
      <c r="E1222" s="105" t="s">
        <v>1418</v>
      </c>
      <c r="F1222" s="173"/>
      <c r="G1222" s="174">
        <v>0.7291666666666666</v>
      </c>
      <c r="H1222" s="174">
        <v>0.7916666666666666</v>
      </c>
      <c r="I1222" s="105" t="s">
        <v>1475</v>
      </c>
      <c r="K1222" s="102">
        <v>1.0</v>
      </c>
    </row>
    <row r="1223" hidden="1">
      <c r="A1223" s="105" t="s">
        <v>2829</v>
      </c>
      <c r="B1223" s="175" t="s">
        <v>2795</v>
      </c>
      <c r="C1223" s="105" t="s">
        <v>223</v>
      </c>
      <c r="D1223" s="105" t="s">
        <v>306</v>
      </c>
      <c r="E1223" s="105" t="s">
        <v>1421</v>
      </c>
      <c r="F1223" s="173"/>
      <c r="G1223" s="174">
        <v>0.3333333333333333</v>
      </c>
      <c r="H1223" s="174">
        <v>0.3958333333333333</v>
      </c>
      <c r="I1223" s="105" t="s">
        <v>1516</v>
      </c>
      <c r="K1223" s="102">
        <v>1.0</v>
      </c>
    </row>
    <row r="1224" hidden="1">
      <c r="A1224" s="105" t="s">
        <v>2830</v>
      </c>
      <c r="B1224" s="175" t="s">
        <v>2831</v>
      </c>
      <c r="C1224" s="105" t="s">
        <v>223</v>
      </c>
      <c r="D1224" s="105" t="s">
        <v>306</v>
      </c>
      <c r="E1224" s="105" t="s">
        <v>1418</v>
      </c>
      <c r="F1224" s="173"/>
      <c r="G1224" s="174">
        <v>0.7291666666666666</v>
      </c>
      <c r="H1224" s="174">
        <v>0.7916666666666666</v>
      </c>
      <c r="I1224" s="105" t="s">
        <v>1475</v>
      </c>
      <c r="K1224" s="102">
        <v>1.0</v>
      </c>
    </row>
    <row r="1225" hidden="1">
      <c r="A1225" s="105" t="s">
        <v>2832</v>
      </c>
      <c r="B1225" s="175" t="s">
        <v>2799</v>
      </c>
      <c r="C1225" s="105" t="s">
        <v>223</v>
      </c>
      <c r="D1225" s="105" t="s">
        <v>306</v>
      </c>
      <c r="E1225" s="105" t="s">
        <v>1421</v>
      </c>
      <c r="F1225" s="173"/>
      <c r="G1225" s="174">
        <v>0.3333333333333333</v>
      </c>
      <c r="H1225" s="174">
        <v>0.3958333333333333</v>
      </c>
      <c r="I1225" s="105" t="s">
        <v>1516</v>
      </c>
      <c r="K1225" s="102">
        <v>1.0</v>
      </c>
    </row>
    <row r="1226" hidden="1">
      <c r="A1226" s="105" t="s">
        <v>2833</v>
      </c>
      <c r="B1226" s="175" t="s">
        <v>2834</v>
      </c>
      <c r="C1226" s="105" t="s">
        <v>223</v>
      </c>
      <c r="D1226" s="105" t="s">
        <v>306</v>
      </c>
      <c r="E1226" s="105" t="s">
        <v>1418</v>
      </c>
      <c r="F1226" s="173"/>
      <c r="G1226" s="174">
        <v>0.7291666666666666</v>
      </c>
      <c r="H1226" s="174">
        <v>0.7916666666666666</v>
      </c>
      <c r="I1226" s="105" t="s">
        <v>1475</v>
      </c>
      <c r="K1226" s="102">
        <v>1.0</v>
      </c>
    </row>
    <row r="1227" hidden="1">
      <c r="A1227" s="105" t="s">
        <v>2835</v>
      </c>
      <c r="B1227" s="175" t="s">
        <v>2803</v>
      </c>
      <c r="C1227" s="105" t="s">
        <v>223</v>
      </c>
      <c r="D1227" s="105" t="s">
        <v>306</v>
      </c>
      <c r="E1227" s="105" t="s">
        <v>1421</v>
      </c>
      <c r="F1227" s="173"/>
      <c r="G1227" s="174">
        <v>0.3333333333333333</v>
      </c>
      <c r="H1227" s="174">
        <v>0.3958333333333333</v>
      </c>
      <c r="I1227" s="105" t="s">
        <v>1516</v>
      </c>
      <c r="K1227" s="102">
        <v>1.0</v>
      </c>
    </row>
    <row r="1228" hidden="1">
      <c r="A1228" s="105" t="s">
        <v>2836</v>
      </c>
      <c r="B1228" s="175" t="s">
        <v>2837</v>
      </c>
      <c r="C1228" s="105" t="s">
        <v>223</v>
      </c>
      <c r="D1228" s="105" t="s">
        <v>306</v>
      </c>
      <c r="E1228" s="105" t="s">
        <v>1418</v>
      </c>
      <c r="F1228" s="173"/>
      <c r="G1228" s="174">
        <v>0.7291666666666666</v>
      </c>
      <c r="H1228" s="174">
        <v>0.7916666666666666</v>
      </c>
      <c r="I1228" s="105" t="s">
        <v>1475</v>
      </c>
      <c r="K1228" s="102">
        <v>1.0</v>
      </c>
    </row>
    <row r="1229" hidden="1">
      <c r="A1229" s="105" t="s">
        <v>2838</v>
      </c>
      <c r="B1229" s="172">
        <v>45692.0</v>
      </c>
      <c r="C1229" s="105" t="s">
        <v>223</v>
      </c>
      <c r="D1229" s="105" t="s">
        <v>439</v>
      </c>
      <c r="E1229" s="105" t="s">
        <v>1418</v>
      </c>
      <c r="F1229" s="173"/>
      <c r="G1229" s="174">
        <v>0.8125</v>
      </c>
      <c r="H1229" s="174">
        <v>0.875</v>
      </c>
      <c r="I1229" s="105" t="s">
        <v>2083</v>
      </c>
      <c r="K1229" s="102">
        <v>1.0</v>
      </c>
    </row>
    <row r="1230" hidden="1">
      <c r="A1230" s="105" t="s">
        <v>2839</v>
      </c>
      <c r="B1230" s="172">
        <v>45751.0</v>
      </c>
      <c r="C1230" s="105" t="s">
        <v>223</v>
      </c>
      <c r="D1230" s="105" t="s">
        <v>439</v>
      </c>
      <c r="E1230" s="105" t="s">
        <v>1418</v>
      </c>
      <c r="F1230" s="173"/>
      <c r="G1230" s="174">
        <v>0.8125</v>
      </c>
      <c r="H1230" s="174">
        <v>0.875</v>
      </c>
      <c r="I1230" s="105" t="s">
        <v>2083</v>
      </c>
      <c r="K1230" s="102">
        <v>1.0</v>
      </c>
    </row>
    <row r="1231" hidden="1">
      <c r="A1231" s="105" t="s">
        <v>2840</v>
      </c>
      <c r="B1231" s="172">
        <v>45904.0</v>
      </c>
      <c r="C1231" s="105" t="s">
        <v>223</v>
      </c>
      <c r="D1231" s="105" t="s">
        <v>439</v>
      </c>
      <c r="E1231" s="105" t="s">
        <v>1418</v>
      </c>
      <c r="F1231" s="173"/>
      <c r="G1231" s="174">
        <v>0.8125</v>
      </c>
      <c r="H1231" s="174">
        <v>0.875</v>
      </c>
      <c r="I1231" s="105" t="s">
        <v>2083</v>
      </c>
      <c r="K1231" s="102">
        <v>1.0</v>
      </c>
    </row>
    <row r="1232" hidden="1">
      <c r="A1232" s="105" t="s">
        <v>2841</v>
      </c>
      <c r="B1232" s="172">
        <v>45965.0</v>
      </c>
      <c r="C1232" s="105" t="s">
        <v>223</v>
      </c>
      <c r="D1232" s="105" t="s">
        <v>439</v>
      </c>
      <c r="E1232" s="105" t="s">
        <v>1421</v>
      </c>
      <c r="F1232" s="173"/>
      <c r="G1232" s="174">
        <v>0.8125</v>
      </c>
      <c r="H1232" s="174">
        <v>0.875</v>
      </c>
      <c r="I1232" s="105" t="s">
        <v>2083</v>
      </c>
      <c r="K1232" s="102">
        <v>1.0</v>
      </c>
    </row>
    <row r="1233" hidden="1">
      <c r="A1233" s="105" t="s">
        <v>2842</v>
      </c>
      <c r="B1233" s="175" t="s">
        <v>2817</v>
      </c>
      <c r="C1233" s="105" t="s">
        <v>223</v>
      </c>
      <c r="D1233" s="105" t="s">
        <v>439</v>
      </c>
      <c r="E1233" s="105" t="s">
        <v>1418</v>
      </c>
      <c r="F1233" s="173"/>
      <c r="G1233" s="174">
        <v>0.8125</v>
      </c>
      <c r="H1233" s="174">
        <v>0.875</v>
      </c>
      <c r="I1233" s="105" t="s">
        <v>2083</v>
      </c>
      <c r="K1233" s="102">
        <v>1.0</v>
      </c>
    </row>
    <row r="1234" hidden="1">
      <c r="A1234" s="105" t="s">
        <v>2843</v>
      </c>
      <c r="B1234" s="175" t="s">
        <v>2819</v>
      </c>
      <c r="C1234" s="105" t="s">
        <v>223</v>
      </c>
      <c r="D1234" s="105" t="s">
        <v>439</v>
      </c>
      <c r="E1234" s="105" t="s">
        <v>1420</v>
      </c>
      <c r="F1234" s="173"/>
      <c r="G1234" s="174">
        <v>0.8125</v>
      </c>
      <c r="H1234" s="174">
        <v>0.875</v>
      </c>
      <c r="I1234" s="105" t="s">
        <v>2083</v>
      </c>
      <c r="K1234" s="102">
        <v>1.0</v>
      </c>
    </row>
    <row r="1235" hidden="1">
      <c r="A1235" s="105" t="s">
        <v>2844</v>
      </c>
      <c r="B1235" s="175" t="s">
        <v>2821</v>
      </c>
      <c r="C1235" s="105" t="s">
        <v>223</v>
      </c>
      <c r="D1235" s="105" t="s">
        <v>439</v>
      </c>
      <c r="E1235" s="105" t="s">
        <v>1418</v>
      </c>
      <c r="F1235" s="173"/>
      <c r="G1235" s="174">
        <v>0.8125</v>
      </c>
      <c r="H1235" s="174">
        <v>0.875</v>
      </c>
      <c r="I1235" s="105" t="s">
        <v>2083</v>
      </c>
      <c r="K1235" s="102">
        <v>1.0</v>
      </c>
    </row>
    <row r="1236" hidden="1">
      <c r="A1236" s="105" t="s">
        <v>2845</v>
      </c>
      <c r="B1236" s="175" t="s">
        <v>2823</v>
      </c>
      <c r="C1236" s="105" t="s">
        <v>223</v>
      </c>
      <c r="D1236" s="105" t="s">
        <v>439</v>
      </c>
      <c r="E1236" s="105" t="s">
        <v>1418</v>
      </c>
      <c r="F1236" s="173"/>
      <c r="G1236" s="174">
        <v>0.8125</v>
      </c>
      <c r="H1236" s="174">
        <v>0.875</v>
      </c>
      <c r="I1236" s="105" t="s">
        <v>2083</v>
      </c>
      <c r="K1236" s="102">
        <v>1.0</v>
      </c>
    </row>
    <row r="1237" hidden="1">
      <c r="A1237" s="105" t="s">
        <v>2846</v>
      </c>
      <c r="B1237" s="175" t="s">
        <v>2825</v>
      </c>
      <c r="C1237" s="105" t="s">
        <v>223</v>
      </c>
      <c r="D1237" s="105" t="s">
        <v>439</v>
      </c>
      <c r="E1237" s="105" t="s">
        <v>1418</v>
      </c>
      <c r="F1237" s="173"/>
      <c r="G1237" s="174">
        <v>0.8125</v>
      </c>
      <c r="H1237" s="174">
        <v>0.875</v>
      </c>
      <c r="I1237" s="105" t="s">
        <v>2083</v>
      </c>
      <c r="K1237" s="113">
        <v>0.0</v>
      </c>
    </row>
    <row r="1238">
      <c r="A1238" s="105" t="s">
        <v>2847</v>
      </c>
      <c r="B1238" s="172">
        <v>45661.0</v>
      </c>
      <c r="C1238" s="105" t="s">
        <v>223</v>
      </c>
      <c r="D1238" s="105" t="s">
        <v>453</v>
      </c>
      <c r="E1238" s="105" t="s">
        <v>1416</v>
      </c>
      <c r="F1238" s="173"/>
      <c r="G1238" s="174">
        <v>0.8333333333333334</v>
      </c>
      <c r="H1238" s="174">
        <v>0.8958333333333334</v>
      </c>
      <c r="I1238" s="105" t="s">
        <v>1577</v>
      </c>
      <c r="K1238" s="102">
        <v>1.0</v>
      </c>
    </row>
    <row r="1239">
      <c r="A1239" s="105" t="s">
        <v>2848</v>
      </c>
      <c r="B1239" s="172">
        <v>45751.0</v>
      </c>
      <c r="C1239" s="105" t="s">
        <v>223</v>
      </c>
      <c r="D1239" s="105" t="s">
        <v>453</v>
      </c>
      <c r="E1239" s="105" t="s">
        <v>1416</v>
      </c>
      <c r="F1239" s="173"/>
      <c r="G1239" s="174">
        <v>0.625</v>
      </c>
      <c r="H1239" s="174">
        <v>0.6875</v>
      </c>
      <c r="I1239" s="105" t="s">
        <v>1460</v>
      </c>
      <c r="K1239" s="102">
        <v>1.0</v>
      </c>
    </row>
    <row r="1240">
      <c r="A1240" s="105" t="s">
        <v>2849</v>
      </c>
      <c r="B1240" s="172">
        <v>45873.0</v>
      </c>
      <c r="C1240" s="105" t="s">
        <v>223</v>
      </c>
      <c r="D1240" s="105" t="s">
        <v>453</v>
      </c>
      <c r="E1240" s="105" t="s">
        <v>1416</v>
      </c>
      <c r="F1240" s="173"/>
      <c r="G1240" s="174">
        <v>0.8333333333333334</v>
      </c>
      <c r="H1240" s="174">
        <v>0.8958333333333334</v>
      </c>
      <c r="I1240" s="105" t="s">
        <v>1577</v>
      </c>
      <c r="K1240" s="102">
        <v>1.0</v>
      </c>
    </row>
    <row r="1241">
      <c r="A1241" s="105" t="s">
        <v>2850</v>
      </c>
      <c r="B1241" s="172">
        <v>45965.0</v>
      </c>
      <c r="C1241" s="105" t="s">
        <v>223</v>
      </c>
      <c r="D1241" s="105" t="s">
        <v>453</v>
      </c>
      <c r="E1241" s="105" t="s">
        <v>1416</v>
      </c>
      <c r="F1241" s="173"/>
      <c r="G1241" s="174">
        <v>0.625</v>
      </c>
      <c r="H1241" s="174">
        <v>0.6875</v>
      </c>
      <c r="I1241" s="105" t="s">
        <v>1460</v>
      </c>
      <c r="K1241" s="102">
        <v>1.0</v>
      </c>
    </row>
    <row r="1242">
      <c r="A1242" s="105" t="s">
        <v>2851</v>
      </c>
      <c r="B1242" s="175" t="s">
        <v>2831</v>
      </c>
      <c r="C1242" s="105" t="s">
        <v>223</v>
      </c>
      <c r="D1242" s="105" t="s">
        <v>453</v>
      </c>
      <c r="E1242" s="105" t="s">
        <v>1416</v>
      </c>
      <c r="F1242" s="173"/>
      <c r="G1242" s="174">
        <v>0.8333333333333334</v>
      </c>
      <c r="H1242" s="174">
        <v>0.8958333333333334</v>
      </c>
      <c r="I1242" s="105" t="s">
        <v>1577</v>
      </c>
      <c r="K1242" s="102">
        <v>1.0</v>
      </c>
    </row>
    <row r="1243">
      <c r="A1243" s="105" t="s">
        <v>2852</v>
      </c>
      <c r="B1243" s="175" t="s">
        <v>2819</v>
      </c>
      <c r="C1243" s="105" t="s">
        <v>223</v>
      </c>
      <c r="D1243" s="105" t="s">
        <v>453</v>
      </c>
      <c r="E1243" s="105" t="s">
        <v>1416</v>
      </c>
      <c r="F1243" s="173"/>
      <c r="G1243" s="174">
        <v>0.625</v>
      </c>
      <c r="H1243" s="174">
        <v>0.6875</v>
      </c>
      <c r="I1243" s="105" t="s">
        <v>1460</v>
      </c>
      <c r="K1243" s="102">
        <v>1.0</v>
      </c>
    </row>
    <row r="1244">
      <c r="A1244" s="105" t="s">
        <v>2853</v>
      </c>
      <c r="B1244" s="175" t="s">
        <v>2834</v>
      </c>
      <c r="C1244" s="105" t="s">
        <v>223</v>
      </c>
      <c r="D1244" s="105" t="s">
        <v>453</v>
      </c>
      <c r="E1244" s="105" t="s">
        <v>1416</v>
      </c>
      <c r="F1244" s="173"/>
      <c r="G1244" s="174">
        <v>0.8333333333333334</v>
      </c>
      <c r="H1244" s="174">
        <v>0.8958333333333334</v>
      </c>
      <c r="I1244" s="105" t="s">
        <v>1577</v>
      </c>
      <c r="K1244" s="102">
        <v>1.0</v>
      </c>
    </row>
    <row r="1245">
      <c r="A1245" s="105" t="s">
        <v>2854</v>
      </c>
      <c r="B1245" s="175" t="s">
        <v>2823</v>
      </c>
      <c r="C1245" s="105" t="s">
        <v>223</v>
      </c>
      <c r="D1245" s="105" t="s">
        <v>453</v>
      </c>
      <c r="E1245" s="105" t="s">
        <v>1416</v>
      </c>
      <c r="F1245" s="173"/>
      <c r="G1245" s="174">
        <v>0.625</v>
      </c>
      <c r="H1245" s="174">
        <v>0.6875</v>
      </c>
      <c r="I1245" s="105" t="s">
        <v>1460</v>
      </c>
      <c r="K1245" s="102">
        <v>1.0</v>
      </c>
    </row>
    <row r="1246">
      <c r="A1246" s="105" t="s">
        <v>2855</v>
      </c>
      <c r="B1246" s="175" t="s">
        <v>2837</v>
      </c>
      <c r="C1246" s="105" t="s">
        <v>223</v>
      </c>
      <c r="D1246" s="105" t="s">
        <v>453</v>
      </c>
      <c r="E1246" s="105" t="s">
        <v>1416</v>
      </c>
      <c r="F1246" s="173"/>
      <c r="G1246" s="174">
        <v>0.8333333333333334</v>
      </c>
      <c r="H1246" s="174">
        <v>0.8958333333333334</v>
      </c>
      <c r="I1246" s="105" t="s">
        <v>1577</v>
      </c>
      <c r="K1246" s="113">
        <v>0.0</v>
      </c>
    </row>
    <row r="1247" hidden="1">
      <c r="A1247" s="105" t="s">
        <v>2856</v>
      </c>
      <c r="B1247" s="172">
        <v>45781.0</v>
      </c>
      <c r="C1247" s="105" t="s">
        <v>223</v>
      </c>
      <c r="D1247" s="105" t="s">
        <v>472</v>
      </c>
      <c r="E1247" s="105" t="s">
        <v>2659</v>
      </c>
      <c r="F1247" s="173"/>
      <c r="G1247" s="174">
        <v>0.8333333333333334</v>
      </c>
      <c r="H1247" s="174">
        <v>0.8958333333333334</v>
      </c>
      <c r="I1247" s="105" t="s">
        <v>1577</v>
      </c>
      <c r="K1247" s="102">
        <v>1.0</v>
      </c>
    </row>
    <row r="1248" hidden="1">
      <c r="A1248" s="105" t="s">
        <v>2857</v>
      </c>
      <c r="B1248" s="172">
        <v>45812.0</v>
      </c>
      <c r="C1248" s="105" t="s">
        <v>223</v>
      </c>
      <c r="D1248" s="105" t="s">
        <v>472</v>
      </c>
      <c r="E1248" s="105" t="s">
        <v>2659</v>
      </c>
      <c r="F1248" s="173"/>
      <c r="G1248" s="174">
        <v>0.8333333333333334</v>
      </c>
      <c r="H1248" s="174">
        <v>0.8958333333333334</v>
      </c>
      <c r="I1248" s="105" t="s">
        <v>1577</v>
      </c>
      <c r="K1248" s="102">
        <v>1.0</v>
      </c>
    </row>
    <row r="1249" hidden="1">
      <c r="A1249" s="105" t="s">
        <v>2858</v>
      </c>
      <c r="B1249" s="172">
        <v>45995.0</v>
      </c>
      <c r="C1249" s="105" t="s">
        <v>223</v>
      </c>
      <c r="D1249" s="105" t="s">
        <v>472</v>
      </c>
      <c r="E1249" s="105" t="s">
        <v>1421</v>
      </c>
      <c r="F1249" s="173"/>
      <c r="G1249" s="174">
        <v>0.8333333333333334</v>
      </c>
      <c r="H1249" s="174">
        <v>0.8958333333333334</v>
      </c>
      <c r="I1249" s="105" t="s">
        <v>1577</v>
      </c>
      <c r="K1249" s="102">
        <v>1.0</v>
      </c>
    </row>
    <row r="1250" hidden="1">
      <c r="A1250" s="105" t="s">
        <v>2859</v>
      </c>
      <c r="B1250" s="175" t="s">
        <v>2795</v>
      </c>
      <c r="C1250" s="105" t="s">
        <v>223</v>
      </c>
      <c r="D1250" s="105" t="s">
        <v>472</v>
      </c>
      <c r="E1250" s="105" t="s">
        <v>1421</v>
      </c>
      <c r="F1250" s="173"/>
      <c r="G1250" s="174">
        <v>0.8333333333333334</v>
      </c>
      <c r="H1250" s="174">
        <v>0.8958333333333334</v>
      </c>
      <c r="I1250" s="105" t="s">
        <v>1577</v>
      </c>
      <c r="K1250" s="102">
        <v>1.0</v>
      </c>
    </row>
    <row r="1251" hidden="1">
      <c r="A1251" s="105" t="s">
        <v>2860</v>
      </c>
      <c r="B1251" s="175" t="s">
        <v>2797</v>
      </c>
      <c r="C1251" s="105" t="s">
        <v>223</v>
      </c>
      <c r="D1251" s="105" t="s">
        <v>472</v>
      </c>
      <c r="E1251" s="105" t="s">
        <v>2659</v>
      </c>
      <c r="F1251" s="173"/>
      <c r="G1251" s="174">
        <v>0.8333333333333334</v>
      </c>
      <c r="H1251" s="174">
        <v>0.8958333333333334</v>
      </c>
      <c r="I1251" s="105" t="s">
        <v>1577</v>
      </c>
      <c r="K1251" s="102">
        <v>1.0</v>
      </c>
    </row>
    <row r="1252" hidden="1">
      <c r="A1252" s="105" t="s">
        <v>2861</v>
      </c>
      <c r="B1252" s="175" t="s">
        <v>2799</v>
      </c>
      <c r="C1252" s="105" t="s">
        <v>223</v>
      </c>
      <c r="D1252" s="105" t="s">
        <v>472</v>
      </c>
      <c r="E1252" s="105" t="s">
        <v>2659</v>
      </c>
      <c r="F1252" s="173"/>
      <c r="G1252" s="174">
        <v>0.8333333333333334</v>
      </c>
      <c r="H1252" s="174">
        <v>0.8958333333333334</v>
      </c>
      <c r="I1252" s="105" t="s">
        <v>1577</v>
      </c>
      <c r="K1252" s="102">
        <v>1.0</v>
      </c>
    </row>
    <row r="1253" hidden="1">
      <c r="A1253" s="105" t="s">
        <v>2862</v>
      </c>
      <c r="B1253" s="175" t="s">
        <v>2801</v>
      </c>
      <c r="C1253" s="105" t="s">
        <v>223</v>
      </c>
      <c r="D1253" s="105" t="s">
        <v>472</v>
      </c>
      <c r="E1253" s="105" t="s">
        <v>2659</v>
      </c>
      <c r="F1253" s="173"/>
      <c r="G1253" s="174">
        <v>0.8333333333333334</v>
      </c>
      <c r="H1253" s="174">
        <v>0.8958333333333334</v>
      </c>
      <c r="I1253" s="105" t="s">
        <v>1577</v>
      </c>
      <c r="K1253" s="102">
        <v>1.0</v>
      </c>
    </row>
    <row r="1254" hidden="1">
      <c r="A1254" s="105" t="s">
        <v>2863</v>
      </c>
      <c r="B1254" s="175" t="s">
        <v>2803</v>
      </c>
      <c r="C1254" s="105" t="s">
        <v>223</v>
      </c>
      <c r="D1254" s="105" t="s">
        <v>472</v>
      </c>
      <c r="E1254" s="105" t="s">
        <v>2659</v>
      </c>
      <c r="F1254" s="173"/>
      <c r="G1254" s="174">
        <v>0.8333333333333334</v>
      </c>
      <c r="H1254" s="174">
        <v>0.8958333333333334</v>
      </c>
      <c r="I1254" s="105" t="s">
        <v>1577</v>
      </c>
      <c r="K1254" s="102">
        <v>1.0</v>
      </c>
    </row>
    <row r="1255" hidden="1">
      <c r="A1255" s="105" t="s">
        <v>2864</v>
      </c>
      <c r="B1255" s="172">
        <v>45720.0</v>
      </c>
      <c r="C1255" s="105" t="s">
        <v>223</v>
      </c>
      <c r="D1255" s="105" t="s">
        <v>293</v>
      </c>
      <c r="E1255" s="105" t="s">
        <v>1421</v>
      </c>
      <c r="F1255" s="173"/>
      <c r="G1255" s="174">
        <v>0.8125</v>
      </c>
      <c r="H1255" s="174">
        <v>0.8541666666666666</v>
      </c>
      <c r="I1255" s="105" t="s">
        <v>1608</v>
      </c>
      <c r="K1255" s="102">
        <v>1.0</v>
      </c>
    </row>
    <row r="1256" hidden="1">
      <c r="A1256" s="105" t="s">
        <v>2865</v>
      </c>
      <c r="B1256" s="172">
        <v>45842.0</v>
      </c>
      <c r="C1256" s="105" t="s">
        <v>223</v>
      </c>
      <c r="D1256" s="105" t="s">
        <v>293</v>
      </c>
      <c r="E1256" s="105" t="s">
        <v>1421</v>
      </c>
      <c r="F1256" s="173"/>
      <c r="G1256" s="174">
        <v>0.8125</v>
      </c>
      <c r="H1256" s="174">
        <v>0.8541666666666666</v>
      </c>
      <c r="I1256" s="105" t="s">
        <v>1608</v>
      </c>
      <c r="K1256" s="113">
        <v>0.0</v>
      </c>
    </row>
    <row r="1257" hidden="1">
      <c r="A1257" s="105" t="s">
        <v>2866</v>
      </c>
      <c r="B1257" s="172">
        <v>45934.0</v>
      </c>
      <c r="C1257" s="105" t="s">
        <v>223</v>
      </c>
      <c r="D1257" s="105" t="s">
        <v>293</v>
      </c>
      <c r="E1257" s="105" t="s">
        <v>1421</v>
      </c>
      <c r="F1257" s="173"/>
      <c r="G1257" s="174">
        <v>0.8125</v>
      </c>
      <c r="H1257" s="174">
        <v>0.8541666666666666</v>
      </c>
      <c r="I1257" s="105" t="s">
        <v>1608</v>
      </c>
      <c r="K1257" s="102">
        <v>1.0</v>
      </c>
    </row>
    <row r="1258" hidden="1">
      <c r="A1258" s="105" t="s">
        <v>2867</v>
      </c>
      <c r="B1258" s="175" t="s">
        <v>2868</v>
      </c>
      <c r="C1258" s="105" t="s">
        <v>223</v>
      </c>
      <c r="D1258" s="105" t="s">
        <v>293</v>
      </c>
      <c r="E1258" s="105" t="s">
        <v>1421</v>
      </c>
      <c r="F1258" s="173"/>
      <c r="G1258" s="174">
        <v>0.8125</v>
      </c>
      <c r="H1258" s="174">
        <v>0.8541666666666666</v>
      </c>
      <c r="I1258" s="105" t="s">
        <v>1608</v>
      </c>
      <c r="K1258" s="102">
        <v>1.0</v>
      </c>
    </row>
    <row r="1259" hidden="1">
      <c r="A1259" s="105" t="s">
        <v>2869</v>
      </c>
      <c r="B1259" s="175" t="s">
        <v>2870</v>
      </c>
      <c r="C1259" s="105" t="s">
        <v>223</v>
      </c>
      <c r="D1259" s="105" t="s">
        <v>293</v>
      </c>
      <c r="E1259" s="105" t="s">
        <v>1421</v>
      </c>
      <c r="F1259" s="173"/>
      <c r="G1259" s="174">
        <v>0.8125</v>
      </c>
      <c r="H1259" s="174">
        <v>0.8541666666666666</v>
      </c>
      <c r="I1259" s="105" t="s">
        <v>1608</v>
      </c>
      <c r="K1259" s="102">
        <v>1.0</v>
      </c>
    </row>
    <row r="1260" hidden="1">
      <c r="A1260" s="105" t="s">
        <v>2871</v>
      </c>
      <c r="B1260" s="175" t="s">
        <v>2872</v>
      </c>
      <c r="C1260" s="105" t="s">
        <v>223</v>
      </c>
      <c r="D1260" s="105" t="s">
        <v>293</v>
      </c>
      <c r="E1260" s="105" t="s">
        <v>1421</v>
      </c>
      <c r="F1260" s="173"/>
      <c r="G1260" s="174">
        <v>0.8125</v>
      </c>
      <c r="H1260" s="174">
        <v>0.8541666666666666</v>
      </c>
      <c r="I1260" s="105" t="s">
        <v>1608</v>
      </c>
      <c r="K1260" s="102">
        <v>1.0</v>
      </c>
    </row>
    <row r="1261" hidden="1">
      <c r="A1261" s="105" t="s">
        <v>2873</v>
      </c>
      <c r="B1261" s="175" t="s">
        <v>2874</v>
      </c>
      <c r="C1261" s="105" t="s">
        <v>223</v>
      </c>
      <c r="D1261" s="105" t="s">
        <v>293</v>
      </c>
      <c r="E1261" s="105" t="s">
        <v>1421</v>
      </c>
      <c r="F1261" s="173"/>
      <c r="G1261" s="174">
        <v>0.8125</v>
      </c>
      <c r="H1261" s="174">
        <v>0.8541666666666666</v>
      </c>
      <c r="I1261" s="105" t="s">
        <v>1608</v>
      </c>
      <c r="K1261" s="102">
        <v>1.0</v>
      </c>
    </row>
    <row r="1262" hidden="1">
      <c r="A1262" s="105" t="s">
        <v>2875</v>
      </c>
      <c r="B1262" s="175" t="s">
        <v>2876</v>
      </c>
      <c r="C1262" s="105" t="s">
        <v>223</v>
      </c>
      <c r="D1262" s="105" t="s">
        <v>293</v>
      </c>
      <c r="E1262" s="105" t="s">
        <v>1421</v>
      </c>
      <c r="F1262" s="173"/>
      <c r="G1262" s="174">
        <v>0.8125</v>
      </c>
      <c r="H1262" s="174">
        <v>0.8541666666666666</v>
      </c>
      <c r="I1262" s="105" t="s">
        <v>1608</v>
      </c>
      <c r="K1262" s="102">
        <v>1.0</v>
      </c>
    </row>
    <row r="1263" hidden="1">
      <c r="A1263" s="105" t="s">
        <v>2877</v>
      </c>
      <c r="B1263" s="172">
        <v>45692.0</v>
      </c>
      <c r="C1263" s="105" t="s">
        <v>24</v>
      </c>
      <c r="D1263" s="105" t="s">
        <v>141</v>
      </c>
      <c r="E1263" s="105" t="s">
        <v>1416</v>
      </c>
      <c r="F1263" s="173"/>
      <c r="G1263" s="174">
        <v>0.7291666666666666</v>
      </c>
      <c r="H1263" s="174">
        <v>0.7916666666666666</v>
      </c>
      <c r="I1263" s="105" t="s">
        <v>1475</v>
      </c>
      <c r="K1263" s="102">
        <v>1.0</v>
      </c>
    </row>
    <row r="1264" hidden="1">
      <c r="A1264" s="105" t="s">
        <v>2878</v>
      </c>
      <c r="B1264" s="172">
        <v>45842.0</v>
      </c>
      <c r="C1264" s="105" t="s">
        <v>24</v>
      </c>
      <c r="D1264" s="105" t="s">
        <v>141</v>
      </c>
      <c r="E1264" s="105" t="s">
        <v>1416</v>
      </c>
      <c r="F1264" s="173"/>
      <c r="G1264" s="174">
        <v>0.7291666666666666</v>
      </c>
      <c r="H1264" s="174">
        <v>0.7916666666666666</v>
      </c>
      <c r="I1264" s="105" t="s">
        <v>1475</v>
      </c>
      <c r="K1264" s="102">
        <v>1.0</v>
      </c>
    </row>
    <row r="1265" hidden="1">
      <c r="A1265" s="105" t="s">
        <v>2879</v>
      </c>
      <c r="B1265" s="172">
        <v>45904.0</v>
      </c>
      <c r="C1265" s="105" t="s">
        <v>24</v>
      </c>
      <c r="D1265" s="105" t="s">
        <v>141</v>
      </c>
      <c r="E1265" s="105" t="s">
        <v>1416</v>
      </c>
      <c r="F1265" s="173"/>
      <c r="G1265" s="174">
        <v>0.7291666666666666</v>
      </c>
      <c r="H1265" s="174">
        <v>0.7916666666666666</v>
      </c>
      <c r="I1265" s="105" t="s">
        <v>1475</v>
      </c>
      <c r="K1265" s="102">
        <v>1.0</v>
      </c>
    </row>
    <row r="1266" hidden="1">
      <c r="A1266" s="105" t="s">
        <v>2880</v>
      </c>
      <c r="B1266" s="175" t="s">
        <v>2868</v>
      </c>
      <c r="C1266" s="105" t="s">
        <v>24</v>
      </c>
      <c r="D1266" s="105" t="s">
        <v>141</v>
      </c>
      <c r="E1266" s="105" t="s">
        <v>1416</v>
      </c>
      <c r="F1266" s="173"/>
      <c r="G1266" s="174">
        <v>0.7291666666666666</v>
      </c>
      <c r="H1266" s="174">
        <v>0.7916666666666666</v>
      </c>
      <c r="I1266" s="105" t="s">
        <v>1475</v>
      </c>
      <c r="K1266" s="102">
        <v>1.0</v>
      </c>
    </row>
    <row r="1267" hidden="1">
      <c r="A1267" s="105" t="s">
        <v>2881</v>
      </c>
      <c r="B1267" s="175" t="s">
        <v>2817</v>
      </c>
      <c r="C1267" s="105" t="s">
        <v>24</v>
      </c>
      <c r="D1267" s="105" t="s">
        <v>141</v>
      </c>
      <c r="E1267" s="105" t="s">
        <v>1416</v>
      </c>
      <c r="F1267" s="173"/>
      <c r="G1267" s="174">
        <v>0.7291666666666666</v>
      </c>
      <c r="H1267" s="174">
        <v>0.7916666666666666</v>
      </c>
      <c r="I1267" s="105" t="s">
        <v>1475</v>
      </c>
      <c r="K1267" s="102">
        <v>1.0</v>
      </c>
    </row>
    <row r="1268" hidden="1">
      <c r="A1268" s="105" t="s">
        <v>2882</v>
      </c>
      <c r="B1268" s="175" t="s">
        <v>2872</v>
      </c>
      <c r="C1268" s="105" t="s">
        <v>24</v>
      </c>
      <c r="D1268" s="105" t="s">
        <v>141</v>
      </c>
      <c r="E1268" s="105" t="s">
        <v>1416</v>
      </c>
      <c r="F1268" s="173"/>
      <c r="G1268" s="174">
        <v>0.7291666666666666</v>
      </c>
      <c r="H1268" s="174">
        <v>0.7916666666666666</v>
      </c>
      <c r="I1268" s="105" t="s">
        <v>1475</v>
      </c>
      <c r="K1268" s="102">
        <v>1.0</v>
      </c>
    </row>
    <row r="1269" hidden="1">
      <c r="A1269" s="105" t="s">
        <v>2883</v>
      </c>
      <c r="B1269" s="175" t="s">
        <v>2821</v>
      </c>
      <c r="C1269" s="105" t="s">
        <v>24</v>
      </c>
      <c r="D1269" s="105" t="s">
        <v>141</v>
      </c>
      <c r="E1269" s="105" t="s">
        <v>1416</v>
      </c>
      <c r="F1269" s="173"/>
      <c r="G1269" s="174">
        <v>0.7291666666666666</v>
      </c>
      <c r="H1269" s="174">
        <v>0.7916666666666666</v>
      </c>
      <c r="I1269" s="105" t="s">
        <v>1475</v>
      </c>
      <c r="K1269" s="102">
        <v>1.0</v>
      </c>
    </row>
    <row r="1270" hidden="1">
      <c r="A1270" s="105" t="s">
        <v>2884</v>
      </c>
      <c r="B1270" s="175" t="s">
        <v>2876</v>
      </c>
      <c r="C1270" s="105" t="s">
        <v>24</v>
      </c>
      <c r="D1270" s="105" t="s">
        <v>141</v>
      </c>
      <c r="E1270" s="105" t="s">
        <v>1416</v>
      </c>
      <c r="F1270" s="173"/>
      <c r="G1270" s="174">
        <v>0.7291666666666666</v>
      </c>
      <c r="H1270" s="174">
        <v>0.7916666666666666</v>
      </c>
      <c r="I1270" s="105" t="s">
        <v>1475</v>
      </c>
      <c r="K1270" s="102">
        <v>1.0</v>
      </c>
    </row>
    <row r="1271" hidden="1">
      <c r="A1271" s="105" t="s">
        <v>2885</v>
      </c>
      <c r="B1271" s="175" t="s">
        <v>2825</v>
      </c>
      <c r="C1271" s="105" t="s">
        <v>24</v>
      </c>
      <c r="D1271" s="105" t="s">
        <v>141</v>
      </c>
      <c r="E1271" s="105" t="s">
        <v>1416</v>
      </c>
      <c r="F1271" s="173"/>
      <c r="G1271" s="174">
        <v>0.7291666666666666</v>
      </c>
      <c r="H1271" s="174">
        <v>0.7916666666666666</v>
      </c>
      <c r="I1271" s="105" t="s">
        <v>1475</v>
      </c>
      <c r="K1271" s="113">
        <v>0.0</v>
      </c>
    </row>
    <row r="1272" hidden="1">
      <c r="A1272" s="105" t="s">
        <v>2886</v>
      </c>
      <c r="B1272" s="172">
        <v>45692.0</v>
      </c>
      <c r="C1272" s="105" t="s">
        <v>24</v>
      </c>
      <c r="D1272" s="105" t="s">
        <v>27</v>
      </c>
      <c r="E1272" s="105" t="s">
        <v>1420</v>
      </c>
      <c r="F1272" s="173"/>
      <c r="G1272" s="174">
        <v>0.7291666666666666</v>
      </c>
      <c r="H1272" s="174">
        <v>0.7916666666666666</v>
      </c>
      <c r="I1272" s="105" t="s">
        <v>1475</v>
      </c>
      <c r="K1272" s="102">
        <v>1.0</v>
      </c>
    </row>
    <row r="1273" hidden="1">
      <c r="A1273" s="105" t="s">
        <v>2887</v>
      </c>
      <c r="B1273" s="172">
        <v>45751.0</v>
      </c>
      <c r="C1273" s="105" t="s">
        <v>24</v>
      </c>
      <c r="D1273" s="105" t="s">
        <v>27</v>
      </c>
      <c r="E1273" s="105" t="s">
        <v>1420</v>
      </c>
      <c r="F1273" s="173"/>
      <c r="G1273" s="174">
        <v>0.7291666666666666</v>
      </c>
      <c r="H1273" s="174">
        <v>0.7916666666666666</v>
      </c>
      <c r="I1273" s="105" t="s">
        <v>1475</v>
      </c>
      <c r="K1273" s="102">
        <v>1.0</v>
      </c>
    </row>
    <row r="1274" hidden="1">
      <c r="A1274" s="105" t="s">
        <v>2888</v>
      </c>
      <c r="B1274" s="172">
        <v>45904.0</v>
      </c>
      <c r="C1274" s="105" t="s">
        <v>24</v>
      </c>
      <c r="D1274" s="105" t="s">
        <v>27</v>
      </c>
      <c r="E1274" s="105" t="s">
        <v>1420</v>
      </c>
      <c r="F1274" s="173"/>
      <c r="G1274" s="174">
        <v>0.7291666666666666</v>
      </c>
      <c r="H1274" s="174">
        <v>0.7916666666666666</v>
      </c>
      <c r="I1274" s="105" t="s">
        <v>1475</v>
      </c>
      <c r="K1274" s="102">
        <v>1.0</v>
      </c>
    </row>
    <row r="1275" hidden="1">
      <c r="A1275" s="105" t="s">
        <v>2889</v>
      </c>
      <c r="B1275" s="172">
        <v>45965.0</v>
      </c>
      <c r="C1275" s="105" t="s">
        <v>24</v>
      </c>
      <c r="D1275" s="105" t="s">
        <v>27</v>
      </c>
      <c r="E1275" s="105" t="s">
        <v>1420</v>
      </c>
      <c r="F1275" s="173"/>
      <c r="G1275" s="174">
        <v>0.7291666666666666</v>
      </c>
      <c r="H1275" s="174">
        <v>0.7916666666666666</v>
      </c>
      <c r="I1275" s="105" t="s">
        <v>1475</v>
      </c>
      <c r="K1275" s="102">
        <v>1.0</v>
      </c>
    </row>
    <row r="1276" hidden="1">
      <c r="A1276" s="105" t="s">
        <v>2890</v>
      </c>
      <c r="B1276" s="175" t="s">
        <v>2817</v>
      </c>
      <c r="C1276" s="105" t="s">
        <v>24</v>
      </c>
      <c r="D1276" s="105" t="s">
        <v>27</v>
      </c>
      <c r="E1276" s="105" t="s">
        <v>1420</v>
      </c>
      <c r="F1276" s="173"/>
      <c r="G1276" s="174">
        <v>0.7291666666666666</v>
      </c>
      <c r="H1276" s="174">
        <v>0.7916666666666666</v>
      </c>
      <c r="I1276" s="105" t="s">
        <v>1475</v>
      </c>
      <c r="K1276" s="102">
        <v>1.0</v>
      </c>
    </row>
    <row r="1277" hidden="1">
      <c r="A1277" s="105" t="s">
        <v>2891</v>
      </c>
      <c r="B1277" s="175" t="s">
        <v>2819</v>
      </c>
      <c r="C1277" s="105" t="s">
        <v>24</v>
      </c>
      <c r="D1277" s="105" t="s">
        <v>27</v>
      </c>
      <c r="E1277" s="105" t="s">
        <v>1420</v>
      </c>
      <c r="F1277" s="173"/>
      <c r="G1277" s="174">
        <v>0.7291666666666666</v>
      </c>
      <c r="H1277" s="174">
        <v>0.7916666666666666</v>
      </c>
      <c r="I1277" s="105" t="s">
        <v>1475</v>
      </c>
      <c r="K1277" s="102">
        <v>1.0</v>
      </c>
    </row>
    <row r="1278" hidden="1">
      <c r="A1278" s="105" t="s">
        <v>2892</v>
      </c>
      <c r="B1278" s="175" t="s">
        <v>2821</v>
      </c>
      <c r="C1278" s="105" t="s">
        <v>24</v>
      </c>
      <c r="D1278" s="105" t="s">
        <v>27</v>
      </c>
      <c r="E1278" s="105" t="s">
        <v>1420</v>
      </c>
      <c r="F1278" s="173"/>
      <c r="G1278" s="174">
        <v>0.7291666666666666</v>
      </c>
      <c r="H1278" s="174">
        <v>0.7916666666666666</v>
      </c>
      <c r="I1278" s="105" t="s">
        <v>1475</v>
      </c>
      <c r="K1278" s="102">
        <v>1.0</v>
      </c>
    </row>
    <row r="1279" hidden="1">
      <c r="A1279" s="105" t="s">
        <v>2893</v>
      </c>
      <c r="B1279" s="175" t="s">
        <v>2823</v>
      </c>
      <c r="C1279" s="105" t="s">
        <v>24</v>
      </c>
      <c r="D1279" s="105" t="s">
        <v>27</v>
      </c>
      <c r="E1279" s="105" t="s">
        <v>1420</v>
      </c>
      <c r="F1279" s="173"/>
      <c r="G1279" s="174">
        <v>0.7291666666666666</v>
      </c>
      <c r="H1279" s="174">
        <v>0.7916666666666666</v>
      </c>
      <c r="I1279" s="105" t="s">
        <v>1475</v>
      </c>
      <c r="K1279" s="102">
        <v>1.0</v>
      </c>
    </row>
    <row r="1280" hidden="1">
      <c r="A1280" s="105" t="s">
        <v>2894</v>
      </c>
      <c r="B1280" s="175" t="s">
        <v>2825</v>
      </c>
      <c r="C1280" s="105" t="s">
        <v>24</v>
      </c>
      <c r="D1280" s="105" t="s">
        <v>27</v>
      </c>
      <c r="E1280" s="105" t="s">
        <v>1420</v>
      </c>
      <c r="F1280" s="173"/>
      <c r="G1280" s="174">
        <v>0.7291666666666666</v>
      </c>
      <c r="H1280" s="174">
        <v>0.7916666666666666</v>
      </c>
      <c r="I1280" s="105" t="s">
        <v>1475</v>
      </c>
      <c r="K1280" s="113">
        <v>0.0</v>
      </c>
    </row>
    <row r="1281" hidden="1">
      <c r="A1281" s="105" t="s">
        <v>2895</v>
      </c>
      <c r="B1281" s="172">
        <v>45692.0</v>
      </c>
      <c r="C1281" s="105" t="s">
        <v>24</v>
      </c>
      <c r="D1281" s="105" t="s">
        <v>86</v>
      </c>
      <c r="E1281" s="105" t="s">
        <v>1421</v>
      </c>
      <c r="F1281" s="173"/>
      <c r="G1281" s="174">
        <v>0.7291666666666666</v>
      </c>
      <c r="H1281" s="174">
        <v>0.7916666666666666</v>
      </c>
      <c r="I1281" s="105" t="s">
        <v>1475</v>
      </c>
      <c r="K1281" s="102">
        <v>1.0</v>
      </c>
    </row>
    <row r="1282" hidden="1">
      <c r="A1282" s="105" t="s">
        <v>2896</v>
      </c>
      <c r="B1282" s="172">
        <v>45751.0</v>
      </c>
      <c r="C1282" s="105" t="s">
        <v>24</v>
      </c>
      <c r="D1282" s="105" t="s">
        <v>86</v>
      </c>
      <c r="E1282" s="105" t="s">
        <v>1421</v>
      </c>
      <c r="F1282" s="173"/>
      <c r="G1282" s="174">
        <v>0.7291666666666666</v>
      </c>
      <c r="H1282" s="174">
        <v>0.7916666666666666</v>
      </c>
      <c r="I1282" s="105" t="s">
        <v>1475</v>
      </c>
      <c r="K1282" s="102">
        <v>1.0</v>
      </c>
    </row>
    <row r="1283" hidden="1">
      <c r="A1283" s="105" t="s">
        <v>2897</v>
      </c>
      <c r="B1283" s="172">
        <v>45904.0</v>
      </c>
      <c r="C1283" s="105" t="s">
        <v>24</v>
      </c>
      <c r="D1283" s="105" t="s">
        <v>86</v>
      </c>
      <c r="E1283" s="105" t="s">
        <v>1421</v>
      </c>
      <c r="F1283" s="173"/>
      <c r="G1283" s="174">
        <v>0.7291666666666666</v>
      </c>
      <c r="H1283" s="174">
        <v>0.7916666666666666</v>
      </c>
      <c r="I1283" s="105" t="s">
        <v>1475</v>
      </c>
      <c r="K1283" s="102">
        <v>1.0</v>
      </c>
    </row>
    <row r="1284" hidden="1">
      <c r="A1284" s="105" t="s">
        <v>2898</v>
      </c>
      <c r="B1284" s="172">
        <v>45965.0</v>
      </c>
      <c r="C1284" s="105" t="s">
        <v>24</v>
      </c>
      <c r="D1284" s="105" t="s">
        <v>86</v>
      </c>
      <c r="E1284" s="105" t="s">
        <v>1421</v>
      </c>
      <c r="F1284" s="173"/>
      <c r="G1284" s="174">
        <v>0.7291666666666666</v>
      </c>
      <c r="H1284" s="174">
        <v>0.7916666666666666</v>
      </c>
      <c r="I1284" s="105" t="s">
        <v>1475</v>
      </c>
      <c r="K1284" s="102">
        <v>1.0</v>
      </c>
    </row>
    <row r="1285" hidden="1">
      <c r="A1285" s="105" t="s">
        <v>2899</v>
      </c>
      <c r="B1285" s="175" t="s">
        <v>2817</v>
      </c>
      <c r="C1285" s="105" t="s">
        <v>24</v>
      </c>
      <c r="D1285" s="105" t="s">
        <v>86</v>
      </c>
      <c r="E1285" s="105" t="s">
        <v>1421</v>
      </c>
      <c r="F1285" s="173"/>
      <c r="G1285" s="174">
        <v>0.7291666666666666</v>
      </c>
      <c r="H1285" s="174">
        <v>0.7916666666666666</v>
      </c>
      <c r="I1285" s="105" t="s">
        <v>1475</v>
      </c>
      <c r="K1285" s="102">
        <v>1.0</v>
      </c>
    </row>
    <row r="1286" hidden="1">
      <c r="A1286" s="105" t="s">
        <v>2900</v>
      </c>
      <c r="B1286" s="175" t="s">
        <v>2819</v>
      </c>
      <c r="C1286" s="105" t="s">
        <v>24</v>
      </c>
      <c r="D1286" s="105" t="s">
        <v>86</v>
      </c>
      <c r="E1286" s="105" t="s">
        <v>1421</v>
      </c>
      <c r="F1286" s="173"/>
      <c r="G1286" s="174">
        <v>0.7291666666666666</v>
      </c>
      <c r="H1286" s="174">
        <v>0.7916666666666666</v>
      </c>
      <c r="I1286" s="105" t="s">
        <v>1475</v>
      </c>
      <c r="K1286" s="102">
        <v>1.0</v>
      </c>
    </row>
    <row r="1287" hidden="1">
      <c r="A1287" s="105" t="s">
        <v>2901</v>
      </c>
      <c r="B1287" s="175" t="s">
        <v>2821</v>
      </c>
      <c r="C1287" s="105" t="s">
        <v>24</v>
      </c>
      <c r="D1287" s="105" t="s">
        <v>86</v>
      </c>
      <c r="E1287" s="105" t="s">
        <v>1421</v>
      </c>
      <c r="F1287" s="173"/>
      <c r="G1287" s="174">
        <v>0.7291666666666666</v>
      </c>
      <c r="H1287" s="174">
        <v>0.7916666666666666</v>
      </c>
      <c r="I1287" s="105" t="s">
        <v>1475</v>
      </c>
      <c r="K1287" s="102">
        <v>1.0</v>
      </c>
    </row>
    <row r="1288" hidden="1">
      <c r="A1288" s="105" t="s">
        <v>2902</v>
      </c>
      <c r="B1288" s="175" t="s">
        <v>2823</v>
      </c>
      <c r="C1288" s="105" t="s">
        <v>24</v>
      </c>
      <c r="D1288" s="105" t="s">
        <v>86</v>
      </c>
      <c r="E1288" s="105" t="s">
        <v>1421</v>
      </c>
      <c r="F1288" s="173"/>
      <c r="G1288" s="174">
        <v>0.7291666666666666</v>
      </c>
      <c r="H1288" s="174">
        <v>0.7916666666666666</v>
      </c>
      <c r="I1288" s="105" t="s">
        <v>1475</v>
      </c>
      <c r="K1288" s="102">
        <v>1.0</v>
      </c>
    </row>
    <row r="1289" hidden="1">
      <c r="A1289" s="105" t="s">
        <v>2903</v>
      </c>
      <c r="B1289" s="175" t="s">
        <v>2825</v>
      </c>
      <c r="C1289" s="105" t="s">
        <v>24</v>
      </c>
      <c r="D1289" s="105" t="s">
        <v>86</v>
      </c>
      <c r="E1289" s="105" t="s">
        <v>1421</v>
      </c>
      <c r="F1289" s="173"/>
      <c r="G1289" s="174">
        <v>0.7291666666666666</v>
      </c>
      <c r="H1289" s="174">
        <v>0.7916666666666666</v>
      </c>
      <c r="I1289" s="105" t="s">
        <v>1475</v>
      </c>
      <c r="K1289" s="113">
        <v>0.0</v>
      </c>
    </row>
    <row r="1290" hidden="1">
      <c r="A1290" s="105" t="s">
        <v>2904</v>
      </c>
      <c r="B1290" s="172">
        <v>45781.0</v>
      </c>
      <c r="C1290" s="105" t="s">
        <v>24</v>
      </c>
      <c r="D1290" s="105" t="s">
        <v>114</v>
      </c>
      <c r="E1290" s="105" t="s">
        <v>1418</v>
      </c>
      <c r="F1290" s="173"/>
      <c r="G1290" s="174">
        <v>0.625</v>
      </c>
      <c r="H1290" s="174">
        <v>0.6875</v>
      </c>
      <c r="I1290" s="105" t="s">
        <v>1460</v>
      </c>
      <c r="K1290" s="102">
        <v>1.0</v>
      </c>
    </row>
    <row r="1291" hidden="1">
      <c r="A1291" s="105" t="s">
        <v>2905</v>
      </c>
      <c r="B1291" s="172">
        <v>45812.0</v>
      </c>
      <c r="C1291" s="105" t="s">
        <v>24</v>
      </c>
      <c r="D1291" s="105" t="s">
        <v>114</v>
      </c>
      <c r="E1291" s="105" t="s">
        <v>1418</v>
      </c>
      <c r="F1291" s="173"/>
      <c r="G1291" s="174">
        <v>0.4166666666666667</v>
      </c>
      <c r="H1291" s="174">
        <v>0.4791666666666667</v>
      </c>
      <c r="I1291" s="105" t="s">
        <v>1939</v>
      </c>
      <c r="K1291" s="102">
        <v>1.0</v>
      </c>
    </row>
    <row r="1292" hidden="1">
      <c r="A1292" s="105" t="s">
        <v>2906</v>
      </c>
      <c r="B1292" s="172">
        <v>45995.0</v>
      </c>
      <c r="C1292" s="105" t="s">
        <v>24</v>
      </c>
      <c r="D1292" s="105" t="s">
        <v>114</v>
      </c>
      <c r="E1292" s="105" t="s">
        <v>1418</v>
      </c>
      <c r="F1292" s="173"/>
      <c r="G1292" s="174">
        <v>0.625</v>
      </c>
      <c r="H1292" s="174">
        <v>0.6875</v>
      </c>
      <c r="I1292" s="105" t="s">
        <v>1460</v>
      </c>
      <c r="K1292" s="102">
        <v>1.0</v>
      </c>
    </row>
    <row r="1293" hidden="1">
      <c r="A1293" s="105" t="s">
        <v>2907</v>
      </c>
      <c r="B1293" s="175" t="s">
        <v>2795</v>
      </c>
      <c r="C1293" s="105" t="s">
        <v>24</v>
      </c>
      <c r="D1293" s="105" t="s">
        <v>114</v>
      </c>
      <c r="E1293" s="105" t="s">
        <v>1418</v>
      </c>
      <c r="F1293" s="173"/>
      <c r="G1293" s="174">
        <v>0.4166666666666667</v>
      </c>
      <c r="H1293" s="174">
        <v>0.4791666666666667</v>
      </c>
      <c r="I1293" s="105" t="s">
        <v>1939</v>
      </c>
      <c r="K1293" s="102">
        <v>1.0</v>
      </c>
    </row>
    <row r="1294" hidden="1">
      <c r="A1294" s="105" t="s">
        <v>2908</v>
      </c>
      <c r="B1294" s="175" t="s">
        <v>2797</v>
      </c>
      <c r="C1294" s="105" t="s">
        <v>24</v>
      </c>
      <c r="D1294" s="105" t="s">
        <v>114</v>
      </c>
      <c r="E1294" s="105" t="s">
        <v>1418</v>
      </c>
      <c r="F1294" s="173"/>
      <c r="G1294" s="174">
        <v>0.625</v>
      </c>
      <c r="H1294" s="174">
        <v>0.6875</v>
      </c>
      <c r="I1294" s="105" t="s">
        <v>1460</v>
      </c>
      <c r="K1294" s="102">
        <v>1.0</v>
      </c>
    </row>
    <row r="1295" hidden="1">
      <c r="A1295" s="105" t="s">
        <v>2909</v>
      </c>
      <c r="B1295" s="175" t="s">
        <v>2799</v>
      </c>
      <c r="C1295" s="105" t="s">
        <v>24</v>
      </c>
      <c r="D1295" s="105" t="s">
        <v>114</v>
      </c>
      <c r="E1295" s="105" t="s">
        <v>1418</v>
      </c>
      <c r="F1295" s="173"/>
      <c r="G1295" s="174">
        <v>0.4166666666666667</v>
      </c>
      <c r="H1295" s="174">
        <v>0.4791666666666667</v>
      </c>
      <c r="I1295" s="105" t="s">
        <v>1939</v>
      </c>
      <c r="K1295" s="102">
        <v>1.0</v>
      </c>
    </row>
    <row r="1296" hidden="1">
      <c r="A1296" s="105" t="s">
        <v>2910</v>
      </c>
      <c r="B1296" s="175" t="s">
        <v>2801</v>
      </c>
      <c r="C1296" s="105" t="s">
        <v>24</v>
      </c>
      <c r="D1296" s="105" t="s">
        <v>114</v>
      </c>
      <c r="E1296" s="105" t="s">
        <v>1418</v>
      </c>
      <c r="F1296" s="173"/>
      <c r="G1296" s="174">
        <v>0.625</v>
      </c>
      <c r="H1296" s="174">
        <v>0.6875</v>
      </c>
      <c r="I1296" s="105" t="s">
        <v>1460</v>
      </c>
      <c r="K1296" s="102">
        <v>1.0</v>
      </c>
    </row>
    <row r="1297" hidden="1">
      <c r="A1297" s="105" t="s">
        <v>2911</v>
      </c>
      <c r="B1297" s="175" t="s">
        <v>2803</v>
      </c>
      <c r="C1297" s="105" t="s">
        <v>24</v>
      </c>
      <c r="D1297" s="105" t="s">
        <v>114</v>
      </c>
      <c r="E1297" s="105" t="s">
        <v>1418</v>
      </c>
      <c r="F1297" s="173"/>
      <c r="G1297" s="174">
        <v>0.4166666666666667</v>
      </c>
      <c r="H1297" s="174">
        <v>0.4791666666666667</v>
      </c>
      <c r="I1297" s="105" t="s">
        <v>1939</v>
      </c>
      <c r="K1297" s="102">
        <v>1.0</v>
      </c>
    </row>
    <row r="1298" hidden="1">
      <c r="A1298" s="105" t="s">
        <v>2912</v>
      </c>
      <c r="B1298" s="172">
        <v>45751.0</v>
      </c>
      <c r="C1298" s="105" t="s">
        <v>24</v>
      </c>
      <c r="D1298" s="105" t="s">
        <v>50</v>
      </c>
      <c r="E1298" s="105" t="s">
        <v>1418</v>
      </c>
      <c r="F1298" s="173"/>
      <c r="G1298" s="174">
        <v>0.625</v>
      </c>
      <c r="H1298" s="174">
        <v>0.6875</v>
      </c>
      <c r="I1298" s="105" t="s">
        <v>1460</v>
      </c>
      <c r="K1298" s="102">
        <v>1.0</v>
      </c>
    </row>
    <row r="1299" hidden="1">
      <c r="A1299" s="105" t="s">
        <v>2913</v>
      </c>
      <c r="B1299" s="172">
        <v>45812.0</v>
      </c>
      <c r="C1299" s="105" t="s">
        <v>24</v>
      </c>
      <c r="D1299" s="105" t="s">
        <v>50</v>
      </c>
      <c r="E1299" s="105" t="s">
        <v>1418</v>
      </c>
      <c r="F1299" s="173"/>
      <c r="G1299" s="174">
        <v>0.625</v>
      </c>
      <c r="H1299" s="174">
        <v>0.6875</v>
      </c>
      <c r="I1299" s="105" t="s">
        <v>1460</v>
      </c>
      <c r="K1299" s="102">
        <v>1.0</v>
      </c>
    </row>
    <row r="1300" hidden="1">
      <c r="A1300" s="105" t="s">
        <v>2914</v>
      </c>
      <c r="B1300" s="172">
        <v>45965.0</v>
      </c>
      <c r="C1300" s="105" t="s">
        <v>24</v>
      </c>
      <c r="D1300" s="105" t="s">
        <v>50</v>
      </c>
      <c r="E1300" s="105" t="s">
        <v>1418</v>
      </c>
      <c r="F1300" s="173"/>
      <c r="G1300" s="174">
        <v>0.625</v>
      </c>
      <c r="H1300" s="174">
        <v>0.6875</v>
      </c>
      <c r="I1300" s="105" t="s">
        <v>1460</v>
      </c>
      <c r="K1300" s="102">
        <v>1.0</v>
      </c>
    </row>
    <row r="1301" hidden="1">
      <c r="A1301" s="105" t="s">
        <v>2915</v>
      </c>
      <c r="B1301" s="175" t="s">
        <v>2795</v>
      </c>
      <c r="C1301" s="105" t="s">
        <v>24</v>
      </c>
      <c r="D1301" s="105" t="s">
        <v>50</v>
      </c>
      <c r="E1301" s="105" t="s">
        <v>1418</v>
      </c>
      <c r="F1301" s="173"/>
      <c r="G1301" s="174">
        <v>0.625</v>
      </c>
      <c r="H1301" s="174">
        <v>0.6875</v>
      </c>
      <c r="I1301" s="105" t="s">
        <v>1460</v>
      </c>
      <c r="K1301" s="102">
        <v>1.0</v>
      </c>
    </row>
    <row r="1302" hidden="1">
      <c r="A1302" s="105" t="s">
        <v>2916</v>
      </c>
      <c r="B1302" s="175" t="s">
        <v>2819</v>
      </c>
      <c r="C1302" s="105" t="s">
        <v>24</v>
      </c>
      <c r="D1302" s="105" t="s">
        <v>50</v>
      </c>
      <c r="E1302" s="105" t="s">
        <v>2659</v>
      </c>
      <c r="F1302" s="173"/>
      <c r="G1302" s="174">
        <v>0.625</v>
      </c>
      <c r="H1302" s="174">
        <v>0.6875</v>
      </c>
      <c r="I1302" s="105" t="s">
        <v>1460</v>
      </c>
      <c r="K1302" s="102">
        <v>1.0</v>
      </c>
    </row>
    <row r="1303" hidden="1">
      <c r="A1303" s="105" t="s">
        <v>2917</v>
      </c>
      <c r="B1303" s="175" t="s">
        <v>2799</v>
      </c>
      <c r="C1303" s="105" t="s">
        <v>24</v>
      </c>
      <c r="D1303" s="105" t="s">
        <v>50</v>
      </c>
      <c r="E1303" s="105" t="s">
        <v>1418</v>
      </c>
      <c r="F1303" s="173"/>
      <c r="G1303" s="174">
        <v>0.625</v>
      </c>
      <c r="H1303" s="174">
        <v>0.6875</v>
      </c>
      <c r="I1303" s="105" t="s">
        <v>1460</v>
      </c>
      <c r="K1303" s="102">
        <v>1.0</v>
      </c>
    </row>
    <row r="1304" hidden="1">
      <c r="A1304" s="105" t="s">
        <v>2918</v>
      </c>
      <c r="B1304" s="175" t="s">
        <v>2823</v>
      </c>
      <c r="C1304" s="105" t="s">
        <v>24</v>
      </c>
      <c r="D1304" s="105" t="s">
        <v>50</v>
      </c>
      <c r="E1304" s="105" t="s">
        <v>1418</v>
      </c>
      <c r="F1304" s="173"/>
      <c r="G1304" s="174">
        <v>0.625</v>
      </c>
      <c r="H1304" s="174">
        <v>0.6875</v>
      </c>
      <c r="I1304" s="105" t="s">
        <v>1460</v>
      </c>
      <c r="K1304" s="102">
        <v>1.0</v>
      </c>
    </row>
    <row r="1305" hidden="1">
      <c r="A1305" s="105" t="s">
        <v>2919</v>
      </c>
      <c r="B1305" s="175" t="s">
        <v>2803</v>
      </c>
      <c r="C1305" s="105" t="s">
        <v>24</v>
      </c>
      <c r="D1305" s="105" t="s">
        <v>50</v>
      </c>
      <c r="E1305" s="105" t="s">
        <v>1418</v>
      </c>
      <c r="F1305" s="173"/>
      <c r="G1305" s="174">
        <v>0.625</v>
      </c>
      <c r="H1305" s="174">
        <v>0.6875</v>
      </c>
      <c r="I1305" s="105" t="s">
        <v>1460</v>
      </c>
      <c r="K1305" s="102">
        <v>1.0</v>
      </c>
    </row>
    <row r="1306" hidden="1">
      <c r="A1306" s="105" t="s">
        <v>2920</v>
      </c>
      <c r="B1306" s="172">
        <v>45782.0</v>
      </c>
      <c r="C1306" s="105" t="s">
        <v>24</v>
      </c>
      <c r="D1306" s="105" t="s">
        <v>141</v>
      </c>
      <c r="E1306" s="105" t="s">
        <v>1416</v>
      </c>
      <c r="F1306" s="173"/>
      <c r="G1306" s="174">
        <v>0.7291666666666666</v>
      </c>
      <c r="H1306" s="174">
        <v>0.7916666666666666</v>
      </c>
      <c r="I1306" s="105" t="s">
        <v>1475</v>
      </c>
      <c r="K1306" s="102">
        <v>1.0</v>
      </c>
    </row>
    <row r="1307" hidden="1">
      <c r="A1307" s="105" t="s">
        <v>2921</v>
      </c>
      <c r="B1307" s="172">
        <v>45843.0</v>
      </c>
      <c r="C1307" s="105" t="s">
        <v>24</v>
      </c>
      <c r="D1307" s="105" t="s">
        <v>141</v>
      </c>
      <c r="E1307" s="105" t="s">
        <v>1416</v>
      </c>
      <c r="F1307" s="173"/>
      <c r="G1307" s="174">
        <v>0.7291666666666666</v>
      </c>
      <c r="H1307" s="174">
        <v>0.7916666666666666</v>
      </c>
      <c r="I1307" s="105" t="s">
        <v>1475</v>
      </c>
      <c r="K1307" s="102">
        <v>1.0</v>
      </c>
    </row>
    <row r="1308" hidden="1">
      <c r="A1308" s="105" t="s">
        <v>2922</v>
      </c>
      <c r="B1308" s="172">
        <v>45996.0</v>
      </c>
      <c r="C1308" s="105" t="s">
        <v>24</v>
      </c>
      <c r="D1308" s="105" t="s">
        <v>141</v>
      </c>
      <c r="E1308" s="105" t="s">
        <v>1416</v>
      </c>
      <c r="F1308" s="173"/>
      <c r="G1308" s="174">
        <v>0.7291666666666666</v>
      </c>
      <c r="H1308" s="174">
        <v>0.7916666666666666</v>
      </c>
      <c r="I1308" s="105" t="s">
        <v>1475</v>
      </c>
      <c r="K1308" s="102">
        <v>1.0</v>
      </c>
    </row>
    <row r="1309" hidden="1">
      <c r="A1309" s="105" t="s">
        <v>2923</v>
      </c>
      <c r="B1309" s="175" t="s">
        <v>2924</v>
      </c>
      <c r="C1309" s="105" t="s">
        <v>24</v>
      </c>
      <c r="D1309" s="105" t="s">
        <v>141</v>
      </c>
      <c r="E1309" s="105" t="s">
        <v>1416</v>
      </c>
      <c r="F1309" s="173"/>
      <c r="G1309" s="174">
        <v>0.7291666666666666</v>
      </c>
      <c r="H1309" s="174">
        <v>0.7916666666666666</v>
      </c>
      <c r="I1309" s="105" t="s">
        <v>1475</v>
      </c>
      <c r="K1309" s="102">
        <v>1.0</v>
      </c>
    </row>
    <row r="1310" hidden="1">
      <c r="A1310" s="105" t="s">
        <v>2925</v>
      </c>
      <c r="B1310" s="175" t="s">
        <v>2926</v>
      </c>
      <c r="C1310" s="105" t="s">
        <v>24</v>
      </c>
      <c r="D1310" s="105" t="s">
        <v>141</v>
      </c>
      <c r="E1310" s="105" t="s">
        <v>1416</v>
      </c>
      <c r="F1310" s="173"/>
      <c r="G1310" s="174">
        <v>0.7291666666666666</v>
      </c>
      <c r="H1310" s="174">
        <v>0.7916666666666666</v>
      </c>
      <c r="I1310" s="105" t="s">
        <v>1475</v>
      </c>
      <c r="K1310" s="102">
        <v>1.0</v>
      </c>
    </row>
    <row r="1311" hidden="1">
      <c r="A1311" s="105" t="s">
        <v>2927</v>
      </c>
      <c r="B1311" s="175" t="s">
        <v>2928</v>
      </c>
      <c r="C1311" s="105" t="s">
        <v>24</v>
      </c>
      <c r="D1311" s="105" t="s">
        <v>141</v>
      </c>
      <c r="E1311" s="105" t="s">
        <v>1416</v>
      </c>
      <c r="F1311" s="173"/>
      <c r="G1311" s="174">
        <v>0.7291666666666666</v>
      </c>
      <c r="H1311" s="174">
        <v>0.7916666666666666</v>
      </c>
      <c r="I1311" s="105" t="s">
        <v>1475</v>
      </c>
      <c r="K1311" s="102">
        <v>1.0</v>
      </c>
    </row>
    <row r="1312" hidden="1">
      <c r="A1312" s="105" t="s">
        <v>2929</v>
      </c>
      <c r="B1312" s="175" t="s">
        <v>2930</v>
      </c>
      <c r="C1312" s="105" t="s">
        <v>24</v>
      </c>
      <c r="D1312" s="105" t="s">
        <v>141</v>
      </c>
      <c r="E1312" s="105" t="s">
        <v>1416</v>
      </c>
      <c r="F1312" s="173"/>
      <c r="G1312" s="174">
        <v>0.7291666666666666</v>
      </c>
      <c r="H1312" s="174">
        <v>0.7916666666666666</v>
      </c>
      <c r="I1312" s="105" t="s">
        <v>1475</v>
      </c>
      <c r="K1312" s="102">
        <v>1.0</v>
      </c>
    </row>
    <row r="1313" hidden="1">
      <c r="A1313" s="105" t="s">
        <v>2931</v>
      </c>
      <c r="B1313" s="175" t="s">
        <v>2932</v>
      </c>
      <c r="C1313" s="105" t="s">
        <v>24</v>
      </c>
      <c r="D1313" s="105" t="s">
        <v>141</v>
      </c>
      <c r="E1313" s="105" t="s">
        <v>1416</v>
      </c>
      <c r="F1313" s="173"/>
      <c r="G1313" s="174">
        <v>0.7291666666666666</v>
      </c>
      <c r="H1313" s="174">
        <v>0.7916666666666666</v>
      </c>
      <c r="I1313" s="105" t="s">
        <v>1475</v>
      </c>
      <c r="K1313" s="102">
        <v>1.0</v>
      </c>
    </row>
    <row r="1314" hidden="1">
      <c r="A1314" s="105" t="s">
        <v>2933</v>
      </c>
      <c r="B1314" s="172">
        <v>45905.0</v>
      </c>
      <c r="C1314" s="105" t="s">
        <v>24</v>
      </c>
      <c r="D1314" s="105" t="s">
        <v>50</v>
      </c>
      <c r="E1314" s="105" t="s">
        <v>1418</v>
      </c>
      <c r="F1314" s="173"/>
      <c r="G1314" s="174">
        <v>0.625</v>
      </c>
      <c r="H1314" s="174">
        <v>0.6875</v>
      </c>
      <c r="I1314" s="105" t="s">
        <v>1460</v>
      </c>
      <c r="K1314" s="102">
        <v>1.0</v>
      </c>
    </row>
    <row r="1315" hidden="1">
      <c r="A1315" s="105" t="s">
        <v>2934</v>
      </c>
      <c r="B1315" s="172">
        <v>45966.0</v>
      </c>
      <c r="C1315" s="105" t="s">
        <v>24</v>
      </c>
      <c r="D1315" s="105" t="s">
        <v>50</v>
      </c>
      <c r="E1315" s="105" t="s">
        <v>1418</v>
      </c>
      <c r="F1315" s="173"/>
      <c r="G1315" s="174">
        <v>0.625</v>
      </c>
      <c r="H1315" s="174">
        <v>0.6875</v>
      </c>
      <c r="I1315" s="105" t="s">
        <v>1460</v>
      </c>
      <c r="K1315" s="102">
        <v>1.0</v>
      </c>
    </row>
    <row r="1316" hidden="1">
      <c r="A1316" s="105" t="s">
        <v>2935</v>
      </c>
      <c r="B1316" s="175" t="s">
        <v>2936</v>
      </c>
      <c r="C1316" s="105" t="s">
        <v>24</v>
      </c>
      <c r="D1316" s="105" t="s">
        <v>50</v>
      </c>
      <c r="E1316" s="105" t="s">
        <v>1418</v>
      </c>
      <c r="F1316" s="173"/>
      <c r="G1316" s="174">
        <v>0.625</v>
      </c>
      <c r="H1316" s="174">
        <v>0.6875</v>
      </c>
      <c r="I1316" s="105" t="s">
        <v>1460</v>
      </c>
      <c r="K1316" s="102">
        <v>1.0</v>
      </c>
    </row>
    <row r="1317" hidden="1">
      <c r="A1317" s="105" t="s">
        <v>2937</v>
      </c>
      <c r="B1317" s="175" t="s">
        <v>2938</v>
      </c>
      <c r="C1317" s="105" t="s">
        <v>24</v>
      </c>
      <c r="D1317" s="105" t="s">
        <v>50</v>
      </c>
      <c r="E1317" s="105" t="s">
        <v>1418</v>
      </c>
      <c r="F1317" s="173"/>
      <c r="G1317" s="174">
        <v>0.625</v>
      </c>
      <c r="H1317" s="174">
        <v>0.6875</v>
      </c>
      <c r="I1317" s="105" t="s">
        <v>1460</v>
      </c>
      <c r="K1317" s="102">
        <v>1.0</v>
      </c>
    </row>
    <row r="1318" hidden="1">
      <c r="A1318" s="105" t="s">
        <v>2939</v>
      </c>
      <c r="B1318" s="175" t="s">
        <v>2940</v>
      </c>
      <c r="C1318" s="105" t="s">
        <v>24</v>
      </c>
      <c r="D1318" s="105" t="s">
        <v>50</v>
      </c>
      <c r="E1318" s="105" t="s">
        <v>1418</v>
      </c>
      <c r="F1318" s="173"/>
      <c r="G1318" s="174">
        <v>0.625</v>
      </c>
      <c r="H1318" s="174">
        <v>0.6875</v>
      </c>
      <c r="I1318" s="105" t="s">
        <v>1460</v>
      </c>
      <c r="K1318" s="102">
        <v>1.0</v>
      </c>
    </row>
    <row r="1319" hidden="1">
      <c r="A1319" s="105" t="s">
        <v>2941</v>
      </c>
      <c r="B1319" s="175" t="s">
        <v>2942</v>
      </c>
      <c r="C1319" s="105" t="s">
        <v>24</v>
      </c>
      <c r="D1319" s="105" t="s">
        <v>50</v>
      </c>
      <c r="E1319" s="105" t="s">
        <v>1418</v>
      </c>
      <c r="F1319" s="173"/>
      <c r="G1319" s="174">
        <v>0.625</v>
      </c>
      <c r="H1319" s="174">
        <v>0.6875</v>
      </c>
      <c r="I1319" s="105" t="s">
        <v>1460</v>
      </c>
      <c r="K1319" s="102">
        <v>1.0</v>
      </c>
    </row>
    <row r="1320" hidden="1">
      <c r="A1320" s="105" t="s">
        <v>2943</v>
      </c>
      <c r="B1320" s="175" t="s">
        <v>2944</v>
      </c>
      <c r="C1320" s="105" t="s">
        <v>24</v>
      </c>
      <c r="D1320" s="105" t="s">
        <v>50</v>
      </c>
      <c r="E1320" s="105" t="s">
        <v>1418</v>
      </c>
      <c r="F1320" s="173"/>
      <c r="G1320" s="174">
        <v>0.625</v>
      </c>
      <c r="H1320" s="174">
        <v>0.6875</v>
      </c>
      <c r="I1320" s="105" t="s">
        <v>1460</v>
      </c>
      <c r="K1320" s="102">
        <v>1.0</v>
      </c>
    </row>
    <row r="1321" hidden="1">
      <c r="A1321" s="105" t="s">
        <v>2945</v>
      </c>
      <c r="B1321" s="172">
        <v>45935.0</v>
      </c>
      <c r="C1321" s="105" t="s">
        <v>24</v>
      </c>
      <c r="D1321" s="105" t="s">
        <v>114</v>
      </c>
      <c r="E1321" s="105" t="s">
        <v>1418</v>
      </c>
      <c r="F1321" s="173"/>
      <c r="G1321" s="174">
        <v>0.625</v>
      </c>
      <c r="H1321" s="174">
        <v>0.6875</v>
      </c>
      <c r="I1321" s="105" t="s">
        <v>1460</v>
      </c>
      <c r="K1321" s="102">
        <v>1.0</v>
      </c>
    </row>
    <row r="1322" hidden="1">
      <c r="A1322" s="105" t="s">
        <v>2946</v>
      </c>
      <c r="B1322" s="172">
        <v>45966.0</v>
      </c>
      <c r="C1322" s="105" t="s">
        <v>24</v>
      </c>
      <c r="D1322" s="105" t="s">
        <v>114</v>
      </c>
      <c r="E1322" s="105" t="s">
        <v>1418</v>
      </c>
      <c r="F1322" s="173"/>
      <c r="G1322" s="174">
        <v>0.4166666666666667</v>
      </c>
      <c r="H1322" s="174">
        <v>0.4791666666666667</v>
      </c>
      <c r="I1322" s="105" t="s">
        <v>1939</v>
      </c>
      <c r="K1322" s="102">
        <v>1.0</v>
      </c>
    </row>
    <row r="1323" hidden="1">
      <c r="A1323" s="105" t="s">
        <v>2947</v>
      </c>
      <c r="B1323" s="175" t="s">
        <v>2948</v>
      </c>
      <c r="C1323" s="105" t="s">
        <v>24</v>
      </c>
      <c r="D1323" s="105" t="s">
        <v>114</v>
      </c>
      <c r="E1323" s="105" t="s">
        <v>1418</v>
      </c>
      <c r="F1323" s="173"/>
      <c r="G1323" s="174">
        <v>0.625</v>
      </c>
      <c r="H1323" s="174">
        <v>0.6875</v>
      </c>
      <c r="I1323" s="105" t="s">
        <v>1460</v>
      </c>
      <c r="K1323" s="102">
        <v>1.0</v>
      </c>
    </row>
    <row r="1324" hidden="1">
      <c r="A1324" s="105" t="s">
        <v>2949</v>
      </c>
      <c r="B1324" s="175" t="s">
        <v>2938</v>
      </c>
      <c r="C1324" s="105" t="s">
        <v>24</v>
      </c>
      <c r="D1324" s="105" t="s">
        <v>114</v>
      </c>
      <c r="E1324" s="105" t="s">
        <v>1420</v>
      </c>
      <c r="F1324" s="173"/>
      <c r="G1324" s="174">
        <v>0.4166666666666667</v>
      </c>
      <c r="H1324" s="174">
        <v>0.4791666666666667</v>
      </c>
      <c r="I1324" s="105" t="s">
        <v>1939</v>
      </c>
      <c r="K1324" s="102">
        <v>1.0</v>
      </c>
    </row>
    <row r="1325" hidden="1">
      <c r="A1325" s="105" t="s">
        <v>2950</v>
      </c>
      <c r="B1325" s="175" t="s">
        <v>2951</v>
      </c>
      <c r="C1325" s="105" t="s">
        <v>24</v>
      </c>
      <c r="D1325" s="105" t="s">
        <v>114</v>
      </c>
      <c r="E1325" s="105" t="s">
        <v>1418</v>
      </c>
      <c r="F1325" s="173"/>
      <c r="G1325" s="174">
        <v>0.625</v>
      </c>
      <c r="H1325" s="174">
        <v>0.6875</v>
      </c>
      <c r="I1325" s="105" t="s">
        <v>1460</v>
      </c>
      <c r="K1325" s="102">
        <v>1.0</v>
      </c>
    </row>
    <row r="1326" hidden="1">
      <c r="A1326" s="105" t="s">
        <v>2952</v>
      </c>
      <c r="B1326" s="175" t="s">
        <v>2942</v>
      </c>
      <c r="C1326" s="105" t="s">
        <v>24</v>
      </c>
      <c r="D1326" s="105" t="s">
        <v>114</v>
      </c>
      <c r="E1326" s="105" t="s">
        <v>1418</v>
      </c>
      <c r="F1326" s="173"/>
      <c r="G1326" s="174">
        <v>0.4166666666666667</v>
      </c>
      <c r="H1326" s="174">
        <v>0.4791666666666667</v>
      </c>
      <c r="I1326" s="105" t="s">
        <v>1939</v>
      </c>
      <c r="K1326" s="102">
        <v>1.0</v>
      </c>
    </row>
    <row r="1327" hidden="1">
      <c r="A1327" s="105" t="s">
        <v>2953</v>
      </c>
      <c r="B1327" s="175" t="s">
        <v>2954</v>
      </c>
      <c r="C1327" s="105" t="s">
        <v>24</v>
      </c>
      <c r="D1327" s="105" t="s">
        <v>114</v>
      </c>
      <c r="E1327" s="105" t="s">
        <v>1418</v>
      </c>
      <c r="F1327" s="173"/>
      <c r="G1327" s="174">
        <v>0.625</v>
      </c>
      <c r="H1327" s="174">
        <v>0.6875</v>
      </c>
      <c r="I1327" s="105" t="s">
        <v>1460</v>
      </c>
      <c r="K1327" s="102">
        <v>1.0</v>
      </c>
    </row>
    <row r="1328" hidden="1">
      <c r="A1328" s="105" t="s">
        <v>2955</v>
      </c>
      <c r="B1328" s="172">
        <v>45843.0</v>
      </c>
      <c r="C1328" s="105" t="s">
        <v>24</v>
      </c>
      <c r="D1328" s="105" t="s">
        <v>86</v>
      </c>
      <c r="E1328" s="105" t="s">
        <v>1421</v>
      </c>
      <c r="F1328" s="173"/>
      <c r="G1328" s="174">
        <v>0.7291666666666666</v>
      </c>
      <c r="H1328" s="174">
        <v>0.7916666666666666</v>
      </c>
      <c r="I1328" s="105" t="s">
        <v>1475</v>
      </c>
      <c r="K1328" s="102">
        <v>1.0</v>
      </c>
    </row>
    <row r="1329" hidden="1">
      <c r="A1329" s="105" t="s">
        <v>2956</v>
      </c>
      <c r="B1329" s="172">
        <v>45905.0</v>
      </c>
      <c r="C1329" s="105" t="s">
        <v>24</v>
      </c>
      <c r="D1329" s="105" t="s">
        <v>86</v>
      </c>
      <c r="E1329" s="105" t="s">
        <v>1421</v>
      </c>
      <c r="F1329" s="173"/>
      <c r="G1329" s="174">
        <v>0.7291666666666666</v>
      </c>
      <c r="H1329" s="174">
        <v>0.7916666666666666</v>
      </c>
      <c r="I1329" s="105" t="s">
        <v>1475</v>
      </c>
      <c r="K1329" s="102">
        <v>1.0</v>
      </c>
    </row>
    <row r="1330" hidden="1">
      <c r="A1330" s="105" t="s">
        <v>2957</v>
      </c>
      <c r="B1330" s="175" t="s">
        <v>2924</v>
      </c>
      <c r="C1330" s="105" t="s">
        <v>24</v>
      </c>
      <c r="D1330" s="105" t="s">
        <v>86</v>
      </c>
      <c r="E1330" s="105" t="s">
        <v>1421</v>
      </c>
      <c r="F1330" s="173"/>
      <c r="G1330" s="174">
        <v>0.7291666666666666</v>
      </c>
      <c r="H1330" s="174">
        <v>0.7916666666666666</v>
      </c>
      <c r="I1330" s="105" t="s">
        <v>1475</v>
      </c>
      <c r="K1330" s="102">
        <v>1.0</v>
      </c>
    </row>
    <row r="1331" hidden="1">
      <c r="A1331" s="105" t="s">
        <v>2958</v>
      </c>
      <c r="B1331" s="175" t="s">
        <v>2936</v>
      </c>
      <c r="C1331" s="105" t="s">
        <v>24</v>
      </c>
      <c r="D1331" s="105" t="s">
        <v>86</v>
      </c>
      <c r="E1331" s="105" t="s">
        <v>1421</v>
      </c>
      <c r="F1331" s="173"/>
      <c r="G1331" s="174">
        <v>0.7291666666666666</v>
      </c>
      <c r="H1331" s="174">
        <v>0.7916666666666666</v>
      </c>
      <c r="I1331" s="105" t="s">
        <v>1475</v>
      </c>
      <c r="K1331" s="102">
        <v>1.0</v>
      </c>
    </row>
    <row r="1332" hidden="1">
      <c r="A1332" s="105" t="s">
        <v>2959</v>
      </c>
      <c r="B1332" s="175" t="s">
        <v>2928</v>
      </c>
      <c r="C1332" s="105" t="s">
        <v>24</v>
      </c>
      <c r="D1332" s="105" t="s">
        <v>86</v>
      </c>
      <c r="E1332" s="105" t="s">
        <v>1421</v>
      </c>
      <c r="F1332" s="173"/>
      <c r="G1332" s="174">
        <v>0.7291666666666666</v>
      </c>
      <c r="H1332" s="174">
        <v>0.7916666666666666</v>
      </c>
      <c r="I1332" s="105" t="s">
        <v>1475</v>
      </c>
      <c r="K1332" s="102">
        <v>1.0</v>
      </c>
    </row>
    <row r="1333" hidden="1">
      <c r="A1333" s="105" t="s">
        <v>2960</v>
      </c>
      <c r="B1333" s="175" t="s">
        <v>2940</v>
      </c>
      <c r="C1333" s="105" t="s">
        <v>24</v>
      </c>
      <c r="D1333" s="105" t="s">
        <v>86</v>
      </c>
      <c r="E1333" s="105" t="s">
        <v>1421</v>
      </c>
      <c r="F1333" s="173"/>
      <c r="G1333" s="174">
        <v>0.7291666666666666</v>
      </c>
      <c r="H1333" s="174">
        <v>0.7916666666666666</v>
      </c>
      <c r="I1333" s="105" t="s">
        <v>1475</v>
      </c>
      <c r="K1333" s="102">
        <v>1.0</v>
      </c>
    </row>
    <row r="1334" hidden="1">
      <c r="A1334" s="105" t="s">
        <v>2961</v>
      </c>
      <c r="B1334" s="175" t="s">
        <v>2932</v>
      </c>
      <c r="C1334" s="105" t="s">
        <v>24</v>
      </c>
      <c r="D1334" s="105" t="s">
        <v>86</v>
      </c>
      <c r="E1334" s="105" t="s">
        <v>1421</v>
      </c>
      <c r="F1334" s="173"/>
      <c r="G1334" s="174">
        <v>0.7291666666666666</v>
      </c>
      <c r="H1334" s="174">
        <v>0.7916666666666666</v>
      </c>
      <c r="I1334" s="105" t="s">
        <v>1475</v>
      </c>
      <c r="K1334" s="102">
        <v>1.0</v>
      </c>
    </row>
    <row r="1335" hidden="1">
      <c r="A1335" s="105" t="s">
        <v>2962</v>
      </c>
      <c r="B1335" s="175" t="s">
        <v>2944</v>
      </c>
      <c r="C1335" s="105" t="s">
        <v>24</v>
      </c>
      <c r="D1335" s="105" t="s">
        <v>86</v>
      </c>
      <c r="E1335" s="105" t="s">
        <v>1421</v>
      </c>
      <c r="F1335" s="173"/>
      <c r="G1335" s="174">
        <v>0.7291666666666666</v>
      </c>
      <c r="H1335" s="174">
        <v>0.7916666666666666</v>
      </c>
      <c r="I1335" s="105" t="s">
        <v>1475</v>
      </c>
      <c r="K1335" s="102">
        <v>1.0</v>
      </c>
    </row>
    <row r="1336" hidden="1">
      <c r="A1336" s="105" t="s">
        <v>2963</v>
      </c>
      <c r="B1336" s="172">
        <v>45843.0</v>
      </c>
      <c r="C1336" s="105" t="s">
        <v>24</v>
      </c>
      <c r="D1336" s="105" t="s">
        <v>27</v>
      </c>
      <c r="E1336" s="105" t="s">
        <v>1420</v>
      </c>
      <c r="F1336" s="173"/>
      <c r="G1336" s="174">
        <v>0.7291666666666666</v>
      </c>
      <c r="H1336" s="174">
        <v>0.7916666666666666</v>
      </c>
      <c r="I1336" s="105" t="s">
        <v>1475</v>
      </c>
      <c r="K1336" s="102">
        <v>1.0</v>
      </c>
    </row>
    <row r="1337" hidden="1">
      <c r="A1337" s="105" t="s">
        <v>2964</v>
      </c>
      <c r="B1337" s="172">
        <v>45905.0</v>
      </c>
      <c r="C1337" s="105" t="s">
        <v>24</v>
      </c>
      <c r="D1337" s="105" t="s">
        <v>27</v>
      </c>
      <c r="E1337" s="105" t="s">
        <v>1420</v>
      </c>
      <c r="F1337" s="173"/>
      <c r="G1337" s="174">
        <v>0.7291666666666666</v>
      </c>
      <c r="H1337" s="174">
        <v>0.7916666666666666</v>
      </c>
      <c r="I1337" s="105" t="s">
        <v>1475</v>
      </c>
      <c r="K1337" s="102">
        <v>1.0</v>
      </c>
    </row>
    <row r="1338" hidden="1">
      <c r="A1338" s="105" t="s">
        <v>2965</v>
      </c>
      <c r="B1338" s="175" t="s">
        <v>2924</v>
      </c>
      <c r="C1338" s="105" t="s">
        <v>24</v>
      </c>
      <c r="D1338" s="105" t="s">
        <v>27</v>
      </c>
      <c r="E1338" s="105" t="s">
        <v>1420</v>
      </c>
      <c r="F1338" s="173"/>
      <c r="G1338" s="174">
        <v>0.7291666666666666</v>
      </c>
      <c r="H1338" s="174">
        <v>0.7916666666666666</v>
      </c>
      <c r="I1338" s="105" t="s">
        <v>1475</v>
      </c>
      <c r="K1338" s="102">
        <v>1.0</v>
      </c>
    </row>
    <row r="1339" hidden="1">
      <c r="A1339" s="105" t="s">
        <v>2966</v>
      </c>
      <c r="B1339" s="175" t="s">
        <v>2936</v>
      </c>
      <c r="C1339" s="105" t="s">
        <v>24</v>
      </c>
      <c r="D1339" s="105" t="s">
        <v>27</v>
      </c>
      <c r="E1339" s="105" t="s">
        <v>1420</v>
      </c>
      <c r="F1339" s="173"/>
      <c r="G1339" s="174">
        <v>0.7291666666666666</v>
      </c>
      <c r="H1339" s="174">
        <v>0.7916666666666666</v>
      </c>
      <c r="I1339" s="105" t="s">
        <v>1475</v>
      </c>
      <c r="K1339" s="102">
        <v>1.0</v>
      </c>
    </row>
    <row r="1340" hidden="1">
      <c r="A1340" s="105" t="s">
        <v>2967</v>
      </c>
      <c r="B1340" s="175" t="s">
        <v>2928</v>
      </c>
      <c r="C1340" s="105" t="s">
        <v>24</v>
      </c>
      <c r="D1340" s="105" t="s">
        <v>27</v>
      </c>
      <c r="E1340" s="105" t="s">
        <v>1420</v>
      </c>
      <c r="F1340" s="173"/>
      <c r="G1340" s="174">
        <v>0.7291666666666666</v>
      </c>
      <c r="H1340" s="174">
        <v>0.7916666666666666</v>
      </c>
      <c r="I1340" s="105" t="s">
        <v>1475</v>
      </c>
      <c r="K1340" s="102">
        <v>1.0</v>
      </c>
    </row>
    <row r="1341" hidden="1">
      <c r="A1341" s="105" t="s">
        <v>2968</v>
      </c>
      <c r="B1341" s="175" t="s">
        <v>2940</v>
      </c>
      <c r="C1341" s="105" t="s">
        <v>24</v>
      </c>
      <c r="D1341" s="105" t="s">
        <v>27</v>
      </c>
      <c r="E1341" s="105" t="s">
        <v>1420</v>
      </c>
      <c r="F1341" s="173"/>
      <c r="G1341" s="174">
        <v>0.7291666666666666</v>
      </c>
      <c r="H1341" s="174">
        <v>0.7916666666666666</v>
      </c>
      <c r="I1341" s="105" t="s">
        <v>1475</v>
      </c>
      <c r="K1341" s="102">
        <v>1.0</v>
      </c>
    </row>
    <row r="1342" hidden="1">
      <c r="A1342" s="105" t="s">
        <v>2969</v>
      </c>
      <c r="B1342" s="175" t="s">
        <v>2932</v>
      </c>
      <c r="C1342" s="105" t="s">
        <v>24</v>
      </c>
      <c r="D1342" s="105" t="s">
        <v>27</v>
      </c>
      <c r="E1342" s="105" t="s">
        <v>1420</v>
      </c>
      <c r="F1342" s="173"/>
      <c r="G1342" s="174">
        <v>0.7291666666666666</v>
      </c>
      <c r="H1342" s="174">
        <v>0.7916666666666666</v>
      </c>
      <c r="I1342" s="105" t="s">
        <v>1475</v>
      </c>
      <c r="K1342" s="102">
        <v>1.0</v>
      </c>
    </row>
    <row r="1343" hidden="1">
      <c r="A1343" s="105" t="s">
        <v>2970</v>
      </c>
      <c r="B1343" s="175" t="s">
        <v>2944</v>
      </c>
      <c r="C1343" s="105" t="s">
        <v>24</v>
      </c>
      <c r="D1343" s="105" t="s">
        <v>27</v>
      </c>
      <c r="E1343" s="105" t="s">
        <v>1420</v>
      </c>
      <c r="F1343" s="173"/>
      <c r="G1343" s="174">
        <v>0.7291666666666666</v>
      </c>
      <c r="H1343" s="174">
        <v>0.7916666666666666</v>
      </c>
      <c r="I1343" s="105" t="s">
        <v>1475</v>
      </c>
      <c r="K1343" s="102">
        <v>1.0</v>
      </c>
    </row>
    <row r="1344" hidden="1">
      <c r="A1344" s="105" t="s">
        <v>2971</v>
      </c>
      <c r="B1344" s="172">
        <v>45935.0</v>
      </c>
      <c r="C1344" s="105" t="s">
        <v>223</v>
      </c>
      <c r="D1344" s="105" t="s">
        <v>225</v>
      </c>
      <c r="E1344" s="105" t="s">
        <v>1416</v>
      </c>
      <c r="F1344" s="173"/>
      <c r="G1344" s="174">
        <v>0.625</v>
      </c>
      <c r="H1344" s="174">
        <v>0.6875</v>
      </c>
      <c r="I1344" s="105" t="s">
        <v>1460</v>
      </c>
      <c r="K1344" s="102">
        <v>1.0</v>
      </c>
    </row>
    <row r="1345" hidden="1">
      <c r="A1345" s="105" t="s">
        <v>2972</v>
      </c>
      <c r="B1345" s="172">
        <v>45966.0</v>
      </c>
      <c r="C1345" s="105" t="s">
        <v>223</v>
      </c>
      <c r="D1345" s="105" t="s">
        <v>225</v>
      </c>
      <c r="E1345" s="105" t="s">
        <v>1416</v>
      </c>
      <c r="F1345" s="173"/>
      <c r="G1345" s="174">
        <v>0.625</v>
      </c>
      <c r="H1345" s="174">
        <v>0.6875</v>
      </c>
      <c r="I1345" s="105" t="s">
        <v>1460</v>
      </c>
      <c r="K1345" s="102">
        <v>1.0</v>
      </c>
    </row>
    <row r="1346" hidden="1">
      <c r="A1346" s="105" t="s">
        <v>2973</v>
      </c>
      <c r="B1346" s="175" t="s">
        <v>2948</v>
      </c>
      <c r="C1346" s="105" t="s">
        <v>223</v>
      </c>
      <c r="D1346" s="105" t="s">
        <v>225</v>
      </c>
      <c r="E1346" s="105" t="s">
        <v>1416</v>
      </c>
      <c r="F1346" s="173"/>
      <c r="G1346" s="174">
        <v>0.625</v>
      </c>
      <c r="H1346" s="174">
        <v>0.6875</v>
      </c>
      <c r="I1346" s="105" t="s">
        <v>1460</v>
      </c>
      <c r="K1346" s="102">
        <v>1.0</v>
      </c>
    </row>
    <row r="1347" hidden="1">
      <c r="A1347" s="105" t="s">
        <v>2974</v>
      </c>
      <c r="B1347" s="175" t="s">
        <v>2938</v>
      </c>
      <c r="C1347" s="105" t="s">
        <v>223</v>
      </c>
      <c r="D1347" s="105" t="s">
        <v>225</v>
      </c>
      <c r="E1347" s="105" t="s">
        <v>1416</v>
      </c>
      <c r="F1347" s="173"/>
      <c r="G1347" s="174">
        <v>0.625</v>
      </c>
      <c r="H1347" s="174">
        <v>0.6875</v>
      </c>
      <c r="I1347" s="105" t="s">
        <v>1460</v>
      </c>
      <c r="K1347" s="102">
        <v>1.0</v>
      </c>
    </row>
    <row r="1348" hidden="1">
      <c r="A1348" s="105" t="s">
        <v>2975</v>
      </c>
      <c r="B1348" s="175" t="s">
        <v>2951</v>
      </c>
      <c r="C1348" s="105" t="s">
        <v>223</v>
      </c>
      <c r="D1348" s="105" t="s">
        <v>225</v>
      </c>
      <c r="E1348" s="105" t="s">
        <v>1416</v>
      </c>
      <c r="F1348" s="173"/>
      <c r="G1348" s="174">
        <v>0.625</v>
      </c>
      <c r="H1348" s="174">
        <v>0.6875</v>
      </c>
      <c r="I1348" s="105" t="s">
        <v>1460</v>
      </c>
      <c r="K1348" s="102">
        <v>1.0</v>
      </c>
    </row>
    <row r="1349" hidden="1">
      <c r="A1349" s="105" t="s">
        <v>2976</v>
      </c>
      <c r="B1349" s="175" t="s">
        <v>2942</v>
      </c>
      <c r="C1349" s="105" t="s">
        <v>223</v>
      </c>
      <c r="D1349" s="105" t="s">
        <v>225</v>
      </c>
      <c r="E1349" s="105" t="s">
        <v>1416</v>
      </c>
      <c r="F1349" s="173"/>
      <c r="G1349" s="174">
        <v>0.625</v>
      </c>
      <c r="H1349" s="174">
        <v>0.6875</v>
      </c>
      <c r="I1349" s="105" t="s">
        <v>1460</v>
      </c>
      <c r="K1349" s="102">
        <v>1.0</v>
      </c>
    </row>
    <row r="1350" hidden="1">
      <c r="A1350" s="105" t="s">
        <v>2977</v>
      </c>
      <c r="B1350" s="175" t="s">
        <v>2954</v>
      </c>
      <c r="C1350" s="105" t="s">
        <v>223</v>
      </c>
      <c r="D1350" s="105" t="s">
        <v>225</v>
      </c>
      <c r="E1350" s="105" t="s">
        <v>1416</v>
      </c>
      <c r="F1350" s="173"/>
      <c r="G1350" s="174">
        <v>0.625</v>
      </c>
      <c r="H1350" s="174">
        <v>0.6875</v>
      </c>
      <c r="I1350" s="105" t="s">
        <v>1460</v>
      </c>
      <c r="K1350" s="102">
        <v>1.0</v>
      </c>
    </row>
    <row r="1351" hidden="1">
      <c r="A1351" s="105" t="s">
        <v>2978</v>
      </c>
      <c r="B1351" s="172">
        <v>45935.0</v>
      </c>
      <c r="C1351" s="105" t="s">
        <v>223</v>
      </c>
      <c r="D1351" s="105" t="s">
        <v>232</v>
      </c>
      <c r="E1351" s="105" t="s">
        <v>1418</v>
      </c>
      <c r="F1351" s="173"/>
      <c r="G1351" s="174">
        <v>0.7291666666666666</v>
      </c>
      <c r="H1351" s="174">
        <v>0.7916666666666666</v>
      </c>
      <c r="I1351" s="105" t="s">
        <v>1475</v>
      </c>
      <c r="K1351" s="102">
        <v>1.0</v>
      </c>
    </row>
    <row r="1352" hidden="1">
      <c r="A1352" s="105" t="s">
        <v>2979</v>
      </c>
      <c r="B1352" s="172">
        <v>45966.0</v>
      </c>
      <c r="C1352" s="105" t="s">
        <v>223</v>
      </c>
      <c r="D1352" s="105" t="s">
        <v>232</v>
      </c>
      <c r="E1352" s="105" t="s">
        <v>1418</v>
      </c>
      <c r="F1352" s="173"/>
      <c r="G1352" s="174">
        <v>0.7291666666666666</v>
      </c>
      <c r="H1352" s="174">
        <v>0.7916666666666666</v>
      </c>
      <c r="I1352" s="105" t="s">
        <v>1475</v>
      </c>
      <c r="K1352" s="102">
        <v>1.0</v>
      </c>
    </row>
    <row r="1353" hidden="1">
      <c r="A1353" s="105" t="s">
        <v>2980</v>
      </c>
      <c r="B1353" s="175" t="s">
        <v>2948</v>
      </c>
      <c r="C1353" s="105" t="s">
        <v>223</v>
      </c>
      <c r="D1353" s="105" t="s">
        <v>232</v>
      </c>
      <c r="E1353" s="105" t="s">
        <v>1418</v>
      </c>
      <c r="F1353" s="173"/>
      <c r="G1353" s="174">
        <v>0.7291666666666666</v>
      </c>
      <c r="H1353" s="174">
        <v>0.7916666666666666</v>
      </c>
      <c r="I1353" s="105" t="s">
        <v>1475</v>
      </c>
      <c r="K1353" s="102">
        <v>1.0</v>
      </c>
    </row>
    <row r="1354" hidden="1">
      <c r="A1354" s="105" t="s">
        <v>2981</v>
      </c>
      <c r="B1354" s="175" t="s">
        <v>2938</v>
      </c>
      <c r="C1354" s="105" t="s">
        <v>223</v>
      </c>
      <c r="D1354" s="105" t="s">
        <v>232</v>
      </c>
      <c r="E1354" s="105" t="s">
        <v>1418</v>
      </c>
      <c r="F1354" s="173"/>
      <c r="G1354" s="174">
        <v>0.7291666666666666</v>
      </c>
      <c r="H1354" s="174">
        <v>0.7916666666666666</v>
      </c>
      <c r="I1354" s="105" t="s">
        <v>1475</v>
      </c>
      <c r="K1354" s="102">
        <v>1.0</v>
      </c>
    </row>
    <row r="1355" hidden="1">
      <c r="A1355" s="105" t="s">
        <v>2982</v>
      </c>
      <c r="B1355" s="175" t="s">
        <v>2951</v>
      </c>
      <c r="C1355" s="105" t="s">
        <v>223</v>
      </c>
      <c r="D1355" s="105" t="s">
        <v>232</v>
      </c>
      <c r="E1355" s="105" t="s">
        <v>1418</v>
      </c>
      <c r="F1355" s="173"/>
      <c r="G1355" s="174">
        <v>0.7291666666666666</v>
      </c>
      <c r="H1355" s="174">
        <v>0.7916666666666666</v>
      </c>
      <c r="I1355" s="105" t="s">
        <v>1475</v>
      </c>
      <c r="K1355" s="102">
        <v>1.0</v>
      </c>
    </row>
    <row r="1356" hidden="1">
      <c r="A1356" s="105" t="s">
        <v>2983</v>
      </c>
      <c r="B1356" s="175" t="s">
        <v>2942</v>
      </c>
      <c r="C1356" s="105" t="s">
        <v>223</v>
      </c>
      <c r="D1356" s="105" t="s">
        <v>232</v>
      </c>
      <c r="E1356" s="105" t="s">
        <v>1418</v>
      </c>
      <c r="F1356" s="173"/>
      <c r="G1356" s="174">
        <v>0.7291666666666666</v>
      </c>
      <c r="H1356" s="174">
        <v>0.7916666666666666</v>
      </c>
      <c r="I1356" s="105" t="s">
        <v>1475</v>
      </c>
      <c r="K1356" s="102">
        <v>1.0</v>
      </c>
    </row>
    <row r="1357" hidden="1">
      <c r="A1357" s="105" t="s">
        <v>2984</v>
      </c>
      <c r="B1357" s="175" t="s">
        <v>2954</v>
      </c>
      <c r="C1357" s="105" t="s">
        <v>223</v>
      </c>
      <c r="D1357" s="105" t="s">
        <v>232</v>
      </c>
      <c r="E1357" s="105" t="s">
        <v>1418</v>
      </c>
      <c r="F1357" s="173"/>
      <c r="G1357" s="174">
        <v>0.7291666666666666</v>
      </c>
      <c r="H1357" s="174">
        <v>0.7916666666666666</v>
      </c>
      <c r="I1357" s="105" t="s">
        <v>1475</v>
      </c>
      <c r="K1357" s="102">
        <v>1.0</v>
      </c>
    </row>
    <row r="1358" hidden="1">
      <c r="A1358" s="105" t="s">
        <v>2985</v>
      </c>
      <c r="B1358" s="172">
        <v>45843.0</v>
      </c>
      <c r="C1358" s="105" t="s">
        <v>223</v>
      </c>
      <c r="D1358" s="105" t="s">
        <v>327</v>
      </c>
      <c r="E1358" s="105" t="s">
        <v>1419</v>
      </c>
      <c r="F1358" s="173"/>
      <c r="G1358" s="174">
        <v>0.7291666666666666</v>
      </c>
      <c r="H1358" s="174">
        <v>0.7916666666666666</v>
      </c>
      <c r="I1358" s="105" t="s">
        <v>1475</v>
      </c>
      <c r="K1358" s="102">
        <v>1.0</v>
      </c>
    </row>
    <row r="1359" hidden="1">
      <c r="A1359" s="105" t="s">
        <v>2986</v>
      </c>
      <c r="B1359" s="172">
        <v>45905.0</v>
      </c>
      <c r="C1359" s="105" t="s">
        <v>223</v>
      </c>
      <c r="D1359" s="105" t="s">
        <v>327</v>
      </c>
      <c r="E1359" s="105" t="s">
        <v>1419</v>
      </c>
      <c r="F1359" s="173"/>
      <c r="G1359" s="174">
        <v>0.7291666666666666</v>
      </c>
      <c r="H1359" s="174">
        <v>0.7916666666666666</v>
      </c>
      <c r="I1359" s="105" t="s">
        <v>1475</v>
      </c>
      <c r="K1359" s="102">
        <v>1.0</v>
      </c>
    </row>
    <row r="1360" hidden="1">
      <c r="A1360" s="105" t="s">
        <v>2987</v>
      </c>
      <c r="B1360" s="175" t="s">
        <v>2924</v>
      </c>
      <c r="C1360" s="105" t="s">
        <v>223</v>
      </c>
      <c r="D1360" s="105" t="s">
        <v>327</v>
      </c>
      <c r="E1360" s="105" t="s">
        <v>1416</v>
      </c>
      <c r="F1360" s="173"/>
      <c r="G1360" s="174">
        <v>0.7291666666666666</v>
      </c>
      <c r="H1360" s="174">
        <v>0.7916666666666666</v>
      </c>
      <c r="I1360" s="105" t="s">
        <v>1475</v>
      </c>
      <c r="K1360" s="102">
        <v>1.0</v>
      </c>
    </row>
    <row r="1361" hidden="1">
      <c r="A1361" s="105" t="s">
        <v>2988</v>
      </c>
      <c r="B1361" s="175" t="s">
        <v>2936</v>
      </c>
      <c r="C1361" s="105" t="s">
        <v>223</v>
      </c>
      <c r="D1361" s="105" t="s">
        <v>327</v>
      </c>
      <c r="E1361" s="105" t="s">
        <v>1419</v>
      </c>
      <c r="F1361" s="173"/>
      <c r="G1361" s="174">
        <v>0.7291666666666666</v>
      </c>
      <c r="H1361" s="174">
        <v>0.7916666666666666</v>
      </c>
      <c r="I1361" s="105" t="s">
        <v>1475</v>
      </c>
      <c r="K1361" s="102">
        <v>1.0</v>
      </c>
    </row>
    <row r="1362" hidden="1">
      <c r="A1362" s="105" t="s">
        <v>2989</v>
      </c>
      <c r="B1362" s="175" t="s">
        <v>2928</v>
      </c>
      <c r="C1362" s="105" t="s">
        <v>223</v>
      </c>
      <c r="D1362" s="105" t="s">
        <v>327</v>
      </c>
      <c r="E1362" s="105" t="s">
        <v>1419</v>
      </c>
      <c r="F1362" s="173"/>
      <c r="G1362" s="174">
        <v>0.7291666666666666</v>
      </c>
      <c r="H1362" s="174">
        <v>0.7916666666666666</v>
      </c>
      <c r="I1362" s="105" t="s">
        <v>1475</v>
      </c>
      <c r="K1362" s="102">
        <v>1.0</v>
      </c>
    </row>
    <row r="1363" hidden="1">
      <c r="A1363" s="105" t="s">
        <v>2990</v>
      </c>
      <c r="B1363" s="175" t="s">
        <v>2940</v>
      </c>
      <c r="C1363" s="105" t="s">
        <v>223</v>
      </c>
      <c r="D1363" s="105" t="s">
        <v>327</v>
      </c>
      <c r="E1363" s="105" t="s">
        <v>1419</v>
      </c>
      <c r="F1363" s="173"/>
      <c r="G1363" s="174">
        <v>0.7291666666666666</v>
      </c>
      <c r="H1363" s="174">
        <v>0.7916666666666666</v>
      </c>
      <c r="I1363" s="105" t="s">
        <v>1475</v>
      </c>
      <c r="K1363" s="102">
        <v>1.0</v>
      </c>
    </row>
    <row r="1364" hidden="1">
      <c r="A1364" s="105" t="s">
        <v>2991</v>
      </c>
      <c r="B1364" s="175" t="s">
        <v>2932</v>
      </c>
      <c r="C1364" s="105" t="s">
        <v>223</v>
      </c>
      <c r="D1364" s="105" t="s">
        <v>327</v>
      </c>
      <c r="E1364" s="105" t="s">
        <v>1419</v>
      </c>
      <c r="F1364" s="173"/>
      <c r="G1364" s="174">
        <v>0.7291666666666666</v>
      </c>
      <c r="H1364" s="174">
        <v>0.7916666666666666</v>
      </c>
      <c r="I1364" s="105" t="s">
        <v>1475</v>
      </c>
      <c r="K1364" s="102">
        <v>1.0</v>
      </c>
    </row>
    <row r="1365" hidden="1">
      <c r="A1365" s="105" t="s">
        <v>2992</v>
      </c>
      <c r="B1365" s="175" t="s">
        <v>2944</v>
      </c>
      <c r="C1365" s="105" t="s">
        <v>223</v>
      </c>
      <c r="D1365" s="105" t="s">
        <v>327</v>
      </c>
      <c r="E1365" s="105" t="s">
        <v>1419</v>
      </c>
      <c r="F1365" s="173"/>
      <c r="G1365" s="174">
        <v>0.7291666666666666</v>
      </c>
      <c r="H1365" s="174">
        <v>0.7916666666666666</v>
      </c>
      <c r="I1365" s="105" t="s">
        <v>1475</v>
      </c>
      <c r="K1365" s="102">
        <v>1.0</v>
      </c>
    </row>
    <row r="1366" hidden="1">
      <c r="A1366" s="105" t="s">
        <v>2993</v>
      </c>
      <c r="B1366" s="172">
        <v>45813.0</v>
      </c>
      <c r="C1366" s="105" t="s">
        <v>223</v>
      </c>
      <c r="D1366" s="105" t="s">
        <v>306</v>
      </c>
      <c r="E1366" s="105" t="s">
        <v>1418</v>
      </c>
      <c r="F1366" s="173"/>
      <c r="G1366" s="174">
        <v>0.7291666666666666</v>
      </c>
      <c r="H1366" s="174">
        <v>0.7916666666666666</v>
      </c>
      <c r="I1366" s="105" t="s">
        <v>1475</v>
      </c>
      <c r="K1366" s="102">
        <v>1.0</v>
      </c>
    </row>
    <row r="1367" hidden="1">
      <c r="A1367" s="105" t="s">
        <v>2994</v>
      </c>
      <c r="B1367" s="172">
        <v>45966.0</v>
      </c>
      <c r="C1367" s="105" t="s">
        <v>223</v>
      </c>
      <c r="D1367" s="105" t="s">
        <v>306</v>
      </c>
      <c r="E1367" s="105" t="s">
        <v>1421</v>
      </c>
      <c r="F1367" s="173"/>
      <c r="G1367" s="174">
        <v>0.3333333333333333</v>
      </c>
      <c r="H1367" s="174">
        <v>0.3958333333333333</v>
      </c>
      <c r="I1367" s="105" t="s">
        <v>1516</v>
      </c>
      <c r="K1367" s="102">
        <v>1.0</v>
      </c>
    </row>
    <row r="1368" hidden="1">
      <c r="A1368" s="105" t="s">
        <v>2995</v>
      </c>
      <c r="B1368" s="175" t="s">
        <v>2996</v>
      </c>
      <c r="C1368" s="105" t="s">
        <v>223</v>
      </c>
      <c r="D1368" s="105" t="s">
        <v>306</v>
      </c>
      <c r="E1368" s="105" t="s">
        <v>1418</v>
      </c>
      <c r="F1368" s="173"/>
      <c r="G1368" s="174">
        <v>0.7291666666666666</v>
      </c>
      <c r="H1368" s="174">
        <v>0.7916666666666666</v>
      </c>
      <c r="I1368" s="105" t="s">
        <v>1475</v>
      </c>
      <c r="K1368" s="102">
        <v>1.0</v>
      </c>
    </row>
    <row r="1369" hidden="1">
      <c r="A1369" s="105" t="s">
        <v>2997</v>
      </c>
      <c r="B1369" s="175" t="s">
        <v>2938</v>
      </c>
      <c r="C1369" s="105" t="s">
        <v>223</v>
      </c>
      <c r="D1369" s="105" t="s">
        <v>306</v>
      </c>
      <c r="E1369" s="105" t="s">
        <v>1421</v>
      </c>
      <c r="F1369" s="173"/>
      <c r="G1369" s="174">
        <v>0.3333333333333333</v>
      </c>
      <c r="H1369" s="174">
        <v>0.3958333333333333</v>
      </c>
      <c r="I1369" s="105" t="s">
        <v>1516</v>
      </c>
      <c r="K1369" s="102">
        <v>1.0</v>
      </c>
    </row>
    <row r="1370" hidden="1">
      <c r="A1370" s="105" t="s">
        <v>2998</v>
      </c>
      <c r="B1370" s="175" t="s">
        <v>2999</v>
      </c>
      <c r="C1370" s="105" t="s">
        <v>223</v>
      </c>
      <c r="D1370" s="105" t="s">
        <v>306</v>
      </c>
      <c r="E1370" s="105" t="s">
        <v>1418</v>
      </c>
      <c r="F1370" s="173"/>
      <c r="G1370" s="174">
        <v>0.7291666666666666</v>
      </c>
      <c r="H1370" s="174">
        <v>0.7916666666666666</v>
      </c>
      <c r="I1370" s="105" t="s">
        <v>1475</v>
      </c>
      <c r="K1370" s="102">
        <v>1.0</v>
      </c>
    </row>
    <row r="1371" hidden="1">
      <c r="A1371" s="105" t="s">
        <v>3000</v>
      </c>
      <c r="B1371" s="175" t="s">
        <v>2942</v>
      </c>
      <c r="C1371" s="105" t="s">
        <v>223</v>
      </c>
      <c r="D1371" s="105" t="s">
        <v>306</v>
      </c>
      <c r="E1371" s="105" t="s">
        <v>1421</v>
      </c>
      <c r="F1371" s="173"/>
      <c r="G1371" s="174">
        <v>0.3333333333333333</v>
      </c>
      <c r="H1371" s="174">
        <v>0.3958333333333333</v>
      </c>
      <c r="I1371" s="105" t="s">
        <v>1516</v>
      </c>
      <c r="K1371" s="113">
        <v>0.0</v>
      </c>
    </row>
    <row r="1372" hidden="1">
      <c r="A1372" s="105" t="s">
        <v>3001</v>
      </c>
      <c r="B1372" s="175" t="s">
        <v>3002</v>
      </c>
      <c r="C1372" s="105" t="s">
        <v>223</v>
      </c>
      <c r="D1372" s="105" t="s">
        <v>306</v>
      </c>
      <c r="E1372" s="105" t="s">
        <v>1418</v>
      </c>
      <c r="F1372" s="173"/>
      <c r="G1372" s="174">
        <v>0.7291666666666666</v>
      </c>
      <c r="H1372" s="174">
        <v>0.7916666666666666</v>
      </c>
      <c r="I1372" s="105" t="s">
        <v>1475</v>
      </c>
      <c r="K1372" s="102">
        <v>1.0</v>
      </c>
    </row>
    <row r="1373" hidden="1">
      <c r="A1373" s="105" t="s">
        <v>3003</v>
      </c>
      <c r="B1373" s="172">
        <v>45843.0</v>
      </c>
      <c r="C1373" s="105" t="s">
        <v>223</v>
      </c>
      <c r="D1373" s="105" t="s">
        <v>439</v>
      </c>
      <c r="E1373" s="105" t="s">
        <v>1418</v>
      </c>
      <c r="F1373" s="173"/>
      <c r="G1373" s="174">
        <v>0.8125</v>
      </c>
      <c r="H1373" s="174">
        <v>0.875</v>
      </c>
      <c r="I1373" s="105" t="s">
        <v>2083</v>
      </c>
      <c r="K1373" s="102">
        <v>1.0</v>
      </c>
    </row>
    <row r="1374" hidden="1">
      <c r="A1374" s="105" t="s">
        <v>3004</v>
      </c>
      <c r="B1374" s="172">
        <v>45905.0</v>
      </c>
      <c r="C1374" s="105" t="s">
        <v>223</v>
      </c>
      <c r="D1374" s="105" t="s">
        <v>439</v>
      </c>
      <c r="E1374" s="105" t="s">
        <v>1418</v>
      </c>
      <c r="F1374" s="173"/>
      <c r="G1374" s="174">
        <v>0.8125</v>
      </c>
      <c r="H1374" s="174">
        <v>0.875</v>
      </c>
      <c r="I1374" s="105" t="s">
        <v>2083</v>
      </c>
      <c r="K1374" s="102">
        <v>1.0</v>
      </c>
    </row>
    <row r="1375" hidden="1">
      <c r="A1375" s="105" t="s">
        <v>3005</v>
      </c>
      <c r="B1375" s="175" t="s">
        <v>2924</v>
      </c>
      <c r="C1375" s="105" t="s">
        <v>223</v>
      </c>
      <c r="D1375" s="105" t="s">
        <v>439</v>
      </c>
      <c r="E1375" s="105" t="s">
        <v>1418</v>
      </c>
      <c r="F1375" s="173"/>
      <c r="G1375" s="174">
        <v>0.8125</v>
      </c>
      <c r="H1375" s="174">
        <v>0.875</v>
      </c>
      <c r="I1375" s="105" t="s">
        <v>2083</v>
      </c>
      <c r="K1375" s="102">
        <v>1.0</v>
      </c>
    </row>
    <row r="1376" hidden="1">
      <c r="A1376" s="105" t="s">
        <v>3006</v>
      </c>
      <c r="B1376" s="175" t="s">
        <v>2936</v>
      </c>
      <c r="C1376" s="105" t="s">
        <v>223</v>
      </c>
      <c r="D1376" s="105" t="s">
        <v>439</v>
      </c>
      <c r="E1376" s="105" t="s">
        <v>1418</v>
      </c>
      <c r="F1376" s="173"/>
      <c r="G1376" s="174">
        <v>0.8125</v>
      </c>
      <c r="H1376" s="174">
        <v>0.875</v>
      </c>
      <c r="I1376" s="105" t="s">
        <v>2083</v>
      </c>
      <c r="K1376" s="102">
        <v>1.0</v>
      </c>
    </row>
    <row r="1377" hidden="1">
      <c r="A1377" s="105" t="s">
        <v>3007</v>
      </c>
      <c r="B1377" s="175" t="s">
        <v>2928</v>
      </c>
      <c r="C1377" s="105" t="s">
        <v>223</v>
      </c>
      <c r="D1377" s="105" t="s">
        <v>439</v>
      </c>
      <c r="E1377" s="105" t="s">
        <v>1418</v>
      </c>
      <c r="F1377" s="173"/>
      <c r="G1377" s="174">
        <v>0.8125</v>
      </c>
      <c r="H1377" s="174">
        <v>0.875</v>
      </c>
      <c r="I1377" s="105" t="s">
        <v>2083</v>
      </c>
      <c r="K1377" s="102">
        <v>1.0</v>
      </c>
    </row>
    <row r="1378" hidden="1">
      <c r="A1378" s="105" t="s">
        <v>3008</v>
      </c>
      <c r="B1378" s="175" t="s">
        <v>2940</v>
      </c>
      <c r="C1378" s="105" t="s">
        <v>223</v>
      </c>
      <c r="D1378" s="105" t="s">
        <v>439</v>
      </c>
      <c r="E1378" s="105" t="s">
        <v>1418</v>
      </c>
      <c r="F1378" s="173"/>
      <c r="G1378" s="174">
        <v>0.8125</v>
      </c>
      <c r="H1378" s="174">
        <v>0.875</v>
      </c>
      <c r="I1378" s="105" t="s">
        <v>2083</v>
      </c>
      <c r="K1378" s="102">
        <v>1.0</v>
      </c>
    </row>
    <row r="1379" hidden="1">
      <c r="A1379" s="105" t="s">
        <v>3009</v>
      </c>
      <c r="B1379" s="175" t="s">
        <v>2932</v>
      </c>
      <c r="C1379" s="105" t="s">
        <v>223</v>
      </c>
      <c r="D1379" s="105" t="s">
        <v>439</v>
      </c>
      <c r="E1379" s="105" t="s">
        <v>1418</v>
      </c>
      <c r="F1379" s="173"/>
      <c r="G1379" s="174">
        <v>0.8125</v>
      </c>
      <c r="H1379" s="174">
        <v>0.875</v>
      </c>
      <c r="I1379" s="105" t="s">
        <v>2083</v>
      </c>
      <c r="K1379" s="102">
        <v>1.0</v>
      </c>
    </row>
    <row r="1380" hidden="1">
      <c r="A1380" s="105" t="s">
        <v>3010</v>
      </c>
      <c r="B1380" s="175" t="s">
        <v>2944</v>
      </c>
      <c r="C1380" s="105" t="s">
        <v>223</v>
      </c>
      <c r="D1380" s="105" t="s">
        <v>439</v>
      </c>
      <c r="E1380" s="105" t="s">
        <v>1418</v>
      </c>
      <c r="F1380" s="173"/>
      <c r="G1380" s="174">
        <v>0.8125</v>
      </c>
      <c r="H1380" s="174">
        <v>0.875</v>
      </c>
      <c r="I1380" s="105" t="s">
        <v>2083</v>
      </c>
      <c r="K1380" s="102">
        <v>1.0</v>
      </c>
    </row>
    <row r="1381">
      <c r="A1381" s="105" t="s">
        <v>3011</v>
      </c>
      <c r="B1381" s="172">
        <v>45813.0</v>
      </c>
      <c r="C1381" s="105" t="s">
        <v>223</v>
      </c>
      <c r="D1381" s="105" t="s">
        <v>453</v>
      </c>
      <c r="E1381" s="105" t="s">
        <v>1416</v>
      </c>
      <c r="F1381" s="173"/>
      <c r="G1381" s="174">
        <v>0.8333333333333334</v>
      </c>
      <c r="H1381" s="174">
        <v>0.8958333333333334</v>
      </c>
      <c r="I1381" s="105" t="s">
        <v>1577</v>
      </c>
      <c r="K1381" s="113">
        <v>0.0</v>
      </c>
    </row>
    <row r="1382">
      <c r="A1382" s="105" t="s">
        <v>3012</v>
      </c>
      <c r="B1382" s="172">
        <v>45905.0</v>
      </c>
      <c r="C1382" s="105" t="s">
        <v>223</v>
      </c>
      <c r="D1382" s="105" t="s">
        <v>453</v>
      </c>
      <c r="E1382" s="105" t="s">
        <v>1416</v>
      </c>
      <c r="F1382" s="173"/>
      <c r="G1382" s="174">
        <v>0.625</v>
      </c>
      <c r="H1382" s="174">
        <v>0.6875</v>
      </c>
      <c r="I1382" s="105" t="s">
        <v>1460</v>
      </c>
      <c r="K1382" s="113">
        <v>0.0</v>
      </c>
    </row>
    <row r="1383">
      <c r="A1383" s="105" t="s">
        <v>3013</v>
      </c>
      <c r="B1383" s="175" t="s">
        <v>2996</v>
      </c>
      <c r="C1383" s="105" t="s">
        <v>223</v>
      </c>
      <c r="D1383" s="105" t="s">
        <v>453</v>
      </c>
      <c r="E1383" s="105" t="s">
        <v>1416</v>
      </c>
      <c r="F1383" s="173"/>
      <c r="G1383" s="174">
        <v>0.8333333333333334</v>
      </c>
      <c r="H1383" s="174">
        <v>0.8958333333333334</v>
      </c>
      <c r="I1383" s="105" t="s">
        <v>1577</v>
      </c>
      <c r="K1383" s="102">
        <v>1.0</v>
      </c>
    </row>
    <row r="1384">
      <c r="A1384" s="105" t="s">
        <v>3014</v>
      </c>
      <c r="B1384" s="175" t="s">
        <v>2936</v>
      </c>
      <c r="C1384" s="105" t="s">
        <v>223</v>
      </c>
      <c r="D1384" s="105" t="s">
        <v>453</v>
      </c>
      <c r="E1384" s="105" t="s">
        <v>1416</v>
      </c>
      <c r="F1384" s="173"/>
      <c r="G1384" s="174">
        <v>0.625</v>
      </c>
      <c r="H1384" s="174">
        <v>0.6875</v>
      </c>
      <c r="I1384" s="105" t="s">
        <v>1460</v>
      </c>
      <c r="K1384" s="102">
        <v>1.0</v>
      </c>
    </row>
    <row r="1385">
      <c r="A1385" s="105" t="s">
        <v>3015</v>
      </c>
      <c r="B1385" s="175" t="s">
        <v>2999</v>
      </c>
      <c r="C1385" s="105" t="s">
        <v>223</v>
      </c>
      <c r="D1385" s="105" t="s">
        <v>453</v>
      </c>
      <c r="E1385" s="105" t="s">
        <v>1416</v>
      </c>
      <c r="F1385" s="173"/>
      <c r="G1385" s="174">
        <v>0.8333333333333334</v>
      </c>
      <c r="H1385" s="174">
        <v>0.8958333333333334</v>
      </c>
      <c r="I1385" s="105" t="s">
        <v>1577</v>
      </c>
      <c r="K1385" s="102">
        <v>1.0</v>
      </c>
    </row>
    <row r="1386">
      <c r="A1386" s="105" t="s">
        <v>3016</v>
      </c>
      <c r="B1386" s="175" t="s">
        <v>2940</v>
      </c>
      <c r="C1386" s="105" t="s">
        <v>223</v>
      </c>
      <c r="D1386" s="105" t="s">
        <v>453</v>
      </c>
      <c r="E1386" s="105" t="s">
        <v>1416</v>
      </c>
      <c r="F1386" s="173"/>
      <c r="G1386" s="174">
        <v>0.625</v>
      </c>
      <c r="H1386" s="174">
        <v>0.6875</v>
      </c>
      <c r="I1386" s="105" t="s">
        <v>1460</v>
      </c>
      <c r="K1386" s="102">
        <v>1.0</v>
      </c>
    </row>
    <row r="1387">
      <c r="A1387" s="105" t="s">
        <v>3017</v>
      </c>
      <c r="B1387" s="175" t="s">
        <v>3002</v>
      </c>
      <c r="C1387" s="105" t="s">
        <v>223</v>
      </c>
      <c r="D1387" s="105" t="s">
        <v>453</v>
      </c>
      <c r="E1387" s="105" t="s">
        <v>1416</v>
      </c>
      <c r="F1387" s="173"/>
      <c r="G1387" s="174">
        <v>0.8333333333333334</v>
      </c>
      <c r="H1387" s="174">
        <v>0.8958333333333334</v>
      </c>
      <c r="I1387" s="105" t="s">
        <v>1577</v>
      </c>
      <c r="K1387" s="102">
        <v>1.0</v>
      </c>
    </row>
    <row r="1388">
      <c r="A1388" s="105" t="s">
        <v>3018</v>
      </c>
      <c r="B1388" s="175" t="s">
        <v>2944</v>
      </c>
      <c r="C1388" s="105" t="s">
        <v>223</v>
      </c>
      <c r="D1388" s="105" t="s">
        <v>453</v>
      </c>
      <c r="E1388" s="105" t="s">
        <v>1416</v>
      </c>
      <c r="F1388" s="173"/>
      <c r="G1388" s="174">
        <v>0.625</v>
      </c>
      <c r="H1388" s="174">
        <v>0.6875</v>
      </c>
      <c r="I1388" s="105" t="s">
        <v>1460</v>
      </c>
      <c r="K1388" s="102">
        <v>1.0</v>
      </c>
    </row>
    <row r="1389" hidden="1">
      <c r="A1389" s="105" t="s">
        <v>3019</v>
      </c>
      <c r="B1389" s="172">
        <v>45935.0</v>
      </c>
      <c r="C1389" s="105" t="s">
        <v>223</v>
      </c>
      <c r="D1389" s="105" t="s">
        <v>472</v>
      </c>
      <c r="E1389" s="105" t="s">
        <v>2659</v>
      </c>
      <c r="F1389" s="173"/>
      <c r="G1389" s="174">
        <v>0.8333333333333334</v>
      </c>
      <c r="H1389" s="174">
        <v>0.8958333333333334</v>
      </c>
      <c r="I1389" s="105" t="s">
        <v>1577</v>
      </c>
      <c r="K1389" s="102">
        <v>1.0</v>
      </c>
    </row>
    <row r="1390" hidden="1">
      <c r="A1390" s="105" t="s">
        <v>3020</v>
      </c>
      <c r="B1390" s="172">
        <v>45966.0</v>
      </c>
      <c r="C1390" s="105" t="s">
        <v>223</v>
      </c>
      <c r="D1390" s="105" t="s">
        <v>472</v>
      </c>
      <c r="E1390" s="105" t="s">
        <v>2659</v>
      </c>
      <c r="F1390" s="173"/>
      <c r="G1390" s="174">
        <v>0.8333333333333334</v>
      </c>
      <c r="H1390" s="174">
        <v>0.8958333333333334</v>
      </c>
      <c r="I1390" s="105" t="s">
        <v>1577</v>
      </c>
      <c r="K1390" s="102">
        <v>1.0</v>
      </c>
    </row>
    <row r="1391" hidden="1">
      <c r="A1391" s="105" t="s">
        <v>3021</v>
      </c>
      <c r="B1391" s="175" t="s">
        <v>2948</v>
      </c>
      <c r="C1391" s="105" t="s">
        <v>223</v>
      </c>
      <c r="D1391" s="105" t="s">
        <v>472</v>
      </c>
      <c r="E1391" s="105" t="s">
        <v>2659</v>
      </c>
      <c r="F1391" s="173"/>
      <c r="G1391" s="174">
        <v>0.8333333333333334</v>
      </c>
      <c r="H1391" s="174">
        <v>0.8958333333333334</v>
      </c>
      <c r="I1391" s="105" t="s">
        <v>1577</v>
      </c>
      <c r="K1391" s="102">
        <v>1.0</v>
      </c>
    </row>
    <row r="1392" hidden="1">
      <c r="A1392" s="105" t="s">
        <v>3022</v>
      </c>
      <c r="B1392" s="175" t="s">
        <v>2938</v>
      </c>
      <c r="C1392" s="105" t="s">
        <v>223</v>
      </c>
      <c r="D1392" s="105" t="s">
        <v>472</v>
      </c>
      <c r="E1392" s="105" t="s">
        <v>2659</v>
      </c>
      <c r="F1392" s="173"/>
      <c r="G1392" s="174">
        <v>0.8333333333333334</v>
      </c>
      <c r="H1392" s="174">
        <v>0.8958333333333334</v>
      </c>
      <c r="I1392" s="105" t="s">
        <v>1577</v>
      </c>
      <c r="K1392" s="102">
        <v>1.0</v>
      </c>
    </row>
    <row r="1393" hidden="1">
      <c r="A1393" s="105" t="s">
        <v>3023</v>
      </c>
      <c r="B1393" s="175" t="s">
        <v>2951</v>
      </c>
      <c r="C1393" s="105" t="s">
        <v>223</v>
      </c>
      <c r="D1393" s="105" t="s">
        <v>472</v>
      </c>
      <c r="E1393" s="105" t="s">
        <v>2659</v>
      </c>
      <c r="F1393" s="173"/>
      <c r="G1393" s="174">
        <v>0.8333333333333334</v>
      </c>
      <c r="H1393" s="174">
        <v>0.8958333333333334</v>
      </c>
      <c r="I1393" s="105" t="s">
        <v>1577</v>
      </c>
      <c r="K1393" s="102">
        <v>1.0</v>
      </c>
    </row>
    <row r="1394" hidden="1">
      <c r="A1394" s="105" t="s">
        <v>3024</v>
      </c>
      <c r="B1394" s="175" t="s">
        <v>2942</v>
      </c>
      <c r="C1394" s="105" t="s">
        <v>223</v>
      </c>
      <c r="D1394" s="105" t="s">
        <v>472</v>
      </c>
      <c r="E1394" s="105" t="s">
        <v>2659</v>
      </c>
      <c r="F1394" s="173"/>
      <c r="G1394" s="174">
        <v>0.8333333333333334</v>
      </c>
      <c r="H1394" s="174">
        <v>0.8958333333333334</v>
      </c>
      <c r="I1394" s="105" t="s">
        <v>1577</v>
      </c>
      <c r="K1394" s="102">
        <v>1.0</v>
      </c>
    </row>
    <row r="1395" hidden="1">
      <c r="A1395" s="105" t="s">
        <v>3025</v>
      </c>
      <c r="B1395" s="175" t="s">
        <v>2954</v>
      </c>
      <c r="C1395" s="105" t="s">
        <v>223</v>
      </c>
      <c r="D1395" s="105" t="s">
        <v>472</v>
      </c>
      <c r="E1395" s="105" t="s">
        <v>2659</v>
      </c>
      <c r="F1395" s="173"/>
      <c r="G1395" s="174">
        <v>0.8333333333333334</v>
      </c>
      <c r="H1395" s="174">
        <v>0.8958333333333334</v>
      </c>
      <c r="I1395" s="105" t="s">
        <v>1577</v>
      </c>
      <c r="K1395" s="102">
        <v>1.0</v>
      </c>
    </row>
    <row r="1396" hidden="1">
      <c r="A1396" s="105" t="s">
        <v>3026</v>
      </c>
      <c r="B1396" s="172">
        <v>45782.0</v>
      </c>
      <c r="C1396" s="105" t="s">
        <v>223</v>
      </c>
      <c r="D1396" s="105" t="s">
        <v>293</v>
      </c>
      <c r="E1396" s="105" t="s">
        <v>1421</v>
      </c>
      <c r="F1396" s="173"/>
      <c r="G1396" s="174">
        <v>0.8125</v>
      </c>
      <c r="H1396" s="174">
        <v>0.8541666666666666</v>
      </c>
      <c r="I1396" s="105" t="s">
        <v>1608</v>
      </c>
      <c r="K1396" s="102">
        <v>1.0</v>
      </c>
    </row>
    <row r="1397" hidden="1">
      <c r="A1397" s="105" t="s">
        <v>3027</v>
      </c>
      <c r="B1397" s="172">
        <v>45874.0</v>
      </c>
      <c r="C1397" s="105" t="s">
        <v>223</v>
      </c>
      <c r="D1397" s="105" t="s">
        <v>293</v>
      </c>
      <c r="E1397" s="105" t="s">
        <v>1421</v>
      </c>
      <c r="F1397" s="173"/>
      <c r="G1397" s="174">
        <v>0.8125</v>
      </c>
      <c r="H1397" s="174">
        <v>0.8541666666666666</v>
      </c>
      <c r="I1397" s="105" t="s">
        <v>1608</v>
      </c>
      <c r="K1397" s="102">
        <v>1.0</v>
      </c>
    </row>
    <row r="1398" hidden="1">
      <c r="A1398" s="105" t="s">
        <v>3028</v>
      </c>
      <c r="B1398" s="172">
        <v>45996.0</v>
      </c>
      <c r="C1398" s="105" t="s">
        <v>223</v>
      </c>
      <c r="D1398" s="105" t="s">
        <v>293</v>
      </c>
      <c r="E1398" s="105" t="s">
        <v>1421</v>
      </c>
      <c r="F1398" s="173"/>
      <c r="G1398" s="174">
        <v>0.8125</v>
      </c>
      <c r="H1398" s="174">
        <v>0.8541666666666666</v>
      </c>
      <c r="I1398" s="105" t="s">
        <v>1608</v>
      </c>
      <c r="K1398" s="102">
        <v>1.0</v>
      </c>
    </row>
    <row r="1399" hidden="1">
      <c r="A1399" s="105" t="s">
        <v>3029</v>
      </c>
      <c r="B1399" s="175" t="s">
        <v>3030</v>
      </c>
      <c r="C1399" s="105" t="s">
        <v>223</v>
      </c>
      <c r="D1399" s="105" t="s">
        <v>293</v>
      </c>
      <c r="E1399" s="105" t="s">
        <v>1421</v>
      </c>
      <c r="F1399" s="173"/>
      <c r="G1399" s="174">
        <v>0.8125</v>
      </c>
      <c r="H1399" s="174">
        <v>0.8541666666666666</v>
      </c>
      <c r="I1399" s="105" t="s">
        <v>1608</v>
      </c>
      <c r="K1399" s="102">
        <v>1.0</v>
      </c>
    </row>
    <row r="1400" hidden="1">
      <c r="A1400" s="105" t="s">
        <v>3031</v>
      </c>
      <c r="B1400" s="175" t="s">
        <v>2926</v>
      </c>
      <c r="C1400" s="105" t="s">
        <v>223</v>
      </c>
      <c r="D1400" s="105" t="s">
        <v>293</v>
      </c>
      <c r="E1400" s="105" t="s">
        <v>1421</v>
      </c>
      <c r="F1400" s="173"/>
      <c r="G1400" s="174">
        <v>0.8125</v>
      </c>
      <c r="H1400" s="174">
        <v>0.8541666666666666</v>
      </c>
      <c r="I1400" s="105" t="s">
        <v>1608</v>
      </c>
      <c r="K1400" s="102">
        <v>1.0</v>
      </c>
    </row>
    <row r="1401" hidden="1">
      <c r="A1401" s="105" t="s">
        <v>3032</v>
      </c>
      <c r="B1401" s="175" t="s">
        <v>3033</v>
      </c>
      <c r="C1401" s="105" t="s">
        <v>223</v>
      </c>
      <c r="D1401" s="105" t="s">
        <v>293</v>
      </c>
      <c r="E1401" s="105" t="s">
        <v>1421</v>
      </c>
      <c r="F1401" s="173"/>
      <c r="G1401" s="174">
        <v>0.8125</v>
      </c>
      <c r="H1401" s="174">
        <v>0.8541666666666666</v>
      </c>
      <c r="I1401" s="105" t="s">
        <v>1608</v>
      </c>
      <c r="K1401" s="102">
        <v>1.0</v>
      </c>
    </row>
    <row r="1402" hidden="1">
      <c r="A1402" s="105" t="s">
        <v>3034</v>
      </c>
      <c r="B1402" s="175" t="s">
        <v>2930</v>
      </c>
      <c r="C1402" s="105" t="s">
        <v>223</v>
      </c>
      <c r="D1402" s="105" t="s">
        <v>293</v>
      </c>
      <c r="E1402" s="105" t="s">
        <v>1421</v>
      </c>
      <c r="F1402" s="173"/>
      <c r="G1402" s="174">
        <v>0.8125</v>
      </c>
      <c r="H1402" s="174">
        <v>0.8541666666666666</v>
      </c>
      <c r="I1402" s="105" t="s">
        <v>1608</v>
      </c>
      <c r="K1402" s="102">
        <v>1.0</v>
      </c>
    </row>
    <row r="1403" hidden="1">
      <c r="A1403" s="105" t="s">
        <v>3035</v>
      </c>
      <c r="B1403" s="175" t="s">
        <v>3036</v>
      </c>
      <c r="C1403" s="105" t="s">
        <v>223</v>
      </c>
      <c r="D1403" s="105" t="s">
        <v>293</v>
      </c>
      <c r="E1403" s="105" t="s">
        <v>1421</v>
      </c>
      <c r="F1403" s="173"/>
      <c r="G1403" s="174">
        <v>0.8125</v>
      </c>
      <c r="H1403" s="174">
        <v>0.8541666666666666</v>
      </c>
      <c r="I1403" s="105" t="s">
        <v>1608</v>
      </c>
      <c r="K1403" s="102">
        <v>1.0</v>
      </c>
    </row>
    <row r="1404" hidden="1">
      <c r="A1404" s="105" t="s">
        <v>3037</v>
      </c>
      <c r="B1404" s="172">
        <v>45663.0</v>
      </c>
      <c r="C1404" s="105" t="s">
        <v>223</v>
      </c>
      <c r="D1404" s="105" t="s">
        <v>225</v>
      </c>
      <c r="E1404" s="105" t="s">
        <v>1416</v>
      </c>
      <c r="F1404" s="173"/>
      <c r="G1404" s="174">
        <v>0.625</v>
      </c>
      <c r="H1404" s="174">
        <v>0.6875</v>
      </c>
      <c r="I1404" s="105" t="s">
        <v>1460</v>
      </c>
      <c r="K1404" s="102">
        <v>1.0</v>
      </c>
    </row>
    <row r="1405" hidden="1">
      <c r="A1405" s="105" t="s">
        <v>3038</v>
      </c>
      <c r="B1405" s="172">
        <v>45844.0</v>
      </c>
      <c r="C1405" s="105" t="s">
        <v>223</v>
      </c>
      <c r="D1405" s="105" t="s">
        <v>225</v>
      </c>
      <c r="E1405" s="105" t="s">
        <v>1416</v>
      </c>
      <c r="F1405" s="173"/>
      <c r="G1405" s="174">
        <v>0.625</v>
      </c>
      <c r="H1405" s="174">
        <v>0.6875</v>
      </c>
      <c r="I1405" s="105" t="s">
        <v>1460</v>
      </c>
      <c r="K1405" s="102">
        <v>1.0</v>
      </c>
    </row>
    <row r="1406" hidden="1">
      <c r="A1406" s="105" t="s">
        <v>3039</v>
      </c>
      <c r="B1406" s="172">
        <v>45875.0</v>
      </c>
      <c r="C1406" s="105" t="s">
        <v>223</v>
      </c>
      <c r="D1406" s="105" t="s">
        <v>225</v>
      </c>
      <c r="E1406" s="105" t="s">
        <v>1416</v>
      </c>
      <c r="F1406" s="173"/>
      <c r="G1406" s="174">
        <v>0.625</v>
      </c>
      <c r="H1406" s="174">
        <v>0.6875</v>
      </c>
      <c r="I1406" s="105" t="s">
        <v>1460</v>
      </c>
      <c r="K1406" s="102">
        <v>1.0</v>
      </c>
    </row>
    <row r="1407" hidden="1">
      <c r="A1407" s="105" t="s">
        <v>3040</v>
      </c>
      <c r="B1407" s="175" t="s">
        <v>3041</v>
      </c>
      <c r="C1407" s="105" t="s">
        <v>223</v>
      </c>
      <c r="D1407" s="105" t="s">
        <v>225</v>
      </c>
      <c r="E1407" s="105" t="s">
        <v>1416</v>
      </c>
      <c r="F1407" s="173"/>
      <c r="G1407" s="174">
        <v>0.625</v>
      </c>
      <c r="H1407" s="174">
        <v>0.6875</v>
      </c>
      <c r="I1407" s="105" t="s">
        <v>1460</v>
      </c>
      <c r="K1407" s="102">
        <v>1.0</v>
      </c>
    </row>
    <row r="1408" hidden="1">
      <c r="A1408" s="105" t="s">
        <v>3042</v>
      </c>
      <c r="B1408" s="175" t="s">
        <v>3043</v>
      </c>
      <c r="C1408" s="105" t="s">
        <v>223</v>
      </c>
      <c r="D1408" s="105" t="s">
        <v>225</v>
      </c>
      <c r="E1408" s="105" t="s">
        <v>1416</v>
      </c>
      <c r="F1408" s="173"/>
      <c r="G1408" s="174">
        <v>0.625</v>
      </c>
      <c r="H1408" s="174">
        <v>0.6875</v>
      </c>
      <c r="I1408" s="105" t="s">
        <v>1460</v>
      </c>
      <c r="K1408" s="102">
        <v>1.0</v>
      </c>
    </row>
    <row r="1409" hidden="1">
      <c r="A1409" s="105" t="s">
        <v>3044</v>
      </c>
      <c r="B1409" s="175" t="s">
        <v>3045</v>
      </c>
      <c r="C1409" s="105" t="s">
        <v>223</v>
      </c>
      <c r="D1409" s="105" t="s">
        <v>225</v>
      </c>
      <c r="E1409" s="105" t="s">
        <v>1416</v>
      </c>
      <c r="F1409" s="173"/>
      <c r="G1409" s="174">
        <v>0.625</v>
      </c>
      <c r="H1409" s="174">
        <v>0.6875</v>
      </c>
      <c r="I1409" s="105" t="s">
        <v>1460</v>
      </c>
      <c r="K1409" s="102">
        <v>1.0</v>
      </c>
    </row>
    <row r="1410" hidden="1">
      <c r="A1410" s="105" t="s">
        <v>3046</v>
      </c>
      <c r="B1410" s="175" t="s">
        <v>3047</v>
      </c>
      <c r="C1410" s="105" t="s">
        <v>223</v>
      </c>
      <c r="D1410" s="105" t="s">
        <v>225</v>
      </c>
      <c r="E1410" s="105" t="s">
        <v>1416</v>
      </c>
      <c r="F1410" s="173"/>
      <c r="G1410" s="174">
        <v>0.625</v>
      </c>
      <c r="H1410" s="174">
        <v>0.6875</v>
      </c>
      <c r="I1410" s="105" t="s">
        <v>1460</v>
      </c>
      <c r="K1410" s="102">
        <v>1.0</v>
      </c>
    </row>
    <row r="1411" hidden="1">
      <c r="A1411" s="105" t="s">
        <v>3048</v>
      </c>
      <c r="B1411" s="175" t="s">
        <v>3049</v>
      </c>
      <c r="C1411" s="105" t="s">
        <v>223</v>
      </c>
      <c r="D1411" s="105" t="s">
        <v>225</v>
      </c>
      <c r="E1411" s="105" t="s">
        <v>1416</v>
      </c>
      <c r="F1411" s="173"/>
      <c r="G1411" s="174">
        <v>0.625</v>
      </c>
      <c r="H1411" s="174">
        <v>0.6875</v>
      </c>
      <c r="I1411" s="105" t="s">
        <v>1460</v>
      </c>
      <c r="K1411" s="102">
        <v>1.0</v>
      </c>
    </row>
    <row r="1412" hidden="1">
      <c r="A1412" s="105" t="s">
        <v>3050</v>
      </c>
      <c r="B1412" s="175" t="s">
        <v>3051</v>
      </c>
      <c r="C1412" s="105" t="s">
        <v>223</v>
      </c>
      <c r="D1412" s="105" t="s">
        <v>225</v>
      </c>
      <c r="E1412" s="105" t="s">
        <v>1416</v>
      </c>
      <c r="F1412" s="173"/>
      <c r="G1412" s="174">
        <v>0.625</v>
      </c>
      <c r="H1412" s="174">
        <v>0.6875</v>
      </c>
      <c r="I1412" s="105" t="s">
        <v>1460</v>
      </c>
      <c r="K1412" s="102">
        <v>1.0</v>
      </c>
    </row>
    <row r="1413" hidden="1">
      <c r="A1413" s="105" t="s">
        <v>3052</v>
      </c>
      <c r="B1413" s="172">
        <v>45663.0</v>
      </c>
      <c r="C1413" s="105" t="s">
        <v>223</v>
      </c>
      <c r="D1413" s="105" t="s">
        <v>232</v>
      </c>
      <c r="E1413" s="105" t="s">
        <v>1418</v>
      </c>
      <c r="F1413" s="173"/>
      <c r="G1413" s="174">
        <v>0.7291666666666666</v>
      </c>
      <c r="H1413" s="174">
        <v>0.7916666666666666</v>
      </c>
      <c r="I1413" s="105" t="s">
        <v>1475</v>
      </c>
      <c r="K1413" s="102">
        <v>1.0</v>
      </c>
    </row>
    <row r="1414" hidden="1">
      <c r="A1414" s="105" t="s">
        <v>3053</v>
      </c>
      <c r="B1414" s="172">
        <v>45844.0</v>
      </c>
      <c r="C1414" s="105" t="s">
        <v>223</v>
      </c>
      <c r="D1414" s="105" t="s">
        <v>232</v>
      </c>
      <c r="E1414" s="105" t="s">
        <v>1418</v>
      </c>
      <c r="F1414" s="173"/>
      <c r="G1414" s="174">
        <v>0.7291666666666666</v>
      </c>
      <c r="H1414" s="174">
        <v>0.7916666666666666</v>
      </c>
      <c r="I1414" s="105" t="s">
        <v>1475</v>
      </c>
      <c r="K1414" s="102">
        <v>1.0</v>
      </c>
    </row>
    <row r="1415" hidden="1">
      <c r="A1415" s="105" t="s">
        <v>3054</v>
      </c>
      <c r="B1415" s="172">
        <v>45875.0</v>
      </c>
      <c r="C1415" s="105" t="s">
        <v>223</v>
      </c>
      <c r="D1415" s="105" t="s">
        <v>232</v>
      </c>
      <c r="E1415" s="105" t="s">
        <v>1421</v>
      </c>
      <c r="F1415" s="173"/>
      <c r="G1415" s="174">
        <v>0.7291666666666666</v>
      </c>
      <c r="H1415" s="174">
        <v>0.7916666666666666</v>
      </c>
      <c r="I1415" s="105" t="s">
        <v>1475</v>
      </c>
      <c r="K1415" s="102">
        <v>1.0</v>
      </c>
    </row>
    <row r="1416" hidden="1">
      <c r="A1416" s="105" t="s">
        <v>3055</v>
      </c>
      <c r="B1416" s="175" t="s">
        <v>3041</v>
      </c>
      <c r="C1416" s="105" t="s">
        <v>223</v>
      </c>
      <c r="D1416" s="105" t="s">
        <v>232</v>
      </c>
      <c r="E1416" s="105" t="s">
        <v>1418</v>
      </c>
      <c r="F1416" s="173"/>
      <c r="G1416" s="174">
        <v>0.7291666666666666</v>
      </c>
      <c r="H1416" s="174">
        <v>0.7916666666666666</v>
      </c>
      <c r="I1416" s="105" t="s">
        <v>1475</v>
      </c>
      <c r="K1416" s="102">
        <v>1.0</v>
      </c>
    </row>
    <row r="1417" hidden="1">
      <c r="A1417" s="105" t="s">
        <v>3056</v>
      </c>
      <c r="B1417" s="175" t="s">
        <v>3043</v>
      </c>
      <c r="C1417" s="105" t="s">
        <v>223</v>
      </c>
      <c r="D1417" s="105" t="s">
        <v>232</v>
      </c>
      <c r="E1417" s="105" t="s">
        <v>1418</v>
      </c>
      <c r="F1417" s="173"/>
      <c r="G1417" s="174">
        <v>0.7291666666666666</v>
      </c>
      <c r="H1417" s="174">
        <v>0.7916666666666666</v>
      </c>
      <c r="I1417" s="105" t="s">
        <v>1475</v>
      </c>
      <c r="K1417" s="102">
        <v>1.0</v>
      </c>
    </row>
    <row r="1418" hidden="1">
      <c r="A1418" s="105" t="s">
        <v>3057</v>
      </c>
      <c r="B1418" s="175" t="s">
        <v>3045</v>
      </c>
      <c r="C1418" s="105" t="s">
        <v>223</v>
      </c>
      <c r="D1418" s="105" t="s">
        <v>232</v>
      </c>
      <c r="E1418" s="105" t="s">
        <v>1418</v>
      </c>
      <c r="F1418" s="173"/>
      <c r="G1418" s="174">
        <v>0.7291666666666666</v>
      </c>
      <c r="H1418" s="174">
        <v>0.7916666666666666</v>
      </c>
      <c r="I1418" s="105" t="s">
        <v>1475</v>
      </c>
      <c r="K1418" s="102">
        <v>1.0</v>
      </c>
    </row>
    <row r="1419" hidden="1">
      <c r="A1419" s="105" t="s">
        <v>3058</v>
      </c>
      <c r="B1419" s="175" t="s">
        <v>3047</v>
      </c>
      <c r="C1419" s="105" t="s">
        <v>223</v>
      </c>
      <c r="D1419" s="105" t="s">
        <v>232</v>
      </c>
      <c r="E1419" s="105" t="s">
        <v>1418</v>
      </c>
      <c r="F1419" s="173"/>
      <c r="G1419" s="174">
        <v>0.7291666666666666</v>
      </c>
      <c r="H1419" s="174">
        <v>0.7916666666666666</v>
      </c>
      <c r="I1419" s="105" t="s">
        <v>1475</v>
      </c>
      <c r="K1419" s="102">
        <v>1.0</v>
      </c>
    </row>
    <row r="1420" hidden="1">
      <c r="A1420" s="105" t="s">
        <v>3059</v>
      </c>
      <c r="B1420" s="175" t="s">
        <v>3049</v>
      </c>
      <c r="C1420" s="105" t="s">
        <v>223</v>
      </c>
      <c r="D1420" s="105" t="s">
        <v>232</v>
      </c>
      <c r="E1420" s="105" t="s">
        <v>1418</v>
      </c>
      <c r="F1420" s="173"/>
      <c r="G1420" s="174">
        <v>0.7291666666666666</v>
      </c>
      <c r="H1420" s="174">
        <v>0.7916666666666666</v>
      </c>
      <c r="I1420" s="105" t="s">
        <v>1475</v>
      </c>
      <c r="K1420" s="102">
        <v>1.0</v>
      </c>
    </row>
    <row r="1421" hidden="1">
      <c r="A1421" s="105" t="s">
        <v>3060</v>
      </c>
      <c r="B1421" s="175" t="s">
        <v>3051</v>
      </c>
      <c r="C1421" s="105" t="s">
        <v>223</v>
      </c>
      <c r="D1421" s="105" t="s">
        <v>232</v>
      </c>
      <c r="E1421" s="105" t="s">
        <v>1418</v>
      </c>
      <c r="F1421" s="173"/>
      <c r="G1421" s="174">
        <v>0.7291666666666666</v>
      </c>
      <c r="H1421" s="174">
        <v>0.7916666666666666</v>
      </c>
      <c r="I1421" s="105" t="s">
        <v>1475</v>
      </c>
      <c r="K1421" s="102">
        <v>1.0</v>
      </c>
    </row>
    <row r="1422" hidden="1">
      <c r="A1422" s="105" t="s">
        <v>3061</v>
      </c>
      <c r="B1422" s="172">
        <v>45753.0</v>
      </c>
      <c r="C1422" s="105" t="s">
        <v>223</v>
      </c>
      <c r="D1422" s="105" t="s">
        <v>327</v>
      </c>
      <c r="E1422" s="105" t="s">
        <v>1419</v>
      </c>
      <c r="F1422" s="173"/>
      <c r="G1422" s="174">
        <v>0.7291666666666666</v>
      </c>
      <c r="H1422" s="174">
        <v>0.7916666666666666</v>
      </c>
      <c r="I1422" s="105" t="s">
        <v>1475</v>
      </c>
      <c r="K1422" s="102">
        <v>1.0</v>
      </c>
    </row>
    <row r="1423" hidden="1">
      <c r="A1423" s="105" t="s">
        <v>3062</v>
      </c>
      <c r="B1423" s="172">
        <v>45814.0</v>
      </c>
      <c r="C1423" s="105" t="s">
        <v>223</v>
      </c>
      <c r="D1423" s="105" t="s">
        <v>327</v>
      </c>
      <c r="E1423" s="105" t="s">
        <v>1419</v>
      </c>
      <c r="F1423" s="173"/>
      <c r="G1423" s="174">
        <v>0.7291666666666666</v>
      </c>
      <c r="H1423" s="174">
        <v>0.7916666666666666</v>
      </c>
      <c r="I1423" s="105" t="s">
        <v>1475</v>
      </c>
      <c r="K1423" s="102">
        <v>1.0</v>
      </c>
    </row>
    <row r="1424" hidden="1">
      <c r="A1424" s="105" t="s">
        <v>3063</v>
      </c>
      <c r="B1424" s="172">
        <v>45967.0</v>
      </c>
      <c r="C1424" s="105" t="s">
        <v>223</v>
      </c>
      <c r="D1424" s="105" t="s">
        <v>327</v>
      </c>
      <c r="E1424" s="105" t="s">
        <v>1418</v>
      </c>
      <c r="F1424" s="173"/>
      <c r="G1424" s="174">
        <v>0.7291666666666666</v>
      </c>
      <c r="H1424" s="174">
        <v>0.7916666666666666</v>
      </c>
      <c r="I1424" s="105" t="s">
        <v>1475</v>
      </c>
      <c r="K1424" s="102">
        <v>1.0</v>
      </c>
    </row>
    <row r="1425" hidden="1">
      <c r="A1425" s="105" t="s">
        <v>3064</v>
      </c>
      <c r="B1425" s="175" t="s">
        <v>3065</v>
      </c>
      <c r="C1425" s="105" t="s">
        <v>223</v>
      </c>
      <c r="D1425" s="105" t="s">
        <v>327</v>
      </c>
      <c r="E1425" s="105" t="s">
        <v>1419</v>
      </c>
      <c r="F1425" s="173"/>
      <c r="G1425" s="174">
        <v>0.7291666666666666</v>
      </c>
      <c r="H1425" s="174">
        <v>0.7916666666666666</v>
      </c>
      <c r="I1425" s="105" t="s">
        <v>1475</v>
      </c>
      <c r="K1425" s="102">
        <v>1.0</v>
      </c>
    </row>
    <row r="1426" hidden="1">
      <c r="A1426" s="105" t="s">
        <v>3066</v>
      </c>
      <c r="B1426" s="175" t="s">
        <v>3067</v>
      </c>
      <c r="C1426" s="105" t="s">
        <v>223</v>
      </c>
      <c r="D1426" s="105" t="s">
        <v>327</v>
      </c>
      <c r="E1426" s="105" t="s">
        <v>1419</v>
      </c>
      <c r="F1426" s="173"/>
      <c r="G1426" s="174">
        <v>0.7291666666666666</v>
      </c>
      <c r="H1426" s="174">
        <v>0.7916666666666666</v>
      </c>
      <c r="I1426" s="105" t="s">
        <v>1475</v>
      </c>
      <c r="K1426" s="102">
        <v>1.0</v>
      </c>
    </row>
    <row r="1427" hidden="1">
      <c r="A1427" s="105" t="s">
        <v>3068</v>
      </c>
      <c r="B1427" s="175" t="s">
        <v>3069</v>
      </c>
      <c r="C1427" s="105" t="s">
        <v>223</v>
      </c>
      <c r="D1427" s="105" t="s">
        <v>327</v>
      </c>
      <c r="E1427" s="105" t="s">
        <v>1419</v>
      </c>
      <c r="F1427" s="173"/>
      <c r="G1427" s="174">
        <v>0.7291666666666666</v>
      </c>
      <c r="H1427" s="174">
        <v>0.7916666666666666</v>
      </c>
      <c r="I1427" s="105" t="s">
        <v>1475</v>
      </c>
      <c r="K1427" s="102">
        <v>1.0</v>
      </c>
    </row>
    <row r="1428" hidden="1">
      <c r="A1428" s="105" t="s">
        <v>3070</v>
      </c>
      <c r="B1428" s="175" t="s">
        <v>3071</v>
      </c>
      <c r="C1428" s="105" t="s">
        <v>223</v>
      </c>
      <c r="D1428" s="105" t="s">
        <v>327</v>
      </c>
      <c r="E1428" s="105" t="s">
        <v>1419</v>
      </c>
      <c r="F1428" s="173"/>
      <c r="G1428" s="174">
        <v>0.7291666666666666</v>
      </c>
      <c r="H1428" s="174">
        <v>0.7916666666666666</v>
      </c>
      <c r="I1428" s="105" t="s">
        <v>1475</v>
      </c>
      <c r="K1428" s="102">
        <v>1.0</v>
      </c>
    </row>
    <row r="1429" hidden="1">
      <c r="A1429" s="105" t="s">
        <v>3072</v>
      </c>
      <c r="B1429" s="175" t="s">
        <v>3073</v>
      </c>
      <c r="C1429" s="105" t="s">
        <v>223</v>
      </c>
      <c r="D1429" s="105" t="s">
        <v>327</v>
      </c>
      <c r="E1429" s="105" t="s">
        <v>1419</v>
      </c>
      <c r="F1429" s="173"/>
      <c r="G1429" s="174">
        <v>0.7291666666666666</v>
      </c>
      <c r="H1429" s="174">
        <v>0.7916666666666666</v>
      </c>
      <c r="I1429" s="105" t="s">
        <v>1475</v>
      </c>
      <c r="K1429" s="102">
        <v>1.0</v>
      </c>
    </row>
    <row r="1430" hidden="1">
      <c r="A1430" s="105" t="s">
        <v>3074</v>
      </c>
      <c r="B1430" s="172">
        <v>45663.0</v>
      </c>
      <c r="C1430" s="105" t="s">
        <v>223</v>
      </c>
      <c r="D1430" s="105" t="s">
        <v>306</v>
      </c>
      <c r="E1430" s="105" t="s">
        <v>1418</v>
      </c>
      <c r="F1430" s="173"/>
      <c r="G1430" s="174">
        <v>0.3333333333333333</v>
      </c>
      <c r="H1430" s="174">
        <v>0.3958333333333333</v>
      </c>
      <c r="I1430" s="105" t="s">
        <v>1516</v>
      </c>
      <c r="K1430" s="102">
        <v>1.0</v>
      </c>
    </row>
    <row r="1431" hidden="1">
      <c r="A1431" s="105" t="s">
        <v>3075</v>
      </c>
      <c r="B1431" s="172">
        <v>45722.0</v>
      </c>
      <c r="C1431" s="105" t="s">
        <v>223</v>
      </c>
      <c r="D1431" s="105" t="s">
        <v>306</v>
      </c>
      <c r="E1431" s="105" t="s">
        <v>1418</v>
      </c>
      <c r="F1431" s="173"/>
      <c r="G1431" s="174">
        <v>0.7291666666666666</v>
      </c>
      <c r="H1431" s="174">
        <v>0.7916666666666666</v>
      </c>
      <c r="I1431" s="105" t="s">
        <v>1475</v>
      </c>
      <c r="K1431" s="102">
        <v>1.0</v>
      </c>
    </row>
    <row r="1432" hidden="1">
      <c r="A1432" s="105" t="s">
        <v>3076</v>
      </c>
      <c r="B1432" s="172">
        <v>45875.0</v>
      </c>
      <c r="C1432" s="105" t="s">
        <v>223</v>
      </c>
      <c r="D1432" s="105" t="s">
        <v>306</v>
      </c>
      <c r="E1432" s="105" t="s">
        <v>1421</v>
      </c>
      <c r="F1432" s="173"/>
      <c r="G1432" s="174">
        <v>0.3333333333333333</v>
      </c>
      <c r="H1432" s="174">
        <v>0.3958333333333333</v>
      </c>
      <c r="I1432" s="105" t="s">
        <v>1516</v>
      </c>
      <c r="K1432" s="102">
        <v>1.0</v>
      </c>
    </row>
    <row r="1433" hidden="1">
      <c r="A1433" s="105" t="s">
        <v>3077</v>
      </c>
      <c r="B1433" s="172">
        <v>45936.0</v>
      </c>
      <c r="C1433" s="105" t="s">
        <v>223</v>
      </c>
      <c r="D1433" s="105" t="s">
        <v>306</v>
      </c>
      <c r="E1433" s="105" t="s">
        <v>1418</v>
      </c>
      <c r="F1433" s="173"/>
      <c r="G1433" s="174">
        <v>0.7291666666666666</v>
      </c>
      <c r="H1433" s="174">
        <v>0.7916666666666666</v>
      </c>
      <c r="I1433" s="105" t="s">
        <v>1475</v>
      </c>
      <c r="K1433" s="102">
        <v>1.0</v>
      </c>
    </row>
    <row r="1434" hidden="1">
      <c r="A1434" s="105" t="s">
        <v>3078</v>
      </c>
      <c r="B1434" s="175" t="s">
        <v>3043</v>
      </c>
      <c r="C1434" s="105" t="s">
        <v>223</v>
      </c>
      <c r="D1434" s="105" t="s">
        <v>306</v>
      </c>
      <c r="E1434" s="105" t="s">
        <v>1421</v>
      </c>
      <c r="F1434" s="173"/>
      <c r="G1434" s="174">
        <v>0.3333333333333333</v>
      </c>
      <c r="H1434" s="174">
        <v>0.3958333333333333</v>
      </c>
      <c r="I1434" s="105" t="s">
        <v>1516</v>
      </c>
      <c r="K1434" s="102">
        <v>1.0</v>
      </c>
    </row>
    <row r="1435" hidden="1">
      <c r="A1435" s="105" t="s">
        <v>3079</v>
      </c>
      <c r="B1435" s="175" t="s">
        <v>3080</v>
      </c>
      <c r="C1435" s="105" t="s">
        <v>223</v>
      </c>
      <c r="D1435" s="105" t="s">
        <v>306</v>
      </c>
      <c r="E1435" s="105" t="s">
        <v>1418</v>
      </c>
      <c r="F1435" s="173"/>
      <c r="G1435" s="174">
        <v>0.7291666666666666</v>
      </c>
      <c r="H1435" s="174">
        <v>0.7916666666666666</v>
      </c>
      <c r="I1435" s="105" t="s">
        <v>1475</v>
      </c>
      <c r="K1435" s="102">
        <v>1.0</v>
      </c>
    </row>
    <row r="1436" hidden="1">
      <c r="A1436" s="105" t="s">
        <v>3081</v>
      </c>
      <c r="B1436" s="175" t="s">
        <v>3047</v>
      </c>
      <c r="C1436" s="105" t="s">
        <v>223</v>
      </c>
      <c r="D1436" s="105" t="s">
        <v>306</v>
      </c>
      <c r="E1436" s="105" t="s">
        <v>1421</v>
      </c>
      <c r="F1436" s="173"/>
      <c r="G1436" s="174">
        <v>0.3333333333333333</v>
      </c>
      <c r="H1436" s="174">
        <v>0.3958333333333333</v>
      </c>
      <c r="I1436" s="105" t="s">
        <v>1516</v>
      </c>
      <c r="K1436" s="102">
        <v>1.0</v>
      </c>
    </row>
    <row r="1437" hidden="1">
      <c r="A1437" s="105" t="s">
        <v>3082</v>
      </c>
      <c r="B1437" s="175" t="s">
        <v>3083</v>
      </c>
      <c r="C1437" s="105" t="s">
        <v>223</v>
      </c>
      <c r="D1437" s="105" t="s">
        <v>306</v>
      </c>
      <c r="E1437" s="105" t="s">
        <v>1418</v>
      </c>
      <c r="F1437" s="173"/>
      <c r="G1437" s="174">
        <v>0.7291666666666666</v>
      </c>
      <c r="H1437" s="174">
        <v>0.7916666666666666</v>
      </c>
      <c r="I1437" s="105" t="s">
        <v>1475</v>
      </c>
      <c r="K1437" s="102">
        <v>1.0</v>
      </c>
    </row>
    <row r="1438" hidden="1">
      <c r="A1438" s="105" t="s">
        <v>3084</v>
      </c>
      <c r="B1438" s="175" t="s">
        <v>3051</v>
      </c>
      <c r="C1438" s="105" t="s">
        <v>223</v>
      </c>
      <c r="D1438" s="105" t="s">
        <v>306</v>
      </c>
      <c r="E1438" s="105" t="s">
        <v>1421</v>
      </c>
      <c r="F1438" s="173"/>
      <c r="G1438" s="174">
        <v>0.3333333333333333</v>
      </c>
      <c r="H1438" s="174">
        <v>0.3958333333333333</v>
      </c>
      <c r="I1438" s="105" t="s">
        <v>1516</v>
      </c>
      <c r="K1438" s="102">
        <v>1.0</v>
      </c>
    </row>
    <row r="1439">
      <c r="A1439" s="105" t="s">
        <v>3085</v>
      </c>
      <c r="B1439" s="172">
        <v>45722.0</v>
      </c>
      <c r="C1439" s="105" t="s">
        <v>223</v>
      </c>
      <c r="D1439" s="105" t="s">
        <v>453</v>
      </c>
      <c r="E1439" s="105" t="s">
        <v>1416</v>
      </c>
      <c r="F1439" s="173"/>
      <c r="G1439" s="174">
        <v>0.8333333333333334</v>
      </c>
      <c r="H1439" s="174">
        <v>0.8958333333333334</v>
      </c>
      <c r="I1439" s="105" t="s">
        <v>1577</v>
      </c>
      <c r="K1439" s="113">
        <v>0.0</v>
      </c>
    </row>
    <row r="1440">
      <c r="A1440" s="105" t="s">
        <v>3086</v>
      </c>
      <c r="B1440" s="172">
        <v>45814.0</v>
      </c>
      <c r="C1440" s="105" t="s">
        <v>223</v>
      </c>
      <c r="D1440" s="105" t="s">
        <v>453</v>
      </c>
      <c r="E1440" s="105" t="s">
        <v>1416</v>
      </c>
      <c r="F1440" s="173"/>
      <c r="G1440" s="174">
        <v>0.625</v>
      </c>
      <c r="H1440" s="174">
        <v>0.6875</v>
      </c>
      <c r="I1440" s="105" t="s">
        <v>1460</v>
      </c>
      <c r="K1440" s="102">
        <v>1.0</v>
      </c>
    </row>
    <row r="1441">
      <c r="A1441" s="105" t="s">
        <v>3087</v>
      </c>
      <c r="B1441" s="172">
        <v>45936.0</v>
      </c>
      <c r="C1441" s="105" t="s">
        <v>223</v>
      </c>
      <c r="D1441" s="105" t="s">
        <v>453</v>
      </c>
      <c r="E1441" s="105" t="s">
        <v>1416</v>
      </c>
      <c r="F1441" s="173"/>
      <c r="G1441" s="174">
        <v>0.8333333333333334</v>
      </c>
      <c r="H1441" s="174">
        <v>0.8958333333333334</v>
      </c>
      <c r="I1441" s="105" t="s">
        <v>1577</v>
      </c>
      <c r="K1441" s="102">
        <v>1.0</v>
      </c>
    </row>
    <row r="1442">
      <c r="A1442" s="105" t="s">
        <v>3088</v>
      </c>
      <c r="B1442" s="175" t="s">
        <v>3065</v>
      </c>
      <c r="C1442" s="105" t="s">
        <v>223</v>
      </c>
      <c r="D1442" s="105" t="s">
        <v>453</v>
      </c>
      <c r="E1442" s="105" t="s">
        <v>1416</v>
      </c>
      <c r="F1442" s="173"/>
      <c r="G1442" s="174">
        <v>0.625</v>
      </c>
      <c r="H1442" s="174">
        <v>0.6875</v>
      </c>
      <c r="I1442" s="105" t="s">
        <v>1460</v>
      </c>
      <c r="K1442" s="102">
        <v>1.0</v>
      </c>
    </row>
    <row r="1443">
      <c r="A1443" s="105" t="s">
        <v>3089</v>
      </c>
      <c r="B1443" s="175" t="s">
        <v>3080</v>
      </c>
      <c r="C1443" s="105" t="s">
        <v>223</v>
      </c>
      <c r="D1443" s="105" t="s">
        <v>453</v>
      </c>
      <c r="E1443" s="105" t="s">
        <v>1416</v>
      </c>
      <c r="F1443" s="173"/>
      <c r="G1443" s="174">
        <v>0.8333333333333334</v>
      </c>
      <c r="H1443" s="174">
        <v>0.8958333333333334</v>
      </c>
      <c r="I1443" s="105" t="s">
        <v>1577</v>
      </c>
      <c r="K1443" s="102">
        <v>1.0</v>
      </c>
    </row>
    <row r="1444">
      <c r="A1444" s="105" t="s">
        <v>3090</v>
      </c>
      <c r="B1444" s="175" t="s">
        <v>3069</v>
      </c>
      <c r="C1444" s="105" t="s">
        <v>223</v>
      </c>
      <c r="D1444" s="105" t="s">
        <v>453</v>
      </c>
      <c r="E1444" s="105" t="s">
        <v>1416</v>
      </c>
      <c r="F1444" s="173"/>
      <c r="G1444" s="174">
        <v>0.625</v>
      </c>
      <c r="H1444" s="174">
        <v>0.6875</v>
      </c>
      <c r="I1444" s="105" t="s">
        <v>1460</v>
      </c>
      <c r="K1444" s="102">
        <v>1.0</v>
      </c>
    </row>
    <row r="1445">
      <c r="A1445" s="105" t="s">
        <v>3091</v>
      </c>
      <c r="B1445" s="175" t="s">
        <v>3083</v>
      </c>
      <c r="C1445" s="105" t="s">
        <v>223</v>
      </c>
      <c r="D1445" s="105" t="s">
        <v>453</v>
      </c>
      <c r="E1445" s="105" t="s">
        <v>1416</v>
      </c>
      <c r="F1445" s="173"/>
      <c r="G1445" s="174">
        <v>0.8333333333333334</v>
      </c>
      <c r="H1445" s="174">
        <v>0.8958333333333334</v>
      </c>
      <c r="I1445" s="105" t="s">
        <v>1577</v>
      </c>
      <c r="K1445" s="102">
        <v>1.0</v>
      </c>
    </row>
    <row r="1446">
      <c r="A1446" s="105" t="s">
        <v>3092</v>
      </c>
      <c r="B1446" s="175" t="s">
        <v>3073</v>
      </c>
      <c r="C1446" s="105" t="s">
        <v>223</v>
      </c>
      <c r="D1446" s="105" t="s">
        <v>453</v>
      </c>
      <c r="E1446" s="105" t="s">
        <v>1416</v>
      </c>
      <c r="F1446" s="173"/>
      <c r="G1446" s="174">
        <v>0.625</v>
      </c>
      <c r="H1446" s="174">
        <v>0.6875</v>
      </c>
      <c r="I1446" s="105" t="s">
        <v>1460</v>
      </c>
      <c r="K1446" s="102">
        <v>1.0</v>
      </c>
    </row>
    <row r="1447" hidden="1">
      <c r="A1447" s="105" t="s">
        <v>3093</v>
      </c>
      <c r="B1447" s="172">
        <v>45663.0</v>
      </c>
      <c r="C1447" s="105" t="s">
        <v>223</v>
      </c>
      <c r="D1447" s="105" t="s">
        <v>472</v>
      </c>
      <c r="E1447" s="105" t="s">
        <v>2659</v>
      </c>
      <c r="F1447" s="173"/>
      <c r="G1447" s="174">
        <v>0.8333333333333334</v>
      </c>
      <c r="H1447" s="174">
        <v>0.8958333333333334</v>
      </c>
      <c r="I1447" s="105" t="s">
        <v>1577</v>
      </c>
      <c r="K1447" s="102">
        <v>1.0</v>
      </c>
    </row>
    <row r="1448" hidden="1">
      <c r="A1448" s="105" t="s">
        <v>3094</v>
      </c>
      <c r="B1448" s="172">
        <v>45844.0</v>
      </c>
      <c r="C1448" s="105" t="s">
        <v>223</v>
      </c>
      <c r="D1448" s="105" t="s">
        <v>472</v>
      </c>
      <c r="E1448" s="105" t="s">
        <v>2659</v>
      </c>
      <c r="F1448" s="173"/>
      <c r="G1448" s="174">
        <v>0.8333333333333334</v>
      </c>
      <c r="H1448" s="174">
        <v>0.8958333333333334</v>
      </c>
      <c r="I1448" s="105" t="s">
        <v>1577</v>
      </c>
      <c r="K1448" s="102">
        <v>1.0</v>
      </c>
    </row>
    <row r="1449" hidden="1">
      <c r="A1449" s="105" t="s">
        <v>3095</v>
      </c>
      <c r="B1449" s="172">
        <v>45875.0</v>
      </c>
      <c r="C1449" s="105" t="s">
        <v>223</v>
      </c>
      <c r="D1449" s="105" t="s">
        <v>472</v>
      </c>
      <c r="E1449" s="105" t="s">
        <v>2659</v>
      </c>
      <c r="F1449" s="173"/>
      <c r="G1449" s="174">
        <v>0.8333333333333334</v>
      </c>
      <c r="H1449" s="174">
        <v>0.8958333333333334</v>
      </c>
      <c r="I1449" s="105" t="s">
        <v>1577</v>
      </c>
      <c r="K1449" s="102">
        <v>1.0</v>
      </c>
    </row>
    <row r="1450" hidden="1">
      <c r="A1450" s="105" t="s">
        <v>3096</v>
      </c>
      <c r="B1450" s="175" t="s">
        <v>3041</v>
      </c>
      <c r="C1450" s="105" t="s">
        <v>223</v>
      </c>
      <c r="D1450" s="105" t="s">
        <v>472</v>
      </c>
      <c r="E1450" s="105" t="s">
        <v>2659</v>
      </c>
      <c r="F1450" s="173"/>
      <c r="G1450" s="174">
        <v>0.8333333333333334</v>
      </c>
      <c r="H1450" s="174">
        <v>0.8958333333333334</v>
      </c>
      <c r="I1450" s="105" t="s">
        <v>1577</v>
      </c>
      <c r="K1450" s="102">
        <v>1.0</v>
      </c>
    </row>
    <row r="1451" hidden="1">
      <c r="A1451" s="105" t="s">
        <v>3097</v>
      </c>
      <c r="B1451" s="175" t="s">
        <v>3043</v>
      </c>
      <c r="C1451" s="105" t="s">
        <v>223</v>
      </c>
      <c r="D1451" s="105" t="s">
        <v>472</v>
      </c>
      <c r="E1451" s="105" t="s">
        <v>2659</v>
      </c>
      <c r="F1451" s="173"/>
      <c r="G1451" s="174">
        <v>0.8333333333333334</v>
      </c>
      <c r="H1451" s="174">
        <v>0.8958333333333334</v>
      </c>
      <c r="I1451" s="105" t="s">
        <v>1577</v>
      </c>
      <c r="K1451" s="113">
        <v>0.0</v>
      </c>
    </row>
    <row r="1452" hidden="1">
      <c r="A1452" s="105" t="s">
        <v>3098</v>
      </c>
      <c r="B1452" s="175" t="s">
        <v>3045</v>
      </c>
      <c r="C1452" s="105" t="s">
        <v>223</v>
      </c>
      <c r="D1452" s="105" t="s">
        <v>472</v>
      </c>
      <c r="E1452" s="105" t="s">
        <v>2659</v>
      </c>
      <c r="F1452" s="173"/>
      <c r="G1452" s="174">
        <v>0.8333333333333334</v>
      </c>
      <c r="H1452" s="174">
        <v>0.8958333333333334</v>
      </c>
      <c r="I1452" s="105" t="s">
        <v>1577</v>
      </c>
      <c r="K1452" s="102">
        <v>1.0</v>
      </c>
    </row>
    <row r="1453" hidden="1">
      <c r="A1453" s="105" t="s">
        <v>3099</v>
      </c>
      <c r="B1453" s="175" t="s">
        <v>3047</v>
      </c>
      <c r="C1453" s="105" t="s">
        <v>223</v>
      </c>
      <c r="D1453" s="105" t="s">
        <v>472</v>
      </c>
      <c r="E1453" s="105" t="s">
        <v>2659</v>
      </c>
      <c r="F1453" s="173"/>
      <c r="G1453" s="174">
        <v>0.8333333333333334</v>
      </c>
      <c r="H1453" s="174">
        <v>0.8958333333333334</v>
      </c>
      <c r="I1453" s="105" t="s">
        <v>1577</v>
      </c>
      <c r="K1453" s="102">
        <v>1.0</v>
      </c>
    </row>
    <row r="1454" hidden="1">
      <c r="A1454" s="105" t="s">
        <v>3100</v>
      </c>
      <c r="B1454" s="175" t="s">
        <v>3049</v>
      </c>
      <c r="C1454" s="105" t="s">
        <v>223</v>
      </c>
      <c r="D1454" s="105" t="s">
        <v>472</v>
      </c>
      <c r="E1454" s="105" t="s">
        <v>2659</v>
      </c>
      <c r="F1454" s="173"/>
      <c r="G1454" s="174">
        <v>0.8333333333333334</v>
      </c>
      <c r="H1454" s="174">
        <v>0.8958333333333334</v>
      </c>
      <c r="I1454" s="105" t="s">
        <v>1577</v>
      </c>
      <c r="K1454" s="102">
        <v>1.0</v>
      </c>
    </row>
    <row r="1455" hidden="1">
      <c r="A1455" s="105" t="s">
        <v>3101</v>
      </c>
      <c r="B1455" s="175" t="s">
        <v>3051</v>
      </c>
      <c r="C1455" s="105" t="s">
        <v>223</v>
      </c>
      <c r="D1455" s="105" t="s">
        <v>472</v>
      </c>
      <c r="E1455" s="105" t="s">
        <v>2659</v>
      </c>
      <c r="F1455" s="173"/>
      <c r="G1455" s="174">
        <v>0.8333333333333334</v>
      </c>
      <c r="H1455" s="174">
        <v>0.8958333333333334</v>
      </c>
      <c r="I1455" s="105" t="s">
        <v>1577</v>
      </c>
      <c r="K1455" s="102">
        <v>1.0</v>
      </c>
    </row>
    <row r="1456" hidden="1">
      <c r="A1456" s="105" t="s">
        <v>3102</v>
      </c>
      <c r="B1456" s="172">
        <v>45694.0</v>
      </c>
      <c r="C1456" s="105" t="s">
        <v>223</v>
      </c>
      <c r="D1456" s="105" t="s">
        <v>293</v>
      </c>
      <c r="E1456" s="105" t="s">
        <v>1421</v>
      </c>
      <c r="F1456" s="173"/>
      <c r="G1456" s="174">
        <v>0.8125</v>
      </c>
      <c r="H1456" s="174">
        <v>0.8541666666666666</v>
      </c>
      <c r="I1456" s="105" t="s">
        <v>1608</v>
      </c>
      <c r="K1456" s="113">
        <v>0.0</v>
      </c>
    </row>
    <row r="1457" hidden="1">
      <c r="A1457" s="105" t="s">
        <v>3103</v>
      </c>
      <c r="B1457" s="172">
        <v>45783.0</v>
      </c>
      <c r="C1457" s="105" t="s">
        <v>223</v>
      </c>
      <c r="D1457" s="105" t="s">
        <v>293</v>
      </c>
      <c r="E1457" s="105" t="s">
        <v>1421</v>
      </c>
      <c r="F1457" s="173"/>
      <c r="G1457" s="174">
        <v>0.8125</v>
      </c>
      <c r="H1457" s="174">
        <v>0.8541666666666666</v>
      </c>
      <c r="I1457" s="105" t="s">
        <v>1608</v>
      </c>
      <c r="K1457" s="102">
        <v>1.0</v>
      </c>
    </row>
    <row r="1458" hidden="1">
      <c r="A1458" s="105" t="s">
        <v>3104</v>
      </c>
      <c r="B1458" s="172">
        <v>45906.0</v>
      </c>
      <c r="C1458" s="105" t="s">
        <v>223</v>
      </c>
      <c r="D1458" s="105" t="s">
        <v>293</v>
      </c>
      <c r="E1458" s="105" t="s">
        <v>1421</v>
      </c>
      <c r="F1458" s="173"/>
      <c r="G1458" s="174">
        <v>0.8125</v>
      </c>
      <c r="H1458" s="174">
        <v>0.8541666666666666</v>
      </c>
      <c r="I1458" s="105" t="s">
        <v>1608</v>
      </c>
      <c r="K1458" s="102">
        <v>1.0</v>
      </c>
    </row>
    <row r="1459" hidden="1">
      <c r="A1459" s="105" t="s">
        <v>3105</v>
      </c>
      <c r="B1459" s="172">
        <v>45997.0</v>
      </c>
      <c r="C1459" s="105" t="s">
        <v>223</v>
      </c>
      <c r="D1459" s="105" t="s">
        <v>293</v>
      </c>
      <c r="E1459" s="105" t="s">
        <v>1421</v>
      </c>
      <c r="F1459" s="173"/>
      <c r="G1459" s="174">
        <v>0.8125</v>
      </c>
      <c r="H1459" s="174">
        <v>0.8541666666666666</v>
      </c>
      <c r="I1459" s="105" t="s">
        <v>1608</v>
      </c>
      <c r="K1459" s="102">
        <v>1.0</v>
      </c>
    </row>
    <row r="1460" hidden="1">
      <c r="A1460" s="105" t="s">
        <v>3106</v>
      </c>
      <c r="B1460" s="175" t="s">
        <v>3107</v>
      </c>
      <c r="C1460" s="105" t="s">
        <v>223</v>
      </c>
      <c r="D1460" s="105" t="s">
        <v>293</v>
      </c>
      <c r="E1460" s="105" t="s">
        <v>1421</v>
      </c>
      <c r="F1460" s="173"/>
      <c r="G1460" s="174">
        <v>0.8125</v>
      </c>
      <c r="H1460" s="174">
        <v>0.8541666666666666</v>
      </c>
      <c r="I1460" s="105" t="s">
        <v>1608</v>
      </c>
      <c r="K1460" s="102">
        <v>1.0</v>
      </c>
    </row>
    <row r="1461" hidden="1">
      <c r="A1461" s="105" t="s">
        <v>3108</v>
      </c>
      <c r="B1461" s="175" t="s">
        <v>3109</v>
      </c>
      <c r="C1461" s="105" t="s">
        <v>223</v>
      </c>
      <c r="D1461" s="105" t="s">
        <v>293</v>
      </c>
      <c r="E1461" s="105" t="s">
        <v>1421</v>
      </c>
      <c r="F1461" s="173"/>
      <c r="G1461" s="174">
        <v>0.8125</v>
      </c>
      <c r="H1461" s="174">
        <v>0.8541666666666666</v>
      </c>
      <c r="I1461" s="105" t="s">
        <v>1608</v>
      </c>
      <c r="K1461" s="102">
        <v>1.0</v>
      </c>
    </row>
    <row r="1462" hidden="1">
      <c r="A1462" s="105" t="s">
        <v>3110</v>
      </c>
      <c r="B1462" s="175" t="s">
        <v>3111</v>
      </c>
      <c r="C1462" s="105" t="s">
        <v>223</v>
      </c>
      <c r="D1462" s="105" t="s">
        <v>293</v>
      </c>
      <c r="E1462" s="105" t="s">
        <v>1421</v>
      </c>
      <c r="F1462" s="173"/>
      <c r="G1462" s="174">
        <v>0.8125</v>
      </c>
      <c r="H1462" s="174">
        <v>0.8541666666666666</v>
      </c>
      <c r="I1462" s="105" t="s">
        <v>1608</v>
      </c>
      <c r="K1462" s="102">
        <v>1.0</v>
      </c>
    </row>
    <row r="1463" hidden="1">
      <c r="A1463" s="105" t="s">
        <v>3112</v>
      </c>
      <c r="B1463" s="175" t="s">
        <v>3113</v>
      </c>
      <c r="C1463" s="105" t="s">
        <v>223</v>
      </c>
      <c r="D1463" s="105" t="s">
        <v>293</v>
      </c>
      <c r="E1463" s="105" t="s">
        <v>1421</v>
      </c>
      <c r="F1463" s="173"/>
      <c r="G1463" s="174">
        <v>0.8125</v>
      </c>
      <c r="H1463" s="174">
        <v>0.8541666666666666</v>
      </c>
      <c r="I1463" s="105" t="s">
        <v>1608</v>
      </c>
      <c r="K1463" s="102">
        <v>1.0</v>
      </c>
    </row>
    <row r="1464" hidden="1">
      <c r="A1464" s="105" t="s">
        <v>3114</v>
      </c>
      <c r="B1464" s="175" t="s">
        <v>3115</v>
      </c>
      <c r="C1464" s="105" t="s">
        <v>223</v>
      </c>
      <c r="D1464" s="105" t="s">
        <v>293</v>
      </c>
      <c r="E1464" s="105" t="s">
        <v>1421</v>
      </c>
      <c r="F1464" s="173"/>
      <c r="G1464" s="174">
        <v>0.8125</v>
      </c>
      <c r="H1464" s="174">
        <v>0.8541666666666666</v>
      </c>
      <c r="I1464" s="105" t="s">
        <v>1608</v>
      </c>
      <c r="K1464" s="113">
        <v>0.0</v>
      </c>
    </row>
    <row r="1465" hidden="1">
      <c r="A1465" s="105" t="s">
        <v>3116</v>
      </c>
      <c r="B1465" s="172">
        <v>45663.0</v>
      </c>
      <c r="C1465" s="105" t="s">
        <v>24</v>
      </c>
      <c r="D1465" s="105" t="s">
        <v>114</v>
      </c>
      <c r="E1465" s="105" t="s">
        <v>1418</v>
      </c>
      <c r="F1465" s="173"/>
      <c r="G1465" s="174">
        <v>0.4166666666666667</v>
      </c>
      <c r="H1465" s="174">
        <v>0.4791666666666667</v>
      </c>
      <c r="I1465" s="105" t="s">
        <v>1939</v>
      </c>
      <c r="K1465" s="102">
        <v>1.0</v>
      </c>
    </row>
    <row r="1466" hidden="1">
      <c r="A1466" s="105" t="s">
        <v>3117</v>
      </c>
      <c r="B1466" s="172">
        <v>45844.0</v>
      </c>
      <c r="C1466" s="105" t="s">
        <v>24</v>
      </c>
      <c r="D1466" s="105" t="s">
        <v>114</v>
      </c>
      <c r="E1466" s="105" t="s">
        <v>1418</v>
      </c>
      <c r="F1466" s="173"/>
      <c r="G1466" s="174">
        <v>0.625</v>
      </c>
      <c r="H1466" s="174">
        <v>0.6875</v>
      </c>
      <c r="I1466" s="105" t="s">
        <v>1460</v>
      </c>
      <c r="K1466" s="102">
        <v>1.0</v>
      </c>
    </row>
    <row r="1467" hidden="1">
      <c r="A1467" s="105" t="s">
        <v>3118</v>
      </c>
      <c r="B1467" s="172">
        <v>45875.0</v>
      </c>
      <c r="C1467" s="105" t="s">
        <v>24</v>
      </c>
      <c r="D1467" s="105" t="s">
        <v>114</v>
      </c>
      <c r="E1467" s="105" t="s">
        <v>1418</v>
      </c>
      <c r="F1467" s="173"/>
      <c r="G1467" s="174">
        <v>0.4166666666666667</v>
      </c>
      <c r="H1467" s="174">
        <v>0.4791666666666667</v>
      </c>
      <c r="I1467" s="105" t="s">
        <v>1939</v>
      </c>
      <c r="K1467" s="102">
        <v>1.0</v>
      </c>
    </row>
    <row r="1468" hidden="1">
      <c r="A1468" s="105" t="s">
        <v>3119</v>
      </c>
      <c r="B1468" s="175" t="s">
        <v>3041</v>
      </c>
      <c r="C1468" s="105" t="s">
        <v>24</v>
      </c>
      <c r="D1468" s="105" t="s">
        <v>114</v>
      </c>
      <c r="E1468" s="105" t="s">
        <v>1418</v>
      </c>
      <c r="F1468" s="173"/>
      <c r="G1468" s="174">
        <v>0.625</v>
      </c>
      <c r="H1468" s="174">
        <v>0.6875</v>
      </c>
      <c r="I1468" s="105" t="s">
        <v>1460</v>
      </c>
      <c r="K1468" s="102">
        <v>1.0</v>
      </c>
    </row>
    <row r="1469" hidden="1">
      <c r="A1469" s="105" t="s">
        <v>3120</v>
      </c>
      <c r="B1469" s="175" t="s">
        <v>3043</v>
      </c>
      <c r="C1469" s="105" t="s">
        <v>24</v>
      </c>
      <c r="D1469" s="105" t="s">
        <v>114</v>
      </c>
      <c r="E1469" s="105" t="s">
        <v>1418</v>
      </c>
      <c r="F1469" s="173"/>
      <c r="G1469" s="174">
        <v>0.4166666666666667</v>
      </c>
      <c r="H1469" s="174">
        <v>0.4791666666666667</v>
      </c>
      <c r="I1469" s="105" t="s">
        <v>1939</v>
      </c>
      <c r="K1469" s="102">
        <v>1.0</v>
      </c>
    </row>
    <row r="1470" hidden="1">
      <c r="A1470" s="105" t="s">
        <v>3121</v>
      </c>
      <c r="B1470" s="175" t="s">
        <v>3045</v>
      </c>
      <c r="C1470" s="105" t="s">
        <v>24</v>
      </c>
      <c r="D1470" s="105" t="s">
        <v>114</v>
      </c>
      <c r="E1470" s="105" t="s">
        <v>1418</v>
      </c>
      <c r="F1470" s="173"/>
      <c r="G1470" s="174">
        <v>0.625</v>
      </c>
      <c r="H1470" s="174">
        <v>0.6875</v>
      </c>
      <c r="I1470" s="105" t="s">
        <v>1460</v>
      </c>
      <c r="K1470" s="113">
        <v>0.0</v>
      </c>
    </row>
    <row r="1471" hidden="1">
      <c r="A1471" s="105" t="s">
        <v>3122</v>
      </c>
      <c r="B1471" s="175" t="s">
        <v>3047</v>
      </c>
      <c r="C1471" s="105" t="s">
        <v>24</v>
      </c>
      <c r="D1471" s="105" t="s">
        <v>114</v>
      </c>
      <c r="E1471" s="105" t="s">
        <v>1418</v>
      </c>
      <c r="F1471" s="173"/>
      <c r="G1471" s="174">
        <v>0.4166666666666667</v>
      </c>
      <c r="H1471" s="174">
        <v>0.4791666666666667</v>
      </c>
      <c r="I1471" s="105" t="s">
        <v>1939</v>
      </c>
      <c r="K1471" s="102">
        <v>1.0</v>
      </c>
    </row>
    <row r="1472" hidden="1">
      <c r="A1472" s="105" t="s">
        <v>3123</v>
      </c>
      <c r="B1472" s="175" t="s">
        <v>3049</v>
      </c>
      <c r="C1472" s="105" t="s">
        <v>24</v>
      </c>
      <c r="D1472" s="105" t="s">
        <v>114</v>
      </c>
      <c r="E1472" s="105" t="s">
        <v>1418</v>
      </c>
      <c r="F1472" s="173"/>
      <c r="G1472" s="174">
        <v>0.625</v>
      </c>
      <c r="H1472" s="174">
        <v>0.6875</v>
      </c>
      <c r="I1472" s="105" t="s">
        <v>1460</v>
      </c>
      <c r="K1472" s="102">
        <v>1.0</v>
      </c>
    </row>
    <row r="1473" hidden="1">
      <c r="A1473" s="105" t="s">
        <v>3124</v>
      </c>
      <c r="B1473" s="175" t="s">
        <v>3051</v>
      </c>
      <c r="C1473" s="105" t="s">
        <v>24</v>
      </c>
      <c r="D1473" s="105" t="s">
        <v>114</v>
      </c>
      <c r="E1473" s="105" t="s">
        <v>1418</v>
      </c>
      <c r="F1473" s="173"/>
      <c r="G1473" s="174">
        <v>0.4166666666666667</v>
      </c>
      <c r="H1473" s="174">
        <v>0.4791666666666667</v>
      </c>
      <c r="I1473" s="105" t="s">
        <v>1939</v>
      </c>
      <c r="K1473" s="102">
        <v>1.0</v>
      </c>
    </row>
    <row r="1474" hidden="1">
      <c r="A1474" s="105" t="s">
        <v>3125</v>
      </c>
      <c r="B1474" s="172">
        <v>45663.0</v>
      </c>
      <c r="C1474" s="105" t="s">
        <v>24</v>
      </c>
      <c r="D1474" s="105" t="s">
        <v>50</v>
      </c>
      <c r="E1474" s="105" t="s">
        <v>1418</v>
      </c>
      <c r="F1474" s="173"/>
      <c r="G1474" s="174">
        <v>0.625</v>
      </c>
      <c r="H1474" s="174">
        <v>0.6875</v>
      </c>
      <c r="I1474" s="105" t="s">
        <v>1460</v>
      </c>
      <c r="K1474" s="102">
        <v>1.0</v>
      </c>
    </row>
    <row r="1475" hidden="1">
      <c r="A1475" s="105" t="s">
        <v>3126</v>
      </c>
      <c r="B1475" s="172">
        <v>45814.0</v>
      </c>
      <c r="C1475" s="105" t="s">
        <v>24</v>
      </c>
      <c r="D1475" s="105" t="s">
        <v>50</v>
      </c>
      <c r="E1475" s="105" t="s">
        <v>1418</v>
      </c>
      <c r="F1475" s="173"/>
      <c r="G1475" s="174">
        <v>0.625</v>
      </c>
      <c r="H1475" s="174">
        <v>0.6875</v>
      </c>
      <c r="I1475" s="105" t="s">
        <v>1460</v>
      </c>
      <c r="K1475" s="102">
        <v>1.0</v>
      </c>
    </row>
    <row r="1476" hidden="1">
      <c r="A1476" s="105" t="s">
        <v>3127</v>
      </c>
      <c r="B1476" s="172">
        <v>45875.0</v>
      </c>
      <c r="C1476" s="105" t="s">
        <v>24</v>
      </c>
      <c r="D1476" s="105" t="s">
        <v>50</v>
      </c>
      <c r="E1476" s="105" t="s">
        <v>1418</v>
      </c>
      <c r="F1476" s="173"/>
      <c r="G1476" s="174">
        <v>0.625</v>
      </c>
      <c r="H1476" s="174">
        <v>0.6875</v>
      </c>
      <c r="I1476" s="105" t="s">
        <v>1460</v>
      </c>
      <c r="K1476" s="102">
        <v>1.0</v>
      </c>
    </row>
    <row r="1477" hidden="1">
      <c r="A1477" s="105" t="s">
        <v>3128</v>
      </c>
      <c r="B1477" s="175" t="s">
        <v>3065</v>
      </c>
      <c r="C1477" s="105" t="s">
        <v>24</v>
      </c>
      <c r="D1477" s="105" t="s">
        <v>50</v>
      </c>
      <c r="E1477" s="105" t="s">
        <v>1418</v>
      </c>
      <c r="F1477" s="173"/>
      <c r="G1477" s="174">
        <v>0.625</v>
      </c>
      <c r="H1477" s="174">
        <v>0.6875</v>
      </c>
      <c r="I1477" s="105" t="s">
        <v>1460</v>
      </c>
      <c r="K1477" s="102">
        <v>1.0</v>
      </c>
    </row>
    <row r="1478" hidden="1">
      <c r="A1478" s="105" t="s">
        <v>3129</v>
      </c>
      <c r="B1478" s="175" t="s">
        <v>3043</v>
      </c>
      <c r="C1478" s="105" t="s">
        <v>24</v>
      </c>
      <c r="D1478" s="105" t="s">
        <v>50</v>
      </c>
      <c r="E1478" s="105" t="s">
        <v>1418</v>
      </c>
      <c r="F1478" s="173"/>
      <c r="G1478" s="174">
        <v>0.625</v>
      </c>
      <c r="H1478" s="174">
        <v>0.6875</v>
      </c>
      <c r="I1478" s="105" t="s">
        <v>1460</v>
      </c>
      <c r="K1478" s="102">
        <v>1.0</v>
      </c>
    </row>
    <row r="1479" hidden="1">
      <c r="A1479" s="105" t="s">
        <v>3130</v>
      </c>
      <c r="B1479" s="175" t="s">
        <v>3069</v>
      </c>
      <c r="C1479" s="105" t="s">
        <v>24</v>
      </c>
      <c r="D1479" s="105" t="s">
        <v>50</v>
      </c>
      <c r="E1479" s="105" t="s">
        <v>1418</v>
      </c>
      <c r="F1479" s="173"/>
      <c r="G1479" s="174">
        <v>0.625</v>
      </c>
      <c r="H1479" s="174">
        <v>0.6875</v>
      </c>
      <c r="I1479" s="105" t="s">
        <v>1460</v>
      </c>
      <c r="K1479" s="102">
        <v>1.0</v>
      </c>
    </row>
    <row r="1480" hidden="1">
      <c r="A1480" s="105" t="s">
        <v>3131</v>
      </c>
      <c r="B1480" s="175" t="s">
        <v>3047</v>
      </c>
      <c r="C1480" s="105" t="s">
        <v>24</v>
      </c>
      <c r="D1480" s="105" t="s">
        <v>50</v>
      </c>
      <c r="E1480" s="105" t="s">
        <v>1418</v>
      </c>
      <c r="F1480" s="173"/>
      <c r="G1480" s="174">
        <v>0.625</v>
      </c>
      <c r="H1480" s="174">
        <v>0.6875</v>
      </c>
      <c r="I1480" s="105" t="s">
        <v>1460</v>
      </c>
      <c r="K1480" s="102">
        <v>1.0</v>
      </c>
    </row>
    <row r="1481" hidden="1">
      <c r="A1481" s="105" t="s">
        <v>3132</v>
      </c>
      <c r="B1481" s="175" t="s">
        <v>3073</v>
      </c>
      <c r="C1481" s="105" t="s">
        <v>24</v>
      </c>
      <c r="D1481" s="105" t="s">
        <v>50</v>
      </c>
      <c r="E1481" s="105" t="s">
        <v>1418</v>
      </c>
      <c r="F1481" s="173"/>
      <c r="G1481" s="174">
        <v>0.625</v>
      </c>
      <c r="H1481" s="174">
        <v>0.6875</v>
      </c>
      <c r="I1481" s="105" t="s">
        <v>1460</v>
      </c>
      <c r="K1481" s="102">
        <v>1.0</v>
      </c>
    </row>
    <row r="1482" hidden="1">
      <c r="A1482" s="105" t="s">
        <v>3133</v>
      </c>
      <c r="B1482" s="175" t="s">
        <v>3051</v>
      </c>
      <c r="C1482" s="105" t="s">
        <v>24</v>
      </c>
      <c r="D1482" s="105" t="s">
        <v>50</v>
      </c>
      <c r="E1482" s="105" t="s">
        <v>1418</v>
      </c>
      <c r="F1482" s="173"/>
      <c r="G1482" s="174">
        <v>0.625</v>
      </c>
      <c r="H1482" s="174">
        <v>0.6875</v>
      </c>
      <c r="I1482" s="105" t="s">
        <v>1460</v>
      </c>
      <c r="K1482" s="102">
        <v>1.0</v>
      </c>
    </row>
    <row r="1483" hidden="1">
      <c r="A1483" s="105" t="s">
        <v>3134</v>
      </c>
      <c r="B1483" s="172">
        <v>45753.0</v>
      </c>
      <c r="C1483" s="105" t="s">
        <v>24</v>
      </c>
      <c r="D1483" s="105" t="s">
        <v>141</v>
      </c>
      <c r="E1483" s="105" t="s">
        <v>1416</v>
      </c>
      <c r="F1483" s="173"/>
      <c r="G1483" s="174">
        <v>0.7291666666666666</v>
      </c>
      <c r="H1483" s="174">
        <v>0.7916666666666666</v>
      </c>
      <c r="I1483" s="105" t="s">
        <v>1475</v>
      </c>
      <c r="K1483" s="102">
        <v>1.0</v>
      </c>
    </row>
    <row r="1484" hidden="1">
      <c r="A1484" s="105" t="s">
        <v>3135</v>
      </c>
      <c r="B1484" s="172">
        <v>45906.0</v>
      </c>
      <c r="C1484" s="105" t="s">
        <v>24</v>
      </c>
      <c r="D1484" s="105" t="s">
        <v>141</v>
      </c>
      <c r="E1484" s="105" t="s">
        <v>1416</v>
      </c>
      <c r="F1484" s="173"/>
      <c r="G1484" s="174">
        <v>0.7291666666666666</v>
      </c>
      <c r="H1484" s="174">
        <v>0.7916666666666666</v>
      </c>
      <c r="I1484" s="105" t="s">
        <v>1475</v>
      </c>
      <c r="K1484" s="102">
        <v>1.0</v>
      </c>
    </row>
    <row r="1485" hidden="1">
      <c r="A1485" s="105" t="s">
        <v>3136</v>
      </c>
      <c r="B1485" s="172">
        <v>45967.0</v>
      </c>
      <c r="C1485" s="105" t="s">
        <v>24</v>
      </c>
      <c r="D1485" s="105" t="s">
        <v>141</v>
      </c>
      <c r="E1485" s="105" t="s">
        <v>1416</v>
      </c>
      <c r="F1485" s="173"/>
      <c r="G1485" s="174">
        <v>0.7291666666666666</v>
      </c>
      <c r="H1485" s="174">
        <v>0.7916666666666666</v>
      </c>
      <c r="I1485" s="105" t="s">
        <v>1475</v>
      </c>
      <c r="K1485" s="102">
        <v>1.0</v>
      </c>
    </row>
    <row r="1486" hidden="1">
      <c r="A1486" s="105" t="s">
        <v>3137</v>
      </c>
      <c r="B1486" s="175" t="s">
        <v>3107</v>
      </c>
      <c r="C1486" s="105" t="s">
        <v>24</v>
      </c>
      <c r="D1486" s="105" t="s">
        <v>141</v>
      </c>
      <c r="E1486" s="105" t="s">
        <v>1416</v>
      </c>
      <c r="F1486" s="173"/>
      <c r="G1486" s="174">
        <v>0.7291666666666666</v>
      </c>
      <c r="H1486" s="174">
        <v>0.7916666666666666</v>
      </c>
      <c r="I1486" s="105" t="s">
        <v>1475</v>
      </c>
      <c r="K1486" s="102">
        <v>1.0</v>
      </c>
    </row>
    <row r="1487" hidden="1">
      <c r="A1487" s="105" t="s">
        <v>3138</v>
      </c>
      <c r="B1487" s="175" t="s">
        <v>3067</v>
      </c>
      <c r="C1487" s="105" t="s">
        <v>24</v>
      </c>
      <c r="D1487" s="105" t="s">
        <v>141</v>
      </c>
      <c r="E1487" s="105" t="s">
        <v>1416</v>
      </c>
      <c r="F1487" s="173"/>
      <c r="G1487" s="174">
        <v>0.7291666666666666</v>
      </c>
      <c r="H1487" s="174">
        <v>0.7916666666666666</v>
      </c>
      <c r="I1487" s="105" t="s">
        <v>1475</v>
      </c>
      <c r="K1487" s="102">
        <v>1.0</v>
      </c>
    </row>
    <row r="1488" hidden="1">
      <c r="A1488" s="105" t="s">
        <v>3139</v>
      </c>
      <c r="B1488" s="175" t="s">
        <v>3111</v>
      </c>
      <c r="C1488" s="105" t="s">
        <v>24</v>
      </c>
      <c r="D1488" s="105" t="s">
        <v>141</v>
      </c>
      <c r="E1488" s="105" t="s">
        <v>1416</v>
      </c>
      <c r="F1488" s="173"/>
      <c r="G1488" s="174">
        <v>0.7291666666666666</v>
      </c>
      <c r="H1488" s="174">
        <v>0.7916666666666666</v>
      </c>
      <c r="I1488" s="105" t="s">
        <v>1475</v>
      </c>
      <c r="K1488" s="102">
        <v>1.0</v>
      </c>
    </row>
    <row r="1489" hidden="1">
      <c r="A1489" s="105" t="s">
        <v>3140</v>
      </c>
      <c r="B1489" s="175" t="s">
        <v>3071</v>
      </c>
      <c r="C1489" s="105" t="s">
        <v>24</v>
      </c>
      <c r="D1489" s="105" t="s">
        <v>141</v>
      </c>
      <c r="E1489" s="105" t="s">
        <v>1416</v>
      </c>
      <c r="F1489" s="173"/>
      <c r="G1489" s="174">
        <v>0.7291666666666666</v>
      </c>
      <c r="H1489" s="174">
        <v>0.7916666666666666</v>
      </c>
      <c r="I1489" s="105" t="s">
        <v>1475</v>
      </c>
      <c r="K1489" s="102">
        <v>1.0</v>
      </c>
    </row>
    <row r="1490" hidden="1">
      <c r="A1490" s="105" t="s">
        <v>3141</v>
      </c>
      <c r="B1490" s="175" t="s">
        <v>3115</v>
      </c>
      <c r="C1490" s="105" t="s">
        <v>24</v>
      </c>
      <c r="D1490" s="105" t="s">
        <v>141</v>
      </c>
      <c r="E1490" s="105" t="s">
        <v>1416</v>
      </c>
      <c r="F1490" s="173"/>
      <c r="G1490" s="174">
        <v>0.7291666666666666</v>
      </c>
      <c r="H1490" s="174">
        <v>0.7916666666666666</v>
      </c>
      <c r="I1490" s="105" t="s">
        <v>1475</v>
      </c>
      <c r="K1490" s="113">
        <v>0.0</v>
      </c>
    </row>
    <row r="1491" hidden="1">
      <c r="A1491" s="105" t="s">
        <v>3142</v>
      </c>
      <c r="B1491" s="172">
        <v>45753.0</v>
      </c>
      <c r="C1491" s="105" t="s">
        <v>24</v>
      </c>
      <c r="D1491" s="105" t="s">
        <v>27</v>
      </c>
      <c r="E1491" s="105" t="s">
        <v>1420</v>
      </c>
      <c r="F1491" s="173"/>
      <c r="G1491" s="174">
        <v>0.7291666666666666</v>
      </c>
      <c r="H1491" s="174">
        <v>0.7916666666666666</v>
      </c>
      <c r="I1491" s="105" t="s">
        <v>1475</v>
      </c>
      <c r="K1491" s="102">
        <v>1.0</v>
      </c>
    </row>
    <row r="1492" hidden="1">
      <c r="A1492" s="105" t="s">
        <v>3143</v>
      </c>
      <c r="B1492" s="172">
        <v>45814.0</v>
      </c>
      <c r="C1492" s="105" t="s">
        <v>24</v>
      </c>
      <c r="D1492" s="105" t="s">
        <v>27</v>
      </c>
      <c r="E1492" s="105" t="s">
        <v>1420</v>
      </c>
      <c r="F1492" s="173"/>
      <c r="G1492" s="174">
        <v>0.7291666666666666</v>
      </c>
      <c r="H1492" s="174">
        <v>0.7916666666666666</v>
      </c>
      <c r="I1492" s="105" t="s">
        <v>1475</v>
      </c>
      <c r="K1492" s="102">
        <v>1.0</v>
      </c>
    </row>
    <row r="1493" hidden="1">
      <c r="A1493" s="105" t="s">
        <v>3144</v>
      </c>
      <c r="B1493" s="172">
        <v>45967.0</v>
      </c>
      <c r="C1493" s="105" t="s">
        <v>24</v>
      </c>
      <c r="D1493" s="105" t="s">
        <v>27</v>
      </c>
      <c r="E1493" s="105" t="s">
        <v>1420</v>
      </c>
      <c r="F1493" s="173"/>
      <c r="G1493" s="174">
        <v>0.7291666666666666</v>
      </c>
      <c r="H1493" s="174">
        <v>0.7916666666666666</v>
      </c>
      <c r="I1493" s="105" t="s">
        <v>1475</v>
      </c>
      <c r="K1493" s="102">
        <v>1.0</v>
      </c>
    </row>
    <row r="1494" hidden="1">
      <c r="A1494" s="105" t="s">
        <v>3145</v>
      </c>
      <c r="B1494" s="175" t="s">
        <v>3065</v>
      </c>
      <c r="C1494" s="105" t="s">
        <v>24</v>
      </c>
      <c r="D1494" s="105" t="s">
        <v>27</v>
      </c>
      <c r="E1494" s="105" t="s">
        <v>1420</v>
      </c>
      <c r="F1494" s="173"/>
      <c r="G1494" s="174">
        <v>0.7291666666666666</v>
      </c>
      <c r="H1494" s="174">
        <v>0.7916666666666666</v>
      </c>
      <c r="I1494" s="105" t="s">
        <v>1475</v>
      </c>
      <c r="K1494" s="102">
        <v>1.0</v>
      </c>
    </row>
    <row r="1495" hidden="1">
      <c r="A1495" s="105" t="s">
        <v>3146</v>
      </c>
      <c r="B1495" s="175" t="s">
        <v>3067</v>
      </c>
      <c r="C1495" s="105" t="s">
        <v>24</v>
      </c>
      <c r="D1495" s="105" t="s">
        <v>27</v>
      </c>
      <c r="E1495" s="105" t="s">
        <v>1420</v>
      </c>
      <c r="F1495" s="173"/>
      <c r="G1495" s="174">
        <v>0.7291666666666666</v>
      </c>
      <c r="H1495" s="174">
        <v>0.7916666666666666</v>
      </c>
      <c r="I1495" s="105" t="s">
        <v>1475</v>
      </c>
      <c r="K1495" s="102">
        <v>1.0</v>
      </c>
    </row>
    <row r="1496" hidden="1">
      <c r="A1496" s="105" t="s">
        <v>3147</v>
      </c>
      <c r="B1496" s="175" t="s">
        <v>3069</v>
      </c>
      <c r="C1496" s="105" t="s">
        <v>24</v>
      </c>
      <c r="D1496" s="105" t="s">
        <v>27</v>
      </c>
      <c r="E1496" s="105" t="s">
        <v>1420</v>
      </c>
      <c r="F1496" s="173"/>
      <c r="G1496" s="174">
        <v>0.7291666666666666</v>
      </c>
      <c r="H1496" s="174">
        <v>0.7916666666666666</v>
      </c>
      <c r="I1496" s="105" t="s">
        <v>1475</v>
      </c>
      <c r="K1496" s="102">
        <v>1.0</v>
      </c>
    </row>
    <row r="1497" hidden="1">
      <c r="A1497" s="105" t="s">
        <v>3148</v>
      </c>
      <c r="B1497" s="175" t="s">
        <v>3071</v>
      </c>
      <c r="C1497" s="105" t="s">
        <v>24</v>
      </c>
      <c r="D1497" s="105" t="s">
        <v>27</v>
      </c>
      <c r="E1497" s="105" t="s">
        <v>1420</v>
      </c>
      <c r="F1497" s="173"/>
      <c r="G1497" s="174">
        <v>0.7291666666666666</v>
      </c>
      <c r="H1497" s="174">
        <v>0.7916666666666666</v>
      </c>
      <c r="I1497" s="105" t="s">
        <v>1475</v>
      </c>
      <c r="K1497" s="102">
        <v>1.0</v>
      </c>
    </row>
    <row r="1498" hidden="1">
      <c r="A1498" s="105" t="s">
        <v>3149</v>
      </c>
      <c r="B1498" s="175" t="s">
        <v>3073</v>
      </c>
      <c r="C1498" s="105" t="s">
        <v>24</v>
      </c>
      <c r="D1498" s="105" t="s">
        <v>27</v>
      </c>
      <c r="E1498" s="105" t="s">
        <v>1420</v>
      </c>
      <c r="F1498" s="173"/>
      <c r="G1498" s="174">
        <v>0.7291666666666666</v>
      </c>
      <c r="H1498" s="174">
        <v>0.7916666666666666</v>
      </c>
      <c r="I1498" s="105" t="s">
        <v>1475</v>
      </c>
      <c r="K1498" s="102">
        <v>1.0</v>
      </c>
    </row>
    <row r="1499" hidden="1">
      <c r="A1499" s="105" t="s">
        <v>3150</v>
      </c>
      <c r="B1499" s="172">
        <v>45753.0</v>
      </c>
      <c r="C1499" s="105" t="s">
        <v>24</v>
      </c>
      <c r="D1499" s="105" t="s">
        <v>86</v>
      </c>
      <c r="E1499" s="105" t="s">
        <v>1421</v>
      </c>
      <c r="F1499" s="173"/>
      <c r="G1499" s="174">
        <v>0.7291666666666666</v>
      </c>
      <c r="H1499" s="174">
        <v>0.7916666666666666</v>
      </c>
      <c r="I1499" s="105" t="s">
        <v>1475</v>
      </c>
      <c r="K1499" s="102">
        <v>1.0</v>
      </c>
    </row>
    <row r="1500" hidden="1">
      <c r="A1500" s="105" t="s">
        <v>3151</v>
      </c>
      <c r="B1500" s="172">
        <v>45814.0</v>
      </c>
      <c r="C1500" s="105" t="s">
        <v>24</v>
      </c>
      <c r="D1500" s="105" t="s">
        <v>86</v>
      </c>
      <c r="E1500" s="105" t="s">
        <v>1421</v>
      </c>
      <c r="F1500" s="173"/>
      <c r="G1500" s="174">
        <v>0.7291666666666666</v>
      </c>
      <c r="H1500" s="174">
        <v>0.7916666666666666</v>
      </c>
      <c r="I1500" s="105" t="s">
        <v>1475</v>
      </c>
      <c r="K1500" s="102">
        <v>1.0</v>
      </c>
    </row>
    <row r="1501" hidden="1">
      <c r="A1501" s="105" t="s">
        <v>3152</v>
      </c>
      <c r="B1501" s="172">
        <v>45967.0</v>
      </c>
      <c r="C1501" s="105" t="s">
        <v>24</v>
      </c>
      <c r="D1501" s="105" t="s">
        <v>86</v>
      </c>
      <c r="E1501" s="105" t="s">
        <v>1421</v>
      </c>
      <c r="F1501" s="173"/>
      <c r="G1501" s="174">
        <v>0.7291666666666666</v>
      </c>
      <c r="H1501" s="174">
        <v>0.7916666666666666</v>
      </c>
      <c r="I1501" s="105" t="s">
        <v>1475</v>
      </c>
      <c r="K1501" s="102">
        <v>1.0</v>
      </c>
    </row>
    <row r="1502" hidden="1">
      <c r="A1502" s="105" t="s">
        <v>3153</v>
      </c>
      <c r="B1502" s="175" t="s">
        <v>3065</v>
      </c>
      <c r="C1502" s="105" t="s">
        <v>24</v>
      </c>
      <c r="D1502" s="105" t="s">
        <v>86</v>
      </c>
      <c r="E1502" s="105" t="s">
        <v>1421</v>
      </c>
      <c r="F1502" s="173"/>
      <c r="G1502" s="174">
        <v>0.7291666666666666</v>
      </c>
      <c r="H1502" s="174">
        <v>0.7916666666666666</v>
      </c>
      <c r="I1502" s="105" t="s">
        <v>1475</v>
      </c>
      <c r="K1502" s="102">
        <v>1.0</v>
      </c>
    </row>
    <row r="1503" hidden="1">
      <c r="A1503" s="105" t="s">
        <v>3154</v>
      </c>
      <c r="B1503" s="175" t="s">
        <v>3067</v>
      </c>
      <c r="C1503" s="105" t="s">
        <v>24</v>
      </c>
      <c r="D1503" s="105" t="s">
        <v>86</v>
      </c>
      <c r="E1503" s="105" t="s">
        <v>1421</v>
      </c>
      <c r="F1503" s="173"/>
      <c r="G1503" s="174">
        <v>0.7291666666666666</v>
      </c>
      <c r="H1503" s="174">
        <v>0.7916666666666666</v>
      </c>
      <c r="I1503" s="105" t="s">
        <v>1475</v>
      </c>
      <c r="K1503" s="102">
        <v>1.0</v>
      </c>
    </row>
    <row r="1504" hidden="1">
      <c r="A1504" s="105" t="s">
        <v>3155</v>
      </c>
      <c r="B1504" s="175" t="s">
        <v>3069</v>
      </c>
      <c r="C1504" s="105" t="s">
        <v>24</v>
      </c>
      <c r="D1504" s="105" t="s">
        <v>86</v>
      </c>
      <c r="E1504" s="105" t="s">
        <v>1421</v>
      </c>
      <c r="F1504" s="173"/>
      <c r="G1504" s="174">
        <v>0.7291666666666666</v>
      </c>
      <c r="H1504" s="174">
        <v>0.7916666666666666</v>
      </c>
      <c r="I1504" s="105" t="s">
        <v>1475</v>
      </c>
      <c r="K1504" s="102">
        <v>1.0</v>
      </c>
    </row>
    <row r="1505" hidden="1">
      <c r="A1505" s="105" t="s">
        <v>3156</v>
      </c>
      <c r="B1505" s="175" t="s">
        <v>3071</v>
      </c>
      <c r="C1505" s="105" t="s">
        <v>24</v>
      </c>
      <c r="D1505" s="105" t="s">
        <v>86</v>
      </c>
      <c r="E1505" s="105" t="s">
        <v>1421</v>
      </c>
      <c r="F1505" s="173"/>
      <c r="G1505" s="174">
        <v>0.7291666666666666</v>
      </c>
      <c r="H1505" s="174">
        <v>0.7916666666666666</v>
      </c>
      <c r="I1505" s="105" t="s">
        <v>1475</v>
      </c>
      <c r="K1505" s="102">
        <v>1.0</v>
      </c>
    </row>
    <row r="1506" hidden="1">
      <c r="A1506" s="105" t="s">
        <v>3157</v>
      </c>
      <c r="B1506" s="175" t="s">
        <v>3073</v>
      </c>
      <c r="C1506" s="105" t="s">
        <v>24</v>
      </c>
      <c r="D1506" s="105" t="s">
        <v>86</v>
      </c>
      <c r="E1506" s="105" t="s">
        <v>1421</v>
      </c>
      <c r="F1506" s="173"/>
      <c r="G1506" s="174">
        <v>0.7291666666666666</v>
      </c>
      <c r="H1506" s="174">
        <v>0.7916666666666666</v>
      </c>
      <c r="I1506" s="105" t="s">
        <v>1475</v>
      </c>
      <c r="K1506" s="102">
        <v>1.0</v>
      </c>
    </row>
    <row r="1507" hidden="1">
      <c r="A1507" s="105" t="s">
        <v>3158</v>
      </c>
      <c r="B1507" s="172">
        <v>45753.0</v>
      </c>
      <c r="C1507" s="105" t="s">
        <v>223</v>
      </c>
      <c r="D1507" s="105" t="s">
        <v>439</v>
      </c>
      <c r="E1507" s="105" t="s">
        <v>1418</v>
      </c>
      <c r="F1507" s="173"/>
      <c r="G1507" s="174">
        <v>0.8125</v>
      </c>
      <c r="H1507" s="174">
        <v>0.875</v>
      </c>
      <c r="I1507" s="105" t="s">
        <v>2083</v>
      </c>
      <c r="K1507" s="102">
        <v>1.0</v>
      </c>
    </row>
    <row r="1508" hidden="1">
      <c r="A1508" s="105" t="s">
        <v>3159</v>
      </c>
      <c r="B1508" s="172">
        <v>45814.0</v>
      </c>
      <c r="C1508" s="105" t="s">
        <v>223</v>
      </c>
      <c r="D1508" s="105" t="s">
        <v>439</v>
      </c>
      <c r="E1508" s="105" t="s">
        <v>1418</v>
      </c>
      <c r="F1508" s="173"/>
      <c r="G1508" s="174">
        <v>0.8125</v>
      </c>
      <c r="H1508" s="174">
        <v>0.875</v>
      </c>
      <c r="I1508" s="105" t="s">
        <v>2083</v>
      </c>
      <c r="K1508" s="102">
        <v>1.0</v>
      </c>
    </row>
    <row r="1509" hidden="1">
      <c r="A1509" s="105" t="s">
        <v>3160</v>
      </c>
      <c r="B1509" s="172">
        <v>45967.0</v>
      </c>
      <c r="C1509" s="105" t="s">
        <v>223</v>
      </c>
      <c r="D1509" s="105" t="s">
        <v>439</v>
      </c>
      <c r="E1509" s="105" t="s">
        <v>1418</v>
      </c>
      <c r="F1509" s="173"/>
      <c r="G1509" s="174">
        <v>0.8125</v>
      </c>
      <c r="H1509" s="174">
        <v>0.875</v>
      </c>
      <c r="I1509" s="105" t="s">
        <v>2083</v>
      </c>
      <c r="K1509" s="102">
        <v>1.0</v>
      </c>
    </row>
    <row r="1510" hidden="1">
      <c r="A1510" s="105" t="s">
        <v>3161</v>
      </c>
      <c r="B1510" s="175" t="s">
        <v>3065</v>
      </c>
      <c r="C1510" s="105" t="s">
        <v>223</v>
      </c>
      <c r="D1510" s="105" t="s">
        <v>439</v>
      </c>
      <c r="E1510" s="105" t="s">
        <v>1418</v>
      </c>
      <c r="F1510" s="173"/>
      <c r="G1510" s="174">
        <v>0.8125</v>
      </c>
      <c r="H1510" s="174">
        <v>0.875</v>
      </c>
      <c r="I1510" s="105" t="s">
        <v>2083</v>
      </c>
      <c r="K1510" s="102">
        <v>1.0</v>
      </c>
    </row>
    <row r="1511" hidden="1">
      <c r="A1511" s="105" t="s">
        <v>3162</v>
      </c>
      <c r="B1511" s="175" t="s">
        <v>3067</v>
      </c>
      <c r="C1511" s="105" t="s">
        <v>223</v>
      </c>
      <c r="D1511" s="105" t="s">
        <v>439</v>
      </c>
      <c r="E1511" s="105" t="s">
        <v>1418</v>
      </c>
      <c r="F1511" s="173"/>
      <c r="G1511" s="174">
        <v>0.8125</v>
      </c>
      <c r="H1511" s="174">
        <v>0.875</v>
      </c>
      <c r="I1511" s="105" t="s">
        <v>2083</v>
      </c>
      <c r="K1511" s="102">
        <v>1.0</v>
      </c>
    </row>
    <row r="1512" hidden="1">
      <c r="A1512" s="105" t="s">
        <v>3163</v>
      </c>
      <c r="B1512" s="175" t="s">
        <v>3069</v>
      </c>
      <c r="C1512" s="105" t="s">
        <v>223</v>
      </c>
      <c r="D1512" s="105" t="s">
        <v>439</v>
      </c>
      <c r="E1512" s="105" t="s">
        <v>1418</v>
      </c>
      <c r="F1512" s="173"/>
      <c r="G1512" s="174">
        <v>0.8125</v>
      </c>
      <c r="H1512" s="174">
        <v>0.875</v>
      </c>
      <c r="I1512" s="105" t="s">
        <v>2083</v>
      </c>
      <c r="K1512" s="102">
        <v>1.0</v>
      </c>
    </row>
    <row r="1513" hidden="1">
      <c r="A1513" s="105" t="s">
        <v>3164</v>
      </c>
      <c r="B1513" s="175" t="s">
        <v>3071</v>
      </c>
      <c r="C1513" s="105" t="s">
        <v>223</v>
      </c>
      <c r="D1513" s="105" t="s">
        <v>439</v>
      </c>
      <c r="E1513" s="105" t="s">
        <v>1418</v>
      </c>
      <c r="F1513" s="173"/>
      <c r="G1513" s="174">
        <v>0.8125</v>
      </c>
      <c r="H1513" s="174">
        <v>0.875</v>
      </c>
      <c r="I1513" s="105" t="s">
        <v>2083</v>
      </c>
      <c r="K1513" s="102">
        <v>1.0</v>
      </c>
    </row>
    <row r="1514" hidden="1">
      <c r="A1514" s="105" t="s">
        <v>3165</v>
      </c>
      <c r="B1514" s="175" t="s">
        <v>3073</v>
      </c>
      <c r="C1514" s="105" t="s">
        <v>223</v>
      </c>
      <c r="D1514" s="105" t="s">
        <v>439</v>
      </c>
      <c r="E1514" s="105" t="s">
        <v>1418</v>
      </c>
      <c r="F1514" s="173"/>
      <c r="G1514" s="174">
        <v>0.8125</v>
      </c>
      <c r="H1514" s="174">
        <v>0.875</v>
      </c>
      <c r="I1514" s="105" t="s">
        <v>2083</v>
      </c>
      <c r="K1514" s="102">
        <v>1.0</v>
      </c>
    </row>
    <row r="1515" hidden="1">
      <c r="A1515" s="105" t="s">
        <v>3166</v>
      </c>
      <c r="B1515" s="172">
        <v>45906.0</v>
      </c>
      <c r="C1515" s="105" t="s">
        <v>24</v>
      </c>
      <c r="D1515" s="105" t="s">
        <v>27</v>
      </c>
      <c r="E1515" s="105" t="s">
        <v>1420</v>
      </c>
      <c r="F1515" s="173"/>
      <c r="G1515" s="174">
        <v>0.7291666666666666</v>
      </c>
      <c r="H1515" s="174">
        <v>0.7916666666666666</v>
      </c>
      <c r="I1515" s="105" t="s">
        <v>1475</v>
      </c>
      <c r="K1515" s="102">
        <v>1.0</v>
      </c>
    </row>
    <row r="1516" hidden="1">
      <c r="A1516" s="105" t="s">
        <v>3167</v>
      </c>
      <c r="B1516" s="175" t="s">
        <v>3107</v>
      </c>
      <c r="C1516" s="105" t="s">
        <v>24</v>
      </c>
      <c r="D1516" s="105" t="s">
        <v>27</v>
      </c>
      <c r="E1516" s="105" t="s">
        <v>1420</v>
      </c>
      <c r="F1516" s="173"/>
      <c r="G1516" s="174">
        <v>0.7291666666666666</v>
      </c>
      <c r="H1516" s="174">
        <v>0.7916666666666666</v>
      </c>
      <c r="I1516" s="105" t="s">
        <v>1475</v>
      </c>
      <c r="K1516" s="102">
        <v>1.0</v>
      </c>
    </row>
    <row r="1517" hidden="1">
      <c r="A1517" s="105" t="s">
        <v>3168</v>
      </c>
      <c r="B1517" s="175" t="s">
        <v>3111</v>
      </c>
      <c r="C1517" s="105" t="s">
        <v>24</v>
      </c>
      <c r="D1517" s="105" t="s">
        <v>27</v>
      </c>
      <c r="E1517" s="105" t="s">
        <v>1420</v>
      </c>
      <c r="F1517" s="173"/>
      <c r="G1517" s="174">
        <v>0.7291666666666666</v>
      </c>
      <c r="H1517" s="174">
        <v>0.7916666666666666</v>
      </c>
      <c r="I1517" s="105" t="s">
        <v>1475</v>
      </c>
      <c r="K1517" s="102">
        <v>1.0</v>
      </c>
    </row>
    <row r="1518" hidden="1">
      <c r="A1518" s="105" t="s">
        <v>3169</v>
      </c>
      <c r="B1518" s="175" t="s">
        <v>3115</v>
      </c>
      <c r="C1518" s="105" t="s">
        <v>24</v>
      </c>
      <c r="D1518" s="105" t="s">
        <v>27</v>
      </c>
      <c r="E1518" s="105" t="s">
        <v>1420</v>
      </c>
      <c r="F1518" s="173"/>
      <c r="G1518" s="174">
        <v>0.7291666666666666</v>
      </c>
      <c r="H1518" s="174">
        <v>0.7916666666666666</v>
      </c>
      <c r="I1518" s="105" t="s">
        <v>1475</v>
      </c>
      <c r="K1518" s="113">
        <v>0.0</v>
      </c>
    </row>
    <row r="1519" hidden="1">
      <c r="A1519" s="105" t="s">
        <v>3170</v>
      </c>
      <c r="B1519" s="175" t="s">
        <v>3107</v>
      </c>
      <c r="C1519" s="105" t="s">
        <v>223</v>
      </c>
      <c r="D1519" s="105" t="s">
        <v>225</v>
      </c>
      <c r="E1519" s="105" t="s">
        <v>1416</v>
      </c>
      <c r="F1519" s="173"/>
      <c r="G1519" s="174">
        <v>0.375</v>
      </c>
      <c r="H1519" s="174">
        <v>0.4375</v>
      </c>
      <c r="I1519" s="105" t="s">
        <v>3171</v>
      </c>
      <c r="K1519" s="102">
        <v>1.0</v>
      </c>
    </row>
    <row r="1520" hidden="1">
      <c r="A1520" s="105" t="s">
        <v>3172</v>
      </c>
      <c r="B1520" s="175" t="s">
        <v>3111</v>
      </c>
      <c r="C1520" s="105" t="s">
        <v>223</v>
      </c>
      <c r="D1520" s="105" t="s">
        <v>225</v>
      </c>
      <c r="E1520" s="105" t="s">
        <v>1416</v>
      </c>
      <c r="F1520" s="173"/>
      <c r="G1520" s="174">
        <v>0.375</v>
      </c>
      <c r="H1520" s="174">
        <v>0.4375</v>
      </c>
      <c r="I1520" s="105" t="s">
        <v>3171</v>
      </c>
      <c r="K1520" s="102">
        <v>1.0</v>
      </c>
    </row>
    <row r="1521" hidden="1">
      <c r="A1521" s="105" t="s">
        <v>3173</v>
      </c>
      <c r="B1521" s="175" t="s">
        <v>3115</v>
      </c>
      <c r="C1521" s="105" t="s">
        <v>223</v>
      </c>
      <c r="D1521" s="105" t="s">
        <v>225</v>
      </c>
      <c r="E1521" s="105" t="s">
        <v>1416</v>
      </c>
      <c r="F1521" s="173"/>
      <c r="G1521" s="174">
        <v>0.375</v>
      </c>
      <c r="H1521" s="174">
        <v>0.4375</v>
      </c>
      <c r="I1521" s="105" t="s">
        <v>3171</v>
      </c>
      <c r="K1521" s="102">
        <v>1.0</v>
      </c>
    </row>
    <row r="1522" hidden="1">
      <c r="A1522" s="105" t="s">
        <v>3174</v>
      </c>
      <c r="B1522" s="175" t="s">
        <v>3109</v>
      </c>
      <c r="C1522" s="105" t="s">
        <v>223</v>
      </c>
      <c r="D1522" s="105" t="s">
        <v>306</v>
      </c>
      <c r="E1522" s="105" t="s">
        <v>1418</v>
      </c>
      <c r="F1522" s="173"/>
      <c r="G1522" s="174">
        <v>0.625</v>
      </c>
      <c r="H1522" s="174">
        <v>0.6875</v>
      </c>
      <c r="I1522" s="105" t="s">
        <v>1460</v>
      </c>
      <c r="K1522" s="102">
        <v>1.0</v>
      </c>
    </row>
    <row r="1523" hidden="1">
      <c r="A1523" s="105" t="s">
        <v>3175</v>
      </c>
      <c r="B1523" s="172">
        <v>45784.0</v>
      </c>
      <c r="C1523" s="105" t="s">
        <v>223</v>
      </c>
      <c r="D1523" s="105" t="s">
        <v>225</v>
      </c>
      <c r="E1523" s="105" t="s">
        <v>1416</v>
      </c>
      <c r="F1523" s="173"/>
      <c r="G1523" s="174">
        <v>0.625</v>
      </c>
      <c r="H1523" s="174">
        <v>0.6875</v>
      </c>
      <c r="I1523" s="105" t="s">
        <v>1460</v>
      </c>
      <c r="K1523" s="102">
        <v>1.0</v>
      </c>
    </row>
    <row r="1524" hidden="1">
      <c r="A1524" s="105" t="s">
        <v>3176</v>
      </c>
      <c r="B1524" s="172">
        <v>45815.0</v>
      </c>
      <c r="C1524" s="105" t="s">
        <v>223</v>
      </c>
      <c r="D1524" s="105" t="s">
        <v>225</v>
      </c>
      <c r="E1524" s="105" t="s">
        <v>1416</v>
      </c>
      <c r="F1524" s="173"/>
      <c r="G1524" s="174">
        <v>0.625</v>
      </c>
      <c r="H1524" s="174">
        <v>0.6875</v>
      </c>
      <c r="I1524" s="105" t="s">
        <v>1460</v>
      </c>
      <c r="K1524" s="102">
        <v>1.0</v>
      </c>
    </row>
    <row r="1525" hidden="1">
      <c r="A1525" s="105" t="s">
        <v>3177</v>
      </c>
      <c r="B1525" s="172">
        <v>45845.0</v>
      </c>
      <c r="C1525" s="105" t="s">
        <v>223</v>
      </c>
      <c r="D1525" s="105" t="s">
        <v>225</v>
      </c>
      <c r="E1525" s="105" t="s">
        <v>1416</v>
      </c>
      <c r="F1525" s="173"/>
      <c r="G1525" s="174">
        <v>0.3333333333333333</v>
      </c>
      <c r="H1525" s="174">
        <v>0.3958333333333333</v>
      </c>
      <c r="I1525" s="105" t="s">
        <v>1516</v>
      </c>
      <c r="K1525" s="102">
        <v>1.0</v>
      </c>
    </row>
    <row r="1526" hidden="1">
      <c r="A1526" s="105" t="s">
        <v>3178</v>
      </c>
      <c r="B1526" s="172">
        <v>45998.0</v>
      </c>
      <c r="C1526" s="105" t="s">
        <v>223</v>
      </c>
      <c r="D1526" s="105" t="s">
        <v>225</v>
      </c>
      <c r="E1526" s="105" t="s">
        <v>1416</v>
      </c>
      <c r="F1526" s="173"/>
      <c r="G1526" s="174">
        <v>0.625</v>
      </c>
      <c r="H1526" s="174">
        <v>0.6875</v>
      </c>
      <c r="I1526" s="105" t="s">
        <v>1460</v>
      </c>
      <c r="K1526" s="102">
        <v>1.0</v>
      </c>
    </row>
    <row r="1527" hidden="1">
      <c r="A1527" s="105" t="s">
        <v>3179</v>
      </c>
      <c r="B1527" s="175" t="s">
        <v>3180</v>
      </c>
      <c r="C1527" s="105" t="s">
        <v>223</v>
      </c>
      <c r="D1527" s="105" t="s">
        <v>225</v>
      </c>
      <c r="E1527" s="105" t="s">
        <v>1416</v>
      </c>
      <c r="F1527" s="173"/>
      <c r="G1527" s="174">
        <v>0.625</v>
      </c>
      <c r="H1527" s="174">
        <v>0.6875</v>
      </c>
      <c r="I1527" s="105" t="s">
        <v>1460</v>
      </c>
      <c r="K1527" s="102">
        <v>1.0</v>
      </c>
    </row>
    <row r="1528" hidden="1">
      <c r="A1528" s="105" t="s">
        <v>3181</v>
      </c>
      <c r="B1528" s="175" t="s">
        <v>3182</v>
      </c>
      <c r="C1528" s="105" t="s">
        <v>223</v>
      </c>
      <c r="D1528" s="105" t="s">
        <v>225</v>
      </c>
      <c r="E1528" s="105" t="s">
        <v>1416</v>
      </c>
      <c r="F1528" s="173"/>
      <c r="G1528" s="174">
        <v>0.3333333333333333</v>
      </c>
      <c r="H1528" s="174">
        <v>0.3958333333333333</v>
      </c>
      <c r="I1528" s="105" t="s">
        <v>1516</v>
      </c>
      <c r="K1528" s="102">
        <v>1.0</v>
      </c>
    </row>
    <row r="1529" hidden="1">
      <c r="A1529" s="105" t="s">
        <v>3183</v>
      </c>
      <c r="B1529" s="175" t="s">
        <v>3184</v>
      </c>
      <c r="C1529" s="105" t="s">
        <v>223</v>
      </c>
      <c r="D1529" s="105" t="s">
        <v>225</v>
      </c>
      <c r="E1529" s="105" t="s">
        <v>1416</v>
      </c>
      <c r="F1529" s="173"/>
      <c r="G1529" s="174">
        <v>0.625</v>
      </c>
      <c r="H1529" s="174">
        <v>0.6875</v>
      </c>
      <c r="I1529" s="105" t="s">
        <v>1460</v>
      </c>
      <c r="K1529" s="102">
        <v>1.0</v>
      </c>
    </row>
    <row r="1530" hidden="1">
      <c r="A1530" s="105" t="s">
        <v>3185</v>
      </c>
      <c r="B1530" s="175" t="s">
        <v>3186</v>
      </c>
      <c r="C1530" s="105" t="s">
        <v>223</v>
      </c>
      <c r="D1530" s="105" t="s">
        <v>225</v>
      </c>
      <c r="E1530" s="105" t="s">
        <v>1416</v>
      </c>
      <c r="F1530" s="173"/>
      <c r="G1530" s="174">
        <v>0.625</v>
      </c>
      <c r="H1530" s="174">
        <v>0.6875</v>
      </c>
      <c r="I1530" s="105" t="s">
        <v>1460</v>
      </c>
      <c r="K1530" s="102">
        <v>1.0</v>
      </c>
    </row>
    <row r="1531" hidden="1">
      <c r="A1531" s="105" t="s">
        <v>3187</v>
      </c>
      <c r="B1531" s="175" t="s">
        <v>3188</v>
      </c>
      <c r="C1531" s="105" t="s">
        <v>223</v>
      </c>
      <c r="D1531" s="105" t="s">
        <v>225</v>
      </c>
      <c r="E1531" s="105" t="s">
        <v>1416</v>
      </c>
      <c r="F1531" s="173"/>
      <c r="G1531" s="174">
        <v>0.3333333333333333</v>
      </c>
      <c r="H1531" s="174">
        <v>0.3958333333333333</v>
      </c>
      <c r="I1531" s="105" t="s">
        <v>1516</v>
      </c>
      <c r="K1531" s="102">
        <v>1.0</v>
      </c>
    </row>
    <row r="1532" hidden="1">
      <c r="A1532" s="105" t="s">
        <v>3189</v>
      </c>
      <c r="B1532" s="175" t="s">
        <v>3190</v>
      </c>
      <c r="C1532" s="105" t="s">
        <v>223</v>
      </c>
      <c r="D1532" s="105" t="s">
        <v>225</v>
      </c>
      <c r="E1532" s="105" t="s">
        <v>1416</v>
      </c>
      <c r="F1532" s="173"/>
      <c r="G1532" s="174">
        <v>0.625</v>
      </c>
      <c r="H1532" s="174">
        <v>0.6875</v>
      </c>
      <c r="I1532" s="105" t="s">
        <v>1460</v>
      </c>
      <c r="K1532" s="102">
        <v>1.0</v>
      </c>
    </row>
    <row r="1533" hidden="1">
      <c r="A1533" s="105" t="s">
        <v>3191</v>
      </c>
      <c r="B1533" s="175" t="s">
        <v>3192</v>
      </c>
      <c r="C1533" s="105" t="s">
        <v>223</v>
      </c>
      <c r="D1533" s="105" t="s">
        <v>225</v>
      </c>
      <c r="E1533" s="105" t="s">
        <v>1416</v>
      </c>
      <c r="F1533" s="173"/>
      <c r="G1533" s="174">
        <v>0.625</v>
      </c>
      <c r="H1533" s="174">
        <v>0.6875</v>
      </c>
      <c r="I1533" s="105" t="s">
        <v>1460</v>
      </c>
      <c r="K1533" s="113">
        <v>0.0</v>
      </c>
    </row>
    <row r="1534" hidden="1">
      <c r="A1534" s="105" t="s">
        <v>3193</v>
      </c>
      <c r="B1534" s="175" t="s">
        <v>3194</v>
      </c>
      <c r="C1534" s="105" t="s">
        <v>223</v>
      </c>
      <c r="D1534" s="105" t="s">
        <v>225</v>
      </c>
      <c r="E1534" s="105" t="s">
        <v>1416</v>
      </c>
      <c r="F1534" s="173"/>
      <c r="G1534" s="174">
        <v>0.3333333333333333</v>
      </c>
      <c r="H1534" s="174">
        <v>0.3958333333333333</v>
      </c>
      <c r="I1534" s="105" t="s">
        <v>1516</v>
      </c>
      <c r="K1534" s="102">
        <v>1.0</v>
      </c>
    </row>
    <row r="1535" hidden="1">
      <c r="A1535" s="105" t="s">
        <v>3195</v>
      </c>
      <c r="B1535" s="172">
        <v>45784.0</v>
      </c>
      <c r="C1535" s="105" t="s">
        <v>223</v>
      </c>
      <c r="D1535" s="105" t="s">
        <v>232</v>
      </c>
      <c r="E1535" s="105" t="s">
        <v>1418</v>
      </c>
      <c r="F1535" s="173"/>
      <c r="G1535" s="174">
        <v>0.7291666666666666</v>
      </c>
      <c r="H1535" s="174">
        <v>0.7916666666666666</v>
      </c>
      <c r="I1535" s="105" t="s">
        <v>1475</v>
      </c>
      <c r="K1535" s="102">
        <v>1.0</v>
      </c>
    </row>
    <row r="1536" hidden="1">
      <c r="A1536" s="105" t="s">
        <v>3196</v>
      </c>
      <c r="B1536" s="172">
        <v>45815.0</v>
      </c>
      <c r="C1536" s="105" t="s">
        <v>223</v>
      </c>
      <c r="D1536" s="105" t="s">
        <v>232</v>
      </c>
      <c r="E1536" s="105" t="s">
        <v>1418</v>
      </c>
      <c r="F1536" s="173"/>
      <c r="G1536" s="174">
        <v>0.7291666666666666</v>
      </c>
      <c r="H1536" s="174">
        <v>0.7916666666666666</v>
      </c>
      <c r="I1536" s="105" t="s">
        <v>1475</v>
      </c>
      <c r="K1536" s="102">
        <v>1.0</v>
      </c>
    </row>
    <row r="1537" hidden="1">
      <c r="A1537" s="105" t="s">
        <v>3197</v>
      </c>
      <c r="B1537" s="172">
        <v>45998.0</v>
      </c>
      <c r="C1537" s="105" t="s">
        <v>223</v>
      </c>
      <c r="D1537" s="105" t="s">
        <v>232</v>
      </c>
      <c r="E1537" s="105" t="s">
        <v>1418</v>
      </c>
      <c r="F1537" s="173"/>
      <c r="G1537" s="174">
        <v>0.7291666666666666</v>
      </c>
      <c r="H1537" s="174">
        <v>0.7916666666666666</v>
      </c>
      <c r="I1537" s="105" t="s">
        <v>1475</v>
      </c>
      <c r="K1537" s="102">
        <v>1.0</v>
      </c>
    </row>
    <row r="1538" hidden="1">
      <c r="A1538" s="105" t="s">
        <v>3198</v>
      </c>
      <c r="B1538" s="175" t="s">
        <v>3180</v>
      </c>
      <c r="C1538" s="105" t="s">
        <v>223</v>
      </c>
      <c r="D1538" s="105" t="s">
        <v>232</v>
      </c>
      <c r="E1538" s="105" t="s">
        <v>1418</v>
      </c>
      <c r="F1538" s="173"/>
      <c r="G1538" s="174">
        <v>0.7291666666666666</v>
      </c>
      <c r="H1538" s="174">
        <v>0.7916666666666666</v>
      </c>
      <c r="I1538" s="105" t="s">
        <v>1475</v>
      </c>
      <c r="K1538" s="102">
        <v>1.0</v>
      </c>
    </row>
    <row r="1539" hidden="1">
      <c r="A1539" s="105" t="s">
        <v>3199</v>
      </c>
      <c r="B1539" s="175" t="s">
        <v>3184</v>
      </c>
      <c r="C1539" s="105" t="s">
        <v>223</v>
      </c>
      <c r="D1539" s="105" t="s">
        <v>232</v>
      </c>
      <c r="E1539" s="105" t="s">
        <v>1418</v>
      </c>
      <c r="F1539" s="173"/>
      <c r="G1539" s="174">
        <v>0.7291666666666666</v>
      </c>
      <c r="H1539" s="174">
        <v>0.7916666666666666</v>
      </c>
      <c r="I1539" s="105" t="s">
        <v>1475</v>
      </c>
      <c r="K1539" s="113">
        <v>0.0</v>
      </c>
    </row>
    <row r="1540" hidden="1">
      <c r="A1540" s="105" t="s">
        <v>3200</v>
      </c>
      <c r="B1540" s="175" t="s">
        <v>3186</v>
      </c>
      <c r="C1540" s="105" t="s">
        <v>223</v>
      </c>
      <c r="D1540" s="105" t="s">
        <v>232</v>
      </c>
      <c r="E1540" s="105" t="s">
        <v>1418</v>
      </c>
      <c r="F1540" s="173"/>
      <c r="G1540" s="174">
        <v>0.7291666666666666</v>
      </c>
      <c r="H1540" s="174">
        <v>0.7916666666666666</v>
      </c>
      <c r="I1540" s="105" t="s">
        <v>1475</v>
      </c>
      <c r="K1540" s="102">
        <v>1.0</v>
      </c>
    </row>
    <row r="1541" hidden="1">
      <c r="A1541" s="105" t="s">
        <v>3201</v>
      </c>
      <c r="B1541" s="175" t="s">
        <v>3190</v>
      </c>
      <c r="C1541" s="105" t="s">
        <v>223</v>
      </c>
      <c r="D1541" s="105" t="s">
        <v>232</v>
      </c>
      <c r="E1541" s="105" t="s">
        <v>1418</v>
      </c>
      <c r="F1541" s="173"/>
      <c r="G1541" s="174">
        <v>0.7291666666666666</v>
      </c>
      <c r="H1541" s="174">
        <v>0.7916666666666666</v>
      </c>
      <c r="I1541" s="105" t="s">
        <v>1475</v>
      </c>
      <c r="K1541" s="102">
        <v>1.0</v>
      </c>
    </row>
    <row r="1542" hidden="1">
      <c r="A1542" s="105" t="s">
        <v>3202</v>
      </c>
      <c r="B1542" s="175" t="s">
        <v>3192</v>
      </c>
      <c r="C1542" s="105" t="s">
        <v>223</v>
      </c>
      <c r="D1542" s="105" t="s">
        <v>232</v>
      </c>
      <c r="E1542" s="105" t="s">
        <v>1418</v>
      </c>
      <c r="F1542" s="173"/>
      <c r="G1542" s="174">
        <v>0.7291666666666666</v>
      </c>
      <c r="H1542" s="174">
        <v>0.7916666666666666</v>
      </c>
      <c r="I1542" s="105" t="s">
        <v>1475</v>
      </c>
      <c r="K1542" s="113">
        <v>0.0</v>
      </c>
    </row>
    <row r="1543" hidden="1">
      <c r="A1543" s="105" t="s">
        <v>3203</v>
      </c>
      <c r="B1543" s="172">
        <v>45695.0</v>
      </c>
      <c r="C1543" s="105" t="s">
        <v>223</v>
      </c>
      <c r="D1543" s="105" t="s">
        <v>327</v>
      </c>
      <c r="E1543" s="105" t="s">
        <v>1419</v>
      </c>
      <c r="F1543" s="173"/>
      <c r="G1543" s="174">
        <v>0.7291666666666666</v>
      </c>
      <c r="H1543" s="174">
        <v>0.7916666666666666</v>
      </c>
      <c r="I1543" s="105" t="s">
        <v>1475</v>
      </c>
      <c r="K1543" s="102">
        <v>1.0</v>
      </c>
    </row>
    <row r="1544" hidden="1">
      <c r="A1544" s="105" t="s">
        <v>3204</v>
      </c>
      <c r="B1544" s="172">
        <v>45754.0</v>
      </c>
      <c r="C1544" s="105" t="s">
        <v>223</v>
      </c>
      <c r="D1544" s="105" t="s">
        <v>327</v>
      </c>
      <c r="E1544" s="105" t="s">
        <v>1419</v>
      </c>
      <c r="F1544" s="173"/>
      <c r="G1544" s="174">
        <v>0.7291666666666666</v>
      </c>
      <c r="H1544" s="174">
        <v>0.7916666666666666</v>
      </c>
      <c r="I1544" s="105" t="s">
        <v>1475</v>
      </c>
      <c r="K1544" s="102">
        <v>1.0</v>
      </c>
    </row>
    <row r="1545" hidden="1">
      <c r="A1545" s="105" t="s">
        <v>3205</v>
      </c>
      <c r="B1545" s="172">
        <v>45907.0</v>
      </c>
      <c r="C1545" s="105" t="s">
        <v>223</v>
      </c>
      <c r="D1545" s="105" t="s">
        <v>327</v>
      </c>
      <c r="E1545" s="105" t="s">
        <v>1419</v>
      </c>
      <c r="F1545" s="173"/>
      <c r="G1545" s="174">
        <v>0.7291666666666666</v>
      </c>
      <c r="H1545" s="174">
        <v>0.7916666666666666</v>
      </c>
      <c r="I1545" s="105" t="s">
        <v>1475</v>
      </c>
      <c r="K1545" s="102">
        <v>1.0</v>
      </c>
    </row>
    <row r="1546" hidden="1">
      <c r="A1546" s="105" t="s">
        <v>3206</v>
      </c>
      <c r="B1546" s="172">
        <v>45968.0</v>
      </c>
      <c r="C1546" s="105" t="s">
        <v>223</v>
      </c>
      <c r="D1546" s="105" t="s">
        <v>327</v>
      </c>
      <c r="E1546" s="105" t="s">
        <v>1419</v>
      </c>
      <c r="F1546" s="173"/>
      <c r="G1546" s="174">
        <v>0.7291666666666666</v>
      </c>
      <c r="H1546" s="174">
        <v>0.7916666666666666</v>
      </c>
      <c r="I1546" s="105" t="s">
        <v>1475</v>
      </c>
      <c r="K1546" s="102">
        <v>1.0</v>
      </c>
    </row>
    <row r="1547" hidden="1">
      <c r="A1547" s="105" t="s">
        <v>3207</v>
      </c>
      <c r="B1547" s="175" t="s">
        <v>3208</v>
      </c>
      <c r="C1547" s="105" t="s">
        <v>223</v>
      </c>
      <c r="D1547" s="105" t="s">
        <v>327</v>
      </c>
      <c r="E1547" s="105" t="s">
        <v>1419</v>
      </c>
      <c r="F1547" s="173"/>
      <c r="G1547" s="174">
        <v>0.7291666666666666</v>
      </c>
      <c r="H1547" s="174">
        <v>0.7916666666666666</v>
      </c>
      <c r="I1547" s="105" t="s">
        <v>1475</v>
      </c>
      <c r="K1547" s="102">
        <v>1.0</v>
      </c>
    </row>
    <row r="1548" hidden="1">
      <c r="A1548" s="105" t="s">
        <v>3209</v>
      </c>
      <c r="B1548" s="175" t="s">
        <v>3210</v>
      </c>
      <c r="C1548" s="105" t="s">
        <v>223</v>
      </c>
      <c r="D1548" s="105" t="s">
        <v>327</v>
      </c>
      <c r="E1548" s="105" t="s">
        <v>1419</v>
      </c>
      <c r="F1548" s="173"/>
      <c r="G1548" s="174">
        <v>0.7291666666666666</v>
      </c>
      <c r="H1548" s="174">
        <v>0.7916666666666666</v>
      </c>
      <c r="I1548" s="105" t="s">
        <v>1475</v>
      </c>
      <c r="K1548" s="102">
        <v>1.0</v>
      </c>
    </row>
    <row r="1549" hidden="1">
      <c r="A1549" s="105" t="s">
        <v>3211</v>
      </c>
      <c r="B1549" s="175" t="s">
        <v>3212</v>
      </c>
      <c r="C1549" s="105" t="s">
        <v>223</v>
      </c>
      <c r="D1549" s="105" t="s">
        <v>327</v>
      </c>
      <c r="E1549" s="105" t="s">
        <v>1419</v>
      </c>
      <c r="F1549" s="173"/>
      <c r="G1549" s="174">
        <v>0.7291666666666666</v>
      </c>
      <c r="H1549" s="174">
        <v>0.7916666666666666</v>
      </c>
      <c r="I1549" s="105" t="s">
        <v>1475</v>
      </c>
      <c r="K1549" s="102">
        <v>1.0</v>
      </c>
    </row>
    <row r="1550" hidden="1">
      <c r="A1550" s="105" t="s">
        <v>3213</v>
      </c>
      <c r="B1550" s="175" t="s">
        <v>3214</v>
      </c>
      <c r="C1550" s="105" t="s">
        <v>223</v>
      </c>
      <c r="D1550" s="105" t="s">
        <v>327</v>
      </c>
      <c r="E1550" s="105" t="s">
        <v>1419</v>
      </c>
      <c r="F1550" s="173"/>
      <c r="G1550" s="174">
        <v>0.7291666666666666</v>
      </c>
      <c r="H1550" s="174">
        <v>0.7916666666666666</v>
      </c>
      <c r="I1550" s="105" t="s">
        <v>1475</v>
      </c>
      <c r="K1550" s="102">
        <v>1.0</v>
      </c>
    </row>
    <row r="1551" hidden="1">
      <c r="A1551" s="105" t="s">
        <v>3215</v>
      </c>
      <c r="B1551" s="175" t="s">
        <v>3216</v>
      </c>
      <c r="C1551" s="105" t="s">
        <v>223</v>
      </c>
      <c r="D1551" s="105" t="s">
        <v>327</v>
      </c>
      <c r="E1551" s="105" t="s">
        <v>1419</v>
      </c>
      <c r="F1551" s="173"/>
      <c r="G1551" s="174">
        <v>0.7291666666666666</v>
      </c>
      <c r="H1551" s="174">
        <v>0.7916666666666666</v>
      </c>
      <c r="I1551" s="105" t="s">
        <v>1475</v>
      </c>
      <c r="K1551" s="102">
        <v>1.0</v>
      </c>
    </row>
    <row r="1552" hidden="1">
      <c r="A1552" s="105" t="s">
        <v>3217</v>
      </c>
      <c r="B1552" s="172">
        <v>45664.0</v>
      </c>
      <c r="C1552" s="105" t="s">
        <v>223</v>
      </c>
      <c r="D1552" s="105" t="s">
        <v>306</v>
      </c>
      <c r="E1552" s="105" t="s">
        <v>1418</v>
      </c>
      <c r="F1552" s="173"/>
      <c r="G1552" s="174">
        <v>0.7291666666666666</v>
      </c>
      <c r="H1552" s="174">
        <v>0.7916666666666666</v>
      </c>
      <c r="I1552" s="105" t="s">
        <v>1475</v>
      </c>
      <c r="K1552" s="102">
        <v>1.0</v>
      </c>
    </row>
    <row r="1553" hidden="1">
      <c r="A1553" s="105" t="s">
        <v>3218</v>
      </c>
      <c r="B1553" s="172">
        <v>45815.0</v>
      </c>
      <c r="C1553" s="105" t="s">
        <v>223</v>
      </c>
      <c r="D1553" s="105" t="s">
        <v>306</v>
      </c>
      <c r="E1553" s="105" t="s">
        <v>1421</v>
      </c>
      <c r="F1553" s="173"/>
      <c r="G1553" s="174">
        <v>0.3333333333333333</v>
      </c>
      <c r="H1553" s="174">
        <v>0.3958333333333333</v>
      </c>
      <c r="I1553" s="105" t="s">
        <v>1516</v>
      </c>
      <c r="K1553" s="102">
        <v>1.0</v>
      </c>
    </row>
    <row r="1554" hidden="1">
      <c r="A1554" s="105" t="s">
        <v>3219</v>
      </c>
      <c r="B1554" s="172">
        <v>45876.0</v>
      </c>
      <c r="C1554" s="105" t="s">
        <v>223</v>
      </c>
      <c r="D1554" s="105" t="s">
        <v>306</v>
      </c>
      <c r="E1554" s="105" t="s">
        <v>1418</v>
      </c>
      <c r="F1554" s="173"/>
      <c r="G1554" s="174">
        <v>0.7291666666666666</v>
      </c>
      <c r="H1554" s="174">
        <v>0.7916666666666666</v>
      </c>
      <c r="I1554" s="105" t="s">
        <v>1475</v>
      </c>
      <c r="K1554" s="102">
        <v>1.0</v>
      </c>
    </row>
    <row r="1555" hidden="1">
      <c r="A1555" s="105" t="s">
        <v>3220</v>
      </c>
      <c r="B1555" s="175" t="s">
        <v>3180</v>
      </c>
      <c r="C1555" s="105" t="s">
        <v>223</v>
      </c>
      <c r="D1555" s="105" t="s">
        <v>306</v>
      </c>
      <c r="E1555" s="105" t="s">
        <v>1421</v>
      </c>
      <c r="F1555" s="173"/>
      <c r="G1555" s="174">
        <v>0.3333333333333333</v>
      </c>
      <c r="H1555" s="174">
        <v>0.3958333333333333</v>
      </c>
      <c r="I1555" s="105" t="s">
        <v>1516</v>
      </c>
      <c r="K1555" s="102">
        <v>1.0</v>
      </c>
    </row>
    <row r="1556" hidden="1">
      <c r="A1556" s="105" t="s">
        <v>3221</v>
      </c>
      <c r="B1556" s="175" t="s">
        <v>3222</v>
      </c>
      <c r="C1556" s="105" t="s">
        <v>223</v>
      </c>
      <c r="D1556" s="105" t="s">
        <v>306</v>
      </c>
      <c r="E1556" s="105" t="s">
        <v>1418</v>
      </c>
      <c r="F1556" s="173"/>
      <c r="G1556" s="174">
        <v>0.7291666666666666</v>
      </c>
      <c r="H1556" s="174">
        <v>0.7916666666666666</v>
      </c>
      <c r="I1556" s="105" t="s">
        <v>1475</v>
      </c>
      <c r="K1556" s="102">
        <v>1.0</v>
      </c>
    </row>
    <row r="1557" hidden="1">
      <c r="A1557" s="105" t="s">
        <v>3223</v>
      </c>
      <c r="B1557" s="175" t="s">
        <v>3186</v>
      </c>
      <c r="C1557" s="105" t="s">
        <v>223</v>
      </c>
      <c r="D1557" s="105" t="s">
        <v>306</v>
      </c>
      <c r="E1557" s="105" t="s">
        <v>1421</v>
      </c>
      <c r="F1557" s="173"/>
      <c r="G1557" s="174">
        <v>0.3333333333333333</v>
      </c>
      <c r="H1557" s="174">
        <v>0.3958333333333333</v>
      </c>
      <c r="I1557" s="105" t="s">
        <v>1516</v>
      </c>
      <c r="K1557" s="102">
        <v>1.0</v>
      </c>
    </row>
    <row r="1558" hidden="1">
      <c r="A1558" s="105" t="s">
        <v>3224</v>
      </c>
      <c r="B1558" s="175" t="s">
        <v>3225</v>
      </c>
      <c r="C1558" s="105" t="s">
        <v>223</v>
      </c>
      <c r="D1558" s="105" t="s">
        <v>306</v>
      </c>
      <c r="E1558" s="105" t="s">
        <v>1418</v>
      </c>
      <c r="F1558" s="173"/>
      <c r="G1558" s="174">
        <v>0.7291666666666666</v>
      </c>
      <c r="H1558" s="174">
        <v>0.7916666666666666</v>
      </c>
      <c r="I1558" s="105" t="s">
        <v>1475</v>
      </c>
      <c r="K1558" s="113">
        <v>0.0</v>
      </c>
    </row>
    <row r="1559" hidden="1">
      <c r="A1559" s="105" t="s">
        <v>3226</v>
      </c>
      <c r="B1559" s="175" t="s">
        <v>3192</v>
      </c>
      <c r="C1559" s="105" t="s">
        <v>223</v>
      </c>
      <c r="D1559" s="105" t="s">
        <v>306</v>
      </c>
      <c r="E1559" s="105" t="s">
        <v>1421</v>
      </c>
      <c r="F1559" s="173"/>
      <c r="G1559" s="174">
        <v>0.3333333333333333</v>
      </c>
      <c r="H1559" s="174">
        <v>0.3958333333333333</v>
      </c>
      <c r="I1559" s="105" t="s">
        <v>1516</v>
      </c>
      <c r="K1559" s="113">
        <v>0.0</v>
      </c>
    </row>
    <row r="1560" hidden="1">
      <c r="A1560" s="105" t="s">
        <v>3227</v>
      </c>
      <c r="B1560" s="175" t="s">
        <v>3228</v>
      </c>
      <c r="C1560" s="105" t="s">
        <v>223</v>
      </c>
      <c r="D1560" s="105" t="s">
        <v>306</v>
      </c>
      <c r="E1560" s="105" t="s">
        <v>1418</v>
      </c>
      <c r="F1560" s="173"/>
      <c r="G1560" s="174">
        <v>0.7291666666666666</v>
      </c>
      <c r="H1560" s="174">
        <v>0.7916666666666666</v>
      </c>
      <c r="I1560" s="105" t="s">
        <v>1475</v>
      </c>
      <c r="K1560" s="102">
        <v>1.0</v>
      </c>
    </row>
    <row r="1561" hidden="1">
      <c r="A1561" s="105" t="s">
        <v>3229</v>
      </c>
      <c r="B1561" s="172">
        <v>45695.0</v>
      </c>
      <c r="C1561" s="105" t="s">
        <v>223</v>
      </c>
      <c r="D1561" s="105" t="s">
        <v>439</v>
      </c>
      <c r="E1561" s="105" t="s">
        <v>1418</v>
      </c>
      <c r="F1561" s="173"/>
      <c r="G1561" s="174">
        <v>0.8125</v>
      </c>
      <c r="H1561" s="174">
        <v>0.875</v>
      </c>
      <c r="I1561" s="105" t="s">
        <v>2083</v>
      </c>
      <c r="K1561" s="102">
        <v>1.0</v>
      </c>
    </row>
    <row r="1562" hidden="1">
      <c r="A1562" s="105" t="s">
        <v>3230</v>
      </c>
      <c r="B1562" s="172">
        <v>45754.0</v>
      </c>
      <c r="C1562" s="105" t="s">
        <v>223</v>
      </c>
      <c r="D1562" s="105" t="s">
        <v>439</v>
      </c>
      <c r="E1562" s="105" t="s">
        <v>1418</v>
      </c>
      <c r="F1562" s="173"/>
      <c r="G1562" s="174">
        <v>0.8125</v>
      </c>
      <c r="H1562" s="174">
        <v>0.875</v>
      </c>
      <c r="I1562" s="105" t="s">
        <v>2083</v>
      </c>
      <c r="K1562" s="102">
        <v>1.0</v>
      </c>
    </row>
    <row r="1563" hidden="1">
      <c r="A1563" s="105" t="s">
        <v>3231</v>
      </c>
      <c r="B1563" s="172">
        <v>45907.0</v>
      </c>
      <c r="C1563" s="105" t="s">
        <v>223</v>
      </c>
      <c r="D1563" s="105" t="s">
        <v>439</v>
      </c>
      <c r="E1563" s="105" t="s">
        <v>1418</v>
      </c>
      <c r="F1563" s="173"/>
      <c r="G1563" s="174">
        <v>0.8125</v>
      </c>
      <c r="H1563" s="174">
        <v>0.875</v>
      </c>
      <c r="I1563" s="105" t="s">
        <v>2083</v>
      </c>
      <c r="K1563" s="102">
        <v>1.0</v>
      </c>
    </row>
    <row r="1564" hidden="1">
      <c r="A1564" s="105" t="s">
        <v>3232</v>
      </c>
      <c r="B1564" s="172">
        <v>45968.0</v>
      </c>
      <c r="C1564" s="105" t="s">
        <v>223</v>
      </c>
      <c r="D1564" s="105" t="s">
        <v>439</v>
      </c>
      <c r="E1564" s="105" t="s">
        <v>1418</v>
      </c>
      <c r="F1564" s="173"/>
      <c r="G1564" s="174">
        <v>0.8125</v>
      </c>
      <c r="H1564" s="174">
        <v>0.875</v>
      </c>
      <c r="I1564" s="105" t="s">
        <v>2083</v>
      </c>
      <c r="K1564" s="102">
        <v>1.0</v>
      </c>
    </row>
    <row r="1565" hidden="1">
      <c r="A1565" s="105" t="s">
        <v>3233</v>
      </c>
      <c r="B1565" s="175" t="s">
        <v>3208</v>
      </c>
      <c r="C1565" s="105" t="s">
        <v>223</v>
      </c>
      <c r="D1565" s="105" t="s">
        <v>439</v>
      </c>
      <c r="E1565" s="105" t="s">
        <v>1418</v>
      </c>
      <c r="F1565" s="173"/>
      <c r="G1565" s="174">
        <v>0.8125</v>
      </c>
      <c r="H1565" s="174">
        <v>0.875</v>
      </c>
      <c r="I1565" s="105" t="s">
        <v>2083</v>
      </c>
      <c r="K1565" s="102">
        <v>1.0</v>
      </c>
    </row>
    <row r="1566" hidden="1">
      <c r="A1566" s="105" t="s">
        <v>3234</v>
      </c>
      <c r="B1566" s="175" t="s">
        <v>3210</v>
      </c>
      <c r="C1566" s="105" t="s">
        <v>223</v>
      </c>
      <c r="D1566" s="105" t="s">
        <v>439</v>
      </c>
      <c r="E1566" s="105" t="s">
        <v>1418</v>
      </c>
      <c r="F1566" s="173"/>
      <c r="G1566" s="174">
        <v>0.8125</v>
      </c>
      <c r="H1566" s="174">
        <v>0.875</v>
      </c>
      <c r="I1566" s="105" t="s">
        <v>2083</v>
      </c>
      <c r="K1566" s="102">
        <v>1.0</v>
      </c>
    </row>
    <row r="1567" hidden="1">
      <c r="A1567" s="105" t="s">
        <v>3235</v>
      </c>
      <c r="B1567" s="175" t="s">
        <v>3212</v>
      </c>
      <c r="C1567" s="105" t="s">
        <v>223</v>
      </c>
      <c r="D1567" s="105" t="s">
        <v>439</v>
      </c>
      <c r="E1567" s="105" t="s">
        <v>1418</v>
      </c>
      <c r="F1567" s="173"/>
      <c r="G1567" s="174">
        <v>0.8125</v>
      </c>
      <c r="H1567" s="174">
        <v>0.875</v>
      </c>
      <c r="I1567" s="105" t="s">
        <v>2083</v>
      </c>
      <c r="K1567" s="102">
        <v>1.0</v>
      </c>
    </row>
    <row r="1568" hidden="1">
      <c r="A1568" s="105" t="s">
        <v>3236</v>
      </c>
      <c r="B1568" s="175" t="s">
        <v>3214</v>
      </c>
      <c r="C1568" s="105" t="s">
        <v>223</v>
      </c>
      <c r="D1568" s="105" t="s">
        <v>439</v>
      </c>
      <c r="E1568" s="105" t="s">
        <v>1418</v>
      </c>
      <c r="F1568" s="173"/>
      <c r="G1568" s="174">
        <v>0.8125</v>
      </c>
      <c r="H1568" s="174">
        <v>0.875</v>
      </c>
      <c r="I1568" s="105" t="s">
        <v>2083</v>
      </c>
      <c r="K1568" s="102">
        <v>1.0</v>
      </c>
    </row>
    <row r="1569" hidden="1">
      <c r="A1569" s="105" t="s">
        <v>3237</v>
      </c>
      <c r="B1569" s="175" t="s">
        <v>3216</v>
      </c>
      <c r="C1569" s="105" t="s">
        <v>223</v>
      </c>
      <c r="D1569" s="105" t="s">
        <v>439</v>
      </c>
      <c r="E1569" s="105" t="s">
        <v>1418</v>
      </c>
      <c r="F1569" s="173"/>
      <c r="G1569" s="174">
        <v>0.8125</v>
      </c>
      <c r="H1569" s="174">
        <v>0.875</v>
      </c>
      <c r="I1569" s="105" t="s">
        <v>2083</v>
      </c>
      <c r="K1569" s="102">
        <v>1.0</v>
      </c>
    </row>
    <row r="1570">
      <c r="A1570" s="105" t="s">
        <v>3238</v>
      </c>
      <c r="B1570" s="172">
        <v>45664.0</v>
      </c>
      <c r="C1570" s="105" t="s">
        <v>223</v>
      </c>
      <c r="D1570" s="105" t="s">
        <v>453</v>
      </c>
      <c r="E1570" s="105" t="s">
        <v>1416</v>
      </c>
      <c r="F1570" s="173"/>
      <c r="G1570" s="174">
        <v>0.8333333333333334</v>
      </c>
      <c r="H1570" s="174">
        <v>0.8958333333333334</v>
      </c>
      <c r="I1570" s="105" t="s">
        <v>1577</v>
      </c>
      <c r="K1570" s="102">
        <v>1.0</v>
      </c>
    </row>
    <row r="1571">
      <c r="A1571" s="105" t="s">
        <v>3239</v>
      </c>
      <c r="B1571" s="172">
        <v>45754.0</v>
      </c>
      <c r="C1571" s="105" t="s">
        <v>223</v>
      </c>
      <c r="D1571" s="105" t="s">
        <v>453</v>
      </c>
      <c r="E1571" s="105" t="s">
        <v>1416</v>
      </c>
      <c r="F1571" s="173"/>
      <c r="G1571" s="174">
        <v>0.625</v>
      </c>
      <c r="H1571" s="174">
        <v>0.6875</v>
      </c>
      <c r="I1571" s="105" t="s">
        <v>1460</v>
      </c>
      <c r="K1571" s="102">
        <v>1.0</v>
      </c>
    </row>
    <row r="1572">
      <c r="A1572" s="105" t="s">
        <v>3240</v>
      </c>
      <c r="B1572" s="172">
        <v>45876.0</v>
      </c>
      <c r="C1572" s="105" t="s">
        <v>223</v>
      </c>
      <c r="D1572" s="105" t="s">
        <v>453</v>
      </c>
      <c r="E1572" s="105" t="s">
        <v>1416</v>
      </c>
      <c r="F1572" s="173"/>
      <c r="G1572" s="174">
        <v>0.8333333333333334</v>
      </c>
      <c r="H1572" s="174">
        <v>0.8958333333333334</v>
      </c>
      <c r="I1572" s="105" t="s">
        <v>1577</v>
      </c>
      <c r="K1572" s="102">
        <v>1.0</v>
      </c>
    </row>
    <row r="1573">
      <c r="A1573" s="105" t="s">
        <v>3241</v>
      </c>
      <c r="B1573" s="172">
        <v>45968.0</v>
      </c>
      <c r="C1573" s="105" t="s">
        <v>223</v>
      </c>
      <c r="D1573" s="105" t="s">
        <v>453</v>
      </c>
      <c r="E1573" s="105" t="s">
        <v>1416</v>
      </c>
      <c r="F1573" s="173"/>
      <c r="G1573" s="174">
        <v>0.625</v>
      </c>
      <c r="H1573" s="174">
        <v>0.6875</v>
      </c>
      <c r="I1573" s="105" t="s">
        <v>1460</v>
      </c>
      <c r="K1573" s="102">
        <v>1.0</v>
      </c>
    </row>
    <row r="1574">
      <c r="A1574" s="105" t="s">
        <v>3242</v>
      </c>
      <c r="B1574" s="175" t="s">
        <v>3222</v>
      </c>
      <c r="C1574" s="105" t="s">
        <v>223</v>
      </c>
      <c r="D1574" s="105" t="s">
        <v>453</v>
      </c>
      <c r="E1574" s="105" t="s">
        <v>1416</v>
      </c>
      <c r="F1574" s="173"/>
      <c r="G1574" s="174">
        <v>0.8333333333333334</v>
      </c>
      <c r="H1574" s="174">
        <v>0.8958333333333334</v>
      </c>
      <c r="I1574" s="105" t="s">
        <v>1577</v>
      </c>
      <c r="K1574" s="102">
        <v>1.0</v>
      </c>
    </row>
    <row r="1575">
      <c r="A1575" s="105" t="s">
        <v>3243</v>
      </c>
      <c r="B1575" s="175" t="s">
        <v>3210</v>
      </c>
      <c r="C1575" s="105" t="s">
        <v>223</v>
      </c>
      <c r="D1575" s="105" t="s">
        <v>453</v>
      </c>
      <c r="E1575" s="105" t="s">
        <v>1416</v>
      </c>
      <c r="F1575" s="173"/>
      <c r="G1575" s="174">
        <v>0.625</v>
      </c>
      <c r="H1575" s="174">
        <v>0.6875</v>
      </c>
      <c r="I1575" s="105" t="s">
        <v>1460</v>
      </c>
      <c r="K1575" s="102">
        <v>1.0</v>
      </c>
    </row>
    <row r="1576">
      <c r="A1576" s="105" t="s">
        <v>3244</v>
      </c>
      <c r="B1576" s="175" t="s">
        <v>3225</v>
      </c>
      <c r="C1576" s="105" t="s">
        <v>223</v>
      </c>
      <c r="D1576" s="105" t="s">
        <v>453</v>
      </c>
      <c r="E1576" s="105" t="s">
        <v>1416</v>
      </c>
      <c r="F1576" s="173"/>
      <c r="G1576" s="174">
        <v>0.8333333333333334</v>
      </c>
      <c r="H1576" s="174">
        <v>0.8958333333333334</v>
      </c>
      <c r="I1576" s="105" t="s">
        <v>1577</v>
      </c>
      <c r="K1576" s="113">
        <v>0.0</v>
      </c>
    </row>
    <row r="1577">
      <c r="A1577" s="105" t="s">
        <v>3245</v>
      </c>
      <c r="B1577" s="175" t="s">
        <v>3214</v>
      </c>
      <c r="C1577" s="105" t="s">
        <v>223</v>
      </c>
      <c r="D1577" s="105" t="s">
        <v>453</v>
      </c>
      <c r="E1577" s="105" t="s">
        <v>1416</v>
      </c>
      <c r="F1577" s="173"/>
      <c r="G1577" s="174">
        <v>0.625</v>
      </c>
      <c r="H1577" s="174">
        <v>0.6875</v>
      </c>
      <c r="I1577" s="105" t="s">
        <v>1460</v>
      </c>
      <c r="K1577" s="102">
        <v>1.0</v>
      </c>
    </row>
    <row r="1578">
      <c r="A1578" s="105" t="s">
        <v>3246</v>
      </c>
      <c r="B1578" s="175" t="s">
        <v>3228</v>
      </c>
      <c r="C1578" s="105" t="s">
        <v>223</v>
      </c>
      <c r="D1578" s="105" t="s">
        <v>453</v>
      </c>
      <c r="E1578" s="105" t="s">
        <v>1416</v>
      </c>
      <c r="F1578" s="173"/>
      <c r="G1578" s="174">
        <v>0.8333333333333334</v>
      </c>
      <c r="H1578" s="174">
        <v>0.8958333333333334</v>
      </c>
      <c r="I1578" s="105" t="s">
        <v>1577</v>
      </c>
      <c r="K1578" s="102">
        <v>1.0</v>
      </c>
    </row>
    <row r="1579" hidden="1">
      <c r="A1579" s="105" t="s">
        <v>3247</v>
      </c>
      <c r="B1579" s="172">
        <v>45784.0</v>
      </c>
      <c r="C1579" s="105" t="s">
        <v>223</v>
      </c>
      <c r="D1579" s="105" t="s">
        <v>472</v>
      </c>
      <c r="E1579" s="105" t="s">
        <v>2659</v>
      </c>
      <c r="F1579" s="173"/>
      <c r="G1579" s="174">
        <v>0.8333333333333334</v>
      </c>
      <c r="H1579" s="174">
        <v>0.8958333333333334</v>
      </c>
      <c r="I1579" s="105" t="s">
        <v>1577</v>
      </c>
      <c r="K1579" s="102">
        <v>1.0</v>
      </c>
    </row>
    <row r="1580" hidden="1">
      <c r="A1580" s="105" t="s">
        <v>3248</v>
      </c>
      <c r="B1580" s="172">
        <v>45815.0</v>
      </c>
      <c r="C1580" s="105" t="s">
        <v>223</v>
      </c>
      <c r="D1580" s="105" t="s">
        <v>472</v>
      </c>
      <c r="E1580" s="105" t="s">
        <v>2659</v>
      </c>
      <c r="F1580" s="173"/>
      <c r="G1580" s="174">
        <v>0.8333333333333334</v>
      </c>
      <c r="H1580" s="174">
        <v>0.8958333333333334</v>
      </c>
      <c r="I1580" s="105" t="s">
        <v>1577</v>
      </c>
      <c r="K1580" s="102">
        <v>1.0</v>
      </c>
    </row>
    <row r="1581" hidden="1">
      <c r="A1581" s="105" t="s">
        <v>3249</v>
      </c>
      <c r="B1581" s="172">
        <v>45998.0</v>
      </c>
      <c r="C1581" s="105" t="s">
        <v>223</v>
      </c>
      <c r="D1581" s="105" t="s">
        <v>472</v>
      </c>
      <c r="E1581" s="105" t="s">
        <v>2659</v>
      </c>
      <c r="F1581" s="173"/>
      <c r="G1581" s="174">
        <v>0.8333333333333334</v>
      </c>
      <c r="H1581" s="174">
        <v>0.8958333333333334</v>
      </c>
      <c r="I1581" s="105" t="s">
        <v>1577</v>
      </c>
      <c r="K1581" s="102">
        <v>1.0</v>
      </c>
    </row>
    <row r="1582" hidden="1">
      <c r="A1582" s="105" t="s">
        <v>3250</v>
      </c>
      <c r="B1582" s="175" t="s">
        <v>3180</v>
      </c>
      <c r="C1582" s="105" t="s">
        <v>223</v>
      </c>
      <c r="D1582" s="105" t="s">
        <v>472</v>
      </c>
      <c r="E1582" s="105" t="s">
        <v>2659</v>
      </c>
      <c r="F1582" s="173"/>
      <c r="G1582" s="174">
        <v>0.8333333333333334</v>
      </c>
      <c r="H1582" s="174">
        <v>0.8958333333333334</v>
      </c>
      <c r="I1582" s="105" t="s">
        <v>1577</v>
      </c>
      <c r="K1582" s="102">
        <v>1.0</v>
      </c>
    </row>
    <row r="1583" hidden="1">
      <c r="A1583" s="105" t="s">
        <v>3251</v>
      </c>
      <c r="B1583" s="175" t="s">
        <v>3184</v>
      </c>
      <c r="C1583" s="105" t="s">
        <v>223</v>
      </c>
      <c r="D1583" s="105" t="s">
        <v>472</v>
      </c>
      <c r="E1583" s="105" t="s">
        <v>1416</v>
      </c>
      <c r="F1583" s="173"/>
      <c r="G1583" s="174">
        <v>0.8333333333333334</v>
      </c>
      <c r="H1583" s="174">
        <v>0.8958333333333334</v>
      </c>
      <c r="I1583" s="105" t="s">
        <v>1577</v>
      </c>
      <c r="K1583" s="113">
        <v>0.0</v>
      </c>
    </row>
    <row r="1584" hidden="1">
      <c r="A1584" s="105" t="s">
        <v>3252</v>
      </c>
      <c r="B1584" s="175" t="s">
        <v>3186</v>
      </c>
      <c r="C1584" s="105" t="s">
        <v>223</v>
      </c>
      <c r="D1584" s="105" t="s">
        <v>472</v>
      </c>
      <c r="E1584" s="105" t="s">
        <v>2659</v>
      </c>
      <c r="F1584" s="173"/>
      <c r="G1584" s="174">
        <v>0.8333333333333334</v>
      </c>
      <c r="H1584" s="174">
        <v>0.8958333333333334</v>
      </c>
      <c r="I1584" s="105" t="s">
        <v>1577</v>
      </c>
      <c r="K1584" s="102">
        <v>1.0</v>
      </c>
    </row>
    <row r="1585" hidden="1">
      <c r="A1585" s="105" t="s">
        <v>3253</v>
      </c>
      <c r="B1585" s="175" t="s">
        <v>3190</v>
      </c>
      <c r="C1585" s="105" t="s">
        <v>223</v>
      </c>
      <c r="D1585" s="105" t="s">
        <v>472</v>
      </c>
      <c r="E1585" s="105" t="s">
        <v>2659</v>
      </c>
      <c r="F1585" s="173"/>
      <c r="G1585" s="174">
        <v>0.8333333333333334</v>
      </c>
      <c r="H1585" s="174">
        <v>0.8958333333333334</v>
      </c>
      <c r="I1585" s="105" t="s">
        <v>1577</v>
      </c>
      <c r="K1585" s="102">
        <v>1.0</v>
      </c>
    </row>
    <row r="1586" hidden="1">
      <c r="A1586" s="105" t="s">
        <v>3254</v>
      </c>
      <c r="B1586" s="175" t="s">
        <v>3192</v>
      </c>
      <c r="C1586" s="105" t="s">
        <v>223</v>
      </c>
      <c r="D1586" s="105" t="s">
        <v>472</v>
      </c>
      <c r="E1586" s="105" t="s">
        <v>1416</v>
      </c>
      <c r="F1586" s="173"/>
      <c r="G1586" s="174">
        <v>0.8333333333333334</v>
      </c>
      <c r="H1586" s="174">
        <v>0.8958333333333334</v>
      </c>
      <c r="I1586" s="105" t="s">
        <v>1577</v>
      </c>
      <c r="K1586" s="113">
        <v>0.0</v>
      </c>
    </row>
    <row r="1587" hidden="1">
      <c r="A1587" s="105" t="s">
        <v>3255</v>
      </c>
      <c r="B1587" s="172">
        <v>45723.0</v>
      </c>
      <c r="C1587" s="105" t="s">
        <v>223</v>
      </c>
      <c r="D1587" s="105" t="s">
        <v>293</v>
      </c>
      <c r="E1587" s="105" t="s">
        <v>1421</v>
      </c>
      <c r="F1587" s="173"/>
      <c r="G1587" s="174">
        <v>0.8125</v>
      </c>
      <c r="H1587" s="174">
        <v>0.8541666666666666</v>
      </c>
      <c r="I1587" s="105" t="s">
        <v>1608</v>
      </c>
      <c r="K1587" s="102">
        <v>1.0</v>
      </c>
    </row>
    <row r="1588" hidden="1">
      <c r="A1588" s="105" t="s">
        <v>3256</v>
      </c>
      <c r="B1588" s="172">
        <v>45845.0</v>
      </c>
      <c r="C1588" s="105" t="s">
        <v>223</v>
      </c>
      <c r="D1588" s="105" t="s">
        <v>293</v>
      </c>
      <c r="E1588" s="105" t="s">
        <v>1421</v>
      </c>
      <c r="F1588" s="173"/>
      <c r="G1588" s="174">
        <v>0.8125</v>
      </c>
      <c r="H1588" s="174">
        <v>0.8541666666666666</v>
      </c>
      <c r="I1588" s="105" t="s">
        <v>1608</v>
      </c>
      <c r="K1588" s="102">
        <v>1.0</v>
      </c>
    </row>
    <row r="1589" hidden="1">
      <c r="A1589" s="105" t="s">
        <v>3257</v>
      </c>
      <c r="B1589" s="172">
        <v>45937.0</v>
      </c>
      <c r="C1589" s="105" t="s">
        <v>223</v>
      </c>
      <c r="D1589" s="105" t="s">
        <v>293</v>
      </c>
      <c r="E1589" s="105" t="s">
        <v>1421</v>
      </c>
      <c r="F1589" s="173"/>
      <c r="G1589" s="174">
        <v>0.8125</v>
      </c>
      <c r="H1589" s="174">
        <v>0.8541666666666666</v>
      </c>
      <c r="I1589" s="105" t="s">
        <v>1608</v>
      </c>
      <c r="K1589" s="102">
        <v>1.0</v>
      </c>
    </row>
    <row r="1590" hidden="1">
      <c r="A1590" s="105" t="s">
        <v>3258</v>
      </c>
      <c r="B1590" s="175" t="s">
        <v>3182</v>
      </c>
      <c r="C1590" s="105" t="s">
        <v>223</v>
      </c>
      <c r="D1590" s="105" t="s">
        <v>293</v>
      </c>
      <c r="E1590" s="105" t="s">
        <v>1421</v>
      </c>
      <c r="F1590" s="173"/>
      <c r="G1590" s="174">
        <v>0.8125</v>
      </c>
      <c r="H1590" s="174">
        <v>0.8541666666666666</v>
      </c>
      <c r="I1590" s="105" t="s">
        <v>1608</v>
      </c>
      <c r="K1590" s="102">
        <v>1.0</v>
      </c>
    </row>
    <row r="1591" hidden="1">
      <c r="A1591" s="105" t="s">
        <v>3259</v>
      </c>
      <c r="B1591" s="175" t="s">
        <v>3260</v>
      </c>
      <c r="C1591" s="105" t="s">
        <v>223</v>
      </c>
      <c r="D1591" s="105" t="s">
        <v>293</v>
      </c>
      <c r="E1591" s="105" t="s">
        <v>1421</v>
      </c>
      <c r="F1591" s="173"/>
      <c r="G1591" s="174">
        <v>0.8125</v>
      </c>
      <c r="H1591" s="174">
        <v>0.8541666666666666</v>
      </c>
      <c r="I1591" s="105" t="s">
        <v>1608</v>
      </c>
      <c r="K1591" s="102">
        <v>1.0</v>
      </c>
    </row>
    <row r="1592" hidden="1">
      <c r="A1592" s="105" t="s">
        <v>3261</v>
      </c>
      <c r="B1592" s="175" t="s">
        <v>3188</v>
      </c>
      <c r="C1592" s="105" t="s">
        <v>223</v>
      </c>
      <c r="D1592" s="105" t="s">
        <v>293</v>
      </c>
      <c r="E1592" s="105" t="s">
        <v>1421</v>
      </c>
      <c r="F1592" s="173"/>
      <c r="G1592" s="174">
        <v>0.8125</v>
      </c>
      <c r="H1592" s="174">
        <v>0.8541666666666666</v>
      </c>
      <c r="I1592" s="105" t="s">
        <v>1608</v>
      </c>
      <c r="K1592" s="113">
        <v>0.0</v>
      </c>
    </row>
    <row r="1593" hidden="1">
      <c r="A1593" s="105" t="s">
        <v>3262</v>
      </c>
      <c r="B1593" s="175" t="s">
        <v>3263</v>
      </c>
      <c r="C1593" s="105" t="s">
        <v>223</v>
      </c>
      <c r="D1593" s="105" t="s">
        <v>293</v>
      </c>
      <c r="E1593" s="105" t="s">
        <v>1421</v>
      </c>
      <c r="F1593" s="173"/>
      <c r="G1593" s="174">
        <v>0.8125</v>
      </c>
      <c r="H1593" s="174">
        <v>0.8541666666666666</v>
      </c>
      <c r="I1593" s="105" t="s">
        <v>1608</v>
      </c>
      <c r="K1593" s="102">
        <v>1.0</v>
      </c>
    </row>
    <row r="1594" hidden="1">
      <c r="A1594" s="105" t="s">
        <v>3264</v>
      </c>
      <c r="B1594" s="175" t="s">
        <v>3194</v>
      </c>
      <c r="C1594" s="105" t="s">
        <v>223</v>
      </c>
      <c r="D1594" s="105" t="s">
        <v>293</v>
      </c>
      <c r="E1594" s="105" t="s">
        <v>1421</v>
      </c>
      <c r="F1594" s="173"/>
      <c r="G1594" s="174">
        <v>0.8125</v>
      </c>
      <c r="H1594" s="174">
        <v>0.8541666666666666</v>
      </c>
      <c r="I1594" s="105" t="s">
        <v>1608</v>
      </c>
      <c r="K1594" s="102">
        <v>1.0</v>
      </c>
    </row>
    <row r="1595" hidden="1">
      <c r="A1595" s="105" t="s">
        <v>3265</v>
      </c>
      <c r="B1595" s="175" t="s">
        <v>3266</v>
      </c>
      <c r="C1595" s="105" t="s">
        <v>223</v>
      </c>
      <c r="D1595" s="105" t="s">
        <v>293</v>
      </c>
      <c r="E1595" s="105" t="s">
        <v>1421</v>
      </c>
      <c r="F1595" s="173"/>
      <c r="G1595" s="174">
        <v>0.8125</v>
      </c>
      <c r="H1595" s="174">
        <v>0.8541666666666666</v>
      </c>
      <c r="I1595" s="105" t="s">
        <v>1608</v>
      </c>
      <c r="K1595" s="102">
        <v>1.0</v>
      </c>
    </row>
    <row r="1596" hidden="1">
      <c r="A1596" s="105" t="s">
        <v>3267</v>
      </c>
      <c r="B1596" s="172">
        <v>45695.0</v>
      </c>
      <c r="C1596" s="105" t="s">
        <v>24</v>
      </c>
      <c r="D1596" s="105" t="s">
        <v>141</v>
      </c>
      <c r="E1596" s="105" t="s">
        <v>1416</v>
      </c>
      <c r="F1596" s="173"/>
      <c r="G1596" s="174">
        <v>0.7291666666666666</v>
      </c>
      <c r="H1596" s="174">
        <v>0.7916666666666666</v>
      </c>
      <c r="I1596" s="105" t="s">
        <v>1475</v>
      </c>
      <c r="K1596" s="102">
        <v>1.0</v>
      </c>
    </row>
    <row r="1597" hidden="1">
      <c r="A1597" s="105" t="s">
        <v>3268</v>
      </c>
      <c r="B1597" s="172">
        <v>45845.0</v>
      </c>
      <c r="C1597" s="105" t="s">
        <v>24</v>
      </c>
      <c r="D1597" s="105" t="s">
        <v>141</v>
      </c>
      <c r="E1597" s="105" t="s">
        <v>1416</v>
      </c>
      <c r="F1597" s="173"/>
      <c r="G1597" s="174">
        <v>0.7291666666666666</v>
      </c>
      <c r="H1597" s="174">
        <v>0.7916666666666666</v>
      </c>
      <c r="I1597" s="105" t="s">
        <v>1475</v>
      </c>
      <c r="K1597" s="102">
        <v>1.0</v>
      </c>
    </row>
    <row r="1598" hidden="1">
      <c r="A1598" s="105" t="s">
        <v>3269</v>
      </c>
      <c r="B1598" s="172">
        <v>45907.0</v>
      </c>
      <c r="C1598" s="105" t="s">
        <v>24</v>
      </c>
      <c r="D1598" s="105" t="s">
        <v>141</v>
      </c>
      <c r="E1598" s="105" t="s">
        <v>1416</v>
      </c>
      <c r="F1598" s="173"/>
      <c r="G1598" s="174">
        <v>0.7291666666666666</v>
      </c>
      <c r="H1598" s="174">
        <v>0.7916666666666666</v>
      </c>
      <c r="I1598" s="105" t="s">
        <v>1475</v>
      </c>
      <c r="K1598" s="102">
        <v>1.0</v>
      </c>
    </row>
    <row r="1599" hidden="1">
      <c r="A1599" s="105" t="s">
        <v>3270</v>
      </c>
      <c r="B1599" s="175" t="s">
        <v>3182</v>
      </c>
      <c r="C1599" s="105" t="s">
        <v>24</v>
      </c>
      <c r="D1599" s="105" t="s">
        <v>141</v>
      </c>
      <c r="E1599" s="105" t="s">
        <v>1416</v>
      </c>
      <c r="F1599" s="173"/>
      <c r="G1599" s="174">
        <v>0.7291666666666666</v>
      </c>
      <c r="H1599" s="174">
        <v>0.7916666666666666</v>
      </c>
      <c r="I1599" s="105" t="s">
        <v>1475</v>
      </c>
      <c r="K1599" s="102">
        <v>1.0</v>
      </c>
    </row>
    <row r="1600" hidden="1">
      <c r="A1600" s="105" t="s">
        <v>3271</v>
      </c>
      <c r="B1600" s="175" t="s">
        <v>3208</v>
      </c>
      <c r="C1600" s="105" t="s">
        <v>24</v>
      </c>
      <c r="D1600" s="105" t="s">
        <v>141</v>
      </c>
      <c r="E1600" s="105" t="s">
        <v>1416</v>
      </c>
      <c r="F1600" s="173"/>
      <c r="G1600" s="174">
        <v>0.7291666666666666</v>
      </c>
      <c r="H1600" s="174">
        <v>0.7916666666666666</v>
      </c>
      <c r="I1600" s="105" t="s">
        <v>1475</v>
      </c>
      <c r="K1600" s="102">
        <v>1.0</v>
      </c>
    </row>
    <row r="1601" hidden="1">
      <c r="A1601" s="105" t="s">
        <v>3272</v>
      </c>
      <c r="B1601" s="175" t="s">
        <v>3188</v>
      </c>
      <c r="C1601" s="105" t="s">
        <v>24</v>
      </c>
      <c r="D1601" s="105" t="s">
        <v>141</v>
      </c>
      <c r="E1601" s="105" t="s">
        <v>1416</v>
      </c>
      <c r="F1601" s="173"/>
      <c r="G1601" s="174">
        <v>0.7291666666666666</v>
      </c>
      <c r="H1601" s="174">
        <v>0.7916666666666666</v>
      </c>
      <c r="I1601" s="105" t="s">
        <v>1475</v>
      </c>
      <c r="K1601" s="113">
        <v>0.0</v>
      </c>
    </row>
    <row r="1602" hidden="1">
      <c r="A1602" s="105" t="s">
        <v>3273</v>
      </c>
      <c r="B1602" s="175" t="s">
        <v>3212</v>
      </c>
      <c r="C1602" s="105" t="s">
        <v>24</v>
      </c>
      <c r="D1602" s="105" t="s">
        <v>141</v>
      </c>
      <c r="E1602" s="105" t="s">
        <v>1416</v>
      </c>
      <c r="F1602" s="173"/>
      <c r="G1602" s="174">
        <v>0.7291666666666666</v>
      </c>
      <c r="H1602" s="174">
        <v>0.7916666666666666</v>
      </c>
      <c r="I1602" s="105" t="s">
        <v>1475</v>
      </c>
      <c r="K1602" s="102">
        <v>1.0</v>
      </c>
    </row>
    <row r="1603" hidden="1">
      <c r="A1603" s="105" t="s">
        <v>3274</v>
      </c>
      <c r="B1603" s="175" t="s">
        <v>3194</v>
      </c>
      <c r="C1603" s="105" t="s">
        <v>24</v>
      </c>
      <c r="D1603" s="105" t="s">
        <v>141</v>
      </c>
      <c r="E1603" s="105" t="s">
        <v>1416</v>
      </c>
      <c r="F1603" s="173"/>
      <c r="G1603" s="174">
        <v>0.7291666666666666</v>
      </c>
      <c r="H1603" s="174">
        <v>0.7916666666666666</v>
      </c>
      <c r="I1603" s="105" t="s">
        <v>1475</v>
      </c>
      <c r="K1603" s="102">
        <v>1.0</v>
      </c>
    </row>
    <row r="1604" hidden="1">
      <c r="A1604" s="105" t="s">
        <v>3275</v>
      </c>
      <c r="B1604" s="175" t="s">
        <v>3216</v>
      </c>
      <c r="C1604" s="105" t="s">
        <v>24</v>
      </c>
      <c r="D1604" s="105" t="s">
        <v>141</v>
      </c>
      <c r="E1604" s="105" t="s">
        <v>1416</v>
      </c>
      <c r="F1604" s="173"/>
      <c r="G1604" s="174">
        <v>0.7291666666666666</v>
      </c>
      <c r="H1604" s="174">
        <v>0.7916666666666666</v>
      </c>
      <c r="I1604" s="105" t="s">
        <v>1475</v>
      </c>
      <c r="K1604" s="102">
        <v>1.0</v>
      </c>
    </row>
    <row r="1605" hidden="1">
      <c r="A1605" s="105" t="s">
        <v>3276</v>
      </c>
      <c r="B1605" s="172">
        <v>45695.0</v>
      </c>
      <c r="C1605" s="105" t="s">
        <v>24</v>
      </c>
      <c r="D1605" s="105" t="s">
        <v>27</v>
      </c>
      <c r="E1605" s="105" t="s">
        <v>1420</v>
      </c>
      <c r="F1605" s="173"/>
      <c r="G1605" s="174">
        <v>0.7291666666666666</v>
      </c>
      <c r="H1605" s="174">
        <v>0.7916666666666666</v>
      </c>
      <c r="I1605" s="105" t="s">
        <v>1475</v>
      </c>
      <c r="K1605" s="102">
        <v>1.0</v>
      </c>
    </row>
    <row r="1606" hidden="1">
      <c r="A1606" s="105" t="s">
        <v>3277</v>
      </c>
      <c r="B1606" s="172">
        <v>45754.0</v>
      </c>
      <c r="C1606" s="105" t="s">
        <v>24</v>
      </c>
      <c r="D1606" s="105" t="s">
        <v>27</v>
      </c>
      <c r="E1606" s="105" t="s">
        <v>1420</v>
      </c>
      <c r="F1606" s="173"/>
      <c r="G1606" s="174">
        <v>0.7291666666666666</v>
      </c>
      <c r="H1606" s="174">
        <v>0.7916666666666666</v>
      </c>
      <c r="I1606" s="105" t="s">
        <v>1475</v>
      </c>
      <c r="K1606" s="102">
        <v>1.0</v>
      </c>
    </row>
    <row r="1607" hidden="1">
      <c r="A1607" s="105" t="s">
        <v>3278</v>
      </c>
      <c r="B1607" s="172">
        <v>45845.0</v>
      </c>
      <c r="C1607" s="105" t="s">
        <v>24</v>
      </c>
      <c r="D1607" s="105" t="s">
        <v>27</v>
      </c>
      <c r="E1607" s="105" t="s">
        <v>1420</v>
      </c>
      <c r="F1607" s="173"/>
      <c r="G1607" s="174">
        <v>0.3333333333333333</v>
      </c>
      <c r="H1607" s="174">
        <v>0.3958333333333333</v>
      </c>
      <c r="I1607" s="105" t="s">
        <v>1516</v>
      </c>
      <c r="K1607" s="102">
        <v>1.0</v>
      </c>
    </row>
    <row r="1608" hidden="1">
      <c r="A1608" s="105" t="s">
        <v>3279</v>
      </c>
      <c r="B1608" s="172">
        <v>45907.0</v>
      </c>
      <c r="C1608" s="105" t="s">
        <v>24</v>
      </c>
      <c r="D1608" s="105" t="s">
        <v>27</v>
      </c>
      <c r="E1608" s="105" t="s">
        <v>1420</v>
      </c>
      <c r="F1608" s="173"/>
      <c r="G1608" s="174">
        <v>0.7291666666666666</v>
      </c>
      <c r="H1608" s="174">
        <v>0.7916666666666666</v>
      </c>
      <c r="I1608" s="105" t="s">
        <v>1475</v>
      </c>
      <c r="K1608" s="102">
        <v>1.0</v>
      </c>
    </row>
    <row r="1609" hidden="1">
      <c r="A1609" s="105" t="s">
        <v>3280</v>
      </c>
      <c r="B1609" s="172">
        <v>45968.0</v>
      </c>
      <c r="C1609" s="105" t="s">
        <v>24</v>
      </c>
      <c r="D1609" s="105" t="s">
        <v>27</v>
      </c>
      <c r="E1609" s="105" t="s">
        <v>1420</v>
      </c>
      <c r="F1609" s="173"/>
      <c r="G1609" s="174">
        <v>0.7291666666666666</v>
      </c>
      <c r="H1609" s="174">
        <v>0.7916666666666666</v>
      </c>
      <c r="I1609" s="105" t="s">
        <v>1475</v>
      </c>
      <c r="K1609" s="102">
        <v>1.0</v>
      </c>
    </row>
    <row r="1610" hidden="1">
      <c r="A1610" s="105" t="s">
        <v>3281</v>
      </c>
      <c r="B1610" s="175" t="s">
        <v>3182</v>
      </c>
      <c r="C1610" s="105" t="s">
        <v>24</v>
      </c>
      <c r="D1610" s="105" t="s">
        <v>27</v>
      </c>
      <c r="E1610" s="105" t="s">
        <v>1420</v>
      </c>
      <c r="F1610" s="173"/>
      <c r="G1610" s="174">
        <v>0.3333333333333333</v>
      </c>
      <c r="H1610" s="174">
        <v>0.3958333333333333</v>
      </c>
      <c r="I1610" s="105" t="s">
        <v>1516</v>
      </c>
      <c r="K1610" s="102">
        <v>1.0</v>
      </c>
    </row>
    <row r="1611" hidden="1">
      <c r="A1611" s="105" t="s">
        <v>3282</v>
      </c>
      <c r="B1611" s="175" t="s">
        <v>3208</v>
      </c>
      <c r="C1611" s="105" t="s">
        <v>24</v>
      </c>
      <c r="D1611" s="105" t="s">
        <v>27</v>
      </c>
      <c r="E1611" s="105" t="s">
        <v>1420</v>
      </c>
      <c r="F1611" s="173"/>
      <c r="G1611" s="174">
        <v>0.7291666666666666</v>
      </c>
      <c r="H1611" s="174">
        <v>0.7916666666666666</v>
      </c>
      <c r="I1611" s="105" t="s">
        <v>1475</v>
      </c>
      <c r="K1611" s="102">
        <v>1.0</v>
      </c>
    </row>
    <row r="1612" hidden="1">
      <c r="A1612" s="105" t="s">
        <v>3283</v>
      </c>
      <c r="B1612" s="175" t="s">
        <v>3210</v>
      </c>
      <c r="C1612" s="105" t="s">
        <v>24</v>
      </c>
      <c r="D1612" s="105" t="s">
        <v>27</v>
      </c>
      <c r="E1612" s="105" t="s">
        <v>1420</v>
      </c>
      <c r="F1612" s="173"/>
      <c r="G1612" s="174">
        <v>0.7291666666666666</v>
      </c>
      <c r="H1612" s="174">
        <v>0.7916666666666666</v>
      </c>
      <c r="I1612" s="105" t="s">
        <v>1475</v>
      </c>
      <c r="K1612" s="102">
        <v>1.0</v>
      </c>
    </row>
    <row r="1613" hidden="1">
      <c r="A1613" s="105" t="s">
        <v>3284</v>
      </c>
      <c r="B1613" s="175" t="s">
        <v>3188</v>
      </c>
      <c r="C1613" s="105" t="s">
        <v>24</v>
      </c>
      <c r="D1613" s="105" t="s">
        <v>27</v>
      </c>
      <c r="E1613" s="105" t="s">
        <v>1420</v>
      </c>
      <c r="F1613" s="173"/>
      <c r="G1613" s="174">
        <v>0.3333333333333333</v>
      </c>
      <c r="H1613" s="174">
        <v>0.3958333333333333</v>
      </c>
      <c r="I1613" s="105" t="s">
        <v>1516</v>
      </c>
      <c r="K1613" s="102">
        <v>1.0</v>
      </c>
    </row>
    <row r="1614" hidden="1">
      <c r="A1614" s="105" t="s">
        <v>3285</v>
      </c>
      <c r="B1614" s="175" t="s">
        <v>3212</v>
      </c>
      <c r="C1614" s="105" t="s">
        <v>24</v>
      </c>
      <c r="D1614" s="105" t="s">
        <v>27</v>
      </c>
      <c r="E1614" s="105" t="s">
        <v>1420</v>
      </c>
      <c r="F1614" s="173"/>
      <c r="G1614" s="174">
        <v>0.7291666666666666</v>
      </c>
      <c r="H1614" s="174">
        <v>0.7916666666666666</v>
      </c>
      <c r="I1614" s="105" t="s">
        <v>1475</v>
      </c>
      <c r="K1614" s="102">
        <v>1.0</v>
      </c>
    </row>
    <row r="1615" hidden="1">
      <c r="A1615" s="105" t="s">
        <v>3286</v>
      </c>
      <c r="B1615" s="175" t="s">
        <v>3214</v>
      </c>
      <c r="C1615" s="105" t="s">
        <v>24</v>
      </c>
      <c r="D1615" s="105" t="s">
        <v>27</v>
      </c>
      <c r="E1615" s="105" t="s">
        <v>1420</v>
      </c>
      <c r="F1615" s="173"/>
      <c r="G1615" s="174">
        <v>0.7291666666666666</v>
      </c>
      <c r="H1615" s="174">
        <v>0.7916666666666666</v>
      </c>
      <c r="I1615" s="105" t="s">
        <v>1475</v>
      </c>
      <c r="K1615" s="102">
        <v>1.0</v>
      </c>
    </row>
    <row r="1616" hidden="1">
      <c r="A1616" s="105" t="s">
        <v>3287</v>
      </c>
      <c r="B1616" s="175" t="s">
        <v>3194</v>
      </c>
      <c r="C1616" s="105" t="s">
        <v>24</v>
      </c>
      <c r="D1616" s="105" t="s">
        <v>27</v>
      </c>
      <c r="E1616" s="105" t="s">
        <v>1420</v>
      </c>
      <c r="F1616" s="173"/>
      <c r="G1616" s="174">
        <v>0.3333333333333333</v>
      </c>
      <c r="H1616" s="174">
        <v>0.3958333333333333</v>
      </c>
      <c r="I1616" s="105" t="s">
        <v>1516</v>
      </c>
      <c r="K1616" s="102">
        <v>1.0</v>
      </c>
    </row>
    <row r="1617" hidden="1">
      <c r="A1617" s="105" t="s">
        <v>3288</v>
      </c>
      <c r="B1617" s="175" t="s">
        <v>3216</v>
      </c>
      <c r="C1617" s="105" t="s">
        <v>24</v>
      </c>
      <c r="D1617" s="105" t="s">
        <v>27</v>
      </c>
      <c r="E1617" s="105" t="s">
        <v>1420</v>
      </c>
      <c r="F1617" s="173"/>
      <c r="G1617" s="174">
        <v>0.7291666666666666</v>
      </c>
      <c r="H1617" s="174">
        <v>0.7916666666666666</v>
      </c>
      <c r="I1617" s="105" t="s">
        <v>1475</v>
      </c>
      <c r="K1617" s="102">
        <v>1.0</v>
      </c>
    </row>
    <row r="1618" hidden="1">
      <c r="A1618" s="105" t="s">
        <v>3289</v>
      </c>
      <c r="B1618" s="172">
        <v>45695.0</v>
      </c>
      <c r="C1618" s="105" t="s">
        <v>24</v>
      </c>
      <c r="D1618" s="105" t="s">
        <v>86</v>
      </c>
      <c r="E1618" s="105" t="s">
        <v>1421</v>
      </c>
      <c r="F1618" s="173"/>
      <c r="G1618" s="174">
        <v>0.7291666666666666</v>
      </c>
      <c r="H1618" s="174">
        <v>0.7916666666666666</v>
      </c>
      <c r="I1618" s="105" t="s">
        <v>1475</v>
      </c>
      <c r="K1618" s="102">
        <v>1.0</v>
      </c>
    </row>
    <row r="1619" hidden="1">
      <c r="A1619" s="105" t="s">
        <v>3290</v>
      </c>
      <c r="B1619" s="172">
        <v>45754.0</v>
      </c>
      <c r="C1619" s="105" t="s">
        <v>24</v>
      </c>
      <c r="D1619" s="105" t="s">
        <v>86</v>
      </c>
      <c r="E1619" s="105" t="s">
        <v>1421</v>
      </c>
      <c r="F1619" s="173"/>
      <c r="G1619" s="174">
        <v>0.7291666666666666</v>
      </c>
      <c r="H1619" s="174">
        <v>0.7916666666666666</v>
      </c>
      <c r="I1619" s="105" t="s">
        <v>1475</v>
      </c>
      <c r="K1619" s="102">
        <v>1.0</v>
      </c>
    </row>
    <row r="1620" hidden="1">
      <c r="A1620" s="105" t="s">
        <v>3291</v>
      </c>
      <c r="B1620" s="172">
        <v>45907.0</v>
      </c>
      <c r="C1620" s="105" t="s">
        <v>24</v>
      </c>
      <c r="D1620" s="105" t="s">
        <v>86</v>
      </c>
      <c r="E1620" s="105" t="s">
        <v>1421</v>
      </c>
      <c r="F1620" s="173"/>
      <c r="G1620" s="174">
        <v>0.7291666666666666</v>
      </c>
      <c r="H1620" s="174">
        <v>0.7916666666666666</v>
      </c>
      <c r="I1620" s="105" t="s">
        <v>1475</v>
      </c>
      <c r="K1620" s="102">
        <v>1.0</v>
      </c>
    </row>
    <row r="1621" hidden="1">
      <c r="A1621" s="105" t="s">
        <v>3292</v>
      </c>
      <c r="B1621" s="172">
        <v>45968.0</v>
      </c>
      <c r="C1621" s="105" t="s">
        <v>24</v>
      </c>
      <c r="D1621" s="105" t="s">
        <v>86</v>
      </c>
      <c r="E1621" s="105" t="s">
        <v>1421</v>
      </c>
      <c r="F1621" s="173"/>
      <c r="G1621" s="174">
        <v>0.7291666666666666</v>
      </c>
      <c r="H1621" s="174">
        <v>0.7916666666666666</v>
      </c>
      <c r="I1621" s="105" t="s">
        <v>1475</v>
      </c>
      <c r="K1621" s="102">
        <v>1.0</v>
      </c>
    </row>
    <row r="1622" hidden="1">
      <c r="A1622" s="105" t="s">
        <v>3293</v>
      </c>
      <c r="B1622" s="175" t="s">
        <v>3208</v>
      </c>
      <c r="C1622" s="105" t="s">
        <v>24</v>
      </c>
      <c r="D1622" s="105" t="s">
        <v>86</v>
      </c>
      <c r="E1622" s="105" t="s">
        <v>1421</v>
      </c>
      <c r="F1622" s="173"/>
      <c r="G1622" s="174">
        <v>0.7291666666666666</v>
      </c>
      <c r="H1622" s="174">
        <v>0.7916666666666666</v>
      </c>
      <c r="I1622" s="105" t="s">
        <v>1475</v>
      </c>
      <c r="K1622" s="102">
        <v>1.0</v>
      </c>
    </row>
    <row r="1623" hidden="1">
      <c r="A1623" s="105" t="s">
        <v>3294</v>
      </c>
      <c r="B1623" s="175" t="s">
        <v>3210</v>
      </c>
      <c r="C1623" s="105" t="s">
        <v>24</v>
      </c>
      <c r="D1623" s="105" t="s">
        <v>86</v>
      </c>
      <c r="E1623" s="105" t="s">
        <v>1421</v>
      </c>
      <c r="F1623" s="173"/>
      <c r="G1623" s="174">
        <v>0.7291666666666666</v>
      </c>
      <c r="H1623" s="174">
        <v>0.7916666666666666</v>
      </c>
      <c r="I1623" s="105" t="s">
        <v>1475</v>
      </c>
      <c r="K1623" s="102">
        <v>1.0</v>
      </c>
    </row>
    <row r="1624" hidden="1">
      <c r="A1624" s="105" t="s">
        <v>3295</v>
      </c>
      <c r="B1624" s="175" t="s">
        <v>3212</v>
      </c>
      <c r="C1624" s="105" t="s">
        <v>24</v>
      </c>
      <c r="D1624" s="105" t="s">
        <v>86</v>
      </c>
      <c r="E1624" s="105" t="s">
        <v>1421</v>
      </c>
      <c r="F1624" s="173"/>
      <c r="G1624" s="174">
        <v>0.7291666666666666</v>
      </c>
      <c r="H1624" s="174">
        <v>0.7916666666666666</v>
      </c>
      <c r="I1624" s="105" t="s">
        <v>1475</v>
      </c>
      <c r="K1624" s="102">
        <v>1.0</v>
      </c>
    </row>
    <row r="1625" hidden="1">
      <c r="A1625" s="105" t="s">
        <v>3296</v>
      </c>
      <c r="B1625" s="175" t="s">
        <v>3214</v>
      </c>
      <c r="C1625" s="105" t="s">
        <v>24</v>
      </c>
      <c r="D1625" s="105" t="s">
        <v>86</v>
      </c>
      <c r="E1625" s="105" t="s">
        <v>1421</v>
      </c>
      <c r="F1625" s="173"/>
      <c r="G1625" s="174">
        <v>0.7291666666666666</v>
      </c>
      <c r="H1625" s="174">
        <v>0.7916666666666666</v>
      </c>
      <c r="I1625" s="105" t="s">
        <v>1475</v>
      </c>
      <c r="K1625" s="102">
        <v>1.0</v>
      </c>
    </row>
    <row r="1626" hidden="1">
      <c r="A1626" s="105" t="s">
        <v>3297</v>
      </c>
      <c r="B1626" s="175" t="s">
        <v>3216</v>
      </c>
      <c r="C1626" s="105" t="s">
        <v>24</v>
      </c>
      <c r="D1626" s="105" t="s">
        <v>86</v>
      </c>
      <c r="E1626" s="105" t="s">
        <v>1421</v>
      </c>
      <c r="F1626" s="173"/>
      <c r="G1626" s="174">
        <v>0.7291666666666666</v>
      </c>
      <c r="H1626" s="174">
        <v>0.7916666666666666</v>
      </c>
      <c r="I1626" s="105" t="s">
        <v>1475</v>
      </c>
      <c r="K1626" s="102">
        <v>1.0</v>
      </c>
    </row>
    <row r="1627" hidden="1">
      <c r="A1627" s="105" t="s">
        <v>3298</v>
      </c>
      <c r="B1627" s="172">
        <v>45784.0</v>
      </c>
      <c r="C1627" s="105" t="s">
        <v>24</v>
      </c>
      <c r="D1627" s="105" t="s">
        <v>114</v>
      </c>
      <c r="E1627" s="105" t="s">
        <v>1418</v>
      </c>
      <c r="F1627" s="173"/>
      <c r="G1627" s="174">
        <v>0.625</v>
      </c>
      <c r="H1627" s="174">
        <v>0.6875</v>
      </c>
      <c r="I1627" s="105" t="s">
        <v>1460</v>
      </c>
      <c r="K1627" s="102">
        <v>1.0</v>
      </c>
    </row>
    <row r="1628" hidden="1">
      <c r="A1628" s="105" t="s">
        <v>3299</v>
      </c>
      <c r="B1628" s="172">
        <v>45815.0</v>
      </c>
      <c r="C1628" s="105" t="s">
        <v>24</v>
      </c>
      <c r="D1628" s="105" t="s">
        <v>114</v>
      </c>
      <c r="E1628" s="105" t="s">
        <v>1418</v>
      </c>
      <c r="F1628" s="173"/>
      <c r="G1628" s="174">
        <v>0.4166666666666667</v>
      </c>
      <c r="H1628" s="174">
        <v>0.4791666666666667</v>
      </c>
      <c r="I1628" s="105" t="s">
        <v>1939</v>
      </c>
      <c r="K1628" s="102">
        <v>1.0</v>
      </c>
    </row>
    <row r="1629" hidden="1">
      <c r="A1629" s="105" t="s">
        <v>3300</v>
      </c>
      <c r="B1629" s="172">
        <v>45998.0</v>
      </c>
      <c r="C1629" s="105" t="s">
        <v>24</v>
      </c>
      <c r="D1629" s="105" t="s">
        <v>114</v>
      </c>
      <c r="E1629" s="105" t="s">
        <v>1418</v>
      </c>
      <c r="F1629" s="173"/>
      <c r="G1629" s="174">
        <v>0.625</v>
      </c>
      <c r="H1629" s="174">
        <v>0.6875</v>
      </c>
      <c r="I1629" s="105" t="s">
        <v>1460</v>
      </c>
      <c r="K1629" s="102">
        <v>1.0</v>
      </c>
    </row>
    <row r="1630" hidden="1">
      <c r="A1630" s="105" t="s">
        <v>3301</v>
      </c>
      <c r="B1630" s="175" t="s">
        <v>3180</v>
      </c>
      <c r="C1630" s="105" t="s">
        <v>24</v>
      </c>
      <c r="D1630" s="105" t="s">
        <v>114</v>
      </c>
      <c r="E1630" s="105" t="s">
        <v>1418</v>
      </c>
      <c r="F1630" s="173"/>
      <c r="G1630" s="174">
        <v>0.4166666666666667</v>
      </c>
      <c r="H1630" s="174">
        <v>0.4791666666666667</v>
      </c>
      <c r="I1630" s="105" t="s">
        <v>1939</v>
      </c>
      <c r="K1630" s="102">
        <v>1.0</v>
      </c>
    </row>
    <row r="1631" hidden="1">
      <c r="A1631" s="105" t="s">
        <v>3302</v>
      </c>
      <c r="B1631" s="175" t="s">
        <v>3184</v>
      </c>
      <c r="C1631" s="105" t="s">
        <v>24</v>
      </c>
      <c r="D1631" s="105" t="s">
        <v>114</v>
      </c>
      <c r="E1631" s="105" t="s">
        <v>1418</v>
      </c>
      <c r="F1631" s="173"/>
      <c r="G1631" s="174">
        <v>0.625</v>
      </c>
      <c r="H1631" s="174">
        <v>0.6875</v>
      </c>
      <c r="I1631" s="105" t="s">
        <v>1460</v>
      </c>
      <c r="K1631" s="102">
        <v>1.0</v>
      </c>
    </row>
    <row r="1632" hidden="1">
      <c r="A1632" s="105" t="s">
        <v>3303</v>
      </c>
      <c r="B1632" s="175" t="s">
        <v>3186</v>
      </c>
      <c r="C1632" s="105" t="s">
        <v>24</v>
      </c>
      <c r="D1632" s="105" t="s">
        <v>114</v>
      </c>
      <c r="E1632" s="105" t="s">
        <v>1418</v>
      </c>
      <c r="F1632" s="173"/>
      <c r="G1632" s="174">
        <v>0.4166666666666667</v>
      </c>
      <c r="H1632" s="174">
        <v>0.4791666666666667</v>
      </c>
      <c r="I1632" s="105" t="s">
        <v>1939</v>
      </c>
      <c r="K1632" s="102">
        <v>1.0</v>
      </c>
    </row>
    <row r="1633" hidden="1">
      <c r="A1633" s="105" t="s">
        <v>3304</v>
      </c>
      <c r="B1633" s="175" t="s">
        <v>3190</v>
      </c>
      <c r="C1633" s="105" t="s">
        <v>24</v>
      </c>
      <c r="D1633" s="105" t="s">
        <v>114</v>
      </c>
      <c r="E1633" s="105" t="s">
        <v>1418</v>
      </c>
      <c r="F1633" s="173"/>
      <c r="G1633" s="174">
        <v>0.625</v>
      </c>
      <c r="H1633" s="174">
        <v>0.6875</v>
      </c>
      <c r="I1633" s="105" t="s">
        <v>1460</v>
      </c>
      <c r="K1633" s="102">
        <v>1.0</v>
      </c>
    </row>
    <row r="1634" hidden="1">
      <c r="A1634" s="105" t="s">
        <v>3305</v>
      </c>
      <c r="B1634" s="175" t="s">
        <v>3192</v>
      </c>
      <c r="C1634" s="105" t="s">
        <v>24</v>
      </c>
      <c r="D1634" s="105" t="s">
        <v>114</v>
      </c>
      <c r="E1634" s="105" t="s">
        <v>1418</v>
      </c>
      <c r="F1634" s="173"/>
      <c r="G1634" s="174">
        <v>0.4166666666666667</v>
      </c>
      <c r="H1634" s="174">
        <v>0.4791666666666667</v>
      </c>
      <c r="I1634" s="105" t="s">
        <v>1939</v>
      </c>
      <c r="K1634" s="113">
        <v>0.0</v>
      </c>
    </row>
    <row r="1635" hidden="1">
      <c r="A1635" s="105" t="s">
        <v>3306</v>
      </c>
      <c r="B1635" s="172">
        <v>45754.0</v>
      </c>
      <c r="C1635" s="105" t="s">
        <v>24</v>
      </c>
      <c r="D1635" s="105" t="s">
        <v>50</v>
      </c>
      <c r="E1635" s="105" t="s">
        <v>1418</v>
      </c>
      <c r="F1635" s="173"/>
      <c r="G1635" s="174">
        <v>0.625</v>
      </c>
      <c r="H1635" s="174">
        <v>0.6875</v>
      </c>
      <c r="I1635" s="105" t="s">
        <v>1460</v>
      </c>
      <c r="K1635" s="102">
        <v>1.0</v>
      </c>
    </row>
    <row r="1636" hidden="1">
      <c r="A1636" s="105" t="s">
        <v>3307</v>
      </c>
      <c r="B1636" s="172">
        <v>45815.0</v>
      </c>
      <c r="C1636" s="105" t="s">
        <v>24</v>
      </c>
      <c r="D1636" s="105" t="s">
        <v>50</v>
      </c>
      <c r="E1636" s="105" t="s">
        <v>1418</v>
      </c>
      <c r="F1636" s="173"/>
      <c r="G1636" s="174">
        <v>0.625</v>
      </c>
      <c r="H1636" s="174">
        <v>0.6875</v>
      </c>
      <c r="I1636" s="105" t="s">
        <v>1460</v>
      </c>
      <c r="K1636" s="102">
        <v>1.0</v>
      </c>
    </row>
    <row r="1637" hidden="1">
      <c r="A1637" s="105" t="s">
        <v>3308</v>
      </c>
      <c r="B1637" s="172">
        <v>45968.0</v>
      </c>
      <c r="C1637" s="105" t="s">
        <v>24</v>
      </c>
      <c r="D1637" s="105" t="s">
        <v>50</v>
      </c>
      <c r="E1637" s="105" t="s">
        <v>1418</v>
      </c>
      <c r="F1637" s="173"/>
      <c r="G1637" s="174">
        <v>0.625</v>
      </c>
      <c r="H1637" s="174">
        <v>0.6875</v>
      </c>
      <c r="I1637" s="105" t="s">
        <v>1460</v>
      </c>
      <c r="K1637" s="102">
        <v>1.0</v>
      </c>
    </row>
    <row r="1638" hidden="1">
      <c r="A1638" s="105" t="s">
        <v>3309</v>
      </c>
      <c r="B1638" s="175" t="s">
        <v>3180</v>
      </c>
      <c r="C1638" s="105" t="s">
        <v>24</v>
      </c>
      <c r="D1638" s="105" t="s">
        <v>50</v>
      </c>
      <c r="E1638" s="105" t="s">
        <v>1418</v>
      </c>
      <c r="F1638" s="173"/>
      <c r="G1638" s="174">
        <v>0.625</v>
      </c>
      <c r="H1638" s="174">
        <v>0.6875</v>
      </c>
      <c r="I1638" s="105" t="s">
        <v>1460</v>
      </c>
      <c r="K1638" s="102">
        <v>1.0</v>
      </c>
    </row>
    <row r="1639" hidden="1">
      <c r="A1639" s="105" t="s">
        <v>3310</v>
      </c>
      <c r="B1639" s="175" t="s">
        <v>3210</v>
      </c>
      <c r="C1639" s="105" t="s">
        <v>24</v>
      </c>
      <c r="D1639" s="105" t="s">
        <v>50</v>
      </c>
      <c r="E1639" s="105" t="s">
        <v>1418</v>
      </c>
      <c r="F1639" s="173"/>
      <c r="G1639" s="174">
        <v>0.625</v>
      </c>
      <c r="H1639" s="174">
        <v>0.6875</v>
      </c>
      <c r="I1639" s="105" t="s">
        <v>1460</v>
      </c>
      <c r="K1639" s="102">
        <v>1.0</v>
      </c>
    </row>
    <row r="1640" hidden="1">
      <c r="A1640" s="105" t="s">
        <v>3311</v>
      </c>
      <c r="B1640" s="175" t="s">
        <v>3186</v>
      </c>
      <c r="C1640" s="105" t="s">
        <v>24</v>
      </c>
      <c r="D1640" s="105" t="s">
        <v>50</v>
      </c>
      <c r="E1640" s="105" t="s">
        <v>1418</v>
      </c>
      <c r="F1640" s="173"/>
      <c r="G1640" s="174">
        <v>0.625</v>
      </c>
      <c r="H1640" s="174">
        <v>0.6875</v>
      </c>
      <c r="I1640" s="105" t="s">
        <v>1460</v>
      </c>
      <c r="K1640" s="102">
        <v>1.0</v>
      </c>
    </row>
    <row r="1641" hidden="1">
      <c r="A1641" s="105" t="s">
        <v>3312</v>
      </c>
      <c r="B1641" s="175" t="s">
        <v>3214</v>
      </c>
      <c r="C1641" s="105" t="s">
        <v>24</v>
      </c>
      <c r="D1641" s="105" t="s">
        <v>50</v>
      </c>
      <c r="E1641" s="105" t="s">
        <v>1418</v>
      </c>
      <c r="F1641" s="173"/>
      <c r="G1641" s="174">
        <v>0.625</v>
      </c>
      <c r="H1641" s="174">
        <v>0.6875</v>
      </c>
      <c r="I1641" s="105" t="s">
        <v>1460</v>
      </c>
      <c r="K1641" s="102">
        <v>1.0</v>
      </c>
    </row>
    <row r="1642" hidden="1">
      <c r="A1642" s="105" t="s">
        <v>3313</v>
      </c>
      <c r="B1642" s="175" t="s">
        <v>3192</v>
      </c>
      <c r="C1642" s="105" t="s">
        <v>24</v>
      </c>
      <c r="D1642" s="105" t="s">
        <v>50</v>
      </c>
      <c r="E1642" s="105" t="s">
        <v>1418</v>
      </c>
      <c r="F1642" s="173"/>
      <c r="G1642" s="174">
        <v>0.625</v>
      </c>
      <c r="H1642" s="174">
        <v>0.6875</v>
      </c>
      <c r="I1642" s="105" t="s">
        <v>1460</v>
      </c>
      <c r="K1642" s="113">
        <v>0.0</v>
      </c>
    </row>
    <row r="1643" hidden="1">
      <c r="A1643" s="105" t="s">
        <v>3314</v>
      </c>
      <c r="B1643" s="172">
        <v>45937.0</v>
      </c>
      <c r="C1643" s="105" t="s">
        <v>223</v>
      </c>
      <c r="D1643" s="105" t="s">
        <v>306</v>
      </c>
      <c r="E1643" s="105" t="s">
        <v>1418</v>
      </c>
      <c r="F1643" s="173"/>
      <c r="G1643" s="174">
        <v>0.625</v>
      </c>
      <c r="H1643" s="174">
        <v>0.6875</v>
      </c>
      <c r="I1643" s="105" t="s">
        <v>1460</v>
      </c>
      <c r="K1643" s="102">
        <v>1.0</v>
      </c>
    </row>
    <row r="1644" hidden="1">
      <c r="A1644" s="105" t="s">
        <v>3315</v>
      </c>
      <c r="B1644" s="175" t="s">
        <v>3260</v>
      </c>
      <c r="C1644" s="105" t="s">
        <v>223</v>
      </c>
      <c r="D1644" s="105" t="s">
        <v>306</v>
      </c>
      <c r="E1644" s="105" t="s">
        <v>1418</v>
      </c>
      <c r="F1644" s="173"/>
      <c r="G1644" s="174">
        <v>0.3333333333333333</v>
      </c>
      <c r="H1644" s="174">
        <v>0.3958333333333333</v>
      </c>
      <c r="I1644" s="105" t="s">
        <v>1516</v>
      </c>
      <c r="K1644" s="102">
        <v>1.0</v>
      </c>
    </row>
    <row r="1645" hidden="1">
      <c r="A1645" s="105" t="s">
        <v>3316</v>
      </c>
      <c r="B1645" s="175" t="s">
        <v>3263</v>
      </c>
      <c r="C1645" s="105" t="s">
        <v>223</v>
      </c>
      <c r="D1645" s="105" t="s">
        <v>306</v>
      </c>
      <c r="E1645" s="105" t="s">
        <v>1418</v>
      </c>
      <c r="F1645" s="173"/>
      <c r="G1645" s="174">
        <v>0.625</v>
      </c>
      <c r="H1645" s="174">
        <v>0.6875</v>
      </c>
      <c r="I1645" s="105" t="s">
        <v>1460</v>
      </c>
      <c r="K1645" s="102">
        <v>1.0</v>
      </c>
    </row>
    <row r="1646" hidden="1">
      <c r="A1646" s="105" t="s">
        <v>3317</v>
      </c>
      <c r="B1646" s="175" t="s">
        <v>3266</v>
      </c>
      <c r="C1646" s="105" t="s">
        <v>223</v>
      </c>
      <c r="D1646" s="105" t="s">
        <v>306</v>
      </c>
      <c r="E1646" s="105" t="s">
        <v>1418</v>
      </c>
      <c r="F1646" s="173"/>
      <c r="G1646" s="174">
        <v>0.625</v>
      </c>
      <c r="H1646" s="174">
        <v>0.6875</v>
      </c>
      <c r="I1646" s="105" t="s">
        <v>1460</v>
      </c>
      <c r="K1646" s="102">
        <v>1.0</v>
      </c>
    </row>
    <row r="1647">
      <c r="A1647" s="105" t="s">
        <v>3318</v>
      </c>
      <c r="B1647" s="172">
        <v>45665.0</v>
      </c>
      <c r="C1647" s="105" t="s">
        <v>223</v>
      </c>
      <c r="D1647" s="105" t="s">
        <v>453</v>
      </c>
      <c r="E1647" s="105" t="s">
        <v>1416</v>
      </c>
      <c r="F1647" s="173"/>
      <c r="G1647" s="174">
        <v>0.625</v>
      </c>
      <c r="H1647" s="174">
        <v>0.6875</v>
      </c>
      <c r="I1647" s="105" t="s">
        <v>1460</v>
      </c>
      <c r="K1647" s="102">
        <v>1.0</v>
      </c>
    </row>
    <row r="1648">
      <c r="A1648" s="105" t="s">
        <v>3319</v>
      </c>
      <c r="B1648" s="172">
        <v>45785.0</v>
      </c>
      <c r="C1648" s="105" t="s">
        <v>223</v>
      </c>
      <c r="D1648" s="105" t="s">
        <v>453</v>
      </c>
      <c r="E1648" s="105" t="s">
        <v>1416</v>
      </c>
      <c r="F1648" s="173"/>
      <c r="G1648" s="174">
        <v>0.8333333333333334</v>
      </c>
      <c r="H1648" s="174">
        <v>0.8958333333333334</v>
      </c>
      <c r="I1648" s="105" t="s">
        <v>1577</v>
      </c>
      <c r="K1648" s="102">
        <v>1.0</v>
      </c>
    </row>
    <row r="1649">
      <c r="A1649" s="105" t="s">
        <v>3320</v>
      </c>
      <c r="B1649" s="172">
        <v>45877.0</v>
      </c>
      <c r="C1649" s="105" t="s">
        <v>223</v>
      </c>
      <c r="D1649" s="105" t="s">
        <v>453</v>
      </c>
      <c r="E1649" s="105" t="s">
        <v>1416</v>
      </c>
      <c r="F1649" s="173"/>
      <c r="G1649" s="174">
        <v>0.625</v>
      </c>
      <c r="H1649" s="174">
        <v>0.6875</v>
      </c>
      <c r="I1649" s="105" t="s">
        <v>1460</v>
      </c>
      <c r="K1649" s="102">
        <v>1.0</v>
      </c>
    </row>
    <row r="1650">
      <c r="A1650" s="105" t="s">
        <v>3321</v>
      </c>
      <c r="B1650" s="172">
        <v>45999.0</v>
      </c>
      <c r="C1650" s="105" t="s">
        <v>223</v>
      </c>
      <c r="D1650" s="105" t="s">
        <v>453</v>
      </c>
      <c r="E1650" s="105" t="s">
        <v>1416</v>
      </c>
      <c r="F1650" s="173"/>
      <c r="G1650" s="174">
        <v>0.8333333333333334</v>
      </c>
      <c r="H1650" s="174">
        <v>0.8958333333333334</v>
      </c>
      <c r="I1650" s="105" t="s">
        <v>1577</v>
      </c>
      <c r="K1650" s="102">
        <v>1.0</v>
      </c>
    </row>
    <row r="1651">
      <c r="A1651" s="105" t="s">
        <v>3322</v>
      </c>
      <c r="B1651" s="175" t="s">
        <v>3323</v>
      </c>
      <c r="C1651" s="105" t="s">
        <v>223</v>
      </c>
      <c r="D1651" s="105" t="s">
        <v>453</v>
      </c>
      <c r="E1651" s="105" t="s">
        <v>1416</v>
      </c>
      <c r="F1651" s="173"/>
      <c r="G1651" s="174">
        <v>0.625</v>
      </c>
      <c r="H1651" s="174">
        <v>0.6875</v>
      </c>
      <c r="I1651" s="105" t="s">
        <v>1460</v>
      </c>
      <c r="K1651" s="102">
        <v>1.0</v>
      </c>
    </row>
    <row r="1652">
      <c r="A1652" s="105" t="s">
        <v>3324</v>
      </c>
      <c r="B1652" s="175" t="s">
        <v>3325</v>
      </c>
      <c r="C1652" s="105" t="s">
        <v>223</v>
      </c>
      <c r="D1652" s="105" t="s">
        <v>453</v>
      </c>
      <c r="E1652" s="105" t="s">
        <v>1416</v>
      </c>
      <c r="F1652" s="173"/>
      <c r="G1652" s="174">
        <v>0.8333333333333334</v>
      </c>
      <c r="H1652" s="174">
        <v>0.8958333333333334</v>
      </c>
      <c r="I1652" s="105" t="s">
        <v>1577</v>
      </c>
      <c r="K1652" s="102">
        <v>1.0</v>
      </c>
    </row>
    <row r="1653">
      <c r="A1653" s="105" t="s">
        <v>3326</v>
      </c>
      <c r="B1653" s="175" t="s">
        <v>3327</v>
      </c>
      <c r="C1653" s="105" t="s">
        <v>223</v>
      </c>
      <c r="D1653" s="105" t="s">
        <v>453</v>
      </c>
      <c r="E1653" s="105" t="s">
        <v>1416</v>
      </c>
      <c r="F1653" s="173"/>
      <c r="G1653" s="174">
        <v>0.625</v>
      </c>
      <c r="H1653" s="174">
        <v>0.6875</v>
      </c>
      <c r="I1653" s="105" t="s">
        <v>1460</v>
      </c>
      <c r="K1653" s="102">
        <v>1.0</v>
      </c>
    </row>
    <row r="1654">
      <c r="A1654" s="105" t="s">
        <v>3328</v>
      </c>
      <c r="B1654" s="175" t="s">
        <v>3329</v>
      </c>
      <c r="C1654" s="105" t="s">
        <v>223</v>
      </c>
      <c r="D1654" s="105" t="s">
        <v>453</v>
      </c>
      <c r="E1654" s="105" t="s">
        <v>1416</v>
      </c>
      <c r="F1654" s="173"/>
      <c r="G1654" s="174">
        <v>0.8333333333333334</v>
      </c>
      <c r="H1654" s="174">
        <v>0.8958333333333334</v>
      </c>
      <c r="I1654" s="105" t="s">
        <v>1577</v>
      </c>
      <c r="K1654" s="102">
        <v>1.0</v>
      </c>
    </row>
    <row r="1655">
      <c r="A1655" s="105" t="s">
        <v>3330</v>
      </c>
      <c r="B1655" s="175" t="s">
        <v>3331</v>
      </c>
      <c r="C1655" s="105" t="s">
        <v>223</v>
      </c>
      <c r="D1655" s="105" t="s">
        <v>453</v>
      </c>
      <c r="E1655" s="105" t="s">
        <v>1416</v>
      </c>
      <c r="F1655" s="173"/>
      <c r="G1655" s="174">
        <v>0.625</v>
      </c>
      <c r="H1655" s="174">
        <v>0.6875</v>
      </c>
      <c r="I1655" s="105" t="s">
        <v>1460</v>
      </c>
      <c r="K1655" s="113">
        <v>0.0</v>
      </c>
    </row>
    <row r="1656" hidden="1">
      <c r="A1656" s="105" t="s">
        <v>3332</v>
      </c>
      <c r="B1656" s="172">
        <v>45696.0</v>
      </c>
      <c r="C1656" s="105" t="s">
        <v>223</v>
      </c>
      <c r="D1656" s="105" t="s">
        <v>472</v>
      </c>
      <c r="E1656" s="105" t="s">
        <v>2659</v>
      </c>
      <c r="F1656" s="173"/>
      <c r="G1656" s="174">
        <v>0.8333333333333334</v>
      </c>
      <c r="H1656" s="174">
        <v>0.8958333333333334</v>
      </c>
      <c r="I1656" s="105" t="s">
        <v>1577</v>
      </c>
      <c r="K1656" s="102">
        <v>1.0</v>
      </c>
    </row>
    <row r="1657" hidden="1">
      <c r="A1657" s="105" t="s">
        <v>3333</v>
      </c>
      <c r="B1657" s="172">
        <v>45724.0</v>
      </c>
      <c r="C1657" s="105" t="s">
        <v>223</v>
      </c>
      <c r="D1657" s="105" t="s">
        <v>472</v>
      </c>
      <c r="E1657" s="105" t="s">
        <v>2659</v>
      </c>
      <c r="F1657" s="173"/>
      <c r="G1657" s="174">
        <v>0.8333333333333334</v>
      </c>
      <c r="H1657" s="174">
        <v>0.8958333333333334</v>
      </c>
      <c r="I1657" s="105" t="s">
        <v>1577</v>
      </c>
      <c r="K1657" s="102">
        <v>1.0</v>
      </c>
    </row>
    <row r="1658" hidden="1">
      <c r="A1658" s="105" t="s">
        <v>3334</v>
      </c>
      <c r="B1658" s="172">
        <v>45908.0</v>
      </c>
      <c r="C1658" s="105" t="s">
        <v>223</v>
      </c>
      <c r="D1658" s="105" t="s">
        <v>472</v>
      </c>
      <c r="E1658" s="105" t="s">
        <v>2659</v>
      </c>
      <c r="F1658" s="173"/>
      <c r="G1658" s="174">
        <v>0.8333333333333334</v>
      </c>
      <c r="H1658" s="174">
        <v>0.8958333333333334</v>
      </c>
      <c r="I1658" s="105" t="s">
        <v>1577</v>
      </c>
      <c r="K1658" s="102">
        <v>1.0</v>
      </c>
    </row>
    <row r="1659" hidden="1">
      <c r="A1659" s="105" t="s">
        <v>3335</v>
      </c>
      <c r="B1659" s="172">
        <v>45938.0</v>
      </c>
      <c r="C1659" s="105" t="s">
        <v>223</v>
      </c>
      <c r="D1659" s="105" t="s">
        <v>472</v>
      </c>
      <c r="E1659" s="105" t="s">
        <v>2659</v>
      </c>
      <c r="F1659" s="173"/>
      <c r="G1659" s="174">
        <v>0.8333333333333334</v>
      </c>
      <c r="H1659" s="174">
        <v>0.8958333333333334</v>
      </c>
      <c r="I1659" s="105" t="s">
        <v>1577</v>
      </c>
      <c r="K1659" s="102">
        <v>1.0</v>
      </c>
    </row>
    <row r="1660" hidden="1">
      <c r="A1660" s="105" t="s">
        <v>3336</v>
      </c>
      <c r="B1660" s="175" t="s">
        <v>3337</v>
      </c>
      <c r="C1660" s="105" t="s">
        <v>223</v>
      </c>
      <c r="D1660" s="105" t="s">
        <v>472</v>
      </c>
      <c r="E1660" s="105" t="s">
        <v>2659</v>
      </c>
      <c r="F1660" s="173"/>
      <c r="G1660" s="174">
        <v>0.8333333333333334</v>
      </c>
      <c r="H1660" s="174">
        <v>0.8958333333333334</v>
      </c>
      <c r="I1660" s="105" t="s">
        <v>1577</v>
      </c>
      <c r="K1660" s="102">
        <v>1.0</v>
      </c>
    </row>
    <row r="1661" hidden="1">
      <c r="A1661" s="105" t="s">
        <v>3338</v>
      </c>
      <c r="B1661" s="175" t="s">
        <v>3339</v>
      </c>
      <c r="C1661" s="105" t="s">
        <v>223</v>
      </c>
      <c r="D1661" s="105" t="s">
        <v>472</v>
      </c>
      <c r="E1661" s="105" t="s">
        <v>2659</v>
      </c>
      <c r="F1661" s="173"/>
      <c r="G1661" s="174">
        <v>0.8333333333333334</v>
      </c>
      <c r="H1661" s="174">
        <v>0.8958333333333334</v>
      </c>
      <c r="I1661" s="105" t="s">
        <v>1577</v>
      </c>
      <c r="K1661" s="102">
        <v>1.0</v>
      </c>
    </row>
    <row r="1662" hidden="1">
      <c r="A1662" s="105" t="s">
        <v>3340</v>
      </c>
      <c r="B1662" s="175" t="s">
        <v>3341</v>
      </c>
      <c r="C1662" s="105" t="s">
        <v>223</v>
      </c>
      <c r="D1662" s="105" t="s">
        <v>472</v>
      </c>
      <c r="E1662" s="105" t="s">
        <v>2659</v>
      </c>
      <c r="F1662" s="173"/>
      <c r="G1662" s="174">
        <v>0.8333333333333334</v>
      </c>
      <c r="H1662" s="174">
        <v>0.8958333333333334</v>
      </c>
      <c r="I1662" s="105" t="s">
        <v>1577</v>
      </c>
      <c r="K1662" s="102">
        <v>1.0</v>
      </c>
    </row>
    <row r="1663" hidden="1">
      <c r="A1663" s="105" t="s">
        <v>3342</v>
      </c>
      <c r="B1663" s="175" t="s">
        <v>3343</v>
      </c>
      <c r="C1663" s="105" t="s">
        <v>223</v>
      </c>
      <c r="D1663" s="105" t="s">
        <v>472</v>
      </c>
      <c r="E1663" s="105" t="s">
        <v>1421</v>
      </c>
      <c r="F1663" s="173"/>
      <c r="G1663" s="174">
        <v>0.8333333333333334</v>
      </c>
      <c r="H1663" s="174">
        <v>0.8958333333333334</v>
      </c>
      <c r="I1663" s="105" t="s">
        <v>1577</v>
      </c>
      <c r="K1663" s="102">
        <v>1.0</v>
      </c>
    </row>
    <row r="1664" hidden="1">
      <c r="A1664" s="105" t="s">
        <v>3344</v>
      </c>
      <c r="B1664" s="175" t="s">
        <v>3345</v>
      </c>
      <c r="C1664" s="105" t="s">
        <v>223</v>
      </c>
      <c r="D1664" s="105" t="s">
        <v>472</v>
      </c>
      <c r="E1664" s="105" t="s">
        <v>2659</v>
      </c>
      <c r="F1664" s="173"/>
      <c r="G1664" s="174">
        <v>0.8333333333333334</v>
      </c>
      <c r="H1664" s="174">
        <v>0.8958333333333334</v>
      </c>
      <c r="I1664" s="105" t="s">
        <v>1577</v>
      </c>
      <c r="K1664" s="113">
        <v>0.0</v>
      </c>
    </row>
    <row r="1665" hidden="1">
      <c r="A1665" s="105" t="s">
        <v>3346</v>
      </c>
      <c r="B1665" s="175" t="s">
        <v>3347</v>
      </c>
      <c r="C1665" s="105" t="s">
        <v>223</v>
      </c>
      <c r="D1665" s="105" t="s">
        <v>472</v>
      </c>
      <c r="E1665" s="105" t="s">
        <v>2659</v>
      </c>
      <c r="F1665" s="173"/>
      <c r="G1665" s="174">
        <v>0.8333333333333334</v>
      </c>
      <c r="H1665" s="174">
        <v>0.8958333333333334</v>
      </c>
      <c r="I1665" s="105" t="s">
        <v>1577</v>
      </c>
      <c r="K1665" s="113">
        <v>0.0</v>
      </c>
    </row>
    <row r="1666" hidden="1">
      <c r="A1666" s="105" t="s">
        <v>3348</v>
      </c>
      <c r="B1666" s="172">
        <v>45755.0</v>
      </c>
      <c r="C1666" s="105" t="s">
        <v>223</v>
      </c>
      <c r="D1666" s="105" t="s">
        <v>293</v>
      </c>
      <c r="E1666" s="105" t="s">
        <v>1421</v>
      </c>
      <c r="F1666" s="173"/>
      <c r="G1666" s="174">
        <v>0.8125</v>
      </c>
      <c r="H1666" s="174">
        <v>0.8541666666666666</v>
      </c>
      <c r="I1666" s="105" t="s">
        <v>1608</v>
      </c>
      <c r="K1666" s="102">
        <v>1.0</v>
      </c>
    </row>
    <row r="1667" hidden="1">
      <c r="A1667" s="105" t="s">
        <v>3349</v>
      </c>
      <c r="B1667" s="172">
        <v>45846.0</v>
      </c>
      <c r="C1667" s="105" t="s">
        <v>223</v>
      </c>
      <c r="D1667" s="105" t="s">
        <v>293</v>
      </c>
      <c r="E1667" s="105" t="s">
        <v>1421</v>
      </c>
      <c r="F1667" s="173"/>
      <c r="G1667" s="174">
        <v>0.8125</v>
      </c>
      <c r="H1667" s="174">
        <v>0.8541666666666666</v>
      </c>
      <c r="I1667" s="105" t="s">
        <v>1608</v>
      </c>
      <c r="K1667" s="102">
        <v>1.0</v>
      </c>
    </row>
    <row r="1668" hidden="1">
      <c r="A1668" s="105" t="s">
        <v>3350</v>
      </c>
      <c r="B1668" s="172">
        <v>45969.0</v>
      </c>
      <c r="C1668" s="105" t="s">
        <v>223</v>
      </c>
      <c r="D1668" s="105" t="s">
        <v>293</v>
      </c>
      <c r="E1668" s="105" t="s">
        <v>1421</v>
      </c>
      <c r="F1668" s="173"/>
      <c r="G1668" s="174">
        <v>0.8125</v>
      </c>
      <c r="H1668" s="174">
        <v>0.8541666666666666</v>
      </c>
      <c r="I1668" s="105" t="s">
        <v>1608</v>
      </c>
      <c r="K1668" s="102">
        <v>1.0</v>
      </c>
    </row>
    <row r="1669" hidden="1">
      <c r="A1669" s="105" t="s">
        <v>3351</v>
      </c>
      <c r="B1669" s="175" t="s">
        <v>3352</v>
      </c>
      <c r="C1669" s="105" t="s">
        <v>223</v>
      </c>
      <c r="D1669" s="105" t="s">
        <v>293</v>
      </c>
      <c r="E1669" s="105" t="s">
        <v>1421</v>
      </c>
      <c r="F1669" s="173"/>
      <c r="G1669" s="174">
        <v>0.8125</v>
      </c>
      <c r="H1669" s="174">
        <v>0.8541666666666666</v>
      </c>
      <c r="I1669" s="105" t="s">
        <v>1608</v>
      </c>
      <c r="K1669" s="102">
        <v>1.0</v>
      </c>
    </row>
    <row r="1670" hidden="1">
      <c r="A1670" s="105" t="s">
        <v>3353</v>
      </c>
      <c r="B1670" s="175" t="s">
        <v>3354</v>
      </c>
      <c r="C1670" s="105" t="s">
        <v>223</v>
      </c>
      <c r="D1670" s="105" t="s">
        <v>293</v>
      </c>
      <c r="E1670" s="105" t="s">
        <v>1421</v>
      </c>
      <c r="F1670" s="173"/>
      <c r="G1670" s="174">
        <v>0.8125</v>
      </c>
      <c r="H1670" s="174">
        <v>0.8541666666666666</v>
      </c>
      <c r="I1670" s="105" t="s">
        <v>1608</v>
      </c>
      <c r="K1670" s="102">
        <v>1.0</v>
      </c>
    </row>
    <row r="1671" hidden="1">
      <c r="A1671" s="105" t="s">
        <v>3355</v>
      </c>
      <c r="B1671" s="175" t="s">
        <v>3356</v>
      </c>
      <c r="C1671" s="105" t="s">
        <v>223</v>
      </c>
      <c r="D1671" s="105" t="s">
        <v>293</v>
      </c>
      <c r="E1671" s="105" t="s">
        <v>1421</v>
      </c>
      <c r="F1671" s="173"/>
      <c r="G1671" s="174">
        <v>0.8125</v>
      </c>
      <c r="H1671" s="174">
        <v>0.8541666666666666</v>
      </c>
      <c r="I1671" s="105" t="s">
        <v>1608</v>
      </c>
      <c r="K1671" s="102">
        <v>1.0</v>
      </c>
    </row>
    <row r="1672" hidden="1">
      <c r="A1672" s="105" t="s">
        <v>3357</v>
      </c>
      <c r="B1672" s="175" t="s">
        <v>3358</v>
      </c>
      <c r="C1672" s="105" t="s">
        <v>223</v>
      </c>
      <c r="D1672" s="105" t="s">
        <v>293</v>
      </c>
      <c r="E1672" s="105" t="s">
        <v>1421</v>
      </c>
      <c r="F1672" s="173"/>
      <c r="G1672" s="174">
        <v>0.8125</v>
      </c>
      <c r="H1672" s="174">
        <v>0.8541666666666666</v>
      </c>
      <c r="I1672" s="105" t="s">
        <v>1608</v>
      </c>
      <c r="K1672" s="102">
        <v>1.0</v>
      </c>
    </row>
    <row r="1673" hidden="1">
      <c r="A1673" s="105" t="s">
        <v>3359</v>
      </c>
      <c r="B1673" s="175" t="s">
        <v>3360</v>
      </c>
      <c r="C1673" s="105" t="s">
        <v>223</v>
      </c>
      <c r="D1673" s="105" t="s">
        <v>293</v>
      </c>
      <c r="E1673" s="105" t="s">
        <v>1421</v>
      </c>
      <c r="F1673" s="173"/>
      <c r="G1673" s="174">
        <v>0.8125</v>
      </c>
      <c r="H1673" s="174">
        <v>0.8541666666666666</v>
      </c>
      <c r="I1673" s="105" t="s">
        <v>1608</v>
      </c>
      <c r="K1673" s="102">
        <v>1.0</v>
      </c>
    </row>
    <row r="1674" hidden="1">
      <c r="A1674" s="105" t="s">
        <v>3361</v>
      </c>
      <c r="B1674" s="172">
        <v>45755.0</v>
      </c>
      <c r="C1674" s="105" t="s">
        <v>24</v>
      </c>
      <c r="D1674" s="105" t="s">
        <v>141</v>
      </c>
      <c r="E1674" s="105" t="s">
        <v>1416</v>
      </c>
      <c r="F1674" s="173"/>
      <c r="G1674" s="174">
        <v>0.7291666666666666</v>
      </c>
      <c r="H1674" s="174">
        <v>0.7916666666666666</v>
      </c>
      <c r="I1674" s="105" t="s">
        <v>1475</v>
      </c>
      <c r="K1674" s="102">
        <v>1.0</v>
      </c>
    </row>
    <row r="1675" hidden="1">
      <c r="A1675" s="105" t="s">
        <v>3362</v>
      </c>
      <c r="B1675" s="172">
        <v>45816.0</v>
      </c>
      <c r="C1675" s="105" t="s">
        <v>24</v>
      </c>
      <c r="D1675" s="105" t="s">
        <v>141</v>
      </c>
      <c r="E1675" s="105" t="s">
        <v>1416</v>
      </c>
      <c r="F1675" s="173"/>
      <c r="G1675" s="174">
        <v>0.7291666666666666</v>
      </c>
      <c r="H1675" s="174">
        <v>0.7916666666666666</v>
      </c>
      <c r="I1675" s="105" t="s">
        <v>1475</v>
      </c>
      <c r="K1675" s="102">
        <v>1.0</v>
      </c>
    </row>
    <row r="1676" hidden="1">
      <c r="A1676" s="105" t="s">
        <v>3363</v>
      </c>
      <c r="B1676" s="172">
        <v>45969.0</v>
      </c>
      <c r="C1676" s="105" t="s">
        <v>24</v>
      </c>
      <c r="D1676" s="105" t="s">
        <v>141</v>
      </c>
      <c r="E1676" s="105" t="s">
        <v>1416</v>
      </c>
      <c r="F1676" s="173"/>
      <c r="G1676" s="174">
        <v>0.7291666666666666</v>
      </c>
      <c r="H1676" s="174">
        <v>0.7916666666666666</v>
      </c>
      <c r="I1676" s="105" t="s">
        <v>1475</v>
      </c>
      <c r="K1676" s="102">
        <v>1.0</v>
      </c>
    </row>
    <row r="1677" hidden="1">
      <c r="A1677" s="105" t="s">
        <v>3364</v>
      </c>
      <c r="B1677" s="175" t="s">
        <v>3365</v>
      </c>
      <c r="C1677" s="105" t="s">
        <v>24</v>
      </c>
      <c r="D1677" s="105" t="s">
        <v>141</v>
      </c>
      <c r="E1677" s="105" t="s">
        <v>1416</v>
      </c>
      <c r="F1677" s="173"/>
      <c r="G1677" s="174">
        <v>0.7291666666666666</v>
      </c>
      <c r="H1677" s="174">
        <v>0.7916666666666666</v>
      </c>
      <c r="I1677" s="105" t="s">
        <v>1475</v>
      </c>
      <c r="K1677" s="102">
        <v>1.0</v>
      </c>
    </row>
    <row r="1678" hidden="1">
      <c r="A1678" s="105" t="s">
        <v>3366</v>
      </c>
      <c r="B1678" s="175" t="s">
        <v>3354</v>
      </c>
      <c r="C1678" s="105" t="s">
        <v>24</v>
      </c>
      <c r="D1678" s="105" t="s">
        <v>141</v>
      </c>
      <c r="E1678" s="105" t="s">
        <v>1416</v>
      </c>
      <c r="F1678" s="173"/>
      <c r="G1678" s="174">
        <v>0.7291666666666666</v>
      </c>
      <c r="H1678" s="174">
        <v>0.7916666666666666</v>
      </c>
      <c r="I1678" s="105" t="s">
        <v>1475</v>
      </c>
      <c r="K1678" s="102">
        <v>1.0</v>
      </c>
    </row>
    <row r="1679" hidden="1">
      <c r="A1679" s="105" t="s">
        <v>3367</v>
      </c>
      <c r="B1679" s="175" t="s">
        <v>3368</v>
      </c>
      <c r="C1679" s="105" t="s">
        <v>24</v>
      </c>
      <c r="D1679" s="105" t="s">
        <v>141</v>
      </c>
      <c r="E1679" s="105" t="s">
        <v>1416</v>
      </c>
      <c r="F1679" s="173"/>
      <c r="G1679" s="174">
        <v>0.7291666666666666</v>
      </c>
      <c r="H1679" s="174">
        <v>0.7916666666666666</v>
      </c>
      <c r="I1679" s="105" t="s">
        <v>1475</v>
      </c>
      <c r="K1679" s="102">
        <v>1.0</v>
      </c>
    </row>
    <row r="1680" hidden="1">
      <c r="A1680" s="105" t="s">
        <v>3369</v>
      </c>
      <c r="B1680" s="175" t="s">
        <v>3358</v>
      </c>
      <c r="C1680" s="105" t="s">
        <v>24</v>
      </c>
      <c r="D1680" s="105" t="s">
        <v>141</v>
      </c>
      <c r="E1680" s="105" t="s">
        <v>1416</v>
      </c>
      <c r="F1680" s="173"/>
      <c r="G1680" s="174">
        <v>0.7291666666666666</v>
      </c>
      <c r="H1680" s="174">
        <v>0.7916666666666666</v>
      </c>
      <c r="I1680" s="105" t="s">
        <v>1475</v>
      </c>
      <c r="K1680" s="102">
        <v>1.0</v>
      </c>
    </row>
    <row r="1681" hidden="1">
      <c r="A1681" s="105" t="s">
        <v>3370</v>
      </c>
      <c r="B1681" s="175" t="s">
        <v>3371</v>
      </c>
      <c r="C1681" s="105" t="s">
        <v>24</v>
      </c>
      <c r="D1681" s="105" t="s">
        <v>141</v>
      </c>
      <c r="E1681" s="105" t="s">
        <v>1416</v>
      </c>
      <c r="F1681" s="173"/>
      <c r="G1681" s="174">
        <v>0.7291666666666666</v>
      </c>
      <c r="H1681" s="174">
        <v>0.7916666666666666</v>
      </c>
      <c r="I1681" s="105" t="s">
        <v>1475</v>
      </c>
      <c r="K1681" s="102">
        <v>1.0</v>
      </c>
    </row>
    <row r="1682" hidden="1">
      <c r="A1682" s="105" t="s">
        <v>3372</v>
      </c>
      <c r="B1682" s="172">
        <v>45696.0</v>
      </c>
      <c r="C1682" s="105" t="s">
        <v>223</v>
      </c>
      <c r="D1682" s="105" t="s">
        <v>225</v>
      </c>
      <c r="E1682" s="105" t="s">
        <v>1416</v>
      </c>
      <c r="F1682" s="173"/>
      <c r="G1682" s="174">
        <v>0.625</v>
      </c>
      <c r="H1682" s="174">
        <v>0.6875</v>
      </c>
      <c r="I1682" s="105" t="s">
        <v>1460</v>
      </c>
      <c r="K1682" s="102">
        <v>1.0</v>
      </c>
    </row>
    <row r="1683" hidden="1">
      <c r="A1683" s="105" t="s">
        <v>3373</v>
      </c>
      <c r="B1683" s="172">
        <v>45724.0</v>
      </c>
      <c r="C1683" s="105" t="s">
        <v>223</v>
      </c>
      <c r="D1683" s="105" t="s">
        <v>225</v>
      </c>
      <c r="E1683" s="105" t="s">
        <v>1416</v>
      </c>
      <c r="F1683" s="173"/>
      <c r="G1683" s="174">
        <v>0.625</v>
      </c>
      <c r="H1683" s="174">
        <v>0.6875</v>
      </c>
      <c r="I1683" s="105" t="s">
        <v>1460</v>
      </c>
      <c r="K1683" s="102">
        <v>1.0</v>
      </c>
    </row>
    <row r="1684" hidden="1">
      <c r="A1684" s="105" t="s">
        <v>3374</v>
      </c>
      <c r="B1684" s="172">
        <v>45908.0</v>
      </c>
      <c r="C1684" s="105" t="s">
        <v>223</v>
      </c>
      <c r="D1684" s="105" t="s">
        <v>225</v>
      </c>
      <c r="E1684" s="105" t="s">
        <v>1416</v>
      </c>
      <c r="F1684" s="173"/>
      <c r="G1684" s="174">
        <v>0.625</v>
      </c>
      <c r="H1684" s="174">
        <v>0.6875</v>
      </c>
      <c r="I1684" s="105" t="s">
        <v>1460</v>
      </c>
      <c r="K1684" s="102">
        <v>1.0</v>
      </c>
    </row>
    <row r="1685" hidden="1">
      <c r="A1685" s="105" t="s">
        <v>3375</v>
      </c>
      <c r="B1685" s="172">
        <v>45938.0</v>
      </c>
      <c r="C1685" s="105" t="s">
        <v>223</v>
      </c>
      <c r="D1685" s="105" t="s">
        <v>225</v>
      </c>
      <c r="E1685" s="105" t="s">
        <v>1416</v>
      </c>
      <c r="F1685" s="173"/>
      <c r="G1685" s="174">
        <v>0.625</v>
      </c>
      <c r="H1685" s="174">
        <v>0.6875</v>
      </c>
      <c r="I1685" s="105" t="s">
        <v>1460</v>
      </c>
      <c r="K1685" s="102">
        <v>1.0</v>
      </c>
    </row>
    <row r="1686" hidden="1">
      <c r="A1686" s="105" t="s">
        <v>3376</v>
      </c>
      <c r="B1686" s="175" t="s">
        <v>3337</v>
      </c>
      <c r="C1686" s="105" t="s">
        <v>223</v>
      </c>
      <c r="D1686" s="105" t="s">
        <v>225</v>
      </c>
      <c r="E1686" s="105" t="s">
        <v>1416</v>
      </c>
      <c r="F1686" s="173"/>
      <c r="G1686" s="174">
        <v>0.625</v>
      </c>
      <c r="H1686" s="174">
        <v>0.6875</v>
      </c>
      <c r="I1686" s="105" t="s">
        <v>1460</v>
      </c>
      <c r="K1686" s="102">
        <v>1.0</v>
      </c>
    </row>
    <row r="1687" hidden="1">
      <c r="A1687" s="105" t="s">
        <v>3377</v>
      </c>
      <c r="B1687" s="175" t="s">
        <v>3339</v>
      </c>
      <c r="C1687" s="105" t="s">
        <v>223</v>
      </c>
      <c r="D1687" s="105" t="s">
        <v>225</v>
      </c>
      <c r="E1687" s="105" t="s">
        <v>1416</v>
      </c>
      <c r="F1687" s="173"/>
      <c r="G1687" s="174">
        <v>0.625</v>
      </c>
      <c r="H1687" s="174">
        <v>0.6875</v>
      </c>
      <c r="I1687" s="105" t="s">
        <v>1460</v>
      </c>
      <c r="K1687" s="102">
        <v>1.0</v>
      </c>
    </row>
    <row r="1688" hidden="1">
      <c r="A1688" s="105" t="s">
        <v>3378</v>
      </c>
      <c r="B1688" s="175" t="s">
        <v>3341</v>
      </c>
      <c r="C1688" s="105" t="s">
        <v>223</v>
      </c>
      <c r="D1688" s="105" t="s">
        <v>225</v>
      </c>
      <c r="E1688" s="105" t="s">
        <v>1416</v>
      </c>
      <c r="F1688" s="173"/>
      <c r="G1688" s="174">
        <v>0.625</v>
      </c>
      <c r="H1688" s="174">
        <v>0.6875</v>
      </c>
      <c r="I1688" s="105" t="s">
        <v>1460</v>
      </c>
      <c r="K1688" s="102">
        <v>1.0</v>
      </c>
    </row>
    <row r="1689" hidden="1">
      <c r="A1689" s="105" t="s">
        <v>3379</v>
      </c>
      <c r="B1689" s="175" t="s">
        <v>3343</v>
      </c>
      <c r="C1689" s="105" t="s">
        <v>223</v>
      </c>
      <c r="D1689" s="105" t="s">
        <v>225</v>
      </c>
      <c r="E1689" s="105" t="s">
        <v>1416</v>
      </c>
      <c r="F1689" s="173"/>
      <c r="G1689" s="174">
        <v>0.625</v>
      </c>
      <c r="H1689" s="174">
        <v>0.6875</v>
      </c>
      <c r="I1689" s="105" t="s">
        <v>1460</v>
      </c>
      <c r="K1689" s="113">
        <v>0.0</v>
      </c>
    </row>
    <row r="1690" hidden="1">
      <c r="A1690" s="105" t="s">
        <v>3380</v>
      </c>
      <c r="B1690" s="175" t="s">
        <v>3345</v>
      </c>
      <c r="C1690" s="105" t="s">
        <v>223</v>
      </c>
      <c r="D1690" s="105" t="s">
        <v>225</v>
      </c>
      <c r="E1690" s="105" t="s">
        <v>1416</v>
      </c>
      <c r="F1690" s="173"/>
      <c r="G1690" s="174">
        <v>0.625</v>
      </c>
      <c r="H1690" s="174">
        <v>0.6875</v>
      </c>
      <c r="I1690" s="105" t="s">
        <v>1460</v>
      </c>
      <c r="K1690" s="113">
        <v>0.0</v>
      </c>
    </row>
    <row r="1691" hidden="1">
      <c r="A1691" s="105" t="s">
        <v>3381</v>
      </c>
      <c r="B1691" s="175" t="s">
        <v>3347</v>
      </c>
      <c r="C1691" s="105" t="s">
        <v>223</v>
      </c>
      <c r="D1691" s="105" t="s">
        <v>225</v>
      </c>
      <c r="E1691" s="105" t="s">
        <v>1416</v>
      </c>
      <c r="F1691" s="173"/>
      <c r="G1691" s="174">
        <v>0.625</v>
      </c>
      <c r="H1691" s="174">
        <v>0.6875</v>
      </c>
      <c r="I1691" s="105" t="s">
        <v>1460</v>
      </c>
      <c r="K1691" s="113">
        <v>0.0</v>
      </c>
    </row>
    <row r="1692" hidden="1">
      <c r="A1692" s="105" t="s">
        <v>3382</v>
      </c>
      <c r="B1692" s="172">
        <v>45696.0</v>
      </c>
      <c r="C1692" s="105" t="s">
        <v>223</v>
      </c>
      <c r="D1692" s="105" t="s">
        <v>232</v>
      </c>
      <c r="E1692" s="105" t="s">
        <v>1418</v>
      </c>
      <c r="F1692" s="173"/>
      <c r="G1692" s="174">
        <v>0.7291666666666666</v>
      </c>
      <c r="H1692" s="174">
        <v>0.7916666666666666</v>
      </c>
      <c r="I1692" s="105" t="s">
        <v>1475</v>
      </c>
      <c r="K1692" s="102">
        <v>1.0</v>
      </c>
    </row>
    <row r="1693" hidden="1">
      <c r="A1693" s="105" t="s">
        <v>3383</v>
      </c>
      <c r="B1693" s="172">
        <v>45724.0</v>
      </c>
      <c r="C1693" s="105" t="s">
        <v>223</v>
      </c>
      <c r="D1693" s="105" t="s">
        <v>232</v>
      </c>
      <c r="E1693" s="105" t="s">
        <v>1418</v>
      </c>
      <c r="F1693" s="173"/>
      <c r="G1693" s="174">
        <v>0.7291666666666666</v>
      </c>
      <c r="H1693" s="174">
        <v>0.7916666666666666</v>
      </c>
      <c r="I1693" s="105" t="s">
        <v>1475</v>
      </c>
      <c r="K1693" s="102">
        <v>1.0</v>
      </c>
    </row>
    <row r="1694" hidden="1">
      <c r="A1694" s="105" t="s">
        <v>3384</v>
      </c>
      <c r="B1694" s="172">
        <v>45908.0</v>
      </c>
      <c r="C1694" s="105" t="s">
        <v>223</v>
      </c>
      <c r="D1694" s="105" t="s">
        <v>232</v>
      </c>
      <c r="E1694" s="105" t="s">
        <v>1418</v>
      </c>
      <c r="F1694" s="173"/>
      <c r="G1694" s="174">
        <v>0.7291666666666666</v>
      </c>
      <c r="H1694" s="174">
        <v>0.7916666666666666</v>
      </c>
      <c r="I1694" s="105" t="s">
        <v>1475</v>
      </c>
      <c r="K1694" s="102">
        <v>1.0</v>
      </c>
    </row>
    <row r="1695" hidden="1">
      <c r="A1695" s="105" t="s">
        <v>3385</v>
      </c>
      <c r="B1695" s="172">
        <v>45938.0</v>
      </c>
      <c r="C1695" s="105" t="s">
        <v>223</v>
      </c>
      <c r="D1695" s="105" t="s">
        <v>232</v>
      </c>
      <c r="E1695" s="105" t="s">
        <v>1418</v>
      </c>
      <c r="F1695" s="173"/>
      <c r="G1695" s="174">
        <v>0.7291666666666666</v>
      </c>
      <c r="H1695" s="174">
        <v>0.7916666666666666</v>
      </c>
      <c r="I1695" s="105" t="s">
        <v>1475</v>
      </c>
      <c r="K1695" s="102">
        <v>1.0</v>
      </c>
    </row>
    <row r="1696" hidden="1">
      <c r="A1696" s="105" t="s">
        <v>3386</v>
      </c>
      <c r="B1696" s="175" t="s">
        <v>3337</v>
      </c>
      <c r="C1696" s="105" t="s">
        <v>223</v>
      </c>
      <c r="D1696" s="105" t="s">
        <v>232</v>
      </c>
      <c r="E1696" s="105" t="s">
        <v>1418</v>
      </c>
      <c r="F1696" s="173"/>
      <c r="G1696" s="174">
        <v>0.7291666666666666</v>
      </c>
      <c r="H1696" s="174">
        <v>0.7916666666666666</v>
      </c>
      <c r="I1696" s="105" t="s">
        <v>1475</v>
      </c>
      <c r="K1696" s="102">
        <v>1.0</v>
      </c>
    </row>
    <row r="1697" hidden="1">
      <c r="A1697" s="105" t="s">
        <v>3387</v>
      </c>
      <c r="B1697" s="175" t="s">
        <v>3339</v>
      </c>
      <c r="C1697" s="105" t="s">
        <v>223</v>
      </c>
      <c r="D1697" s="105" t="s">
        <v>232</v>
      </c>
      <c r="E1697" s="105" t="s">
        <v>1418</v>
      </c>
      <c r="F1697" s="173"/>
      <c r="G1697" s="174">
        <v>0.7291666666666666</v>
      </c>
      <c r="H1697" s="174">
        <v>0.7916666666666666</v>
      </c>
      <c r="I1697" s="105" t="s">
        <v>1475</v>
      </c>
      <c r="K1697" s="102">
        <v>1.0</v>
      </c>
    </row>
    <row r="1698" hidden="1">
      <c r="A1698" s="105" t="s">
        <v>3388</v>
      </c>
      <c r="B1698" s="175" t="s">
        <v>3341</v>
      </c>
      <c r="C1698" s="105" t="s">
        <v>223</v>
      </c>
      <c r="D1698" s="105" t="s">
        <v>232</v>
      </c>
      <c r="E1698" s="105" t="s">
        <v>1418</v>
      </c>
      <c r="F1698" s="173"/>
      <c r="G1698" s="174">
        <v>0.7291666666666666</v>
      </c>
      <c r="H1698" s="174">
        <v>0.7916666666666666</v>
      </c>
      <c r="I1698" s="105" t="s">
        <v>1475</v>
      </c>
      <c r="K1698" s="102">
        <v>1.0</v>
      </c>
    </row>
    <row r="1699" hidden="1">
      <c r="A1699" s="105" t="s">
        <v>3389</v>
      </c>
      <c r="B1699" s="175" t="s">
        <v>3343</v>
      </c>
      <c r="C1699" s="105" t="s">
        <v>223</v>
      </c>
      <c r="D1699" s="105" t="s">
        <v>232</v>
      </c>
      <c r="E1699" s="105" t="s">
        <v>1420</v>
      </c>
      <c r="F1699" s="173"/>
      <c r="G1699" s="174">
        <v>0.7291666666666666</v>
      </c>
      <c r="H1699" s="174">
        <v>0.7916666666666666</v>
      </c>
      <c r="I1699" s="105" t="s">
        <v>1475</v>
      </c>
      <c r="K1699" s="102">
        <v>1.0</v>
      </c>
    </row>
    <row r="1700" hidden="1">
      <c r="A1700" s="105" t="s">
        <v>3390</v>
      </c>
      <c r="B1700" s="175" t="s">
        <v>3345</v>
      </c>
      <c r="C1700" s="105" t="s">
        <v>223</v>
      </c>
      <c r="D1700" s="105" t="s">
        <v>232</v>
      </c>
      <c r="E1700" s="105" t="s">
        <v>1418</v>
      </c>
      <c r="F1700" s="173"/>
      <c r="G1700" s="174">
        <v>0.7291666666666666</v>
      </c>
      <c r="H1700" s="174">
        <v>0.7916666666666666</v>
      </c>
      <c r="I1700" s="105" t="s">
        <v>1475</v>
      </c>
      <c r="K1700" s="113">
        <v>0.0</v>
      </c>
    </row>
    <row r="1701" hidden="1">
      <c r="A1701" s="105" t="s">
        <v>3391</v>
      </c>
      <c r="B1701" s="175" t="s">
        <v>3347</v>
      </c>
      <c r="C1701" s="105" t="s">
        <v>223</v>
      </c>
      <c r="D1701" s="105" t="s">
        <v>232</v>
      </c>
      <c r="E1701" s="105" t="s">
        <v>1418</v>
      </c>
      <c r="F1701" s="173"/>
      <c r="G1701" s="174">
        <v>0.7291666666666666</v>
      </c>
      <c r="H1701" s="174">
        <v>0.7916666666666666</v>
      </c>
      <c r="I1701" s="105" t="s">
        <v>1475</v>
      </c>
      <c r="K1701" s="113">
        <v>0.0</v>
      </c>
    </row>
    <row r="1702" hidden="1">
      <c r="A1702" s="105" t="s">
        <v>3392</v>
      </c>
      <c r="B1702" s="172">
        <v>45665.0</v>
      </c>
      <c r="C1702" s="105" t="s">
        <v>223</v>
      </c>
      <c r="D1702" s="105" t="s">
        <v>327</v>
      </c>
      <c r="E1702" s="105" t="s">
        <v>1419</v>
      </c>
      <c r="F1702" s="173"/>
      <c r="G1702" s="174">
        <v>0.7291666666666666</v>
      </c>
      <c r="H1702" s="174">
        <v>0.7916666666666666</v>
      </c>
      <c r="I1702" s="105" t="s">
        <v>1475</v>
      </c>
      <c r="K1702" s="102">
        <v>1.0</v>
      </c>
    </row>
    <row r="1703" hidden="1">
      <c r="A1703" s="105" t="s">
        <v>3393</v>
      </c>
      <c r="B1703" s="172">
        <v>45816.0</v>
      </c>
      <c r="C1703" s="105" t="s">
        <v>223</v>
      </c>
      <c r="D1703" s="105" t="s">
        <v>327</v>
      </c>
      <c r="E1703" s="105" t="s">
        <v>1419</v>
      </c>
      <c r="F1703" s="173"/>
      <c r="G1703" s="174">
        <v>0.7291666666666666</v>
      </c>
      <c r="H1703" s="174">
        <v>0.7916666666666666</v>
      </c>
      <c r="I1703" s="105" t="s">
        <v>1475</v>
      </c>
      <c r="K1703" s="102">
        <v>1.0</v>
      </c>
    </row>
    <row r="1704" hidden="1">
      <c r="A1704" s="105" t="s">
        <v>3394</v>
      </c>
      <c r="B1704" s="172">
        <v>45877.0</v>
      </c>
      <c r="C1704" s="105" t="s">
        <v>223</v>
      </c>
      <c r="D1704" s="105" t="s">
        <v>327</v>
      </c>
      <c r="E1704" s="105" t="s">
        <v>1419</v>
      </c>
      <c r="F1704" s="173"/>
      <c r="G1704" s="174">
        <v>0.7291666666666666</v>
      </c>
      <c r="H1704" s="174">
        <v>0.7916666666666666</v>
      </c>
      <c r="I1704" s="105" t="s">
        <v>1475</v>
      </c>
      <c r="K1704" s="102">
        <v>1.0</v>
      </c>
    </row>
    <row r="1705" hidden="1">
      <c r="A1705" s="105" t="s">
        <v>3395</v>
      </c>
      <c r="B1705" s="175" t="s">
        <v>3365</v>
      </c>
      <c r="C1705" s="105" t="s">
        <v>223</v>
      </c>
      <c r="D1705" s="105" t="s">
        <v>327</v>
      </c>
      <c r="E1705" s="105" t="s">
        <v>1419</v>
      </c>
      <c r="F1705" s="173"/>
      <c r="G1705" s="174">
        <v>0.7291666666666666</v>
      </c>
      <c r="H1705" s="174">
        <v>0.7916666666666666</v>
      </c>
      <c r="I1705" s="105" t="s">
        <v>1475</v>
      </c>
      <c r="K1705" s="102">
        <v>1.0</v>
      </c>
    </row>
    <row r="1706" hidden="1">
      <c r="A1706" s="105" t="s">
        <v>3396</v>
      </c>
      <c r="B1706" s="175" t="s">
        <v>3323</v>
      </c>
      <c r="C1706" s="105" t="s">
        <v>223</v>
      </c>
      <c r="D1706" s="105" t="s">
        <v>327</v>
      </c>
      <c r="E1706" s="105" t="s">
        <v>1419</v>
      </c>
      <c r="F1706" s="173"/>
      <c r="G1706" s="174">
        <v>0.7291666666666666</v>
      </c>
      <c r="H1706" s="174">
        <v>0.7916666666666666</v>
      </c>
      <c r="I1706" s="105" t="s">
        <v>1475</v>
      </c>
      <c r="K1706" s="102">
        <v>1.0</v>
      </c>
    </row>
    <row r="1707" hidden="1">
      <c r="A1707" s="105" t="s">
        <v>3397</v>
      </c>
      <c r="B1707" s="175" t="s">
        <v>3368</v>
      </c>
      <c r="C1707" s="105" t="s">
        <v>223</v>
      </c>
      <c r="D1707" s="105" t="s">
        <v>327</v>
      </c>
      <c r="E1707" s="105" t="s">
        <v>1419</v>
      </c>
      <c r="F1707" s="173"/>
      <c r="G1707" s="174">
        <v>0.7291666666666666</v>
      </c>
      <c r="H1707" s="174">
        <v>0.7916666666666666</v>
      </c>
      <c r="I1707" s="105" t="s">
        <v>1475</v>
      </c>
      <c r="K1707" s="102">
        <v>1.0</v>
      </c>
    </row>
    <row r="1708" hidden="1">
      <c r="A1708" s="105" t="s">
        <v>3398</v>
      </c>
      <c r="B1708" s="175" t="s">
        <v>3327</v>
      </c>
      <c r="C1708" s="105" t="s">
        <v>223</v>
      </c>
      <c r="D1708" s="105" t="s">
        <v>327</v>
      </c>
      <c r="E1708" s="105" t="s">
        <v>1419</v>
      </c>
      <c r="F1708" s="173"/>
      <c r="G1708" s="174">
        <v>0.7291666666666666</v>
      </c>
      <c r="H1708" s="174">
        <v>0.7916666666666666</v>
      </c>
      <c r="I1708" s="105" t="s">
        <v>1475</v>
      </c>
      <c r="K1708" s="102">
        <v>1.0</v>
      </c>
    </row>
    <row r="1709" hidden="1">
      <c r="A1709" s="105" t="s">
        <v>3399</v>
      </c>
      <c r="B1709" s="175" t="s">
        <v>3371</v>
      </c>
      <c r="C1709" s="105" t="s">
        <v>223</v>
      </c>
      <c r="D1709" s="105" t="s">
        <v>327</v>
      </c>
      <c r="E1709" s="105" t="s">
        <v>1418</v>
      </c>
      <c r="F1709" s="173"/>
      <c r="G1709" s="174">
        <v>0.7291666666666666</v>
      </c>
      <c r="H1709" s="174">
        <v>0.7916666666666666</v>
      </c>
      <c r="I1709" s="105" t="s">
        <v>1475</v>
      </c>
      <c r="K1709" s="102">
        <v>1.0</v>
      </c>
    </row>
    <row r="1710" hidden="1">
      <c r="A1710" s="105" t="s">
        <v>3400</v>
      </c>
      <c r="B1710" s="175" t="s">
        <v>3331</v>
      </c>
      <c r="C1710" s="105" t="s">
        <v>223</v>
      </c>
      <c r="D1710" s="105" t="s">
        <v>327</v>
      </c>
      <c r="E1710" s="105" t="s">
        <v>1418</v>
      </c>
      <c r="F1710" s="173"/>
      <c r="G1710" s="174">
        <v>0.7291666666666666</v>
      </c>
      <c r="H1710" s="174">
        <v>0.7916666666666666</v>
      </c>
      <c r="I1710" s="105" t="s">
        <v>1475</v>
      </c>
      <c r="K1710" s="102">
        <v>1.0</v>
      </c>
    </row>
    <row r="1711" hidden="1">
      <c r="A1711" s="105" t="s">
        <v>3401</v>
      </c>
      <c r="B1711" s="172">
        <v>45724.0</v>
      </c>
      <c r="C1711" s="105" t="s">
        <v>223</v>
      </c>
      <c r="D1711" s="105" t="s">
        <v>306</v>
      </c>
      <c r="E1711" s="105" t="s">
        <v>1421</v>
      </c>
      <c r="F1711" s="173"/>
      <c r="G1711" s="174">
        <v>0.3333333333333333</v>
      </c>
      <c r="H1711" s="174">
        <v>0.3958333333333333</v>
      </c>
      <c r="I1711" s="105" t="s">
        <v>1516</v>
      </c>
      <c r="K1711" s="113">
        <v>0.0</v>
      </c>
    </row>
    <row r="1712" hidden="1">
      <c r="A1712" s="105" t="s">
        <v>3402</v>
      </c>
      <c r="B1712" s="172">
        <v>45785.0</v>
      </c>
      <c r="C1712" s="105" t="s">
        <v>223</v>
      </c>
      <c r="D1712" s="105" t="s">
        <v>306</v>
      </c>
      <c r="E1712" s="105" t="s">
        <v>1418</v>
      </c>
      <c r="F1712" s="173"/>
      <c r="G1712" s="174">
        <v>0.7291666666666666</v>
      </c>
      <c r="H1712" s="174">
        <v>0.7916666666666666</v>
      </c>
      <c r="I1712" s="105" t="s">
        <v>1475</v>
      </c>
      <c r="K1712" s="102">
        <v>1.0</v>
      </c>
    </row>
    <row r="1713" hidden="1">
      <c r="A1713" s="105" t="s">
        <v>3403</v>
      </c>
      <c r="B1713" s="172">
        <v>45846.0</v>
      </c>
      <c r="C1713" s="105" t="s">
        <v>223</v>
      </c>
      <c r="D1713" s="105" t="s">
        <v>306</v>
      </c>
      <c r="E1713" s="105" t="s">
        <v>1418</v>
      </c>
      <c r="F1713" s="173"/>
      <c r="G1713" s="174">
        <v>0.625</v>
      </c>
      <c r="H1713" s="174">
        <v>0.6458333333333334</v>
      </c>
      <c r="I1713" s="105" t="s">
        <v>3404</v>
      </c>
      <c r="K1713" s="102">
        <v>1.0</v>
      </c>
    </row>
    <row r="1714" hidden="1">
      <c r="A1714" s="105" t="s">
        <v>3405</v>
      </c>
      <c r="B1714" s="172">
        <v>45938.0</v>
      </c>
      <c r="C1714" s="105" t="s">
        <v>223</v>
      </c>
      <c r="D1714" s="105" t="s">
        <v>306</v>
      </c>
      <c r="E1714" s="105" t="s">
        <v>1421</v>
      </c>
      <c r="F1714" s="173"/>
      <c r="G1714" s="174">
        <v>0.3333333333333333</v>
      </c>
      <c r="H1714" s="174">
        <v>0.3958333333333333</v>
      </c>
      <c r="I1714" s="105" t="s">
        <v>1516</v>
      </c>
      <c r="K1714" s="102">
        <v>1.0</v>
      </c>
    </row>
    <row r="1715" hidden="1">
      <c r="A1715" s="105" t="s">
        <v>3406</v>
      </c>
      <c r="B1715" s="172">
        <v>45999.0</v>
      </c>
      <c r="C1715" s="105" t="s">
        <v>223</v>
      </c>
      <c r="D1715" s="105" t="s">
        <v>306</v>
      </c>
      <c r="E1715" s="105" t="s">
        <v>1418</v>
      </c>
      <c r="F1715" s="173"/>
      <c r="G1715" s="174">
        <v>0.7291666666666666</v>
      </c>
      <c r="H1715" s="174">
        <v>0.7916666666666666</v>
      </c>
      <c r="I1715" s="105" t="s">
        <v>1475</v>
      </c>
      <c r="K1715" s="102">
        <v>1.0</v>
      </c>
    </row>
    <row r="1716" hidden="1">
      <c r="A1716" s="105" t="s">
        <v>3407</v>
      </c>
      <c r="B1716" s="175" t="s">
        <v>3352</v>
      </c>
      <c r="C1716" s="105" t="s">
        <v>223</v>
      </c>
      <c r="D1716" s="105" t="s">
        <v>306</v>
      </c>
      <c r="E1716" s="105" t="s">
        <v>1418</v>
      </c>
      <c r="F1716" s="173"/>
      <c r="G1716" s="174">
        <v>0.625</v>
      </c>
      <c r="H1716" s="174">
        <v>0.6458333333333334</v>
      </c>
      <c r="I1716" s="105" t="s">
        <v>3404</v>
      </c>
      <c r="K1716" s="102">
        <v>1.0</v>
      </c>
    </row>
    <row r="1717" hidden="1">
      <c r="A1717" s="105" t="s">
        <v>3408</v>
      </c>
      <c r="B1717" s="175" t="s">
        <v>3339</v>
      </c>
      <c r="C1717" s="105" t="s">
        <v>223</v>
      </c>
      <c r="D1717" s="105" t="s">
        <v>306</v>
      </c>
      <c r="E1717" s="105" t="s">
        <v>1421</v>
      </c>
      <c r="F1717" s="173"/>
      <c r="G1717" s="174">
        <v>0.3333333333333333</v>
      </c>
      <c r="H1717" s="174">
        <v>0.3958333333333333</v>
      </c>
      <c r="I1717" s="105" t="s">
        <v>1516</v>
      </c>
      <c r="K1717" s="102">
        <v>1.0</v>
      </c>
    </row>
    <row r="1718" hidden="1">
      <c r="A1718" s="105" t="s">
        <v>3409</v>
      </c>
      <c r="B1718" s="175" t="s">
        <v>3325</v>
      </c>
      <c r="C1718" s="105" t="s">
        <v>223</v>
      </c>
      <c r="D1718" s="105" t="s">
        <v>306</v>
      </c>
      <c r="E1718" s="105" t="s">
        <v>1418</v>
      </c>
      <c r="F1718" s="173"/>
      <c r="G1718" s="174">
        <v>0.7291666666666666</v>
      </c>
      <c r="H1718" s="174">
        <v>0.7916666666666666</v>
      </c>
      <c r="I1718" s="105" t="s">
        <v>1475</v>
      </c>
      <c r="K1718" s="102">
        <v>1.0</v>
      </c>
    </row>
    <row r="1719" hidden="1">
      <c r="A1719" s="105" t="s">
        <v>3410</v>
      </c>
      <c r="B1719" s="175" t="s">
        <v>3356</v>
      </c>
      <c r="C1719" s="105" t="s">
        <v>223</v>
      </c>
      <c r="D1719" s="105" t="s">
        <v>306</v>
      </c>
      <c r="E1719" s="105" t="s">
        <v>1418</v>
      </c>
      <c r="F1719" s="173"/>
      <c r="G1719" s="174">
        <v>0.625</v>
      </c>
      <c r="H1719" s="174">
        <v>0.6458333333333334</v>
      </c>
      <c r="I1719" s="105" t="s">
        <v>3404</v>
      </c>
      <c r="K1719" s="102">
        <v>1.0</v>
      </c>
    </row>
    <row r="1720" hidden="1">
      <c r="A1720" s="105" t="s">
        <v>3411</v>
      </c>
      <c r="B1720" s="175" t="s">
        <v>3343</v>
      </c>
      <c r="C1720" s="105" t="s">
        <v>223</v>
      </c>
      <c r="D1720" s="105" t="s">
        <v>306</v>
      </c>
      <c r="E1720" s="105" t="s">
        <v>1421</v>
      </c>
      <c r="F1720" s="173"/>
      <c r="G1720" s="174">
        <v>0.3333333333333333</v>
      </c>
      <c r="H1720" s="174">
        <v>0.3958333333333333</v>
      </c>
      <c r="I1720" s="105" t="s">
        <v>1516</v>
      </c>
      <c r="K1720" s="102">
        <v>1.0</v>
      </c>
    </row>
    <row r="1721" hidden="1">
      <c r="A1721" s="105" t="s">
        <v>3412</v>
      </c>
      <c r="B1721" s="175" t="s">
        <v>3329</v>
      </c>
      <c r="C1721" s="105" t="s">
        <v>223</v>
      </c>
      <c r="D1721" s="105" t="s">
        <v>306</v>
      </c>
      <c r="E1721" s="105" t="s">
        <v>1418</v>
      </c>
      <c r="F1721" s="173"/>
      <c r="G1721" s="174">
        <v>0.7291666666666666</v>
      </c>
      <c r="H1721" s="174">
        <v>0.7916666666666666</v>
      </c>
      <c r="I1721" s="105" t="s">
        <v>1475</v>
      </c>
      <c r="K1721" s="102">
        <v>1.0</v>
      </c>
    </row>
    <row r="1722" hidden="1">
      <c r="A1722" s="105" t="s">
        <v>3413</v>
      </c>
      <c r="B1722" s="175" t="s">
        <v>3360</v>
      </c>
      <c r="C1722" s="105" t="s">
        <v>223</v>
      </c>
      <c r="D1722" s="105" t="s">
        <v>306</v>
      </c>
      <c r="E1722" s="105" t="s">
        <v>1418</v>
      </c>
      <c r="F1722" s="173"/>
      <c r="G1722" s="174">
        <v>0.625</v>
      </c>
      <c r="H1722" s="174">
        <v>0.6458333333333334</v>
      </c>
      <c r="I1722" s="105" t="s">
        <v>3404</v>
      </c>
      <c r="K1722" s="102">
        <v>1.0</v>
      </c>
    </row>
    <row r="1723" hidden="1">
      <c r="A1723" s="105" t="s">
        <v>3414</v>
      </c>
      <c r="B1723" s="175" t="s">
        <v>3347</v>
      </c>
      <c r="C1723" s="105" t="s">
        <v>223</v>
      </c>
      <c r="D1723" s="105" t="s">
        <v>306</v>
      </c>
      <c r="E1723" s="105" t="s">
        <v>1421</v>
      </c>
      <c r="F1723" s="173"/>
      <c r="G1723" s="174">
        <v>0.3333333333333333</v>
      </c>
      <c r="H1723" s="174">
        <v>0.3958333333333333</v>
      </c>
      <c r="I1723" s="105" t="s">
        <v>1516</v>
      </c>
      <c r="K1723" s="113">
        <v>0.0</v>
      </c>
    </row>
    <row r="1724" hidden="1">
      <c r="A1724" s="105" t="s">
        <v>3415</v>
      </c>
      <c r="B1724" s="172">
        <v>45665.0</v>
      </c>
      <c r="C1724" s="105" t="s">
        <v>24</v>
      </c>
      <c r="D1724" s="105" t="s">
        <v>27</v>
      </c>
      <c r="E1724" s="105" t="s">
        <v>1420</v>
      </c>
      <c r="F1724" s="173"/>
      <c r="G1724" s="174">
        <v>0.7291666666666666</v>
      </c>
      <c r="H1724" s="174">
        <v>0.7916666666666666</v>
      </c>
      <c r="I1724" s="105" t="s">
        <v>1475</v>
      </c>
      <c r="K1724" s="102">
        <v>1.0</v>
      </c>
    </row>
    <row r="1725" hidden="1">
      <c r="A1725" s="105" t="s">
        <v>3416</v>
      </c>
      <c r="B1725" s="172">
        <v>45816.0</v>
      </c>
      <c r="C1725" s="105" t="s">
        <v>24</v>
      </c>
      <c r="D1725" s="105" t="s">
        <v>27</v>
      </c>
      <c r="E1725" s="105" t="s">
        <v>1420</v>
      </c>
      <c r="F1725" s="173"/>
      <c r="G1725" s="174">
        <v>0.7291666666666666</v>
      </c>
      <c r="H1725" s="174">
        <v>0.7916666666666666</v>
      </c>
      <c r="I1725" s="105" t="s">
        <v>1475</v>
      </c>
      <c r="K1725" s="102">
        <v>1.0</v>
      </c>
    </row>
    <row r="1726" hidden="1">
      <c r="A1726" s="105" t="s">
        <v>3417</v>
      </c>
      <c r="B1726" s="172">
        <v>45877.0</v>
      </c>
      <c r="C1726" s="105" t="s">
        <v>24</v>
      </c>
      <c r="D1726" s="105" t="s">
        <v>27</v>
      </c>
      <c r="E1726" s="105" t="s">
        <v>1420</v>
      </c>
      <c r="F1726" s="173"/>
      <c r="G1726" s="174">
        <v>0.7291666666666666</v>
      </c>
      <c r="H1726" s="174">
        <v>0.7916666666666666</v>
      </c>
      <c r="I1726" s="105" t="s">
        <v>1475</v>
      </c>
      <c r="K1726" s="102">
        <v>1.0</v>
      </c>
    </row>
    <row r="1727" hidden="1">
      <c r="A1727" s="105" t="s">
        <v>3418</v>
      </c>
      <c r="B1727" s="175" t="s">
        <v>3365</v>
      </c>
      <c r="C1727" s="105" t="s">
        <v>24</v>
      </c>
      <c r="D1727" s="105" t="s">
        <v>27</v>
      </c>
      <c r="E1727" s="105" t="s">
        <v>1420</v>
      </c>
      <c r="F1727" s="173"/>
      <c r="G1727" s="174">
        <v>0.7291666666666666</v>
      </c>
      <c r="H1727" s="174">
        <v>0.7916666666666666</v>
      </c>
      <c r="I1727" s="105" t="s">
        <v>1475</v>
      </c>
      <c r="K1727" s="102">
        <v>1.0</v>
      </c>
    </row>
    <row r="1728" hidden="1">
      <c r="A1728" s="105" t="s">
        <v>3419</v>
      </c>
      <c r="B1728" s="175" t="s">
        <v>3323</v>
      </c>
      <c r="C1728" s="105" t="s">
        <v>24</v>
      </c>
      <c r="D1728" s="105" t="s">
        <v>27</v>
      </c>
      <c r="E1728" s="105" t="s">
        <v>1420</v>
      </c>
      <c r="F1728" s="173"/>
      <c r="G1728" s="174">
        <v>0.7291666666666666</v>
      </c>
      <c r="H1728" s="174">
        <v>0.7916666666666666</v>
      </c>
      <c r="I1728" s="105" t="s">
        <v>1475</v>
      </c>
      <c r="K1728" s="102">
        <v>1.0</v>
      </c>
    </row>
    <row r="1729" hidden="1">
      <c r="A1729" s="105" t="s">
        <v>3420</v>
      </c>
      <c r="B1729" s="175" t="s">
        <v>3368</v>
      </c>
      <c r="C1729" s="105" t="s">
        <v>24</v>
      </c>
      <c r="D1729" s="105" t="s">
        <v>27</v>
      </c>
      <c r="E1729" s="105" t="s">
        <v>1420</v>
      </c>
      <c r="F1729" s="173"/>
      <c r="G1729" s="174">
        <v>0.7291666666666666</v>
      </c>
      <c r="H1729" s="174">
        <v>0.7916666666666666</v>
      </c>
      <c r="I1729" s="105" t="s">
        <v>1475</v>
      </c>
      <c r="K1729" s="102">
        <v>1.0</v>
      </c>
    </row>
    <row r="1730" hidden="1">
      <c r="A1730" s="105" t="s">
        <v>3421</v>
      </c>
      <c r="B1730" s="175" t="s">
        <v>3327</v>
      </c>
      <c r="C1730" s="105" t="s">
        <v>24</v>
      </c>
      <c r="D1730" s="105" t="s">
        <v>27</v>
      </c>
      <c r="E1730" s="105" t="s">
        <v>1420</v>
      </c>
      <c r="F1730" s="173"/>
      <c r="G1730" s="174">
        <v>0.7291666666666666</v>
      </c>
      <c r="H1730" s="174">
        <v>0.7916666666666666</v>
      </c>
      <c r="I1730" s="105" t="s">
        <v>1475</v>
      </c>
      <c r="K1730" s="102">
        <v>1.0</v>
      </c>
    </row>
    <row r="1731" hidden="1">
      <c r="A1731" s="105" t="s">
        <v>3422</v>
      </c>
      <c r="B1731" s="175" t="s">
        <v>3371</v>
      </c>
      <c r="C1731" s="105" t="s">
        <v>24</v>
      </c>
      <c r="D1731" s="105" t="s">
        <v>27</v>
      </c>
      <c r="E1731" s="105" t="s">
        <v>1420</v>
      </c>
      <c r="F1731" s="173"/>
      <c r="G1731" s="174">
        <v>0.7291666666666666</v>
      </c>
      <c r="H1731" s="174">
        <v>0.7916666666666666</v>
      </c>
      <c r="I1731" s="105" t="s">
        <v>1475</v>
      </c>
      <c r="K1731" s="102">
        <v>1.0</v>
      </c>
    </row>
    <row r="1732" hidden="1">
      <c r="A1732" s="105" t="s">
        <v>3423</v>
      </c>
      <c r="B1732" s="175" t="s">
        <v>3331</v>
      </c>
      <c r="C1732" s="105" t="s">
        <v>24</v>
      </c>
      <c r="D1732" s="105" t="s">
        <v>27</v>
      </c>
      <c r="E1732" s="105" t="s">
        <v>1420</v>
      </c>
      <c r="F1732" s="173"/>
      <c r="G1732" s="174">
        <v>0.7291666666666666</v>
      </c>
      <c r="H1732" s="174">
        <v>0.7916666666666666</v>
      </c>
      <c r="I1732" s="105" t="s">
        <v>1475</v>
      </c>
      <c r="K1732" s="102">
        <v>1.0</v>
      </c>
    </row>
    <row r="1733" hidden="1">
      <c r="A1733" s="105" t="s">
        <v>3424</v>
      </c>
      <c r="B1733" s="172">
        <v>45665.0</v>
      </c>
      <c r="C1733" s="105" t="s">
        <v>24</v>
      </c>
      <c r="D1733" s="105" t="s">
        <v>86</v>
      </c>
      <c r="E1733" s="105" t="s">
        <v>1421</v>
      </c>
      <c r="F1733" s="173"/>
      <c r="G1733" s="174">
        <v>0.7291666666666666</v>
      </c>
      <c r="H1733" s="174">
        <v>0.7916666666666666</v>
      </c>
      <c r="I1733" s="105" t="s">
        <v>1475</v>
      </c>
      <c r="K1733" s="102">
        <v>1.0</v>
      </c>
    </row>
    <row r="1734" hidden="1">
      <c r="A1734" s="105" t="s">
        <v>3425</v>
      </c>
      <c r="B1734" s="172">
        <v>45816.0</v>
      </c>
      <c r="C1734" s="105" t="s">
        <v>24</v>
      </c>
      <c r="D1734" s="105" t="s">
        <v>86</v>
      </c>
      <c r="E1734" s="105" t="s">
        <v>1421</v>
      </c>
      <c r="F1734" s="173"/>
      <c r="G1734" s="174">
        <v>0.7291666666666666</v>
      </c>
      <c r="H1734" s="174">
        <v>0.7916666666666666</v>
      </c>
      <c r="I1734" s="105" t="s">
        <v>1475</v>
      </c>
      <c r="K1734" s="102">
        <v>1.0</v>
      </c>
    </row>
    <row r="1735" hidden="1">
      <c r="A1735" s="105" t="s">
        <v>3426</v>
      </c>
      <c r="B1735" s="172">
        <v>45877.0</v>
      </c>
      <c r="C1735" s="105" t="s">
        <v>24</v>
      </c>
      <c r="D1735" s="105" t="s">
        <v>86</v>
      </c>
      <c r="E1735" s="105" t="s">
        <v>1421</v>
      </c>
      <c r="F1735" s="173"/>
      <c r="G1735" s="174">
        <v>0.7291666666666666</v>
      </c>
      <c r="H1735" s="174">
        <v>0.7916666666666666</v>
      </c>
      <c r="I1735" s="105" t="s">
        <v>1475</v>
      </c>
      <c r="K1735" s="102">
        <v>1.0</v>
      </c>
    </row>
    <row r="1736" hidden="1">
      <c r="A1736" s="105" t="s">
        <v>3427</v>
      </c>
      <c r="B1736" s="175" t="s">
        <v>3365</v>
      </c>
      <c r="C1736" s="105" t="s">
        <v>24</v>
      </c>
      <c r="D1736" s="105" t="s">
        <v>86</v>
      </c>
      <c r="E1736" s="105" t="s">
        <v>1421</v>
      </c>
      <c r="F1736" s="173"/>
      <c r="G1736" s="174">
        <v>0.7291666666666666</v>
      </c>
      <c r="H1736" s="174">
        <v>0.7916666666666666</v>
      </c>
      <c r="I1736" s="105" t="s">
        <v>1475</v>
      </c>
      <c r="K1736" s="102">
        <v>1.0</v>
      </c>
    </row>
    <row r="1737" hidden="1">
      <c r="A1737" s="105" t="s">
        <v>3428</v>
      </c>
      <c r="B1737" s="175" t="s">
        <v>3323</v>
      </c>
      <c r="C1737" s="105" t="s">
        <v>24</v>
      </c>
      <c r="D1737" s="105" t="s">
        <v>86</v>
      </c>
      <c r="E1737" s="105" t="s">
        <v>1421</v>
      </c>
      <c r="F1737" s="173"/>
      <c r="G1737" s="174">
        <v>0.7291666666666666</v>
      </c>
      <c r="H1737" s="174">
        <v>0.7916666666666666</v>
      </c>
      <c r="I1737" s="105" t="s">
        <v>1475</v>
      </c>
      <c r="K1737" s="102">
        <v>1.0</v>
      </c>
    </row>
    <row r="1738" hidden="1">
      <c r="A1738" s="105" t="s">
        <v>3429</v>
      </c>
      <c r="B1738" s="175" t="s">
        <v>3368</v>
      </c>
      <c r="C1738" s="105" t="s">
        <v>24</v>
      </c>
      <c r="D1738" s="105" t="s">
        <v>86</v>
      </c>
      <c r="E1738" s="105" t="s">
        <v>1421</v>
      </c>
      <c r="F1738" s="173"/>
      <c r="G1738" s="174">
        <v>0.7291666666666666</v>
      </c>
      <c r="H1738" s="174">
        <v>0.7916666666666666</v>
      </c>
      <c r="I1738" s="105" t="s">
        <v>1475</v>
      </c>
      <c r="K1738" s="102">
        <v>1.0</v>
      </c>
    </row>
    <row r="1739" hidden="1">
      <c r="A1739" s="105" t="s">
        <v>3430</v>
      </c>
      <c r="B1739" s="175" t="s">
        <v>3327</v>
      </c>
      <c r="C1739" s="105" t="s">
        <v>24</v>
      </c>
      <c r="D1739" s="105" t="s">
        <v>86</v>
      </c>
      <c r="E1739" s="105" t="s">
        <v>1421</v>
      </c>
      <c r="F1739" s="173"/>
      <c r="G1739" s="174">
        <v>0.7291666666666666</v>
      </c>
      <c r="H1739" s="174">
        <v>0.7916666666666666</v>
      </c>
      <c r="I1739" s="105" t="s">
        <v>1475</v>
      </c>
      <c r="K1739" s="102">
        <v>1.0</v>
      </c>
    </row>
    <row r="1740" hidden="1">
      <c r="A1740" s="105" t="s">
        <v>3431</v>
      </c>
      <c r="B1740" s="175" t="s">
        <v>3371</v>
      </c>
      <c r="C1740" s="105" t="s">
        <v>24</v>
      </c>
      <c r="D1740" s="105" t="s">
        <v>86</v>
      </c>
      <c r="E1740" s="105" t="s">
        <v>1421</v>
      </c>
      <c r="F1740" s="173"/>
      <c r="G1740" s="174">
        <v>0.7291666666666666</v>
      </c>
      <c r="H1740" s="174">
        <v>0.7916666666666666</v>
      </c>
      <c r="I1740" s="105" t="s">
        <v>1475</v>
      </c>
      <c r="K1740" s="102">
        <v>1.0</v>
      </c>
    </row>
    <row r="1741" hidden="1">
      <c r="A1741" s="105" t="s">
        <v>3432</v>
      </c>
      <c r="B1741" s="175" t="s">
        <v>3331</v>
      </c>
      <c r="C1741" s="105" t="s">
        <v>24</v>
      </c>
      <c r="D1741" s="105" t="s">
        <v>86</v>
      </c>
      <c r="E1741" s="105" t="s">
        <v>1421</v>
      </c>
      <c r="F1741" s="173"/>
      <c r="G1741" s="174">
        <v>0.7291666666666666</v>
      </c>
      <c r="H1741" s="174">
        <v>0.7916666666666666</v>
      </c>
      <c r="I1741" s="105" t="s">
        <v>1475</v>
      </c>
      <c r="K1741" s="113">
        <v>0.0</v>
      </c>
    </row>
    <row r="1742" hidden="1">
      <c r="A1742" s="105" t="s">
        <v>3433</v>
      </c>
      <c r="B1742" s="172">
        <v>45696.0</v>
      </c>
      <c r="C1742" s="105" t="s">
        <v>24</v>
      </c>
      <c r="D1742" s="105" t="s">
        <v>114</v>
      </c>
      <c r="E1742" s="105" t="s">
        <v>1418</v>
      </c>
      <c r="F1742" s="173"/>
      <c r="G1742" s="174">
        <v>0.625</v>
      </c>
      <c r="H1742" s="174">
        <v>0.6875</v>
      </c>
      <c r="I1742" s="105" t="s">
        <v>1460</v>
      </c>
      <c r="K1742" s="102">
        <v>1.0</v>
      </c>
    </row>
    <row r="1743" hidden="1">
      <c r="A1743" s="105" t="s">
        <v>3434</v>
      </c>
      <c r="B1743" s="172">
        <v>45724.0</v>
      </c>
      <c r="C1743" s="105" t="s">
        <v>24</v>
      </c>
      <c r="D1743" s="105" t="s">
        <v>114</v>
      </c>
      <c r="E1743" s="105" t="s">
        <v>1418</v>
      </c>
      <c r="F1743" s="173"/>
      <c r="G1743" s="174">
        <v>0.4166666666666667</v>
      </c>
      <c r="H1743" s="174">
        <v>0.4791666666666667</v>
      </c>
      <c r="I1743" s="105" t="s">
        <v>1939</v>
      </c>
      <c r="K1743" s="102">
        <v>1.0</v>
      </c>
    </row>
    <row r="1744" hidden="1">
      <c r="A1744" s="105" t="s">
        <v>3435</v>
      </c>
      <c r="B1744" s="172">
        <v>45908.0</v>
      </c>
      <c r="C1744" s="105" t="s">
        <v>24</v>
      </c>
      <c r="D1744" s="105" t="s">
        <v>114</v>
      </c>
      <c r="E1744" s="105" t="s">
        <v>1418</v>
      </c>
      <c r="F1744" s="173"/>
      <c r="G1744" s="174">
        <v>0.625</v>
      </c>
      <c r="H1744" s="174">
        <v>0.6875</v>
      </c>
      <c r="I1744" s="105" t="s">
        <v>1460</v>
      </c>
      <c r="K1744" s="102">
        <v>1.0</v>
      </c>
    </row>
    <row r="1745" hidden="1">
      <c r="A1745" s="105" t="s">
        <v>3436</v>
      </c>
      <c r="B1745" s="172">
        <v>45938.0</v>
      </c>
      <c r="C1745" s="105" t="s">
        <v>24</v>
      </c>
      <c r="D1745" s="105" t="s">
        <v>114</v>
      </c>
      <c r="E1745" s="105" t="s">
        <v>1418</v>
      </c>
      <c r="F1745" s="173"/>
      <c r="G1745" s="174">
        <v>0.4166666666666667</v>
      </c>
      <c r="H1745" s="174">
        <v>0.4791666666666667</v>
      </c>
      <c r="I1745" s="105" t="s">
        <v>1939</v>
      </c>
      <c r="K1745" s="102">
        <v>1.0</v>
      </c>
    </row>
    <row r="1746" hidden="1">
      <c r="A1746" s="105" t="s">
        <v>3437</v>
      </c>
      <c r="B1746" s="175" t="s">
        <v>3337</v>
      </c>
      <c r="C1746" s="105" t="s">
        <v>24</v>
      </c>
      <c r="D1746" s="105" t="s">
        <v>114</v>
      </c>
      <c r="E1746" s="105" t="s">
        <v>1418</v>
      </c>
      <c r="F1746" s="173"/>
      <c r="G1746" s="174">
        <v>0.625</v>
      </c>
      <c r="H1746" s="174">
        <v>0.6875</v>
      </c>
      <c r="I1746" s="105" t="s">
        <v>1460</v>
      </c>
      <c r="K1746" s="102">
        <v>1.0</v>
      </c>
    </row>
    <row r="1747" hidden="1">
      <c r="A1747" s="105" t="s">
        <v>3438</v>
      </c>
      <c r="B1747" s="175" t="s">
        <v>3339</v>
      </c>
      <c r="C1747" s="105" t="s">
        <v>24</v>
      </c>
      <c r="D1747" s="105" t="s">
        <v>114</v>
      </c>
      <c r="E1747" s="105" t="s">
        <v>1418</v>
      </c>
      <c r="F1747" s="173"/>
      <c r="G1747" s="174">
        <v>0.4166666666666667</v>
      </c>
      <c r="H1747" s="174">
        <v>0.4791666666666667</v>
      </c>
      <c r="I1747" s="105" t="s">
        <v>1939</v>
      </c>
      <c r="K1747" s="102">
        <v>1.0</v>
      </c>
    </row>
    <row r="1748" hidden="1">
      <c r="A1748" s="105" t="s">
        <v>3439</v>
      </c>
      <c r="B1748" s="175" t="s">
        <v>3341</v>
      </c>
      <c r="C1748" s="105" t="s">
        <v>24</v>
      </c>
      <c r="D1748" s="105" t="s">
        <v>114</v>
      </c>
      <c r="E1748" s="105" t="s">
        <v>1418</v>
      </c>
      <c r="F1748" s="173"/>
      <c r="G1748" s="174">
        <v>0.625</v>
      </c>
      <c r="H1748" s="174">
        <v>0.6875</v>
      </c>
      <c r="I1748" s="105" t="s">
        <v>1460</v>
      </c>
      <c r="K1748" s="102">
        <v>1.0</v>
      </c>
    </row>
    <row r="1749" hidden="1">
      <c r="A1749" s="105" t="s">
        <v>3440</v>
      </c>
      <c r="B1749" s="175" t="s">
        <v>3343</v>
      </c>
      <c r="C1749" s="105" t="s">
        <v>24</v>
      </c>
      <c r="D1749" s="105" t="s">
        <v>114</v>
      </c>
      <c r="E1749" s="105" t="s">
        <v>1420</v>
      </c>
      <c r="F1749" s="173"/>
      <c r="G1749" s="174">
        <v>0.4166666666666667</v>
      </c>
      <c r="H1749" s="174">
        <v>0.4791666666666667</v>
      </c>
      <c r="I1749" s="105" t="s">
        <v>1939</v>
      </c>
      <c r="K1749" s="102">
        <v>1.0</v>
      </c>
    </row>
    <row r="1750" hidden="1">
      <c r="A1750" s="105" t="s">
        <v>3441</v>
      </c>
      <c r="B1750" s="175" t="s">
        <v>3345</v>
      </c>
      <c r="C1750" s="105" t="s">
        <v>24</v>
      </c>
      <c r="D1750" s="105" t="s">
        <v>114</v>
      </c>
      <c r="E1750" s="105" t="s">
        <v>1418</v>
      </c>
      <c r="F1750" s="173"/>
      <c r="G1750" s="174">
        <v>0.625</v>
      </c>
      <c r="H1750" s="174">
        <v>0.6875</v>
      </c>
      <c r="I1750" s="105" t="s">
        <v>1460</v>
      </c>
      <c r="K1750" s="113">
        <v>0.0</v>
      </c>
    </row>
    <row r="1751" hidden="1">
      <c r="A1751" s="105" t="s">
        <v>3442</v>
      </c>
      <c r="B1751" s="175" t="s">
        <v>3347</v>
      </c>
      <c r="C1751" s="105" t="s">
        <v>24</v>
      </c>
      <c r="D1751" s="105" t="s">
        <v>114</v>
      </c>
      <c r="E1751" s="105" t="s">
        <v>1418</v>
      </c>
      <c r="F1751" s="173"/>
      <c r="G1751" s="174">
        <v>0.4166666666666667</v>
      </c>
      <c r="H1751" s="174">
        <v>0.4791666666666667</v>
      </c>
      <c r="I1751" s="105" t="s">
        <v>1939</v>
      </c>
      <c r="K1751" s="113">
        <v>0.0</v>
      </c>
    </row>
    <row r="1752" hidden="1">
      <c r="A1752" s="105" t="s">
        <v>3443</v>
      </c>
      <c r="B1752" s="172">
        <v>45665.0</v>
      </c>
      <c r="C1752" s="105" t="s">
        <v>24</v>
      </c>
      <c r="D1752" s="105" t="s">
        <v>50</v>
      </c>
      <c r="E1752" s="105" t="s">
        <v>1418</v>
      </c>
      <c r="F1752" s="173"/>
      <c r="G1752" s="174">
        <v>0.625</v>
      </c>
      <c r="H1752" s="174">
        <v>0.6875</v>
      </c>
      <c r="I1752" s="105" t="s">
        <v>1460</v>
      </c>
      <c r="K1752" s="102">
        <v>1.0</v>
      </c>
    </row>
    <row r="1753" hidden="1">
      <c r="A1753" s="105" t="s">
        <v>3444</v>
      </c>
      <c r="B1753" s="172">
        <v>45724.0</v>
      </c>
      <c r="C1753" s="105" t="s">
        <v>24</v>
      </c>
      <c r="D1753" s="105" t="s">
        <v>50</v>
      </c>
      <c r="E1753" s="105" t="s">
        <v>1418</v>
      </c>
      <c r="F1753" s="173"/>
      <c r="G1753" s="174">
        <v>0.625</v>
      </c>
      <c r="H1753" s="174">
        <v>0.6875</v>
      </c>
      <c r="I1753" s="105" t="s">
        <v>1460</v>
      </c>
      <c r="K1753" s="102">
        <v>1.0</v>
      </c>
    </row>
    <row r="1754" hidden="1">
      <c r="A1754" s="105" t="s">
        <v>3445</v>
      </c>
      <c r="B1754" s="172">
        <v>45877.0</v>
      </c>
      <c r="C1754" s="105" t="s">
        <v>24</v>
      </c>
      <c r="D1754" s="105" t="s">
        <v>50</v>
      </c>
      <c r="E1754" s="105" t="s">
        <v>1418</v>
      </c>
      <c r="F1754" s="173"/>
      <c r="G1754" s="174">
        <v>0.625</v>
      </c>
      <c r="H1754" s="174">
        <v>0.6875</v>
      </c>
      <c r="I1754" s="105" t="s">
        <v>1460</v>
      </c>
      <c r="K1754" s="102">
        <v>1.0</v>
      </c>
    </row>
    <row r="1755" hidden="1">
      <c r="A1755" s="105" t="s">
        <v>3446</v>
      </c>
      <c r="B1755" s="172">
        <v>45938.0</v>
      </c>
      <c r="C1755" s="105" t="s">
        <v>24</v>
      </c>
      <c r="D1755" s="105" t="s">
        <v>50</v>
      </c>
      <c r="E1755" s="105" t="s">
        <v>1418</v>
      </c>
      <c r="F1755" s="173"/>
      <c r="G1755" s="174">
        <v>0.625</v>
      </c>
      <c r="H1755" s="174">
        <v>0.6875</v>
      </c>
      <c r="I1755" s="105" t="s">
        <v>1460</v>
      </c>
      <c r="K1755" s="102">
        <v>1.0</v>
      </c>
    </row>
    <row r="1756" hidden="1">
      <c r="A1756" s="105" t="s">
        <v>3447</v>
      </c>
      <c r="B1756" s="175" t="s">
        <v>3323</v>
      </c>
      <c r="C1756" s="105" t="s">
        <v>24</v>
      </c>
      <c r="D1756" s="105" t="s">
        <v>50</v>
      </c>
      <c r="E1756" s="105" t="s">
        <v>1418</v>
      </c>
      <c r="F1756" s="173"/>
      <c r="G1756" s="174">
        <v>0.625</v>
      </c>
      <c r="H1756" s="174">
        <v>0.6875</v>
      </c>
      <c r="I1756" s="105" t="s">
        <v>1460</v>
      </c>
      <c r="K1756" s="102">
        <v>1.0</v>
      </c>
    </row>
    <row r="1757" hidden="1">
      <c r="A1757" s="105" t="s">
        <v>3448</v>
      </c>
      <c r="B1757" s="175" t="s">
        <v>3339</v>
      </c>
      <c r="C1757" s="105" t="s">
        <v>24</v>
      </c>
      <c r="D1757" s="105" t="s">
        <v>50</v>
      </c>
      <c r="E1757" s="105" t="s">
        <v>1418</v>
      </c>
      <c r="F1757" s="173"/>
      <c r="G1757" s="174">
        <v>0.625</v>
      </c>
      <c r="H1757" s="174">
        <v>0.6875</v>
      </c>
      <c r="I1757" s="105" t="s">
        <v>1460</v>
      </c>
      <c r="K1757" s="102">
        <v>1.0</v>
      </c>
    </row>
    <row r="1758" hidden="1">
      <c r="A1758" s="105" t="s">
        <v>3449</v>
      </c>
      <c r="B1758" s="175" t="s">
        <v>3327</v>
      </c>
      <c r="C1758" s="105" t="s">
        <v>24</v>
      </c>
      <c r="D1758" s="105" t="s">
        <v>50</v>
      </c>
      <c r="E1758" s="105" t="s">
        <v>1418</v>
      </c>
      <c r="F1758" s="173"/>
      <c r="G1758" s="174">
        <v>0.625</v>
      </c>
      <c r="H1758" s="174">
        <v>0.6875</v>
      </c>
      <c r="I1758" s="105" t="s">
        <v>1460</v>
      </c>
      <c r="K1758" s="102">
        <v>1.0</v>
      </c>
    </row>
    <row r="1759" hidden="1">
      <c r="A1759" s="105" t="s">
        <v>3450</v>
      </c>
      <c r="B1759" s="175" t="s">
        <v>3343</v>
      </c>
      <c r="C1759" s="105" t="s">
        <v>24</v>
      </c>
      <c r="D1759" s="105" t="s">
        <v>50</v>
      </c>
      <c r="E1759" s="105" t="s">
        <v>1420</v>
      </c>
      <c r="F1759" s="173"/>
      <c r="G1759" s="174">
        <v>0.625</v>
      </c>
      <c r="H1759" s="174">
        <v>0.6875</v>
      </c>
      <c r="I1759" s="105" t="s">
        <v>1460</v>
      </c>
      <c r="K1759" s="102">
        <v>1.0</v>
      </c>
    </row>
    <row r="1760" hidden="1">
      <c r="A1760" s="105" t="s">
        <v>3451</v>
      </c>
      <c r="B1760" s="175" t="s">
        <v>3331</v>
      </c>
      <c r="C1760" s="105" t="s">
        <v>24</v>
      </c>
      <c r="D1760" s="105" t="s">
        <v>50</v>
      </c>
      <c r="E1760" s="105" t="s">
        <v>1418</v>
      </c>
      <c r="F1760" s="173"/>
      <c r="G1760" s="174">
        <v>0.625</v>
      </c>
      <c r="H1760" s="174">
        <v>0.6875</v>
      </c>
      <c r="I1760" s="105" t="s">
        <v>1460</v>
      </c>
      <c r="K1760" s="102">
        <v>1.0</v>
      </c>
    </row>
    <row r="1761" hidden="1">
      <c r="A1761" s="105" t="s">
        <v>3452</v>
      </c>
      <c r="B1761" s="175" t="s">
        <v>3347</v>
      </c>
      <c r="C1761" s="105" t="s">
        <v>24</v>
      </c>
      <c r="D1761" s="105" t="s">
        <v>50</v>
      </c>
      <c r="E1761" s="105" t="s">
        <v>1418</v>
      </c>
      <c r="F1761" s="173"/>
      <c r="G1761" s="174">
        <v>0.625</v>
      </c>
      <c r="H1761" s="174">
        <v>0.6875</v>
      </c>
      <c r="I1761" s="105" t="s">
        <v>1460</v>
      </c>
      <c r="K1761" s="113">
        <v>0.0</v>
      </c>
    </row>
    <row r="1762" hidden="1">
      <c r="A1762" s="105" t="s">
        <v>3453</v>
      </c>
      <c r="B1762" s="172">
        <v>45665.0</v>
      </c>
      <c r="C1762" s="105" t="s">
        <v>223</v>
      </c>
      <c r="D1762" s="105" t="s">
        <v>439</v>
      </c>
      <c r="E1762" s="105" t="s">
        <v>1418</v>
      </c>
      <c r="F1762" s="173"/>
      <c r="G1762" s="174">
        <v>0.8125</v>
      </c>
      <c r="H1762" s="174">
        <v>0.875</v>
      </c>
      <c r="I1762" s="105" t="s">
        <v>2083</v>
      </c>
      <c r="K1762" s="102">
        <v>1.0</v>
      </c>
    </row>
    <row r="1763" hidden="1">
      <c r="A1763" s="105" t="s">
        <v>3454</v>
      </c>
      <c r="B1763" s="172">
        <v>45816.0</v>
      </c>
      <c r="C1763" s="105" t="s">
        <v>223</v>
      </c>
      <c r="D1763" s="105" t="s">
        <v>439</v>
      </c>
      <c r="E1763" s="105" t="s">
        <v>1418</v>
      </c>
      <c r="F1763" s="173"/>
      <c r="G1763" s="174">
        <v>0.8125</v>
      </c>
      <c r="H1763" s="174">
        <v>0.875</v>
      </c>
      <c r="I1763" s="105" t="s">
        <v>2083</v>
      </c>
      <c r="K1763" s="102">
        <v>1.0</v>
      </c>
    </row>
    <row r="1764" hidden="1">
      <c r="A1764" s="105" t="s">
        <v>3455</v>
      </c>
      <c r="B1764" s="172">
        <v>45877.0</v>
      </c>
      <c r="C1764" s="105" t="s">
        <v>223</v>
      </c>
      <c r="D1764" s="105" t="s">
        <v>439</v>
      </c>
      <c r="E1764" s="105" t="s">
        <v>1418</v>
      </c>
      <c r="F1764" s="173"/>
      <c r="G1764" s="174">
        <v>0.8125</v>
      </c>
      <c r="H1764" s="174">
        <v>0.875</v>
      </c>
      <c r="I1764" s="105" t="s">
        <v>2083</v>
      </c>
      <c r="K1764" s="102">
        <v>1.0</v>
      </c>
    </row>
    <row r="1765" hidden="1">
      <c r="A1765" s="105" t="s">
        <v>3456</v>
      </c>
      <c r="B1765" s="175" t="s">
        <v>3365</v>
      </c>
      <c r="C1765" s="105" t="s">
        <v>223</v>
      </c>
      <c r="D1765" s="105" t="s">
        <v>439</v>
      </c>
      <c r="E1765" s="105" t="s">
        <v>1418</v>
      </c>
      <c r="F1765" s="173"/>
      <c r="G1765" s="174">
        <v>0.8125</v>
      </c>
      <c r="H1765" s="174">
        <v>0.875</v>
      </c>
      <c r="I1765" s="105" t="s">
        <v>2083</v>
      </c>
      <c r="K1765" s="102">
        <v>1.0</v>
      </c>
    </row>
    <row r="1766" hidden="1">
      <c r="A1766" s="105" t="s">
        <v>3457</v>
      </c>
      <c r="B1766" s="175" t="s">
        <v>3323</v>
      </c>
      <c r="C1766" s="105" t="s">
        <v>223</v>
      </c>
      <c r="D1766" s="105" t="s">
        <v>439</v>
      </c>
      <c r="E1766" s="105" t="s">
        <v>1418</v>
      </c>
      <c r="F1766" s="173"/>
      <c r="G1766" s="174">
        <v>0.8125</v>
      </c>
      <c r="H1766" s="174">
        <v>0.875</v>
      </c>
      <c r="I1766" s="105" t="s">
        <v>2083</v>
      </c>
      <c r="K1766" s="102">
        <v>1.0</v>
      </c>
    </row>
    <row r="1767" hidden="1">
      <c r="A1767" s="105" t="s">
        <v>3458</v>
      </c>
      <c r="B1767" s="175" t="s">
        <v>3368</v>
      </c>
      <c r="C1767" s="105" t="s">
        <v>223</v>
      </c>
      <c r="D1767" s="105" t="s">
        <v>439</v>
      </c>
      <c r="E1767" s="105" t="s">
        <v>1418</v>
      </c>
      <c r="F1767" s="173"/>
      <c r="G1767" s="174">
        <v>0.8125</v>
      </c>
      <c r="H1767" s="174">
        <v>0.875</v>
      </c>
      <c r="I1767" s="105" t="s">
        <v>2083</v>
      </c>
      <c r="K1767" s="102">
        <v>1.0</v>
      </c>
    </row>
    <row r="1768" hidden="1">
      <c r="A1768" s="105" t="s">
        <v>3459</v>
      </c>
      <c r="B1768" s="175" t="s">
        <v>3327</v>
      </c>
      <c r="C1768" s="105" t="s">
        <v>223</v>
      </c>
      <c r="D1768" s="105" t="s">
        <v>439</v>
      </c>
      <c r="E1768" s="105" t="s">
        <v>1418</v>
      </c>
      <c r="F1768" s="173"/>
      <c r="G1768" s="174">
        <v>0.8125</v>
      </c>
      <c r="H1768" s="174">
        <v>0.875</v>
      </c>
      <c r="I1768" s="105" t="s">
        <v>2083</v>
      </c>
      <c r="K1768" s="102">
        <v>1.0</v>
      </c>
    </row>
    <row r="1769" hidden="1">
      <c r="A1769" s="105" t="s">
        <v>3460</v>
      </c>
      <c r="B1769" s="175" t="s">
        <v>3371</v>
      </c>
      <c r="C1769" s="105" t="s">
        <v>223</v>
      </c>
      <c r="D1769" s="105" t="s">
        <v>439</v>
      </c>
      <c r="E1769" s="105" t="s">
        <v>1418</v>
      </c>
      <c r="F1769" s="173"/>
      <c r="G1769" s="174">
        <v>0.8125</v>
      </c>
      <c r="H1769" s="174">
        <v>0.875</v>
      </c>
      <c r="I1769" s="105" t="s">
        <v>2083</v>
      </c>
      <c r="K1769" s="102">
        <v>1.0</v>
      </c>
    </row>
    <row r="1770" hidden="1">
      <c r="A1770" s="105" t="s">
        <v>3461</v>
      </c>
      <c r="B1770" s="175" t="s">
        <v>3331</v>
      </c>
      <c r="C1770" s="105" t="s">
        <v>223</v>
      </c>
      <c r="D1770" s="105" t="s">
        <v>439</v>
      </c>
      <c r="E1770" s="105" t="s">
        <v>1418</v>
      </c>
      <c r="F1770" s="173"/>
      <c r="G1770" s="174">
        <v>0.8125</v>
      </c>
      <c r="H1770" s="174">
        <v>0.875</v>
      </c>
      <c r="I1770" s="105" t="s">
        <v>2083</v>
      </c>
      <c r="K1770" s="102">
        <v>1.0</v>
      </c>
    </row>
    <row r="1771" hidden="1">
      <c r="A1771" s="105" t="s">
        <v>3462</v>
      </c>
      <c r="B1771" s="172">
        <v>45755.0</v>
      </c>
      <c r="C1771" s="105" t="s">
        <v>24</v>
      </c>
      <c r="D1771" s="105" t="s">
        <v>27</v>
      </c>
      <c r="E1771" s="105" t="s">
        <v>1420</v>
      </c>
      <c r="F1771" s="173"/>
      <c r="G1771" s="174">
        <v>0.7291666666666666</v>
      </c>
      <c r="H1771" s="174">
        <v>0.7916666666666666</v>
      </c>
      <c r="I1771" s="105" t="s">
        <v>1475</v>
      </c>
      <c r="K1771" s="102">
        <v>1.0</v>
      </c>
    </row>
    <row r="1772" hidden="1">
      <c r="A1772" s="105" t="s">
        <v>3463</v>
      </c>
      <c r="B1772" s="172">
        <v>45969.0</v>
      </c>
      <c r="C1772" s="105" t="s">
        <v>24</v>
      </c>
      <c r="D1772" s="105" t="s">
        <v>27</v>
      </c>
      <c r="E1772" s="105" t="s">
        <v>1420</v>
      </c>
      <c r="F1772" s="173"/>
      <c r="G1772" s="174">
        <v>0.7291666666666666</v>
      </c>
      <c r="H1772" s="174">
        <v>0.7916666666666666</v>
      </c>
      <c r="I1772" s="105" t="s">
        <v>1475</v>
      </c>
      <c r="K1772" s="102">
        <v>1.0</v>
      </c>
    </row>
    <row r="1773" hidden="1">
      <c r="A1773" s="105" t="s">
        <v>3464</v>
      </c>
      <c r="B1773" s="175" t="s">
        <v>3354</v>
      </c>
      <c r="C1773" s="105" t="s">
        <v>24</v>
      </c>
      <c r="D1773" s="105" t="s">
        <v>27</v>
      </c>
      <c r="E1773" s="105" t="s">
        <v>1420</v>
      </c>
      <c r="F1773" s="173"/>
      <c r="G1773" s="174">
        <v>0.7291666666666666</v>
      </c>
      <c r="H1773" s="174">
        <v>0.7916666666666666</v>
      </c>
      <c r="I1773" s="105" t="s">
        <v>1475</v>
      </c>
      <c r="K1773" s="102">
        <v>1.0</v>
      </c>
    </row>
    <row r="1774" hidden="1">
      <c r="A1774" s="105" t="s">
        <v>3465</v>
      </c>
      <c r="B1774" s="175" t="s">
        <v>3358</v>
      </c>
      <c r="C1774" s="105" t="s">
        <v>24</v>
      </c>
      <c r="D1774" s="105" t="s">
        <v>27</v>
      </c>
      <c r="E1774" s="105" t="s">
        <v>1420</v>
      </c>
      <c r="F1774" s="173"/>
      <c r="G1774" s="174">
        <v>0.7291666666666666</v>
      </c>
      <c r="H1774" s="174">
        <v>0.7916666666666666</v>
      </c>
      <c r="I1774" s="105" t="s">
        <v>1475</v>
      </c>
      <c r="K1774" s="102">
        <v>1.0</v>
      </c>
    </row>
    <row r="1775" hidden="1">
      <c r="A1775" s="105" t="s">
        <v>3466</v>
      </c>
      <c r="B1775" s="172">
        <v>45755.0</v>
      </c>
      <c r="C1775" s="105" t="s">
        <v>223</v>
      </c>
      <c r="D1775" s="105" t="s">
        <v>225</v>
      </c>
      <c r="E1775" s="105" t="s">
        <v>1416</v>
      </c>
      <c r="F1775" s="173"/>
      <c r="G1775" s="174">
        <v>0.375</v>
      </c>
      <c r="H1775" s="174">
        <v>0.4375</v>
      </c>
      <c r="I1775" s="105" t="s">
        <v>3171</v>
      </c>
      <c r="K1775" s="102">
        <v>1.0</v>
      </c>
    </row>
    <row r="1776" hidden="1">
      <c r="A1776" s="105" t="s">
        <v>3467</v>
      </c>
      <c r="B1776" s="172">
        <v>45969.0</v>
      </c>
      <c r="C1776" s="105" t="s">
        <v>223</v>
      </c>
      <c r="D1776" s="105" t="s">
        <v>225</v>
      </c>
      <c r="E1776" s="105" t="s">
        <v>1416</v>
      </c>
      <c r="F1776" s="173"/>
      <c r="G1776" s="174">
        <v>0.375</v>
      </c>
      <c r="H1776" s="174">
        <v>0.4375</v>
      </c>
      <c r="I1776" s="105" t="s">
        <v>3171</v>
      </c>
      <c r="K1776" s="102">
        <v>1.0</v>
      </c>
    </row>
    <row r="1777" hidden="1">
      <c r="A1777" s="105" t="s">
        <v>3468</v>
      </c>
      <c r="B1777" s="175" t="s">
        <v>3354</v>
      </c>
      <c r="C1777" s="105" t="s">
        <v>223</v>
      </c>
      <c r="D1777" s="105" t="s">
        <v>225</v>
      </c>
      <c r="E1777" s="105" t="s">
        <v>1416</v>
      </c>
      <c r="F1777" s="173"/>
      <c r="G1777" s="174">
        <v>0.375</v>
      </c>
      <c r="H1777" s="174">
        <v>0.4375</v>
      </c>
      <c r="I1777" s="105" t="s">
        <v>3171</v>
      </c>
      <c r="K1777" s="102">
        <v>1.0</v>
      </c>
    </row>
    <row r="1778" hidden="1">
      <c r="A1778" s="105" t="s">
        <v>3469</v>
      </c>
      <c r="B1778" s="175" t="s">
        <v>3358</v>
      </c>
      <c r="C1778" s="105" t="s">
        <v>223</v>
      </c>
      <c r="D1778" s="105" t="s">
        <v>225</v>
      </c>
      <c r="E1778" s="105" t="s">
        <v>1416</v>
      </c>
      <c r="F1778" s="173"/>
      <c r="G1778" s="174">
        <v>0.375</v>
      </c>
      <c r="H1778" s="174">
        <v>0.4375</v>
      </c>
      <c r="I1778" s="105" t="s">
        <v>3171</v>
      </c>
      <c r="K1778" s="113">
        <v>0.0</v>
      </c>
    </row>
    <row r="1779">
      <c r="A1779" s="105" t="s">
        <v>3470</v>
      </c>
      <c r="B1779" s="172">
        <v>45938.0</v>
      </c>
      <c r="C1779" s="105" t="s">
        <v>24</v>
      </c>
      <c r="D1779" s="105" t="s">
        <v>1155</v>
      </c>
      <c r="E1779" s="105" t="s">
        <v>1425</v>
      </c>
      <c r="F1779" s="173"/>
      <c r="G1779" s="174">
        <v>0.7291666666666666</v>
      </c>
      <c r="H1779" s="174">
        <v>0.7916666666666666</v>
      </c>
      <c r="I1779" s="105" t="s">
        <v>1475</v>
      </c>
      <c r="K1779" s="102">
        <v>1.0</v>
      </c>
    </row>
    <row r="1780">
      <c r="A1780" s="105" t="s">
        <v>3471</v>
      </c>
      <c r="B1780" s="172">
        <v>45999.0</v>
      </c>
      <c r="C1780" s="105" t="s">
        <v>24</v>
      </c>
      <c r="D1780" s="105" t="s">
        <v>1155</v>
      </c>
      <c r="E1780" s="105" t="s">
        <v>1425</v>
      </c>
      <c r="F1780" s="173"/>
      <c r="G1780" s="174">
        <v>0.7083333333333334</v>
      </c>
      <c r="H1780" s="174">
        <v>0.7708333333333334</v>
      </c>
      <c r="I1780" s="105" t="s">
        <v>1539</v>
      </c>
      <c r="K1780" s="102">
        <v>1.0</v>
      </c>
    </row>
    <row r="1781">
      <c r="A1781" s="105" t="s">
        <v>3472</v>
      </c>
      <c r="B1781" s="175" t="s">
        <v>3339</v>
      </c>
      <c r="C1781" s="105" t="s">
        <v>24</v>
      </c>
      <c r="D1781" s="105" t="s">
        <v>1155</v>
      </c>
      <c r="E1781" s="105" t="s">
        <v>1425</v>
      </c>
      <c r="F1781" s="173"/>
      <c r="G1781" s="174">
        <v>0.7291666666666666</v>
      </c>
      <c r="H1781" s="174">
        <v>0.7916666666666666</v>
      </c>
      <c r="I1781" s="105" t="s">
        <v>1475</v>
      </c>
      <c r="K1781" s="102">
        <v>1.0</v>
      </c>
    </row>
    <row r="1782">
      <c r="A1782" s="105" t="s">
        <v>3473</v>
      </c>
      <c r="B1782" s="175" t="s">
        <v>3325</v>
      </c>
      <c r="C1782" s="105" t="s">
        <v>24</v>
      </c>
      <c r="D1782" s="105" t="s">
        <v>1155</v>
      </c>
      <c r="E1782" s="105" t="s">
        <v>1425</v>
      </c>
      <c r="F1782" s="173"/>
      <c r="G1782" s="174">
        <v>0.7083333333333334</v>
      </c>
      <c r="H1782" s="174">
        <v>0.7708333333333334</v>
      </c>
      <c r="I1782" s="105" t="s">
        <v>1539</v>
      </c>
      <c r="K1782" s="102">
        <v>1.0</v>
      </c>
    </row>
    <row r="1783">
      <c r="A1783" s="105" t="s">
        <v>3474</v>
      </c>
      <c r="B1783" s="175" t="s">
        <v>3343</v>
      </c>
      <c r="C1783" s="105" t="s">
        <v>24</v>
      </c>
      <c r="D1783" s="105" t="s">
        <v>1155</v>
      </c>
      <c r="E1783" s="105" t="s">
        <v>1425</v>
      </c>
      <c r="F1783" s="173"/>
      <c r="G1783" s="174">
        <v>0.7291666666666666</v>
      </c>
      <c r="H1783" s="174">
        <v>0.7916666666666666</v>
      </c>
      <c r="I1783" s="105" t="s">
        <v>1475</v>
      </c>
      <c r="K1783" s="113">
        <v>0.0</v>
      </c>
    </row>
    <row r="1784">
      <c r="A1784" s="105" t="s">
        <v>3475</v>
      </c>
      <c r="B1784" s="175" t="s">
        <v>3329</v>
      </c>
      <c r="C1784" s="105" t="s">
        <v>24</v>
      </c>
      <c r="D1784" s="105" t="s">
        <v>1155</v>
      </c>
      <c r="E1784" s="105" t="s">
        <v>1425</v>
      </c>
      <c r="F1784" s="173"/>
      <c r="G1784" s="174">
        <v>0.7083333333333334</v>
      </c>
      <c r="H1784" s="174">
        <v>0.7708333333333334</v>
      </c>
      <c r="I1784" s="105" t="s">
        <v>1539</v>
      </c>
      <c r="K1784" s="113">
        <v>0.0</v>
      </c>
    </row>
    <row r="1785">
      <c r="A1785" s="105" t="s">
        <v>3476</v>
      </c>
      <c r="B1785" s="175" t="s">
        <v>3347</v>
      </c>
      <c r="C1785" s="105" t="s">
        <v>24</v>
      </c>
      <c r="D1785" s="105" t="s">
        <v>1155</v>
      </c>
      <c r="E1785" s="105" t="s">
        <v>1425</v>
      </c>
      <c r="F1785" s="173"/>
      <c r="G1785" s="174">
        <v>0.7291666666666666</v>
      </c>
      <c r="H1785" s="174">
        <v>0.7916666666666666</v>
      </c>
      <c r="I1785" s="105" t="s">
        <v>1475</v>
      </c>
      <c r="K1785" s="113">
        <v>0.0</v>
      </c>
    </row>
    <row r="1786">
      <c r="A1786" s="105" t="s">
        <v>3477</v>
      </c>
      <c r="B1786" s="172">
        <v>45817.0</v>
      </c>
      <c r="C1786" s="105" t="s">
        <v>223</v>
      </c>
      <c r="D1786" s="105" t="s">
        <v>225</v>
      </c>
      <c r="E1786" s="105" t="s">
        <v>1416</v>
      </c>
      <c r="F1786" s="173"/>
      <c r="G1786" s="174">
        <v>0.625</v>
      </c>
      <c r="H1786" s="174">
        <v>0.6875</v>
      </c>
      <c r="I1786" s="105" t="s">
        <v>1460</v>
      </c>
      <c r="K1786" s="102">
        <v>1.0</v>
      </c>
    </row>
    <row r="1787">
      <c r="A1787" s="105" t="s">
        <v>3478</v>
      </c>
      <c r="B1787" s="172">
        <v>45847.0</v>
      </c>
      <c r="C1787" s="105" t="s">
        <v>223</v>
      </c>
      <c r="D1787" s="105" t="s">
        <v>225</v>
      </c>
      <c r="E1787" s="105" t="s">
        <v>1416</v>
      </c>
      <c r="F1787" s="173"/>
      <c r="G1787" s="174">
        <v>0.625</v>
      </c>
      <c r="H1787" s="174">
        <v>0.6875</v>
      </c>
      <c r="I1787" s="105" t="s">
        <v>1460</v>
      </c>
      <c r="K1787" s="102">
        <v>1.0</v>
      </c>
    </row>
    <row r="1788">
      <c r="A1788" s="105" t="s">
        <v>3479</v>
      </c>
      <c r="B1788" s="175" t="s">
        <v>3480</v>
      </c>
      <c r="C1788" s="105" t="s">
        <v>223</v>
      </c>
      <c r="D1788" s="105" t="s">
        <v>225</v>
      </c>
      <c r="E1788" s="105" t="s">
        <v>1416</v>
      </c>
      <c r="F1788" s="173"/>
      <c r="G1788" s="174">
        <v>0.625</v>
      </c>
      <c r="H1788" s="174">
        <v>0.6875</v>
      </c>
      <c r="I1788" s="105" t="s">
        <v>1460</v>
      </c>
      <c r="K1788" s="102">
        <v>1.0</v>
      </c>
    </row>
    <row r="1789">
      <c r="A1789" s="105" t="s">
        <v>3481</v>
      </c>
      <c r="B1789" s="175" t="s">
        <v>3482</v>
      </c>
      <c r="C1789" s="105" t="s">
        <v>223</v>
      </c>
      <c r="D1789" s="105" t="s">
        <v>225</v>
      </c>
      <c r="E1789" s="105" t="s">
        <v>1416</v>
      </c>
      <c r="F1789" s="173"/>
      <c r="G1789" s="174">
        <v>0.625</v>
      </c>
      <c r="H1789" s="174">
        <v>0.6875</v>
      </c>
      <c r="I1789" s="105" t="s">
        <v>1460</v>
      </c>
      <c r="K1789" s="102">
        <v>1.0</v>
      </c>
    </row>
    <row r="1790">
      <c r="A1790" s="105" t="s">
        <v>3483</v>
      </c>
      <c r="B1790" s="175" t="s">
        <v>3484</v>
      </c>
      <c r="C1790" s="105" t="s">
        <v>223</v>
      </c>
      <c r="D1790" s="105" t="s">
        <v>225</v>
      </c>
      <c r="E1790" s="105" t="s">
        <v>1416</v>
      </c>
      <c r="F1790" s="173"/>
      <c r="G1790" s="174">
        <v>0.625</v>
      </c>
      <c r="H1790" s="174">
        <v>0.6875</v>
      </c>
      <c r="I1790" s="105" t="s">
        <v>1460</v>
      </c>
      <c r="K1790" s="102">
        <v>1.0</v>
      </c>
    </row>
    <row r="1791">
      <c r="A1791" s="105" t="s">
        <v>3485</v>
      </c>
      <c r="B1791" s="175" t="s">
        <v>3486</v>
      </c>
      <c r="C1791" s="105" t="s">
        <v>223</v>
      </c>
      <c r="D1791" s="105" t="s">
        <v>225</v>
      </c>
      <c r="E1791" s="105" t="s">
        <v>1416</v>
      </c>
      <c r="F1791" s="173"/>
      <c r="G1791" s="174">
        <v>0.625</v>
      </c>
      <c r="H1791" s="174">
        <v>0.6875</v>
      </c>
      <c r="I1791" s="105" t="s">
        <v>1460</v>
      </c>
      <c r="K1791" s="102">
        <v>1.0</v>
      </c>
    </row>
    <row r="1792">
      <c r="A1792" s="105" t="s">
        <v>3487</v>
      </c>
      <c r="B1792" s="175" t="s">
        <v>3488</v>
      </c>
      <c r="C1792" s="105" t="s">
        <v>223</v>
      </c>
      <c r="D1792" s="105" t="s">
        <v>225</v>
      </c>
      <c r="E1792" s="105" t="s">
        <v>1416</v>
      </c>
      <c r="F1792" s="173"/>
      <c r="G1792" s="174">
        <v>0.625</v>
      </c>
      <c r="H1792" s="174">
        <v>0.6875</v>
      </c>
      <c r="I1792" s="105" t="s">
        <v>1460</v>
      </c>
      <c r="K1792" s="102">
        <v>1.0</v>
      </c>
    </row>
    <row r="1793">
      <c r="A1793" s="105" t="s">
        <v>3489</v>
      </c>
      <c r="B1793" s="175" t="s">
        <v>3490</v>
      </c>
      <c r="C1793" s="105" t="s">
        <v>223</v>
      </c>
      <c r="D1793" s="105" t="s">
        <v>225</v>
      </c>
      <c r="E1793" s="105" t="s">
        <v>1416</v>
      </c>
      <c r="F1793" s="173"/>
      <c r="G1793" s="174">
        <v>0.625</v>
      </c>
      <c r="H1793" s="174">
        <v>0.6875</v>
      </c>
      <c r="I1793" s="105" t="s">
        <v>1460</v>
      </c>
      <c r="K1793" s="102">
        <v>1.0</v>
      </c>
    </row>
    <row r="1794">
      <c r="A1794" s="105" t="s">
        <v>3491</v>
      </c>
      <c r="B1794" s="172">
        <v>45817.0</v>
      </c>
      <c r="C1794" s="105" t="s">
        <v>223</v>
      </c>
      <c r="D1794" s="105" t="s">
        <v>232</v>
      </c>
      <c r="E1794" s="105" t="s">
        <v>1418</v>
      </c>
      <c r="F1794" s="173"/>
      <c r="G1794" s="174">
        <v>0.7291666666666666</v>
      </c>
      <c r="H1794" s="174">
        <v>0.7916666666666666</v>
      </c>
      <c r="I1794" s="105" t="s">
        <v>1475</v>
      </c>
      <c r="K1794" s="102">
        <v>1.0</v>
      </c>
    </row>
    <row r="1795">
      <c r="A1795" s="105" t="s">
        <v>3492</v>
      </c>
      <c r="B1795" s="172">
        <v>45847.0</v>
      </c>
      <c r="C1795" s="105" t="s">
        <v>223</v>
      </c>
      <c r="D1795" s="105" t="s">
        <v>232</v>
      </c>
      <c r="E1795" s="105" t="s">
        <v>1418</v>
      </c>
      <c r="F1795" s="173"/>
      <c r="G1795" s="174">
        <v>0.7291666666666666</v>
      </c>
      <c r="H1795" s="174">
        <v>0.7916666666666666</v>
      </c>
      <c r="I1795" s="105" t="s">
        <v>1475</v>
      </c>
      <c r="K1795" s="102">
        <v>1.0</v>
      </c>
    </row>
    <row r="1796">
      <c r="A1796" s="105" t="s">
        <v>3493</v>
      </c>
      <c r="B1796" s="175" t="s">
        <v>3480</v>
      </c>
      <c r="C1796" s="105" t="s">
        <v>223</v>
      </c>
      <c r="D1796" s="105" t="s">
        <v>232</v>
      </c>
      <c r="E1796" s="105" t="s">
        <v>1418</v>
      </c>
      <c r="F1796" s="173"/>
      <c r="G1796" s="174">
        <v>0.7291666666666666</v>
      </c>
      <c r="H1796" s="174">
        <v>0.7916666666666666</v>
      </c>
      <c r="I1796" s="105" t="s">
        <v>1475</v>
      </c>
      <c r="K1796" s="102">
        <v>1.0</v>
      </c>
    </row>
    <row r="1797">
      <c r="A1797" s="105" t="s">
        <v>3494</v>
      </c>
      <c r="B1797" s="175" t="s">
        <v>3482</v>
      </c>
      <c r="C1797" s="105" t="s">
        <v>223</v>
      </c>
      <c r="D1797" s="105" t="s">
        <v>232</v>
      </c>
      <c r="E1797" s="105" t="s">
        <v>1418</v>
      </c>
      <c r="F1797" s="173"/>
      <c r="G1797" s="174">
        <v>0.7291666666666666</v>
      </c>
      <c r="H1797" s="174">
        <v>0.7916666666666666</v>
      </c>
      <c r="I1797" s="105" t="s">
        <v>1475</v>
      </c>
      <c r="K1797" s="102">
        <v>1.0</v>
      </c>
    </row>
    <row r="1798">
      <c r="A1798" s="105" t="s">
        <v>3495</v>
      </c>
      <c r="B1798" s="175" t="s">
        <v>3484</v>
      </c>
      <c r="C1798" s="105" t="s">
        <v>223</v>
      </c>
      <c r="D1798" s="105" t="s">
        <v>232</v>
      </c>
      <c r="E1798" s="105" t="s">
        <v>1418</v>
      </c>
      <c r="F1798" s="173"/>
      <c r="G1798" s="174">
        <v>0.7291666666666666</v>
      </c>
      <c r="H1798" s="174">
        <v>0.7916666666666666</v>
      </c>
      <c r="I1798" s="105" t="s">
        <v>1475</v>
      </c>
      <c r="K1798" s="102">
        <v>1.0</v>
      </c>
    </row>
    <row r="1799">
      <c r="A1799" s="105" t="s">
        <v>3496</v>
      </c>
      <c r="B1799" s="175" t="s">
        <v>3486</v>
      </c>
      <c r="C1799" s="105" t="s">
        <v>223</v>
      </c>
      <c r="D1799" s="105" t="s">
        <v>232</v>
      </c>
      <c r="E1799" s="105" t="s">
        <v>1418</v>
      </c>
      <c r="F1799" s="173"/>
      <c r="G1799" s="174">
        <v>0.7291666666666666</v>
      </c>
      <c r="H1799" s="174">
        <v>0.7916666666666666</v>
      </c>
      <c r="I1799" s="105" t="s">
        <v>1475</v>
      </c>
      <c r="K1799" s="102">
        <v>1.0</v>
      </c>
    </row>
    <row r="1800">
      <c r="A1800" s="105" t="s">
        <v>3497</v>
      </c>
      <c r="B1800" s="175" t="s">
        <v>3488</v>
      </c>
      <c r="C1800" s="105" t="s">
        <v>223</v>
      </c>
      <c r="D1800" s="105" t="s">
        <v>232</v>
      </c>
      <c r="E1800" s="105" t="s">
        <v>1418</v>
      </c>
      <c r="F1800" s="173"/>
      <c r="G1800" s="174">
        <v>0.7291666666666666</v>
      </c>
      <c r="H1800" s="174">
        <v>0.7916666666666666</v>
      </c>
      <c r="I1800" s="105" t="s">
        <v>1475</v>
      </c>
      <c r="K1800" s="102">
        <v>1.0</v>
      </c>
    </row>
    <row r="1801">
      <c r="A1801" s="105" t="s">
        <v>3498</v>
      </c>
      <c r="B1801" s="175" t="s">
        <v>3490</v>
      </c>
      <c r="C1801" s="105" t="s">
        <v>223</v>
      </c>
      <c r="D1801" s="105" t="s">
        <v>232</v>
      </c>
      <c r="E1801" s="105" t="s">
        <v>1418</v>
      </c>
      <c r="F1801" s="173"/>
      <c r="G1801" s="174">
        <v>0.7291666666666666</v>
      </c>
      <c r="H1801" s="174">
        <v>0.7916666666666666</v>
      </c>
      <c r="I1801" s="105" t="s">
        <v>1475</v>
      </c>
      <c r="K1801" s="102">
        <v>1.0</v>
      </c>
    </row>
    <row r="1802">
      <c r="A1802" s="105" t="s">
        <v>3499</v>
      </c>
      <c r="B1802" s="172">
        <v>45725.0</v>
      </c>
      <c r="C1802" s="105" t="s">
        <v>223</v>
      </c>
      <c r="D1802" s="105" t="s">
        <v>327</v>
      </c>
      <c r="E1802" s="105" t="s">
        <v>1419</v>
      </c>
      <c r="F1802" s="173"/>
      <c r="G1802" s="174">
        <v>0.7291666666666666</v>
      </c>
      <c r="H1802" s="174">
        <v>0.7916666666666666</v>
      </c>
      <c r="I1802" s="105" t="s">
        <v>1475</v>
      </c>
      <c r="K1802" s="102">
        <v>1.0</v>
      </c>
    </row>
    <row r="1803">
      <c r="A1803" s="105" t="s">
        <v>3500</v>
      </c>
      <c r="B1803" s="172">
        <v>45786.0</v>
      </c>
      <c r="C1803" s="105" t="s">
        <v>223</v>
      </c>
      <c r="D1803" s="105" t="s">
        <v>327</v>
      </c>
      <c r="E1803" s="105" t="s">
        <v>1419</v>
      </c>
      <c r="F1803" s="173"/>
      <c r="G1803" s="174">
        <v>0.7291666666666666</v>
      </c>
      <c r="H1803" s="174">
        <v>0.7916666666666666</v>
      </c>
      <c r="I1803" s="105" t="s">
        <v>1475</v>
      </c>
      <c r="K1803" s="102">
        <v>1.0</v>
      </c>
    </row>
    <row r="1804">
      <c r="A1804" s="105" t="s">
        <v>3501</v>
      </c>
      <c r="B1804" s="172">
        <v>45939.0</v>
      </c>
      <c r="C1804" s="105" t="s">
        <v>223</v>
      </c>
      <c r="D1804" s="105" t="s">
        <v>327</v>
      </c>
      <c r="E1804" s="105" t="s">
        <v>1419</v>
      </c>
      <c r="F1804" s="173"/>
      <c r="G1804" s="174">
        <v>0.7291666666666666</v>
      </c>
      <c r="H1804" s="174">
        <v>0.7916666666666666</v>
      </c>
      <c r="I1804" s="105" t="s">
        <v>1475</v>
      </c>
      <c r="K1804" s="102">
        <v>1.0</v>
      </c>
    </row>
    <row r="1805">
      <c r="A1805" s="105" t="s">
        <v>3502</v>
      </c>
      <c r="B1805" s="172">
        <v>46000.0</v>
      </c>
      <c r="C1805" s="105" t="s">
        <v>223</v>
      </c>
      <c r="D1805" s="105" t="s">
        <v>327</v>
      </c>
      <c r="E1805" s="105" t="s">
        <v>1419</v>
      </c>
      <c r="F1805" s="173"/>
      <c r="G1805" s="174">
        <v>0.7291666666666666</v>
      </c>
      <c r="H1805" s="174">
        <v>0.7916666666666666</v>
      </c>
      <c r="I1805" s="105" t="s">
        <v>1475</v>
      </c>
      <c r="K1805" s="102">
        <v>1.0</v>
      </c>
    </row>
    <row r="1806">
      <c r="A1806" s="105" t="s">
        <v>3503</v>
      </c>
      <c r="B1806" s="175" t="s">
        <v>3504</v>
      </c>
      <c r="C1806" s="105" t="s">
        <v>223</v>
      </c>
      <c r="D1806" s="105" t="s">
        <v>327</v>
      </c>
      <c r="E1806" s="105" t="s">
        <v>1419</v>
      </c>
      <c r="F1806" s="173"/>
      <c r="G1806" s="174">
        <v>0.7291666666666666</v>
      </c>
      <c r="H1806" s="174">
        <v>0.7916666666666666</v>
      </c>
      <c r="I1806" s="105" t="s">
        <v>1475</v>
      </c>
      <c r="K1806" s="102">
        <v>1.0</v>
      </c>
    </row>
    <row r="1807">
      <c r="A1807" s="105" t="s">
        <v>3505</v>
      </c>
      <c r="B1807" s="175" t="s">
        <v>3506</v>
      </c>
      <c r="C1807" s="105" t="s">
        <v>223</v>
      </c>
      <c r="D1807" s="105" t="s">
        <v>327</v>
      </c>
      <c r="E1807" s="105" t="s">
        <v>1419</v>
      </c>
      <c r="F1807" s="173"/>
      <c r="G1807" s="174">
        <v>0.7291666666666666</v>
      </c>
      <c r="H1807" s="174">
        <v>0.7916666666666666</v>
      </c>
      <c r="I1807" s="105" t="s">
        <v>1475</v>
      </c>
      <c r="K1807" s="102">
        <v>1.0</v>
      </c>
    </row>
    <row r="1808">
      <c r="A1808" s="105" t="s">
        <v>3507</v>
      </c>
      <c r="B1808" s="175" t="s">
        <v>3508</v>
      </c>
      <c r="C1808" s="105" t="s">
        <v>223</v>
      </c>
      <c r="D1808" s="105" t="s">
        <v>327</v>
      </c>
      <c r="E1808" s="105" t="s">
        <v>1419</v>
      </c>
      <c r="F1808" s="173"/>
      <c r="G1808" s="174">
        <v>0.7291666666666666</v>
      </c>
      <c r="H1808" s="174">
        <v>0.7916666666666666</v>
      </c>
      <c r="I1808" s="105" t="s">
        <v>1475</v>
      </c>
      <c r="K1808" s="102">
        <v>1.0</v>
      </c>
    </row>
    <row r="1809">
      <c r="A1809" s="105" t="s">
        <v>3509</v>
      </c>
      <c r="B1809" s="175" t="s">
        <v>3510</v>
      </c>
      <c r="C1809" s="105" t="s">
        <v>223</v>
      </c>
      <c r="D1809" s="105" t="s">
        <v>327</v>
      </c>
      <c r="E1809" s="105" t="s">
        <v>1419</v>
      </c>
      <c r="F1809" s="173"/>
      <c r="G1809" s="174">
        <v>0.7291666666666666</v>
      </c>
      <c r="H1809" s="174">
        <v>0.7916666666666666</v>
      </c>
      <c r="I1809" s="105" t="s">
        <v>1475</v>
      </c>
      <c r="K1809" s="102">
        <v>1.0</v>
      </c>
    </row>
    <row r="1810">
      <c r="A1810" s="105" t="s">
        <v>3511</v>
      </c>
      <c r="B1810" s="172">
        <v>45847.0</v>
      </c>
      <c r="C1810" s="105" t="s">
        <v>223</v>
      </c>
      <c r="D1810" s="105" t="s">
        <v>306</v>
      </c>
      <c r="E1810" s="105" t="s">
        <v>1421</v>
      </c>
      <c r="F1810" s="173"/>
      <c r="G1810" s="174">
        <v>0.3333333333333333</v>
      </c>
      <c r="H1810" s="174">
        <v>0.3958333333333333</v>
      </c>
      <c r="I1810" s="105" t="s">
        <v>1516</v>
      </c>
      <c r="K1810" s="102">
        <v>1.0</v>
      </c>
    </row>
    <row r="1811">
      <c r="A1811" s="105" t="s">
        <v>3512</v>
      </c>
      <c r="B1811" s="172">
        <v>45909.0</v>
      </c>
      <c r="C1811" s="105" t="s">
        <v>223</v>
      </c>
      <c r="D1811" s="105" t="s">
        <v>306</v>
      </c>
      <c r="E1811" s="105" t="s">
        <v>1418</v>
      </c>
      <c r="F1811" s="173"/>
      <c r="G1811" s="174">
        <v>0.7291666666666666</v>
      </c>
      <c r="H1811" s="174">
        <v>0.7916666666666666</v>
      </c>
      <c r="I1811" s="105" t="s">
        <v>1475</v>
      </c>
      <c r="K1811" s="102">
        <v>1.0</v>
      </c>
    </row>
    <row r="1812">
      <c r="A1812" s="105" t="s">
        <v>3513</v>
      </c>
      <c r="B1812" s="175" t="s">
        <v>3482</v>
      </c>
      <c r="C1812" s="105" t="s">
        <v>223</v>
      </c>
      <c r="D1812" s="105" t="s">
        <v>306</v>
      </c>
      <c r="E1812" s="105" t="s">
        <v>1421</v>
      </c>
      <c r="F1812" s="173"/>
      <c r="G1812" s="174">
        <v>0.3333333333333333</v>
      </c>
      <c r="H1812" s="174">
        <v>0.3958333333333333</v>
      </c>
      <c r="I1812" s="105" t="s">
        <v>1516</v>
      </c>
      <c r="K1812" s="102">
        <v>1.0</v>
      </c>
    </row>
    <row r="1813">
      <c r="A1813" s="105" t="s">
        <v>3514</v>
      </c>
      <c r="B1813" s="175" t="s">
        <v>3515</v>
      </c>
      <c r="C1813" s="105" t="s">
        <v>223</v>
      </c>
      <c r="D1813" s="105" t="s">
        <v>306</v>
      </c>
      <c r="E1813" s="105" t="s">
        <v>1418</v>
      </c>
      <c r="F1813" s="173"/>
      <c r="G1813" s="174">
        <v>0.7291666666666666</v>
      </c>
      <c r="H1813" s="174">
        <v>0.7916666666666666</v>
      </c>
      <c r="I1813" s="105" t="s">
        <v>1475</v>
      </c>
      <c r="K1813" s="102">
        <v>1.0</v>
      </c>
    </row>
    <row r="1814">
      <c r="A1814" s="105" t="s">
        <v>3516</v>
      </c>
      <c r="B1814" s="175" t="s">
        <v>3486</v>
      </c>
      <c r="C1814" s="105" t="s">
        <v>223</v>
      </c>
      <c r="D1814" s="105" t="s">
        <v>306</v>
      </c>
      <c r="E1814" s="105" t="s">
        <v>1421</v>
      </c>
      <c r="F1814" s="173"/>
      <c r="G1814" s="174">
        <v>0.3333333333333333</v>
      </c>
      <c r="H1814" s="174">
        <v>0.3958333333333333</v>
      </c>
      <c r="I1814" s="105" t="s">
        <v>1516</v>
      </c>
      <c r="K1814" s="102">
        <v>1.0</v>
      </c>
    </row>
    <row r="1815">
      <c r="A1815" s="105" t="s">
        <v>3517</v>
      </c>
      <c r="B1815" s="175" t="s">
        <v>3518</v>
      </c>
      <c r="C1815" s="105" t="s">
        <v>223</v>
      </c>
      <c r="D1815" s="105" t="s">
        <v>306</v>
      </c>
      <c r="E1815" s="105" t="s">
        <v>1418</v>
      </c>
      <c r="F1815" s="173"/>
      <c r="G1815" s="174">
        <v>0.7291666666666666</v>
      </c>
      <c r="H1815" s="174">
        <v>0.7916666666666666</v>
      </c>
      <c r="I1815" s="105" t="s">
        <v>1475</v>
      </c>
      <c r="K1815" s="102">
        <v>1.0</v>
      </c>
    </row>
    <row r="1816">
      <c r="A1816" s="105" t="s">
        <v>3519</v>
      </c>
      <c r="B1816" s="175" t="s">
        <v>3490</v>
      </c>
      <c r="C1816" s="105" t="s">
        <v>223</v>
      </c>
      <c r="D1816" s="105" t="s">
        <v>306</v>
      </c>
      <c r="E1816" s="105" t="s">
        <v>1421</v>
      </c>
      <c r="F1816" s="173"/>
      <c r="G1816" s="174">
        <v>0.3333333333333333</v>
      </c>
      <c r="H1816" s="174">
        <v>0.3958333333333333</v>
      </c>
      <c r="I1816" s="105" t="s">
        <v>1516</v>
      </c>
      <c r="K1816" s="102">
        <v>1.0</v>
      </c>
    </row>
    <row r="1817">
      <c r="A1817" s="105" t="s">
        <v>3520</v>
      </c>
      <c r="B1817" s="175" t="s">
        <v>3521</v>
      </c>
      <c r="C1817" s="105" t="s">
        <v>223</v>
      </c>
      <c r="D1817" s="105" t="s">
        <v>306</v>
      </c>
      <c r="E1817" s="105" t="s">
        <v>1421</v>
      </c>
      <c r="F1817" s="173"/>
      <c r="G1817" s="174">
        <v>0.7291666666666666</v>
      </c>
      <c r="H1817" s="174">
        <v>0.7916666666666666</v>
      </c>
      <c r="I1817" s="105" t="s">
        <v>1475</v>
      </c>
      <c r="K1817" s="113">
        <v>0.0</v>
      </c>
    </row>
    <row r="1818">
      <c r="A1818" s="105" t="s">
        <v>3522</v>
      </c>
      <c r="B1818" s="172">
        <v>45725.0</v>
      </c>
      <c r="C1818" s="105" t="s">
        <v>24</v>
      </c>
      <c r="D1818" s="105" t="s">
        <v>27</v>
      </c>
      <c r="E1818" s="105" t="s">
        <v>1420</v>
      </c>
      <c r="F1818" s="173"/>
      <c r="G1818" s="174">
        <v>0.7291666666666666</v>
      </c>
      <c r="H1818" s="174">
        <v>0.7916666666666666</v>
      </c>
      <c r="I1818" s="105" t="s">
        <v>1475</v>
      </c>
      <c r="K1818" s="102">
        <v>1.0</v>
      </c>
    </row>
    <row r="1819">
      <c r="A1819" s="105" t="s">
        <v>3523</v>
      </c>
      <c r="B1819" s="172">
        <v>45786.0</v>
      </c>
      <c r="C1819" s="105" t="s">
        <v>24</v>
      </c>
      <c r="D1819" s="105" t="s">
        <v>27</v>
      </c>
      <c r="E1819" s="105" t="s">
        <v>1420</v>
      </c>
      <c r="F1819" s="173"/>
      <c r="G1819" s="174">
        <v>0.7291666666666666</v>
      </c>
      <c r="H1819" s="174">
        <v>0.7916666666666666</v>
      </c>
      <c r="I1819" s="105" t="s">
        <v>1475</v>
      </c>
      <c r="K1819" s="102">
        <v>1.0</v>
      </c>
    </row>
    <row r="1820">
      <c r="A1820" s="105" t="s">
        <v>3524</v>
      </c>
      <c r="B1820" s="172">
        <v>45939.0</v>
      </c>
      <c r="C1820" s="105" t="s">
        <v>24</v>
      </c>
      <c r="D1820" s="105" t="s">
        <v>27</v>
      </c>
      <c r="E1820" s="105" t="s">
        <v>1420</v>
      </c>
      <c r="F1820" s="173"/>
      <c r="G1820" s="174">
        <v>0.7291666666666666</v>
      </c>
      <c r="H1820" s="174">
        <v>0.7916666666666666</v>
      </c>
      <c r="I1820" s="105" t="s">
        <v>1475</v>
      </c>
      <c r="K1820" s="102">
        <v>1.0</v>
      </c>
    </row>
    <row r="1821">
      <c r="A1821" s="105" t="s">
        <v>3525</v>
      </c>
      <c r="B1821" s="172">
        <v>46000.0</v>
      </c>
      <c r="C1821" s="105" t="s">
        <v>24</v>
      </c>
      <c r="D1821" s="105" t="s">
        <v>27</v>
      </c>
      <c r="E1821" s="105" t="s">
        <v>1420</v>
      </c>
      <c r="F1821" s="173"/>
      <c r="G1821" s="174">
        <v>0.7291666666666666</v>
      </c>
      <c r="H1821" s="174">
        <v>0.7916666666666666</v>
      </c>
      <c r="I1821" s="105" t="s">
        <v>1475</v>
      </c>
      <c r="K1821" s="102">
        <v>1.0</v>
      </c>
    </row>
    <row r="1822">
      <c r="A1822" s="105" t="s">
        <v>3526</v>
      </c>
      <c r="B1822" s="175" t="s">
        <v>3504</v>
      </c>
      <c r="C1822" s="105" t="s">
        <v>24</v>
      </c>
      <c r="D1822" s="105" t="s">
        <v>27</v>
      </c>
      <c r="E1822" s="105" t="s">
        <v>1420</v>
      </c>
      <c r="F1822" s="173"/>
      <c r="G1822" s="174">
        <v>0.7291666666666666</v>
      </c>
      <c r="H1822" s="174">
        <v>0.7916666666666666</v>
      </c>
      <c r="I1822" s="105" t="s">
        <v>1475</v>
      </c>
      <c r="K1822" s="102">
        <v>1.0</v>
      </c>
    </row>
    <row r="1823">
      <c r="A1823" s="105" t="s">
        <v>3527</v>
      </c>
      <c r="B1823" s="175" t="s">
        <v>3506</v>
      </c>
      <c r="C1823" s="105" t="s">
        <v>24</v>
      </c>
      <c r="D1823" s="105" t="s">
        <v>27</v>
      </c>
      <c r="E1823" s="105" t="s">
        <v>1420</v>
      </c>
      <c r="F1823" s="173"/>
      <c r="G1823" s="174">
        <v>0.7291666666666666</v>
      </c>
      <c r="H1823" s="174">
        <v>0.7916666666666666</v>
      </c>
      <c r="I1823" s="105" t="s">
        <v>1475</v>
      </c>
      <c r="K1823" s="102">
        <v>1.0</v>
      </c>
    </row>
    <row r="1824">
      <c r="A1824" s="105" t="s">
        <v>3528</v>
      </c>
      <c r="B1824" s="175" t="s">
        <v>3508</v>
      </c>
      <c r="C1824" s="105" t="s">
        <v>24</v>
      </c>
      <c r="D1824" s="105" t="s">
        <v>27</v>
      </c>
      <c r="E1824" s="105" t="s">
        <v>1420</v>
      </c>
      <c r="F1824" s="173"/>
      <c r="G1824" s="174">
        <v>0.7291666666666666</v>
      </c>
      <c r="H1824" s="174">
        <v>0.7916666666666666</v>
      </c>
      <c r="I1824" s="105" t="s">
        <v>1475</v>
      </c>
      <c r="K1824" s="102">
        <v>1.0</v>
      </c>
    </row>
    <row r="1825">
      <c r="A1825" s="105" t="s">
        <v>3529</v>
      </c>
      <c r="B1825" s="175" t="s">
        <v>3510</v>
      </c>
      <c r="C1825" s="105" t="s">
        <v>24</v>
      </c>
      <c r="D1825" s="105" t="s">
        <v>27</v>
      </c>
      <c r="E1825" s="105" t="s">
        <v>1420</v>
      </c>
      <c r="F1825" s="173"/>
      <c r="G1825" s="174">
        <v>0.7291666666666666</v>
      </c>
      <c r="H1825" s="174">
        <v>0.7916666666666666</v>
      </c>
      <c r="I1825" s="105" t="s">
        <v>1475</v>
      </c>
      <c r="K1825" s="102">
        <v>1.0</v>
      </c>
    </row>
    <row r="1826">
      <c r="A1826" s="105" t="s">
        <v>3530</v>
      </c>
      <c r="B1826" s="172">
        <v>45725.0</v>
      </c>
      <c r="C1826" s="105" t="s">
        <v>24</v>
      </c>
      <c r="D1826" s="105" t="s">
        <v>86</v>
      </c>
      <c r="E1826" s="105" t="s">
        <v>1421</v>
      </c>
      <c r="F1826" s="173"/>
      <c r="G1826" s="174">
        <v>0.7291666666666666</v>
      </c>
      <c r="H1826" s="174">
        <v>0.7916666666666666</v>
      </c>
      <c r="I1826" s="105" t="s">
        <v>1475</v>
      </c>
      <c r="K1826" s="102">
        <v>1.0</v>
      </c>
    </row>
    <row r="1827">
      <c r="A1827" s="105" t="s">
        <v>3531</v>
      </c>
      <c r="B1827" s="172">
        <v>45786.0</v>
      </c>
      <c r="C1827" s="105" t="s">
        <v>24</v>
      </c>
      <c r="D1827" s="105" t="s">
        <v>86</v>
      </c>
      <c r="E1827" s="105" t="s">
        <v>1421</v>
      </c>
      <c r="F1827" s="173"/>
      <c r="G1827" s="174">
        <v>0.7291666666666666</v>
      </c>
      <c r="H1827" s="174">
        <v>0.7916666666666666</v>
      </c>
      <c r="I1827" s="105" t="s">
        <v>1475</v>
      </c>
      <c r="K1827" s="102">
        <v>1.0</v>
      </c>
    </row>
    <row r="1828">
      <c r="A1828" s="105" t="s">
        <v>3532</v>
      </c>
      <c r="B1828" s="172">
        <v>45939.0</v>
      </c>
      <c r="C1828" s="105" t="s">
        <v>24</v>
      </c>
      <c r="D1828" s="105" t="s">
        <v>86</v>
      </c>
      <c r="E1828" s="105" t="s">
        <v>1421</v>
      </c>
      <c r="F1828" s="173"/>
      <c r="G1828" s="174">
        <v>0.7291666666666666</v>
      </c>
      <c r="H1828" s="174">
        <v>0.7916666666666666</v>
      </c>
      <c r="I1828" s="105" t="s">
        <v>1475</v>
      </c>
      <c r="K1828" s="102">
        <v>1.0</v>
      </c>
    </row>
    <row r="1829">
      <c r="A1829" s="105" t="s">
        <v>3533</v>
      </c>
      <c r="B1829" s="172">
        <v>46000.0</v>
      </c>
      <c r="C1829" s="105" t="s">
        <v>24</v>
      </c>
      <c r="D1829" s="105" t="s">
        <v>86</v>
      </c>
      <c r="E1829" s="105" t="s">
        <v>1421</v>
      </c>
      <c r="F1829" s="173"/>
      <c r="G1829" s="174">
        <v>0.7291666666666666</v>
      </c>
      <c r="H1829" s="174">
        <v>0.7916666666666666</v>
      </c>
      <c r="I1829" s="105" t="s">
        <v>1475</v>
      </c>
      <c r="K1829" s="102">
        <v>1.0</v>
      </c>
    </row>
    <row r="1830">
      <c r="A1830" s="105" t="s">
        <v>3534</v>
      </c>
      <c r="B1830" s="175" t="s">
        <v>3504</v>
      </c>
      <c r="C1830" s="105" t="s">
        <v>24</v>
      </c>
      <c r="D1830" s="105" t="s">
        <v>86</v>
      </c>
      <c r="E1830" s="105" t="s">
        <v>1421</v>
      </c>
      <c r="F1830" s="173"/>
      <c r="G1830" s="174">
        <v>0.7291666666666666</v>
      </c>
      <c r="H1830" s="174">
        <v>0.7916666666666666</v>
      </c>
      <c r="I1830" s="105" t="s">
        <v>1475</v>
      </c>
      <c r="K1830" s="102">
        <v>1.0</v>
      </c>
    </row>
    <row r="1831">
      <c r="A1831" s="105" t="s">
        <v>3535</v>
      </c>
      <c r="B1831" s="175" t="s">
        <v>3506</v>
      </c>
      <c r="C1831" s="105" t="s">
        <v>24</v>
      </c>
      <c r="D1831" s="105" t="s">
        <v>86</v>
      </c>
      <c r="E1831" s="105" t="s">
        <v>1421</v>
      </c>
      <c r="F1831" s="173"/>
      <c r="G1831" s="174">
        <v>0.7291666666666666</v>
      </c>
      <c r="H1831" s="174">
        <v>0.7916666666666666</v>
      </c>
      <c r="I1831" s="105" t="s">
        <v>1475</v>
      </c>
      <c r="K1831" s="102">
        <v>1.0</v>
      </c>
    </row>
    <row r="1832">
      <c r="A1832" s="105" t="s">
        <v>3536</v>
      </c>
      <c r="B1832" s="175" t="s">
        <v>3508</v>
      </c>
      <c r="C1832" s="105" t="s">
        <v>24</v>
      </c>
      <c r="D1832" s="105" t="s">
        <v>86</v>
      </c>
      <c r="E1832" s="105" t="s">
        <v>1421</v>
      </c>
      <c r="F1832" s="173"/>
      <c r="G1832" s="174">
        <v>0.7291666666666666</v>
      </c>
      <c r="H1832" s="174">
        <v>0.7916666666666666</v>
      </c>
      <c r="I1832" s="105" t="s">
        <v>1475</v>
      </c>
      <c r="K1832" s="102">
        <v>1.0</v>
      </c>
    </row>
    <row r="1833">
      <c r="A1833" s="105" t="s">
        <v>3537</v>
      </c>
      <c r="B1833" s="175" t="s">
        <v>3510</v>
      </c>
      <c r="C1833" s="105" t="s">
        <v>24</v>
      </c>
      <c r="D1833" s="105" t="s">
        <v>86</v>
      </c>
      <c r="E1833" s="105" t="s">
        <v>1421</v>
      </c>
      <c r="F1833" s="173"/>
      <c r="G1833" s="174">
        <v>0.7291666666666666</v>
      </c>
      <c r="H1833" s="174">
        <v>0.7916666666666666</v>
      </c>
      <c r="I1833" s="105" t="s">
        <v>1475</v>
      </c>
      <c r="K1833" s="102">
        <v>1.0</v>
      </c>
    </row>
    <row r="1834">
      <c r="A1834" s="105" t="s">
        <v>3538</v>
      </c>
      <c r="B1834" s="172">
        <v>45817.0</v>
      </c>
      <c r="C1834" s="105" t="s">
        <v>24</v>
      </c>
      <c r="D1834" s="105" t="s">
        <v>114</v>
      </c>
      <c r="E1834" s="105" t="s">
        <v>1418</v>
      </c>
      <c r="F1834" s="173"/>
      <c r="G1834" s="174">
        <v>0.625</v>
      </c>
      <c r="H1834" s="174">
        <v>0.6875</v>
      </c>
      <c r="I1834" s="105" t="s">
        <v>1460</v>
      </c>
      <c r="K1834" s="102">
        <v>1.0</v>
      </c>
    </row>
    <row r="1835">
      <c r="A1835" s="105" t="s">
        <v>3539</v>
      </c>
      <c r="B1835" s="172">
        <v>45847.0</v>
      </c>
      <c r="C1835" s="105" t="s">
        <v>24</v>
      </c>
      <c r="D1835" s="105" t="s">
        <v>114</v>
      </c>
      <c r="E1835" s="105" t="s">
        <v>1418</v>
      </c>
      <c r="F1835" s="173"/>
      <c r="G1835" s="174">
        <v>0.4166666666666667</v>
      </c>
      <c r="H1835" s="174">
        <v>0.4791666666666667</v>
      </c>
      <c r="I1835" s="105" t="s">
        <v>1939</v>
      </c>
      <c r="K1835" s="102">
        <v>1.0</v>
      </c>
    </row>
    <row r="1836">
      <c r="A1836" s="105" t="s">
        <v>3540</v>
      </c>
      <c r="B1836" s="175" t="s">
        <v>3480</v>
      </c>
      <c r="C1836" s="105" t="s">
        <v>24</v>
      </c>
      <c r="D1836" s="105" t="s">
        <v>114</v>
      </c>
      <c r="E1836" s="105" t="s">
        <v>1418</v>
      </c>
      <c r="F1836" s="173"/>
      <c r="G1836" s="174">
        <v>0.625</v>
      </c>
      <c r="H1836" s="174">
        <v>0.6875</v>
      </c>
      <c r="I1836" s="105" t="s">
        <v>1460</v>
      </c>
      <c r="K1836" s="102">
        <v>1.0</v>
      </c>
    </row>
    <row r="1837">
      <c r="A1837" s="105" t="s">
        <v>3541</v>
      </c>
      <c r="B1837" s="175" t="s">
        <v>3482</v>
      </c>
      <c r="C1837" s="105" t="s">
        <v>24</v>
      </c>
      <c r="D1837" s="105" t="s">
        <v>114</v>
      </c>
      <c r="E1837" s="105" t="s">
        <v>1420</v>
      </c>
      <c r="F1837" s="173"/>
      <c r="G1837" s="174">
        <v>0.4166666666666667</v>
      </c>
      <c r="H1837" s="174">
        <v>0.4791666666666667</v>
      </c>
      <c r="I1837" s="105" t="s">
        <v>1939</v>
      </c>
      <c r="K1837" s="102">
        <v>1.0</v>
      </c>
    </row>
    <row r="1838">
      <c r="A1838" s="105" t="s">
        <v>3542</v>
      </c>
      <c r="B1838" s="175" t="s">
        <v>3484</v>
      </c>
      <c r="C1838" s="105" t="s">
        <v>24</v>
      </c>
      <c r="D1838" s="105" t="s">
        <v>114</v>
      </c>
      <c r="E1838" s="105" t="s">
        <v>1418</v>
      </c>
      <c r="F1838" s="173"/>
      <c r="G1838" s="174">
        <v>0.625</v>
      </c>
      <c r="H1838" s="174">
        <v>0.6875</v>
      </c>
      <c r="I1838" s="105" t="s">
        <v>1460</v>
      </c>
      <c r="K1838" s="102">
        <v>1.0</v>
      </c>
    </row>
    <row r="1839">
      <c r="A1839" s="105" t="s">
        <v>3543</v>
      </c>
      <c r="B1839" s="175" t="s">
        <v>3486</v>
      </c>
      <c r="C1839" s="105" t="s">
        <v>24</v>
      </c>
      <c r="D1839" s="105" t="s">
        <v>114</v>
      </c>
      <c r="E1839" s="105" t="s">
        <v>1418</v>
      </c>
      <c r="F1839" s="173"/>
      <c r="G1839" s="174">
        <v>0.4166666666666667</v>
      </c>
      <c r="H1839" s="174">
        <v>0.4791666666666667</v>
      </c>
      <c r="I1839" s="105" t="s">
        <v>1939</v>
      </c>
      <c r="K1839" s="102">
        <v>1.0</v>
      </c>
    </row>
    <row r="1840">
      <c r="A1840" s="105" t="s">
        <v>3544</v>
      </c>
      <c r="B1840" s="175" t="s">
        <v>3488</v>
      </c>
      <c r="C1840" s="105" t="s">
        <v>24</v>
      </c>
      <c r="D1840" s="105" t="s">
        <v>114</v>
      </c>
      <c r="E1840" s="105" t="s">
        <v>1418</v>
      </c>
      <c r="F1840" s="173"/>
      <c r="G1840" s="174">
        <v>0.625</v>
      </c>
      <c r="H1840" s="174">
        <v>0.6875</v>
      </c>
      <c r="I1840" s="105" t="s">
        <v>1460</v>
      </c>
      <c r="K1840" s="102">
        <v>1.0</v>
      </c>
    </row>
    <row r="1841">
      <c r="A1841" s="105" t="s">
        <v>3545</v>
      </c>
      <c r="B1841" s="175" t="s">
        <v>3490</v>
      </c>
      <c r="C1841" s="105" t="s">
        <v>24</v>
      </c>
      <c r="D1841" s="105" t="s">
        <v>114</v>
      </c>
      <c r="E1841" s="105" t="s">
        <v>1418</v>
      </c>
      <c r="F1841" s="173"/>
      <c r="G1841" s="174">
        <v>0.4166666666666667</v>
      </c>
      <c r="H1841" s="174">
        <v>0.4791666666666667</v>
      </c>
      <c r="I1841" s="105" t="s">
        <v>1939</v>
      </c>
      <c r="K1841" s="102">
        <v>1.0</v>
      </c>
    </row>
    <row r="1842">
      <c r="A1842" s="105" t="s">
        <v>3546</v>
      </c>
      <c r="B1842" s="172">
        <v>45786.0</v>
      </c>
      <c r="C1842" s="105" t="s">
        <v>24</v>
      </c>
      <c r="D1842" s="105" t="s">
        <v>50</v>
      </c>
      <c r="E1842" s="105" t="s">
        <v>1418</v>
      </c>
      <c r="F1842" s="173"/>
      <c r="G1842" s="174">
        <v>0.625</v>
      </c>
      <c r="H1842" s="174">
        <v>0.6875</v>
      </c>
      <c r="I1842" s="105" t="s">
        <v>1460</v>
      </c>
      <c r="K1842" s="102">
        <v>1.0</v>
      </c>
    </row>
    <row r="1843">
      <c r="A1843" s="105" t="s">
        <v>3547</v>
      </c>
      <c r="B1843" s="172">
        <v>45847.0</v>
      </c>
      <c r="C1843" s="105" t="s">
        <v>24</v>
      </c>
      <c r="D1843" s="105" t="s">
        <v>50</v>
      </c>
      <c r="E1843" s="105" t="s">
        <v>1418</v>
      </c>
      <c r="F1843" s="173"/>
      <c r="G1843" s="174">
        <v>0.625</v>
      </c>
      <c r="H1843" s="174">
        <v>0.6875</v>
      </c>
      <c r="I1843" s="105" t="s">
        <v>1460</v>
      </c>
      <c r="K1843" s="102">
        <v>1.0</v>
      </c>
    </row>
    <row r="1844">
      <c r="A1844" s="105" t="s">
        <v>3548</v>
      </c>
      <c r="B1844" s="172">
        <v>46000.0</v>
      </c>
      <c r="C1844" s="105" t="s">
        <v>24</v>
      </c>
      <c r="D1844" s="105" t="s">
        <v>50</v>
      </c>
      <c r="E1844" s="105" t="s">
        <v>1418</v>
      </c>
      <c r="F1844" s="173"/>
      <c r="G1844" s="174">
        <v>0.625</v>
      </c>
      <c r="H1844" s="174">
        <v>0.6875</v>
      </c>
      <c r="I1844" s="105" t="s">
        <v>1460</v>
      </c>
      <c r="K1844" s="102">
        <v>1.0</v>
      </c>
    </row>
    <row r="1845">
      <c r="A1845" s="105" t="s">
        <v>3549</v>
      </c>
      <c r="B1845" s="175" t="s">
        <v>3482</v>
      </c>
      <c r="C1845" s="105" t="s">
        <v>24</v>
      </c>
      <c r="D1845" s="105" t="s">
        <v>50</v>
      </c>
      <c r="E1845" s="105" t="s">
        <v>1418</v>
      </c>
      <c r="F1845" s="173"/>
      <c r="G1845" s="174">
        <v>0.625</v>
      </c>
      <c r="H1845" s="174">
        <v>0.6875</v>
      </c>
      <c r="I1845" s="105" t="s">
        <v>1460</v>
      </c>
      <c r="K1845" s="102">
        <v>1.0</v>
      </c>
    </row>
    <row r="1846">
      <c r="A1846" s="105" t="s">
        <v>3550</v>
      </c>
      <c r="B1846" s="175" t="s">
        <v>3506</v>
      </c>
      <c r="C1846" s="105" t="s">
        <v>24</v>
      </c>
      <c r="D1846" s="105" t="s">
        <v>50</v>
      </c>
      <c r="E1846" s="105" t="s">
        <v>1418</v>
      </c>
      <c r="F1846" s="173"/>
      <c r="G1846" s="174">
        <v>0.625</v>
      </c>
      <c r="H1846" s="174">
        <v>0.6875</v>
      </c>
      <c r="I1846" s="105" t="s">
        <v>1460</v>
      </c>
      <c r="K1846" s="102">
        <v>1.0</v>
      </c>
    </row>
    <row r="1847">
      <c r="A1847" s="105" t="s">
        <v>3551</v>
      </c>
      <c r="B1847" s="175" t="s">
        <v>3486</v>
      </c>
      <c r="C1847" s="105" t="s">
        <v>24</v>
      </c>
      <c r="D1847" s="105" t="s">
        <v>50</v>
      </c>
      <c r="E1847" s="105" t="s">
        <v>1418</v>
      </c>
      <c r="F1847" s="173"/>
      <c r="G1847" s="174">
        <v>0.625</v>
      </c>
      <c r="H1847" s="174">
        <v>0.6875</v>
      </c>
      <c r="I1847" s="105" t="s">
        <v>1460</v>
      </c>
      <c r="K1847" s="102">
        <v>1.0</v>
      </c>
    </row>
    <row r="1848">
      <c r="A1848" s="105" t="s">
        <v>3552</v>
      </c>
      <c r="B1848" s="175" t="s">
        <v>3510</v>
      </c>
      <c r="C1848" s="105" t="s">
        <v>24</v>
      </c>
      <c r="D1848" s="105" t="s">
        <v>50</v>
      </c>
      <c r="E1848" s="105" t="s">
        <v>1418</v>
      </c>
      <c r="F1848" s="173"/>
      <c r="G1848" s="174">
        <v>0.625</v>
      </c>
      <c r="H1848" s="174">
        <v>0.6875</v>
      </c>
      <c r="I1848" s="105" t="s">
        <v>1460</v>
      </c>
      <c r="K1848" s="102">
        <v>1.0</v>
      </c>
    </row>
    <row r="1849">
      <c r="A1849" s="105" t="s">
        <v>3553</v>
      </c>
      <c r="B1849" s="175" t="s">
        <v>3490</v>
      </c>
      <c r="C1849" s="105" t="s">
        <v>24</v>
      </c>
      <c r="D1849" s="105" t="s">
        <v>50</v>
      </c>
      <c r="E1849" s="105" t="s">
        <v>1418</v>
      </c>
      <c r="F1849" s="173"/>
      <c r="G1849" s="174">
        <v>0.625</v>
      </c>
      <c r="H1849" s="174">
        <v>0.6875</v>
      </c>
      <c r="I1849" s="105" t="s">
        <v>1460</v>
      </c>
      <c r="K1849" s="102">
        <v>1.0</v>
      </c>
    </row>
    <row r="1850">
      <c r="A1850" s="105" t="s">
        <v>3554</v>
      </c>
      <c r="B1850" s="172">
        <v>45725.0</v>
      </c>
      <c r="C1850" s="105" t="s">
        <v>223</v>
      </c>
      <c r="D1850" s="105" t="s">
        <v>439</v>
      </c>
      <c r="E1850" s="105" t="s">
        <v>1418</v>
      </c>
      <c r="F1850" s="173"/>
      <c r="G1850" s="174">
        <v>0.8125</v>
      </c>
      <c r="H1850" s="174">
        <v>0.875</v>
      </c>
      <c r="I1850" s="105" t="s">
        <v>2083</v>
      </c>
      <c r="K1850" s="102">
        <v>1.0</v>
      </c>
    </row>
    <row r="1851">
      <c r="A1851" s="105" t="s">
        <v>3555</v>
      </c>
      <c r="B1851" s="172">
        <v>45786.0</v>
      </c>
      <c r="C1851" s="105" t="s">
        <v>223</v>
      </c>
      <c r="D1851" s="105" t="s">
        <v>439</v>
      </c>
      <c r="E1851" s="105" t="s">
        <v>1418</v>
      </c>
      <c r="F1851" s="173"/>
      <c r="G1851" s="174">
        <v>0.8125</v>
      </c>
      <c r="H1851" s="174">
        <v>0.875</v>
      </c>
      <c r="I1851" s="105" t="s">
        <v>2083</v>
      </c>
      <c r="K1851" s="102">
        <v>1.0</v>
      </c>
    </row>
    <row r="1852">
      <c r="A1852" s="105" t="s">
        <v>3556</v>
      </c>
      <c r="B1852" s="172">
        <v>45939.0</v>
      </c>
      <c r="C1852" s="105" t="s">
        <v>223</v>
      </c>
      <c r="D1852" s="105" t="s">
        <v>439</v>
      </c>
      <c r="E1852" s="105" t="s">
        <v>1418</v>
      </c>
      <c r="F1852" s="173"/>
      <c r="G1852" s="174">
        <v>0.8125</v>
      </c>
      <c r="H1852" s="174">
        <v>0.875</v>
      </c>
      <c r="I1852" s="105" t="s">
        <v>2083</v>
      </c>
      <c r="K1852" s="102">
        <v>1.0</v>
      </c>
    </row>
    <row r="1853">
      <c r="A1853" s="105" t="s">
        <v>3557</v>
      </c>
      <c r="B1853" s="172">
        <v>46000.0</v>
      </c>
      <c r="C1853" s="105" t="s">
        <v>223</v>
      </c>
      <c r="D1853" s="105" t="s">
        <v>439</v>
      </c>
      <c r="E1853" s="105" t="s">
        <v>1418</v>
      </c>
      <c r="F1853" s="173"/>
      <c r="G1853" s="174">
        <v>0.8125</v>
      </c>
      <c r="H1853" s="174">
        <v>0.875</v>
      </c>
      <c r="I1853" s="105" t="s">
        <v>2083</v>
      </c>
      <c r="K1853" s="102">
        <v>1.0</v>
      </c>
    </row>
    <row r="1854">
      <c r="A1854" s="105" t="s">
        <v>3558</v>
      </c>
      <c r="B1854" s="175" t="s">
        <v>3504</v>
      </c>
      <c r="C1854" s="105" t="s">
        <v>223</v>
      </c>
      <c r="D1854" s="105" t="s">
        <v>439</v>
      </c>
      <c r="E1854" s="105" t="s">
        <v>1418</v>
      </c>
      <c r="F1854" s="173"/>
      <c r="G1854" s="174">
        <v>0.8125</v>
      </c>
      <c r="H1854" s="174">
        <v>0.875</v>
      </c>
      <c r="I1854" s="105" t="s">
        <v>2083</v>
      </c>
      <c r="K1854" s="102">
        <v>1.0</v>
      </c>
    </row>
    <row r="1855">
      <c r="A1855" s="105" t="s">
        <v>3559</v>
      </c>
      <c r="B1855" s="175" t="s">
        <v>3506</v>
      </c>
      <c r="C1855" s="105" t="s">
        <v>223</v>
      </c>
      <c r="D1855" s="105" t="s">
        <v>439</v>
      </c>
      <c r="E1855" s="105" t="s">
        <v>1418</v>
      </c>
      <c r="F1855" s="173"/>
      <c r="G1855" s="174">
        <v>0.8125</v>
      </c>
      <c r="H1855" s="174">
        <v>0.875</v>
      </c>
      <c r="I1855" s="105" t="s">
        <v>2083</v>
      </c>
      <c r="K1855" s="102">
        <v>1.0</v>
      </c>
    </row>
    <row r="1856">
      <c r="A1856" s="105" t="s">
        <v>3560</v>
      </c>
      <c r="B1856" s="175" t="s">
        <v>3508</v>
      </c>
      <c r="C1856" s="105" t="s">
        <v>223</v>
      </c>
      <c r="D1856" s="105" t="s">
        <v>439</v>
      </c>
      <c r="E1856" s="105" t="s">
        <v>1418</v>
      </c>
      <c r="F1856" s="173"/>
      <c r="G1856" s="174">
        <v>0.8125</v>
      </c>
      <c r="H1856" s="174">
        <v>0.875</v>
      </c>
      <c r="I1856" s="105" t="s">
        <v>2083</v>
      </c>
      <c r="K1856" s="102">
        <v>1.0</v>
      </c>
    </row>
    <row r="1857">
      <c r="A1857" s="105" t="s">
        <v>3561</v>
      </c>
      <c r="B1857" s="175" t="s">
        <v>3510</v>
      </c>
      <c r="C1857" s="105" t="s">
        <v>223</v>
      </c>
      <c r="D1857" s="105" t="s">
        <v>439</v>
      </c>
      <c r="E1857" s="105" t="s">
        <v>1418</v>
      </c>
      <c r="F1857" s="173"/>
      <c r="G1857" s="174">
        <v>0.8125</v>
      </c>
      <c r="H1857" s="174">
        <v>0.875</v>
      </c>
      <c r="I1857" s="105" t="s">
        <v>2083</v>
      </c>
      <c r="K1857" s="102">
        <v>1.0</v>
      </c>
    </row>
    <row r="1858">
      <c r="A1858" s="105" t="s">
        <v>3562</v>
      </c>
      <c r="B1858" s="172">
        <v>45786.0</v>
      </c>
      <c r="C1858" s="105" t="s">
        <v>223</v>
      </c>
      <c r="D1858" s="105" t="s">
        <v>453</v>
      </c>
      <c r="E1858" s="105" t="s">
        <v>1416</v>
      </c>
      <c r="F1858" s="173"/>
      <c r="G1858" s="174">
        <v>0.625</v>
      </c>
      <c r="H1858" s="174">
        <v>0.6875</v>
      </c>
      <c r="I1858" s="105" t="s">
        <v>1460</v>
      </c>
      <c r="K1858" s="102">
        <v>1.0</v>
      </c>
    </row>
    <row r="1859">
      <c r="A1859" s="105" t="s">
        <v>3563</v>
      </c>
      <c r="B1859" s="172">
        <v>45909.0</v>
      </c>
      <c r="C1859" s="105" t="s">
        <v>223</v>
      </c>
      <c r="D1859" s="105" t="s">
        <v>453</v>
      </c>
      <c r="E1859" s="105" t="s">
        <v>1416</v>
      </c>
      <c r="F1859" s="173"/>
      <c r="G1859" s="174">
        <v>0.8333333333333334</v>
      </c>
      <c r="H1859" s="174">
        <v>0.8958333333333334</v>
      </c>
      <c r="I1859" s="105" t="s">
        <v>1577</v>
      </c>
      <c r="K1859" s="102">
        <v>1.0</v>
      </c>
    </row>
    <row r="1860">
      <c r="A1860" s="105" t="s">
        <v>3564</v>
      </c>
      <c r="B1860" s="172">
        <v>46000.0</v>
      </c>
      <c r="C1860" s="105" t="s">
        <v>223</v>
      </c>
      <c r="D1860" s="105" t="s">
        <v>453</v>
      </c>
      <c r="E1860" s="105" t="s">
        <v>1416</v>
      </c>
      <c r="F1860" s="173"/>
      <c r="G1860" s="174">
        <v>0.625</v>
      </c>
      <c r="H1860" s="174">
        <v>0.6875</v>
      </c>
      <c r="I1860" s="105" t="s">
        <v>1460</v>
      </c>
      <c r="K1860" s="102">
        <v>1.0</v>
      </c>
    </row>
    <row r="1861">
      <c r="A1861" s="105" t="s">
        <v>3565</v>
      </c>
      <c r="B1861" s="175" t="s">
        <v>3515</v>
      </c>
      <c r="C1861" s="105" t="s">
        <v>223</v>
      </c>
      <c r="D1861" s="105" t="s">
        <v>453</v>
      </c>
      <c r="E1861" s="105" t="s">
        <v>1416</v>
      </c>
      <c r="F1861" s="173"/>
      <c r="G1861" s="174">
        <v>0.8333333333333334</v>
      </c>
      <c r="H1861" s="174">
        <v>0.8958333333333334</v>
      </c>
      <c r="I1861" s="105" t="s">
        <v>1577</v>
      </c>
      <c r="K1861" s="102">
        <v>1.0</v>
      </c>
    </row>
    <row r="1862">
      <c r="A1862" s="105" t="s">
        <v>3566</v>
      </c>
      <c r="B1862" s="175" t="s">
        <v>3506</v>
      </c>
      <c r="C1862" s="105" t="s">
        <v>223</v>
      </c>
      <c r="D1862" s="105" t="s">
        <v>453</v>
      </c>
      <c r="E1862" s="105" t="s">
        <v>1416</v>
      </c>
      <c r="F1862" s="173"/>
      <c r="G1862" s="174">
        <v>0.625</v>
      </c>
      <c r="H1862" s="174">
        <v>0.6875</v>
      </c>
      <c r="I1862" s="105" t="s">
        <v>1460</v>
      </c>
      <c r="K1862" s="102">
        <v>1.0</v>
      </c>
    </row>
    <row r="1863">
      <c r="A1863" s="105" t="s">
        <v>3567</v>
      </c>
      <c r="B1863" s="175" t="s">
        <v>3518</v>
      </c>
      <c r="C1863" s="105" t="s">
        <v>223</v>
      </c>
      <c r="D1863" s="105" t="s">
        <v>453</v>
      </c>
      <c r="E1863" s="105" t="s">
        <v>1416</v>
      </c>
      <c r="F1863" s="173"/>
      <c r="G1863" s="174">
        <v>0.8333333333333334</v>
      </c>
      <c r="H1863" s="174">
        <v>0.8958333333333334</v>
      </c>
      <c r="I1863" s="105" t="s">
        <v>1577</v>
      </c>
      <c r="K1863" s="102">
        <v>1.0</v>
      </c>
    </row>
    <row r="1864">
      <c r="A1864" s="105" t="s">
        <v>3568</v>
      </c>
      <c r="B1864" s="175" t="s">
        <v>3510</v>
      </c>
      <c r="C1864" s="105" t="s">
        <v>223</v>
      </c>
      <c r="D1864" s="105" t="s">
        <v>453</v>
      </c>
      <c r="E1864" s="105" t="s">
        <v>1416</v>
      </c>
      <c r="F1864" s="173"/>
      <c r="G1864" s="174">
        <v>0.625</v>
      </c>
      <c r="H1864" s="174">
        <v>0.6875</v>
      </c>
      <c r="I1864" s="105" t="s">
        <v>1460</v>
      </c>
      <c r="K1864" s="102">
        <v>1.0</v>
      </c>
    </row>
    <row r="1865">
      <c r="A1865" s="105" t="s">
        <v>3569</v>
      </c>
      <c r="B1865" s="175" t="s">
        <v>3521</v>
      </c>
      <c r="C1865" s="105" t="s">
        <v>223</v>
      </c>
      <c r="D1865" s="105" t="s">
        <v>453</v>
      </c>
      <c r="E1865" s="105" t="s">
        <v>1416</v>
      </c>
      <c r="F1865" s="173"/>
      <c r="G1865" s="174">
        <v>0.8333333333333334</v>
      </c>
      <c r="H1865" s="174">
        <v>0.8958333333333334</v>
      </c>
      <c r="I1865" s="105" t="s">
        <v>1577</v>
      </c>
      <c r="K1865" s="113">
        <v>0.0</v>
      </c>
    </row>
    <row r="1866">
      <c r="A1866" s="105" t="s">
        <v>3570</v>
      </c>
      <c r="B1866" s="172">
        <v>45817.0</v>
      </c>
      <c r="C1866" s="105" t="s">
        <v>223</v>
      </c>
      <c r="D1866" s="105" t="s">
        <v>472</v>
      </c>
      <c r="E1866" s="105" t="s">
        <v>2659</v>
      </c>
      <c r="F1866" s="173"/>
      <c r="G1866" s="174">
        <v>0.8333333333333334</v>
      </c>
      <c r="H1866" s="174">
        <v>0.8958333333333334</v>
      </c>
      <c r="I1866" s="105" t="s">
        <v>1577</v>
      </c>
      <c r="K1866" s="102">
        <v>1.0</v>
      </c>
    </row>
    <row r="1867">
      <c r="A1867" s="105" t="s">
        <v>3571</v>
      </c>
      <c r="B1867" s="172">
        <v>45847.0</v>
      </c>
      <c r="C1867" s="105" t="s">
        <v>223</v>
      </c>
      <c r="D1867" s="105" t="s">
        <v>472</v>
      </c>
      <c r="E1867" s="105" t="s">
        <v>2659</v>
      </c>
      <c r="F1867" s="173"/>
      <c r="G1867" s="174">
        <v>0.8333333333333334</v>
      </c>
      <c r="H1867" s="174">
        <v>0.8958333333333334</v>
      </c>
      <c r="I1867" s="105" t="s">
        <v>1577</v>
      </c>
      <c r="K1867" s="102">
        <v>1.0</v>
      </c>
    </row>
    <row r="1868">
      <c r="A1868" s="105" t="s">
        <v>3572</v>
      </c>
      <c r="B1868" s="175" t="s">
        <v>3480</v>
      </c>
      <c r="C1868" s="105" t="s">
        <v>223</v>
      </c>
      <c r="D1868" s="105" t="s">
        <v>472</v>
      </c>
      <c r="E1868" s="105" t="s">
        <v>2659</v>
      </c>
      <c r="F1868" s="173"/>
      <c r="G1868" s="174">
        <v>0.8333333333333334</v>
      </c>
      <c r="H1868" s="174">
        <v>0.8958333333333334</v>
      </c>
      <c r="I1868" s="105" t="s">
        <v>1577</v>
      </c>
      <c r="K1868" s="102">
        <v>1.0</v>
      </c>
    </row>
    <row r="1869">
      <c r="A1869" s="105" t="s">
        <v>3573</v>
      </c>
      <c r="B1869" s="175" t="s">
        <v>3482</v>
      </c>
      <c r="C1869" s="105" t="s">
        <v>223</v>
      </c>
      <c r="D1869" s="105" t="s">
        <v>472</v>
      </c>
      <c r="E1869" s="105" t="s">
        <v>2659</v>
      </c>
      <c r="F1869" s="173"/>
      <c r="G1869" s="174">
        <v>0.8333333333333334</v>
      </c>
      <c r="H1869" s="174">
        <v>0.8958333333333334</v>
      </c>
      <c r="I1869" s="105" t="s">
        <v>1577</v>
      </c>
      <c r="K1869" s="102">
        <v>1.0</v>
      </c>
    </row>
    <row r="1870">
      <c r="A1870" s="105" t="s">
        <v>3574</v>
      </c>
      <c r="B1870" s="175" t="s">
        <v>3484</v>
      </c>
      <c r="C1870" s="105" t="s">
        <v>223</v>
      </c>
      <c r="D1870" s="105" t="s">
        <v>472</v>
      </c>
      <c r="E1870" s="105" t="s">
        <v>2659</v>
      </c>
      <c r="F1870" s="173"/>
      <c r="G1870" s="174">
        <v>0.8333333333333334</v>
      </c>
      <c r="H1870" s="174">
        <v>0.8958333333333334</v>
      </c>
      <c r="I1870" s="105" t="s">
        <v>1577</v>
      </c>
      <c r="K1870" s="102">
        <v>1.0</v>
      </c>
    </row>
    <row r="1871">
      <c r="A1871" s="105" t="s">
        <v>3575</v>
      </c>
      <c r="B1871" s="175" t="s">
        <v>3486</v>
      </c>
      <c r="C1871" s="105" t="s">
        <v>223</v>
      </c>
      <c r="D1871" s="105" t="s">
        <v>472</v>
      </c>
      <c r="E1871" s="105" t="s">
        <v>2659</v>
      </c>
      <c r="F1871" s="173"/>
      <c r="G1871" s="174">
        <v>0.8333333333333334</v>
      </c>
      <c r="H1871" s="174">
        <v>0.8958333333333334</v>
      </c>
      <c r="I1871" s="105" t="s">
        <v>1577</v>
      </c>
      <c r="K1871" s="102">
        <v>1.0</v>
      </c>
    </row>
    <row r="1872">
      <c r="A1872" s="105" t="s">
        <v>3576</v>
      </c>
      <c r="B1872" s="175" t="s">
        <v>3488</v>
      </c>
      <c r="C1872" s="105" t="s">
        <v>223</v>
      </c>
      <c r="D1872" s="105" t="s">
        <v>472</v>
      </c>
      <c r="E1872" s="105" t="s">
        <v>2659</v>
      </c>
      <c r="F1872" s="173"/>
      <c r="G1872" s="174">
        <v>0.8333333333333334</v>
      </c>
      <c r="H1872" s="174">
        <v>0.8958333333333334</v>
      </c>
      <c r="I1872" s="105" t="s">
        <v>1577</v>
      </c>
      <c r="K1872" s="102">
        <v>1.0</v>
      </c>
    </row>
    <row r="1873">
      <c r="A1873" s="105" t="s">
        <v>3577</v>
      </c>
      <c r="B1873" s="175" t="s">
        <v>3490</v>
      </c>
      <c r="C1873" s="105" t="s">
        <v>223</v>
      </c>
      <c r="D1873" s="105" t="s">
        <v>472</v>
      </c>
      <c r="E1873" s="105" t="s">
        <v>2659</v>
      </c>
      <c r="F1873" s="173"/>
      <c r="G1873" s="174">
        <v>0.8333333333333334</v>
      </c>
      <c r="H1873" s="174">
        <v>0.8958333333333334</v>
      </c>
      <c r="I1873" s="105" t="s">
        <v>1577</v>
      </c>
      <c r="K1873" s="102">
        <v>1.0</v>
      </c>
    </row>
    <row r="1874">
      <c r="A1874" s="105" t="s">
        <v>3578</v>
      </c>
      <c r="B1874" s="172">
        <v>45756.0</v>
      </c>
      <c r="C1874" s="105" t="s">
        <v>223</v>
      </c>
      <c r="D1874" s="105" t="s">
        <v>293</v>
      </c>
      <c r="E1874" s="105" t="s">
        <v>1421</v>
      </c>
      <c r="F1874" s="173"/>
      <c r="G1874" s="174">
        <v>0.8125</v>
      </c>
      <c r="H1874" s="174">
        <v>0.8541666666666666</v>
      </c>
      <c r="I1874" s="105" t="s">
        <v>1608</v>
      </c>
      <c r="K1874" s="102">
        <v>1.0</v>
      </c>
    </row>
    <row r="1875">
      <c r="A1875" s="105" t="s">
        <v>3579</v>
      </c>
      <c r="B1875" s="172">
        <v>45878.0</v>
      </c>
      <c r="C1875" s="105" t="s">
        <v>223</v>
      </c>
      <c r="D1875" s="105" t="s">
        <v>293</v>
      </c>
      <c r="E1875" s="105" t="s">
        <v>1421</v>
      </c>
      <c r="F1875" s="173"/>
      <c r="G1875" s="174">
        <v>0.8125</v>
      </c>
      <c r="H1875" s="174">
        <v>0.8541666666666666</v>
      </c>
      <c r="I1875" s="105" t="s">
        <v>1608</v>
      </c>
      <c r="K1875" s="113">
        <v>0.0</v>
      </c>
    </row>
    <row r="1876">
      <c r="A1876" s="105" t="s">
        <v>3580</v>
      </c>
      <c r="B1876" s="172">
        <v>45970.0</v>
      </c>
      <c r="C1876" s="105" t="s">
        <v>223</v>
      </c>
      <c r="D1876" s="105" t="s">
        <v>293</v>
      </c>
      <c r="E1876" s="105" t="s">
        <v>1421</v>
      </c>
      <c r="F1876" s="173"/>
      <c r="G1876" s="174">
        <v>0.8125</v>
      </c>
      <c r="H1876" s="174">
        <v>0.8541666666666666</v>
      </c>
      <c r="I1876" s="105" t="s">
        <v>1608</v>
      </c>
      <c r="K1876" s="102">
        <v>1.0</v>
      </c>
    </row>
    <row r="1877">
      <c r="A1877" s="105" t="s">
        <v>3581</v>
      </c>
      <c r="B1877" s="175" t="s">
        <v>3582</v>
      </c>
      <c r="C1877" s="105" t="s">
        <v>223</v>
      </c>
      <c r="D1877" s="105" t="s">
        <v>293</v>
      </c>
      <c r="E1877" s="105" t="s">
        <v>1421</v>
      </c>
      <c r="F1877" s="173"/>
      <c r="G1877" s="174">
        <v>0.8125</v>
      </c>
      <c r="H1877" s="174">
        <v>0.8541666666666666</v>
      </c>
      <c r="I1877" s="105" t="s">
        <v>1608</v>
      </c>
      <c r="K1877" s="102">
        <v>1.0</v>
      </c>
    </row>
    <row r="1878">
      <c r="A1878" s="105" t="s">
        <v>3583</v>
      </c>
      <c r="B1878" s="175" t="s">
        <v>3584</v>
      </c>
      <c r="C1878" s="105" t="s">
        <v>223</v>
      </c>
      <c r="D1878" s="105" t="s">
        <v>293</v>
      </c>
      <c r="E1878" s="105" t="s">
        <v>1421</v>
      </c>
      <c r="F1878" s="173"/>
      <c r="G1878" s="174">
        <v>0.8125</v>
      </c>
      <c r="H1878" s="174">
        <v>0.8541666666666666</v>
      </c>
      <c r="I1878" s="105" t="s">
        <v>1608</v>
      </c>
      <c r="K1878" s="102">
        <v>1.0</v>
      </c>
    </row>
    <row r="1879">
      <c r="A1879" s="105" t="s">
        <v>3585</v>
      </c>
      <c r="B1879" s="175" t="s">
        <v>3586</v>
      </c>
      <c r="C1879" s="105" t="s">
        <v>223</v>
      </c>
      <c r="D1879" s="105" t="s">
        <v>293</v>
      </c>
      <c r="E1879" s="105" t="s">
        <v>1421</v>
      </c>
      <c r="F1879" s="173"/>
      <c r="G1879" s="174">
        <v>0.8125</v>
      </c>
      <c r="H1879" s="174">
        <v>0.8541666666666666</v>
      </c>
      <c r="I1879" s="105" t="s">
        <v>1608</v>
      </c>
      <c r="K1879" s="102">
        <v>1.0</v>
      </c>
    </row>
    <row r="1880">
      <c r="A1880" s="105" t="s">
        <v>3587</v>
      </c>
      <c r="B1880" s="175" t="s">
        <v>3588</v>
      </c>
      <c r="C1880" s="105" t="s">
        <v>223</v>
      </c>
      <c r="D1880" s="105" t="s">
        <v>293</v>
      </c>
      <c r="E1880" s="105" t="s">
        <v>1421</v>
      </c>
      <c r="F1880" s="173"/>
      <c r="G1880" s="174">
        <v>0.8125</v>
      </c>
      <c r="H1880" s="174">
        <v>0.8541666666666666</v>
      </c>
      <c r="I1880" s="105" t="s">
        <v>1608</v>
      </c>
      <c r="K1880" s="102">
        <v>1.0</v>
      </c>
    </row>
    <row r="1881">
      <c r="A1881" s="105" t="s">
        <v>3589</v>
      </c>
      <c r="B1881" s="175" t="s">
        <v>3590</v>
      </c>
      <c r="C1881" s="105" t="s">
        <v>223</v>
      </c>
      <c r="D1881" s="105" t="s">
        <v>293</v>
      </c>
      <c r="E1881" s="105" t="s">
        <v>1421</v>
      </c>
      <c r="F1881" s="173"/>
      <c r="G1881" s="174">
        <v>0.8125</v>
      </c>
      <c r="H1881" s="174">
        <v>0.8541666666666666</v>
      </c>
      <c r="I1881" s="105" t="s">
        <v>1608</v>
      </c>
      <c r="K1881" s="102">
        <v>1.0</v>
      </c>
    </row>
    <row r="1882">
      <c r="A1882" s="105" t="s">
        <v>3591</v>
      </c>
      <c r="B1882" s="172">
        <v>45725.0</v>
      </c>
      <c r="C1882" s="105" t="s">
        <v>24</v>
      </c>
      <c r="D1882" s="105" t="s">
        <v>141</v>
      </c>
      <c r="E1882" s="105" t="s">
        <v>1416</v>
      </c>
      <c r="F1882" s="173"/>
      <c r="G1882" s="174">
        <v>0.7291666666666666</v>
      </c>
      <c r="H1882" s="174">
        <v>0.7916666666666666</v>
      </c>
      <c r="I1882" s="105" t="s">
        <v>1475</v>
      </c>
      <c r="K1882" s="102">
        <v>1.0</v>
      </c>
    </row>
    <row r="1883">
      <c r="A1883" s="105" t="s">
        <v>3592</v>
      </c>
      <c r="B1883" s="172">
        <v>45878.0</v>
      </c>
      <c r="C1883" s="105" t="s">
        <v>24</v>
      </c>
      <c r="D1883" s="105" t="s">
        <v>141</v>
      </c>
      <c r="E1883" s="105" t="s">
        <v>1416</v>
      </c>
      <c r="F1883" s="173"/>
      <c r="G1883" s="174">
        <v>0.7291666666666666</v>
      </c>
      <c r="H1883" s="174">
        <v>0.7916666666666666</v>
      </c>
      <c r="I1883" s="105" t="s">
        <v>1475</v>
      </c>
      <c r="K1883" s="102">
        <v>1.0</v>
      </c>
    </row>
    <row r="1884">
      <c r="A1884" s="105" t="s">
        <v>3593</v>
      </c>
      <c r="B1884" s="172">
        <v>45939.0</v>
      </c>
      <c r="C1884" s="105" t="s">
        <v>24</v>
      </c>
      <c r="D1884" s="105" t="s">
        <v>141</v>
      </c>
      <c r="E1884" s="105" t="s">
        <v>1416</v>
      </c>
      <c r="F1884" s="173"/>
      <c r="G1884" s="174">
        <v>0.7291666666666666</v>
      </c>
      <c r="H1884" s="174">
        <v>0.7916666666666666</v>
      </c>
      <c r="I1884" s="105" t="s">
        <v>1475</v>
      </c>
      <c r="K1884" s="102">
        <v>1.0</v>
      </c>
    </row>
    <row r="1885">
      <c r="A1885" s="105" t="s">
        <v>3594</v>
      </c>
      <c r="B1885" s="175" t="s">
        <v>3582</v>
      </c>
      <c r="C1885" s="105" t="s">
        <v>24</v>
      </c>
      <c r="D1885" s="105" t="s">
        <v>141</v>
      </c>
      <c r="E1885" s="105" t="s">
        <v>1416</v>
      </c>
      <c r="F1885" s="173"/>
      <c r="G1885" s="174">
        <v>0.7291666666666666</v>
      </c>
      <c r="H1885" s="174">
        <v>0.7916666666666666</v>
      </c>
      <c r="I1885" s="105" t="s">
        <v>1475</v>
      </c>
      <c r="K1885" s="102">
        <v>1.0</v>
      </c>
    </row>
    <row r="1886">
      <c r="A1886" s="105" t="s">
        <v>3595</v>
      </c>
      <c r="B1886" s="175" t="s">
        <v>3504</v>
      </c>
      <c r="C1886" s="105" t="s">
        <v>24</v>
      </c>
      <c r="D1886" s="105" t="s">
        <v>141</v>
      </c>
      <c r="E1886" s="105" t="s">
        <v>1416</v>
      </c>
      <c r="F1886" s="173"/>
      <c r="G1886" s="174">
        <v>0.7291666666666666</v>
      </c>
      <c r="H1886" s="174">
        <v>0.7916666666666666</v>
      </c>
      <c r="I1886" s="105" t="s">
        <v>1475</v>
      </c>
      <c r="K1886" s="102">
        <v>1.0</v>
      </c>
    </row>
    <row r="1887">
      <c r="A1887" s="105" t="s">
        <v>3596</v>
      </c>
      <c r="B1887" s="175" t="s">
        <v>3586</v>
      </c>
      <c r="C1887" s="105" t="s">
        <v>24</v>
      </c>
      <c r="D1887" s="105" t="s">
        <v>141</v>
      </c>
      <c r="E1887" s="105" t="s">
        <v>1416</v>
      </c>
      <c r="F1887" s="173"/>
      <c r="G1887" s="174">
        <v>0.7291666666666666</v>
      </c>
      <c r="H1887" s="174">
        <v>0.7916666666666666</v>
      </c>
      <c r="I1887" s="105" t="s">
        <v>1475</v>
      </c>
      <c r="K1887" s="102">
        <v>1.0</v>
      </c>
    </row>
    <row r="1888">
      <c r="A1888" s="105" t="s">
        <v>3597</v>
      </c>
      <c r="B1888" s="175" t="s">
        <v>3508</v>
      </c>
      <c r="C1888" s="105" t="s">
        <v>24</v>
      </c>
      <c r="D1888" s="105" t="s">
        <v>141</v>
      </c>
      <c r="E1888" s="105" t="s">
        <v>1416</v>
      </c>
      <c r="F1888" s="173"/>
      <c r="G1888" s="174">
        <v>0.7291666666666666</v>
      </c>
      <c r="H1888" s="174">
        <v>0.7916666666666666</v>
      </c>
      <c r="I1888" s="105" t="s">
        <v>1475</v>
      </c>
      <c r="K1888" s="102">
        <v>1.0</v>
      </c>
    </row>
    <row r="1889">
      <c r="A1889" s="105" t="s">
        <v>3598</v>
      </c>
      <c r="B1889" s="175" t="s">
        <v>3590</v>
      </c>
      <c r="C1889" s="105" t="s">
        <v>24</v>
      </c>
      <c r="D1889" s="105" t="s">
        <v>141</v>
      </c>
      <c r="E1889" s="105" t="s">
        <v>1416</v>
      </c>
      <c r="F1889" s="173"/>
      <c r="G1889" s="174">
        <v>0.7291666666666666</v>
      </c>
      <c r="H1889" s="174">
        <v>0.7916666666666666</v>
      </c>
      <c r="I1889" s="105" t="s">
        <v>1475</v>
      </c>
      <c r="K1889" s="102">
        <v>1.0</v>
      </c>
    </row>
    <row r="1890">
      <c r="A1890" s="105" t="s">
        <v>3599</v>
      </c>
      <c r="B1890" s="172">
        <v>45697.0</v>
      </c>
      <c r="C1890" s="105" t="s">
        <v>24</v>
      </c>
      <c r="D1890" s="105" t="s">
        <v>1155</v>
      </c>
      <c r="E1890" s="105" t="s">
        <v>1425</v>
      </c>
      <c r="F1890" s="173"/>
      <c r="G1890" s="174">
        <v>0.7291666666666666</v>
      </c>
      <c r="H1890" s="174">
        <v>0.75</v>
      </c>
      <c r="I1890" s="105" t="s">
        <v>3600</v>
      </c>
      <c r="K1890" s="113">
        <v>0.0</v>
      </c>
    </row>
    <row r="1891">
      <c r="A1891" s="105" t="s">
        <v>3601</v>
      </c>
      <c r="B1891" s="172">
        <v>45847.0</v>
      </c>
      <c r="C1891" s="105" t="s">
        <v>24</v>
      </c>
      <c r="D1891" s="105" t="s">
        <v>1155</v>
      </c>
      <c r="E1891" s="105" t="s">
        <v>1425</v>
      </c>
      <c r="F1891" s="173"/>
      <c r="G1891" s="174">
        <v>0.7291666666666666</v>
      </c>
      <c r="H1891" s="174">
        <v>0.7916666666666666</v>
      </c>
      <c r="I1891" s="105" t="s">
        <v>1475</v>
      </c>
      <c r="K1891" s="102">
        <v>1.0</v>
      </c>
    </row>
    <row r="1892">
      <c r="A1892" s="105" t="s">
        <v>3602</v>
      </c>
      <c r="B1892" s="172">
        <v>45909.0</v>
      </c>
      <c r="C1892" s="105" t="s">
        <v>24</v>
      </c>
      <c r="D1892" s="105" t="s">
        <v>1155</v>
      </c>
      <c r="E1892" s="105" t="s">
        <v>1425</v>
      </c>
      <c r="F1892" s="173"/>
      <c r="G1892" s="174">
        <v>0.7291666666666666</v>
      </c>
      <c r="H1892" s="174">
        <v>0.75</v>
      </c>
      <c r="I1892" s="105" t="s">
        <v>3600</v>
      </c>
      <c r="K1892" s="113">
        <v>0.0</v>
      </c>
    </row>
    <row r="1893">
      <c r="A1893" s="105" t="s">
        <v>3603</v>
      </c>
      <c r="B1893" s="175" t="s">
        <v>3482</v>
      </c>
      <c r="C1893" s="105" t="s">
        <v>24</v>
      </c>
      <c r="D1893" s="105" t="s">
        <v>1155</v>
      </c>
      <c r="E1893" s="105" t="s">
        <v>1425</v>
      </c>
      <c r="F1893" s="173"/>
      <c r="G1893" s="174">
        <v>0.7291666666666666</v>
      </c>
      <c r="H1893" s="174">
        <v>0.7916666666666666</v>
      </c>
      <c r="I1893" s="105" t="s">
        <v>1475</v>
      </c>
      <c r="K1893" s="113">
        <v>0.0</v>
      </c>
    </row>
    <row r="1894">
      <c r="A1894" s="105" t="s">
        <v>3604</v>
      </c>
      <c r="B1894" s="175" t="s">
        <v>3515</v>
      </c>
      <c r="C1894" s="105" t="s">
        <v>24</v>
      </c>
      <c r="D1894" s="105" t="s">
        <v>1155</v>
      </c>
      <c r="E1894" s="105" t="s">
        <v>1425</v>
      </c>
      <c r="F1894" s="173"/>
      <c r="G1894" s="174">
        <v>0.7291666666666666</v>
      </c>
      <c r="H1894" s="174">
        <v>0.75</v>
      </c>
      <c r="I1894" s="105" t="s">
        <v>3600</v>
      </c>
      <c r="K1894" s="113">
        <v>0.0</v>
      </c>
    </row>
    <row r="1895">
      <c r="A1895" s="105" t="s">
        <v>3605</v>
      </c>
      <c r="B1895" s="175" t="s">
        <v>3486</v>
      </c>
      <c r="C1895" s="105" t="s">
        <v>24</v>
      </c>
      <c r="D1895" s="105" t="s">
        <v>1155</v>
      </c>
      <c r="E1895" s="105" t="s">
        <v>1425</v>
      </c>
      <c r="F1895" s="173"/>
      <c r="G1895" s="174">
        <v>0.7291666666666666</v>
      </c>
      <c r="H1895" s="174">
        <v>0.7916666666666666</v>
      </c>
      <c r="I1895" s="105" t="s">
        <v>1475</v>
      </c>
      <c r="K1895" s="113">
        <v>0.0</v>
      </c>
    </row>
    <row r="1896">
      <c r="A1896" s="105" t="s">
        <v>3606</v>
      </c>
      <c r="B1896" s="175" t="s">
        <v>3518</v>
      </c>
      <c r="C1896" s="105" t="s">
        <v>24</v>
      </c>
      <c r="D1896" s="105" t="s">
        <v>1155</v>
      </c>
      <c r="E1896" s="105" t="s">
        <v>1425</v>
      </c>
      <c r="F1896" s="173"/>
      <c r="G1896" s="174">
        <v>0.7291666666666666</v>
      </c>
      <c r="H1896" s="174">
        <v>0.75</v>
      </c>
      <c r="I1896" s="105" t="s">
        <v>3600</v>
      </c>
      <c r="K1896" s="113">
        <v>0.0</v>
      </c>
    </row>
    <row r="1897">
      <c r="A1897" s="105" t="s">
        <v>3607</v>
      </c>
      <c r="B1897" s="175" t="s">
        <v>3490</v>
      </c>
      <c r="C1897" s="105" t="s">
        <v>24</v>
      </c>
      <c r="D1897" s="105" t="s">
        <v>1155</v>
      </c>
      <c r="E1897" s="105" t="s">
        <v>1425</v>
      </c>
      <c r="F1897" s="173"/>
      <c r="G1897" s="174">
        <v>0.7291666666666666</v>
      </c>
      <c r="H1897" s="174">
        <v>0.7916666666666666</v>
      </c>
      <c r="I1897" s="105" t="s">
        <v>1475</v>
      </c>
      <c r="K1897" s="113">
        <v>0.0</v>
      </c>
    </row>
    <row r="1898">
      <c r="A1898" s="105" t="s">
        <v>3608</v>
      </c>
      <c r="B1898" s="175" t="s">
        <v>3521</v>
      </c>
      <c r="C1898" s="105" t="s">
        <v>24</v>
      </c>
      <c r="D1898" s="105" t="s">
        <v>1155</v>
      </c>
      <c r="E1898" s="105" t="s">
        <v>1425</v>
      </c>
      <c r="F1898" s="173"/>
      <c r="G1898" s="174">
        <v>0.7291666666666666</v>
      </c>
      <c r="H1898" s="174">
        <v>0.75</v>
      </c>
      <c r="I1898" s="105" t="s">
        <v>3600</v>
      </c>
      <c r="K1898" s="113">
        <v>0.0</v>
      </c>
    </row>
    <row r="1899">
      <c r="A1899" s="105" t="s">
        <v>3609</v>
      </c>
      <c r="B1899" s="172">
        <v>45666.0</v>
      </c>
      <c r="C1899" s="105" t="s">
        <v>24</v>
      </c>
      <c r="D1899" s="105" t="s">
        <v>27</v>
      </c>
      <c r="E1899" s="105" t="s">
        <v>1420</v>
      </c>
      <c r="F1899" s="173"/>
      <c r="G1899" s="174">
        <v>0.7291666666666666</v>
      </c>
      <c r="H1899" s="174">
        <v>0.7916666666666666</v>
      </c>
      <c r="I1899" s="105" t="s">
        <v>1475</v>
      </c>
      <c r="K1899" s="113">
        <v>0.0</v>
      </c>
    </row>
    <row r="1900">
      <c r="A1900" s="105" t="s">
        <v>3610</v>
      </c>
      <c r="B1900" s="172">
        <v>45878.0</v>
      </c>
      <c r="C1900" s="105" t="s">
        <v>24</v>
      </c>
      <c r="D1900" s="105" t="s">
        <v>27</v>
      </c>
      <c r="E1900" s="105" t="s">
        <v>1420</v>
      </c>
      <c r="F1900" s="173"/>
      <c r="G1900" s="174">
        <v>0.7291666666666666</v>
      </c>
      <c r="H1900" s="174">
        <v>0.7916666666666666</v>
      </c>
      <c r="I1900" s="105" t="s">
        <v>1475</v>
      </c>
      <c r="K1900" s="113">
        <v>0.0</v>
      </c>
    </row>
    <row r="1901">
      <c r="A1901" s="105" t="s">
        <v>3611</v>
      </c>
      <c r="B1901" s="175" t="s">
        <v>3582</v>
      </c>
      <c r="C1901" s="105" t="s">
        <v>24</v>
      </c>
      <c r="D1901" s="105" t="s">
        <v>27</v>
      </c>
      <c r="E1901" s="105" t="s">
        <v>1420</v>
      </c>
      <c r="F1901" s="173"/>
      <c r="G1901" s="174">
        <v>0.7291666666666666</v>
      </c>
      <c r="H1901" s="174">
        <v>0.7916666666666666</v>
      </c>
      <c r="I1901" s="105" t="s">
        <v>1475</v>
      </c>
      <c r="K1901" s="102">
        <v>1.0</v>
      </c>
    </row>
    <row r="1902">
      <c r="A1902" s="105" t="s">
        <v>3612</v>
      </c>
      <c r="B1902" s="175" t="s">
        <v>3586</v>
      </c>
      <c r="C1902" s="105" t="s">
        <v>24</v>
      </c>
      <c r="D1902" s="105" t="s">
        <v>27</v>
      </c>
      <c r="E1902" s="105" t="s">
        <v>1420</v>
      </c>
      <c r="F1902" s="173"/>
      <c r="G1902" s="174">
        <v>0.7291666666666666</v>
      </c>
      <c r="H1902" s="174">
        <v>0.7916666666666666</v>
      </c>
      <c r="I1902" s="105" t="s">
        <v>1475</v>
      </c>
      <c r="K1902" s="102">
        <v>1.0</v>
      </c>
    </row>
    <row r="1903">
      <c r="A1903" s="105" t="s">
        <v>3613</v>
      </c>
      <c r="B1903" s="175" t="s">
        <v>3590</v>
      </c>
      <c r="C1903" s="105" t="s">
        <v>24</v>
      </c>
      <c r="D1903" s="105" t="s">
        <v>27</v>
      </c>
      <c r="E1903" s="105" t="s">
        <v>1420</v>
      </c>
      <c r="F1903" s="173"/>
      <c r="G1903" s="174">
        <v>0.7291666666666666</v>
      </c>
      <c r="H1903" s="174">
        <v>0.7916666666666666</v>
      </c>
      <c r="I1903" s="105" t="s">
        <v>1475</v>
      </c>
      <c r="K1903" s="113">
        <v>0.0</v>
      </c>
    </row>
    <row r="1904">
      <c r="A1904" s="105" t="s">
        <v>3614</v>
      </c>
      <c r="B1904" s="172">
        <v>45757.0</v>
      </c>
      <c r="C1904" s="105" t="s">
        <v>223</v>
      </c>
      <c r="D1904" s="105" t="s">
        <v>225</v>
      </c>
      <c r="E1904" s="105" t="s">
        <v>1416</v>
      </c>
      <c r="F1904" s="173"/>
      <c r="G1904" s="174">
        <v>0.625</v>
      </c>
      <c r="H1904" s="174">
        <v>0.6875</v>
      </c>
      <c r="I1904" s="105" t="s">
        <v>1460</v>
      </c>
      <c r="K1904" s="102">
        <v>1.0</v>
      </c>
    </row>
    <row r="1905">
      <c r="A1905" s="105" t="s">
        <v>3615</v>
      </c>
      <c r="B1905" s="172">
        <v>45787.0</v>
      </c>
      <c r="C1905" s="105" t="s">
        <v>223</v>
      </c>
      <c r="D1905" s="105" t="s">
        <v>225</v>
      </c>
      <c r="E1905" s="105" t="s">
        <v>1416</v>
      </c>
      <c r="F1905" s="173"/>
      <c r="G1905" s="174">
        <v>0.625</v>
      </c>
      <c r="H1905" s="174">
        <v>0.6875</v>
      </c>
      <c r="I1905" s="105" t="s">
        <v>1460</v>
      </c>
      <c r="K1905" s="113">
        <v>0.0</v>
      </c>
    </row>
    <row r="1906">
      <c r="A1906" s="105" t="s">
        <v>3616</v>
      </c>
      <c r="B1906" s="172">
        <v>45971.0</v>
      </c>
      <c r="C1906" s="105" t="s">
        <v>223</v>
      </c>
      <c r="D1906" s="105" t="s">
        <v>225</v>
      </c>
      <c r="E1906" s="105" t="s">
        <v>1416</v>
      </c>
      <c r="F1906" s="173"/>
      <c r="G1906" s="174">
        <v>0.625</v>
      </c>
      <c r="H1906" s="174">
        <v>0.6875</v>
      </c>
      <c r="I1906" s="105" t="s">
        <v>1460</v>
      </c>
      <c r="K1906" s="102">
        <v>1.0</v>
      </c>
    </row>
    <row r="1907">
      <c r="A1907" s="105" t="s">
        <v>3617</v>
      </c>
      <c r="B1907" s="172">
        <v>46001.0</v>
      </c>
      <c r="C1907" s="105" t="s">
        <v>223</v>
      </c>
      <c r="D1907" s="105" t="s">
        <v>225</v>
      </c>
      <c r="E1907" s="105" t="s">
        <v>1416</v>
      </c>
      <c r="F1907" s="173"/>
      <c r="G1907" s="174">
        <v>0.625</v>
      </c>
      <c r="H1907" s="174">
        <v>0.6875</v>
      </c>
      <c r="I1907" s="105" t="s">
        <v>1460</v>
      </c>
      <c r="K1907" s="102">
        <v>1.0</v>
      </c>
    </row>
    <row r="1908">
      <c r="A1908" s="105" t="s">
        <v>3618</v>
      </c>
      <c r="B1908" s="175" t="s">
        <v>3619</v>
      </c>
      <c r="C1908" s="105" t="s">
        <v>223</v>
      </c>
      <c r="D1908" s="105" t="s">
        <v>225</v>
      </c>
      <c r="E1908" s="105" t="s">
        <v>1416</v>
      </c>
      <c r="F1908" s="173"/>
      <c r="G1908" s="174">
        <v>0.625</v>
      </c>
      <c r="H1908" s="174">
        <v>0.6875</v>
      </c>
      <c r="I1908" s="105" t="s">
        <v>1460</v>
      </c>
      <c r="K1908" s="102">
        <v>1.0</v>
      </c>
    </row>
    <row r="1909">
      <c r="A1909" s="105" t="s">
        <v>3620</v>
      </c>
      <c r="B1909" s="175" t="s">
        <v>1199</v>
      </c>
      <c r="C1909" s="105" t="s">
        <v>223</v>
      </c>
      <c r="D1909" s="105" t="s">
        <v>225</v>
      </c>
      <c r="E1909" s="105" t="s">
        <v>1416</v>
      </c>
      <c r="F1909" s="173"/>
      <c r="G1909" s="174">
        <v>0.625</v>
      </c>
      <c r="H1909" s="174">
        <v>0.6875</v>
      </c>
      <c r="I1909" s="105" t="s">
        <v>1460</v>
      </c>
      <c r="K1909" s="102">
        <v>1.0</v>
      </c>
    </row>
    <row r="1910">
      <c r="A1910" s="105" t="s">
        <v>3621</v>
      </c>
      <c r="B1910" s="175" t="s">
        <v>3622</v>
      </c>
      <c r="C1910" s="105" t="s">
        <v>223</v>
      </c>
      <c r="D1910" s="105" t="s">
        <v>225</v>
      </c>
      <c r="E1910" s="105" t="s">
        <v>1416</v>
      </c>
      <c r="F1910" s="173"/>
      <c r="G1910" s="174">
        <v>0.625</v>
      </c>
      <c r="H1910" s="174">
        <v>0.6875</v>
      </c>
      <c r="I1910" s="105" t="s">
        <v>1460</v>
      </c>
      <c r="K1910" s="113">
        <v>0.0</v>
      </c>
    </row>
    <row r="1911">
      <c r="A1911" s="105" t="s">
        <v>3623</v>
      </c>
      <c r="B1911" s="175" t="s">
        <v>3624</v>
      </c>
      <c r="C1911" s="105" t="s">
        <v>223</v>
      </c>
      <c r="D1911" s="105" t="s">
        <v>225</v>
      </c>
      <c r="E1911" s="105" t="s">
        <v>1416</v>
      </c>
      <c r="F1911" s="173"/>
      <c r="G1911" s="174">
        <v>0.625</v>
      </c>
      <c r="H1911" s="174">
        <v>0.6875</v>
      </c>
      <c r="I1911" s="105" t="s">
        <v>1460</v>
      </c>
      <c r="K1911" s="113">
        <v>0.0</v>
      </c>
    </row>
    <row r="1912">
      <c r="A1912" s="105" t="s">
        <v>3625</v>
      </c>
      <c r="B1912" s="172">
        <v>45757.0</v>
      </c>
      <c r="C1912" s="105" t="s">
        <v>223</v>
      </c>
      <c r="D1912" s="105" t="s">
        <v>232</v>
      </c>
      <c r="E1912" s="105" t="s">
        <v>1418</v>
      </c>
      <c r="F1912" s="173"/>
      <c r="G1912" s="174">
        <v>0.7291666666666666</v>
      </c>
      <c r="H1912" s="174">
        <v>0.7916666666666666</v>
      </c>
      <c r="I1912" s="105" t="s">
        <v>1475</v>
      </c>
      <c r="K1912" s="102">
        <v>1.0</v>
      </c>
    </row>
    <row r="1913">
      <c r="A1913" s="105" t="s">
        <v>3626</v>
      </c>
      <c r="B1913" s="172">
        <v>45787.0</v>
      </c>
      <c r="C1913" s="105" t="s">
        <v>223</v>
      </c>
      <c r="D1913" s="105" t="s">
        <v>232</v>
      </c>
      <c r="E1913" s="105" t="s">
        <v>1418</v>
      </c>
      <c r="F1913" s="173"/>
      <c r="G1913" s="174">
        <v>0.7291666666666666</v>
      </c>
      <c r="H1913" s="174">
        <v>0.7916666666666666</v>
      </c>
      <c r="I1913" s="105" t="s">
        <v>1475</v>
      </c>
      <c r="K1913" s="113">
        <v>0.0</v>
      </c>
    </row>
    <row r="1914">
      <c r="A1914" s="105" t="s">
        <v>3627</v>
      </c>
      <c r="B1914" s="172">
        <v>45971.0</v>
      </c>
      <c r="C1914" s="105" t="s">
        <v>223</v>
      </c>
      <c r="D1914" s="105" t="s">
        <v>232</v>
      </c>
      <c r="E1914" s="105" t="s">
        <v>1418</v>
      </c>
      <c r="F1914" s="173"/>
      <c r="G1914" s="174">
        <v>0.7291666666666666</v>
      </c>
      <c r="H1914" s="174">
        <v>0.7916666666666666</v>
      </c>
      <c r="I1914" s="105" t="s">
        <v>1475</v>
      </c>
      <c r="K1914" s="102">
        <v>1.0</v>
      </c>
    </row>
    <row r="1915">
      <c r="A1915" s="105" t="s">
        <v>3628</v>
      </c>
      <c r="B1915" s="172">
        <v>46001.0</v>
      </c>
      <c r="C1915" s="105" t="s">
        <v>223</v>
      </c>
      <c r="D1915" s="105" t="s">
        <v>232</v>
      </c>
      <c r="E1915" s="105" t="s">
        <v>1418</v>
      </c>
      <c r="F1915" s="173"/>
      <c r="G1915" s="174">
        <v>0.7291666666666666</v>
      </c>
      <c r="H1915" s="174">
        <v>0.7916666666666666</v>
      </c>
      <c r="I1915" s="105" t="s">
        <v>1475</v>
      </c>
      <c r="K1915" s="102">
        <v>1.0</v>
      </c>
    </row>
    <row r="1916">
      <c r="A1916" s="105" t="s">
        <v>3629</v>
      </c>
      <c r="B1916" s="175" t="s">
        <v>3619</v>
      </c>
      <c r="C1916" s="105" t="s">
        <v>223</v>
      </c>
      <c r="D1916" s="105" t="s">
        <v>232</v>
      </c>
      <c r="E1916" s="105" t="s">
        <v>1418</v>
      </c>
      <c r="F1916" s="173"/>
      <c r="G1916" s="174">
        <v>0.7291666666666666</v>
      </c>
      <c r="H1916" s="174">
        <v>0.7916666666666666</v>
      </c>
      <c r="I1916" s="105" t="s">
        <v>1475</v>
      </c>
      <c r="K1916" s="102">
        <v>1.0</v>
      </c>
    </row>
    <row r="1917">
      <c r="A1917" s="105" t="s">
        <v>3630</v>
      </c>
      <c r="B1917" s="175" t="s">
        <v>1199</v>
      </c>
      <c r="C1917" s="105" t="s">
        <v>223</v>
      </c>
      <c r="D1917" s="105" t="s">
        <v>232</v>
      </c>
      <c r="E1917" s="105" t="s">
        <v>1418</v>
      </c>
      <c r="F1917" s="173"/>
      <c r="G1917" s="174">
        <v>0.7291666666666666</v>
      </c>
      <c r="H1917" s="174">
        <v>0.7916666666666666</v>
      </c>
      <c r="I1917" s="105" t="s">
        <v>1475</v>
      </c>
      <c r="K1917" s="102">
        <v>1.0</v>
      </c>
    </row>
    <row r="1918">
      <c r="A1918" s="105" t="s">
        <v>3631</v>
      </c>
      <c r="B1918" s="175" t="s">
        <v>3622</v>
      </c>
      <c r="C1918" s="105" t="s">
        <v>223</v>
      </c>
      <c r="D1918" s="105" t="s">
        <v>232</v>
      </c>
      <c r="E1918" s="105" t="s">
        <v>1418</v>
      </c>
      <c r="F1918" s="173"/>
      <c r="G1918" s="174">
        <v>0.7291666666666666</v>
      </c>
      <c r="H1918" s="174">
        <v>0.7916666666666666</v>
      </c>
      <c r="I1918" s="105" t="s">
        <v>1475</v>
      </c>
      <c r="K1918" s="113">
        <v>0.0</v>
      </c>
    </row>
    <row r="1919">
      <c r="A1919" s="105" t="s">
        <v>3632</v>
      </c>
      <c r="B1919" s="175" t="s">
        <v>3624</v>
      </c>
      <c r="C1919" s="105" t="s">
        <v>223</v>
      </c>
      <c r="D1919" s="105" t="s">
        <v>232</v>
      </c>
      <c r="E1919" s="105" t="s">
        <v>1418</v>
      </c>
      <c r="F1919" s="173"/>
      <c r="G1919" s="174">
        <v>0.7291666666666666</v>
      </c>
      <c r="H1919" s="174">
        <v>0.7916666666666666</v>
      </c>
      <c r="I1919" s="105" t="s">
        <v>1475</v>
      </c>
      <c r="K1919" s="113">
        <v>0.0</v>
      </c>
    </row>
    <row r="1920">
      <c r="A1920" s="105" t="s">
        <v>3633</v>
      </c>
      <c r="B1920" s="172">
        <v>45667.0</v>
      </c>
      <c r="C1920" s="105" t="s">
        <v>223</v>
      </c>
      <c r="D1920" s="105" t="s">
        <v>327</v>
      </c>
      <c r="E1920" s="105" t="s">
        <v>1419</v>
      </c>
      <c r="F1920" s="173"/>
      <c r="G1920" s="174">
        <v>0.7291666666666666</v>
      </c>
      <c r="H1920" s="174">
        <v>0.7916666666666666</v>
      </c>
      <c r="I1920" s="105" t="s">
        <v>1475</v>
      </c>
      <c r="K1920" s="102">
        <v>1.0</v>
      </c>
    </row>
    <row r="1921">
      <c r="A1921" s="105" t="s">
        <v>3634</v>
      </c>
      <c r="B1921" s="172">
        <v>45726.0</v>
      </c>
      <c r="C1921" s="105" t="s">
        <v>223</v>
      </c>
      <c r="D1921" s="105" t="s">
        <v>327</v>
      </c>
      <c r="E1921" s="105" t="s">
        <v>1419</v>
      </c>
      <c r="F1921" s="173"/>
      <c r="G1921" s="174">
        <v>0.7291666666666666</v>
      </c>
      <c r="H1921" s="174">
        <v>0.7916666666666666</v>
      </c>
      <c r="I1921" s="105" t="s">
        <v>1475</v>
      </c>
      <c r="K1921" s="102">
        <v>1.0</v>
      </c>
    </row>
    <row r="1922">
      <c r="A1922" s="105" t="s">
        <v>3635</v>
      </c>
      <c r="B1922" s="172">
        <v>45879.0</v>
      </c>
      <c r="C1922" s="105" t="s">
        <v>223</v>
      </c>
      <c r="D1922" s="105" t="s">
        <v>327</v>
      </c>
      <c r="E1922" s="105" t="s">
        <v>1419</v>
      </c>
      <c r="F1922" s="173"/>
      <c r="G1922" s="174">
        <v>0.7291666666666666</v>
      </c>
      <c r="H1922" s="174">
        <v>0.7916666666666666</v>
      </c>
      <c r="I1922" s="105" t="s">
        <v>1475</v>
      </c>
      <c r="K1922" s="113">
        <v>0.0</v>
      </c>
    </row>
    <row r="1923">
      <c r="A1923" s="105" t="s">
        <v>3636</v>
      </c>
      <c r="B1923" s="172">
        <v>45940.0</v>
      </c>
      <c r="C1923" s="105" t="s">
        <v>223</v>
      </c>
      <c r="D1923" s="105" t="s">
        <v>327</v>
      </c>
      <c r="E1923" s="105" t="s">
        <v>1418</v>
      </c>
      <c r="F1923" s="173"/>
      <c r="G1923" s="174">
        <v>0.7291666666666666</v>
      </c>
      <c r="H1923" s="174">
        <v>0.7916666666666666</v>
      </c>
      <c r="I1923" s="105" t="s">
        <v>1475</v>
      </c>
      <c r="K1923" s="102">
        <v>1.0</v>
      </c>
    </row>
    <row r="1924">
      <c r="A1924" s="105" t="s">
        <v>3637</v>
      </c>
      <c r="B1924" s="175" t="s">
        <v>1356</v>
      </c>
      <c r="C1924" s="105" t="s">
        <v>223</v>
      </c>
      <c r="D1924" s="105" t="s">
        <v>327</v>
      </c>
      <c r="E1924" s="105" t="s">
        <v>1419</v>
      </c>
      <c r="F1924" s="173"/>
      <c r="G1924" s="174">
        <v>0.7291666666666666</v>
      </c>
      <c r="H1924" s="174">
        <v>0.7916666666666666</v>
      </c>
      <c r="I1924" s="105" t="s">
        <v>1475</v>
      </c>
      <c r="K1924" s="102">
        <v>1.0</v>
      </c>
    </row>
    <row r="1925">
      <c r="A1925" s="105" t="s">
        <v>3638</v>
      </c>
      <c r="B1925" s="175" t="s">
        <v>420</v>
      </c>
      <c r="C1925" s="105" t="s">
        <v>223</v>
      </c>
      <c r="D1925" s="105" t="s">
        <v>327</v>
      </c>
      <c r="E1925" s="105" t="s">
        <v>1419</v>
      </c>
      <c r="F1925" s="173"/>
      <c r="G1925" s="174">
        <v>0.7291666666666666</v>
      </c>
      <c r="H1925" s="174">
        <v>0.7916666666666666</v>
      </c>
      <c r="I1925" s="105" t="s">
        <v>1475</v>
      </c>
      <c r="K1925" s="102">
        <v>1.0</v>
      </c>
    </row>
    <row r="1926">
      <c r="A1926" s="105" t="s">
        <v>3639</v>
      </c>
      <c r="B1926" s="175" t="s">
        <v>3640</v>
      </c>
      <c r="C1926" s="105" t="s">
        <v>223</v>
      </c>
      <c r="D1926" s="105" t="s">
        <v>327</v>
      </c>
      <c r="E1926" s="105" t="s">
        <v>1419</v>
      </c>
      <c r="F1926" s="173"/>
      <c r="G1926" s="174">
        <v>0.7291666666666666</v>
      </c>
      <c r="H1926" s="174">
        <v>0.7916666666666666</v>
      </c>
      <c r="I1926" s="105" t="s">
        <v>1475</v>
      </c>
      <c r="K1926" s="113">
        <v>0.0</v>
      </c>
    </row>
    <row r="1927">
      <c r="A1927" s="105" t="s">
        <v>3641</v>
      </c>
      <c r="B1927" s="175" t="s">
        <v>3642</v>
      </c>
      <c r="C1927" s="105" t="s">
        <v>223</v>
      </c>
      <c r="D1927" s="105" t="s">
        <v>327</v>
      </c>
      <c r="E1927" s="105" t="s">
        <v>1419</v>
      </c>
      <c r="F1927" s="173"/>
      <c r="G1927" s="174">
        <v>0.7291666666666666</v>
      </c>
      <c r="H1927" s="174">
        <v>0.7916666666666666</v>
      </c>
      <c r="I1927" s="105" t="s">
        <v>1475</v>
      </c>
      <c r="K1927" s="113">
        <v>0.0</v>
      </c>
    </row>
    <row r="1928">
      <c r="A1928" s="105" t="s">
        <v>3643</v>
      </c>
      <c r="B1928" s="175" t="s">
        <v>3644</v>
      </c>
      <c r="C1928" s="105" t="s">
        <v>223</v>
      </c>
      <c r="D1928" s="105" t="s">
        <v>327</v>
      </c>
      <c r="E1928" s="105" t="s">
        <v>1419</v>
      </c>
      <c r="F1928" s="173"/>
      <c r="G1928" s="174">
        <v>0.7291666666666666</v>
      </c>
      <c r="H1928" s="174">
        <v>0.7916666666666666</v>
      </c>
      <c r="I1928" s="105" t="s">
        <v>1475</v>
      </c>
      <c r="K1928" s="113">
        <v>0.0</v>
      </c>
    </row>
    <row r="1929">
      <c r="A1929" s="105" t="s">
        <v>3645</v>
      </c>
      <c r="B1929" s="175" t="s">
        <v>3646</v>
      </c>
      <c r="C1929" s="105" t="s">
        <v>223</v>
      </c>
      <c r="D1929" s="105" t="s">
        <v>327</v>
      </c>
      <c r="E1929" s="105" t="s">
        <v>1419</v>
      </c>
      <c r="F1929" s="173"/>
      <c r="G1929" s="174">
        <v>0.7291666666666666</v>
      </c>
      <c r="H1929" s="174">
        <v>0.7916666666666666</v>
      </c>
      <c r="I1929" s="105" t="s">
        <v>1475</v>
      </c>
      <c r="K1929" s="113">
        <v>0.0</v>
      </c>
    </row>
    <row r="1930">
      <c r="A1930" s="105" t="s">
        <v>3647</v>
      </c>
      <c r="B1930" s="172">
        <v>45787.0</v>
      </c>
      <c r="C1930" s="105" t="s">
        <v>223</v>
      </c>
      <c r="D1930" s="105" t="s">
        <v>306</v>
      </c>
      <c r="E1930" s="105" t="s">
        <v>1421</v>
      </c>
      <c r="F1930" s="173"/>
      <c r="G1930" s="174">
        <v>0.3333333333333333</v>
      </c>
      <c r="H1930" s="174">
        <v>0.3958333333333333</v>
      </c>
      <c r="I1930" s="105" t="s">
        <v>1516</v>
      </c>
      <c r="K1930" s="113">
        <v>0.0</v>
      </c>
    </row>
    <row r="1931">
      <c r="A1931" s="105" t="s">
        <v>3648</v>
      </c>
      <c r="B1931" s="172">
        <v>45848.0</v>
      </c>
      <c r="C1931" s="105" t="s">
        <v>223</v>
      </c>
      <c r="D1931" s="105" t="s">
        <v>306</v>
      </c>
      <c r="E1931" s="105" t="s">
        <v>1421</v>
      </c>
      <c r="F1931" s="173"/>
      <c r="G1931" s="174">
        <v>0.7291666666666666</v>
      </c>
      <c r="H1931" s="174">
        <v>0.7916666666666666</v>
      </c>
      <c r="I1931" s="105" t="s">
        <v>1475</v>
      </c>
      <c r="K1931" s="113">
        <v>0.0</v>
      </c>
    </row>
    <row r="1932">
      <c r="A1932" s="105" t="s">
        <v>3649</v>
      </c>
      <c r="B1932" s="172">
        <v>46001.0</v>
      </c>
      <c r="C1932" s="105" t="s">
        <v>223</v>
      </c>
      <c r="D1932" s="105" t="s">
        <v>306</v>
      </c>
      <c r="E1932" s="105" t="s">
        <v>1421</v>
      </c>
      <c r="F1932" s="173"/>
      <c r="G1932" s="174">
        <v>0.3333333333333333</v>
      </c>
      <c r="H1932" s="174">
        <v>0.3958333333333333</v>
      </c>
      <c r="I1932" s="105" t="s">
        <v>1516</v>
      </c>
      <c r="K1932" s="102">
        <v>1.0</v>
      </c>
    </row>
    <row r="1933">
      <c r="A1933" s="105" t="s">
        <v>3650</v>
      </c>
      <c r="B1933" s="175" t="s">
        <v>1355</v>
      </c>
      <c r="C1933" s="105" t="s">
        <v>223</v>
      </c>
      <c r="D1933" s="105" t="s">
        <v>306</v>
      </c>
      <c r="E1933" s="105" t="s">
        <v>1418</v>
      </c>
      <c r="F1933" s="173"/>
      <c r="G1933" s="174">
        <v>0.7291666666666666</v>
      </c>
      <c r="H1933" s="174">
        <v>0.7916666666666666</v>
      </c>
      <c r="I1933" s="105" t="s">
        <v>1475</v>
      </c>
      <c r="K1933" s="102">
        <v>1.0</v>
      </c>
    </row>
    <row r="1934">
      <c r="A1934" s="105" t="s">
        <v>3651</v>
      </c>
      <c r="B1934" s="175" t="s">
        <v>1199</v>
      </c>
      <c r="C1934" s="105" t="s">
        <v>223</v>
      </c>
      <c r="D1934" s="105" t="s">
        <v>306</v>
      </c>
      <c r="E1934" s="105" t="s">
        <v>1421</v>
      </c>
      <c r="F1934" s="173"/>
      <c r="G1934" s="174">
        <v>0.3333333333333333</v>
      </c>
      <c r="H1934" s="174">
        <v>0.3958333333333333</v>
      </c>
      <c r="I1934" s="105" t="s">
        <v>1516</v>
      </c>
      <c r="K1934" s="102">
        <v>1.0</v>
      </c>
    </row>
    <row r="1935">
      <c r="A1935" s="105" t="s">
        <v>3652</v>
      </c>
      <c r="B1935" s="175" t="s">
        <v>3653</v>
      </c>
      <c r="C1935" s="105" t="s">
        <v>223</v>
      </c>
      <c r="D1935" s="105" t="s">
        <v>306</v>
      </c>
      <c r="E1935" s="105" t="s">
        <v>1421</v>
      </c>
      <c r="F1935" s="173"/>
      <c r="G1935" s="174">
        <v>0.7291666666666666</v>
      </c>
      <c r="H1935" s="174">
        <v>0.7916666666666666</v>
      </c>
      <c r="I1935" s="105" t="s">
        <v>1475</v>
      </c>
      <c r="K1935" s="102">
        <v>1.0</v>
      </c>
    </row>
    <row r="1936">
      <c r="A1936" s="105" t="s">
        <v>3654</v>
      </c>
      <c r="B1936" s="175" t="s">
        <v>3624</v>
      </c>
      <c r="C1936" s="105" t="s">
        <v>223</v>
      </c>
      <c r="D1936" s="105" t="s">
        <v>306</v>
      </c>
      <c r="E1936" s="105" t="s">
        <v>1421</v>
      </c>
      <c r="F1936" s="173"/>
      <c r="G1936" s="174">
        <v>0.3333333333333333</v>
      </c>
      <c r="H1936" s="174">
        <v>0.3958333333333333</v>
      </c>
      <c r="I1936" s="105" t="s">
        <v>1516</v>
      </c>
      <c r="K1936" s="113">
        <v>0.0</v>
      </c>
    </row>
    <row r="1937">
      <c r="A1937" s="105" t="s">
        <v>3655</v>
      </c>
      <c r="B1937" s="175" t="s">
        <v>3656</v>
      </c>
      <c r="C1937" s="105" t="s">
        <v>223</v>
      </c>
      <c r="D1937" s="105" t="s">
        <v>306</v>
      </c>
      <c r="E1937" s="105" t="s">
        <v>1421</v>
      </c>
      <c r="F1937" s="173"/>
      <c r="G1937" s="174">
        <v>0.7291666666666666</v>
      </c>
      <c r="H1937" s="174">
        <v>0.7916666666666666</v>
      </c>
      <c r="I1937" s="105" t="s">
        <v>1475</v>
      </c>
      <c r="K1937" s="113">
        <v>0.0</v>
      </c>
    </row>
    <row r="1938">
      <c r="A1938" s="105" t="s">
        <v>3657</v>
      </c>
      <c r="B1938" s="172">
        <v>45667.0</v>
      </c>
      <c r="C1938" s="105" t="s">
        <v>24</v>
      </c>
      <c r="D1938" s="105" t="s">
        <v>27</v>
      </c>
      <c r="E1938" s="105" t="s">
        <v>1420</v>
      </c>
      <c r="F1938" s="173"/>
      <c r="G1938" s="174">
        <v>0.7291666666666666</v>
      </c>
      <c r="H1938" s="174">
        <v>0.7916666666666666</v>
      </c>
      <c r="I1938" s="105" t="s">
        <v>1475</v>
      </c>
      <c r="K1938" s="102">
        <v>1.0</v>
      </c>
    </row>
    <row r="1939">
      <c r="A1939" s="105" t="s">
        <v>3658</v>
      </c>
      <c r="B1939" s="172">
        <v>45726.0</v>
      </c>
      <c r="C1939" s="105" t="s">
        <v>24</v>
      </c>
      <c r="D1939" s="105" t="s">
        <v>27</v>
      </c>
      <c r="E1939" s="105" t="s">
        <v>1420</v>
      </c>
      <c r="F1939" s="173"/>
      <c r="G1939" s="174">
        <v>0.7291666666666666</v>
      </c>
      <c r="H1939" s="174">
        <v>0.7916666666666666</v>
      </c>
      <c r="I1939" s="105" t="s">
        <v>1475</v>
      </c>
      <c r="K1939" s="102">
        <v>1.0</v>
      </c>
    </row>
    <row r="1940">
      <c r="A1940" s="105" t="s">
        <v>3659</v>
      </c>
      <c r="B1940" s="172">
        <v>45818.0</v>
      </c>
      <c r="C1940" s="105" t="s">
        <v>24</v>
      </c>
      <c r="D1940" s="105" t="s">
        <v>27</v>
      </c>
      <c r="E1940" s="105" t="s">
        <v>1420</v>
      </c>
      <c r="F1940" s="173"/>
      <c r="G1940" s="174">
        <v>0.3333333333333333</v>
      </c>
      <c r="H1940" s="174">
        <v>0.3958333333333333</v>
      </c>
      <c r="I1940" s="105" t="s">
        <v>1516</v>
      </c>
      <c r="K1940" s="102">
        <v>1.0</v>
      </c>
    </row>
    <row r="1941">
      <c r="A1941" s="105" t="s">
        <v>3660</v>
      </c>
      <c r="B1941" s="172">
        <v>45879.0</v>
      </c>
      <c r="C1941" s="105" t="s">
        <v>24</v>
      </c>
      <c r="D1941" s="105" t="s">
        <v>27</v>
      </c>
      <c r="E1941" s="105" t="s">
        <v>1420</v>
      </c>
      <c r="F1941" s="173"/>
      <c r="G1941" s="174">
        <v>0.7291666666666666</v>
      </c>
      <c r="H1941" s="174">
        <v>0.7916666666666666</v>
      </c>
      <c r="I1941" s="105" t="s">
        <v>1475</v>
      </c>
      <c r="K1941" s="113">
        <v>0.0</v>
      </c>
    </row>
    <row r="1942">
      <c r="A1942" s="105" t="s">
        <v>3661</v>
      </c>
      <c r="B1942" s="172">
        <v>45940.0</v>
      </c>
      <c r="C1942" s="105" t="s">
        <v>24</v>
      </c>
      <c r="D1942" s="105" t="s">
        <v>27</v>
      </c>
      <c r="E1942" s="105" t="s">
        <v>1420</v>
      </c>
      <c r="F1942" s="173"/>
      <c r="G1942" s="174">
        <v>0.7291666666666666</v>
      </c>
      <c r="H1942" s="174">
        <v>0.7916666666666666</v>
      </c>
      <c r="I1942" s="105" t="s">
        <v>1475</v>
      </c>
      <c r="K1942" s="113">
        <v>0.0</v>
      </c>
    </row>
    <row r="1943">
      <c r="A1943" s="105" t="s">
        <v>3662</v>
      </c>
      <c r="B1943" s="175" t="s">
        <v>1354</v>
      </c>
      <c r="C1943" s="105" t="s">
        <v>24</v>
      </c>
      <c r="D1943" s="105" t="s">
        <v>27</v>
      </c>
      <c r="E1943" s="105" t="s">
        <v>1420</v>
      </c>
      <c r="F1943" s="173"/>
      <c r="G1943" s="174">
        <v>0.3333333333333333</v>
      </c>
      <c r="H1943" s="174">
        <v>0.3958333333333333</v>
      </c>
      <c r="I1943" s="105" t="s">
        <v>1516</v>
      </c>
      <c r="K1943" s="102">
        <v>1.0</v>
      </c>
    </row>
    <row r="1944">
      <c r="A1944" s="105" t="s">
        <v>3663</v>
      </c>
      <c r="B1944" s="175" t="s">
        <v>1356</v>
      </c>
      <c r="C1944" s="105" t="s">
        <v>24</v>
      </c>
      <c r="D1944" s="105" t="s">
        <v>27</v>
      </c>
      <c r="E1944" s="105" t="s">
        <v>1420</v>
      </c>
      <c r="F1944" s="173"/>
      <c r="G1944" s="174">
        <v>0.7291666666666666</v>
      </c>
      <c r="H1944" s="174">
        <v>0.7916666666666666</v>
      </c>
      <c r="I1944" s="105" t="s">
        <v>1475</v>
      </c>
      <c r="K1944" s="102">
        <v>1.0</v>
      </c>
    </row>
    <row r="1945">
      <c r="A1945" s="105" t="s">
        <v>3664</v>
      </c>
      <c r="B1945" s="175" t="s">
        <v>420</v>
      </c>
      <c r="C1945" s="105" t="s">
        <v>24</v>
      </c>
      <c r="D1945" s="105" t="s">
        <v>27</v>
      </c>
      <c r="E1945" s="105" t="s">
        <v>1420</v>
      </c>
      <c r="F1945" s="173"/>
      <c r="G1945" s="174">
        <v>0.7291666666666666</v>
      </c>
      <c r="H1945" s="174">
        <v>0.7916666666666666</v>
      </c>
      <c r="I1945" s="105" t="s">
        <v>1475</v>
      </c>
      <c r="K1945" s="102">
        <v>1.0</v>
      </c>
    </row>
    <row r="1946">
      <c r="A1946" s="105" t="s">
        <v>3665</v>
      </c>
      <c r="B1946" s="175" t="s">
        <v>3666</v>
      </c>
      <c r="C1946" s="105" t="s">
        <v>24</v>
      </c>
      <c r="D1946" s="105" t="s">
        <v>27</v>
      </c>
      <c r="E1946" s="105" t="s">
        <v>1420</v>
      </c>
      <c r="F1946" s="173"/>
      <c r="G1946" s="174">
        <v>0.3333333333333333</v>
      </c>
      <c r="H1946" s="174">
        <v>0.3958333333333333</v>
      </c>
      <c r="I1946" s="105" t="s">
        <v>1516</v>
      </c>
      <c r="K1946" s="102">
        <v>1.0</v>
      </c>
    </row>
    <row r="1947">
      <c r="A1947" s="105" t="s">
        <v>3667</v>
      </c>
      <c r="B1947" s="175" t="s">
        <v>3640</v>
      </c>
      <c r="C1947" s="105" t="s">
        <v>24</v>
      </c>
      <c r="D1947" s="105" t="s">
        <v>27</v>
      </c>
      <c r="E1947" s="105" t="s">
        <v>1420</v>
      </c>
      <c r="F1947" s="173"/>
      <c r="G1947" s="174">
        <v>0.7291666666666666</v>
      </c>
      <c r="H1947" s="174">
        <v>0.7916666666666666</v>
      </c>
      <c r="I1947" s="105" t="s">
        <v>1475</v>
      </c>
      <c r="K1947" s="113">
        <v>0.0</v>
      </c>
    </row>
    <row r="1948">
      <c r="A1948" s="105" t="s">
        <v>3668</v>
      </c>
      <c r="B1948" s="175" t="s">
        <v>3642</v>
      </c>
      <c r="C1948" s="105" t="s">
        <v>24</v>
      </c>
      <c r="D1948" s="105" t="s">
        <v>27</v>
      </c>
      <c r="E1948" s="105" t="s">
        <v>1420</v>
      </c>
      <c r="F1948" s="173"/>
      <c r="G1948" s="174">
        <v>0.7291666666666666</v>
      </c>
      <c r="H1948" s="174">
        <v>0.7916666666666666</v>
      </c>
      <c r="I1948" s="105" t="s">
        <v>1475</v>
      </c>
      <c r="K1948" s="113">
        <v>0.0</v>
      </c>
    </row>
    <row r="1949">
      <c r="A1949" s="105" t="s">
        <v>3669</v>
      </c>
      <c r="B1949" s="175" t="s">
        <v>3670</v>
      </c>
      <c r="C1949" s="105" t="s">
        <v>24</v>
      </c>
      <c r="D1949" s="105" t="s">
        <v>27</v>
      </c>
      <c r="E1949" s="105" t="s">
        <v>1420</v>
      </c>
      <c r="F1949" s="173"/>
      <c r="G1949" s="174">
        <v>0.3333333333333333</v>
      </c>
      <c r="H1949" s="174">
        <v>0.3958333333333333</v>
      </c>
      <c r="I1949" s="105" t="s">
        <v>1516</v>
      </c>
      <c r="K1949" s="113">
        <v>0.0</v>
      </c>
    </row>
    <row r="1950">
      <c r="A1950" s="105" t="s">
        <v>3671</v>
      </c>
      <c r="B1950" s="175" t="s">
        <v>3644</v>
      </c>
      <c r="C1950" s="105" t="s">
        <v>24</v>
      </c>
      <c r="D1950" s="105" t="s">
        <v>27</v>
      </c>
      <c r="E1950" s="105" t="s">
        <v>1420</v>
      </c>
      <c r="F1950" s="173"/>
      <c r="G1950" s="174">
        <v>0.7291666666666666</v>
      </c>
      <c r="H1950" s="174">
        <v>0.7916666666666666</v>
      </c>
      <c r="I1950" s="105" t="s">
        <v>1475</v>
      </c>
      <c r="K1950" s="113">
        <v>0.0</v>
      </c>
    </row>
    <row r="1951">
      <c r="A1951" s="105" t="s">
        <v>3672</v>
      </c>
      <c r="B1951" s="175" t="s">
        <v>3646</v>
      </c>
      <c r="C1951" s="105" t="s">
        <v>24</v>
      </c>
      <c r="D1951" s="105" t="s">
        <v>27</v>
      </c>
      <c r="E1951" s="105" t="s">
        <v>1420</v>
      </c>
      <c r="F1951" s="173"/>
      <c r="G1951" s="174">
        <v>0.7291666666666666</v>
      </c>
      <c r="H1951" s="174">
        <v>0.7916666666666666</v>
      </c>
      <c r="I1951" s="105" t="s">
        <v>1475</v>
      </c>
      <c r="K1951" s="113">
        <v>0.0</v>
      </c>
    </row>
    <row r="1952">
      <c r="A1952" s="105" t="s">
        <v>3673</v>
      </c>
      <c r="B1952" s="172">
        <v>45667.0</v>
      </c>
      <c r="C1952" s="105" t="s">
        <v>24</v>
      </c>
      <c r="D1952" s="105" t="s">
        <v>86</v>
      </c>
      <c r="E1952" s="105" t="s">
        <v>1421</v>
      </c>
      <c r="F1952" s="173"/>
      <c r="G1952" s="174">
        <v>0.7291666666666666</v>
      </c>
      <c r="H1952" s="174">
        <v>0.7916666666666666</v>
      </c>
      <c r="I1952" s="105" t="s">
        <v>1475</v>
      </c>
      <c r="K1952" s="102">
        <v>1.0</v>
      </c>
    </row>
    <row r="1953">
      <c r="A1953" s="105" t="s">
        <v>3674</v>
      </c>
      <c r="B1953" s="172">
        <v>45757.0</v>
      </c>
      <c r="C1953" s="105" t="s">
        <v>24</v>
      </c>
      <c r="D1953" s="105" t="s">
        <v>114</v>
      </c>
      <c r="E1953" s="105" t="s">
        <v>1418</v>
      </c>
      <c r="F1953" s="173"/>
      <c r="G1953" s="174">
        <v>0.625</v>
      </c>
      <c r="H1953" s="174">
        <v>0.6875</v>
      </c>
      <c r="I1953" s="105" t="s">
        <v>1460</v>
      </c>
      <c r="K1953" s="102">
        <v>1.0</v>
      </c>
    </row>
    <row r="1954">
      <c r="A1954" s="105" t="s">
        <v>3675</v>
      </c>
      <c r="B1954" s="172">
        <v>45726.0</v>
      </c>
      <c r="C1954" s="105" t="s">
        <v>24</v>
      </c>
      <c r="D1954" s="105" t="s">
        <v>86</v>
      </c>
      <c r="E1954" s="105" t="s">
        <v>1421</v>
      </c>
      <c r="F1954" s="173"/>
      <c r="G1954" s="174">
        <v>0.7291666666666666</v>
      </c>
      <c r="H1954" s="174">
        <v>0.7916666666666666</v>
      </c>
      <c r="I1954" s="105" t="s">
        <v>1475</v>
      </c>
      <c r="K1954" s="102">
        <v>1.0</v>
      </c>
    </row>
    <row r="1955">
      <c r="A1955" s="105" t="s">
        <v>3676</v>
      </c>
      <c r="B1955" s="172">
        <v>45787.0</v>
      </c>
      <c r="C1955" s="105" t="s">
        <v>24</v>
      </c>
      <c r="D1955" s="105" t="s">
        <v>114</v>
      </c>
      <c r="E1955" s="105" t="s">
        <v>1418</v>
      </c>
      <c r="F1955" s="173"/>
      <c r="G1955" s="174">
        <v>0.4166666666666667</v>
      </c>
      <c r="H1955" s="174">
        <v>0.4791666666666667</v>
      </c>
      <c r="I1955" s="105" t="s">
        <v>1939</v>
      </c>
      <c r="K1955" s="113">
        <v>0.0</v>
      </c>
    </row>
    <row r="1956">
      <c r="A1956" s="105" t="s">
        <v>3677</v>
      </c>
      <c r="B1956" s="172">
        <v>45879.0</v>
      </c>
      <c r="C1956" s="105" t="s">
        <v>24</v>
      </c>
      <c r="D1956" s="105" t="s">
        <v>86</v>
      </c>
      <c r="E1956" s="105" t="s">
        <v>1421</v>
      </c>
      <c r="F1956" s="173"/>
      <c r="G1956" s="174">
        <v>0.7291666666666666</v>
      </c>
      <c r="H1956" s="174">
        <v>0.7916666666666666</v>
      </c>
      <c r="I1956" s="105" t="s">
        <v>1475</v>
      </c>
      <c r="K1956" s="113">
        <v>0.0</v>
      </c>
    </row>
    <row r="1957">
      <c r="A1957" s="105" t="s">
        <v>3678</v>
      </c>
      <c r="B1957" s="172">
        <v>45971.0</v>
      </c>
      <c r="C1957" s="105" t="s">
        <v>24</v>
      </c>
      <c r="D1957" s="105" t="s">
        <v>114</v>
      </c>
      <c r="E1957" s="105" t="s">
        <v>1418</v>
      </c>
      <c r="F1957" s="173"/>
      <c r="G1957" s="174">
        <v>0.625</v>
      </c>
      <c r="H1957" s="174">
        <v>0.6875</v>
      </c>
      <c r="I1957" s="105" t="s">
        <v>1460</v>
      </c>
      <c r="K1957" s="113">
        <v>0.0</v>
      </c>
    </row>
    <row r="1958">
      <c r="A1958" s="105" t="s">
        <v>3679</v>
      </c>
      <c r="B1958" s="172">
        <v>45940.0</v>
      </c>
      <c r="C1958" s="105" t="s">
        <v>24</v>
      </c>
      <c r="D1958" s="105" t="s">
        <v>86</v>
      </c>
      <c r="E1958" s="105" t="s">
        <v>1421</v>
      </c>
      <c r="F1958" s="173"/>
      <c r="G1958" s="174">
        <v>0.7291666666666666</v>
      </c>
      <c r="H1958" s="174">
        <v>0.7916666666666666</v>
      </c>
      <c r="I1958" s="105" t="s">
        <v>1475</v>
      </c>
      <c r="K1958" s="113">
        <v>0.0</v>
      </c>
    </row>
    <row r="1959">
      <c r="A1959" s="105" t="s">
        <v>3680</v>
      </c>
      <c r="B1959" s="172">
        <v>46001.0</v>
      </c>
      <c r="C1959" s="105" t="s">
        <v>24</v>
      </c>
      <c r="D1959" s="105" t="s">
        <v>114</v>
      </c>
      <c r="E1959" s="105" t="s">
        <v>1418</v>
      </c>
      <c r="F1959" s="173"/>
      <c r="G1959" s="174">
        <v>0.4166666666666667</v>
      </c>
      <c r="H1959" s="174">
        <v>0.4791666666666667</v>
      </c>
      <c r="I1959" s="105" t="s">
        <v>1939</v>
      </c>
      <c r="K1959" s="113">
        <v>0.0</v>
      </c>
    </row>
    <row r="1960">
      <c r="A1960" s="105" t="s">
        <v>3681</v>
      </c>
      <c r="B1960" s="175" t="s">
        <v>1356</v>
      </c>
      <c r="C1960" s="105" t="s">
        <v>24</v>
      </c>
      <c r="D1960" s="105" t="s">
        <v>86</v>
      </c>
      <c r="E1960" s="105" t="s">
        <v>1421</v>
      </c>
      <c r="F1960" s="173"/>
      <c r="G1960" s="174">
        <v>0.7291666666666666</v>
      </c>
      <c r="H1960" s="174">
        <v>0.7916666666666666</v>
      </c>
      <c r="I1960" s="105" t="s">
        <v>1475</v>
      </c>
      <c r="K1960" s="102">
        <v>1.0</v>
      </c>
    </row>
    <row r="1961">
      <c r="A1961" s="105" t="s">
        <v>3682</v>
      </c>
      <c r="B1961" s="175" t="s">
        <v>420</v>
      </c>
      <c r="C1961" s="105" t="s">
        <v>24</v>
      </c>
      <c r="D1961" s="105" t="s">
        <v>86</v>
      </c>
      <c r="E1961" s="105" t="s">
        <v>1421</v>
      </c>
      <c r="F1961" s="173"/>
      <c r="G1961" s="174">
        <v>0.7291666666666666</v>
      </c>
      <c r="H1961" s="174">
        <v>0.7916666666666666</v>
      </c>
      <c r="I1961" s="105" t="s">
        <v>1475</v>
      </c>
      <c r="K1961" s="102">
        <v>1.0</v>
      </c>
    </row>
    <row r="1962">
      <c r="A1962" s="105" t="s">
        <v>3683</v>
      </c>
      <c r="B1962" s="175" t="s">
        <v>3640</v>
      </c>
      <c r="C1962" s="105" t="s">
        <v>24</v>
      </c>
      <c r="D1962" s="105" t="s">
        <v>86</v>
      </c>
      <c r="E1962" s="105" t="s">
        <v>1421</v>
      </c>
      <c r="F1962" s="173"/>
      <c r="G1962" s="174">
        <v>0.7291666666666666</v>
      </c>
      <c r="H1962" s="174">
        <v>0.7916666666666666</v>
      </c>
      <c r="I1962" s="105" t="s">
        <v>1475</v>
      </c>
      <c r="K1962" s="113">
        <v>0.0</v>
      </c>
    </row>
    <row r="1963">
      <c r="A1963" s="105" t="s">
        <v>3684</v>
      </c>
      <c r="B1963" s="175" t="s">
        <v>3619</v>
      </c>
      <c r="C1963" s="105" t="s">
        <v>24</v>
      </c>
      <c r="D1963" s="105" t="s">
        <v>114</v>
      </c>
      <c r="E1963" s="105" t="s">
        <v>1418</v>
      </c>
      <c r="F1963" s="173"/>
      <c r="G1963" s="174">
        <v>0.625</v>
      </c>
      <c r="H1963" s="174">
        <v>0.6875</v>
      </c>
      <c r="I1963" s="105" t="s">
        <v>1460</v>
      </c>
      <c r="K1963" s="102">
        <v>1.0</v>
      </c>
    </row>
    <row r="1964">
      <c r="A1964" s="105" t="s">
        <v>3685</v>
      </c>
      <c r="B1964" s="175" t="s">
        <v>3642</v>
      </c>
      <c r="C1964" s="105" t="s">
        <v>24</v>
      </c>
      <c r="D1964" s="105" t="s">
        <v>86</v>
      </c>
      <c r="E1964" s="105" t="s">
        <v>1421</v>
      </c>
      <c r="F1964" s="173"/>
      <c r="G1964" s="174">
        <v>0.7291666666666666</v>
      </c>
      <c r="H1964" s="174">
        <v>0.7916666666666666</v>
      </c>
      <c r="I1964" s="105" t="s">
        <v>1475</v>
      </c>
      <c r="K1964" s="113">
        <v>0.0</v>
      </c>
    </row>
    <row r="1965">
      <c r="A1965" s="105" t="s">
        <v>3686</v>
      </c>
      <c r="B1965" s="175" t="s">
        <v>1199</v>
      </c>
      <c r="C1965" s="105" t="s">
        <v>24</v>
      </c>
      <c r="D1965" s="105" t="s">
        <v>114</v>
      </c>
      <c r="E1965" s="105" t="s">
        <v>1418</v>
      </c>
      <c r="F1965" s="173"/>
      <c r="G1965" s="174">
        <v>0.4166666666666667</v>
      </c>
      <c r="H1965" s="174">
        <v>0.4791666666666667</v>
      </c>
      <c r="I1965" s="105" t="s">
        <v>1939</v>
      </c>
      <c r="K1965" s="102">
        <v>1.0</v>
      </c>
    </row>
    <row r="1966">
      <c r="A1966" s="105" t="s">
        <v>3687</v>
      </c>
      <c r="B1966" s="175" t="s">
        <v>3644</v>
      </c>
      <c r="C1966" s="105" t="s">
        <v>24</v>
      </c>
      <c r="D1966" s="105" t="s">
        <v>86</v>
      </c>
      <c r="E1966" s="105" t="s">
        <v>1421</v>
      </c>
      <c r="F1966" s="173"/>
      <c r="G1966" s="174">
        <v>0.7291666666666666</v>
      </c>
      <c r="H1966" s="174">
        <v>0.7916666666666666</v>
      </c>
      <c r="I1966" s="105" t="s">
        <v>1475</v>
      </c>
      <c r="K1966" s="113">
        <v>0.0</v>
      </c>
    </row>
    <row r="1967">
      <c r="A1967" s="105" t="s">
        <v>3688</v>
      </c>
      <c r="B1967" s="175" t="s">
        <v>3622</v>
      </c>
      <c r="C1967" s="105" t="s">
        <v>24</v>
      </c>
      <c r="D1967" s="105" t="s">
        <v>114</v>
      </c>
      <c r="E1967" s="105" t="s">
        <v>1418</v>
      </c>
      <c r="F1967" s="173"/>
      <c r="G1967" s="174">
        <v>0.625</v>
      </c>
      <c r="H1967" s="174">
        <v>0.6875</v>
      </c>
      <c r="I1967" s="105" t="s">
        <v>1460</v>
      </c>
      <c r="K1967" s="113">
        <v>0.0</v>
      </c>
    </row>
    <row r="1968">
      <c r="A1968" s="105" t="s">
        <v>3689</v>
      </c>
      <c r="B1968" s="175" t="s">
        <v>3646</v>
      </c>
      <c r="C1968" s="105" t="s">
        <v>24</v>
      </c>
      <c r="D1968" s="105" t="s">
        <v>86</v>
      </c>
      <c r="E1968" s="105" t="s">
        <v>1421</v>
      </c>
      <c r="F1968" s="173"/>
      <c r="G1968" s="174">
        <v>0.7291666666666666</v>
      </c>
      <c r="H1968" s="174">
        <v>0.7916666666666666</v>
      </c>
      <c r="I1968" s="105" t="s">
        <v>1475</v>
      </c>
      <c r="K1968" s="113">
        <v>0.0</v>
      </c>
    </row>
    <row r="1969">
      <c r="A1969" s="105" t="s">
        <v>3690</v>
      </c>
      <c r="B1969" s="175" t="s">
        <v>3624</v>
      </c>
      <c r="C1969" s="105" t="s">
        <v>24</v>
      </c>
      <c r="D1969" s="105" t="s">
        <v>114</v>
      </c>
      <c r="E1969" s="105" t="s">
        <v>1418</v>
      </c>
      <c r="F1969" s="173"/>
      <c r="G1969" s="174">
        <v>0.4166666666666667</v>
      </c>
      <c r="H1969" s="174">
        <v>0.4791666666666667</v>
      </c>
      <c r="I1969" s="105" t="s">
        <v>1939</v>
      </c>
      <c r="K1969" s="113">
        <v>0.0</v>
      </c>
    </row>
    <row r="1970">
      <c r="A1970" s="105" t="s">
        <v>3691</v>
      </c>
      <c r="B1970" s="172">
        <v>45726.0</v>
      </c>
      <c r="C1970" s="105" t="s">
        <v>24</v>
      </c>
      <c r="D1970" s="105" t="s">
        <v>50</v>
      </c>
      <c r="E1970" s="105" t="s">
        <v>1418</v>
      </c>
      <c r="F1970" s="173"/>
      <c r="G1970" s="174">
        <v>0.625</v>
      </c>
      <c r="H1970" s="174">
        <v>0.6875</v>
      </c>
      <c r="I1970" s="105" t="s">
        <v>1460</v>
      </c>
      <c r="K1970" s="102">
        <v>1.0</v>
      </c>
    </row>
    <row r="1971">
      <c r="A1971" s="105" t="s">
        <v>3692</v>
      </c>
      <c r="B1971" s="172">
        <v>45787.0</v>
      </c>
      <c r="C1971" s="105" t="s">
        <v>24</v>
      </c>
      <c r="D1971" s="105" t="s">
        <v>50</v>
      </c>
      <c r="E1971" s="105" t="s">
        <v>1418</v>
      </c>
      <c r="F1971" s="173"/>
      <c r="G1971" s="174">
        <v>0.625</v>
      </c>
      <c r="H1971" s="174">
        <v>0.6875</v>
      </c>
      <c r="I1971" s="105" t="s">
        <v>1460</v>
      </c>
      <c r="K1971" s="113">
        <v>0.0</v>
      </c>
    </row>
    <row r="1972">
      <c r="A1972" s="105" t="s">
        <v>3693</v>
      </c>
      <c r="B1972" s="172">
        <v>45940.0</v>
      </c>
      <c r="C1972" s="105" t="s">
        <v>24</v>
      </c>
      <c r="D1972" s="105" t="s">
        <v>50</v>
      </c>
      <c r="E1972" s="105" t="s">
        <v>1418</v>
      </c>
      <c r="F1972" s="173"/>
      <c r="G1972" s="174">
        <v>0.625</v>
      </c>
      <c r="H1972" s="174">
        <v>0.6875</v>
      </c>
      <c r="I1972" s="105" t="s">
        <v>1460</v>
      </c>
      <c r="K1972" s="113">
        <v>0.0</v>
      </c>
    </row>
    <row r="1973">
      <c r="A1973" s="105" t="s">
        <v>3694</v>
      </c>
      <c r="B1973" s="172">
        <v>46001.0</v>
      </c>
      <c r="C1973" s="105" t="s">
        <v>24</v>
      </c>
      <c r="D1973" s="105" t="s">
        <v>50</v>
      </c>
      <c r="E1973" s="105" t="s">
        <v>1418</v>
      </c>
      <c r="F1973" s="173"/>
      <c r="G1973" s="174">
        <v>0.625</v>
      </c>
      <c r="H1973" s="174">
        <v>0.6875</v>
      </c>
      <c r="I1973" s="105" t="s">
        <v>1460</v>
      </c>
      <c r="K1973" s="113">
        <v>0.0</v>
      </c>
    </row>
    <row r="1974">
      <c r="A1974" s="105" t="s">
        <v>3695</v>
      </c>
      <c r="B1974" s="175" t="s">
        <v>420</v>
      </c>
      <c r="C1974" s="105" t="s">
        <v>24</v>
      </c>
      <c r="D1974" s="105" t="s">
        <v>50</v>
      </c>
      <c r="E1974" s="105" t="s">
        <v>1418</v>
      </c>
      <c r="F1974" s="173"/>
      <c r="G1974" s="174">
        <v>0.625</v>
      </c>
      <c r="H1974" s="174">
        <v>0.6875</v>
      </c>
      <c r="I1974" s="105" t="s">
        <v>1460</v>
      </c>
      <c r="K1974" s="102">
        <v>1.0</v>
      </c>
    </row>
    <row r="1975">
      <c r="A1975" s="105" t="s">
        <v>3696</v>
      </c>
      <c r="B1975" s="175" t="s">
        <v>1199</v>
      </c>
      <c r="C1975" s="105" t="s">
        <v>24</v>
      </c>
      <c r="D1975" s="105" t="s">
        <v>50</v>
      </c>
      <c r="E1975" s="105" t="s">
        <v>1418</v>
      </c>
      <c r="F1975" s="173"/>
      <c r="G1975" s="174">
        <v>0.625</v>
      </c>
      <c r="H1975" s="174">
        <v>0.6875</v>
      </c>
      <c r="I1975" s="105" t="s">
        <v>1460</v>
      </c>
      <c r="K1975" s="102">
        <v>1.0</v>
      </c>
    </row>
    <row r="1976">
      <c r="A1976" s="105" t="s">
        <v>3697</v>
      </c>
      <c r="B1976" s="175" t="s">
        <v>3642</v>
      </c>
      <c r="C1976" s="105" t="s">
        <v>24</v>
      </c>
      <c r="D1976" s="105" t="s">
        <v>50</v>
      </c>
      <c r="E1976" s="105" t="s">
        <v>1418</v>
      </c>
      <c r="F1976" s="173"/>
      <c r="G1976" s="174">
        <v>0.625</v>
      </c>
      <c r="H1976" s="174">
        <v>0.6875</v>
      </c>
      <c r="I1976" s="105" t="s">
        <v>1460</v>
      </c>
      <c r="K1976" s="113">
        <v>0.0</v>
      </c>
    </row>
    <row r="1977">
      <c r="A1977" s="105" t="s">
        <v>3698</v>
      </c>
      <c r="B1977" s="175" t="s">
        <v>3624</v>
      </c>
      <c r="C1977" s="105" t="s">
        <v>24</v>
      </c>
      <c r="D1977" s="105" t="s">
        <v>50</v>
      </c>
      <c r="E1977" s="105" t="s">
        <v>1418</v>
      </c>
      <c r="F1977" s="173"/>
      <c r="G1977" s="174">
        <v>0.625</v>
      </c>
      <c r="H1977" s="174">
        <v>0.6875</v>
      </c>
      <c r="I1977" s="105" t="s">
        <v>1460</v>
      </c>
      <c r="K1977" s="113">
        <v>0.0</v>
      </c>
    </row>
    <row r="1978">
      <c r="A1978" s="105" t="s">
        <v>3699</v>
      </c>
      <c r="B1978" s="175" t="s">
        <v>3646</v>
      </c>
      <c r="C1978" s="105" t="s">
        <v>24</v>
      </c>
      <c r="D1978" s="105" t="s">
        <v>50</v>
      </c>
      <c r="E1978" s="105" t="s">
        <v>1418</v>
      </c>
      <c r="F1978" s="173"/>
      <c r="G1978" s="174">
        <v>0.625</v>
      </c>
      <c r="H1978" s="174">
        <v>0.6875</v>
      </c>
      <c r="I1978" s="105" t="s">
        <v>1460</v>
      </c>
      <c r="K1978" s="113">
        <v>0.0</v>
      </c>
    </row>
    <row r="1979">
      <c r="A1979" s="105" t="s">
        <v>3700</v>
      </c>
      <c r="B1979" s="172">
        <v>45667.0</v>
      </c>
      <c r="C1979" s="105" t="s">
        <v>223</v>
      </c>
      <c r="D1979" s="105" t="s">
        <v>439</v>
      </c>
      <c r="E1979" s="105" t="s">
        <v>2659</v>
      </c>
      <c r="F1979" s="173"/>
      <c r="G1979" s="174">
        <v>0.8125</v>
      </c>
      <c r="H1979" s="174">
        <v>0.875</v>
      </c>
      <c r="I1979" s="105" t="s">
        <v>2083</v>
      </c>
      <c r="K1979" s="102">
        <v>1.0</v>
      </c>
    </row>
    <row r="1980">
      <c r="A1980" s="105" t="s">
        <v>3701</v>
      </c>
      <c r="B1980" s="172">
        <v>45726.0</v>
      </c>
      <c r="C1980" s="105" t="s">
        <v>223</v>
      </c>
      <c r="D1980" s="105" t="s">
        <v>439</v>
      </c>
      <c r="E1980" s="105" t="s">
        <v>1418</v>
      </c>
      <c r="F1980" s="173"/>
      <c r="G1980" s="174">
        <v>0.8125</v>
      </c>
      <c r="H1980" s="174">
        <v>0.875</v>
      </c>
      <c r="I1980" s="105" t="s">
        <v>2083</v>
      </c>
      <c r="K1980" s="102">
        <v>1.0</v>
      </c>
    </row>
    <row r="1981">
      <c r="A1981" s="105" t="s">
        <v>3702</v>
      </c>
      <c r="B1981" s="172">
        <v>45879.0</v>
      </c>
      <c r="C1981" s="105" t="s">
        <v>223</v>
      </c>
      <c r="D1981" s="105" t="s">
        <v>439</v>
      </c>
      <c r="E1981" s="105" t="s">
        <v>1418</v>
      </c>
      <c r="F1981" s="173"/>
      <c r="G1981" s="174">
        <v>0.8125</v>
      </c>
      <c r="H1981" s="174">
        <v>0.875</v>
      </c>
      <c r="I1981" s="105" t="s">
        <v>2083</v>
      </c>
      <c r="K1981" s="113">
        <v>0.0</v>
      </c>
    </row>
    <row r="1982">
      <c r="A1982" s="105" t="s">
        <v>3703</v>
      </c>
      <c r="B1982" s="172">
        <v>45940.0</v>
      </c>
      <c r="C1982" s="105" t="s">
        <v>223</v>
      </c>
      <c r="D1982" s="105" t="s">
        <v>439</v>
      </c>
      <c r="E1982" s="105" t="s">
        <v>1418</v>
      </c>
      <c r="F1982" s="173"/>
      <c r="G1982" s="174">
        <v>0.8125</v>
      </c>
      <c r="H1982" s="174">
        <v>0.875</v>
      </c>
      <c r="I1982" s="105" t="s">
        <v>2083</v>
      </c>
      <c r="K1982" s="113">
        <v>0.0</v>
      </c>
    </row>
    <row r="1983">
      <c r="A1983" s="105" t="s">
        <v>3704</v>
      </c>
      <c r="B1983" s="175" t="s">
        <v>1356</v>
      </c>
      <c r="C1983" s="105" t="s">
        <v>223</v>
      </c>
      <c r="D1983" s="105" t="s">
        <v>439</v>
      </c>
      <c r="E1983" s="105" t="s">
        <v>1418</v>
      </c>
      <c r="F1983" s="173"/>
      <c r="G1983" s="174">
        <v>0.8125</v>
      </c>
      <c r="H1983" s="174">
        <v>0.875</v>
      </c>
      <c r="I1983" s="105" t="s">
        <v>2083</v>
      </c>
      <c r="K1983" s="113">
        <v>0.0</v>
      </c>
    </row>
    <row r="1984">
      <c r="A1984" s="105" t="s">
        <v>3705</v>
      </c>
      <c r="B1984" s="175" t="s">
        <v>420</v>
      </c>
      <c r="C1984" s="105" t="s">
        <v>223</v>
      </c>
      <c r="D1984" s="105" t="s">
        <v>439</v>
      </c>
      <c r="E1984" s="105" t="s">
        <v>1418</v>
      </c>
      <c r="F1984" s="173"/>
      <c r="G1984" s="174">
        <v>0.8125</v>
      </c>
      <c r="H1984" s="174">
        <v>0.875</v>
      </c>
      <c r="I1984" s="105" t="s">
        <v>2083</v>
      </c>
      <c r="K1984" s="102">
        <v>1.0</v>
      </c>
    </row>
    <row r="1985">
      <c r="A1985" s="105" t="s">
        <v>3706</v>
      </c>
      <c r="B1985" s="175" t="s">
        <v>3640</v>
      </c>
      <c r="C1985" s="105" t="s">
        <v>223</v>
      </c>
      <c r="D1985" s="105" t="s">
        <v>439</v>
      </c>
      <c r="E1985" s="105" t="s">
        <v>1418</v>
      </c>
      <c r="F1985" s="173"/>
      <c r="G1985" s="174">
        <v>0.8125</v>
      </c>
      <c r="H1985" s="174">
        <v>0.875</v>
      </c>
      <c r="I1985" s="105" t="s">
        <v>2083</v>
      </c>
      <c r="K1985" s="113">
        <v>0.0</v>
      </c>
    </row>
    <row r="1986">
      <c r="A1986" s="105" t="s">
        <v>3707</v>
      </c>
      <c r="B1986" s="175" t="s">
        <v>3642</v>
      </c>
      <c r="C1986" s="105" t="s">
        <v>223</v>
      </c>
      <c r="D1986" s="105" t="s">
        <v>439</v>
      </c>
      <c r="E1986" s="105" t="s">
        <v>1418</v>
      </c>
      <c r="F1986" s="173"/>
      <c r="G1986" s="174">
        <v>0.8125</v>
      </c>
      <c r="H1986" s="174">
        <v>0.875</v>
      </c>
      <c r="I1986" s="105" t="s">
        <v>2083</v>
      </c>
      <c r="K1986" s="113">
        <v>0.0</v>
      </c>
    </row>
    <row r="1987">
      <c r="A1987" s="105" t="s">
        <v>3708</v>
      </c>
      <c r="B1987" s="175" t="s">
        <v>3644</v>
      </c>
      <c r="C1987" s="105" t="s">
        <v>223</v>
      </c>
      <c r="D1987" s="105" t="s">
        <v>439</v>
      </c>
      <c r="E1987" s="105" t="s">
        <v>1418</v>
      </c>
      <c r="F1987" s="173"/>
      <c r="G1987" s="174">
        <v>0.8125</v>
      </c>
      <c r="H1987" s="174">
        <v>0.875</v>
      </c>
      <c r="I1987" s="105" t="s">
        <v>2083</v>
      </c>
      <c r="K1987" s="113">
        <v>0.0</v>
      </c>
    </row>
    <row r="1988">
      <c r="A1988" s="105" t="s">
        <v>3709</v>
      </c>
      <c r="B1988" s="175" t="s">
        <v>3646</v>
      </c>
      <c r="C1988" s="105" t="s">
        <v>223</v>
      </c>
      <c r="D1988" s="105" t="s">
        <v>439</v>
      </c>
      <c r="E1988" s="105" t="s">
        <v>1418</v>
      </c>
      <c r="F1988" s="173"/>
      <c r="G1988" s="174">
        <v>0.8125</v>
      </c>
      <c r="H1988" s="174">
        <v>0.875</v>
      </c>
      <c r="I1988" s="105" t="s">
        <v>2083</v>
      </c>
      <c r="K1988" s="113">
        <v>0.0</v>
      </c>
    </row>
    <row r="1989">
      <c r="A1989" s="105" t="s">
        <v>3710</v>
      </c>
      <c r="B1989" s="172">
        <v>45726.0</v>
      </c>
      <c r="C1989" s="105" t="s">
        <v>223</v>
      </c>
      <c r="D1989" s="105" t="s">
        <v>453</v>
      </c>
      <c r="E1989" s="105" t="s">
        <v>1416</v>
      </c>
      <c r="F1989" s="173"/>
      <c r="G1989" s="174">
        <v>0.625</v>
      </c>
      <c r="H1989" s="174">
        <v>0.6875</v>
      </c>
      <c r="I1989" s="105" t="s">
        <v>1460</v>
      </c>
      <c r="K1989" s="102">
        <v>1.0</v>
      </c>
    </row>
    <row r="1990">
      <c r="A1990" s="105" t="s">
        <v>3711</v>
      </c>
      <c r="B1990" s="172">
        <v>45848.0</v>
      </c>
      <c r="C1990" s="105" t="s">
        <v>223</v>
      </c>
      <c r="D1990" s="105" t="s">
        <v>453</v>
      </c>
      <c r="E1990" s="105" t="s">
        <v>1416</v>
      </c>
      <c r="F1990" s="173"/>
      <c r="G1990" s="174">
        <v>0.8333333333333334</v>
      </c>
      <c r="H1990" s="174">
        <v>0.8958333333333334</v>
      </c>
      <c r="I1990" s="105" t="s">
        <v>1577</v>
      </c>
      <c r="K1990" s="113">
        <v>0.0</v>
      </c>
    </row>
    <row r="1991">
      <c r="A1991" s="105" t="s">
        <v>3712</v>
      </c>
      <c r="B1991" s="172">
        <v>45940.0</v>
      </c>
      <c r="C1991" s="105" t="s">
        <v>223</v>
      </c>
      <c r="D1991" s="105" t="s">
        <v>453</v>
      </c>
      <c r="E1991" s="105" t="s">
        <v>1416</v>
      </c>
      <c r="F1991" s="173"/>
      <c r="G1991" s="174">
        <v>0.625</v>
      </c>
      <c r="H1991" s="174">
        <v>0.6875</v>
      </c>
      <c r="I1991" s="105" t="s">
        <v>1460</v>
      </c>
      <c r="K1991" s="102">
        <v>1.0</v>
      </c>
    </row>
    <row r="1992">
      <c r="A1992" s="105" t="s">
        <v>3713</v>
      </c>
      <c r="B1992" s="175" t="s">
        <v>1355</v>
      </c>
      <c r="C1992" s="105" t="s">
        <v>223</v>
      </c>
      <c r="D1992" s="105" t="s">
        <v>453</v>
      </c>
      <c r="E1992" s="105" t="s">
        <v>1416</v>
      </c>
      <c r="F1992" s="173"/>
      <c r="G1992" s="174">
        <v>0.8333333333333334</v>
      </c>
      <c r="H1992" s="174">
        <v>0.8958333333333334</v>
      </c>
      <c r="I1992" s="105" t="s">
        <v>1577</v>
      </c>
      <c r="K1992" s="102">
        <v>1.0</v>
      </c>
    </row>
    <row r="1993">
      <c r="A1993" s="105" t="s">
        <v>3714</v>
      </c>
      <c r="B1993" s="175" t="s">
        <v>420</v>
      </c>
      <c r="C1993" s="105" t="s">
        <v>223</v>
      </c>
      <c r="D1993" s="105" t="s">
        <v>453</v>
      </c>
      <c r="E1993" s="105" t="s">
        <v>1416</v>
      </c>
      <c r="F1993" s="173"/>
      <c r="G1993" s="174">
        <v>0.625</v>
      </c>
      <c r="H1993" s="174">
        <v>0.6875</v>
      </c>
      <c r="I1993" s="105" t="s">
        <v>1460</v>
      </c>
      <c r="K1993" s="102">
        <v>1.0</v>
      </c>
    </row>
    <row r="1994">
      <c r="A1994" s="105" t="s">
        <v>3715</v>
      </c>
      <c r="B1994" s="175" t="s">
        <v>3653</v>
      </c>
      <c r="C1994" s="105" t="s">
        <v>223</v>
      </c>
      <c r="D1994" s="105" t="s">
        <v>453</v>
      </c>
      <c r="E1994" s="105" t="s">
        <v>1416</v>
      </c>
      <c r="F1994" s="173"/>
      <c r="G1994" s="174">
        <v>0.8333333333333334</v>
      </c>
      <c r="H1994" s="174">
        <v>0.8958333333333334</v>
      </c>
      <c r="I1994" s="105" t="s">
        <v>1577</v>
      </c>
      <c r="K1994" s="102">
        <v>1.0</v>
      </c>
    </row>
    <row r="1995">
      <c r="A1995" s="105" t="s">
        <v>3716</v>
      </c>
      <c r="B1995" s="175" t="s">
        <v>3642</v>
      </c>
      <c r="C1995" s="105" t="s">
        <v>223</v>
      </c>
      <c r="D1995" s="105" t="s">
        <v>453</v>
      </c>
      <c r="E1995" s="105" t="s">
        <v>1416</v>
      </c>
      <c r="F1995" s="173"/>
      <c r="G1995" s="174">
        <v>0.625</v>
      </c>
      <c r="H1995" s="174">
        <v>0.6875</v>
      </c>
      <c r="I1995" s="105" t="s">
        <v>1460</v>
      </c>
      <c r="K1995" s="113">
        <v>0.0</v>
      </c>
    </row>
    <row r="1996">
      <c r="A1996" s="105" t="s">
        <v>3717</v>
      </c>
      <c r="B1996" s="175" t="s">
        <v>3656</v>
      </c>
      <c r="C1996" s="105" t="s">
        <v>223</v>
      </c>
      <c r="D1996" s="105" t="s">
        <v>453</v>
      </c>
      <c r="E1996" s="105" t="s">
        <v>1416</v>
      </c>
      <c r="F1996" s="173"/>
      <c r="G1996" s="174">
        <v>0.8333333333333334</v>
      </c>
      <c r="H1996" s="174">
        <v>0.8958333333333334</v>
      </c>
      <c r="I1996" s="105" t="s">
        <v>1577</v>
      </c>
      <c r="K1996" s="113">
        <v>0.0</v>
      </c>
    </row>
    <row r="1997">
      <c r="A1997" s="105" t="s">
        <v>3718</v>
      </c>
      <c r="B1997" s="175" t="s">
        <v>3646</v>
      </c>
      <c r="C1997" s="105" t="s">
        <v>223</v>
      </c>
      <c r="D1997" s="105" t="s">
        <v>453</v>
      </c>
      <c r="E1997" s="105" t="s">
        <v>1416</v>
      </c>
      <c r="F1997" s="173"/>
      <c r="G1997" s="174">
        <v>0.625</v>
      </c>
      <c r="H1997" s="174">
        <v>0.6875</v>
      </c>
      <c r="I1997" s="105" t="s">
        <v>1460</v>
      </c>
      <c r="K1997" s="113">
        <v>0.0</v>
      </c>
    </row>
    <row r="1998">
      <c r="A1998" s="105" t="s">
        <v>3719</v>
      </c>
      <c r="B1998" s="172">
        <v>45757.0</v>
      </c>
      <c r="C1998" s="105" t="s">
        <v>223</v>
      </c>
      <c r="D1998" s="105" t="s">
        <v>472</v>
      </c>
      <c r="E1998" s="105" t="s">
        <v>2659</v>
      </c>
      <c r="F1998" s="173"/>
      <c r="G1998" s="174">
        <v>0.8333333333333334</v>
      </c>
      <c r="H1998" s="174">
        <v>0.8958333333333334</v>
      </c>
      <c r="I1998" s="105" t="s">
        <v>1577</v>
      </c>
      <c r="K1998" s="113">
        <v>0.0</v>
      </c>
    </row>
    <row r="1999">
      <c r="A1999" s="105" t="s">
        <v>3720</v>
      </c>
      <c r="B1999" s="172">
        <v>45787.0</v>
      </c>
      <c r="C1999" s="105" t="s">
        <v>223</v>
      </c>
      <c r="D1999" s="105" t="s">
        <v>472</v>
      </c>
      <c r="E1999" s="105" t="s">
        <v>2659</v>
      </c>
      <c r="F1999" s="173"/>
      <c r="G1999" s="174">
        <v>0.8333333333333334</v>
      </c>
      <c r="H1999" s="174">
        <v>0.8958333333333334</v>
      </c>
      <c r="I1999" s="105" t="s">
        <v>1577</v>
      </c>
      <c r="K1999" s="113">
        <v>0.0</v>
      </c>
    </row>
    <row r="2000">
      <c r="A2000" s="105" t="s">
        <v>3721</v>
      </c>
      <c r="B2000" s="172">
        <v>45971.0</v>
      </c>
      <c r="C2000" s="105" t="s">
        <v>223</v>
      </c>
      <c r="D2000" s="105" t="s">
        <v>472</v>
      </c>
      <c r="E2000" s="105" t="s">
        <v>2659</v>
      </c>
      <c r="F2000" s="173"/>
      <c r="G2000" s="174">
        <v>0.8333333333333334</v>
      </c>
      <c r="H2000" s="174">
        <v>0.8958333333333334</v>
      </c>
      <c r="I2000" s="105" t="s">
        <v>1577</v>
      </c>
      <c r="K2000" s="113">
        <v>0.0</v>
      </c>
    </row>
    <row r="2001">
      <c r="A2001" s="105" t="s">
        <v>3722</v>
      </c>
      <c r="B2001" s="172">
        <v>46001.0</v>
      </c>
      <c r="C2001" s="105" t="s">
        <v>223</v>
      </c>
      <c r="D2001" s="105" t="s">
        <v>472</v>
      </c>
      <c r="E2001" s="105" t="s">
        <v>2659</v>
      </c>
      <c r="F2001" s="173"/>
      <c r="G2001" s="174">
        <v>0.8333333333333334</v>
      </c>
      <c r="H2001" s="174">
        <v>0.8958333333333334</v>
      </c>
      <c r="I2001" s="105" t="s">
        <v>1577</v>
      </c>
      <c r="K2001" s="102">
        <v>1.0</v>
      </c>
    </row>
    <row r="2002">
      <c r="A2002" s="105" t="s">
        <v>3723</v>
      </c>
      <c r="B2002" s="175" t="s">
        <v>3619</v>
      </c>
      <c r="C2002" s="105" t="s">
        <v>223</v>
      </c>
      <c r="D2002" s="105" t="s">
        <v>472</v>
      </c>
      <c r="E2002" s="105" t="s">
        <v>2659</v>
      </c>
      <c r="F2002" s="173"/>
      <c r="G2002" s="174">
        <v>0.8333333333333334</v>
      </c>
      <c r="H2002" s="174">
        <v>0.8958333333333334</v>
      </c>
      <c r="I2002" s="105" t="s">
        <v>1577</v>
      </c>
      <c r="K2002" s="102">
        <v>1.0</v>
      </c>
    </row>
    <row r="2003">
      <c r="A2003" s="105" t="s">
        <v>3724</v>
      </c>
      <c r="B2003" s="175" t="s">
        <v>1199</v>
      </c>
      <c r="C2003" s="105" t="s">
        <v>223</v>
      </c>
      <c r="D2003" s="105" t="s">
        <v>472</v>
      </c>
      <c r="E2003" s="105" t="s">
        <v>2659</v>
      </c>
      <c r="F2003" s="173"/>
      <c r="G2003" s="174">
        <v>0.8333333333333334</v>
      </c>
      <c r="H2003" s="174">
        <v>0.8958333333333334</v>
      </c>
      <c r="I2003" s="105" t="s">
        <v>1577</v>
      </c>
      <c r="K2003" s="102">
        <v>1.0</v>
      </c>
    </row>
    <row r="2004">
      <c r="A2004" s="105" t="s">
        <v>3725</v>
      </c>
      <c r="B2004" s="175" t="s">
        <v>3622</v>
      </c>
      <c r="C2004" s="105" t="s">
        <v>223</v>
      </c>
      <c r="D2004" s="105" t="s">
        <v>472</v>
      </c>
      <c r="E2004" s="105" t="s">
        <v>2659</v>
      </c>
      <c r="F2004" s="173"/>
      <c r="G2004" s="174">
        <v>0.8333333333333334</v>
      </c>
      <c r="H2004" s="174">
        <v>0.8958333333333334</v>
      </c>
      <c r="I2004" s="105" t="s">
        <v>1577</v>
      </c>
      <c r="K2004" s="113">
        <v>0.0</v>
      </c>
    </row>
    <row r="2005">
      <c r="A2005" s="105" t="s">
        <v>3726</v>
      </c>
      <c r="B2005" s="175" t="s">
        <v>3624</v>
      </c>
      <c r="C2005" s="105" t="s">
        <v>223</v>
      </c>
      <c r="D2005" s="105" t="s">
        <v>472</v>
      </c>
      <c r="E2005" s="105" t="s">
        <v>2659</v>
      </c>
      <c r="F2005" s="173"/>
      <c r="G2005" s="174">
        <v>0.8333333333333334</v>
      </c>
      <c r="H2005" s="174">
        <v>0.8958333333333334</v>
      </c>
      <c r="I2005" s="105" t="s">
        <v>1577</v>
      </c>
      <c r="K2005" s="113">
        <v>0.0</v>
      </c>
    </row>
    <row r="2006">
      <c r="A2006" s="105" t="s">
        <v>3727</v>
      </c>
      <c r="B2006" s="172">
        <v>45698.0</v>
      </c>
      <c r="C2006" s="105" t="s">
        <v>223</v>
      </c>
      <c r="D2006" s="105" t="s">
        <v>293</v>
      </c>
      <c r="E2006" s="105" t="s">
        <v>1421</v>
      </c>
      <c r="F2006" s="173"/>
      <c r="G2006" s="174">
        <v>0.8125</v>
      </c>
      <c r="H2006" s="174">
        <v>0.8541666666666666</v>
      </c>
      <c r="I2006" s="105" t="s">
        <v>1608</v>
      </c>
      <c r="K2006" s="102">
        <v>1.0</v>
      </c>
    </row>
    <row r="2007">
      <c r="A2007" s="105" t="s">
        <v>3728</v>
      </c>
      <c r="B2007" s="172">
        <v>45818.0</v>
      </c>
      <c r="C2007" s="105" t="s">
        <v>223</v>
      </c>
      <c r="D2007" s="105" t="s">
        <v>293</v>
      </c>
      <c r="E2007" s="105" t="s">
        <v>1421</v>
      </c>
      <c r="F2007" s="173"/>
      <c r="G2007" s="174">
        <v>0.8125</v>
      </c>
      <c r="H2007" s="174">
        <v>0.8541666666666666</v>
      </c>
      <c r="I2007" s="105" t="s">
        <v>1608</v>
      </c>
      <c r="K2007" s="113">
        <v>0.0</v>
      </c>
    </row>
    <row r="2008">
      <c r="A2008" s="105" t="s">
        <v>3729</v>
      </c>
      <c r="B2008" s="172">
        <v>45910.0</v>
      </c>
      <c r="C2008" s="105" t="s">
        <v>223</v>
      </c>
      <c r="D2008" s="105" t="s">
        <v>293</v>
      </c>
      <c r="E2008" s="105" t="s">
        <v>1421</v>
      </c>
      <c r="F2008" s="173"/>
      <c r="G2008" s="174">
        <v>0.8125</v>
      </c>
      <c r="H2008" s="174">
        <v>0.8541666666666666</v>
      </c>
      <c r="I2008" s="105" t="s">
        <v>1608</v>
      </c>
      <c r="K2008" s="113">
        <v>0.0</v>
      </c>
    </row>
    <row r="2009">
      <c r="A2009" s="105" t="s">
        <v>3730</v>
      </c>
      <c r="B2009" s="175" t="s">
        <v>1354</v>
      </c>
      <c r="C2009" s="105" t="s">
        <v>223</v>
      </c>
      <c r="D2009" s="105" t="s">
        <v>293</v>
      </c>
      <c r="E2009" s="105" t="s">
        <v>1421</v>
      </c>
      <c r="F2009" s="173"/>
      <c r="G2009" s="174">
        <v>0.8125</v>
      </c>
      <c r="H2009" s="174">
        <v>0.8541666666666666</v>
      </c>
      <c r="I2009" s="105" t="s">
        <v>1608</v>
      </c>
      <c r="K2009" s="102">
        <v>1.0</v>
      </c>
    </row>
    <row r="2010">
      <c r="A2010" s="105" t="s">
        <v>3731</v>
      </c>
      <c r="B2010" s="175" t="s">
        <v>1357</v>
      </c>
      <c r="C2010" s="105" t="s">
        <v>223</v>
      </c>
      <c r="D2010" s="105" t="s">
        <v>293</v>
      </c>
      <c r="E2010" s="105" t="s">
        <v>1421</v>
      </c>
      <c r="F2010" s="173"/>
      <c r="G2010" s="174">
        <v>0.8125</v>
      </c>
      <c r="H2010" s="174">
        <v>0.8541666666666666</v>
      </c>
      <c r="I2010" s="105" t="s">
        <v>1608</v>
      </c>
      <c r="K2010" s="102">
        <v>1.0</v>
      </c>
    </row>
    <row r="2011">
      <c r="A2011" s="105" t="s">
        <v>3732</v>
      </c>
      <c r="B2011" s="175" t="s">
        <v>3666</v>
      </c>
      <c r="C2011" s="105" t="s">
        <v>223</v>
      </c>
      <c r="D2011" s="105" t="s">
        <v>293</v>
      </c>
      <c r="E2011" s="105" t="s">
        <v>1421</v>
      </c>
      <c r="F2011" s="173"/>
      <c r="G2011" s="174">
        <v>0.8125</v>
      </c>
      <c r="H2011" s="174">
        <v>0.8541666666666666</v>
      </c>
      <c r="I2011" s="105" t="s">
        <v>1608</v>
      </c>
      <c r="K2011" s="102">
        <v>1.0</v>
      </c>
    </row>
    <row r="2012">
      <c r="A2012" s="105" t="s">
        <v>3733</v>
      </c>
      <c r="B2012" s="175" t="s">
        <v>3734</v>
      </c>
      <c r="C2012" s="105" t="s">
        <v>223</v>
      </c>
      <c r="D2012" s="105" t="s">
        <v>293</v>
      </c>
      <c r="E2012" s="105" t="s">
        <v>1421</v>
      </c>
      <c r="F2012" s="173"/>
      <c r="G2012" s="174">
        <v>0.8125</v>
      </c>
      <c r="H2012" s="174">
        <v>0.8541666666666666</v>
      </c>
      <c r="I2012" s="105" t="s">
        <v>1608</v>
      </c>
      <c r="K2012" s="113">
        <v>0.0</v>
      </c>
    </row>
    <row r="2013">
      <c r="A2013" s="105" t="s">
        <v>3735</v>
      </c>
      <c r="B2013" s="175" t="s">
        <v>3670</v>
      </c>
      <c r="C2013" s="105" t="s">
        <v>223</v>
      </c>
      <c r="D2013" s="105" t="s">
        <v>293</v>
      </c>
      <c r="E2013" s="105" t="s">
        <v>1421</v>
      </c>
      <c r="F2013" s="173"/>
      <c r="G2013" s="174">
        <v>0.8125</v>
      </c>
      <c r="H2013" s="174">
        <v>0.8541666666666666</v>
      </c>
      <c r="I2013" s="105" t="s">
        <v>1608</v>
      </c>
      <c r="K2013" s="113">
        <v>0.0</v>
      </c>
    </row>
    <row r="2014">
      <c r="A2014" s="105" t="s">
        <v>3736</v>
      </c>
      <c r="B2014" s="175" t="s">
        <v>3737</v>
      </c>
      <c r="C2014" s="105" t="s">
        <v>223</v>
      </c>
      <c r="D2014" s="105" t="s">
        <v>293</v>
      </c>
      <c r="E2014" s="105" t="s">
        <v>1421</v>
      </c>
      <c r="F2014" s="173"/>
      <c r="G2014" s="174">
        <v>0.8125</v>
      </c>
      <c r="H2014" s="174">
        <v>0.8541666666666666</v>
      </c>
      <c r="I2014" s="105" t="s">
        <v>1608</v>
      </c>
      <c r="K2014" s="113">
        <v>0.0</v>
      </c>
    </row>
    <row r="2015">
      <c r="A2015" s="105" t="s">
        <v>3738</v>
      </c>
      <c r="B2015" s="172">
        <v>45667.0</v>
      </c>
      <c r="C2015" s="105" t="s">
        <v>24</v>
      </c>
      <c r="D2015" s="105" t="s">
        <v>141</v>
      </c>
      <c r="E2015" s="105" t="s">
        <v>1416</v>
      </c>
      <c r="F2015" s="173"/>
      <c r="G2015" s="174">
        <v>0.7291666666666666</v>
      </c>
      <c r="H2015" s="174">
        <v>0.7916666666666666</v>
      </c>
      <c r="I2015" s="105" t="s">
        <v>1475</v>
      </c>
      <c r="K2015" s="102">
        <v>1.0</v>
      </c>
    </row>
    <row r="2016">
      <c r="A2016" s="105" t="s">
        <v>3739</v>
      </c>
      <c r="B2016" s="172">
        <v>45818.0</v>
      </c>
      <c r="C2016" s="105" t="s">
        <v>24</v>
      </c>
      <c r="D2016" s="105" t="s">
        <v>141</v>
      </c>
      <c r="E2016" s="105" t="s">
        <v>1416</v>
      </c>
      <c r="F2016" s="173"/>
      <c r="G2016" s="174">
        <v>0.7291666666666666</v>
      </c>
      <c r="H2016" s="174">
        <v>0.7916666666666666</v>
      </c>
      <c r="I2016" s="105" t="s">
        <v>1475</v>
      </c>
      <c r="K2016" s="113">
        <v>0.0</v>
      </c>
    </row>
    <row r="2017">
      <c r="A2017" s="105" t="s">
        <v>3740</v>
      </c>
      <c r="B2017" s="172">
        <v>45879.0</v>
      </c>
      <c r="C2017" s="105" t="s">
        <v>24</v>
      </c>
      <c r="D2017" s="105" t="s">
        <v>141</v>
      </c>
      <c r="E2017" s="105" t="s">
        <v>1416</v>
      </c>
      <c r="F2017" s="173"/>
      <c r="G2017" s="174">
        <v>0.7291666666666666</v>
      </c>
      <c r="H2017" s="174">
        <v>0.7916666666666666</v>
      </c>
      <c r="I2017" s="105" t="s">
        <v>1475</v>
      </c>
      <c r="K2017" s="113">
        <v>0.0</v>
      </c>
    </row>
    <row r="2018">
      <c r="A2018" s="105" t="s">
        <v>3741</v>
      </c>
      <c r="B2018" s="175" t="s">
        <v>1354</v>
      </c>
      <c r="C2018" s="105" t="s">
        <v>24</v>
      </c>
      <c r="D2018" s="105" t="s">
        <v>141</v>
      </c>
      <c r="E2018" s="105" t="s">
        <v>1416</v>
      </c>
      <c r="F2018" s="173"/>
      <c r="G2018" s="174">
        <v>0.7291666666666666</v>
      </c>
      <c r="H2018" s="174">
        <v>0.7916666666666666</v>
      </c>
      <c r="I2018" s="105" t="s">
        <v>1475</v>
      </c>
      <c r="K2018" s="102">
        <v>1.0</v>
      </c>
    </row>
    <row r="2019">
      <c r="A2019" s="105" t="s">
        <v>3742</v>
      </c>
      <c r="B2019" s="175" t="s">
        <v>1356</v>
      </c>
      <c r="C2019" s="105" t="s">
        <v>24</v>
      </c>
      <c r="D2019" s="105" t="s">
        <v>141</v>
      </c>
      <c r="E2019" s="105" t="s">
        <v>1416</v>
      </c>
      <c r="F2019" s="173"/>
      <c r="G2019" s="174">
        <v>0.7291666666666666</v>
      </c>
      <c r="H2019" s="174">
        <v>0.7916666666666666</v>
      </c>
      <c r="I2019" s="105" t="s">
        <v>1475</v>
      </c>
      <c r="K2019" s="102">
        <v>1.0</v>
      </c>
    </row>
    <row r="2020">
      <c r="A2020" s="105" t="s">
        <v>3743</v>
      </c>
      <c r="B2020" s="175" t="s">
        <v>3666</v>
      </c>
      <c r="C2020" s="105" t="s">
        <v>24</v>
      </c>
      <c r="D2020" s="105" t="s">
        <v>141</v>
      </c>
      <c r="E2020" s="105" t="s">
        <v>1416</v>
      </c>
      <c r="F2020" s="173"/>
      <c r="G2020" s="174">
        <v>0.7291666666666666</v>
      </c>
      <c r="H2020" s="174">
        <v>0.7916666666666666</v>
      </c>
      <c r="I2020" s="105" t="s">
        <v>1475</v>
      </c>
      <c r="K2020" s="102">
        <v>1.0</v>
      </c>
    </row>
    <row r="2021">
      <c r="A2021" s="105" t="s">
        <v>3744</v>
      </c>
      <c r="B2021" s="175" t="s">
        <v>3640</v>
      </c>
      <c r="C2021" s="105" t="s">
        <v>24</v>
      </c>
      <c r="D2021" s="105" t="s">
        <v>141</v>
      </c>
      <c r="E2021" s="105" t="s">
        <v>1416</v>
      </c>
      <c r="F2021" s="173"/>
      <c r="G2021" s="174">
        <v>0.7291666666666666</v>
      </c>
      <c r="H2021" s="174">
        <v>0.7916666666666666</v>
      </c>
      <c r="I2021" s="105" t="s">
        <v>1475</v>
      </c>
      <c r="K2021" s="113">
        <v>0.0</v>
      </c>
    </row>
    <row r="2022">
      <c r="A2022" s="105" t="s">
        <v>3745</v>
      </c>
      <c r="B2022" s="175" t="s">
        <v>3670</v>
      </c>
      <c r="C2022" s="105" t="s">
        <v>24</v>
      </c>
      <c r="D2022" s="105" t="s">
        <v>141</v>
      </c>
      <c r="E2022" s="105" t="s">
        <v>1416</v>
      </c>
      <c r="F2022" s="173"/>
      <c r="G2022" s="174">
        <v>0.7291666666666666</v>
      </c>
      <c r="H2022" s="174">
        <v>0.7916666666666666</v>
      </c>
      <c r="I2022" s="105" t="s">
        <v>1475</v>
      </c>
      <c r="K2022" s="113">
        <v>0.0</v>
      </c>
    </row>
    <row r="2023">
      <c r="A2023" s="105" t="s">
        <v>3746</v>
      </c>
      <c r="B2023" s="175" t="s">
        <v>3644</v>
      </c>
      <c r="C2023" s="105" t="s">
        <v>24</v>
      </c>
      <c r="D2023" s="105" t="s">
        <v>141</v>
      </c>
      <c r="E2023" s="105" t="s">
        <v>1416</v>
      </c>
      <c r="F2023" s="173"/>
      <c r="G2023" s="174">
        <v>0.7291666666666666</v>
      </c>
      <c r="H2023" s="174">
        <v>0.7916666666666666</v>
      </c>
      <c r="I2023" s="105" t="s">
        <v>1475</v>
      </c>
      <c r="K2023" s="113">
        <v>0.0</v>
      </c>
    </row>
    <row r="2024">
      <c r="A2024" s="105" t="s">
        <v>3747</v>
      </c>
      <c r="B2024" s="172">
        <v>45971.0</v>
      </c>
      <c r="C2024" s="105" t="s">
        <v>223</v>
      </c>
      <c r="D2024" s="105" t="s">
        <v>453</v>
      </c>
      <c r="E2024" s="105" t="s">
        <v>1416</v>
      </c>
      <c r="F2024" s="173"/>
      <c r="G2024" s="174">
        <v>0.375</v>
      </c>
      <c r="H2024" s="174">
        <v>0.4375</v>
      </c>
      <c r="I2024" s="105" t="s">
        <v>3171</v>
      </c>
      <c r="K2024" s="113">
        <v>0.0</v>
      </c>
    </row>
    <row r="2025">
      <c r="A2025" s="105" t="s">
        <v>3748</v>
      </c>
      <c r="B2025" s="175" t="s">
        <v>3619</v>
      </c>
      <c r="C2025" s="105" t="s">
        <v>223</v>
      </c>
      <c r="D2025" s="105" t="s">
        <v>453</v>
      </c>
      <c r="E2025" s="105" t="s">
        <v>1416</v>
      </c>
      <c r="F2025" s="173"/>
      <c r="G2025" s="174">
        <v>0.375</v>
      </c>
      <c r="H2025" s="174">
        <v>0.4375</v>
      </c>
      <c r="I2025" s="105" t="s">
        <v>3171</v>
      </c>
      <c r="K2025" s="102">
        <v>1.0</v>
      </c>
    </row>
    <row r="2026">
      <c r="A2026" s="105" t="s">
        <v>3749</v>
      </c>
      <c r="B2026" s="175" t="s">
        <v>3622</v>
      </c>
      <c r="C2026" s="105" t="s">
        <v>223</v>
      </c>
      <c r="D2026" s="105" t="s">
        <v>453</v>
      </c>
      <c r="E2026" s="105" t="s">
        <v>1416</v>
      </c>
      <c r="F2026" s="173"/>
      <c r="G2026" s="174">
        <v>0.375</v>
      </c>
      <c r="H2026" s="174">
        <v>0.4375</v>
      </c>
      <c r="I2026" s="105" t="s">
        <v>3171</v>
      </c>
      <c r="K2026" s="113">
        <v>0.0</v>
      </c>
    </row>
    <row r="2027">
      <c r="A2027" s="176"/>
      <c r="B2027" s="177"/>
      <c r="C2027" s="173"/>
      <c r="D2027" s="173"/>
      <c r="E2027" s="173"/>
      <c r="F2027" s="173"/>
      <c r="G2027" s="173"/>
      <c r="H2027" s="173"/>
      <c r="I2027" s="173"/>
    </row>
    <row r="2028">
      <c r="A2028" s="176"/>
      <c r="B2028" s="177"/>
      <c r="C2028" s="173"/>
      <c r="D2028" s="173"/>
      <c r="E2028" s="173"/>
      <c r="F2028" s="173"/>
      <c r="G2028" s="173"/>
      <c r="H2028" s="173"/>
      <c r="I2028" s="173"/>
    </row>
    <row r="2029">
      <c r="A2029" s="176"/>
      <c r="B2029" s="177"/>
      <c r="C2029" s="173"/>
      <c r="D2029" s="173"/>
      <c r="E2029" s="173"/>
      <c r="F2029" s="173"/>
      <c r="G2029" s="173"/>
      <c r="H2029" s="173"/>
      <c r="I2029" s="173"/>
    </row>
    <row r="2030">
      <c r="A2030" s="176"/>
      <c r="B2030" s="177"/>
      <c r="C2030" s="173"/>
      <c r="D2030" s="173"/>
      <c r="E2030" s="173"/>
      <c r="F2030" s="173"/>
      <c r="G2030" s="173"/>
      <c r="H2030" s="173"/>
      <c r="I2030" s="173"/>
    </row>
    <row r="2031">
      <c r="A2031" s="176"/>
      <c r="B2031" s="177"/>
      <c r="C2031" s="173"/>
      <c r="D2031" s="173"/>
      <c r="E2031" s="173"/>
      <c r="F2031" s="173"/>
      <c r="G2031" s="173"/>
      <c r="H2031" s="173"/>
      <c r="I2031" s="173"/>
    </row>
    <row r="2032">
      <c r="A2032" s="176"/>
      <c r="B2032" s="177"/>
      <c r="C2032" s="173"/>
      <c r="D2032" s="173"/>
      <c r="E2032" s="173"/>
      <c r="F2032" s="173"/>
      <c r="G2032" s="173"/>
      <c r="H2032" s="173"/>
      <c r="I2032" s="173"/>
    </row>
    <row r="2033">
      <c r="A2033" s="176"/>
      <c r="B2033" s="177"/>
      <c r="C2033" s="173"/>
      <c r="D2033" s="173"/>
      <c r="E2033" s="173"/>
      <c r="F2033" s="173"/>
      <c r="G2033" s="173"/>
      <c r="H2033" s="173"/>
      <c r="I2033" s="173"/>
    </row>
    <row r="2034">
      <c r="A2034" s="176"/>
      <c r="B2034" s="177"/>
      <c r="C2034" s="173"/>
      <c r="D2034" s="173"/>
      <c r="E2034" s="173"/>
      <c r="F2034" s="173"/>
      <c r="G2034" s="173"/>
      <c r="H2034" s="173"/>
      <c r="I2034" s="173"/>
    </row>
    <row r="2035">
      <c r="A2035" s="176"/>
      <c r="B2035" s="177"/>
      <c r="C2035" s="173"/>
      <c r="D2035" s="173"/>
      <c r="E2035" s="173"/>
      <c r="F2035" s="173"/>
      <c r="G2035" s="173"/>
      <c r="H2035" s="173"/>
      <c r="I2035" s="173"/>
    </row>
    <row r="2036">
      <c r="A2036" s="176"/>
      <c r="B2036" s="177"/>
      <c r="C2036" s="173"/>
      <c r="D2036" s="173"/>
      <c r="E2036" s="173"/>
      <c r="F2036" s="173"/>
      <c r="G2036" s="173"/>
      <c r="H2036" s="173"/>
      <c r="I2036" s="173"/>
    </row>
    <row r="2037">
      <c r="A2037" s="176"/>
      <c r="B2037" s="177"/>
      <c r="C2037" s="173"/>
      <c r="D2037" s="173"/>
      <c r="E2037" s="173"/>
      <c r="F2037" s="173"/>
      <c r="G2037" s="173"/>
      <c r="H2037" s="173"/>
      <c r="I2037" s="173"/>
    </row>
    <row r="2038">
      <c r="A2038" s="176"/>
      <c r="B2038" s="177"/>
      <c r="C2038" s="173"/>
      <c r="D2038" s="173"/>
      <c r="E2038" s="173"/>
      <c r="F2038" s="173"/>
      <c r="G2038" s="173"/>
      <c r="H2038" s="173"/>
      <c r="I2038" s="173"/>
    </row>
    <row r="2039">
      <c r="A2039" s="176"/>
      <c r="B2039" s="177"/>
      <c r="C2039" s="173"/>
      <c r="D2039" s="173"/>
      <c r="E2039" s="173"/>
      <c r="F2039" s="173"/>
      <c r="G2039" s="173"/>
      <c r="H2039" s="173"/>
      <c r="I2039" s="173"/>
    </row>
    <row r="2040">
      <c r="A2040" s="176"/>
      <c r="B2040" s="177"/>
      <c r="C2040" s="173"/>
      <c r="D2040" s="173"/>
      <c r="E2040" s="173"/>
      <c r="F2040" s="173"/>
      <c r="G2040" s="173"/>
      <c r="H2040" s="173"/>
      <c r="I2040" s="173"/>
    </row>
    <row r="2041">
      <c r="A2041" s="176"/>
      <c r="B2041" s="177"/>
      <c r="C2041" s="173"/>
      <c r="D2041" s="173"/>
      <c r="E2041" s="173"/>
      <c r="F2041" s="173"/>
      <c r="G2041" s="173"/>
      <c r="H2041" s="173"/>
      <c r="I2041" s="173"/>
    </row>
    <row r="2042">
      <c r="A2042" s="176"/>
      <c r="B2042" s="177"/>
      <c r="C2042" s="173"/>
      <c r="D2042" s="173"/>
      <c r="E2042" s="173"/>
      <c r="F2042" s="173"/>
      <c r="G2042" s="173"/>
      <c r="H2042" s="173"/>
      <c r="I2042" s="173"/>
    </row>
    <row r="2043">
      <c r="A2043" s="176"/>
      <c r="B2043" s="177"/>
      <c r="C2043" s="173"/>
      <c r="D2043" s="173"/>
      <c r="E2043" s="173"/>
      <c r="F2043" s="173"/>
      <c r="G2043" s="173"/>
      <c r="H2043" s="173"/>
      <c r="I2043" s="173"/>
    </row>
    <row r="2044">
      <c r="A2044" s="176"/>
      <c r="B2044" s="177"/>
      <c r="C2044" s="173"/>
      <c r="D2044" s="173"/>
      <c r="E2044" s="173"/>
      <c r="F2044" s="173"/>
      <c r="G2044" s="173"/>
      <c r="H2044" s="173"/>
      <c r="I2044" s="173"/>
    </row>
    <row r="2045">
      <c r="A2045" s="176"/>
      <c r="B2045" s="177"/>
      <c r="C2045" s="173"/>
      <c r="D2045" s="173"/>
      <c r="E2045" s="173"/>
      <c r="F2045" s="173"/>
      <c r="G2045" s="173"/>
      <c r="H2045" s="173"/>
      <c r="I2045" s="173"/>
    </row>
    <row r="2046">
      <c r="A2046" s="176"/>
      <c r="B2046" s="177"/>
      <c r="C2046" s="173"/>
      <c r="D2046" s="173"/>
      <c r="E2046" s="173"/>
      <c r="F2046" s="173"/>
      <c r="G2046" s="173"/>
      <c r="H2046" s="173"/>
      <c r="I2046" s="173"/>
    </row>
    <row r="2047">
      <c r="A2047" s="176"/>
      <c r="B2047" s="177"/>
      <c r="C2047" s="173"/>
      <c r="D2047" s="173"/>
      <c r="E2047" s="173"/>
      <c r="F2047" s="173"/>
      <c r="G2047" s="173"/>
      <c r="H2047" s="173"/>
      <c r="I2047" s="173"/>
    </row>
    <row r="2048">
      <c r="A2048" s="176"/>
      <c r="B2048" s="177"/>
      <c r="C2048" s="173"/>
      <c r="D2048" s="173"/>
      <c r="E2048" s="173"/>
      <c r="F2048" s="173"/>
      <c r="G2048" s="173"/>
      <c r="H2048" s="173"/>
      <c r="I2048" s="173"/>
    </row>
    <row r="2049">
      <c r="A2049" s="176"/>
      <c r="B2049" s="177"/>
      <c r="C2049" s="173"/>
      <c r="D2049" s="173"/>
      <c r="E2049" s="173"/>
      <c r="F2049" s="173"/>
      <c r="G2049" s="173"/>
      <c r="H2049" s="173"/>
      <c r="I2049" s="173"/>
    </row>
    <row r="2050">
      <c r="A2050" s="176"/>
      <c r="B2050" s="177"/>
      <c r="C2050" s="173"/>
      <c r="D2050" s="173"/>
      <c r="E2050" s="173"/>
      <c r="F2050" s="173"/>
      <c r="G2050" s="173"/>
      <c r="H2050" s="173"/>
      <c r="I2050" s="173"/>
    </row>
    <row r="2051">
      <c r="A2051" s="176"/>
      <c r="B2051" s="177"/>
      <c r="C2051" s="173"/>
      <c r="D2051" s="173"/>
      <c r="E2051" s="173"/>
      <c r="F2051" s="173"/>
      <c r="G2051" s="173"/>
      <c r="H2051" s="173"/>
      <c r="I2051" s="173"/>
    </row>
    <row r="2052">
      <c r="A2052" s="176"/>
      <c r="B2052" s="177"/>
      <c r="C2052" s="173"/>
      <c r="D2052" s="173"/>
      <c r="E2052" s="173"/>
      <c r="F2052" s="173"/>
      <c r="G2052" s="173"/>
      <c r="H2052" s="173"/>
      <c r="I2052" s="173"/>
    </row>
    <row r="2053">
      <c r="A2053" s="176"/>
      <c r="B2053" s="177"/>
      <c r="C2053" s="173"/>
      <c r="D2053" s="173"/>
      <c r="E2053" s="173"/>
      <c r="F2053" s="173"/>
      <c r="G2053" s="173"/>
      <c r="H2053" s="173"/>
      <c r="I2053" s="173"/>
    </row>
    <row r="2054">
      <c r="A2054" s="176"/>
      <c r="B2054" s="177"/>
      <c r="C2054" s="173"/>
      <c r="D2054" s="173"/>
      <c r="E2054" s="173"/>
      <c r="F2054" s="173"/>
      <c r="G2054" s="173"/>
      <c r="H2054" s="173"/>
      <c r="I2054" s="173"/>
    </row>
    <row r="2055">
      <c r="A2055" s="176"/>
      <c r="B2055" s="177"/>
      <c r="C2055" s="173"/>
      <c r="D2055" s="173"/>
      <c r="E2055" s="173"/>
      <c r="F2055" s="173"/>
      <c r="G2055" s="173"/>
      <c r="H2055" s="173"/>
      <c r="I2055" s="173"/>
    </row>
    <row r="2056">
      <c r="A2056" s="176"/>
      <c r="B2056" s="177"/>
      <c r="C2056" s="173"/>
      <c r="D2056" s="173"/>
      <c r="E2056" s="173"/>
      <c r="F2056" s="173"/>
      <c r="G2056" s="173"/>
      <c r="H2056" s="173"/>
      <c r="I2056" s="173"/>
    </row>
    <row r="2057">
      <c r="A2057" s="176"/>
      <c r="B2057" s="177"/>
      <c r="C2057" s="173"/>
      <c r="D2057" s="173"/>
      <c r="E2057" s="173"/>
      <c r="F2057" s="173"/>
      <c r="G2057" s="173"/>
      <c r="H2057" s="173"/>
      <c r="I2057" s="173"/>
    </row>
    <row r="2058">
      <c r="A2058" s="176"/>
      <c r="B2058" s="177"/>
      <c r="C2058" s="173"/>
      <c r="D2058" s="173"/>
      <c r="E2058" s="173"/>
      <c r="F2058" s="173"/>
      <c r="G2058" s="173"/>
      <c r="H2058" s="173"/>
      <c r="I2058" s="173"/>
    </row>
    <row r="2059">
      <c r="A2059" s="176"/>
      <c r="B2059" s="177"/>
      <c r="C2059" s="173"/>
      <c r="D2059" s="173"/>
      <c r="E2059" s="173"/>
      <c r="F2059" s="173"/>
      <c r="G2059" s="173"/>
      <c r="H2059" s="173"/>
      <c r="I2059" s="173"/>
    </row>
    <row r="2060">
      <c r="A2060" s="176"/>
      <c r="B2060" s="177"/>
      <c r="C2060" s="173"/>
      <c r="D2060" s="173"/>
      <c r="E2060" s="173"/>
      <c r="F2060" s="173"/>
      <c r="G2060" s="173"/>
      <c r="H2060" s="173"/>
      <c r="I2060" s="173"/>
    </row>
    <row r="2061">
      <c r="A2061" s="176"/>
      <c r="B2061" s="177"/>
      <c r="C2061" s="173"/>
      <c r="D2061" s="173"/>
      <c r="E2061" s="173"/>
      <c r="F2061" s="173"/>
      <c r="G2061" s="173"/>
      <c r="H2061" s="173"/>
      <c r="I2061" s="173"/>
    </row>
    <row r="2062">
      <c r="A2062" s="176"/>
      <c r="B2062" s="177"/>
      <c r="C2062" s="173"/>
      <c r="D2062" s="173"/>
      <c r="E2062" s="173"/>
      <c r="F2062" s="173"/>
      <c r="G2062" s="173"/>
      <c r="H2062" s="173"/>
      <c r="I2062" s="173"/>
    </row>
    <row r="2063">
      <c r="A2063" s="176"/>
      <c r="B2063" s="177"/>
      <c r="C2063" s="173"/>
      <c r="D2063" s="173"/>
      <c r="E2063" s="173"/>
      <c r="F2063" s="173"/>
      <c r="G2063" s="173"/>
      <c r="H2063" s="173"/>
      <c r="I2063" s="173"/>
    </row>
    <row r="2064">
      <c r="A2064" s="176"/>
      <c r="B2064" s="177"/>
      <c r="C2064" s="173"/>
      <c r="D2064" s="173"/>
      <c r="E2064" s="173"/>
      <c r="F2064" s="173"/>
      <c r="G2064" s="173"/>
      <c r="H2064" s="173"/>
      <c r="I2064" s="173"/>
    </row>
    <row r="2065">
      <c r="A2065" s="176"/>
      <c r="B2065" s="177"/>
      <c r="C2065" s="173"/>
      <c r="D2065" s="173"/>
      <c r="E2065" s="173"/>
      <c r="F2065" s="173"/>
      <c r="G2065" s="173"/>
      <c r="H2065" s="173"/>
      <c r="I2065" s="173"/>
    </row>
    <row r="2066">
      <c r="A2066" s="176"/>
      <c r="B2066" s="177"/>
      <c r="C2066" s="173"/>
      <c r="D2066" s="173"/>
      <c r="E2066" s="173"/>
      <c r="F2066" s="173"/>
      <c r="G2066" s="173"/>
      <c r="H2066" s="173"/>
      <c r="I2066" s="173"/>
    </row>
    <row r="2067">
      <c r="A2067" s="176"/>
      <c r="B2067" s="177"/>
      <c r="C2067" s="173"/>
      <c r="D2067" s="173"/>
      <c r="E2067" s="173"/>
      <c r="F2067" s="173"/>
      <c r="G2067" s="173"/>
      <c r="H2067" s="173"/>
      <c r="I2067" s="173"/>
    </row>
    <row r="2068">
      <c r="A2068" s="176"/>
      <c r="B2068" s="177"/>
      <c r="C2068" s="173"/>
      <c r="D2068" s="173"/>
      <c r="E2068" s="173"/>
      <c r="F2068" s="173"/>
      <c r="G2068" s="173"/>
      <c r="H2068" s="173"/>
      <c r="I2068" s="173"/>
    </row>
    <row r="2069">
      <c r="A2069" s="176"/>
      <c r="B2069" s="177"/>
      <c r="C2069" s="173"/>
      <c r="D2069" s="173"/>
      <c r="E2069" s="173"/>
      <c r="F2069" s="173"/>
      <c r="G2069" s="173"/>
      <c r="H2069" s="173"/>
      <c r="I2069" s="173"/>
    </row>
    <row r="2070">
      <c r="A2070" s="176"/>
      <c r="B2070" s="177"/>
      <c r="C2070" s="173"/>
      <c r="D2070" s="173"/>
      <c r="E2070" s="173"/>
      <c r="F2070" s="173"/>
      <c r="G2070" s="173"/>
      <c r="H2070" s="173"/>
      <c r="I2070" s="173"/>
    </row>
    <row r="2071">
      <c r="A2071" s="176"/>
      <c r="B2071" s="177"/>
      <c r="C2071" s="173"/>
      <c r="D2071" s="173"/>
      <c r="E2071" s="173"/>
      <c r="F2071" s="173"/>
      <c r="G2071" s="173"/>
      <c r="H2071" s="173"/>
      <c r="I2071" s="173"/>
    </row>
    <row r="2072">
      <c r="A2072" s="176"/>
      <c r="B2072" s="177"/>
      <c r="C2072" s="173"/>
      <c r="D2072" s="173"/>
      <c r="E2072" s="173"/>
      <c r="F2072" s="173"/>
      <c r="G2072" s="173"/>
      <c r="H2072" s="173"/>
      <c r="I2072" s="173"/>
    </row>
    <row r="2073">
      <c r="A2073" s="176"/>
      <c r="B2073" s="177"/>
      <c r="C2073" s="173"/>
      <c r="D2073" s="173"/>
      <c r="E2073" s="173"/>
      <c r="F2073" s="173"/>
      <c r="G2073" s="173"/>
      <c r="H2073" s="173"/>
      <c r="I2073" s="173"/>
    </row>
    <row r="2074">
      <c r="A2074" s="176"/>
      <c r="B2074" s="177"/>
      <c r="C2074" s="173"/>
      <c r="D2074" s="173"/>
      <c r="E2074" s="173"/>
      <c r="F2074" s="173"/>
      <c r="G2074" s="173"/>
      <c r="H2074" s="173"/>
      <c r="I2074" s="173"/>
    </row>
    <row r="2075">
      <c r="A2075" s="176"/>
      <c r="B2075" s="177"/>
      <c r="C2075" s="173"/>
      <c r="D2075" s="173"/>
      <c r="E2075" s="173"/>
      <c r="F2075" s="173"/>
      <c r="G2075" s="173"/>
      <c r="H2075" s="173"/>
      <c r="I2075" s="173"/>
    </row>
    <row r="2076">
      <c r="A2076" s="176"/>
      <c r="B2076" s="177"/>
      <c r="C2076" s="173"/>
      <c r="D2076" s="173"/>
      <c r="E2076" s="173"/>
      <c r="F2076" s="173"/>
      <c r="G2076" s="173"/>
      <c r="H2076" s="173"/>
      <c r="I2076" s="173"/>
    </row>
    <row r="2077">
      <c r="A2077" s="176"/>
      <c r="B2077" s="177"/>
      <c r="C2077" s="173"/>
      <c r="D2077" s="173"/>
      <c r="E2077" s="173"/>
      <c r="F2077" s="173"/>
      <c r="G2077" s="173"/>
      <c r="H2077" s="173"/>
      <c r="I2077" s="173"/>
    </row>
    <row r="2078">
      <c r="A2078" s="176"/>
      <c r="B2078" s="177"/>
      <c r="C2078" s="173"/>
      <c r="D2078" s="173"/>
      <c r="E2078" s="173"/>
      <c r="F2078" s="173"/>
      <c r="G2078" s="173"/>
      <c r="H2078" s="173"/>
      <c r="I2078" s="173"/>
    </row>
    <row r="2079">
      <c r="A2079" s="176"/>
      <c r="B2079" s="177"/>
      <c r="C2079" s="173"/>
      <c r="D2079" s="173"/>
      <c r="E2079" s="173"/>
      <c r="F2079" s="173"/>
      <c r="G2079" s="173"/>
      <c r="H2079" s="173"/>
      <c r="I2079" s="173"/>
    </row>
    <row r="2080">
      <c r="A2080" s="176"/>
      <c r="B2080" s="177"/>
      <c r="C2080" s="173"/>
      <c r="D2080" s="173"/>
      <c r="E2080" s="173"/>
      <c r="F2080" s="173"/>
      <c r="G2080" s="173"/>
      <c r="H2080" s="173"/>
      <c r="I2080" s="173"/>
    </row>
    <row r="2081">
      <c r="A2081" s="176"/>
      <c r="B2081" s="177"/>
      <c r="C2081" s="173"/>
      <c r="D2081" s="173"/>
      <c r="E2081" s="173"/>
      <c r="F2081" s="173"/>
      <c r="G2081" s="173"/>
      <c r="H2081" s="173"/>
      <c r="I2081" s="173"/>
    </row>
    <row r="2082">
      <c r="A2082" s="176"/>
      <c r="B2082" s="177"/>
      <c r="C2082" s="173"/>
      <c r="D2082" s="173"/>
      <c r="E2082" s="173"/>
      <c r="F2082" s="173"/>
      <c r="G2082" s="173"/>
      <c r="H2082" s="173"/>
      <c r="I2082" s="173"/>
    </row>
    <row r="2083">
      <c r="A2083" s="176"/>
      <c r="B2083" s="177"/>
      <c r="C2083" s="173"/>
      <c r="D2083" s="173"/>
      <c r="E2083" s="173"/>
      <c r="F2083" s="173"/>
      <c r="G2083" s="173"/>
      <c r="H2083" s="173"/>
      <c r="I2083" s="173"/>
    </row>
    <row r="2084">
      <c r="A2084" s="176"/>
      <c r="B2084" s="177"/>
      <c r="C2084" s="173"/>
      <c r="D2084" s="173"/>
      <c r="E2084" s="173"/>
      <c r="F2084" s="173"/>
      <c r="G2084" s="173"/>
      <c r="H2084" s="173"/>
      <c r="I2084" s="173"/>
    </row>
    <row r="2085">
      <c r="A2085" s="176"/>
      <c r="B2085" s="177"/>
      <c r="C2085" s="173"/>
      <c r="D2085" s="173"/>
      <c r="E2085" s="173"/>
      <c r="F2085" s="173"/>
      <c r="G2085" s="173"/>
      <c r="H2085" s="173"/>
      <c r="I2085" s="173"/>
    </row>
    <row r="2086">
      <c r="A2086" s="176"/>
      <c r="B2086" s="177"/>
      <c r="C2086" s="173"/>
      <c r="D2086" s="173"/>
      <c r="E2086" s="173"/>
      <c r="F2086" s="173"/>
      <c r="G2086" s="173"/>
      <c r="H2086" s="173"/>
      <c r="I2086" s="173"/>
    </row>
    <row r="2087">
      <c r="A2087" s="176"/>
      <c r="B2087" s="177"/>
      <c r="C2087" s="173"/>
      <c r="D2087" s="173"/>
      <c r="E2087" s="173"/>
      <c r="F2087" s="173"/>
      <c r="G2087" s="173"/>
      <c r="H2087" s="173"/>
      <c r="I2087" s="173"/>
    </row>
    <row r="2088">
      <c r="A2088" s="176"/>
      <c r="B2088" s="177"/>
      <c r="C2088" s="173"/>
      <c r="D2088" s="173"/>
      <c r="E2088" s="173"/>
      <c r="F2088" s="173"/>
      <c r="G2088" s="173"/>
      <c r="H2088" s="173"/>
      <c r="I2088" s="173"/>
    </row>
    <row r="2089">
      <c r="A2089" s="176"/>
      <c r="B2089" s="177"/>
      <c r="C2089" s="173"/>
      <c r="D2089" s="173"/>
      <c r="E2089" s="173"/>
      <c r="F2089" s="173"/>
      <c r="G2089" s="173"/>
      <c r="H2089" s="173"/>
      <c r="I2089" s="173"/>
    </row>
    <row r="2090">
      <c r="A2090" s="176"/>
      <c r="B2090" s="177"/>
      <c r="C2090" s="173"/>
      <c r="D2090" s="173"/>
      <c r="E2090" s="173"/>
      <c r="F2090" s="173"/>
      <c r="G2090" s="173"/>
      <c r="H2090" s="173"/>
      <c r="I2090" s="173"/>
    </row>
    <row r="2091">
      <c r="A2091" s="176"/>
      <c r="B2091" s="177"/>
      <c r="C2091" s="173"/>
      <c r="D2091" s="173"/>
      <c r="E2091" s="173"/>
      <c r="F2091" s="173"/>
      <c r="G2091" s="173"/>
      <c r="H2091" s="173"/>
      <c r="I2091" s="173"/>
    </row>
    <row r="2092">
      <c r="A2092" s="176"/>
      <c r="B2092" s="177"/>
      <c r="C2092" s="173"/>
      <c r="D2092" s="173"/>
      <c r="E2092" s="173"/>
      <c r="F2092" s="173"/>
      <c r="G2092" s="173"/>
      <c r="H2092" s="173"/>
      <c r="I2092" s="173"/>
    </row>
    <row r="2093">
      <c r="A2093" s="176"/>
      <c r="B2093" s="177"/>
      <c r="C2093" s="173"/>
      <c r="D2093" s="173"/>
      <c r="E2093" s="173"/>
      <c r="F2093" s="173"/>
      <c r="G2093" s="173"/>
      <c r="H2093" s="173"/>
      <c r="I2093" s="173"/>
    </row>
    <row r="2094">
      <c r="A2094" s="176"/>
      <c r="B2094" s="177"/>
      <c r="C2094" s="173"/>
      <c r="D2094" s="173"/>
      <c r="E2094" s="173"/>
      <c r="F2094" s="173"/>
      <c r="G2094" s="173"/>
      <c r="H2094" s="173"/>
      <c r="I2094" s="173"/>
    </row>
    <row r="2095">
      <c r="A2095" s="176"/>
      <c r="B2095" s="177"/>
      <c r="C2095" s="173"/>
      <c r="D2095" s="173"/>
      <c r="E2095" s="173"/>
      <c r="F2095" s="173"/>
      <c r="G2095" s="173"/>
      <c r="H2095" s="173"/>
      <c r="I2095" s="173"/>
    </row>
    <row r="2096">
      <c r="A2096" s="176"/>
      <c r="B2096" s="177"/>
      <c r="C2096" s="173"/>
      <c r="D2096" s="173"/>
      <c r="E2096" s="173"/>
      <c r="F2096" s="173"/>
      <c r="G2096" s="173"/>
      <c r="H2096" s="173"/>
      <c r="I2096" s="173"/>
    </row>
    <row r="2097">
      <c r="A2097" s="176"/>
      <c r="B2097" s="177"/>
      <c r="C2097" s="173"/>
      <c r="D2097" s="173"/>
      <c r="E2097" s="173"/>
      <c r="F2097" s="173"/>
      <c r="G2097" s="173"/>
      <c r="H2097" s="173"/>
      <c r="I2097" s="173"/>
    </row>
    <row r="2098">
      <c r="A2098" s="176"/>
      <c r="B2098" s="177"/>
      <c r="C2098" s="173"/>
      <c r="D2098" s="173"/>
      <c r="E2098" s="173"/>
      <c r="F2098" s="173"/>
      <c r="G2098" s="173"/>
      <c r="H2098" s="173"/>
      <c r="I2098" s="173"/>
    </row>
    <row r="2099">
      <c r="A2099" s="176"/>
      <c r="B2099" s="177"/>
      <c r="C2099" s="173"/>
      <c r="D2099" s="173"/>
      <c r="E2099" s="173"/>
      <c r="F2099" s="173"/>
      <c r="G2099" s="173"/>
      <c r="H2099" s="173"/>
      <c r="I2099" s="173"/>
    </row>
    <row r="2100">
      <c r="A2100" s="176"/>
      <c r="B2100" s="177"/>
      <c r="C2100" s="173"/>
      <c r="D2100" s="173"/>
      <c r="E2100" s="173"/>
      <c r="F2100" s="173"/>
      <c r="G2100" s="173"/>
      <c r="H2100" s="173"/>
      <c r="I2100" s="173"/>
    </row>
    <row r="2101">
      <c r="A2101" s="176"/>
      <c r="B2101" s="177"/>
      <c r="C2101" s="173"/>
      <c r="D2101" s="173"/>
      <c r="E2101" s="173"/>
      <c r="F2101" s="173"/>
      <c r="G2101" s="173"/>
      <c r="H2101" s="173"/>
      <c r="I2101" s="173"/>
    </row>
    <row r="2102">
      <c r="A2102" s="176"/>
      <c r="B2102" s="177"/>
      <c r="C2102" s="173"/>
      <c r="D2102" s="173"/>
      <c r="E2102" s="173"/>
      <c r="F2102" s="173"/>
      <c r="G2102" s="173"/>
      <c r="H2102" s="173"/>
      <c r="I2102" s="173"/>
    </row>
    <row r="2103">
      <c r="A2103" s="176"/>
      <c r="B2103" s="177"/>
      <c r="C2103" s="173"/>
      <c r="D2103" s="173"/>
      <c r="E2103" s="173"/>
      <c r="F2103" s="173"/>
      <c r="G2103" s="173"/>
      <c r="H2103" s="173"/>
      <c r="I2103" s="173"/>
    </row>
    <row r="2104">
      <c r="A2104" s="176"/>
      <c r="B2104" s="177"/>
      <c r="C2104" s="173"/>
      <c r="D2104" s="173"/>
      <c r="E2104" s="173"/>
      <c r="F2104" s="173"/>
      <c r="G2104" s="173"/>
      <c r="H2104" s="173"/>
      <c r="I2104" s="173"/>
    </row>
    <row r="2105">
      <c r="A2105" s="176"/>
      <c r="B2105" s="177"/>
      <c r="C2105" s="173"/>
      <c r="D2105" s="173"/>
      <c r="E2105" s="173"/>
      <c r="F2105" s="173"/>
      <c r="G2105" s="173"/>
      <c r="H2105" s="173"/>
      <c r="I2105" s="173"/>
    </row>
    <row r="2106">
      <c r="A2106" s="176"/>
      <c r="B2106" s="177"/>
      <c r="C2106" s="173"/>
      <c r="D2106" s="173"/>
      <c r="E2106" s="173"/>
      <c r="F2106" s="173"/>
      <c r="G2106" s="173"/>
      <c r="H2106" s="173"/>
      <c r="I2106" s="173"/>
    </row>
    <row r="2107">
      <c r="A2107" s="176"/>
      <c r="B2107" s="177"/>
      <c r="C2107" s="173"/>
      <c r="D2107" s="173"/>
      <c r="E2107" s="173"/>
      <c r="F2107" s="173"/>
      <c r="G2107" s="173"/>
      <c r="H2107" s="173"/>
      <c r="I2107" s="173"/>
    </row>
    <row r="2108">
      <c r="A2108" s="176"/>
      <c r="B2108" s="177"/>
      <c r="C2108" s="173"/>
      <c r="D2108" s="173"/>
      <c r="E2108" s="173"/>
      <c r="F2108" s="173"/>
      <c r="G2108" s="173"/>
      <c r="H2108" s="173"/>
      <c r="I2108" s="173"/>
    </row>
    <row r="2109">
      <c r="A2109" s="176"/>
      <c r="B2109" s="177"/>
      <c r="C2109" s="173"/>
      <c r="D2109" s="173"/>
      <c r="E2109" s="173"/>
      <c r="F2109" s="173"/>
      <c r="G2109" s="173"/>
      <c r="H2109" s="173"/>
      <c r="I2109" s="173"/>
    </row>
    <row r="2110">
      <c r="A2110" s="176"/>
      <c r="B2110" s="177"/>
      <c r="C2110" s="173"/>
      <c r="D2110" s="173"/>
      <c r="E2110" s="173"/>
      <c r="F2110" s="173"/>
      <c r="G2110" s="173"/>
      <c r="H2110" s="173"/>
      <c r="I2110" s="173"/>
    </row>
    <row r="2111">
      <c r="A2111" s="176"/>
      <c r="B2111" s="177"/>
      <c r="C2111" s="173"/>
      <c r="D2111" s="173"/>
      <c r="E2111" s="173"/>
      <c r="F2111" s="173"/>
      <c r="G2111" s="173"/>
      <c r="H2111" s="173"/>
      <c r="I2111" s="173"/>
    </row>
    <row r="2112">
      <c r="A2112" s="176"/>
      <c r="B2112" s="177"/>
      <c r="C2112" s="173"/>
      <c r="D2112" s="173"/>
      <c r="E2112" s="173"/>
      <c r="F2112" s="173"/>
      <c r="G2112" s="173"/>
      <c r="H2112" s="173"/>
      <c r="I2112" s="173"/>
    </row>
    <row r="2113">
      <c r="A2113" s="176"/>
      <c r="B2113" s="177"/>
      <c r="C2113" s="173"/>
      <c r="D2113" s="173"/>
      <c r="E2113" s="173"/>
      <c r="F2113" s="173"/>
      <c r="G2113" s="173"/>
      <c r="H2113" s="173"/>
      <c r="I2113" s="173"/>
    </row>
    <row r="2114">
      <c r="A2114" s="176"/>
      <c r="B2114" s="177"/>
      <c r="C2114" s="173"/>
      <c r="D2114" s="173"/>
      <c r="E2114" s="173"/>
      <c r="F2114" s="173"/>
      <c r="G2114" s="173"/>
      <c r="H2114" s="173"/>
      <c r="I2114" s="173"/>
    </row>
    <row r="2115">
      <c r="A2115" s="176"/>
      <c r="B2115" s="177"/>
      <c r="C2115" s="173"/>
      <c r="D2115" s="173"/>
      <c r="E2115" s="173"/>
      <c r="F2115" s="173"/>
      <c r="G2115" s="173"/>
      <c r="H2115" s="173"/>
      <c r="I2115" s="173"/>
    </row>
    <row r="2116">
      <c r="A2116" s="176"/>
      <c r="B2116" s="177"/>
      <c r="C2116" s="173"/>
      <c r="D2116" s="173"/>
      <c r="E2116" s="173"/>
      <c r="F2116" s="173"/>
      <c r="G2116" s="173"/>
      <c r="H2116" s="173"/>
      <c r="I2116" s="173"/>
    </row>
    <row r="2117">
      <c r="A2117" s="176"/>
      <c r="B2117" s="177"/>
      <c r="C2117" s="173"/>
      <c r="D2117" s="173"/>
      <c r="E2117" s="173"/>
      <c r="F2117" s="173"/>
      <c r="G2117" s="173"/>
      <c r="H2117" s="173"/>
      <c r="I2117" s="173"/>
    </row>
    <row r="2118">
      <c r="A2118" s="176"/>
      <c r="B2118" s="177"/>
      <c r="C2118" s="173"/>
      <c r="D2118" s="173"/>
      <c r="E2118" s="173"/>
      <c r="F2118" s="173"/>
      <c r="G2118" s="173"/>
      <c r="H2118" s="173"/>
      <c r="I2118" s="173"/>
    </row>
    <row r="2119">
      <c r="A2119" s="176"/>
      <c r="B2119" s="177"/>
      <c r="C2119" s="173"/>
      <c r="D2119" s="173"/>
      <c r="E2119" s="173"/>
      <c r="F2119" s="173"/>
      <c r="G2119" s="173"/>
      <c r="H2119" s="173"/>
      <c r="I2119" s="173"/>
    </row>
    <row r="2120">
      <c r="A2120" s="176"/>
      <c r="B2120" s="177"/>
      <c r="C2120" s="173"/>
      <c r="D2120" s="173"/>
      <c r="E2120" s="173"/>
      <c r="F2120" s="173"/>
      <c r="G2120" s="173"/>
      <c r="H2120" s="173"/>
      <c r="I2120" s="173"/>
    </row>
    <row r="2121">
      <c r="A2121" s="176"/>
      <c r="B2121" s="177"/>
      <c r="C2121" s="173"/>
      <c r="D2121" s="173"/>
      <c r="E2121" s="173"/>
      <c r="F2121" s="173"/>
      <c r="G2121" s="173"/>
      <c r="H2121" s="173"/>
      <c r="I2121" s="173"/>
    </row>
    <row r="2122">
      <c r="A2122" s="176"/>
      <c r="B2122" s="177"/>
      <c r="C2122" s="173"/>
      <c r="D2122" s="173"/>
      <c r="E2122" s="173"/>
      <c r="F2122" s="173"/>
      <c r="G2122" s="173"/>
      <c r="H2122" s="173"/>
      <c r="I2122" s="173"/>
    </row>
    <row r="2123">
      <c r="A2123" s="176"/>
      <c r="B2123" s="177"/>
      <c r="C2123" s="173"/>
      <c r="D2123" s="173"/>
      <c r="E2123" s="173"/>
      <c r="F2123" s="173"/>
      <c r="G2123" s="173"/>
      <c r="H2123" s="173"/>
      <c r="I2123" s="173"/>
    </row>
    <row r="2124">
      <c r="A2124" s="176"/>
      <c r="B2124" s="177"/>
      <c r="C2124" s="173"/>
      <c r="D2124" s="173"/>
      <c r="E2124" s="173"/>
      <c r="F2124" s="173"/>
      <c r="G2124" s="173"/>
      <c r="H2124" s="173"/>
      <c r="I2124" s="173"/>
    </row>
    <row r="2125">
      <c r="A2125" s="176"/>
      <c r="B2125" s="177"/>
      <c r="C2125" s="173"/>
      <c r="D2125" s="173"/>
      <c r="E2125" s="173"/>
      <c r="F2125" s="173"/>
      <c r="G2125" s="173"/>
      <c r="H2125" s="173"/>
      <c r="I2125" s="173"/>
    </row>
    <row r="2126">
      <c r="A2126" s="176"/>
      <c r="B2126" s="177"/>
      <c r="C2126" s="173"/>
      <c r="D2126" s="173"/>
      <c r="E2126" s="173"/>
      <c r="F2126" s="173"/>
      <c r="G2126" s="173"/>
      <c r="H2126" s="173"/>
      <c r="I2126" s="173"/>
    </row>
    <row r="2127">
      <c r="A2127" s="176"/>
      <c r="B2127" s="177"/>
      <c r="C2127" s="173"/>
      <c r="D2127" s="173"/>
      <c r="E2127" s="173"/>
      <c r="F2127" s="173"/>
      <c r="G2127" s="173"/>
      <c r="H2127" s="173"/>
      <c r="I2127" s="173"/>
    </row>
    <row r="2128">
      <c r="A2128" s="176"/>
      <c r="B2128" s="177"/>
      <c r="C2128" s="173"/>
      <c r="D2128" s="173"/>
      <c r="E2128" s="173"/>
      <c r="F2128" s="173"/>
      <c r="G2128" s="173"/>
      <c r="H2128" s="173"/>
      <c r="I2128" s="173"/>
    </row>
    <row r="2129">
      <c r="A2129" s="176"/>
      <c r="B2129" s="177"/>
      <c r="C2129" s="173"/>
      <c r="D2129" s="173"/>
      <c r="E2129" s="173"/>
      <c r="F2129" s="173"/>
      <c r="G2129" s="173"/>
      <c r="H2129" s="173"/>
      <c r="I2129" s="173"/>
    </row>
    <row r="2130">
      <c r="A2130" s="176"/>
      <c r="B2130" s="177"/>
      <c r="C2130" s="173"/>
      <c r="D2130" s="173"/>
      <c r="E2130" s="173"/>
      <c r="F2130" s="173"/>
      <c r="G2130" s="173"/>
      <c r="H2130" s="173"/>
      <c r="I2130" s="173"/>
    </row>
    <row r="2131">
      <c r="A2131" s="176"/>
      <c r="B2131" s="177"/>
      <c r="C2131" s="173"/>
      <c r="D2131" s="173"/>
      <c r="E2131" s="173"/>
      <c r="F2131" s="173"/>
      <c r="G2131" s="173"/>
      <c r="H2131" s="173"/>
      <c r="I2131" s="173"/>
    </row>
    <row r="2132">
      <c r="A2132" s="176"/>
      <c r="B2132" s="177"/>
      <c r="C2132" s="173"/>
      <c r="D2132" s="173"/>
      <c r="E2132" s="173"/>
      <c r="F2132" s="173"/>
      <c r="G2132" s="173"/>
      <c r="H2132" s="173"/>
      <c r="I2132" s="173"/>
    </row>
    <row r="2133">
      <c r="A2133" s="176"/>
      <c r="B2133" s="177"/>
      <c r="C2133" s="173"/>
      <c r="D2133" s="173"/>
      <c r="E2133" s="173"/>
      <c r="F2133" s="173"/>
      <c r="G2133" s="173"/>
      <c r="H2133" s="173"/>
      <c r="I2133" s="173"/>
    </row>
    <row r="2134">
      <c r="A2134" s="176"/>
      <c r="B2134" s="177"/>
      <c r="C2134" s="173"/>
      <c r="D2134" s="173"/>
      <c r="E2134" s="173"/>
      <c r="F2134" s="173"/>
      <c r="G2134" s="173"/>
      <c r="H2134" s="173"/>
      <c r="I2134" s="173"/>
    </row>
    <row r="2135">
      <c r="A2135" s="176"/>
      <c r="B2135" s="177"/>
      <c r="C2135" s="173"/>
      <c r="D2135" s="173"/>
      <c r="E2135" s="173"/>
      <c r="F2135" s="173"/>
      <c r="G2135" s="173"/>
      <c r="H2135" s="173"/>
      <c r="I2135" s="173"/>
    </row>
    <row r="2136">
      <c r="A2136" s="176"/>
      <c r="B2136" s="177"/>
      <c r="C2136" s="173"/>
      <c r="D2136" s="173"/>
      <c r="E2136" s="173"/>
      <c r="F2136" s="173"/>
      <c r="G2136" s="173"/>
      <c r="H2136" s="173"/>
      <c r="I2136" s="173"/>
    </row>
    <row r="2137">
      <c r="A2137" s="176"/>
      <c r="B2137" s="177"/>
      <c r="C2137" s="173"/>
      <c r="D2137" s="173"/>
      <c r="E2137" s="173"/>
      <c r="F2137" s="173"/>
      <c r="G2137" s="173"/>
      <c r="H2137" s="173"/>
      <c r="I2137" s="173"/>
    </row>
    <row r="2138">
      <c r="A2138" s="176"/>
      <c r="B2138" s="177"/>
      <c r="C2138" s="173"/>
      <c r="D2138" s="173"/>
      <c r="E2138" s="173"/>
      <c r="F2138" s="173"/>
      <c r="G2138" s="173"/>
      <c r="H2138" s="173"/>
      <c r="I2138" s="173"/>
    </row>
    <row r="2139">
      <c r="A2139" s="176"/>
      <c r="B2139" s="177"/>
      <c r="C2139" s="173"/>
      <c r="D2139" s="173"/>
      <c r="E2139" s="173"/>
      <c r="F2139" s="173"/>
      <c r="G2139" s="173"/>
      <c r="H2139" s="173"/>
      <c r="I2139" s="173"/>
    </row>
    <row r="2140">
      <c r="A2140" s="176"/>
      <c r="B2140" s="177"/>
      <c r="C2140" s="173"/>
      <c r="D2140" s="173"/>
      <c r="E2140" s="173"/>
      <c r="F2140" s="173"/>
      <c r="G2140" s="173"/>
      <c r="H2140" s="173"/>
      <c r="I2140" s="173"/>
    </row>
    <row r="2141">
      <c r="A2141" s="176"/>
      <c r="B2141" s="177"/>
      <c r="C2141" s="173"/>
      <c r="D2141" s="173"/>
      <c r="E2141" s="173"/>
      <c r="F2141" s="173"/>
      <c r="G2141" s="173"/>
      <c r="H2141" s="173"/>
      <c r="I2141" s="173"/>
    </row>
    <row r="2142">
      <c r="A2142" s="176"/>
      <c r="B2142" s="177"/>
      <c r="C2142" s="173"/>
      <c r="D2142" s="173"/>
      <c r="E2142" s="173"/>
      <c r="F2142" s="173"/>
      <c r="G2142" s="173"/>
      <c r="H2142" s="173"/>
      <c r="I2142" s="173"/>
    </row>
    <row r="2143">
      <c r="A2143" s="176"/>
      <c r="B2143" s="177"/>
      <c r="C2143" s="173"/>
      <c r="D2143" s="173"/>
      <c r="E2143" s="173"/>
      <c r="F2143" s="173"/>
      <c r="G2143" s="173"/>
      <c r="H2143" s="173"/>
      <c r="I2143" s="173"/>
    </row>
    <row r="2144">
      <c r="A2144" s="176"/>
      <c r="B2144" s="177"/>
      <c r="C2144" s="173"/>
      <c r="D2144" s="173"/>
      <c r="E2144" s="173"/>
      <c r="F2144" s="173"/>
      <c r="G2144" s="173"/>
      <c r="H2144" s="173"/>
      <c r="I2144" s="173"/>
    </row>
    <row r="2145">
      <c r="A2145" s="176"/>
      <c r="B2145" s="177"/>
      <c r="C2145" s="173"/>
      <c r="D2145" s="173"/>
      <c r="E2145" s="173"/>
      <c r="F2145" s="173"/>
      <c r="G2145" s="173"/>
      <c r="H2145" s="173"/>
      <c r="I2145" s="173"/>
    </row>
    <row r="2146">
      <c r="A2146" s="176"/>
      <c r="B2146" s="177"/>
      <c r="C2146" s="173"/>
      <c r="D2146" s="173"/>
      <c r="E2146" s="173"/>
      <c r="F2146" s="173"/>
      <c r="G2146" s="173"/>
      <c r="H2146" s="173"/>
      <c r="I2146" s="173"/>
    </row>
    <row r="2147">
      <c r="A2147" s="176"/>
      <c r="B2147" s="177"/>
      <c r="C2147" s="173"/>
      <c r="D2147" s="173"/>
      <c r="E2147" s="173"/>
      <c r="F2147" s="173"/>
      <c r="G2147" s="173"/>
      <c r="H2147" s="173"/>
      <c r="I2147" s="173"/>
    </row>
    <row r="2148">
      <c r="A2148" s="176"/>
      <c r="B2148" s="177"/>
      <c r="C2148" s="173"/>
      <c r="D2148" s="173"/>
      <c r="E2148" s="173"/>
      <c r="F2148" s="173"/>
      <c r="G2148" s="173"/>
      <c r="H2148" s="173"/>
      <c r="I2148" s="173"/>
    </row>
    <row r="2149">
      <c r="A2149" s="176"/>
      <c r="B2149" s="177"/>
      <c r="C2149" s="173"/>
      <c r="D2149" s="173"/>
      <c r="E2149" s="173"/>
      <c r="F2149" s="173"/>
      <c r="G2149" s="173"/>
      <c r="H2149" s="173"/>
      <c r="I2149" s="173"/>
    </row>
    <row r="2150">
      <c r="A2150" s="176"/>
      <c r="B2150" s="177"/>
      <c r="C2150" s="173"/>
      <c r="D2150" s="173"/>
      <c r="E2150" s="173"/>
      <c r="F2150" s="173"/>
      <c r="G2150" s="173"/>
      <c r="H2150" s="173"/>
      <c r="I2150" s="173"/>
    </row>
    <row r="2151">
      <c r="A2151" s="176"/>
      <c r="B2151" s="177"/>
      <c r="C2151" s="173"/>
      <c r="D2151" s="173"/>
      <c r="E2151" s="173"/>
      <c r="F2151" s="173"/>
      <c r="G2151" s="173"/>
      <c r="H2151" s="173"/>
      <c r="I2151" s="173"/>
    </row>
    <row r="2152">
      <c r="A2152" s="176"/>
      <c r="B2152" s="177"/>
      <c r="C2152" s="173"/>
      <c r="D2152" s="173"/>
      <c r="E2152" s="173"/>
      <c r="F2152" s="173"/>
      <c r="G2152" s="173"/>
      <c r="H2152" s="173"/>
      <c r="I2152" s="173"/>
    </row>
    <row r="2153">
      <c r="A2153" s="176"/>
      <c r="B2153" s="177"/>
      <c r="C2153" s="173"/>
      <c r="D2153" s="173"/>
      <c r="E2153" s="173"/>
      <c r="F2153" s="173"/>
      <c r="G2153" s="173"/>
      <c r="H2153" s="173"/>
      <c r="I2153" s="173"/>
    </row>
    <row r="2154">
      <c r="A2154" s="176"/>
      <c r="B2154" s="177"/>
      <c r="C2154" s="173"/>
      <c r="D2154" s="173"/>
      <c r="E2154" s="173"/>
      <c r="F2154" s="173"/>
      <c r="G2154" s="173"/>
      <c r="H2154" s="173"/>
      <c r="I2154" s="173"/>
    </row>
    <row r="2155">
      <c r="A2155" s="176"/>
      <c r="B2155" s="177"/>
      <c r="C2155" s="173"/>
      <c r="D2155" s="173"/>
      <c r="E2155" s="173"/>
      <c r="F2155" s="173"/>
      <c r="G2155" s="173"/>
      <c r="H2155" s="173"/>
      <c r="I2155" s="173"/>
    </row>
    <row r="2156">
      <c r="A2156" s="176"/>
      <c r="B2156" s="177"/>
      <c r="C2156" s="173"/>
      <c r="D2156" s="173"/>
      <c r="E2156" s="173"/>
      <c r="F2156" s="173"/>
      <c r="G2156" s="173"/>
      <c r="H2156" s="173"/>
      <c r="I2156" s="173"/>
    </row>
    <row r="2157">
      <c r="A2157" s="176"/>
      <c r="B2157" s="177"/>
      <c r="C2157" s="173"/>
      <c r="D2157" s="173"/>
      <c r="E2157" s="173"/>
      <c r="F2157" s="173"/>
      <c r="G2157" s="173"/>
      <c r="H2157" s="173"/>
      <c r="I2157" s="173"/>
    </row>
    <row r="2158">
      <c r="A2158" s="176"/>
      <c r="B2158" s="177"/>
      <c r="C2158" s="173"/>
      <c r="D2158" s="173"/>
      <c r="E2158" s="173"/>
      <c r="F2158" s="173"/>
      <c r="G2158" s="173"/>
      <c r="H2158" s="173"/>
      <c r="I2158" s="173"/>
    </row>
    <row r="2159">
      <c r="A2159" s="176"/>
      <c r="B2159" s="177"/>
      <c r="C2159" s="173"/>
      <c r="D2159" s="173"/>
      <c r="E2159" s="173"/>
      <c r="F2159" s="173"/>
      <c r="G2159" s="173"/>
      <c r="H2159" s="173"/>
      <c r="I2159" s="173"/>
    </row>
    <row r="2160">
      <c r="A2160" s="176"/>
      <c r="B2160" s="177"/>
      <c r="C2160" s="173"/>
      <c r="D2160" s="173"/>
      <c r="E2160" s="173"/>
      <c r="F2160" s="173"/>
      <c r="G2160" s="173"/>
      <c r="H2160" s="173"/>
      <c r="I2160" s="173"/>
    </row>
    <row r="2161">
      <c r="A2161" s="176"/>
      <c r="B2161" s="177"/>
      <c r="C2161" s="173"/>
      <c r="D2161" s="173"/>
      <c r="E2161" s="173"/>
      <c r="F2161" s="173"/>
      <c r="G2161" s="173"/>
      <c r="H2161" s="173"/>
      <c r="I2161" s="173"/>
    </row>
    <row r="2162">
      <c r="A2162" s="176"/>
      <c r="B2162" s="177"/>
      <c r="C2162" s="173"/>
      <c r="D2162" s="173"/>
      <c r="E2162" s="173"/>
      <c r="F2162" s="173"/>
      <c r="G2162" s="173"/>
      <c r="H2162" s="173"/>
      <c r="I2162" s="173"/>
    </row>
    <row r="2163">
      <c r="A2163" s="176"/>
      <c r="B2163" s="177"/>
      <c r="C2163" s="173"/>
      <c r="D2163" s="173"/>
      <c r="E2163" s="173"/>
      <c r="F2163" s="173"/>
      <c r="G2163" s="173"/>
      <c r="H2163" s="173"/>
      <c r="I2163" s="173"/>
    </row>
    <row r="2164">
      <c r="A2164" s="176"/>
      <c r="B2164" s="177"/>
      <c r="C2164" s="173"/>
      <c r="D2164" s="173"/>
      <c r="E2164" s="173"/>
      <c r="F2164" s="173"/>
      <c r="G2164" s="173"/>
      <c r="H2164" s="173"/>
      <c r="I2164" s="173"/>
    </row>
    <row r="2165">
      <c r="A2165" s="176"/>
      <c r="B2165" s="177"/>
      <c r="C2165" s="173"/>
      <c r="D2165" s="173"/>
      <c r="E2165" s="173"/>
      <c r="F2165" s="173"/>
      <c r="G2165" s="173"/>
      <c r="H2165" s="173"/>
      <c r="I2165" s="173"/>
    </row>
    <row r="2166">
      <c r="A2166" s="176"/>
      <c r="B2166" s="177"/>
      <c r="C2166" s="173"/>
      <c r="D2166" s="173"/>
      <c r="E2166" s="173"/>
      <c r="F2166" s="173"/>
      <c r="G2166" s="173"/>
      <c r="H2166" s="173"/>
      <c r="I2166" s="173"/>
    </row>
    <row r="2167">
      <c r="A2167" s="176"/>
      <c r="B2167" s="177"/>
      <c r="C2167" s="173"/>
      <c r="D2167" s="173"/>
      <c r="E2167" s="173"/>
      <c r="F2167" s="173"/>
      <c r="G2167" s="173"/>
      <c r="H2167" s="173"/>
      <c r="I2167" s="173"/>
    </row>
    <row r="2168">
      <c r="A2168" s="176"/>
      <c r="B2168" s="177"/>
      <c r="C2168" s="173"/>
      <c r="D2168" s="173"/>
      <c r="E2168" s="173"/>
      <c r="F2168" s="173"/>
      <c r="G2168" s="173"/>
      <c r="H2168" s="173"/>
      <c r="I2168" s="173"/>
    </row>
    <row r="2169">
      <c r="A2169" s="176"/>
      <c r="B2169" s="177"/>
      <c r="C2169" s="173"/>
      <c r="D2169" s="173"/>
      <c r="E2169" s="173"/>
      <c r="F2169" s="173"/>
      <c r="G2169" s="173"/>
      <c r="H2169" s="173"/>
      <c r="I2169" s="173"/>
    </row>
    <row r="2170">
      <c r="A2170" s="176"/>
      <c r="B2170" s="177"/>
      <c r="C2170" s="173"/>
      <c r="D2170" s="173"/>
      <c r="E2170" s="173"/>
      <c r="F2170" s="173"/>
      <c r="G2170" s="173"/>
      <c r="H2170" s="173"/>
      <c r="I2170" s="173"/>
    </row>
    <row r="2171">
      <c r="A2171" s="176"/>
      <c r="B2171" s="177"/>
      <c r="C2171" s="173"/>
      <c r="D2171" s="173"/>
      <c r="E2171" s="173"/>
      <c r="F2171" s="173"/>
      <c r="G2171" s="173"/>
      <c r="H2171" s="173"/>
      <c r="I2171" s="173"/>
    </row>
    <row r="2172">
      <c r="A2172" s="176"/>
      <c r="B2172" s="177"/>
      <c r="C2172" s="173"/>
      <c r="D2172" s="173"/>
      <c r="E2172" s="173"/>
      <c r="F2172" s="173"/>
      <c r="G2172" s="173"/>
      <c r="H2172" s="173"/>
      <c r="I2172" s="173"/>
    </row>
    <row r="2173">
      <c r="A2173" s="176"/>
      <c r="B2173" s="177"/>
      <c r="C2173" s="173"/>
      <c r="D2173" s="173"/>
      <c r="E2173" s="173"/>
      <c r="F2173" s="173"/>
      <c r="G2173" s="173"/>
      <c r="H2173" s="173"/>
      <c r="I2173" s="173"/>
    </row>
    <row r="2174">
      <c r="A2174" s="176"/>
      <c r="B2174" s="177"/>
      <c r="C2174" s="173"/>
      <c r="D2174" s="173"/>
      <c r="E2174" s="173"/>
      <c r="F2174" s="173"/>
      <c r="G2174" s="173"/>
      <c r="H2174" s="173"/>
      <c r="I2174" s="173"/>
    </row>
    <row r="2175">
      <c r="A2175" s="176"/>
      <c r="B2175" s="177"/>
      <c r="C2175" s="173"/>
      <c r="D2175" s="173"/>
      <c r="E2175" s="173"/>
      <c r="F2175" s="173"/>
      <c r="G2175" s="173"/>
      <c r="H2175" s="173"/>
      <c r="I2175" s="173"/>
    </row>
    <row r="2176">
      <c r="A2176" s="176"/>
      <c r="B2176" s="177"/>
      <c r="C2176" s="173"/>
      <c r="D2176" s="173"/>
      <c r="E2176" s="173"/>
      <c r="F2176" s="173"/>
      <c r="G2176" s="173"/>
      <c r="H2176" s="173"/>
      <c r="I2176" s="173"/>
    </row>
    <row r="2177">
      <c r="A2177" s="176"/>
      <c r="B2177" s="177"/>
      <c r="C2177" s="173"/>
      <c r="D2177" s="173"/>
      <c r="E2177" s="173"/>
      <c r="F2177" s="173"/>
      <c r="G2177" s="173"/>
      <c r="H2177" s="173"/>
      <c r="I2177" s="173"/>
    </row>
    <row r="2178">
      <c r="A2178" s="176"/>
      <c r="B2178" s="177"/>
      <c r="C2178" s="173"/>
      <c r="D2178" s="173"/>
      <c r="E2178" s="173"/>
      <c r="F2178" s="173"/>
      <c r="G2178" s="173"/>
      <c r="H2178" s="173"/>
      <c r="I2178" s="173"/>
    </row>
    <row r="2179">
      <c r="A2179" s="176"/>
      <c r="B2179" s="177"/>
      <c r="C2179" s="173"/>
      <c r="D2179" s="173"/>
      <c r="E2179" s="173"/>
      <c r="F2179" s="173"/>
      <c r="G2179" s="173"/>
      <c r="H2179" s="173"/>
      <c r="I2179" s="173"/>
    </row>
    <row r="2180">
      <c r="A2180" s="176"/>
      <c r="B2180" s="177"/>
      <c r="C2180" s="173"/>
      <c r="D2180" s="173"/>
      <c r="E2180" s="173"/>
      <c r="F2180" s="173"/>
      <c r="G2180" s="173"/>
      <c r="H2180" s="173"/>
      <c r="I2180" s="173"/>
    </row>
    <row r="2181">
      <c r="A2181" s="176"/>
      <c r="B2181" s="177"/>
      <c r="C2181" s="173"/>
      <c r="D2181" s="173"/>
      <c r="E2181" s="173"/>
      <c r="F2181" s="173"/>
      <c r="G2181" s="173"/>
      <c r="H2181" s="173"/>
      <c r="I2181" s="173"/>
    </row>
    <row r="2182">
      <c r="A2182" s="176"/>
      <c r="B2182" s="177"/>
      <c r="C2182" s="173"/>
      <c r="D2182" s="173"/>
      <c r="E2182" s="173"/>
      <c r="F2182" s="173"/>
      <c r="G2182" s="173"/>
      <c r="H2182" s="173"/>
      <c r="I2182" s="173"/>
    </row>
    <row r="2183">
      <c r="A2183" s="176"/>
      <c r="B2183" s="177"/>
      <c r="C2183" s="173"/>
      <c r="D2183" s="173"/>
      <c r="E2183" s="173"/>
      <c r="F2183" s="173"/>
      <c r="G2183" s="173"/>
      <c r="H2183" s="173"/>
      <c r="I2183" s="173"/>
    </row>
    <row r="2184">
      <c r="A2184" s="176"/>
      <c r="B2184" s="177"/>
      <c r="C2184" s="173"/>
      <c r="D2184" s="173"/>
      <c r="E2184" s="173"/>
      <c r="F2184" s="173"/>
      <c r="G2184" s="173"/>
      <c r="H2184" s="173"/>
      <c r="I2184" s="173"/>
    </row>
    <row r="2185">
      <c r="A2185" s="176"/>
      <c r="B2185" s="177"/>
      <c r="C2185" s="173"/>
      <c r="D2185" s="173"/>
      <c r="E2185" s="173"/>
      <c r="F2185" s="173"/>
      <c r="G2185" s="173"/>
      <c r="H2185" s="173"/>
      <c r="I2185" s="173"/>
    </row>
    <row r="2186">
      <c r="A2186" s="176"/>
      <c r="B2186" s="177"/>
      <c r="C2186" s="173"/>
      <c r="D2186" s="173"/>
      <c r="E2186" s="173"/>
      <c r="F2186" s="173"/>
      <c r="G2186" s="173"/>
      <c r="H2186" s="173"/>
      <c r="I2186" s="173"/>
    </row>
    <row r="2187">
      <c r="A2187" s="176"/>
      <c r="B2187" s="177"/>
      <c r="C2187" s="173"/>
      <c r="D2187" s="173"/>
      <c r="E2187" s="173"/>
      <c r="F2187" s="173"/>
      <c r="G2187" s="173"/>
      <c r="H2187" s="173"/>
      <c r="I2187" s="173"/>
    </row>
    <row r="2188">
      <c r="A2188" s="176"/>
      <c r="B2188" s="177"/>
      <c r="C2188" s="173"/>
      <c r="D2188" s="173"/>
      <c r="E2188" s="173"/>
      <c r="F2188" s="173"/>
      <c r="G2188" s="173"/>
      <c r="H2188" s="173"/>
      <c r="I2188" s="173"/>
    </row>
    <row r="2189">
      <c r="A2189" s="176"/>
      <c r="B2189" s="177"/>
      <c r="C2189" s="173"/>
      <c r="D2189" s="173"/>
      <c r="E2189" s="173"/>
      <c r="F2189" s="173"/>
      <c r="G2189" s="173"/>
      <c r="H2189" s="173"/>
      <c r="I2189" s="173"/>
    </row>
    <row r="2190">
      <c r="A2190" s="176"/>
      <c r="B2190" s="177"/>
      <c r="C2190" s="173"/>
      <c r="D2190" s="173"/>
      <c r="E2190" s="173"/>
      <c r="F2190" s="173"/>
      <c r="G2190" s="173"/>
      <c r="H2190" s="173"/>
      <c r="I2190" s="173"/>
    </row>
    <row r="2191">
      <c r="A2191" s="176"/>
      <c r="B2191" s="177"/>
      <c r="C2191" s="173"/>
      <c r="D2191" s="173"/>
      <c r="E2191" s="173"/>
      <c r="F2191" s="173"/>
      <c r="G2191" s="173"/>
      <c r="H2191" s="173"/>
      <c r="I2191" s="173"/>
    </row>
    <row r="2192">
      <c r="A2192" s="176"/>
      <c r="B2192" s="177"/>
      <c r="C2192" s="173"/>
      <c r="D2192" s="173"/>
      <c r="E2192" s="173"/>
      <c r="F2192" s="173"/>
      <c r="G2192" s="173"/>
      <c r="H2192" s="173"/>
      <c r="I2192" s="173"/>
    </row>
    <row r="2193">
      <c r="A2193" s="176"/>
      <c r="B2193" s="177"/>
      <c r="C2193" s="173"/>
      <c r="D2193" s="173"/>
      <c r="E2193" s="173"/>
      <c r="F2193" s="173"/>
      <c r="G2193" s="173"/>
      <c r="H2193" s="173"/>
      <c r="I2193" s="173"/>
    </row>
    <row r="2194">
      <c r="A2194" s="176"/>
      <c r="B2194" s="177"/>
      <c r="C2194" s="173"/>
      <c r="D2194" s="173"/>
      <c r="E2194" s="173"/>
      <c r="F2194" s="173"/>
      <c r="G2194" s="173"/>
      <c r="H2194" s="173"/>
      <c r="I2194" s="173"/>
    </row>
    <row r="2195">
      <c r="A2195" s="176"/>
      <c r="B2195" s="177"/>
      <c r="C2195" s="173"/>
      <c r="D2195" s="173"/>
      <c r="E2195" s="173"/>
      <c r="F2195" s="173"/>
      <c r="G2195" s="173"/>
      <c r="H2195" s="173"/>
      <c r="I2195" s="173"/>
    </row>
    <row r="2196">
      <c r="A2196" s="176"/>
      <c r="B2196" s="177"/>
      <c r="C2196" s="173"/>
      <c r="D2196" s="173"/>
      <c r="E2196" s="173"/>
      <c r="F2196" s="173"/>
      <c r="G2196" s="173"/>
      <c r="H2196" s="173"/>
      <c r="I2196" s="173"/>
    </row>
    <row r="2197">
      <c r="A2197" s="176"/>
      <c r="B2197" s="177"/>
      <c r="C2197" s="173"/>
      <c r="D2197" s="173"/>
      <c r="E2197" s="173"/>
      <c r="F2197" s="173"/>
      <c r="G2197" s="173"/>
      <c r="H2197" s="173"/>
      <c r="I2197" s="173"/>
    </row>
    <row r="2198">
      <c r="A2198" s="176"/>
      <c r="B2198" s="177"/>
      <c r="C2198" s="173"/>
      <c r="D2198" s="173"/>
      <c r="E2198" s="173"/>
      <c r="F2198" s="173"/>
      <c r="G2198" s="173"/>
      <c r="H2198" s="173"/>
      <c r="I2198" s="173"/>
    </row>
    <row r="2199">
      <c r="A2199" s="176"/>
      <c r="B2199" s="177"/>
      <c r="C2199" s="173"/>
      <c r="D2199" s="173"/>
      <c r="E2199" s="173"/>
      <c r="F2199" s="173"/>
      <c r="G2199" s="173"/>
      <c r="H2199" s="173"/>
      <c r="I2199" s="173"/>
    </row>
    <row r="2200">
      <c r="A2200" s="176"/>
      <c r="B2200" s="177"/>
      <c r="C2200" s="173"/>
      <c r="D2200" s="173"/>
      <c r="E2200" s="173"/>
      <c r="F2200" s="173"/>
      <c r="G2200" s="173"/>
      <c r="H2200" s="173"/>
      <c r="I2200" s="173"/>
    </row>
    <row r="2201">
      <c r="A2201" s="176"/>
      <c r="B2201" s="177"/>
      <c r="C2201" s="173"/>
      <c r="D2201" s="173"/>
      <c r="E2201" s="173"/>
      <c r="F2201" s="173"/>
      <c r="G2201" s="173"/>
      <c r="H2201" s="173"/>
      <c r="I2201" s="173"/>
    </row>
    <row r="2202">
      <c r="A2202" s="176"/>
      <c r="B2202" s="177"/>
      <c r="C2202" s="173"/>
      <c r="D2202" s="173"/>
      <c r="E2202" s="173"/>
      <c r="F2202" s="173"/>
      <c r="G2202" s="173"/>
      <c r="H2202" s="173"/>
      <c r="I2202" s="173"/>
    </row>
    <row r="2203">
      <c r="A2203" s="176"/>
      <c r="B2203" s="177"/>
      <c r="C2203" s="173"/>
      <c r="D2203" s="173"/>
      <c r="E2203" s="173"/>
      <c r="F2203" s="173"/>
      <c r="G2203" s="173"/>
      <c r="H2203" s="173"/>
      <c r="I2203" s="173"/>
    </row>
    <row r="2204">
      <c r="A2204" s="176"/>
      <c r="B2204" s="177"/>
      <c r="C2204" s="173"/>
      <c r="D2204" s="173"/>
      <c r="E2204" s="173"/>
      <c r="F2204" s="173"/>
      <c r="G2204" s="173"/>
      <c r="H2204" s="173"/>
      <c r="I2204" s="173"/>
    </row>
    <row r="2205">
      <c r="A2205" s="176"/>
      <c r="B2205" s="177"/>
      <c r="C2205" s="173"/>
      <c r="D2205" s="173"/>
      <c r="E2205" s="173"/>
      <c r="F2205" s="173"/>
      <c r="G2205" s="173"/>
      <c r="H2205" s="173"/>
      <c r="I2205" s="173"/>
    </row>
    <row r="2206">
      <c r="A2206" s="176"/>
      <c r="B2206" s="177"/>
      <c r="C2206" s="173"/>
      <c r="D2206" s="173"/>
      <c r="E2206" s="173"/>
      <c r="F2206" s="173"/>
      <c r="G2206" s="173"/>
      <c r="H2206" s="173"/>
      <c r="I2206" s="173"/>
    </row>
    <row r="2207">
      <c r="A2207" s="176"/>
      <c r="B2207" s="177"/>
      <c r="C2207" s="173"/>
      <c r="D2207" s="173"/>
      <c r="E2207" s="173"/>
      <c r="F2207" s="173"/>
      <c r="G2207" s="173"/>
      <c r="H2207" s="173"/>
      <c r="I2207" s="173"/>
    </row>
    <row r="2208">
      <c r="A2208" s="176"/>
      <c r="B2208" s="177"/>
      <c r="C2208" s="173"/>
      <c r="D2208" s="173"/>
      <c r="E2208" s="173"/>
      <c r="F2208" s="173"/>
      <c r="G2208" s="173"/>
      <c r="H2208" s="173"/>
      <c r="I2208" s="173"/>
    </row>
    <row r="2209">
      <c r="A2209" s="176"/>
      <c r="B2209" s="177"/>
      <c r="C2209" s="173"/>
      <c r="D2209" s="173"/>
      <c r="E2209" s="173"/>
      <c r="F2209" s="173"/>
      <c r="G2209" s="173"/>
      <c r="H2209" s="173"/>
      <c r="I2209" s="173"/>
    </row>
    <row r="2210">
      <c r="A2210" s="176"/>
      <c r="B2210" s="177"/>
      <c r="C2210" s="173"/>
      <c r="D2210" s="173"/>
      <c r="E2210" s="173"/>
      <c r="F2210" s="173"/>
      <c r="G2210" s="173"/>
      <c r="H2210" s="173"/>
      <c r="I2210" s="173"/>
    </row>
    <row r="2211">
      <c r="A2211" s="176"/>
      <c r="B2211" s="177"/>
      <c r="C2211" s="173"/>
      <c r="D2211" s="173"/>
      <c r="E2211" s="173"/>
      <c r="F2211" s="173"/>
      <c r="G2211" s="173"/>
      <c r="H2211" s="173"/>
      <c r="I2211" s="173"/>
    </row>
    <row r="2212">
      <c r="A2212" s="176"/>
      <c r="B2212" s="177"/>
      <c r="C2212" s="173"/>
      <c r="D2212" s="173"/>
      <c r="E2212" s="173"/>
      <c r="F2212" s="173"/>
      <c r="G2212" s="173"/>
      <c r="H2212" s="173"/>
      <c r="I2212" s="173"/>
    </row>
    <row r="2213">
      <c r="A2213" s="176"/>
      <c r="B2213" s="177"/>
      <c r="C2213" s="173"/>
      <c r="D2213" s="173"/>
      <c r="E2213" s="173"/>
      <c r="F2213" s="173"/>
      <c r="G2213" s="173"/>
      <c r="H2213" s="173"/>
      <c r="I2213" s="173"/>
    </row>
    <row r="2214">
      <c r="A2214" s="176"/>
      <c r="B2214" s="177"/>
      <c r="C2214" s="173"/>
      <c r="D2214" s="173"/>
      <c r="E2214" s="173"/>
      <c r="F2214" s="173"/>
      <c r="G2214" s="173"/>
      <c r="H2214" s="173"/>
      <c r="I2214" s="173"/>
    </row>
    <row r="2215">
      <c r="A2215" s="176"/>
      <c r="B2215" s="177"/>
      <c r="C2215" s="173"/>
      <c r="D2215" s="173"/>
      <c r="E2215" s="173"/>
      <c r="F2215" s="173"/>
      <c r="G2215" s="173"/>
      <c r="H2215" s="173"/>
      <c r="I2215" s="173"/>
    </row>
    <row r="2216">
      <c r="A2216" s="176"/>
      <c r="B2216" s="177"/>
      <c r="C2216" s="173"/>
      <c r="D2216" s="173"/>
      <c r="E2216" s="173"/>
      <c r="F2216" s="173"/>
      <c r="G2216" s="173"/>
      <c r="H2216" s="173"/>
      <c r="I2216" s="173"/>
    </row>
    <row r="2217">
      <c r="A2217" s="176"/>
      <c r="B2217" s="177"/>
      <c r="C2217" s="173"/>
      <c r="D2217" s="173"/>
      <c r="E2217" s="173"/>
      <c r="F2217" s="173"/>
      <c r="G2217" s="173"/>
      <c r="H2217" s="173"/>
      <c r="I2217" s="173"/>
    </row>
    <row r="2218">
      <c r="A2218" s="176"/>
      <c r="B2218" s="177"/>
      <c r="C2218" s="173"/>
      <c r="D2218" s="173"/>
      <c r="E2218" s="173"/>
      <c r="F2218" s="173"/>
      <c r="G2218" s="173"/>
      <c r="H2218" s="173"/>
      <c r="I2218" s="173"/>
    </row>
    <row r="2219">
      <c r="A2219" s="176"/>
      <c r="B2219" s="177"/>
      <c r="C2219" s="173"/>
      <c r="D2219" s="173"/>
      <c r="E2219" s="173"/>
      <c r="F2219" s="173"/>
      <c r="G2219" s="173"/>
      <c r="H2219" s="173"/>
      <c r="I2219" s="173"/>
    </row>
    <row r="2220">
      <c r="A2220" s="176"/>
      <c r="B2220" s="177"/>
      <c r="C2220" s="173"/>
      <c r="D2220" s="173"/>
      <c r="E2220" s="173"/>
      <c r="F2220" s="173"/>
      <c r="G2220" s="173"/>
      <c r="H2220" s="173"/>
      <c r="I2220" s="173"/>
    </row>
    <row r="2221">
      <c r="A2221" s="176"/>
      <c r="B2221" s="177"/>
      <c r="C2221" s="173"/>
      <c r="D2221" s="173"/>
      <c r="E2221" s="173"/>
      <c r="F2221" s="173"/>
      <c r="G2221" s="173"/>
      <c r="H2221" s="173"/>
      <c r="I2221" s="173"/>
    </row>
    <row r="2222">
      <c r="A2222" s="176"/>
      <c r="B2222" s="177"/>
      <c r="C2222" s="173"/>
      <c r="D2222" s="173"/>
      <c r="E2222" s="173"/>
      <c r="F2222" s="173"/>
      <c r="G2222" s="173"/>
      <c r="H2222" s="173"/>
      <c r="I2222" s="173"/>
    </row>
    <row r="2223">
      <c r="A2223" s="176"/>
      <c r="B2223" s="177"/>
      <c r="C2223" s="173"/>
      <c r="D2223" s="173"/>
      <c r="E2223" s="173"/>
      <c r="F2223" s="173"/>
      <c r="G2223" s="173"/>
      <c r="H2223" s="173"/>
      <c r="I2223" s="173"/>
    </row>
    <row r="2224">
      <c r="A2224" s="176"/>
      <c r="B2224" s="177"/>
      <c r="C2224" s="173"/>
      <c r="D2224" s="173"/>
      <c r="E2224" s="173"/>
      <c r="F2224" s="173"/>
      <c r="G2224" s="173"/>
      <c r="H2224" s="173"/>
      <c r="I2224" s="173"/>
    </row>
    <row r="2225">
      <c r="A2225" s="176"/>
      <c r="B2225" s="177"/>
      <c r="C2225" s="173"/>
      <c r="D2225" s="173"/>
      <c r="E2225" s="173"/>
      <c r="F2225" s="173"/>
      <c r="G2225" s="173"/>
      <c r="H2225" s="173"/>
      <c r="I2225" s="173"/>
    </row>
    <row r="2226">
      <c r="A2226" s="176"/>
      <c r="B2226" s="177"/>
      <c r="C2226" s="173"/>
      <c r="D2226" s="173"/>
      <c r="E2226" s="173"/>
      <c r="F2226" s="173"/>
      <c r="G2226" s="173"/>
      <c r="H2226" s="173"/>
      <c r="I2226" s="173"/>
    </row>
    <row r="2227">
      <c r="A2227" s="176"/>
      <c r="B2227" s="177"/>
      <c r="C2227" s="173"/>
      <c r="D2227" s="173"/>
      <c r="E2227" s="173"/>
      <c r="F2227" s="173"/>
      <c r="G2227" s="173"/>
      <c r="H2227" s="173"/>
      <c r="I2227" s="173"/>
    </row>
    <row r="2228">
      <c r="A2228" s="176"/>
      <c r="B2228" s="177"/>
      <c r="C2228" s="173"/>
      <c r="D2228" s="173"/>
      <c r="E2228" s="173"/>
      <c r="F2228" s="173"/>
      <c r="G2228" s="173"/>
      <c r="H2228" s="173"/>
      <c r="I2228" s="173"/>
    </row>
    <row r="2229">
      <c r="A2229" s="176"/>
      <c r="B2229" s="177"/>
      <c r="C2229" s="173"/>
      <c r="D2229" s="173"/>
      <c r="E2229" s="173"/>
      <c r="F2229" s="173"/>
      <c r="G2229" s="173"/>
      <c r="H2229" s="173"/>
      <c r="I2229" s="173"/>
    </row>
    <row r="2230">
      <c r="A2230" s="176"/>
      <c r="B2230" s="177"/>
      <c r="C2230" s="173"/>
      <c r="D2230" s="173"/>
      <c r="E2230" s="173"/>
      <c r="F2230" s="173"/>
      <c r="G2230" s="173"/>
      <c r="H2230" s="173"/>
      <c r="I2230" s="173"/>
    </row>
    <row r="2231">
      <c r="A2231" s="176"/>
      <c r="B2231" s="177"/>
      <c r="C2231" s="173"/>
      <c r="D2231" s="173"/>
      <c r="E2231" s="173"/>
      <c r="F2231" s="173"/>
      <c r="G2231" s="173"/>
      <c r="H2231" s="173"/>
      <c r="I2231" s="173"/>
    </row>
    <row r="2232">
      <c r="A2232" s="176"/>
      <c r="B2232" s="177"/>
      <c r="C2232" s="173"/>
      <c r="D2232" s="173"/>
      <c r="E2232" s="173"/>
      <c r="F2232" s="173"/>
      <c r="G2232" s="173"/>
      <c r="H2232" s="173"/>
      <c r="I2232" s="173"/>
    </row>
    <row r="2233">
      <c r="A2233" s="176"/>
      <c r="B2233" s="177"/>
      <c r="C2233" s="173"/>
      <c r="D2233" s="173"/>
      <c r="E2233" s="173"/>
      <c r="F2233" s="173"/>
      <c r="G2233" s="173"/>
      <c r="H2233" s="173"/>
      <c r="I2233" s="173"/>
    </row>
    <row r="2234">
      <c r="A2234" s="176"/>
      <c r="B2234" s="177"/>
      <c r="C2234" s="173"/>
      <c r="D2234" s="173"/>
      <c r="E2234" s="173"/>
      <c r="F2234" s="173"/>
      <c r="G2234" s="173"/>
      <c r="H2234" s="173"/>
      <c r="I2234" s="173"/>
    </row>
    <row r="2235">
      <c r="A2235" s="176"/>
      <c r="B2235" s="177"/>
      <c r="C2235" s="173"/>
      <c r="D2235" s="173"/>
      <c r="E2235" s="173"/>
      <c r="F2235" s="173"/>
      <c r="G2235" s="173"/>
      <c r="H2235" s="173"/>
      <c r="I2235" s="173"/>
    </row>
    <row r="2236">
      <c r="A2236" s="176"/>
      <c r="B2236" s="177"/>
      <c r="C2236" s="173"/>
      <c r="D2236" s="173"/>
      <c r="E2236" s="173"/>
      <c r="F2236" s="173"/>
      <c r="G2236" s="173"/>
      <c r="H2236" s="173"/>
      <c r="I2236" s="173"/>
    </row>
    <row r="2237">
      <c r="A2237" s="176"/>
      <c r="B2237" s="177"/>
      <c r="C2237" s="173"/>
      <c r="D2237" s="173"/>
      <c r="E2237" s="173"/>
      <c r="F2237" s="173"/>
      <c r="G2237" s="173"/>
      <c r="H2237" s="173"/>
      <c r="I2237" s="173"/>
    </row>
    <row r="2238">
      <c r="A2238" s="176"/>
      <c r="B2238" s="177"/>
      <c r="C2238" s="173"/>
      <c r="D2238" s="173"/>
      <c r="E2238" s="173"/>
      <c r="F2238" s="173"/>
      <c r="G2238" s="173"/>
      <c r="H2238" s="173"/>
      <c r="I2238" s="173"/>
    </row>
    <row r="2239">
      <c r="A2239" s="176"/>
      <c r="B2239" s="177"/>
      <c r="C2239" s="173"/>
      <c r="D2239" s="173"/>
      <c r="E2239" s="173"/>
      <c r="F2239" s="173"/>
      <c r="G2239" s="173"/>
      <c r="H2239" s="173"/>
      <c r="I2239" s="173"/>
    </row>
    <row r="2240">
      <c r="A2240" s="176"/>
      <c r="B2240" s="177"/>
      <c r="C2240" s="173"/>
      <c r="D2240" s="173"/>
      <c r="E2240" s="173"/>
      <c r="F2240" s="173"/>
      <c r="G2240" s="173"/>
      <c r="H2240" s="173"/>
      <c r="I2240" s="173"/>
    </row>
    <row r="2241">
      <c r="A2241" s="176"/>
      <c r="B2241" s="177"/>
      <c r="C2241" s="173"/>
      <c r="D2241" s="173"/>
      <c r="E2241" s="173"/>
      <c r="F2241" s="173"/>
      <c r="G2241" s="173"/>
      <c r="H2241" s="173"/>
      <c r="I2241" s="173"/>
    </row>
    <row r="2242">
      <c r="A2242" s="176"/>
      <c r="B2242" s="177"/>
      <c r="C2242" s="173"/>
      <c r="D2242" s="173"/>
      <c r="E2242" s="173"/>
      <c r="F2242" s="173"/>
      <c r="G2242" s="173"/>
      <c r="H2242" s="173"/>
      <c r="I2242" s="173"/>
    </row>
    <row r="2243">
      <c r="A2243" s="176"/>
      <c r="B2243" s="177"/>
      <c r="C2243" s="173"/>
      <c r="D2243" s="173"/>
      <c r="E2243" s="173"/>
      <c r="F2243" s="173"/>
      <c r="G2243" s="173"/>
      <c r="H2243" s="173"/>
      <c r="I2243" s="173"/>
    </row>
    <row r="2244">
      <c r="A2244" s="176"/>
      <c r="B2244" s="177"/>
      <c r="C2244" s="173"/>
      <c r="D2244" s="173"/>
      <c r="E2244" s="173"/>
      <c r="F2244" s="173"/>
      <c r="G2244" s="173"/>
      <c r="H2244" s="173"/>
      <c r="I2244" s="173"/>
    </row>
    <row r="2245">
      <c r="A2245" s="176"/>
      <c r="B2245" s="177"/>
      <c r="C2245" s="173"/>
      <c r="D2245" s="173"/>
      <c r="E2245" s="173"/>
      <c r="F2245" s="173"/>
      <c r="G2245" s="173"/>
      <c r="H2245" s="173"/>
      <c r="I2245" s="173"/>
    </row>
    <row r="2246">
      <c r="A2246" s="176"/>
      <c r="B2246" s="177"/>
      <c r="C2246" s="173"/>
      <c r="D2246" s="173"/>
      <c r="E2246" s="173"/>
      <c r="F2246" s="173"/>
      <c r="G2246" s="173"/>
      <c r="H2246" s="173"/>
      <c r="I2246" s="173"/>
    </row>
    <row r="2247">
      <c r="A2247" s="176"/>
      <c r="B2247" s="177"/>
      <c r="C2247" s="173"/>
      <c r="D2247" s="173"/>
      <c r="E2247" s="173"/>
      <c r="F2247" s="173"/>
      <c r="G2247" s="173"/>
      <c r="H2247" s="173"/>
      <c r="I2247" s="173"/>
    </row>
    <row r="2248">
      <c r="A2248" s="176"/>
      <c r="B2248" s="177"/>
      <c r="C2248" s="173"/>
      <c r="D2248" s="173"/>
      <c r="E2248" s="173"/>
      <c r="F2248" s="173"/>
      <c r="G2248" s="173"/>
      <c r="H2248" s="173"/>
      <c r="I2248" s="173"/>
    </row>
    <row r="2249">
      <c r="A2249" s="176"/>
      <c r="B2249" s="177"/>
      <c r="C2249" s="173"/>
      <c r="D2249" s="173"/>
      <c r="E2249" s="173"/>
      <c r="F2249" s="173"/>
      <c r="G2249" s="173"/>
      <c r="H2249" s="173"/>
      <c r="I2249" s="173"/>
    </row>
    <row r="2250">
      <c r="A2250" s="176"/>
      <c r="B2250" s="177"/>
      <c r="C2250" s="173"/>
      <c r="D2250" s="173"/>
      <c r="E2250" s="173"/>
      <c r="F2250" s="173"/>
      <c r="G2250" s="173"/>
      <c r="H2250" s="173"/>
      <c r="I2250" s="173"/>
    </row>
    <row r="2251">
      <c r="A2251" s="176"/>
      <c r="B2251" s="177"/>
      <c r="C2251" s="173"/>
      <c r="D2251" s="173"/>
      <c r="E2251" s="173"/>
      <c r="F2251" s="173"/>
      <c r="G2251" s="173"/>
      <c r="H2251" s="173"/>
      <c r="I2251" s="173"/>
    </row>
    <row r="2252">
      <c r="A2252" s="176"/>
      <c r="B2252" s="177"/>
      <c r="C2252" s="173"/>
      <c r="D2252" s="173"/>
      <c r="E2252" s="173"/>
      <c r="F2252" s="173"/>
      <c r="G2252" s="173"/>
      <c r="H2252" s="173"/>
      <c r="I2252" s="173"/>
    </row>
    <row r="2253">
      <c r="A2253" s="176"/>
      <c r="B2253" s="177"/>
      <c r="C2253" s="173"/>
      <c r="D2253" s="173"/>
      <c r="E2253" s="173"/>
      <c r="F2253" s="173"/>
      <c r="G2253" s="173"/>
      <c r="H2253" s="173"/>
      <c r="I2253" s="173"/>
    </row>
    <row r="2254">
      <c r="A2254" s="176"/>
      <c r="B2254" s="177"/>
      <c r="C2254" s="173"/>
      <c r="D2254" s="173"/>
      <c r="E2254" s="173"/>
      <c r="F2254" s="173"/>
      <c r="G2254" s="173"/>
      <c r="H2254" s="173"/>
      <c r="I2254" s="173"/>
    </row>
    <row r="2255">
      <c r="A2255" s="176"/>
      <c r="B2255" s="177"/>
      <c r="C2255" s="173"/>
      <c r="D2255" s="173"/>
      <c r="E2255" s="173"/>
      <c r="F2255" s="173"/>
      <c r="G2255" s="173"/>
      <c r="H2255" s="173"/>
      <c r="I2255" s="173"/>
    </row>
    <row r="2256">
      <c r="A2256" s="176"/>
      <c r="B2256" s="177"/>
      <c r="C2256" s="173"/>
      <c r="D2256" s="173"/>
      <c r="E2256" s="173"/>
      <c r="F2256" s="173"/>
      <c r="G2256" s="173"/>
      <c r="H2256" s="173"/>
      <c r="I2256" s="173"/>
    </row>
    <row r="2257">
      <c r="A2257" s="176"/>
      <c r="B2257" s="177"/>
      <c r="C2257" s="173"/>
      <c r="D2257" s="173"/>
      <c r="E2257" s="173"/>
      <c r="F2257" s="173"/>
      <c r="G2257" s="173"/>
      <c r="H2257" s="173"/>
      <c r="I2257" s="173"/>
    </row>
    <row r="2258">
      <c r="A2258" s="176"/>
      <c r="B2258" s="177"/>
      <c r="C2258" s="173"/>
      <c r="D2258" s="173"/>
      <c r="E2258" s="173"/>
      <c r="F2258" s="173"/>
      <c r="G2258" s="173"/>
      <c r="H2258" s="173"/>
      <c r="I2258" s="173"/>
    </row>
    <row r="2259">
      <c r="A2259" s="176"/>
      <c r="B2259" s="177"/>
      <c r="C2259" s="173"/>
      <c r="D2259" s="173"/>
      <c r="E2259" s="173"/>
      <c r="F2259" s="173"/>
      <c r="G2259" s="173"/>
      <c r="H2259" s="173"/>
      <c r="I2259" s="173"/>
    </row>
    <row r="2260">
      <c r="A2260" s="176"/>
      <c r="B2260" s="177"/>
      <c r="C2260" s="173"/>
      <c r="D2260" s="173"/>
      <c r="E2260" s="173"/>
      <c r="F2260" s="173"/>
      <c r="G2260" s="173"/>
      <c r="H2260" s="173"/>
      <c r="I2260" s="173"/>
    </row>
    <row r="2261">
      <c r="A2261" s="176"/>
      <c r="B2261" s="177"/>
      <c r="C2261" s="173"/>
      <c r="D2261" s="173"/>
      <c r="E2261" s="173"/>
      <c r="F2261" s="173"/>
      <c r="G2261" s="173"/>
      <c r="H2261" s="173"/>
      <c r="I2261" s="173"/>
    </row>
    <row r="2262">
      <c r="A2262" s="176"/>
      <c r="B2262" s="177"/>
      <c r="C2262" s="173"/>
      <c r="D2262" s="173"/>
      <c r="E2262" s="173"/>
      <c r="F2262" s="173"/>
      <c r="G2262" s="173"/>
      <c r="H2262" s="173"/>
      <c r="I2262" s="173"/>
    </row>
    <row r="2263">
      <c r="A2263" s="176"/>
      <c r="B2263" s="177"/>
      <c r="C2263" s="173"/>
      <c r="D2263" s="173"/>
      <c r="E2263" s="173"/>
      <c r="F2263" s="173"/>
      <c r="G2263" s="173"/>
      <c r="H2263" s="173"/>
      <c r="I2263" s="173"/>
    </row>
    <row r="2264">
      <c r="A2264" s="176"/>
      <c r="B2264" s="177"/>
      <c r="C2264" s="173"/>
      <c r="D2264" s="173"/>
      <c r="E2264" s="173"/>
      <c r="F2264" s="173"/>
      <c r="G2264" s="173"/>
      <c r="H2264" s="173"/>
      <c r="I2264" s="173"/>
    </row>
    <row r="2265">
      <c r="A2265" s="176"/>
      <c r="B2265" s="177"/>
      <c r="C2265" s="173"/>
      <c r="D2265" s="173"/>
      <c r="E2265" s="173"/>
      <c r="F2265" s="173"/>
      <c r="G2265" s="173"/>
      <c r="H2265" s="173"/>
      <c r="I2265" s="173"/>
    </row>
    <row r="2266">
      <c r="A2266" s="176"/>
      <c r="B2266" s="177"/>
      <c r="C2266" s="173"/>
      <c r="D2266" s="173"/>
      <c r="E2266" s="173"/>
      <c r="F2266" s="173"/>
      <c r="G2266" s="173"/>
      <c r="H2266" s="173"/>
      <c r="I2266" s="173"/>
    </row>
    <row r="2267">
      <c r="A2267" s="176"/>
      <c r="B2267" s="177"/>
      <c r="C2267" s="173"/>
      <c r="D2267" s="173"/>
      <c r="E2267" s="173"/>
      <c r="F2267" s="173"/>
      <c r="G2267" s="173"/>
      <c r="H2267" s="173"/>
      <c r="I2267" s="173"/>
    </row>
    <row r="2268">
      <c r="A2268" s="176"/>
      <c r="B2268" s="177"/>
      <c r="C2268" s="173"/>
      <c r="D2268" s="173"/>
      <c r="E2268" s="173"/>
      <c r="F2268" s="173"/>
      <c r="G2268" s="173"/>
      <c r="H2268" s="173"/>
      <c r="I2268" s="173"/>
    </row>
    <row r="2269">
      <c r="A2269" s="176"/>
      <c r="B2269" s="177"/>
      <c r="C2269" s="173"/>
      <c r="D2269" s="173"/>
      <c r="E2269" s="173"/>
      <c r="F2269" s="173"/>
      <c r="G2269" s="173"/>
      <c r="H2269" s="173"/>
      <c r="I2269" s="173"/>
    </row>
    <row r="2270">
      <c r="A2270" s="176"/>
      <c r="B2270" s="177"/>
      <c r="C2270" s="173"/>
      <c r="D2270" s="173"/>
      <c r="E2270" s="173"/>
      <c r="F2270" s="173"/>
      <c r="G2270" s="173"/>
      <c r="H2270" s="173"/>
      <c r="I2270" s="173"/>
    </row>
    <row r="2271">
      <c r="A2271" s="176"/>
      <c r="B2271" s="177"/>
      <c r="C2271" s="173"/>
      <c r="D2271" s="173"/>
      <c r="E2271" s="173"/>
      <c r="F2271" s="173"/>
      <c r="G2271" s="173"/>
      <c r="H2271" s="173"/>
      <c r="I2271" s="173"/>
    </row>
    <row r="2272">
      <c r="A2272" s="176"/>
      <c r="B2272" s="177"/>
      <c r="C2272" s="173"/>
      <c r="D2272" s="173"/>
      <c r="E2272" s="173"/>
      <c r="F2272" s="173"/>
      <c r="G2272" s="173"/>
      <c r="H2272" s="173"/>
      <c r="I2272" s="173"/>
    </row>
    <row r="2273">
      <c r="A2273" s="176"/>
      <c r="B2273" s="177"/>
      <c r="C2273" s="173"/>
      <c r="D2273" s="173"/>
      <c r="E2273" s="173"/>
      <c r="F2273" s="173"/>
      <c r="G2273" s="173"/>
      <c r="H2273" s="173"/>
      <c r="I2273" s="173"/>
    </row>
    <row r="2274">
      <c r="A2274" s="176"/>
      <c r="B2274" s="177"/>
      <c r="C2274" s="173"/>
      <c r="D2274" s="173"/>
      <c r="E2274" s="173"/>
      <c r="F2274" s="173"/>
      <c r="G2274" s="173"/>
      <c r="H2274" s="173"/>
      <c r="I2274" s="173"/>
    </row>
    <row r="2275">
      <c r="A2275" s="176"/>
      <c r="B2275" s="177"/>
      <c r="C2275" s="173"/>
      <c r="D2275" s="173"/>
      <c r="E2275" s="173"/>
      <c r="F2275" s="173"/>
      <c r="G2275" s="173"/>
      <c r="H2275" s="173"/>
      <c r="I2275" s="173"/>
    </row>
    <row r="2276">
      <c r="A2276" s="176"/>
      <c r="B2276" s="177"/>
      <c r="C2276" s="173"/>
      <c r="D2276" s="173"/>
      <c r="E2276" s="173"/>
      <c r="F2276" s="173"/>
      <c r="G2276" s="173"/>
      <c r="H2276" s="173"/>
      <c r="I2276" s="173"/>
    </row>
    <row r="2277">
      <c r="A2277" s="176"/>
      <c r="B2277" s="177"/>
      <c r="C2277" s="173"/>
      <c r="D2277" s="173"/>
      <c r="E2277" s="173"/>
      <c r="F2277" s="173"/>
      <c r="G2277" s="173"/>
      <c r="H2277" s="173"/>
      <c r="I2277" s="173"/>
    </row>
    <row r="2278">
      <c r="A2278" s="176"/>
      <c r="B2278" s="177"/>
      <c r="C2278" s="173"/>
      <c r="D2278" s="173"/>
      <c r="E2278" s="173"/>
      <c r="F2278" s="173"/>
      <c r="G2278" s="173"/>
      <c r="H2278" s="173"/>
      <c r="I2278" s="173"/>
    </row>
    <row r="2279">
      <c r="A2279" s="176"/>
      <c r="B2279" s="177"/>
      <c r="C2279" s="173"/>
      <c r="D2279" s="173"/>
      <c r="E2279" s="173"/>
      <c r="F2279" s="173"/>
      <c r="G2279" s="173"/>
      <c r="H2279" s="173"/>
      <c r="I2279" s="173"/>
    </row>
    <row r="2280">
      <c r="A2280" s="176"/>
      <c r="B2280" s="177"/>
      <c r="C2280" s="173"/>
      <c r="D2280" s="173"/>
      <c r="E2280" s="173"/>
      <c r="F2280" s="173"/>
      <c r="G2280" s="173"/>
      <c r="H2280" s="173"/>
      <c r="I2280" s="173"/>
    </row>
    <row r="2281">
      <c r="A2281" s="176"/>
      <c r="B2281" s="177"/>
      <c r="C2281" s="173"/>
      <c r="D2281" s="173"/>
      <c r="E2281" s="173"/>
      <c r="F2281" s="173"/>
      <c r="G2281" s="173"/>
      <c r="H2281" s="173"/>
      <c r="I2281" s="173"/>
    </row>
    <row r="2282">
      <c r="A2282" s="176"/>
      <c r="B2282" s="177"/>
      <c r="C2282" s="173"/>
      <c r="D2282" s="173"/>
      <c r="E2282" s="173"/>
      <c r="F2282" s="173"/>
      <c r="G2282" s="173"/>
      <c r="H2282" s="173"/>
      <c r="I2282" s="173"/>
    </row>
    <row r="2283">
      <c r="A2283" s="176"/>
      <c r="B2283" s="177"/>
      <c r="C2283" s="173"/>
      <c r="D2283" s="173"/>
      <c r="E2283" s="173"/>
      <c r="F2283" s="173"/>
      <c r="G2283" s="173"/>
      <c r="H2283" s="173"/>
      <c r="I2283" s="173"/>
    </row>
    <row r="2284">
      <c r="A2284" s="176"/>
      <c r="B2284" s="177"/>
      <c r="C2284" s="173"/>
      <c r="D2284" s="173"/>
      <c r="E2284" s="173"/>
      <c r="F2284" s="173"/>
      <c r="G2284" s="173"/>
      <c r="H2284" s="173"/>
      <c r="I2284" s="173"/>
    </row>
    <row r="2285">
      <c r="A2285" s="176"/>
      <c r="B2285" s="177"/>
      <c r="C2285" s="173"/>
      <c r="D2285" s="173"/>
      <c r="E2285" s="173"/>
      <c r="F2285" s="173"/>
      <c r="G2285" s="173"/>
      <c r="H2285" s="173"/>
      <c r="I2285" s="173"/>
    </row>
    <row r="2286">
      <c r="A2286" s="176"/>
      <c r="B2286" s="177"/>
      <c r="C2286" s="173"/>
      <c r="D2286" s="173"/>
      <c r="E2286" s="173"/>
      <c r="F2286" s="173"/>
      <c r="G2286" s="173"/>
      <c r="H2286" s="173"/>
      <c r="I2286" s="173"/>
    </row>
    <row r="2287">
      <c r="A2287" s="176"/>
      <c r="B2287" s="177"/>
      <c r="C2287" s="173"/>
      <c r="D2287" s="173"/>
      <c r="E2287" s="173"/>
      <c r="F2287" s="173"/>
      <c r="G2287" s="173"/>
      <c r="H2287" s="173"/>
      <c r="I2287" s="173"/>
    </row>
    <row r="2288">
      <c r="A2288" s="176"/>
      <c r="B2288" s="177"/>
      <c r="C2288" s="173"/>
      <c r="D2288" s="173"/>
      <c r="E2288" s="173"/>
      <c r="F2288" s="173"/>
      <c r="G2288" s="173"/>
      <c r="H2288" s="173"/>
      <c r="I2288" s="173"/>
    </row>
    <row r="2289">
      <c r="A2289" s="176"/>
      <c r="B2289" s="177"/>
      <c r="C2289" s="173"/>
      <c r="D2289" s="173"/>
      <c r="E2289" s="173"/>
      <c r="F2289" s="173"/>
      <c r="G2289" s="173"/>
      <c r="H2289" s="173"/>
      <c r="I2289" s="173"/>
    </row>
    <row r="2290">
      <c r="A2290" s="176"/>
      <c r="B2290" s="177"/>
      <c r="C2290" s="173"/>
      <c r="D2290" s="173"/>
      <c r="E2290" s="173"/>
      <c r="F2290" s="173"/>
      <c r="G2290" s="173"/>
      <c r="H2290" s="173"/>
      <c r="I2290" s="173"/>
    </row>
    <row r="2291">
      <c r="A2291" s="176"/>
      <c r="B2291" s="177"/>
      <c r="C2291" s="173"/>
      <c r="D2291" s="173"/>
      <c r="E2291" s="173"/>
      <c r="F2291" s="173"/>
      <c r="G2291" s="173"/>
      <c r="H2291" s="173"/>
      <c r="I2291" s="173"/>
    </row>
    <row r="2292">
      <c r="A2292" s="176"/>
      <c r="B2292" s="177"/>
      <c r="C2292" s="173"/>
      <c r="D2292" s="173"/>
      <c r="E2292" s="173"/>
      <c r="F2292" s="173"/>
      <c r="G2292" s="173"/>
      <c r="H2292" s="173"/>
      <c r="I2292" s="173"/>
    </row>
    <row r="2293">
      <c r="A2293" s="176"/>
      <c r="B2293" s="177"/>
      <c r="C2293" s="173"/>
      <c r="D2293" s="173"/>
      <c r="E2293" s="173"/>
      <c r="F2293" s="173"/>
      <c r="G2293" s="173"/>
      <c r="H2293" s="173"/>
      <c r="I2293" s="173"/>
    </row>
    <row r="2294">
      <c r="A2294" s="176"/>
      <c r="B2294" s="177"/>
      <c r="C2294" s="173"/>
      <c r="D2294" s="173"/>
      <c r="E2294" s="173"/>
      <c r="F2294" s="173"/>
      <c r="G2294" s="173"/>
      <c r="H2294" s="173"/>
      <c r="I2294" s="173"/>
    </row>
    <row r="2295">
      <c r="A2295" s="176"/>
      <c r="B2295" s="177"/>
      <c r="C2295" s="173"/>
      <c r="D2295" s="173"/>
      <c r="E2295" s="173"/>
      <c r="F2295" s="173"/>
      <c r="G2295" s="173"/>
      <c r="H2295" s="173"/>
      <c r="I2295" s="173"/>
    </row>
    <row r="2296">
      <c r="A2296" s="176"/>
      <c r="B2296" s="177"/>
      <c r="C2296" s="173"/>
      <c r="D2296" s="173"/>
      <c r="E2296" s="173"/>
      <c r="F2296" s="173"/>
      <c r="G2296" s="173"/>
      <c r="H2296" s="173"/>
      <c r="I2296" s="173"/>
    </row>
    <row r="2297">
      <c r="A2297" s="176"/>
      <c r="B2297" s="177"/>
      <c r="C2297" s="173"/>
      <c r="D2297" s="173"/>
      <c r="E2297" s="173"/>
      <c r="F2297" s="173"/>
      <c r="G2297" s="173"/>
      <c r="H2297" s="173"/>
      <c r="I2297" s="173"/>
    </row>
    <row r="2298">
      <c r="A2298" s="176"/>
      <c r="B2298" s="177"/>
      <c r="C2298" s="173"/>
      <c r="D2298" s="173"/>
      <c r="E2298" s="173"/>
      <c r="F2298" s="173"/>
      <c r="G2298" s="173"/>
      <c r="H2298" s="173"/>
      <c r="I2298" s="173"/>
    </row>
    <row r="2299">
      <c r="A2299" s="176"/>
      <c r="B2299" s="177"/>
      <c r="C2299" s="173"/>
      <c r="D2299" s="173"/>
      <c r="E2299" s="173"/>
      <c r="F2299" s="173"/>
      <c r="G2299" s="173"/>
      <c r="H2299" s="173"/>
      <c r="I2299" s="173"/>
    </row>
    <row r="2300">
      <c r="A2300" s="176"/>
      <c r="B2300" s="177"/>
      <c r="C2300" s="173"/>
      <c r="D2300" s="173"/>
      <c r="E2300" s="173"/>
      <c r="F2300" s="173"/>
      <c r="G2300" s="173"/>
      <c r="H2300" s="173"/>
      <c r="I2300" s="173"/>
    </row>
    <row r="2301">
      <c r="A2301" s="176"/>
      <c r="B2301" s="177"/>
      <c r="C2301" s="173"/>
      <c r="D2301" s="173"/>
      <c r="E2301" s="173"/>
      <c r="F2301" s="173"/>
      <c r="G2301" s="173"/>
      <c r="H2301" s="173"/>
      <c r="I2301" s="173"/>
    </row>
    <row r="2302">
      <c r="A2302" s="176"/>
      <c r="B2302" s="177"/>
      <c r="C2302" s="173"/>
      <c r="D2302" s="173"/>
      <c r="E2302" s="173"/>
      <c r="F2302" s="173"/>
      <c r="G2302" s="173"/>
      <c r="H2302" s="173"/>
      <c r="I2302" s="173"/>
    </row>
    <row r="2303">
      <c r="A2303" s="176"/>
      <c r="B2303" s="177"/>
      <c r="C2303" s="173"/>
      <c r="D2303" s="173"/>
      <c r="E2303" s="173"/>
      <c r="F2303" s="173"/>
      <c r="G2303" s="173"/>
      <c r="H2303" s="173"/>
      <c r="I2303" s="173"/>
    </row>
    <row r="2304">
      <c r="A2304" s="176"/>
      <c r="B2304" s="177"/>
      <c r="C2304" s="173"/>
      <c r="D2304" s="173"/>
      <c r="E2304" s="173"/>
      <c r="F2304" s="173"/>
      <c r="G2304" s="173"/>
      <c r="H2304" s="173"/>
      <c r="I2304" s="173"/>
    </row>
    <row r="2305">
      <c r="A2305" s="176"/>
      <c r="B2305" s="177"/>
      <c r="C2305" s="173"/>
      <c r="D2305" s="173"/>
      <c r="E2305" s="173"/>
      <c r="F2305" s="173"/>
      <c r="G2305" s="173"/>
      <c r="H2305" s="173"/>
      <c r="I2305" s="173"/>
    </row>
    <row r="2306">
      <c r="A2306" s="176"/>
      <c r="B2306" s="177"/>
      <c r="C2306" s="173"/>
      <c r="D2306" s="173"/>
      <c r="E2306" s="173"/>
      <c r="F2306" s="173"/>
      <c r="G2306" s="173"/>
      <c r="H2306" s="173"/>
      <c r="I2306" s="173"/>
    </row>
    <row r="2307">
      <c r="A2307" s="176"/>
      <c r="B2307" s="177"/>
      <c r="C2307" s="173"/>
      <c r="D2307" s="173"/>
      <c r="E2307" s="173"/>
      <c r="F2307" s="173"/>
      <c r="G2307" s="173"/>
      <c r="H2307" s="173"/>
      <c r="I2307" s="173"/>
    </row>
    <row r="2308">
      <c r="A2308" s="176"/>
      <c r="B2308" s="177"/>
      <c r="C2308" s="173"/>
      <c r="D2308" s="173"/>
      <c r="E2308" s="173"/>
      <c r="F2308" s="173"/>
      <c r="G2308" s="173"/>
      <c r="H2308" s="173"/>
      <c r="I2308" s="173"/>
    </row>
    <row r="2309">
      <c r="A2309" s="176"/>
      <c r="B2309" s="177"/>
      <c r="C2309" s="173"/>
      <c r="D2309" s="173"/>
      <c r="E2309" s="173"/>
      <c r="F2309" s="173"/>
      <c r="G2309" s="173"/>
      <c r="H2309" s="173"/>
      <c r="I2309" s="173"/>
    </row>
    <row r="2310">
      <c r="A2310" s="176"/>
      <c r="B2310" s="177"/>
      <c r="C2310" s="173"/>
      <c r="D2310" s="173"/>
      <c r="E2310" s="173"/>
      <c r="F2310" s="173"/>
      <c r="G2310" s="173"/>
      <c r="H2310" s="173"/>
      <c r="I2310" s="173"/>
    </row>
    <row r="2311">
      <c r="A2311" s="176"/>
      <c r="B2311" s="177"/>
      <c r="C2311" s="173"/>
      <c r="D2311" s="173"/>
      <c r="E2311" s="173"/>
      <c r="F2311" s="173"/>
      <c r="G2311" s="173"/>
      <c r="H2311" s="173"/>
      <c r="I2311" s="173"/>
    </row>
    <row r="2312">
      <c r="A2312" s="176"/>
      <c r="B2312" s="177"/>
      <c r="C2312" s="173"/>
      <c r="D2312" s="173"/>
      <c r="E2312" s="173"/>
      <c r="F2312" s="173"/>
      <c r="G2312" s="173"/>
      <c r="H2312" s="173"/>
      <c r="I2312" s="173"/>
    </row>
    <row r="2313">
      <c r="A2313" s="176"/>
      <c r="B2313" s="177"/>
      <c r="C2313" s="173"/>
      <c r="D2313" s="173"/>
      <c r="E2313" s="173"/>
      <c r="F2313" s="173"/>
      <c r="G2313" s="173"/>
      <c r="H2313" s="173"/>
      <c r="I2313" s="173"/>
    </row>
    <row r="2314">
      <c r="A2314" s="176"/>
      <c r="B2314" s="177"/>
      <c r="C2314" s="173"/>
      <c r="D2314" s="173"/>
      <c r="E2314" s="173"/>
      <c r="F2314" s="173"/>
      <c r="G2314" s="173"/>
      <c r="H2314" s="173"/>
      <c r="I2314" s="173"/>
    </row>
    <row r="2315">
      <c r="A2315" s="176"/>
      <c r="B2315" s="177"/>
      <c r="C2315" s="173"/>
      <c r="D2315" s="173"/>
      <c r="E2315" s="173"/>
      <c r="F2315" s="173"/>
      <c r="G2315" s="173"/>
      <c r="H2315" s="173"/>
      <c r="I2315" s="173"/>
    </row>
    <row r="2316">
      <c r="A2316" s="176"/>
      <c r="B2316" s="177"/>
      <c r="C2316" s="173"/>
      <c r="D2316" s="173"/>
      <c r="E2316" s="173"/>
      <c r="F2316" s="173"/>
      <c r="G2316" s="173"/>
      <c r="H2316" s="173"/>
      <c r="I2316" s="173"/>
    </row>
    <row r="2317">
      <c r="A2317" s="176"/>
      <c r="B2317" s="177"/>
      <c r="C2317" s="173"/>
      <c r="D2317" s="173"/>
      <c r="E2317" s="173"/>
      <c r="F2317" s="173"/>
      <c r="G2317" s="173"/>
      <c r="H2317" s="173"/>
      <c r="I2317" s="173"/>
    </row>
    <row r="2318">
      <c r="A2318" s="176"/>
      <c r="B2318" s="177"/>
      <c r="C2318" s="173"/>
      <c r="D2318" s="173"/>
      <c r="E2318" s="173"/>
      <c r="F2318" s="173"/>
      <c r="G2318" s="173"/>
      <c r="H2318" s="173"/>
      <c r="I2318" s="173"/>
    </row>
    <row r="2319">
      <c r="A2319" s="176"/>
      <c r="B2319" s="177"/>
      <c r="C2319" s="173"/>
      <c r="D2319" s="173"/>
      <c r="E2319" s="173"/>
      <c r="F2319" s="173"/>
      <c r="G2319" s="173"/>
      <c r="H2319" s="173"/>
      <c r="I2319" s="173"/>
    </row>
    <row r="2320">
      <c r="A2320" s="176"/>
      <c r="B2320" s="177"/>
      <c r="C2320" s="173"/>
      <c r="D2320" s="173"/>
      <c r="E2320" s="173"/>
      <c r="F2320" s="173"/>
      <c r="G2320" s="173"/>
      <c r="H2320" s="173"/>
      <c r="I2320" s="173"/>
    </row>
    <row r="2321">
      <c r="A2321" s="176"/>
      <c r="B2321" s="177"/>
      <c r="C2321" s="173"/>
      <c r="D2321" s="173"/>
      <c r="E2321" s="173"/>
      <c r="F2321" s="173"/>
      <c r="G2321" s="173"/>
      <c r="H2321" s="173"/>
      <c r="I2321" s="173"/>
    </row>
    <row r="2322">
      <c r="A2322" s="176"/>
      <c r="B2322" s="177"/>
      <c r="C2322" s="173"/>
      <c r="D2322" s="173"/>
      <c r="E2322" s="173"/>
      <c r="F2322" s="173"/>
      <c r="G2322" s="173"/>
      <c r="H2322" s="173"/>
      <c r="I2322" s="173"/>
    </row>
    <row r="2323">
      <c r="A2323" s="176"/>
      <c r="B2323" s="177"/>
      <c r="C2323" s="173"/>
      <c r="D2323" s="173"/>
      <c r="E2323" s="173"/>
      <c r="F2323" s="173"/>
      <c r="G2323" s="173"/>
      <c r="H2323" s="173"/>
      <c r="I2323" s="173"/>
    </row>
    <row r="2324">
      <c r="A2324" s="176"/>
      <c r="B2324" s="177"/>
      <c r="C2324" s="173"/>
      <c r="D2324" s="173"/>
      <c r="E2324" s="173"/>
      <c r="F2324" s="173"/>
      <c r="G2324" s="173"/>
      <c r="H2324" s="173"/>
      <c r="I2324" s="173"/>
    </row>
    <row r="2325">
      <c r="A2325" s="176"/>
      <c r="B2325" s="177"/>
      <c r="C2325" s="173"/>
      <c r="D2325" s="173"/>
      <c r="E2325" s="173"/>
      <c r="F2325" s="173"/>
      <c r="G2325" s="173"/>
      <c r="H2325" s="173"/>
      <c r="I2325" s="173"/>
    </row>
    <row r="2326">
      <c r="A2326" s="176"/>
      <c r="B2326" s="177"/>
      <c r="C2326" s="173"/>
      <c r="D2326" s="173"/>
      <c r="E2326" s="173"/>
      <c r="F2326" s="173"/>
      <c r="G2326" s="173"/>
      <c r="H2326" s="173"/>
      <c r="I2326" s="173"/>
    </row>
    <row r="2327">
      <c r="A2327" s="176"/>
      <c r="B2327" s="177"/>
      <c r="C2327" s="173"/>
      <c r="D2327" s="173"/>
      <c r="E2327" s="173"/>
      <c r="F2327" s="173"/>
      <c r="G2327" s="173"/>
      <c r="H2327" s="173"/>
      <c r="I2327" s="173"/>
    </row>
    <row r="2328">
      <c r="A2328" s="176"/>
      <c r="B2328" s="177"/>
      <c r="C2328" s="173"/>
      <c r="D2328" s="173"/>
      <c r="E2328" s="173"/>
      <c r="F2328" s="173"/>
      <c r="G2328" s="173"/>
      <c r="H2328" s="173"/>
      <c r="I2328" s="173"/>
    </row>
    <row r="2329">
      <c r="A2329" s="176"/>
      <c r="B2329" s="177"/>
      <c r="C2329" s="173"/>
      <c r="D2329" s="173"/>
      <c r="E2329" s="173"/>
      <c r="F2329" s="173"/>
      <c r="G2329" s="173"/>
      <c r="H2329" s="173"/>
      <c r="I2329" s="173"/>
    </row>
    <row r="2330">
      <c r="A2330" s="176"/>
      <c r="B2330" s="177"/>
      <c r="C2330" s="173"/>
      <c r="D2330" s="173"/>
      <c r="E2330" s="173"/>
      <c r="F2330" s="173"/>
      <c r="G2330" s="173"/>
      <c r="H2330" s="173"/>
      <c r="I2330" s="173"/>
    </row>
    <row r="2331">
      <c r="A2331" s="176"/>
      <c r="B2331" s="177"/>
      <c r="C2331" s="173"/>
      <c r="D2331" s="173"/>
      <c r="E2331" s="173"/>
      <c r="F2331" s="173"/>
      <c r="G2331" s="173"/>
      <c r="H2331" s="173"/>
      <c r="I2331" s="173"/>
    </row>
    <row r="2332">
      <c r="A2332" s="176"/>
      <c r="B2332" s="177"/>
      <c r="C2332" s="173"/>
      <c r="D2332" s="173"/>
      <c r="E2332" s="173"/>
      <c r="F2332" s="173"/>
      <c r="G2332" s="173"/>
      <c r="H2332" s="173"/>
      <c r="I2332" s="173"/>
    </row>
    <row r="2333">
      <c r="A2333" s="176"/>
      <c r="B2333" s="177"/>
      <c r="C2333" s="173"/>
      <c r="D2333" s="173"/>
      <c r="E2333" s="173"/>
      <c r="F2333" s="173"/>
      <c r="G2333" s="173"/>
      <c r="H2333" s="173"/>
      <c r="I2333" s="173"/>
    </row>
    <row r="2334">
      <c r="A2334" s="176"/>
      <c r="B2334" s="177"/>
      <c r="C2334" s="173"/>
      <c r="D2334" s="173"/>
      <c r="E2334" s="173"/>
      <c r="F2334" s="173"/>
      <c r="G2334" s="173"/>
      <c r="H2334" s="173"/>
      <c r="I2334" s="173"/>
    </row>
    <row r="2335">
      <c r="A2335" s="176"/>
      <c r="B2335" s="177"/>
      <c r="C2335" s="173"/>
      <c r="D2335" s="173"/>
      <c r="E2335" s="173"/>
      <c r="F2335" s="173"/>
      <c r="G2335" s="173"/>
      <c r="H2335" s="173"/>
      <c r="I2335" s="173"/>
    </row>
    <row r="2336">
      <c r="A2336" s="176"/>
      <c r="B2336" s="177"/>
      <c r="C2336" s="173"/>
      <c r="D2336" s="173"/>
      <c r="E2336" s="173"/>
      <c r="F2336" s="173"/>
      <c r="G2336" s="173"/>
      <c r="H2336" s="173"/>
      <c r="I2336" s="173"/>
    </row>
    <row r="2337">
      <c r="A2337" s="176"/>
      <c r="B2337" s="177"/>
      <c r="C2337" s="173"/>
      <c r="D2337" s="173"/>
      <c r="E2337" s="173"/>
      <c r="F2337" s="173"/>
      <c r="G2337" s="173"/>
      <c r="H2337" s="173"/>
      <c r="I2337" s="173"/>
    </row>
    <row r="2338">
      <c r="A2338" s="176"/>
      <c r="B2338" s="177"/>
      <c r="C2338" s="173"/>
      <c r="D2338" s="173"/>
      <c r="E2338" s="173"/>
      <c r="F2338" s="173"/>
      <c r="G2338" s="173"/>
      <c r="H2338" s="173"/>
      <c r="I2338" s="173"/>
    </row>
    <row r="2339">
      <c r="A2339" s="176"/>
      <c r="B2339" s="177"/>
      <c r="C2339" s="173"/>
      <c r="D2339" s="173"/>
      <c r="E2339" s="173"/>
      <c r="F2339" s="173"/>
      <c r="G2339" s="173"/>
      <c r="H2339" s="173"/>
      <c r="I2339" s="173"/>
    </row>
    <row r="2340">
      <c r="A2340" s="176"/>
      <c r="B2340" s="177"/>
      <c r="C2340" s="173"/>
      <c r="D2340" s="173"/>
      <c r="E2340" s="173"/>
      <c r="F2340" s="173"/>
      <c r="G2340" s="173"/>
      <c r="H2340" s="173"/>
      <c r="I2340" s="173"/>
    </row>
    <row r="2341">
      <c r="A2341" s="176"/>
      <c r="B2341" s="177"/>
      <c r="C2341" s="173"/>
      <c r="D2341" s="173"/>
      <c r="E2341" s="173"/>
      <c r="F2341" s="173"/>
      <c r="G2341" s="173"/>
      <c r="H2341" s="173"/>
      <c r="I2341" s="173"/>
    </row>
    <row r="2342">
      <c r="A2342" s="176"/>
      <c r="B2342" s="177"/>
      <c r="C2342" s="173"/>
      <c r="D2342" s="173"/>
      <c r="E2342" s="173"/>
      <c r="F2342" s="173"/>
      <c r="G2342" s="173"/>
      <c r="H2342" s="173"/>
      <c r="I2342" s="173"/>
    </row>
    <row r="2343">
      <c r="A2343" s="176"/>
      <c r="B2343" s="177"/>
      <c r="C2343" s="173"/>
      <c r="D2343" s="173"/>
      <c r="E2343" s="173"/>
      <c r="F2343" s="173"/>
      <c r="G2343" s="173"/>
      <c r="H2343" s="173"/>
      <c r="I2343" s="173"/>
    </row>
    <row r="2344">
      <c r="A2344" s="176"/>
      <c r="B2344" s="177"/>
      <c r="C2344" s="173"/>
      <c r="D2344" s="173"/>
      <c r="E2344" s="173"/>
      <c r="F2344" s="173"/>
      <c r="G2344" s="173"/>
      <c r="H2344" s="173"/>
      <c r="I2344" s="173"/>
    </row>
    <row r="2345">
      <c r="A2345" s="176"/>
      <c r="B2345" s="177"/>
      <c r="C2345" s="173"/>
      <c r="D2345" s="173"/>
      <c r="E2345" s="173"/>
      <c r="F2345" s="173"/>
      <c r="G2345" s="173"/>
      <c r="H2345" s="173"/>
      <c r="I2345" s="173"/>
    </row>
    <row r="2346">
      <c r="A2346" s="176"/>
      <c r="B2346" s="177"/>
      <c r="C2346" s="173"/>
      <c r="D2346" s="173"/>
      <c r="E2346" s="173"/>
      <c r="F2346" s="173"/>
      <c r="G2346" s="173"/>
      <c r="H2346" s="173"/>
      <c r="I2346" s="173"/>
    </row>
    <row r="2347">
      <c r="A2347" s="176"/>
      <c r="B2347" s="177"/>
      <c r="C2347" s="173"/>
      <c r="D2347" s="173"/>
      <c r="E2347" s="173"/>
      <c r="F2347" s="173"/>
      <c r="G2347" s="173"/>
      <c r="H2347" s="173"/>
      <c r="I2347" s="173"/>
    </row>
    <row r="2348">
      <c r="A2348" s="176"/>
      <c r="B2348" s="177"/>
      <c r="C2348" s="173"/>
      <c r="D2348" s="173"/>
      <c r="E2348" s="173"/>
      <c r="F2348" s="173"/>
      <c r="G2348" s="173"/>
      <c r="H2348" s="173"/>
      <c r="I2348" s="173"/>
    </row>
    <row r="2349">
      <c r="A2349" s="176"/>
      <c r="B2349" s="177"/>
      <c r="C2349" s="173"/>
      <c r="D2349" s="173"/>
      <c r="E2349" s="173"/>
      <c r="F2349" s="173"/>
      <c r="G2349" s="173"/>
      <c r="H2349" s="173"/>
      <c r="I2349" s="173"/>
    </row>
    <row r="2350">
      <c r="A2350" s="176"/>
      <c r="B2350" s="177"/>
      <c r="C2350" s="173"/>
      <c r="D2350" s="173"/>
      <c r="E2350" s="173"/>
      <c r="F2350" s="173"/>
      <c r="G2350" s="173"/>
      <c r="H2350" s="173"/>
      <c r="I2350" s="173"/>
    </row>
    <row r="2351">
      <c r="A2351" s="176"/>
      <c r="B2351" s="177"/>
      <c r="C2351" s="173"/>
      <c r="D2351" s="173"/>
      <c r="E2351" s="173"/>
      <c r="F2351" s="173"/>
      <c r="G2351" s="173"/>
      <c r="H2351" s="173"/>
      <c r="I2351" s="173"/>
    </row>
    <row r="2352">
      <c r="A2352" s="176"/>
      <c r="B2352" s="177"/>
      <c r="C2352" s="173"/>
      <c r="D2352" s="173"/>
      <c r="E2352" s="173"/>
      <c r="F2352" s="173"/>
      <c r="G2352" s="173"/>
      <c r="H2352" s="173"/>
      <c r="I2352" s="173"/>
    </row>
    <row r="2353">
      <c r="A2353" s="176"/>
      <c r="B2353" s="177"/>
      <c r="C2353" s="173"/>
      <c r="D2353" s="173"/>
      <c r="E2353" s="173"/>
      <c r="F2353" s="173"/>
      <c r="G2353" s="173"/>
      <c r="H2353" s="173"/>
      <c r="I2353" s="173"/>
    </row>
    <row r="2354">
      <c r="A2354" s="176"/>
      <c r="B2354" s="177"/>
      <c r="C2354" s="173"/>
      <c r="D2354" s="173"/>
      <c r="E2354" s="173"/>
      <c r="F2354" s="173"/>
      <c r="G2354" s="173"/>
      <c r="H2354" s="173"/>
      <c r="I2354" s="173"/>
    </row>
    <row r="2355">
      <c r="A2355" s="176"/>
      <c r="B2355" s="177"/>
      <c r="C2355" s="173"/>
      <c r="D2355" s="173"/>
      <c r="E2355" s="173"/>
      <c r="F2355" s="173"/>
      <c r="G2355" s="173"/>
      <c r="H2355" s="173"/>
      <c r="I2355" s="173"/>
    </row>
    <row r="2356">
      <c r="A2356" s="176"/>
      <c r="B2356" s="177"/>
      <c r="C2356" s="173"/>
      <c r="D2356" s="173"/>
      <c r="E2356" s="173"/>
      <c r="F2356" s="173"/>
      <c r="G2356" s="173"/>
      <c r="H2356" s="173"/>
      <c r="I2356" s="173"/>
    </row>
    <row r="2357">
      <c r="A2357" s="176"/>
      <c r="B2357" s="177"/>
      <c r="C2357" s="173"/>
      <c r="D2357" s="173"/>
      <c r="E2357" s="173"/>
      <c r="F2357" s="173"/>
      <c r="G2357" s="173"/>
      <c r="H2357" s="173"/>
      <c r="I2357" s="173"/>
    </row>
    <row r="2358">
      <c r="A2358" s="176"/>
      <c r="B2358" s="177"/>
      <c r="C2358" s="173"/>
      <c r="D2358" s="173"/>
      <c r="E2358" s="173"/>
      <c r="F2358" s="173"/>
      <c r="G2358" s="173"/>
      <c r="H2358" s="173"/>
      <c r="I2358" s="173"/>
    </row>
    <row r="2359">
      <c r="A2359" s="176"/>
      <c r="B2359" s="177"/>
      <c r="C2359" s="173"/>
      <c r="D2359" s="173"/>
      <c r="E2359" s="173"/>
      <c r="F2359" s="173"/>
      <c r="G2359" s="173"/>
      <c r="H2359" s="173"/>
      <c r="I2359" s="173"/>
    </row>
    <row r="2360">
      <c r="A2360" s="176"/>
      <c r="B2360" s="177"/>
      <c r="C2360" s="173"/>
      <c r="D2360" s="173"/>
      <c r="E2360" s="173"/>
      <c r="F2360" s="173"/>
      <c r="G2360" s="173"/>
      <c r="H2360" s="173"/>
      <c r="I2360" s="173"/>
    </row>
    <row r="2361">
      <c r="A2361" s="176"/>
      <c r="B2361" s="177"/>
      <c r="C2361" s="173"/>
      <c r="D2361" s="173"/>
      <c r="E2361" s="173"/>
      <c r="F2361" s="173"/>
      <c r="G2361" s="173"/>
      <c r="H2361" s="173"/>
      <c r="I2361" s="173"/>
    </row>
    <row r="2362">
      <c r="A2362" s="176"/>
      <c r="B2362" s="177"/>
      <c r="C2362" s="173"/>
      <c r="D2362" s="173"/>
      <c r="E2362" s="173"/>
      <c r="F2362" s="173"/>
      <c r="G2362" s="173"/>
      <c r="H2362" s="173"/>
      <c r="I2362" s="173"/>
    </row>
    <row r="2363">
      <c r="A2363" s="176"/>
      <c r="B2363" s="177"/>
      <c r="C2363" s="173"/>
      <c r="D2363" s="173"/>
      <c r="E2363" s="173"/>
      <c r="F2363" s="173"/>
      <c r="G2363" s="173"/>
      <c r="H2363" s="173"/>
      <c r="I2363" s="173"/>
    </row>
    <row r="2364">
      <c r="A2364" s="176"/>
      <c r="B2364" s="177"/>
      <c r="C2364" s="173"/>
      <c r="D2364" s="173"/>
      <c r="E2364" s="173"/>
      <c r="F2364" s="173"/>
      <c r="G2364" s="173"/>
      <c r="H2364" s="173"/>
      <c r="I2364" s="173"/>
    </row>
    <row r="2365">
      <c r="A2365" s="176"/>
      <c r="B2365" s="177"/>
      <c r="C2365" s="173"/>
      <c r="D2365" s="173"/>
      <c r="E2365" s="173"/>
      <c r="F2365" s="173"/>
      <c r="G2365" s="173"/>
      <c r="H2365" s="173"/>
      <c r="I2365" s="173"/>
    </row>
    <row r="2366">
      <c r="A2366" s="176"/>
      <c r="B2366" s="177"/>
      <c r="C2366" s="173"/>
      <c r="D2366" s="173"/>
      <c r="E2366" s="173"/>
      <c r="F2366" s="173"/>
      <c r="G2366" s="173"/>
      <c r="H2366" s="173"/>
      <c r="I2366" s="173"/>
    </row>
    <row r="2367">
      <c r="A2367" s="176"/>
      <c r="B2367" s="177"/>
      <c r="C2367" s="173"/>
      <c r="D2367" s="173"/>
      <c r="E2367" s="173"/>
      <c r="F2367" s="173"/>
      <c r="G2367" s="173"/>
      <c r="H2367" s="173"/>
      <c r="I2367" s="173"/>
    </row>
    <row r="2368">
      <c r="A2368" s="176"/>
      <c r="B2368" s="177"/>
      <c r="C2368" s="173"/>
      <c r="D2368" s="173"/>
      <c r="E2368" s="173"/>
      <c r="F2368" s="173"/>
      <c r="G2368" s="173"/>
      <c r="H2368" s="173"/>
      <c r="I2368" s="173"/>
    </row>
    <row r="2369">
      <c r="A2369" s="176"/>
      <c r="B2369" s="177"/>
      <c r="C2369" s="173"/>
      <c r="D2369" s="173"/>
      <c r="E2369" s="173"/>
      <c r="F2369" s="173"/>
      <c r="G2369" s="173"/>
      <c r="H2369" s="173"/>
      <c r="I2369" s="173"/>
    </row>
    <row r="2370">
      <c r="A2370" s="176"/>
      <c r="B2370" s="177"/>
      <c r="C2370" s="173"/>
      <c r="D2370" s="173"/>
      <c r="E2370" s="173"/>
      <c r="F2370" s="173"/>
      <c r="G2370" s="173"/>
      <c r="H2370" s="173"/>
      <c r="I2370" s="173"/>
    </row>
    <row r="2371">
      <c r="A2371" s="176"/>
      <c r="B2371" s="177"/>
      <c r="C2371" s="173"/>
      <c r="D2371" s="173"/>
      <c r="E2371" s="173"/>
      <c r="F2371" s="173"/>
      <c r="G2371" s="173"/>
      <c r="H2371" s="173"/>
      <c r="I2371" s="173"/>
    </row>
    <row r="2372">
      <c r="A2372" s="176"/>
      <c r="B2372" s="177"/>
      <c r="C2372" s="173"/>
      <c r="D2372" s="173"/>
      <c r="E2372" s="173"/>
      <c r="F2372" s="173"/>
      <c r="G2372" s="173"/>
      <c r="H2372" s="173"/>
      <c r="I2372" s="173"/>
    </row>
    <row r="2373">
      <c r="A2373" s="176"/>
      <c r="B2373" s="177"/>
      <c r="C2373" s="173"/>
      <c r="D2373" s="173"/>
      <c r="E2373" s="173"/>
      <c r="F2373" s="173"/>
      <c r="G2373" s="173"/>
      <c r="H2373" s="173"/>
      <c r="I2373" s="173"/>
    </row>
    <row r="2374">
      <c r="A2374" s="176"/>
      <c r="B2374" s="177"/>
      <c r="C2374" s="173"/>
      <c r="D2374" s="173"/>
      <c r="E2374" s="173"/>
      <c r="F2374" s="173"/>
      <c r="G2374" s="173"/>
      <c r="H2374" s="173"/>
      <c r="I2374" s="173"/>
    </row>
    <row r="2375">
      <c r="A2375" s="176"/>
      <c r="B2375" s="177"/>
      <c r="C2375" s="173"/>
      <c r="D2375" s="173"/>
      <c r="E2375" s="173"/>
      <c r="F2375" s="173"/>
      <c r="G2375" s="173"/>
      <c r="H2375" s="173"/>
      <c r="I2375" s="173"/>
    </row>
    <row r="2376">
      <c r="A2376" s="176"/>
      <c r="B2376" s="177"/>
      <c r="C2376" s="173"/>
      <c r="D2376" s="173"/>
      <c r="E2376" s="173"/>
      <c r="F2376" s="173"/>
      <c r="G2376" s="173"/>
      <c r="H2376" s="173"/>
      <c r="I2376" s="173"/>
    </row>
    <row r="2377">
      <c r="A2377" s="176"/>
      <c r="B2377" s="177"/>
      <c r="C2377" s="173"/>
      <c r="D2377" s="173"/>
      <c r="E2377" s="173"/>
      <c r="F2377" s="173"/>
      <c r="G2377" s="173"/>
      <c r="H2377" s="173"/>
      <c r="I2377" s="173"/>
    </row>
    <row r="2378">
      <c r="A2378" s="176"/>
      <c r="B2378" s="177"/>
      <c r="C2378" s="173"/>
      <c r="D2378" s="173"/>
      <c r="E2378" s="173"/>
      <c r="F2378" s="173"/>
      <c r="G2378" s="173"/>
      <c r="H2378" s="173"/>
      <c r="I2378" s="173"/>
    </row>
    <row r="2379">
      <c r="A2379" s="176"/>
      <c r="B2379" s="177"/>
      <c r="C2379" s="173"/>
      <c r="D2379" s="173"/>
      <c r="E2379" s="173"/>
      <c r="F2379" s="173"/>
      <c r="G2379" s="173"/>
      <c r="H2379" s="173"/>
      <c r="I2379" s="173"/>
    </row>
    <row r="2380">
      <c r="A2380" s="176"/>
      <c r="B2380" s="177"/>
      <c r="C2380" s="173"/>
      <c r="D2380" s="173"/>
      <c r="E2380" s="173"/>
      <c r="F2380" s="173"/>
      <c r="G2380" s="173"/>
      <c r="H2380" s="173"/>
      <c r="I2380" s="173"/>
    </row>
    <row r="2381">
      <c r="A2381" s="176"/>
      <c r="B2381" s="177"/>
      <c r="C2381" s="173"/>
      <c r="D2381" s="173"/>
      <c r="E2381" s="173"/>
      <c r="F2381" s="173"/>
      <c r="G2381" s="173"/>
      <c r="H2381" s="173"/>
      <c r="I2381" s="173"/>
    </row>
    <row r="2382">
      <c r="A2382" s="176"/>
      <c r="B2382" s="177"/>
      <c r="C2382" s="173"/>
      <c r="D2382" s="173"/>
      <c r="E2382" s="173"/>
      <c r="F2382" s="173"/>
      <c r="G2382" s="173"/>
      <c r="H2382" s="173"/>
      <c r="I2382" s="173"/>
    </row>
    <row r="2383">
      <c r="A2383" s="176"/>
      <c r="B2383" s="177"/>
      <c r="C2383" s="173"/>
      <c r="D2383" s="173"/>
      <c r="E2383" s="173"/>
      <c r="F2383" s="173"/>
      <c r="G2383" s="173"/>
      <c r="H2383" s="173"/>
      <c r="I2383" s="173"/>
    </row>
    <row r="2384">
      <c r="A2384" s="176"/>
      <c r="B2384" s="177"/>
      <c r="C2384" s="173"/>
      <c r="D2384" s="173"/>
      <c r="E2384" s="173"/>
      <c r="F2384" s="173"/>
      <c r="G2384" s="173"/>
      <c r="H2384" s="173"/>
      <c r="I2384" s="173"/>
    </row>
    <row r="2385">
      <c r="A2385" s="176"/>
      <c r="B2385" s="177"/>
      <c r="C2385" s="173"/>
      <c r="D2385" s="173"/>
      <c r="E2385" s="173"/>
      <c r="F2385" s="173"/>
      <c r="G2385" s="173"/>
      <c r="H2385" s="173"/>
      <c r="I2385" s="173"/>
    </row>
    <row r="2386">
      <c r="A2386" s="176"/>
      <c r="B2386" s="177"/>
      <c r="C2386" s="173"/>
      <c r="D2386" s="173"/>
      <c r="E2386" s="173"/>
      <c r="F2386" s="173"/>
      <c r="G2386" s="173"/>
      <c r="H2386" s="173"/>
      <c r="I2386" s="173"/>
    </row>
    <row r="2387">
      <c r="A2387" s="176"/>
      <c r="B2387" s="177"/>
      <c r="C2387" s="173"/>
      <c r="D2387" s="173"/>
      <c r="E2387" s="173"/>
      <c r="F2387" s="173"/>
      <c r="G2387" s="173"/>
      <c r="H2387" s="173"/>
      <c r="I2387" s="173"/>
    </row>
    <row r="2388">
      <c r="A2388" s="176"/>
      <c r="B2388" s="177"/>
      <c r="C2388" s="173"/>
      <c r="D2388" s="173"/>
      <c r="E2388" s="173"/>
      <c r="F2388" s="173"/>
      <c r="G2388" s="173"/>
      <c r="H2388" s="173"/>
      <c r="I2388" s="173"/>
    </row>
    <row r="2389">
      <c r="A2389" s="176"/>
      <c r="B2389" s="177"/>
      <c r="C2389" s="173"/>
      <c r="D2389" s="173"/>
      <c r="E2389" s="173"/>
      <c r="F2389" s="173"/>
      <c r="G2389" s="173"/>
      <c r="H2389" s="173"/>
      <c r="I2389" s="173"/>
    </row>
    <row r="2390">
      <c r="A2390" s="176"/>
      <c r="B2390" s="177"/>
      <c r="C2390" s="173"/>
      <c r="D2390" s="173"/>
      <c r="E2390" s="173"/>
      <c r="F2390" s="173"/>
      <c r="G2390" s="173"/>
      <c r="H2390" s="173"/>
      <c r="I2390" s="173"/>
    </row>
    <row r="2391">
      <c r="A2391" s="176"/>
      <c r="B2391" s="177"/>
      <c r="C2391" s="173"/>
      <c r="D2391" s="173"/>
      <c r="E2391" s="173"/>
      <c r="F2391" s="173"/>
      <c r="G2391" s="173"/>
      <c r="H2391" s="173"/>
      <c r="I2391" s="173"/>
    </row>
    <row r="2392">
      <c r="A2392" s="176"/>
      <c r="B2392" s="177"/>
      <c r="C2392" s="173"/>
      <c r="D2392" s="173"/>
      <c r="E2392" s="173"/>
      <c r="F2392" s="173"/>
      <c r="G2392" s="173"/>
      <c r="H2392" s="173"/>
      <c r="I2392" s="173"/>
    </row>
    <row r="2393">
      <c r="A2393" s="176"/>
      <c r="B2393" s="177"/>
      <c r="C2393" s="173"/>
      <c r="D2393" s="173"/>
      <c r="E2393" s="173"/>
      <c r="F2393" s="173"/>
      <c r="G2393" s="173"/>
      <c r="H2393" s="173"/>
      <c r="I2393" s="173"/>
    </row>
    <row r="2394">
      <c r="A2394" s="176"/>
      <c r="B2394" s="177"/>
      <c r="C2394" s="173"/>
      <c r="D2394" s="173"/>
      <c r="E2394" s="173"/>
      <c r="F2394" s="173"/>
      <c r="G2394" s="173"/>
      <c r="H2394" s="173"/>
      <c r="I2394" s="173"/>
    </row>
    <row r="2395">
      <c r="A2395" s="176"/>
      <c r="B2395" s="177"/>
      <c r="C2395" s="173"/>
      <c r="D2395" s="173"/>
      <c r="E2395" s="173"/>
      <c r="F2395" s="173"/>
      <c r="G2395" s="173"/>
      <c r="H2395" s="173"/>
      <c r="I2395" s="173"/>
    </row>
    <row r="2396">
      <c r="A2396" s="176"/>
      <c r="B2396" s="177"/>
      <c r="C2396" s="173"/>
      <c r="D2396" s="173"/>
      <c r="E2396" s="173"/>
      <c r="F2396" s="173"/>
      <c r="G2396" s="173"/>
      <c r="H2396" s="173"/>
      <c r="I2396" s="173"/>
    </row>
    <row r="2397">
      <c r="A2397" s="176"/>
      <c r="B2397" s="177"/>
      <c r="C2397" s="173"/>
      <c r="D2397" s="173"/>
      <c r="E2397" s="173"/>
      <c r="F2397" s="173"/>
      <c r="G2397" s="173"/>
      <c r="H2397" s="173"/>
      <c r="I2397" s="173"/>
    </row>
    <row r="2398">
      <c r="A2398" s="176"/>
      <c r="B2398" s="177"/>
      <c r="C2398" s="173"/>
      <c r="D2398" s="173"/>
      <c r="E2398" s="173"/>
      <c r="F2398" s="173"/>
      <c r="G2398" s="173"/>
      <c r="H2398" s="173"/>
      <c r="I2398" s="173"/>
    </row>
    <row r="2399">
      <c r="A2399" s="176"/>
      <c r="B2399" s="177"/>
      <c r="C2399" s="173"/>
      <c r="D2399" s="173"/>
      <c r="E2399" s="173"/>
      <c r="F2399" s="173"/>
      <c r="G2399" s="173"/>
      <c r="H2399" s="173"/>
      <c r="I2399" s="173"/>
    </row>
    <row r="2400">
      <c r="A2400" s="176"/>
      <c r="B2400" s="177"/>
      <c r="C2400" s="173"/>
      <c r="D2400" s="173"/>
      <c r="E2400" s="173"/>
      <c r="F2400" s="173"/>
      <c r="G2400" s="173"/>
      <c r="H2400" s="173"/>
      <c r="I2400" s="173"/>
    </row>
    <row r="2401">
      <c r="A2401" s="176"/>
      <c r="B2401" s="177"/>
      <c r="C2401" s="173"/>
      <c r="D2401" s="173"/>
      <c r="E2401" s="173"/>
      <c r="F2401" s="173"/>
      <c r="G2401" s="173"/>
      <c r="H2401" s="173"/>
      <c r="I2401" s="173"/>
    </row>
    <row r="2402">
      <c r="A2402" s="176"/>
      <c r="B2402" s="177"/>
      <c r="C2402" s="173"/>
      <c r="D2402" s="173"/>
      <c r="E2402" s="173"/>
      <c r="F2402" s="173"/>
      <c r="G2402" s="173"/>
      <c r="H2402" s="173"/>
      <c r="I2402" s="173"/>
    </row>
    <row r="2403">
      <c r="A2403" s="176"/>
      <c r="B2403" s="177"/>
      <c r="C2403" s="173"/>
      <c r="D2403" s="173"/>
      <c r="E2403" s="173"/>
      <c r="F2403" s="173"/>
      <c r="G2403" s="173"/>
      <c r="H2403" s="173"/>
      <c r="I2403" s="173"/>
    </row>
    <row r="2404">
      <c r="A2404" s="176"/>
      <c r="B2404" s="177"/>
      <c r="C2404" s="173"/>
      <c r="D2404" s="173"/>
      <c r="E2404" s="173"/>
      <c r="F2404" s="173"/>
      <c r="G2404" s="173"/>
      <c r="H2404" s="173"/>
      <c r="I2404" s="173"/>
    </row>
    <row r="2405">
      <c r="A2405" s="176"/>
      <c r="B2405" s="177"/>
      <c r="C2405" s="173"/>
      <c r="D2405" s="173"/>
      <c r="E2405" s="173"/>
      <c r="F2405" s="173"/>
      <c r="G2405" s="173"/>
      <c r="H2405" s="173"/>
      <c r="I2405" s="173"/>
    </row>
    <row r="2406">
      <c r="A2406" s="176"/>
      <c r="B2406" s="177"/>
      <c r="C2406" s="173"/>
      <c r="D2406" s="173"/>
      <c r="E2406" s="173"/>
      <c r="F2406" s="173"/>
      <c r="G2406" s="173"/>
      <c r="H2406" s="173"/>
      <c r="I2406" s="173"/>
    </row>
    <row r="2407">
      <c r="A2407" s="176"/>
      <c r="B2407" s="177"/>
      <c r="C2407" s="173"/>
      <c r="D2407" s="173"/>
      <c r="E2407" s="173"/>
      <c r="F2407" s="173"/>
      <c r="G2407" s="173"/>
      <c r="H2407" s="173"/>
      <c r="I2407" s="173"/>
    </row>
    <row r="2408">
      <c r="A2408" s="176"/>
      <c r="B2408" s="177"/>
      <c r="C2408" s="173"/>
      <c r="D2408" s="173"/>
      <c r="E2408" s="173"/>
      <c r="F2408" s="173"/>
      <c r="G2408" s="173"/>
      <c r="H2408" s="173"/>
      <c r="I2408" s="173"/>
    </row>
    <row r="2409">
      <c r="A2409" s="176"/>
      <c r="B2409" s="177"/>
      <c r="C2409" s="173"/>
      <c r="D2409" s="173"/>
      <c r="E2409" s="173"/>
      <c r="F2409" s="173"/>
      <c r="G2409" s="173"/>
      <c r="H2409" s="173"/>
      <c r="I2409" s="173"/>
    </row>
    <row r="2410">
      <c r="A2410" s="176"/>
      <c r="B2410" s="177"/>
      <c r="C2410" s="173"/>
      <c r="D2410" s="173"/>
      <c r="E2410" s="173"/>
      <c r="F2410" s="173"/>
      <c r="G2410" s="173"/>
      <c r="H2410" s="173"/>
      <c r="I2410" s="173"/>
    </row>
    <row r="2411">
      <c r="A2411" s="176"/>
      <c r="B2411" s="177"/>
      <c r="C2411" s="173"/>
      <c r="D2411" s="173"/>
      <c r="E2411" s="173"/>
      <c r="F2411" s="173"/>
      <c r="G2411" s="173"/>
      <c r="H2411" s="173"/>
      <c r="I2411" s="173"/>
    </row>
    <row r="2412">
      <c r="A2412" s="176"/>
      <c r="B2412" s="177"/>
      <c r="C2412" s="173"/>
      <c r="D2412" s="173"/>
      <c r="E2412" s="173"/>
      <c r="F2412" s="173"/>
      <c r="G2412" s="173"/>
      <c r="H2412" s="173"/>
      <c r="I2412" s="173"/>
    </row>
    <row r="2413">
      <c r="A2413" s="176"/>
      <c r="B2413" s="177"/>
      <c r="C2413" s="173"/>
      <c r="D2413" s="173"/>
      <c r="E2413" s="173"/>
      <c r="F2413" s="173"/>
      <c r="G2413" s="173"/>
      <c r="H2413" s="173"/>
      <c r="I2413" s="173"/>
    </row>
    <row r="2414">
      <c r="A2414" s="176"/>
      <c r="B2414" s="177"/>
      <c r="C2414" s="173"/>
      <c r="D2414" s="173"/>
      <c r="E2414" s="173"/>
      <c r="F2414" s="173"/>
      <c r="G2414" s="173"/>
      <c r="H2414" s="173"/>
      <c r="I2414" s="173"/>
    </row>
    <row r="2415">
      <c r="A2415" s="176"/>
      <c r="B2415" s="177"/>
      <c r="C2415" s="173"/>
      <c r="D2415" s="173"/>
      <c r="E2415" s="173"/>
      <c r="F2415" s="173"/>
      <c r="G2415" s="173"/>
      <c r="H2415" s="173"/>
      <c r="I2415" s="173"/>
    </row>
    <row r="2416">
      <c r="A2416" s="176"/>
      <c r="B2416" s="177"/>
      <c r="C2416" s="173"/>
      <c r="D2416" s="173"/>
      <c r="E2416" s="173"/>
      <c r="F2416" s="173"/>
      <c r="G2416" s="173"/>
      <c r="H2416" s="173"/>
      <c r="I2416" s="173"/>
    </row>
    <row r="2417">
      <c r="A2417" s="176"/>
      <c r="B2417" s="177"/>
      <c r="C2417" s="173"/>
      <c r="D2417" s="173"/>
      <c r="E2417" s="173"/>
      <c r="F2417" s="173"/>
      <c r="G2417" s="173"/>
      <c r="H2417" s="173"/>
      <c r="I2417" s="173"/>
    </row>
    <row r="2418">
      <c r="A2418" s="176"/>
      <c r="B2418" s="177"/>
      <c r="C2418" s="173"/>
      <c r="D2418" s="173"/>
      <c r="E2418" s="173"/>
      <c r="F2418" s="173"/>
      <c r="G2418" s="173"/>
      <c r="H2418" s="173"/>
      <c r="I2418" s="173"/>
    </row>
    <row r="2419">
      <c r="A2419" s="176"/>
      <c r="B2419" s="177"/>
      <c r="C2419" s="173"/>
      <c r="D2419" s="173"/>
      <c r="E2419" s="173"/>
      <c r="F2419" s="173"/>
      <c r="G2419" s="173"/>
      <c r="H2419" s="173"/>
      <c r="I2419" s="173"/>
    </row>
    <row r="2420">
      <c r="A2420" s="176"/>
      <c r="B2420" s="177"/>
      <c r="C2420" s="173"/>
      <c r="D2420" s="173"/>
      <c r="E2420" s="173"/>
      <c r="F2420" s="173"/>
      <c r="G2420" s="173"/>
      <c r="H2420" s="173"/>
      <c r="I2420" s="173"/>
    </row>
    <row r="2421">
      <c r="A2421" s="176"/>
      <c r="B2421" s="177"/>
      <c r="C2421" s="173"/>
      <c r="D2421" s="173"/>
      <c r="E2421" s="173"/>
      <c r="F2421" s="173"/>
      <c r="G2421" s="173"/>
      <c r="H2421" s="173"/>
      <c r="I2421" s="173"/>
    </row>
    <row r="2422">
      <c r="A2422" s="176"/>
      <c r="B2422" s="177"/>
      <c r="C2422" s="173"/>
      <c r="D2422" s="173"/>
      <c r="E2422" s="173"/>
      <c r="F2422" s="173"/>
      <c r="G2422" s="173"/>
      <c r="H2422" s="173"/>
      <c r="I2422" s="173"/>
    </row>
    <row r="2423">
      <c r="A2423" s="176"/>
      <c r="B2423" s="177"/>
      <c r="C2423" s="173"/>
      <c r="D2423" s="173"/>
      <c r="E2423" s="173"/>
      <c r="F2423" s="173"/>
      <c r="G2423" s="173"/>
      <c r="H2423" s="173"/>
      <c r="I2423" s="173"/>
    </row>
    <row r="2424">
      <c r="A2424" s="176"/>
      <c r="B2424" s="177"/>
      <c r="C2424" s="173"/>
      <c r="D2424" s="173"/>
      <c r="E2424" s="173"/>
      <c r="F2424" s="173"/>
      <c r="G2424" s="173"/>
      <c r="H2424" s="173"/>
      <c r="I2424" s="173"/>
    </row>
    <row r="2425">
      <c r="A2425" s="176"/>
      <c r="B2425" s="177"/>
      <c r="C2425" s="173"/>
      <c r="D2425" s="173"/>
      <c r="E2425" s="173"/>
      <c r="F2425" s="173"/>
      <c r="G2425" s="173"/>
      <c r="H2425" s="173"/>
      <c r="I2425" s="173"/>
    </row>
    <row r="2426">
      <c r="A2426" s="176"/>
      <c r="B2426" s="177"/>
      <c r="C2426" s="173"/>
      <c r="D2426" s="173"/>
      <c r="E2426" s="173"/>
      <c r="F2426" s="173"/>
      <c r="G2426" s="173"/>
      <c r="H2426" s="173"/>
      <c r="I2426" s="173"/>
    </row>
    <row r="2427">
      <c r="A2427" s="176"/>
      <c r="B2427" s="177"/>
      <c r="C2427" s="173"/>
      <c r="D2427" s="173"/>
      <c r="E2427" s="173"/>
      <c r="F2427" s="173"/>
      <c r="G2427" s="173"/>
      <c r="H2427" s="173"/>
      <c r="I2427" s="173"/>
    </row>
    <row r="2428">
      <c r="A2428" s="176"/>
      <c r="B2428" s="177"/>
      <c r="C2428" s="173"/>
      <c r="D2428" s="173"/>
      <c r="E2428" s="173"/>
      <c r="F2428" s="173"/>
      <c r="G2428" s="173"/>
      <c r="H2428" s="173"/>
      <c r="I2428" s="173"/>
    </row>
    <row r="2429">
      <c r="A2429" s="176"/>
      <c r="B2429" s="177"/>
      <c r="C2429" s="173"/>
      <c r="D2429" s="173"/>
      <c r="E2429" s="173"/>
      <c r="F2429" s="173"/>
      <c r="G2429" s="173"/>
      <c r="H2429" s="173"/>
      <c r="I2429" s="173"/>
    </row>
    <row r="2430">
      <c r="A2430" s="176"/>
      <c r="B2430" s="177"/>
      <c r="C2430" s="173"/>
      <c r="D2430" s="173"/>
      <c r="E2430" s="173"/>
      <c r="F2430" s="173"/>
      <c r="G2430" s="173"/>
      <c r="H2430" s="173"/>
      <c r="I2430" s="173"/>
    </row>
    <row r="2431">
      <c r="A2431" s="176"/>
      <c r="B2431" s="177"/>
      <c r="C2431" s="173"/>
      <c r="D2431" s="173"/>
      <c r="E2431" s="173"/>
      <c r="F2431" s="173"/>
      <c r="G2431" s="173"/>
      <c r="H2431" s="173"/>
      <c r="I2431" s="173"/>
    </row>
    <row r="2432">
      <c r="A2432" s="176"/>
      <c r="B2432" s="177"/>
      <c r="C2432" s="173"/>
      <c r="D2432" s="173"/>
      <c r="E2432" s="173"/>
      <c r="F2432" s="173"/>
      <c r="G2432" s="173"/>
      <c r="H2432" s="173"/>
      <c r="I2432" s="173"/>
    </row>
    <row r="2433">
      <c r="A2433" s="176"/>
      <c r="B2433" s="177"/>
      <c r="C2433" s="173"/>
      <c r="D2433" s="173"/>
      <c r="E2433" s="173"/>
      <c r="F2433" s="173"/>
      <c r="G2433" s="173"/>
      <c r="H2433" s="173"/>
      <c r="I2433" s="173"/>
    </row>
    <row r="2434">
      <c r="A2434" s="176"/>
      <c r="B2434" s="177"/>
      <c r="C2434" s="173"/>
      <c r="D2434" s="173"/>
      <c r="E2434" s="173"/>
      <c r="F2434" s="173"/>
      <c r="G2434" s="173"/>
      <c r="H2434" s="173"/>
      <c r="I2434" s="173"/>
    </row>
    <row r="2435">
      <c r="A2435" s="176"/>
      <c r="B2435" s="177"/>
      <c r="C2435" s="173"/>
      <c r="D2435" s="173"/>
      <c r="E2435" s="173"/>
      <c r="F2435" s="173"/>
      <c r="G2435" s="173"/>
      <c r="H2435" s="173"/>
      <c r="I2435" s="173"/>
    </row>
    <row r="2436">
      <c r="A2436" s="176"/>
      <c r="B2436" s="177"/>
      <c r="C2436" s="173"/>
      <c r="D2436" s="173"/>
      <c r="E2436" s="173"/>
      <c r="F2436" s="173"/>
      <c r="G2436" s="173"/>
      <c r="H2436" s="173"/>
      <c r="I2436" s="173"/>
    </row>
    <row r="2437">
      <c r="A2437" s="176"/>
      <c r="B2437" s="177"/>
      <c r="C2437" s="173"/>
      <c r="D2437" s="173"/>
      <c r="E2437" s="173"/>
      <c r="F2437" s="173"/>
      <c r="G2437" s="173"/>
      <c r="H2437" s="173"/>
      <c r="I2437" s="173"/>
    </row>
    <row r="2438">
      <c r="A2438" s="176"/>
      <c r="B2438" s="177"/>
      <c r="C2438" s="173"/>
      <c r="D2438" s="173"/>
      <c r="E2438" s="173"/>
      <c r="F2438" s="173"/>
      <c r="G2438" s="173"/>
      <c r="H2438" s="173"/>
      <c r="I2438" s="173"/>
    </row>
    <row r="2439">
      <c r="A2439" s="176"/>
      <c r="B2439" s="177"/>
      <c r="C2439" s="173"/>
      <c r="D2439" s="173"/>
      <c r="E2439" s="173"/>
      <c r="F2439" s="173"/>
      <c r="G2439" s="173"/>
      <c r="H2439" s="173"/>
      <c r="I2439" s="173"/>
    </row>
    <row r="2440">
      <c r="A2440" s="176"/>
      <c r="B2440" s="177"/>
      <c r="C2440" s="173"/>
      <c r="D2440" s="173"/>
      <c r="E2440" s="173"/>
      <c r="F2440" s="173"/>
      <c r="G2440" s="173"/>
      <c r="H2440" s="173"/>
      <c r="I2440" s="173"/>
    </row>
    <row r="2441">
      <c r="A2441" s="176"/>
      <c r="B2441" s="177"/>
      <c r="C2441" s="173"/>
      <c r="D2441" s="173"/>
      <c r="E2441" s="173"/>
      <c r="F2441" s="173"/>
      <c r="G2441" s="173"/>
      <c r="H2441" s="173"/>
      <c r="I2441" s="173"/>
    </row>
    <row r="2442">
      <c r="A2442" s="176"/>
      <c r="B2442" s="177"/>
      <c r="C2442" s="173"/>
      <c r="D2442" s="173"/>
      <c r="E2442" s="173"/>
      <c r="F2442" s="173"/>
      <c r="G2442" s="173"/>
      <c r="H2442" s="173"/>
      <c r="I2442" s="173"/>
    </row>
    <row r="2443">
      <c r="A2443" s="176"/>
      <c r="B2443" s="177"/>
      <c r="C2443" s="173"/>
      <c r="D2443" s="173"/>
      <c r="E2443" s="173"/>
      <c r="F2443" s="173"/>
      <c r="G2443" s="173"/>
      <c r="H2443" s="173"/>
      <c r="I2443" s="173"/>
    </row>
    <row r="2444">
      <c r="A2444" s="176"/>
      <c r="B2444" s="177"/>
      <c r="C2444" s="173"/>
      <c r="D2444" s="173"/>
      <c r="E2444" s="173"/>
      <c r="F2444" s="173"/>
      <c r="G2444" s="173"/>
      <c r="H2444" s="173"/>
      <c r="I2444" s="173"/>
    </row>
    <row r="2445">
      <c r="A2445" s="176"/>
      <c r="B2445" s="177"/>
      <c r="C2445" s="173"/>
      <c r="D2445" s="173"/>
      <c r="E2445" s="173"/>
      <c r="F2445" s="173"/>
      <c r="G2445" s="173"/>
      <c r="H2445" s="173"/>
      <c r="I2445" s="173"/>
    </row>
    <row r="2446">
      <c r="A2446" s="176"/>
      <c r="B2446" s="177"/>
      <c r="C2446" s="173"/>
      <c r="D2446" s="173"/>
      <c r="E2446" s="173"/>
      <c r="F2446" s="173"/>
      <c r="G2446" s="173"/>
      <c r="H2446" s="173"/>
      <c r="I2446" s="173"/>
    </row>
    <row r="2447">
      <c r="A2447" s="176"/>
      <c r="B2447" s="177"/>
      <c r="C2447" s="173"/>
      <c r="D2447" s="173"/>
      <c r="E2447" s="173"/>
      <c r="F2447" s="173"/>
      <c r="G2447" s="173"/>
      <c r="H2447" s="173"/>
      <c r="I2447" s="173"/>
    </row>
    <row r="2448">
      <c r="A2448" s="176"/>
      <c r="B2448" s="177"/>
      <c r="C2448" s="173"/>
      <c r="D2448" s="173"/>
      <c r="E2448" s="173"/>
      <c r="F2448" s="173"/>
      <c r="G2448" s="173"/>
      <c r="H2448" s="173"/>
      <c r="I2448" s="173"/>
    </row>
    <row r="2449">
      <c r="A2449" s="176"/>
      <c r="B2449" s="177"/>
      <c r="C2449" s="173"/>
      <c r="D2449" s="173"/>
      <c r="E2449" s="173"/>
      <c r="F2449" s="173"/>
      <c r="G2449" s="173"/>
      <c r="H2449" s="173"/>
      <c r="I2449" s="173"/>
    </row>
    <row r="2450">
      <c r="A2450" s="176"/>
      <c r="B2450" s="177"/>
      <c r="C2450" s="173"/>
      <c r="D2450" s="173"/>
      <c r="E2450" s="173"/>
      <c r="F2450" s="173"/>
      <c r="G2450" s="173"/>
      <c r="H2450" s="173"/>
      <c r="I2450" s="173"/>
    </row>
    <row r="2451">
      <c r="A2451" s="176"/>
      <c r="B2451" s="177"/>
      <c r="C2451" s="173"/>
      <c r="D2451" s="173"/>
      <c r="E2451" s="173"/>
      <c r="F2451" s="173"/>
      <c r="G2451" s="173"/>
      <c r="H2451" s="173"/>
      <c r="I2451" s="173"/>
    </row>
    <row r="2452">
      <c r="A2452" s="176"/>
      <c r="B2452" s="177"/>
      <c r="C2452" s="173"/>
      <c r="D2452" s="173"/>
      <c r="E2452" s="173"/>
      <c r="F2452" s="173"/>
      <c r="G2452" s="173"/>
      <c r="H2452" s="173"/>
      <c r="I2452" s="173"/>
    </row>
    <row r="2453">
      <c r="A2453" s="176"/>
      <c r="B2453" s="177"/>
      <c r="C2453" s="173"/>
      <c r="D2453" s="173"/>
      <c r="E2453" s="173"/>
      <c r="F2453" s="173"/>
      <c r="G2453" s="173"/>
      <c r="H2453" s="173"/>
      <c r="I2453" s="173"/>
    </row>
    <row r="2454">
      <c r="A2454" s="176"/>
      <c r="B2454" s="177"/>
      <c r="C2454" s="173"/>
      <c r="D2454" s="173"/>
      <c r="E2454" s="173"/>
      <c r="F2454" s="173"/>
      <c r="G2454" s="173"/>
      <c r="H2454" s="173"/>
      <c r="I2454" s="173"/>
    </row>
    <row r="2455">
      <c r="A2455" s="176"/>
      <c r="B2455" s="177"/>
      <c r="C2455" s="173"/>
      <c r="D2455" s="173"/>
      <c r="E2455" s="173"/>
      <c r="F2455" s="173"/>
      <c r="G2455" s="173"/>
      <c r="H2455" s="173"/>
      <c r="I2455" s="173"/>
    </row>
    <row r="2456">
      <c r="A2456" s="176"/>
      <c r="B2456" s="177"/>
      <c r="C2456" s="173"/>
      <c r="D2456" s="173"/>
      <c r="E2456" s="173"/>
      <c r="F2456" s="173"/>
      <c r="G2456" s="173"/>
      <c r="H2456" s="173"/>
      <c r="I2456" s="173"/>
    </row>
    <row r="2457">
      <c r="A2457" s="176"/>
      <c r="B2457" s="177"/>
      <c r="C2457" s="173"/>
      <c r="D2457" s="173"/>
      <c r="E2457" s="173"/>
      <c r="F2457" s="173"/>
      <c r="G2457" s="173"/>
      <c r="H2457" s="173"/>
      <c r="I2457" s="173"/>
    </row>
    <row r="2458">
      <c r="A2458" s="176"/>
      <c r="B2458" s="177"/>
      <c r="C2458" s="173"/>
      <c r="D2458" s="173"/>
      <c r="E2458" s="173"/>
      <c r="F2458" s="173"/>
      <c r="G2458" s="173"/>
      <c r="H2458" s="173"/>
      <c r="I2458" s="173"/>
    </row>
    <row r="2459">
      <c r="A2459" s="176"/>
      <c r="B2459" s="177"/>
      <c r="C2459" s="173"/>
      <c r="D2459" s="173"/>
      <c r="E2459" s="173"/>
      <c r="F2459" s="173"/>
      <c r="G2459" s="173"/>
      <c r="H2459" s="173"/>
      <c r="I2459" s="173"/>
    </row>
    <row r="2460">
      <c r="A2460" s="176"/>
      <c r="B2460" s="177"/>
      <c r="C2460" s="173"/>
      <c r="D2460" s="173"/>
      <c r="E2460" s="173"/>
      <c r="F2460" s="173"/>
      <c r="G2460" s="173"/>
      <c r="H2460" s="173"/>
      <c r="I2460" s="173"/>
    </row>
    <row r="2461">
      <c r="A2461" s="176"/>
      <c r="B2461" s="177"/>
      <c r="C2461" s="173"/>
      <c r="D2461" s="173"/>
      <c r="E2461" s="173"/>
      <c r="F2461" s="173"/>
      <c r="G2461" s="173"/>
      <c r="H2461" s="173"/>
      <c r="I2461" s="173"/>
    </row>
    <row r="2462">
      <c r="A2462" s="176"/>
      <c r="B2462" s="177"/>
      <c r="C2462" s="173"/>
      <c r="D2462" s="173"/>
      <c r="E2462" s="173"/>
      <c r="F2462" s="173"/>
      <c r="G2462" s="173"/>
      <c r="H2462" s="173"/>
      <c r="I2462" s="173"/>
    </row>
    <row r="2463">
      <c r="A2463" s="176"/>
      <c r="B2463" s="177"/>
      <c r="C2463" s="173"/>
      <c r="D2463" s="173"/>
      <c r="E2463" s="173"/>
      <c r="F2463" s="173"/>
      <c r="G2463" s="173"/>
      <c r="H2463" s="173"/>
      <c r="I2463" s="173"/>
    </row>
    <row r="2464">
      <c r="A2464" s="176"/>
      <c r="B2464" s="177"/>
      <c r="C2464" s="173"/>
      <c r="D2464" s="173"/>
      <c r="E2464" s="173"/>
      <c r="F2464" s="173"/>
      <c r="G2464" s="173"/>
      <c r="H2464" s="173"/>
      <c r="I2464" s="173"/>
    </row>
    <row r="2465">
      <c r="A2465" s="176"/>
      <c r="B2465" s="177"/>
      <c r="C2465" s="173"/>
      <c r="D2465" s="173"/>
      <c r="E2465" s="173"/>
      <c r="F2465" s="173"/>
      <c r="G2465" s="173"/>
      <c r="H2465" s="173"/>
      <c r="I2465" s="173"/>
    </row>
    <row r="2466">
      <c r="A2466" s="176"/>
      <c r="B2466" s="177"/>
      <c r="C2466" s="173"/>
      <c r="D2466" s="173"/>
      <c r="E2466" s="173"/>
      <c r="F2466" s="173"/>
      <c r="G2466" s="173"/>
      <c r="H2466" s="173"/>
      <c r="I2466" s="173"/>
    </row>
    <row r="2467">
      <c r="A2467" s="176"/>
      <c r="B2467" s="177"/>
      <c r="C2467" s="173"/>
      <c r="D2467" s="173"/>
      <c r="E2467" s="173"/>
      <c r="F2467" s="173"/>
      <c r="G2467" s="173"/>
      <c r="H2467" s="173"/>
      <c r="I2467" s="173"/>
    </row>
    <row r="2468">
      <c r="A2468" s="176"/>
      <c r="B2468" s="177"/>
      <c r="C2468" s="173"/>
      <c r="D2468" s="173"/>
      <c r="E2468" s="173"/>
      <c r="F2468" s="173"/>
      <c r="G2468" s="173"/>
      <c r="H2468" s="173"/>
      <c r="I2468" s="173"/>
    </row>
    <row r="2469">
      <c r="A2469" s="176"/>
      <c r="B2469" s="177"/>
      <c r="C2469" s="173"/>
      <c r="D2469" s="173"/>
      <c r="E2469" s="173"/>
      <c r="F2469" s="173"/>
      <c r="G2469" s="173"/>
      <c r="H2469" s="173"/>
      <c r="I2469" s="173"/>
    </row>
    <row r="2470">
      <c r="A2470" s="176"/>
      <c r="B2470" s="177"/>
      <c r="C2470" s="173"/>
      <c r="D2470" s="173"/>
      <c r="E2470" s="173"/>
      <c r="F2470" s="173"/>
      <c r="G2470" s="173"/>
      <c r="H2470" s="173"/>
      <c r="I2470" s="173"/>
    </row>
    <row r="2471">
      <c r="A2471" s="176"/>
      <c r="B2471" s="177"/>
      <c r="C2471" s="173"/>
      <c r="D2471" s="173"/>
      <c r="E2471" s="173"/>
      <c r="F2471" s="173"/>
      <c r="G2471" s="173"/>
      <c r="H2471" s="173"/>
      <c r="I2471" s="173"/>
    </row>
    <row r="2472">
      <c r="A2472" s="176"/>
      <c r="B2472" s="177"/>
      <c r="C2472" s="173"/>
      <c r="D2472" s="173"/>
      <c r="E2472" s="173"/>
      <c r="F2472" s="173"/>
      <c r="G2472" s="173"/>
      <c r="H2472" s="173"/>
      <c r="I2472" s="173"/>
    </row>
    <row r="2473">
      <c r="A2473" s="176"/>
      <c r="B2473" s="177"/>
      <c r="C2473" s="173"/>
      <c r="D2473" s="173"/>
      <c r="E2473" s="173"/>
      <c r="F2473" s="173"/>
      <c r="G2473" s="173"/>
      <c r="H2473" s="173"/>
      <c r="I2473" s="173"/>
    </row>
    <row r="2474">
      <c r="A2474" s="176"/>
      <c r="B2474" s="177"/>
      <c r="C2474" s="173"/>
      <c r="D2474" s="173"/>
      <c r="E2474" s="173"/>
      <c r="F2474" s="173"/>
      <c r="G2474" s="173"/>
      <c r="H2474" s="173"/>
      <c r="I2474" s="173"/>
    </row>
    <row r="2475">
      <c r="A2475" s="176"/>
      <c r="B2475" s="177"/>
      <c r="C2475" s="173"/>
      <c r="D2475" s="173"/>
      <c r="E2475" s="173"/>
      <c r="F2475" s="173"/>
      <c r="G2475" s="173"/>
      <c r="H2475" s="173"/>
      <c r="I2475" s="173"/>
    </row>
    <row r="2476">
      <c r="A2476" s="176"/>
      <c r="B2476" s="177"/>
      <c r="C2476" s="173"/>
      <c r="D2476" s="173"/>
      <c r="E2476" s="173"/>
      <c r="F2476" s="173"/>
      <c r="G2476" s="173"/>
      <c r="H2476" s="173"/>
      <c r="I2476" s="173"/>
    </row>
    <row r="2477">
      <c r="A2477" s="176"/>
      <c r="B2477" s="177"/>
      <c r="C2477" s="173"/>
      <c r="D2477" s="173"/>
      <c r="E2477" s="173"/>
      <c r="F2477" s="173"/>
      <c r="G2477" s="173"/>
      <c r="H2477" s="173"/>
      <c r="I2477" s="173"/>
    </row>
    <row r="2478">
      <c r="A2478" s="176"/>
      <c r="B2478" s="177"/>
      <c r="C2478" s="173"/>
      <c r="D2478" s="173"/>
      <c r="E2478" s="173"/>
      <c r="F2478" s="173"/>
      <c r="G2478" s="173"/>
      <c r="H2478" s="173"/>
      <c r="I2478" s="173"/>
    </row>
    <row r="2479">
      <c r="A2479" s="176"/>
      <c r="B2479" s="177"/>
      <c r="C2479" s="173"/>
      <c r="D2479" s="173"/>
      <c r="E2479" s="173"/>
      <c r="F2479" s="173"/>
      <c r="G2479" s="173"/>
      <c r="H2479" s="173"/>
      <c r="I2479" s="173"/>
    </row>
    <row r="2480">
      <c r="A2480" s="176"/>
      <c r="B2480" s="177"/>
      <c r="C2480" s="173"/>
      <c r="D2480" s="173"/>
      <c r="E2480" s="173"/>
      <c r="F2480" s="173"/>
      <c r="G2480" s="173"/>
      <c r="H2480" s="173"/>
      <c r="I2480" s="173"/>
    </row>
    <row r="2481">
      <c r="A2481" s="176"/>
      <c r="B2481" s="177"/>
      <c r="C2481" s="173"/>
      <c r="D2481" s="173"/>
      <c r="E2481" s="173"/>
      <c r="F2481" s="173"/>
      <c r="G2481" s="173"/>
      <c r="H2481" s="173"/>
      <c r="I2481" s="173"/>
    </row>
    <row r="2482">
      <c r="A2482" s="176"/>
      <c r="B2482" s="177"/>
      <c r="C2482" s="173"/>
      <c r="D2482" s="173"/>
      <c r="E2482" s="173"/>
      <c r="F2482" s="173"/>
      <c r="G2482" s="173"/>
      <c r="H2482" s="173"/>
      <c r="I2482" s="173"/>
    </row>
    <row r="2483">
      <c r="A2483" s="176"/>
      <c r="B2483" s="177"/>
      <c r="C2483" s="173"/>
      <c r="D2483" s="173"/>
      <c r="E2483" s="173"/>
      <c r="F2483" s="173"/>
      <c r="G2483" s="173"/>
      <c r="H2483" s="173"/>
      <c r="I2483" s="173"/>
    </row>
    <row r="2484">
      <c r="A2484" s="176"/>
      <c r="B2484" s="177"/>
      <c r="C2484" s="173"/>
      <c r="D2484" s="173"/>
      <c r="E2484" s="173"/>
      <c r="F2484" s="173"/>
      <c r="G2484" s="173"/>
      <c r="H2484" s="173"/>
      <c r="I2484" s="173"/>
    </row>
    <row r="2485">
      <c r="A2485" s="176"/>
      <c r="B2485" s="177"/>
      <c r="C2485" s="173"/>
      <c r="D2485" s="173"/>
      <c r="E2485" s="173"/>
      <c r="F2485" s="173"/>
      <c r="G2485" s="173"/>
      <c r="H2485" s="173"/>
      <c r="I2485" s="173"/>
    </row>
    <row r="2486">
      <c r="A2486" s="176"/>
      <c r="B2486" s="177"/>
      <c r="C2486" s="173"/>
      <c r="D2486" s="173"/>
      <c r="E2486" s="173"/>
      <c r="F2486" s="173"/>
      <c r="G2486" s="173"/>
      <c r="H2486" s="173"/>
      <c r="I2486" s="173"/>
    </row>
    <row r="2487">
      <c r="A2487" s="176"/>
      <c r="B2487" s="177"/>
      <c r="C2487" s="173"/>
      <c r="D2487" s="173"/>
      <c r="E2487" s="173"/>
      <c r="F2487" s="173"/>
      <c r="G2487" s="173"/>
      <c r="H2487" s="173"/>
      <c r="I2487" s="173"/>
    </row>
    <row r="2488">
      <c r="A2488" s="176"/>
      <c r="B2488" s="177"/>
      <c r="C2488" s="173"/>
      <c r="D2488" s="173"/>
      <c r="E2488" s="173"/>
      <c r="F2488" s="173"/>
      <c r="G2488" s="173"/>
      <c r="H2488" s="173"/>
      <c r="I2488" s="173"/>
    </row>
    <row r="2489">
      <c r="A2489" s="176"/>
      <c r="B2489" s="177"/>
      <c r="C2489" s="173"/>
      <c r="D2489" s="173"/>
      <c r="E2489" s="173"/>
      <c r="F2489" s="173"/>
      <c r="G2489" s="173"/>
      <c r="H2489" s="173"/>
      <c r="I2489" s="173"/>
    </row>
    <row r="2490">
      <c r="A2490" s="176"/>
      <c r="B2490" s="177"/>
      <c r="C2490" s="173"/>
      <c r="D2490" s="173"/>
      <c r="E2490" s="173"/>
      <c r="F2490" s="173"/>
      <c r="G2490" s="173"/>
      <c r="H2490" s="173"/>
      <c r="I2490" s="173"/>
    </row>
    <row r="2491">
      <c r="A2491" s="176"/>
      <c r="B2491" s="177"/>
      <c r="C2491" s="173"/>
      <c r="D2491" s="173"/>
      <c r="E2491" s="173"/>
      <c r="F2491" s="173"/>
      <c r="G2491" s="173"/>
      <c r="H2491" s="173"/>
      <c r="I2491" s="173"/>
    </row>
    <row r="2492">
      <c r="A2492" s="176"/>
      <c r="B2492" s="177"/>
      <c r="C2492" s="173"/>
      <c r="D2492" s="173"/>
      <c r="E2492" s="173"/>
      <c r="F2492" s="173"/>
      <c r="G2492" s="173"/>
      <c r="H2492" s="173"/>
      <c r="I2492" s="173"/>
    </row>
    <row r="2493">
      <c r="A2493" s="176"/>
      <c r="B2493" s="177"/>
      <c r="C2493" s="173"/>
      <c r="D2493" s="173"/>
      <c r="E2493" s="173"/>
      <c r="F2493" s="173"/>
      <c r="G2493" s="173"/>
      <c r="H2493" s="173"/>
      <c r="I2493" s="173"/>
    </row>
    <row r="2494">
      <c r="A2494" s="176"/>
      <c r="B2494" s="177"/>
      <c r="C2494" s="173"/>
      <c r="D2494" s="173"/>
      <c r="E2494" s="173"/>
      <c r="F2494" s="173"/>
      <c r="G2494" s="173"/>
      <c r="H2494" s="173"/>
      <c r="I2494" s="173"/>
    </row>
    <row r="2495">
      <c r="A2495" s="176"/>
      <c r="B2495" s="177"/>
      <c r="C2495" s="173"/>
      <c r="D2495" s="173"/>
      <c r="E2495" s="173"/>
      <c r="F2495" s="173"/>
      <c r="G2495" s="173"/>
      <c r="H2495" s="173"/>
      <c r="I2495" s="173"/>
    </row>
    <row r="2496">
      <c r="A2496" s="176"/>
      <c r="B2496" s="177"/>
      <c r="C2496" s="173"/>
      <c r="D2496" s="173"/>
      <c r="E2496" s="173"/>
      <c r="F2496" s="173"/>
      <c r="G2496" s="173"/>
      <c r="H2496" s="173"/>
      <c r="I2496" s="173"/>
    </row>
    <row r="2497">
      <c r="A2497" s="176"/>
      <c r="B2497" s="177"/>
      <c r="C2497" s="173"/>
      <c r="D2497" s="173"/>
      <c r="E2497" s="173"/>
      <c r="F2497" s="173"/>
      <c r="G2497" s="173"/>
      <c r="H2497" s="173"/>
      <c r="I2497" s="173"/>
    </row>
    <row r="2498">
      <c r="A2498" s="176"/>
      <c r="B2498" s="177"/>
      <c r="C2498" s="173"/>
      <c r="D2498" s="173"/>
      <c r="E2498" s="173"/>
      <c r="F2498" s="173"/>
      <c r="G2498" s="173"/>
      <c r="H2498" s="173"/>
      <c r="I2498" s="173"/>
    </row>
    <row r="2499">
      <c r="A2499" s="176"/>
      <c r="B2499" s="177"/>
      <c r="C2499" s="173"/>
      <c r="D2499" s="173"/>
      <c r="E2499" s="173"/>
      <c r="F2499" s="173"/>
      <c r="G2499" s="173"/>
      <c r="H2499" s="173"/>
      <c r="I2499" s="173"/>
    </row>
    <row r="2500">
      <c r="A2500" s="176"/>
      <c r="B2500" s="177"/>
      <c r="C2500" s="173"/>
      <c r="D2500" s="173"/>
      <c r="E2500" s="173"/>
      <c r="F2500" s="173"/>
      <c r="G2500" s="173"/>
      <c r="H2500" s="173"/>
      <c r="I2500" s="173"/>
    </row>
    <row r="2501">
      <c r="A2501" s="176"/>
      <c r="B2501" s="177"/>
      <c r="C2501" s="173"/>
      <c r="D2501" s="173"/>
      <c r="E2501" s="173"/>
      <c r="F2501" s="173"/>
      <c r="G2501" s="173"/>
      <c r="H2501" s="173"/>
      <c r="I2501" s="173"/>
    </row>
    <row r="2502">
      <c r="A2502" s="176"/>
      <c r="B2502" s="177"/>
      <c r="C2502" s="173"/>
      <c r="D2502" s="173"/>
      <c r="E2502" s="173"/>
      <c r="F2502" s="173"/>
      <c r="G2502" s="173"/>
      <c r="H2502" s="173"/>
      <c r="I2502" s="173"/>
    </row>
    <row r="2503">
      <c r="A2503" s="176"/>
      <c r="B2503" s="177"/>
      <c r="C2503" s="173"/>
      <c r="D2503" s="173"/>
      <c r="E2503" s="173"/>
      <c r="F2503" s="173"/>
      <c r="G2503" s="173"/>
      <c r="H2503" s="173"/>
      <c r="I2503" s="173"/>
    </row>
    <row r="2504">
      <c r="A2504" s="176"/>
      <c r="B2504" s="177"/>
      <c r="C2504" s="173"/>
      <c r="D2504" s="173"/>
      <c r="E2504" s="173"/>
      <c r="F2504" s="173"/>
      <c r="G2504" s="173"/>
      <c r="H2504" s="173"/>
      <c r="I2504" s="173"/>
    </row>
    <row r="2505">
      <c r="A2505" s="176"/>
      <c r="B2505" s="177"/>
      <c r="C2505" s="173"/>
      <c r="D2505" s="173"/>
      <c r="E2505" s="173"/>
      <c r="F2505" s="173"/>
      <c r="G2505" s="173"/>
      <c r="H2505" s="173"/>
      <c r="I2505" s="173"/>
    </row>
    <row r="2506">
      <c r="A2506" s="176"/>
      <c r="B2506" s="177"/>
      <c r="C2506" s="173"/>
      <c r="D2506" s="173"/>
      <c r="E2506" s="173"/>
      <c r="F2506" s="173"/>
      <c r="G2506" s="173"/>
      <c r="H2506" s="173"/>
      <c r="I2506" s="173"/>
    </row>
    <row r="2507">
      <c r="A2507" s="176"/>
      <c r="B2507" s="177"/>
      <c r="C2507" s="173"/>
      <c r="D2507" s="173"/>
      <c r="E2507" s="173"/>
      <c r="F2507" s="173"/>
      <c r="G2507" s="173"/>
      <c r="H2507" s="173"/>
      <c r="I2507" s="173"/>
    </row>
    <row r="2508">
      <c r="A2508" s="176"/>
      <c r="B2508" s="177"/>
      <c r="C2508" s="173"/>
      <c r="D2508" s="173"/>
      <c r="E2508" s="173"/>
      <c r="F2508" s="173"/>
      <c r="G2508" s="173"/>
      <c r="H2508" s="173"/>
      <c r="I2508" s="173"/>
    </row>
    <row r="2509">
      <c r="A2509" s="176"/>
      <c r="B2509" s="177"/>
      <c r="C2509" s="173"/>
      <c r="D2509" s="173"/>
      <c r="E2509" s="173"/>
      <c r="F2509" s="173"/>
      <c r="G2509" s="173"/>
      <c r="H2509" s="173"/>
      <c r="I2509" s="173"/>
    </row>
    <row r="2510">
      <c r="A2510" s="176"/>
      <c r="B2510" s="177"/>
      <c r="C2510" s="173"/>
      <c r="D2510" s="173"/>
      <c r="E2510" s="173"/>
      <c r="F2510" s="173"/>
      <c r="G2510" s="173"/>
      <c r="H2510" s="173"/>
      <c r="I2510" s="173"/>
    </row>
    <row r="2511">
      <c r="A2511" s="176"/>
      <c r="B2511" s="177"/>
      <c r="C2511" s="173"/>
      <c r="D2511" s="173"/>
      <c r="E2511" s="173"/>
      <c r="F2511" s="173"/>
      <c r="G2511" s="173"/>
      <c r="H2511" s="173"/>
      <c r="I2511" s="173"/>
    </row>
    <row r="2512">
      <c r="A2512" s="176"/>
      <c r="B2512" s="177"/>
      <c r="C2512" s="173"/>
      <c r="D2512" s="173"/>
      <c r="E2512" s="173"/>
      <c r="F2512" s="173"/>
      <c r="G2512" s="173"/>
      <c r="H2512" s="173"/>
      <c r="I2512" s="173"/>
    </row>
    <row r="2513">
      <c r="A2513" s="176"/>
      <c r="B2513" s="177"/>
      <c r="C2513" s="173"/>
      <c r="D2513" s="173"/>
      <c r="E2513" s="173"/>
      <c r="F2513" s="173"/>
      <c r="G2513" s="173"/>
      <c r="H2513" s="173"/>
      <c r="I2513" s="173"/>
    </row>
    <row r="2514">
      <c r="A2514" s="176"/>
      <c r="B2514" s="177"/>
      <c r="C2514" s="173"/>
      <c r="D2514" s="173"/>
      <c r="E2514" s="173"/>
      <c r="F2514" s="173"/>
      <c r="G2514" s="173"/>
      <c r="H2514" s="173"/>
      <c r="I2514" s="173"/>
    </row>
    <row r="2515">
      <c r="A2515" s="176"/>
      <c r="B2515" s="177"/>
      <c r="C2515" s="173"/>
      <c r="D2515" s="173"/>
      <c r="E2515" s="173"/>
      <c r="F2515" s="173"/>
      <c r="G2515" s="173"/>
      <c r="H2515" s="173"/>
      <c r="I2515" s="173"/>
    </row>
    <row r="2516">
      <c r="A2516" s="176"/>
      <c r="B2516" s="177"/>
      <c r="C2516" s="173"/>
      <c r="D2516" s="173"/>
      <c r="E2516" s="173"/>
      <c r="F2516" s="173"/>
      <c r="G2516" s="173"/>
      <c r="H2516" s="173"/>
      <c r="I2516" s="173"/>
    </row>
    <row r="2517">
      <c r="A2517" s="176"/>
      <c r="B2517" s="177"/>
      <c r="C2517" s="173"/>
      <c r="D2517" s="173"/>
      <c r="E2517" s="173"/>
      <c r="F2517" s="173"/>
      <c r="G2517" s="173"/>
      <c r="H2517" s="173"/>
      <c r="I2517" s="173"/>
    </row>
    <row r="2518">
      <c r="A2518" s="176"/>
      <c r="B2518" s="177"/>
      <c r="C2518" s="173"/>
      <c r="D2518" s="173"/>
      <c r="E2518" s="173"/>
      <c r="F2518" s="173"/>
      <c r="G2518" s="173"/>
      <c r="H2518" s="173"/>
      <c r="I2518" s="173"/>
    </row>
    <row r="2519">
      <c r="A2519" s="176"/>
      <c r="B2519" s="177"/>
      <c r="C2519" s="173"/>
      <c r="D2519" s="173"/>
      <c r="E2519" s="173"/>
      <c r="F2519" s="173"/>
      <c r="G2519" s="173"/>
      <c r="H2519" s="173"/>
      <c r="I2519" s="173"/>
    </row>
    <row r="2520">
      <c r="A2520" s="176"/>
      <c r="B2520" s="177"/>
      <c r="C2520" s="173"/>
      <c r="D2520" s="173"/>
      <c r="E2520" s="173"/>
      <c r="F2520" s="173"/>
      <c r="G2520" s="173"/>
      <c r="H2520" s="173"/>
      <c r="I2520" s="173"/>
    </row>
    <row r="2521">
      <c r="A2521" s="176"/>
      <c r="B2521" s="177"/>
      <c r="C2521" s="173"/>
      <c r="D2521" s="173"/>
      <c r="E2521" s="173"/>
      <c r="F2521" s="173"/>
      <c r="G2521" s="173"/>
      <c r="H2521" s="173"/>
      <c r="I2521" s="173"/>
    </row>
    <row r="2522">
      <c r="A2522" s="176"/>
      <c r="B2522" s="177"/>
      <c r="C2522" s="173"/>
      <c r="D2522" s="173"/>
      <c r="E2522" s="173"/>
      <c r="F2522" s="173"/>
      <c r="G2522" s="173"/>
      <c r="H2522" s="173"/>
      <c r="I2522" s="173"/>
    </row>
    <row r="2523">
      <c r="A2523" s="176"/>
      <c r="B2523" s="177"/>
      <c r="C2523" s="173"/>
      <c r="D2523" s="173"/>
      <c r="E2523" s="173"/>
      <c r="F2523" s="173"/>
      <c r="G2523" s="173"/>
      <c r="H2523" s="173"/>
      <c r="I2523" s="173"/>
    </row>
    <row r="2524">
      <c r="A2524" s="176"/>
      <c r="B2524" s="177"/>
      <c r="C2524" s="173"/>
      <c r="D2524" s="173"/>
      <c r="E2524" s="173"/>
      <c r="F2524" s="173"/>
      <c r="G2524" s="173"/>
      <c r="H2524" s="173"/>
      <c r="I2524" s="173"/>
    </row>
    <row r="2525">
      <c r="A2525" s="176"/>
      <c r="B2525" s="177"/>
      <c r="C2525" s="173"/>
      <c r="D2525" s="173"/>
      <c r="E2525" s="173"/>
      <c r="F2525" s="173"/>
      <c r="G2525" s="173"/>
      <c r="H2525" s="173"/>
      <c r="I2525" s="173"/>
    </row>
    <row r="2526">
      <c r="A2526" s="176"/>
      <c r="B2526" s="177"/>
      <c r="C2526" s="173"/>
      <c r="D2526" s="173"/>
      <c r="E2526" s="173"/>
      <c r="F2526" s="173"/>
      <c r="G2526" s="173"/>
      <c r="H2526" s="173"/>
      <c r="I2526" s="173"/>
    </row>
    <row r="2527">
      <c r="A2527" s="176"/>
      <c r="B2527" s="177"/>
      <c r="C2527" s="173"/>
      <c r="D2527" s="173"/>
      <c r="E2527" s="173"/>
      <c r="F2527" s="173"/>
      <c r="G2527" s="173"/>
      <c r="H2527" s="173"/>
      <c r="I2527" s="173"/>
    </row>
    <row r="2528">
      <c r="A2528" s="176"/>
      <c r="B2528" s="177"/>
      <c r="C2528" s="173"/>
      <c r="D2528" s="173"/>
      <c r="E2528" s="173"/>
      <c r="F2528" s="173"/>
      <c r="G2528" s="173"/>
      <c r="H2528" s="173"/>
      <c r="I2528" s="173"/>
    </row>
    <row r="2529">
      <c r="A2529" s="176"/>
      <c r="B2529" s="177"/>
      <c r="C2529" s="173"/>
      <c r="D2529" s="173"/>
      <c r="E2529" s="173"/>
      <c r="F2529" s="173"/>
      <c r="G2529" s="173"/>
      <c r="H2529" s="173"/>
      <c r="I2529" s="173"/>
    </row>
    <row r="2530">
      <c r="A2530" s="176"/>
      <c r="B2530" s="177"/>
      <c r="C2530" s="173"/>
      <c r="D2530" s="173"/>
      <c r="E2530" s="173"/>
      <c r="F2530" s="173"/>
      <c r="G2530" s="173"/>
      <c r="H2530" s="173"/>
      <c r="I2530" s="173"/>
    </row>
    <row r="2531">
      <c r="A2531" s="176"/>
      <c r="B2531" s="177"/>
      <c r="C2531" s="173"/>
      <c r="D2531" s="173"/>
      <c r="E2531" s="173"/>
      <c r="F2531" s="173"/>
      <c r="G2531" s="173"/>
      <c r="H2531" s="173"/>
      <c r="I2531" s="173"/>
    </row>
    <row r="2532">
      <c r="A2532" s="176"/>
      <c r="B2532" s="177"/>
      <c r="C2532" s="173"/>
      <c r="D2532" s="173"/>
      <c r="E2532" s="173"/>
      <c r="F2532" s="173"/>
      <c r="G2532" s="173"/>
      <c r="H2532" s="173"/>
      <c r="I2532" s="173"/>
    </row>
    <row r="2533">
      <c r="A2533" s="176"/>
      <c r="B2533" s="177"/>
      <c r="C2533" s="173"/>
      <c r="D2533" s="173"/>
      <c r="E2533" s="173"/>
      <c r="F2533" s="173"/>
      <c r="G2533" s="173"/>
      <c r="H2533" s="173"/>
      <c r="I2533" s="173"/>
    </row>
    <row r="2534">
      <c r="A2534" s="176"/>
      <c r="B2534" s="177"/>
      <c r="C2534" s="173"/>
      <c r="D2534" s="173"/>
      <c r="E2534" s="173"/>
      <c r="F2534" s="173"/>
      <c r="G2534" s="173"/>
      <c r="H2534" s="173"/>
      <c r="I2534" s="173"/>
    </row>
    <row r="2535">
      <c r="A2535" s="176"/>
      <c r="B2535" s="177"/>
      <c r="C2535" s="173"/>
      <c r="D2535" s="173"/>
      <c r="E2535" s="173"/>
      <c r="F2535" s="173"/>
      <c r="G2535" s="173"/>
      <c r="H2535" s="173"/>
      <c r="I2535" s="173"/>
    </row>
    <row r="2536">
      <c r="A2536" s="176"/>
      <c r="B2536" s="177"/>
      <c r="C2536" s="173"/>
      <c r="D2536" s="173"/>
      <c r="E2536" s="173"/>
      <c r="F2536" s="173"/>
      <c r="G2536" s="173"/>
      <c r="H2536" s="173"/>
      <c r="I2536" s="173"/>
    </row>
    <row r="2537">
      <c r="A2537" s="176"/>
      <c r="B2537" s="177"/>
      <c r="C2537" s="173"/>
      <c r="D2537" s="173"/>
      <c r="E2537" s="173"/>
      <c r="F2537" s="173"/>
      <c r="G2537" s="173"/>
      <c r="H2537" s="173"/>
      <c r="I2537" s="173"/>
    </row>
    <row r="2538">
      <c r="A2538" s="176"/>
      <c r="B2538" s="177"/>
      <c r="C2538" s="173"/>
      <c r="D2538" s="173"/>
      <c r="E2538" s="173"/>
      <c r="F2538" s="173"/>
      <c r="G2538" s="173"/>
      <c r="H2538" s="173"/>
      <c r="I2538" s="173"/>
    </row>
    <row r="2539">
      <c r="A2539" s="176"/>
      <c r="B2539" s="177"/>
      <c r="C2539" s="173"/>
      <c r="D2539" s="173"/>
      <c r="E2539" s="173"/>
      <c r="F2539" s="173"/>
      <c r="G2539" s="173"/>
      <c r="H2539" s="173"/>
      <c r="I2539" s="173"/>
    </row>
    <row r="2540">
      <c r="A2540" s="176"/>
      <c r="B2540" s="177"/>
      <c r="C2540" s="173"/>
      <c r="D2540" s="173"/>
      <c r="E2540" s="173"/>
      <c r="F2540" s="173"/>
      <c r="G2540" s="173"/>
      <c r="H2540" s="173"/>
      <c r="I2540" s="173"/>
    </row>
    <row r="2541">
      <c r="A2541" s="176"/>
      <c r="B2541" s="177"/>
      <c r="C2541" s="173"/>
      <c r="D2541" s="173"/>
      <c r="E2541" s="173"/>
      <c r="F2541" s="173"/>
      <c r="G2541" s="173"/>
      <c r="H2541" s="173"/>
      <c r="I2541" s="173"/>
    </row>
    <row r="2542">
      <c r="A2542" s="176"/>
      <c r="B2542" s="177"/>
      <c r="C2542" s="173"/>
      <c r="D2542" s="173"/>
      <c r="E2542" s="173"/>
      <c r="F2542" s="173"/>
      <c r="G2542" s="173"/>
      <c r="H2542" s="173"/>
      <c r="I2542" s="173"/>
    </row>
    <row r="2543">
      <c r="A2543" s="176"/>
      <c r="B2543" s="177"/>
      <c r="C2543" s="173"/>
      <c r="D2543" s="173"/>
      <c r="E2543" s="173"/>
      <c r="F2543" s="173"/>
      <c r="G2543" s="173"/>
      <c r="H2543" s="173"/>
      <c r="I2543" s="173"/>
    </row>
    <row r="2544">
      <c r="A2544" s="176"/>
      <c r="B2544" s="177"/>
      <c r="C2544" s="173"/>
      <c r="D2544" s="173"/>
      <c r="E2544" s="173"/>
      <c r="F2544" s="173"/>
      <c r="G2544" s="173"/>
      <c r="H2544" s="173"/>
      <c r="I2544" s="173"/>
    </row>
    <row r="2545">
      <c r="A2545" s="176"/>
      <c r="B2545" s="177"/>
      <c r="C2545" s="173"/>
      <c r="D2545" s="173"/>
      <c r="E2545" s="173"/>
      <c r="F2545" s="173"/>
      <c r="G2545" s="173"/>
      <c r="H2545" s="173"/>
      <c r="I2545" s="173"/>
    </row>
    <row r="2546">
      <c r="A2546" s="176"/>
      <c r="B2546" s="177"/>
      <c r="C2546" s="173"/>
      <c r="D2546" s="173"/>
      <c r="E2546" s="173"/>
      <c r="F2546" s="173"/>
      <c r="G2546" s="173"/>
      <c r="H2546" s="173"/>
      <c r="I2546" s="173"/>
    </row>
    <row r="2547">
      <c r="A2547" s="176"/>
      <c r="B2547" s="177"/>
      <c r="C2547" s="173"/>
      <c r="D2547" s="173"/>
      <c r="E2547" s="173"/>
      <c r="F2547" s="173"/>
      <c r="G2547" s="173"/>
      <c r="H2547" s="173"/>
      <c r="I2547" s="173"/>
    </row>
    <row r="2548">
      <c r="A2548" s="176"/>
      <c r="B2548" s="177"/>
      <c r="C2548" s="173"/>
      <c r="D2548" s="173"/>
      <c r="E2548" s="173"/>
      <c r="F2548" s="173"/>
      <c r="G2548" s="173"/>
      <c r="H2548" s="173"/>
      <c r="I2548" s="173"/>
    </row>
    <row r="2549">
      <c r="A2549" s="176"/>
      <c r="B2549" s="177"/>
      <c r="C2549" s="173"/>
      <c r="D2549" s="173"/>
      <c r="E2549" s="173"/>
      <c r="F2549" s="173"/>
      <c r="G2549" s="173"/>
      <c r="H2549" s="173"/>
      <c r="I2549" s="173"/>
    </row>
    <row r="2550">
      <c r="A2550" s="176"/>
      <c r="B2550" s="177"/>
      <c r="C2550" s="173"/>
      <c r="D2550" s="173"/>
      <c r="E2550" s="173"/>
      <c r="F2550" s="173"/>
      <c r="G2550" s="173"/>
      <c r="H2550" s="173"/>
      <c r="I2550" s="173"/>
    </row>
    <row r="2551">
      <c r="A2551" s="176"/>
      <c r="B2551" s="177"/>
      <c r="C2551" s="173"/>
      <c r="D2551" s="173"/>
      <c r="E2551" s="173"/>
      <c r="F2551" s="173"/>
      <c r="G2551" s="173"/>
      <c r="H2551" s="173"/>
      <c r="I2551" s="173"/>
    </row>
    <row r="2552">
      <c r="A2552" s="176"/>
      <c r="B2552" s="177"/>
      <c r="C2552" s="173"/>
      <c r="D2552" s="173"/>
      <c r="E2552" s="173"/>
      <c r="F2552" s="173"/>
      <c r="G2552" s="173"/>
      <c r="H2552" s="173"/>
      <c r="I2552" s="173"/>
    </row>
    <row r="2553">
      <c r="A2553" s="176"/>
      <c r="B2553" s="177"/>
      <c r="C2553" s="173"/>
      <c r="D2553" s="173"/>
      <c r="E2553" s="173"/>
      <c r="F2553" s="173"/>
      <c r="G2553" s="173"/>
      <c r="H2553" s="173"/>
      <c r="I2553" s="173"/>
    </row>
    <row r="2554">
      <c r="A2554" s="176"/>
      <c r="B2554" s="177"/>
      <c r="C2554" s="173"/>
      <c r="D2554" s="173"/>
      <c r="E2554" s="173"/>
      <c r="F2554" s="173"/>
      <c r="G2554" s="173"/>
      <c r="H2554" s="173"/>
      <c r="I2554" s="173"/>
    </row>
    <row r="2555">
      <c r="A2555" s="176"/>
      <c r="B2555" s="177"/>
      <c r="C2555" s="173"/>
      <c r="D2555" s="173"/>
      <c r="E2555" s="173"/>
      <c r="F2555" s="173"/>
      <c r="G2555" s="173"/>
      <c r="H2555" s="173"/>
      <c r="I2555" s="173"/>
    </row>
    <row r="2556">
      <c r="A2556" s="176"/>
      <c r="B2556" s="177"/>
      <c r="C2556" s="173"/>
      <c r="D2556" s="173"/>
      <c r="E2556" s="173"/>
      <c r="F2556" s="173"/>
      <c r="G2556" s="173"/>
      <c r="H2556" s="173"/>
      <c r="I2556" s="173"/>
    </row>
    <row r="2557">
      <c r="A2557" s="176"/>
      <c r="B2557" s="177"/>
      <c r="C2557" s="173"/>
      <c r="D2557" s="173"/>
      <c r="E2557" s="173"/>
      <c r="F2557" s="173"/>
      <c r="G2557" s="173"/>
      <c r="H2557" s="173"/>
      <c r="I2557" s="173"/>
    </row>
    <row r="2558">
      <c r="A2558" s="176"/>
      <c r="B2558" s="177"/>
      <c r="C2558" s="173"/>
      <c r="D2558" s="173"/>
      <c r="E2558" s="173"/>
      <c r="F2558" s="173"/>
      <c r="G2558" s="173"/>
      <c r="H2558" s="173"/>
      <c r="I2558" s="173"/>
    </row>
    <row r="2559">
      <c r="A2559" s="176"/>
      <c r="B2559" s="177"/>
      <c r="C2559" s="173"/>
      <c r="D2559" s="173"/>
      <c r="E2559" s="173"/>
      <c r="F2559" s="173"/>
      <c r="G2559" s="173"/>
      <c r="H2559" s="173"/>
      <c r="I2559" s="173"/>
    </row>
    <row r="2560">
      <c r="A2560" s="176"/>
      <c r="B2560" s="177"/>
      <c r="C2560" s="173"/>
      <c r="D2560" s="173"/>
      <c r="E2560" s="173"/>
      <c r="F2560" s="173"/>
      <c r="G2560" s="173"/>
      <c r="H2560" s="173"/>
      <c r="I2560" s="173"/>
    </row>
    <row r="2561">
      <c r="A2561" s="176"/>
      <c r="B2561" s="177"/>
      <c r="C2561" s="173"/>
      <c r="D2561" s="173"/>
      <c r="E2561" s="173"/>
      <c r="F2561" s="173"/>
      <c r="G2561" s="173"/>
      <c r="H2561" s="173"/>
      <c r="I2561" s="173"/>
    </row>
    <row r="2562">
      <c r="A2562" s="176"/>
      <c r="B2562" s="177"/>
      <c r="C2562" s="173"/>
      <c r="D2562" s="173"/>
      <c r="E2562" s="173"/>
      <c r="F2562" s="173"/>
      <c r="G2562" s="173"/>
      <c r="H2562" s="173"/>
      <c r="I2562" s="173"/>
    </row>
    <row r="2563">
      <c r="A2563" s="176"/>
      <c r="B2563" s="177"/>
      <c r="C2563" s="173"/>
      <c r="D2563" s="173"/>
      <c r="E2563" s="173"/>
      <c r="F2563" s="173"/>
      <c r="G2563" s="173"/>
      <c r="H2563" s="173"/>
      <c r="I2563" s="173"/>
    </row>
    <row r="2564">
      <c r="A2564" s="176"/>
      <c r="B2564" s="177"/>
      <c r="C2564" s="173"/>
      <c r="D2564" s="173"/>
      <c r="E2564" s="173"/>
      <c r="F2564" s="173"/>
      <c r="G2564" s="173"/>
      <c r="H2564" s="173"/>
      <c r="I2564" s="173"/>
    </row>
    <row r="2565">
      <c r="A2565" s="176"/>
      <c r="B2565" s="177"/>
      <c r="C2565" s="173"/>
      <c r="D2565" s="173"/>
      <c r="E2565" s="173"/>
      <c r="F2565" s="173"/>
      <c r="G2565" s="173"/>
      <c r="H2565" s="173"/>
      <c r="I2565" s="173"/>
    </row>
    <row r="2566">
      <c r="A2566" s="176"/>
      <c r="B2566" s="177"/>
      <c r="C2566" s="173"/>
      <c r="D2566" s="173"/>
      <c r="E2566" s="173"/>
      <c r="F2566" s="173"/>
      <c r="G2566" s="173"/>
      <c r="H2566" s="173"/>
      <c r="I2566" s="173"/>
    </row>
    <row r="2567">
      <c r="A2567" s="176"/>
      <c r="B2567" s="177"/>
      <c r="C2567" s="173"/>
      <c r="D2567" s="173"/>
      <c r="E2567" s="173"/>
      <c r="F2567" s="173"/>
      <c r="G2567" s="173"/>
      <c r="H2567" s="173"/>
      <c r="I2567" s="173"/>
    </row>
    <row r="2568">
      <c r="A2568" s="176"/>
      <c r="B2568" s="177"/>
      <c r="C2568" s="173"/>
      <c r="D2568" s="173"/>
      <c r="E2568" s="173"/>
      <c r="F2568" s="173"/>
      <c r="G2568" s="173"/>
      <c r="H2568" s="173"/>
      <c r="I2568" s="173"/>
    </row>
    <row r="2569">
      <c r="A2569" s="176"/>
      <c r="B2569" s="177"/>
      <c r="C2569" s="173"/>
      <c r="D2569" s="173"/>
      <c r="E2569" s="173"/>
      <c r="F2569" s="173"/>
      <c r="G2569" s="173"/>
      <c r="H2569" s="173"/>
      <c r="I2569" s="173"/>
    </row>
    <row r="2570">
      <c r="A2570" s="176"/>
      <c r="B2570" s="177"/>
      <c r="C2570" s="173"/>
      <c r="D2570" s="173"/>
      <c r="E2570" s="173"/>
      <c r="F2570" s="173"/>
      <c r="G2570" s="173"/>
      <c r="H2570" s="173"/>
      <c r="I2570" s="173"/>
    </row>
    <row r="2571">
      <c r="A2571" s="176"/>
      <c r="B2571" s="177"/>
      <c r="C2571" s="173"/>
      <c r="D2571" s="173"/>
      <c r="E2571" s="173"/>
      <c r="F2571" s="173"/>
      <c r="G2571" s="173"/>
      <c r="H2571" s="173"/>
      <c r="I2571" s="173"/>
    </row>
    <row r="2572">
      <c r="A2572" s="176"/>
      <c r="B2572" s="177"/>
      <c r="C2572" s="173"/>
      <c r="D2572" s="173"/>
      <c r="E2572" s="173"/>
      <c r="F2572" s="173"/>
      <c r="G2572" s="173"/>
      <c r="H2572" s="173"/>
      <c r="I2572" s="173"/>
    </row>
    <row r="2573">
      <c r="A2573" s="176"/>
      <c r="B2573" s="177"/>
      <c r="C2573" s="173"/>
      <c r="D2573" s="173"/>
      <c r="E2573" s="173"/>
      <c r="F2573" s="173"/>
      <c r="G2573" s="173"/>
      <c r="H2573" s="173"/>
      <c r="I2573" s="173"/>
    </row>
    <row r="2574">
      <c r="A2574" s="176"/>
      <c r="B2574" s="177"/>
      <c r="C2574" s="173"/>
      <c r="D2574" s="173"/>
      <c r="E2574" s="173"/>
      <c r="F2574" s="173"/>
      <c r="G2574" s="173"/>
      <c r="H2574" s="173"/>
      <c r="I2574" s="173"/>
    </row>
    <row r="2575">
      <c r="A2575" s="176"/>
      <c r="B2575" s="177"/>
      <c r="C2575" s="173"/>
      <c r="D2575" s="173"/>
      <c r="E2575" s="173"/>
      <c r="F2575" s="173"/>
      <c r="G2575" s="173"/>
      <c r="H2575" s="173"/>
      <c r="I2575" s="173"/>
    </row>
    <row r="2576">
      <c r="A2576" s="176"/>
      <c r="B2576" s="177"/>
      <c r="C2576" s="173"/>
      <c r="D2576" s="173"/>
      <c r="E2576" s="173"/>
      <c r="F2576" s="173"/>
      <c r="G2576" s="173"/>
      <c r="H2576" s="173"/>
      <c r="I2576" s="173"/>
    </row>
    <row r="2577">
      <c r="A2577" s="176"/>
      <c r="B2577" s="177"/>
      <c r="C2577" s="173"/>
      <c r="D2577" s="173"/>
      <c r="E2577" s="173"/>
      <c r="F2577" s="173"/>
      <c r="G2577" s="173"/>
      <c r="H2577" s="173"/>
      <c r="I2577" s="173"/>
    </row>
    <row r="2578">
      <c r="A2578" s="176"/>
      <c r="B2578" s="177"/>
      <c r="C2578" s="173"/>
      <c r="D2578" s="173"/>
      <c r="E2578" s="173"/>
      <c r="F2578" s="173"/>
      <c r="G2578" s="173"/>
      <c r="H2578" s="173"/>
      <c r="I2578" s="173"/>
    </row>
    <row r="2579">
      <c r="A2579" s="176"/>
      <c r="B2579" s="177"/>
      <c r="C2579" s="173"/>
      <c r="D2579" s="173"/>
      <c r="E2579" s="173"/>
      <c r="F2579" s="173"/>
      <c r="G2579" s="173"/>
      <c r="H2579" s="173"/>
      <c r="I2579" s="173"/>
    </row>
    <row r="2580">
      <c r="A2580" s="176"/>
      <c r="B2580" s="177"/>
      <c r="C2580" s="173"/>
      <c r="D2580" s="173"/>
      <c r="E2580" s="173"/>
      <c r="F2580" s="173"/>
      <c r="G2580" s="173"/>
      <c r="H2580" s="173"/>
      <c r="I2580" s="173"/>
    </row>
    <row r="2581">
      <c r="A2581" s="176"/>
      <c r="B2581" s="177"/>
      <c r="C2581" s="173"/>
      <c r="D2581" s="173"/>
      <c r="E2581" s="173"/>
      <c r="F2581" s="173"/>
      <c r="G2581" s="173"/>
      <c r="H2581" s="173"/>
      <c r="I2581" s="173"/>
    </row>
    <row r="2582">
      <c r="A2582" s="176"/>
      <c r="B2582" s="177"/>
      <c r="C2582" s="173"/>
      <c r="D2582" s="173"/>
      <c r="E2582" s="173"/>
      <c r="F2582" s="173"/>
      <c r="G2582" s="173"/>
      <c r="H2582" s="173"/>
      <c r="I2582" s="173"/>
    </row>
    <row r="2583">
      <c r="A2583" s="176"/>
      <c r="B2583" s="177"/>
      <c r="C2583" s="173"/>
      <c r="D2583" s="173"/>
      <c r="E2583" s="173"/>
      <c r="F2583" s="173"/>
      <c r="G2583" s="173"/>
      <c r="H2583" s="173"/>
      <c r="I2583" s="173"/>
    </row>
    <row r="2584">
      <c r="A2584" s="176"/>
      <c r="B2584" s="177"/>
      <c r="C2584" s="173"/>
      <c r="D2584" s="173"/>
      <c r="E2584" s="173"/>
      <c r="F2584" s="173"/>
      <c r="G2584" s="173"/>
      <c r="H2584" s="173"/>
      <c r="I2584" s="173"/>
    </row>
    <row r="2585">
      <c r="A2585" s="176"/>
      <c r="B2585" s="177"/>
      <c r="C2585" s="173"/>
      <c r="D2585" s="173"/>
      <c r="E2585" s="173"/>
      <c r="F2585" s="173"/>
      <c r="G2585" s="173"/>
      <c r="H2585" s="173"/>
      <c r="I2585" s="173"/>
    </row>
    <row r="2586">
      <c r="A2586" s="176"/>
      <c r="B2586" s="177"/>
      <c r="C2586" s="173"/>
      <c r="D2586" s="173"/>
      <c r="E2586" s="173"/>
      <c r="F2586" s="173"/>
      <c r="G2586" s="173"/>
      <c r="H2586" s="173"/>
      <c r="I2586" s="173"/>
    </row>
    <row r="2587">
      <c r="A2587" s="176"/>
      <c r="B2587" s="177"/>
      <c r="C2587" s="173"/>
      <c r="D2587" s="173"/>
      <c r="E2587" s="173"/>
      <c r="F2587" s="173"/>
      <c r="G2587" s="173"/>
      <c r="H2587" s="173"/>
      <c r="I2587" s="173"/>
    </row>
    <row r="2588">
      <c r="A2588" s="176"/>
      <c r="B2588" s="177"/>
      <c r="C2588" s="173"/>
      <c r="D2588" s="173"/>
      <c r="E2588" s="173"/>
      <c r="F2588" s="173"/>
      <c r="G2588" s="173"/>
      <c r="H2588" s="173"/>
      <c r="I2588" s="173"/>
    </row>
    <row r="2589">
      <c r="A2589" s="176"/>
      <c r="B2589" s="177"/>
      <c r="C2589" s="173"/>
      <c r="D2589" s="173"/>
      <c r="E2589" s="173"/>
      <c r="F2589" s="173"/>
      <c r="G2589" s="173"/>
      <c r="H2589" s="173"/>
      <c r="I2589" s="173"/>
    </row>
    <row r="2590">
      <c r="A2590" s="176"/>
      <c r="B2590" s="177"/>
      <c r="C2590" s="173"/>
      <c r="D2590" s="173"/>
      <c r="E2590" s="173"/>
      <c r="F2590" s="173"/>
      <c r="G2590" s="173"/>
      <c r="H2590" s="173"/>
      <c r="I2590" s="173"/>
    </row>
    <row r="2591">
      <c r="A2591" s="176"/>
      <c r="B2591" s="177"/>
      <c r="C2591" s="173"/>
      <c r="D2591" s="173"/>
      <c r="E2591" s="173"/>
      <c r="F2591" s="173"/>
      <c r="G2591" s="173"/>
      <c r="H2591" s="173"/>
      <c r="I2591" s="173"/>
    </row>
    <row r="2592">
      <c r="A2592" s="176"/>
      <c r="B2592" s="177"/>
      <c r="C2592" s="173"/>
      <c r="D2592" s="173"/>
      <c r="E2592" s="173"/>
      <c r="F2592" s="173"/>
      <c r="G2592" s="173"/>
      <c r="H2592" s="173"/>
      <c r="I2592" s="173"/>
    </row>
    <row r="2593">
      <c r="A2593" s="176"/>
      <c r="B2593" s="177"/>
      <c r="C2593" s="173"/>
      <c r="D2593" s="173"/>
      <c r="E2593" s="173"/>
      <c r="F2593" s="173"/>
      <c r="G2593" s="173"/>
      <c r="H2593" s="173"/>
      <c r="I2593" s="173"/>
    </row>
    <row r="2594">
      <c r="A2594" s="176"/>
      <c r="B2594" s="177"/>
      <c r="C2594" s="173"/>
      <c r="D2594" s="173"/>
      <c r="E2594" s="173"/>
      <c r="F2594" s="173"/>
      <c r="G2594" s="173"/>
      <c r="H2594" s="173"/>
      <c r="I2594" s="173"/>
    </row>
    <row r="2595">
      <c r="A2595" s="176"/>
      <c r="B2595" s="177"/>
      <c r="C2595" s="173"/>
      <c r="D2595" s="173"/>
      <c r="E2595" s="173"/>
      <c r="F2595" s="173"/>
      <c r="G2595" s="173"/>
      <c r="H2595" s="173"/>
      <c r="I2595" s="173"/>
    </row>
    <row r="2596">
      <c r="A2596" s="176"/>
      <c r="B2596" s="177"/>
      <c r="C2596" s="173"/>
      <c r="D2596" s="173"/>
      <c r="E2596" s="173"/>
      <c r="F2596" s="173"/>
      <c r="G2596" s="173"/>
      <c r="H2596" s="173"/>
      <c r="I2596" s="173"/>
    </row>
    <row r="2597">
      <c r="A2597" s="176"/>
      <c r="B2597" s="177"/>
      <c r="C2597" s="173"/>
      <c r="D2597" s="173"/>
      <c r="E2597" s="173"/>
      <c r="F2597" s="173"/>
      <c r="G2597" s="173"/>
      <c r="H2597" s="173"/>
      <c r="I2597" s="173"/>
    </row>
    <row r="2598">
      <c r="A2598" s="176"/>
      <c r="B2598" s="177"/>
      <c r="C2598" s="173"/>
      <c r="D2598" s="173"/>
      <c r="E2598" s="173"/>
      <c r="F2598" s="173"/>
      <c r="G2598" s="173"/>
      <c r="H2598" s="173"/>
      <c r="I2598" s="173"/>
    </row>
    <row r="2599">
      <c r="A2599" s="176"/>
      <c r="B2599" s="177"/>
      <c r="C2599" s="173"/>
      <c r="D2599" s="173"/>
      <c r="E2599" s="173"/>
      <c r="F2599" s="173"/>
      <c r="G2599" s="173"/>
      <c r="H2599" s="173"/>
      <c r="I2599" s="173"/>
    </row>
    <row r="2600">
      <c r="A2600" s="176"/>
      <c r="B2600" s="177"/>
      <c r="C2600" s="173"/>
      <c r="D2600" s="173"/>
      <c r="E2600" s="173"/>
      <c r="F2600" s="173"/>
      <c r="G2600" s="173"/>
      <c r="H2600" s="173"/>
      <c r="I2600" s="173"/>
    </row>
    <row r="2601">
      <c r="A2601" s="176"/>
      <c r="B2601" s="177"/>
      <c r="C2601" s="173"/>
      <c r="D2601" s="173"/>
      <c r="E2601" s="173"/>
      <c r="F2601" s="173"/>
      <c r="G2601" s="173"/>
      <c r="H2601" s="173"/>
      <c r="I2601" s="173"/>
    </row>
    <row r="2602">
      <c r="A2602" s="176"/>
      <c r="B2602" s="177"/>
      <c r="C2602" s="173"/>
      <c r="D2602" s="173"/>
      <c r="E2602" s="173"/>
      <c r="F2602" s="173"/>
      <c r="G2602" s="173"/>
      <c r="H2602" s="173"/>
      <c r="I2602" s="173"/>
    </row>
    <row r="2603">
      <c r="A2603" s="176"/>
      <c r="B2603" s="177"/>
      <c r="C2603" s="173"/>
      <c r="D2603" s="173"/>
      <c r="E2603" s="173"/>
      <c r="F2603" s="173"/>
      <c r="G2603" s="173"/>
      <c r="H2603" s="173"/>
      <c r="I2603" s="173"/>
    </row>
    <row r="2604">
      <c r="A2604" s="176"/>
      <c r="B2604" s="177"/>
      <c r="C2604" s="173"/>
      <c r="D2604" s="173"/>
      <c r="E2604" s="173"/>
      <c r="F2604" s="173"/>
      <c r="G2604" s="173"/>
      <c r="H2604" s="173"/>
      <c r="I2604" s="173"/>
    </row>
    <row r="2605">
      <c r="A2605" s="176"/>
      <c r="B2605" s="177"/>
      <c r="C2605" s="173"/>
      <c r="D2605" s="173"/>
      <c r="E2605" s="173"/>
      <c r="F2605" s="173"/>
      <c r="G2605" s="173"/>
      <c r="H2605" s="173"/>
      <c r="I2605" s="173"/>
    </row>
    <row r="2606">
      <c r="A2606" s="176"/>
      <c r="B2606" s="177"/>
      <c r="C2606" s="173"/>
      <c r="D2606" s="173"/>
      <c r="E2606" s="173"/>
      <c r="F2606" s="173"/>
      <c r="G2606" s="173"/>
      <c r="H2606" s="173"/>
      <c r="I2606" s="173"/>
    </row>
    <row r="2607">
      <c r="A2607" s="176"/>
      <c r="B2607" s="177"/>
      <c r="C2607" s="173"/>
      <c r="D2607" s="173"/>
      <c r="E2607" s="173"/>
      <c r="F2607" s="173"/>
      <c r="G2607" s="173"/>
      <c r="H2607" s="173"/>
      <c r="I2607" s="173"/>
    </row>
    <row r="2608">
      <c r="A2608" s="176"/>
      <c r="B2608" s="177"/>
      <c r="C2608" s="173"/>
      <c r="D2608" s="173"/>
      <c r="E2608" s="173"/>
      <c r="F2608" s="173"/>
      <c r="G2608" s="173"/>
      <c r="H2608" s="173"/>
      <c r="I2608" s="173"/>
    </row>
    <row r="2609">
      <c r="A2609" s="176"/>
      <c r="B2609" s="177"/>
      <c r="C2609" s="173"/>
      <c r="D2609" s="173"/>
      <c r="E2609" s="173"/>
      <c r="F2609" s="173"/>
      <c r="G2609" s="173"/>
      <c r="H2609" s="173"/>
      <c r="I2609" s="173"/>
    </row>
    <row r="2610">
      <c r="A2610" s="176"/>
      <c r="B2610" s="177"/>
      <c r="C2610" s="173"/>
      <c r="D2610" s="173"/>
      <c r="E2610" s="173"/>
      <c r="F2610" s="173"/>
      <c r="G2610" s="173"/>
      <c r="H2610" s="173"/>
      <c r="I2610" s="173"/>
    </row>
    <row r="2611">
      <c r="A2611" s="176"/>
      <c r="B2611" s="177"/>
      <c r="C2611" s="173"/>
      <c r="D2611" s="173"/>
      <c r="E2611" s="173"/>
      <c r="F2611" s="173"/>
      <c r="G2611" s="173"/>
      <c r="H2611" s="173"/>
      <c r="I2611" s="173"/>
    </row>
    <row r="2612">
      <c r="A2612" s="176"/>
      <c r="B2612" s="177"/>
      <c r="C2612" s="173"/>
      <c r="D2612" s="173"/>
      <c r="E2612" s="173"/>
      <c r="F2612" s="173"/>
      <c r="G2612" s="173"/>
      <c r="H2612" s="173"/>
      <c r="I2612" s="173"/>
    </row>
    <row r="2613">
      <c r="A2613" s="176"/>
      <c r="B2613" s="177"/>
      <c r="C2613" s="173"/>
      <c r="D2613" s="173"/>
      <c r="E2613" s="173"/>
      <c r="F2613" s="173"/>
      <c r="G2613" s="173"/>
      <c r="H2613" s="173"/>
      <c r="I2613" s="173"/>
    </row>
    <row r="2614">
      <c r="A2614" s="176"/>
      <c r="B2614" s="177"/>
      <c r="C2614" s="173"/>
      <c r="D2614" s="173"/>
      <c r="E2614" s="173"/>
      <c r="F2614" s="173"/>
      <c r="G2614" s="173"/>
      <c r="H2614" s="173"/>
      <c r="I2614" s="173"/>
    </row>
    <row r="2615">
      <c r="A2615" s="176"/>
      <c r="B2615" s="177"/>
      <c r="C2615" s="173"/>
      <c r="D2615" s="173"/>
      <c r="E2615" s="173"/>
      <c r="F2615" s="173"/>
      <c r="G2615" s="173"/>
      <c r="H2615" s="173"/>
      <c r="I2615" s="173"/>
    </row>
    <row r="2616">
      <c r="A2616" s="176"/>
      <c r="B2616" s="177"/>
      <c r="C2616" s="173"/>
      <c r="D2616" s="173"/>
      <c r="E2616" s="173"/>
      <c r="F2616" s="173"/>
      <c r="G2616" s="173"/>
      <c r="H2616" s="173"/>
      <c r="I2616" s="173"/>
    </row>
    <row r="2617">
      <c r="A2617" s="176"/>
      <c r="B2617" s="177"/>
      <c r="C2617" s="173"/>
      <c r="D2617" s="173"/>
      <c r="E2617" s="173"/>
      <c r="F2617" s="173"/>
      <c r="G2617" s="173"/>
      <c r="H2617" s="173"/>
      <c r="I2617" s="173"/>
    </row>
    <row r="2618">
      <c r="A2618" s="176"/>
      <c r="B2618" s="177"/>
      <c r="C2618" s="173"/>
      <c r="D2618" s="173"/>
      <c r="E2618" s="173"/>
      <c r="F2618" s="173"/>
      <c r="G2618" s="173"/>
      <c r="H2618" s="173"/>
      <c r="I2618" s="173"/>
    </row>
    <row r="2619">
      <c r="A2619" s="176"/>
      <c r="B2619" s="177"/>
      <c r="C2619" s="173"/>
      <c r="D2619" s="173"/>
      <c r="E2619" s="173"/>
      <c r="F2619" s="173"/>
      <c r="G2619" s="173"/>
      <c r="H2619" s="173"/>
      <c r="I2619" s="173"/>
    </row>
    <row r="2620">
      <c r="A2620" s="176"/>
      <c r="B2620" s="177"/>
      <c r="C2620" s="173"/>
      <c r="D2620" s="173"/>
      <c r="E2620" s="173"/>
      <c r="F2620" s="173"/>
      <c r="G2620" s="173"/>
      <c r="H2620" s="173"/>
      <c r="I2620" s="173"/>
    </row>
    <row r="2621">
      <c r="A2621" s="176"/>
      <c r="B2621" s="177"/>
      <c r="C2621" s="173"/>
      <c r="D2621" s="173"/>
      <c r="E2621" s="173"/>
      <c r="F2621" s="173"/>
      <c r="G2621" s="173"/>
      <c r="H2621" s="173"/>
      <c r="I2621" s="173"/>
    </row>
    <row r="2622">
      <c r="A2622" s="176"/>
      <c r="B2622" s="177"/>
      <c r="C2622" s="173"/>
      <c r="D2622" s="173"/>
      <c r="E2622" s="173"/>
      <c r="F2622" s="173"/>
      <c r="G2622" s="173"/>
      <c r="H2622" s="173"/>
      <c r="I2622" s="173"/>
    </row>
    <row r="2623">
      <c r="A2623" s="176"/>
      <c r="B2623" s="177"/>
      <c r="C2623" s="173"/>
      <c r="D2623" s="173"/>
      <c r="E2623" s="173"/>
      <c r="F2623" s="173"/>
      <c r="G2623" s="173"/>
      <c r="H2623" s="173"/>
      <c r="I2623" s="173"/>
    </row>
    <row r="2624">
      <c r="A2624" s="176"/>
      <c r="B2624" s="177"/>
      <c r="C2624" s="173"/>
      <c r="D2624" s="173"/>
      <c r="E2624" s="173"/>
      <c r="F2624" s="173"/>
      <c r="G2624" s="173"/>
      <c r="H2624" s="173"/>
      <c r="I2624" s="173"/>
    </row>
    <row r="2625">
      <c r="A2625" s="176"/>
      <c r="B2625" s="177"/>
      <c r="C2625" s="173"/>
      <c r="D2625" s="173"/>
      <c r="E2625" s="173"/>
      <c r="F2625" s="173"/>
      <c r="G2625" s="173"/>
      <c r="H2625" s="173"/>
      <c r="I2625" s="173"/>
    </row>
    <row r="2626">
      <c r="A2626" s="176"/>
      <c r="B2626" s="177"/>
      <c r="C2626" s="173"/>
      <c r="D2626" s="173"/>
      <c r="E2626" s="173"/>
      <c r="F2626" s="173"/>
      <c r="G2626" s="173"/>
      <c r="H2626" s="173"/>
      <c r="I2626" s="173"/>
    </row>
    <row r="2627">
      <c r="A2627" s="176"/>
      <c r="B2627" s="177"/>
      <c r="C2627" s="173"/>
      <c r="D2627" s="173"/>
      <c r="E2627" s="173"/>
      <c r="F2627" s="173"/>
      <c r="G2627" s="173"/>
      <c r="H2627" s="173"/>
      <c r="I2627" s="173"/>
    </row>
    <row r="2628">
      <c r="A2628" s="176"/>
      <c r="B2628" s="177"/>
      <c r="C2628" s="173"/>
      <c r="D2628" s="173"/>
      <c r="E2628" s="173"/>
      <c r="F2628" s="173"/>
      <c r="G2628" s="173"/>
      <c r="H2628" s="173"/>
      <c r="I2628" s="173"/>
    </row>
    <row r="2629">
      <c r="A2629" s="176"/>
      <c r="B2629" s="177"/>
      <c r="C2629" s="173"/>
      <c r="D2629" s="173"/>
      <c r="E2629" s="173"/>
      <c r="F2629" s="173"/>
      <c r="G2629" s="173"/>
      <c r="H2629" s="173"/>
      <c r="I2629" s="173"/>
    </row>
    <row r="2630">
      <c r="A2630" s="176"/>
      <c r="B2630" s="177"/>
      <c r="C2630" s="173"/>
      <c r="D2630" s="173"/>
      <c r="E2630" s="173"/>
      <c r="F2630" s="173"/>
      <c r="G2630" s="173"/>
      <c r="H2630" s="173"/>
      <c r="I2630" s="173"/>
    </row>
    <row r="2631">
      <c r="A2631" s="176"/>
      <c r="B2631" s="177"/>
      <c r="C2631" s="173"/>
      <c r="D2631" s="173"/>
      <c r="E2631" s="173"/>
      <c r="F2631" s="173"/>
      <c r="G2631" s="173"/>
      <c r="H2631" s="173"/>
      <c r="I2631" s="173"/>
    </row>
    <row r="2632">
      <c r="A2632" s="176"/>
      <c r="B2632" s="177"/>
      <c r="C2632" s="173"/>
      <c r="D2632" s="173"/>
      <c r="E2632" s="173"/>
      <c r="F2632" s="173"/>
      <c r="G2632" s="173"/>
      <c r="H2632" s="173"/>
      <c r="I2632" s="173"/>
    </row>
    <row r="2633">
      <c r="A2633" s="176"/>
      <c r="B2633" s="177"/>
      <c r="C2633" s="173"/>
      <c r="D2633" s="173"/>
      <c r="E2633" s="173"/>
      <c r="F2633" s="173"/>
      <c r="G2633" s="173"/>
      <c r="H2633" s="173"/>
      <c r="I2633" s="173"/>
    </row>
    <row r="2634">
      <c r="A2634" s="176"/>
      <c r="B2634" s="177"/>
      <c r="C2634" s="173"/>
      <c r="D2634" s="173"/>
      <c r="E2634" s="173"/>
      <c r="F2634" s="173"/>
      <c r="G2634" s="173"/>
      <c r="H2634" s="173"/>
      <c r="I2634" s="173"/>
    </row>
    <row r="2635">
      <c r="A2635" s="176"/>
      <c r="B2635" s="177"/>
      <c r="C2635" s="173"/>
      <c r="D2635" s="173"/>
      <c r="E2635" s="173"/>
      <c r="F2635" s="173"/>
      <c r="G2635" s="173"/>
      <c r="H2635" s="173"/>
      <c r="I2635" s="173"/>
    </row>
    <row r="2636">
      <c r="A2636" s="176"/>
      <c r="B2636" s="177"/>
      <c r="C2636" s="173"/>
      <c r="D2636" s="173"/>
      <c r="E2636" s="173"/>
      <c r="F2636" s="173"/>
      <c r="G2636" s="173"/>
      <c r="H2636" s="173"/>
      <c r="I2636" s="173"/>
    </row>
    <row r="2637">
      <c r="A2637" s="176"/>
      <c r="B2637" s="177"/>
      <c r="C2637" s="173"/>
      <c r="D2637" s="173"/>
      <c r="E2637" s="173"/>
      <c r="F2637" s="173"/>
      <c r="G2637" s="173"/>
      <c r="H2637" s="173"/>
      <c r="I2637" s="173"/>
    </row>
    <row r="2638">
      <c r="A2638" s="176"/>
      <c r="B2638" s="177"/>
      <c r="C2638" s="173"/>
      <c r="D2638" s="173"/>
      <c r="E2638" s="173"/>
      <c r="F2638" s="173"/>
      <c r="G2638" s="173"/>
      <c r="H2638" s="173"/>
      <c r="I2638" s="173"/>
    </row>
    <row r="2639">
      <c r="A2639" s="176"/>
      <c r="B2639" s="177"/>
      <c r="C2639" s="173"/>
      <c r="D2639" s="173"/>
      <c r="E2639" s="173"/>
      <c r="F2639" s="173"/>
      <c r="G2639" s="173"/>
      <c r="H2639" s="173"/>
      <c r="I2639" s="173"/>
    </row>
    <row r="2640">
      <c r="A2640" s="176"/>
      <c r="B2640" s="177"/>
      <c r="C2640" s="173"/>
      <c r="D2640" s="173"/>
      <c r="E2640" s="173"/>
      <c r="F2640" s="173"/>
      <c r="G2640" s="173"/>
      <c r="H2640" s="173"/>
      <c r="I2640" s="173"/>
    </row>
    <row r="2641">
      <c r="A2641" s="176"/>
      <c r="B2641" s="177"/>
      <c r="C2641" s="173"/>
      <c r="D2641" s="173"/>
      <c r="E2641" s="173"/>
      <c r="F2641" s="173"/>
      <c r="G2641" s="173"/>
      <c r="H2641" s="173"/>
      <c r="I2641" s="173"/>
    </row>
    <row r="2642">
      <c r="A2642" s="176"/>
      <c r="B2642" s="177"/>
      <c r="C2642" s="173"/>
      <c r="D2642" s="173"/>
      <c r="E2642" s="173"/>
      <c r="F2642" s="173"/>
      <c r="G2642" s="173"/>
      <c r="H2642" s="173"/>
      <c r="I2642" s="173"/>
    </row>
    <row r="2643">
      <c r="A2643" s="176"/>
      <c r="B2643" s="177"/>
      <c r="C2643" s="173"/>
      <c r="D2643" s="173"/>
      <c r="E2643" s="173"/>
      <c r="F2643" s="173"/>
      <c r="G2643" s="173"/>
      <c r="H2643" s="173"/>
      <c r="I2643" s="173"/>
    </row>
    <row r="2644">
      <c r="A2644" s="176"/>
      <c r="B2644" s="177"/>
      <c r="C2644" s="173"/>
      <c r="D2644" s="173"/>
      <c r="E2644" s="173"/>
      <c r="F2644" s="173"/>
      <c r="G2644" s="173"/>
      <c r="H2644" s="173"/>
      <c r="I2644" s="173"/>
    </row>
    <row r="2645">
      <c r="A2645" s="176"/>
      <c r="B2645" s="177"/>
      <c r="C2645" s="173"/>
      <c r="D2645" s="173"/>
      <c r="E2645" s="173"/>
      <c r="F2645" s="173"/>
      <c r="G2645" s="173"/>
      <c r="H2645" s="173"/>
      <c r="I2645" s="173"/>
    </row>
    <row r="2646">
      <c r="A2646" s="176"/>
      <c r="B2646" s="177"/>
      <c r="C2646" s="173"/>
      <c r="D2646" s="173"/>
      <c r="E2646" s="173"/>
      <c r="F2646" s="173"/>
      <c r="G2646" s="173"/>
      <c r="H2646" s="173"/>
      <c r="I2646" s="173"/>
    </row>
    <row r="2647">
      <c r="A2647" s="176"/>
      <c r="B2647" s="177"/>
      <c r="C2647" s="173"/>
      <c r="D2647" s="173"/>
      <c r="E2647" s="173"/>
      <c r="F2647" s="173"/>
      <c r="G2647" s="173"/>
      <c r="H2647" s="173"/>
      <c r="I2647" s="173"/>
    </row>
    <row r="2648">
      <c r="A2648" s="176"/>
      <c r="B2648" s="177"/>
      <c r="C2648" s="173"/>
      <c r="D2648" s="173"/>
      <c r="E2648" s="173"/>
      <c r="F2648" s="173"/>
      <c r="G2648" s="173"/>
      <c r="H2648" s="173"/>
      <c r="I2648" s="173"/>
    </row>
    <row r="2649">
      <c r="A2649" s="176"/>
      <c r="B2649" s="177"/>
      <c r="C2649" s="173"/>
      <c r="D2649" s="173"/>
      <c r="E2649" s="173"/>
      <c r="F2649" s="173"/>
      <c r="G2649" s="173"/>
      <c r="H2649" s="173"/>
      <c r="I2649" s="173"/>
    </row>
    <row r="2650">
      <c r="A2650" s="176"/>
      <c r="B2650" s="177"/>
      <c r="C2650" s="173"/>
      <c r="D2650" s="173"/>
      <c r="E2650" s="173"/>
      <c r="F2650" s="173"/>
      <c r="G2650" s="173"/>
      <c r="H2650" s="173"/>
      <c r="I2650" s="173"/>
    </row>
    <row r="2651">
      <c r="A2651" s="176"/>
      <c r="B2651" s="177"/>
      <c r="C2651" s="173"/>
      <c r="D2651" s="173"/>
      <c r="E2651" s="173"/>
      <c r="F2651" s="173"/>
      <c r="G2651" s="173"/>
      <c r="H2651" s="173"/>
      <c r="I2651" s="173"/>
    </row>
    <row r="2652">
      <c r="A2652" s="176"/>
      <c r="B2652" s="177"/>
      <c r="C2652" s="173"/>
      <c r="D2652" s="173"/>
      <c r="E2652" s="173"/>
      <c r="F2652" s="173"/>
      <c r="G2652" s="173"/>
      <c r="H2652" s="173"/>
      <c r="I2652" s="173"/>
    </row>
    <row r="2653">
      <c r="A2653" s="176"/>
      <c r="B2653" s="177"/>
      <c r="C2653" s="173"/>
      <c r="D2653" s="173"/>
      <c r="E2653" s="173"/>
      <c r="F2653" s="173"/>
      <c r="G2653" s="173"/>
      <c r="H2653" s="173"/>
      <c r="I2653" s="173"/>
    </row>
    <row r="2654">
      <c r="A2654" s="176"/>
      <c r="B2654" s="177"/>
      <c r="C2654" s="173"/>
      <c r="D2654" s="173"/>
      <c r="E2654" s="173"/>
      <c r="F2654" s="173"/>
      <c r="G2654" s="173"/>
      <c r="H2654" s="173"/>
      <c r="I2654" s="173"/>
    </row>
    <row r="2655">
      <c r="A2655" s="176"/>
      <c r="B2655" s="177"/>
      <c r="C2655" s="173"/>
      <c r="D2655" s="173"/>
      <c r="E2655" s="173"/>
      <c r="F2655" s="173"/>
      <c r="G2655" s="173"/>
      <c r="H2655" s="173"/>
      <c r="I2655" s="173"/>
    </row>
    <row r="2656">
      <c r="A2656" s="176"/>
      <c r="B2656" s="177"/>
      <c r="C2656" s="173"/>
      <c r="D2656" s="173"/>
      <c r="E2656" s="173"/>
      <c r="F2656" s="173"/>
      <c r="G2656" s="173"/>
      <c r="H2656" s="173"/>
      <c r="I2656" s="173"/>
    </row>
    <row r="2657">
      <c r="A2657" s="176"/>
      <c r="B2657" s="177"/>
      <c r="C2657" s="173"/>
      <c r="D2657" s="173"/>
      <c r="E2657" s="173"/>
      <c r="F2657" s="173"/>
      <c r="G2657" s="173"/>
      <c r="H2657" s="173"/>
      <c r="I2657" s="173"/>
    </row>
    <row r="2658">
      <c r="A2658" s="176"/>
      <c r="B2658" s="177"/>
      <c r="C2658" s="173"/>
      <c r="D2658" s="173"/>
      <c r="E2658" s="173"/>
      <c r="F2658" s="173"/>
      <c r="G2658" s="173"/>
      <c r="H2658" s="173"/>
      <c r="I2658" s="173"/>
    </row>
    <row r="2659">
      <c r="A2659" s="176"/>
      <c r="B2659" s="177"/>
      <c r="C2659" s="173"/>
      <c r="D2659" s="173"/>
      <c r="E2659" s="173"/>
      <c r="F2659" s="173"/>
      <c r="G2659" s="173"/>
      <c r="H2659" s="173"/>
      <c r="I2659" s="173"/>
    </row>
    <row r="2660">
      <c r="A2660" s="176"/>
      <c r="B2660" s="177"/>
      <c r="C2660" s="173"/>
      <c r="D2660" s="173"/>
      <c r="E2660" s="173"/>
      <c r="F2660" s="173"/>
      <c r="G2660" s="173"/>
      <c r="H2660" s="173"/>
      <c r="I2660" s="173"/>
    </row>
    <row r="2661">
      <c r="A2661" s="176"/>
      <c r="B2661" s="177"/>
      <c r="C2661" s="173"/>
      <c r="D2661" s="173"/>
      <c r="E2661" s="173"/>
      <c r="F2661" s="173"/>
      <c r="G2661" s="173"/>
      <c r="H2661" s="173"/>
      <c r="I2661" s="173"/>
    </row>
    <row r="2662">
      <c r="A2662" s="176"/>
      <c r="B2662" s="177"/>
      <c r="C2662" s="173"/>
      <c r="D2662" s="173"/>
      <c r="E2662" s="173"/>
      <c r="F2662" s="173"/>
      <c r="G2662" s="173"/>
      <c r="H2662" s="173"/>
      <c r="I2662" s="173"/>
    </row>
    <row r="2663">
      <c r="A2663" s="176"/>
      <c r="B2663" s="177"/>
      <c r="C2663" s="173"/>
      <c r="D2663" s="173"/>
      <c r="E2663" s="173"/>
      <c r="F2663" s="173"/>
      <c r="G2663" s="173"/>
      <c r="H2663" s="173"/>
      <c r="I2663" s="173"/>
    </row>
    <row r="2664">
      <c r="A2664" s="176"/>
      <c r="B2664" s="177"/>
      <c r="C2664" s="173"/>
      <c r="D2664" s="173"/>
      <c r="E2664" s="173"/>
      <c r="F2664" s="173"/>
      <c r="G2664" s="173"/>
      <c r="H2664" s="173"/>
      <c r="I2664" s="173"/>
    </row>
    <row r="2665">
      <c r="A2665" s="176"/>
      <c r="B2665" s="177"/>
      <c r="C2665" s="173"/>
      <c r="D2665" s="173"/>
      <c r="E2665" s="173"/>
      <c r="F2665" s="173"/>
      <c r="G2665" s="173"/>
      <c r="H2665" s="173"/>
      <c r="I2665" s="173"/>
    </row>
    <row r="2666">
      <c r="A2666" s="176"/>
      <c r="B2666" s="177"/>
      <c r="C2666" s="173"/>
      <c r="D2666" s="173"/>
      <c r="E2666" s="173"/>
      <c r="F2666" s="173"/>
      <c r="G2666" s="173"/>
      <c r="H2666" s="173"/>
      <c r="I2666" s="173"/>
    </row>
    <row r="2667">
      <c r="A2667" s="176"/>
      <c r="B2667" s="177"/>
      <c r="C2667" s="173"/>
      <c r="D2667" s="173"/>
      <c r="E2667" s="173"/>
      <c r="F2667" s="173"/>
      <c r="G2667" s="173"/>
      <c r="H2667" s="173"/>
      <c r="I2667" s="173"/>
    </row>
    <row r="2668">
      <c r="A2668" s="176"/>
      <c r="B2668" s="177"/>
      <c r="C2668" s="173"/>
      <c r="D2668" s="173"/>
      <c r="E2668" s="173"/>
      <c r="F2668" s="173"/>
      <c r="G2668" s="173"/>
      <c r="H2668" s="173"/>
      <c r="I2668" s="173"/>
    </row>
    <row r="2669">
      <c r="A2669" s="176"/>
      <c r="B2669" s="177"/>
      <c r="C2669" s="173"/>
      <c r="D2669" s="173"/>
      <c r="E2669" s="173"/>
      <c r="F2669" s="173"/>
      <c r="G2669" s="173"/>
      <c r="H2669" s="173"/>
      <c r="I2669" s="173"/>
    </row>
    <row r="2670">
      <c r="A2670" s="176"/>
      <c r="B2670" s="177"/>
      <c r="C2670" s="173"/>
      <c r="D2670" s="173"/>
      <c r="E2670" s="173"/>
      <c r="F2670" s="173"/>
      <c r="G2670" s="173"/>
      <c r="H2670" s="173"/>
      <c r="I2670" s="173"/>
    </row>
    <row r="2671">
      <c r="A2671" s="176"/>
      <c r="B2671" s="177"/>
      <c r="C2671" s="173"/>
      <c r="D2671" s="173"/>
      <c r="E2671" s="173"/>
      <c r="F2671" s="173"/>
      <c r="G2671" s="173"/>
      <c r="H2671" s="173"/>
      <c r="I2671" s="173"/>
    </row>
    <row r="2672">
      <c r="A2672" s="176"/>
      <c r="B2672" s="177"/>
      <c r="C2672" s="173"/>
      <c r="D2672" s="173"/>
      <c r="E2672" s="173"/>
      <c r="F2672" s="173"/>
      <c r="G2672" s="173"/>
      <c r="H2672" s="173"/>
      <c r="I2672" s="173"/>
    </row>
    <row r="2673">
      <c r="A2673" s="176"/>
      <c r="B2673" s="177"/>
      <c r="C2673" s="173"/>
      <c r="D2673" s="173"/>
      <c r="E2673" s="173"/>
      <c r="F2673" s="173"/>
      <c r="G2673" s="173"/>
      <c r="H2673" s="173"/>
      <c r="I2673" s="173"/>
    </row>
    <row r="2674">
      <c r="A2674" s="176"/>
      <c r="B2674" s="177"/>
      <c r="C2674" s="173"/>
      <c r="D2674" s="173"/>
      <c r="E2674" s="173"/>
      <c r="F2674" s="173"/>
      <c r="G2674" s="173"/>
      <c r="H2674" s="173"/>
      <c r="I2674" s="173"/>
    </row>
    <row r="2675">
      <c r="A2675" s="176"/>
      <c r="B2675" s="177"/>
      <c r="C2675" s="173"/>
      <c r="D2675" s="173"/>
      <c r="E2675" s="173"/>
      <c r="F2675" s="173"/>
      <c r="G2675" s="173"/>
      <c r="H2675" s="173"/>
      <c r="I2675" s="173"/>
    </row>
    <row r="2676">
      <c r="A2676" s="176"/>
      <c r="B2676" s="177"/>
      <c r="C2676" s="173"/>
      <c r="D2676" s="173"/>
      <c r="E2676" s="173"/>
      <c r="F2676" s="173"/>
      <c r="G2676" s="173"/>
      <c r="H2676" s="173"/>
      <c r="I2676" s="173"/>
    </row>
    <row r="2677">
      <c r="A2677" s="176"/>
      <c r="B2677" s="177"/>
      <c r="C2677" s="173"/>
      <c r="D2677" s="173"/>
      <c r="E2677" s="173"/>
      <c r="F2677" s="173"/>
      <c r="G2677" s="173"/>
      <c r="H2677" s="173"/>
      <c r="I2677" s="173"/>
    </row>
    <row r="2678">
      <c r="A2678" s="176"/>
      <c r="B2678" s="177"/>
      <c r="C2678" s="173"/>
      <c r="D2678" s="173"/>
      <c r="E2678" s="173"/>
      <c r="F2678" s="173"/>
      <c r="G2678" s="173"/>
      <c r="H2678" s="173"/>
      <c r="I2678" s="173"/>
    </row>
    <row r="2679">
      <c r="A2679" s="176"/>
      <c r="B2679" s="177"/>
      <c r="C2679" s="173"/>
      <c r="D2679" s="173"/>
      <c r="E2679" s="173"/>
      <c r="F2679" s="173"/>
      <c r="G2679" s="173"/>
      <c r="H2679" s="173"/>
      <c r="I2679" s="173"/>
    </row>
    <row r="2680">
      <c r="A2680" s="176"/>
      <c r="B2680" s="177"/>
      <c r="C2680" s="173"/>
      <c r="D2680" s="173"/>
      <c r="E2680" s="173"/>
      <c r="F2680" s="173"/>
      <c r="G2680" s="173"/>
      <c r="H2680" s="173"/>
      <c r="I2680" s="173"/>
    </row>
    <row r="2681">
      <c r="A2681" s="176"/>
      <c r="B2681" s="177"/>
      <c r="C2681" s="173"/>
      <c r="D2681" s="173"/>
      <c r="E2681" s="173"/>
      <c r="F2681" s="173"/>
      <c r="G2681" s="173"/>
      <c r="H2681" s="173"/>
      <c r="I2681" s="173"/>
    </row>
    <row r="2682">
      <c r="A2682" s="176"/>
      <c r="B2682" s="177"/>
      <c r="C2682" s="173"/>
      <c r="D2682" s="173"/>
      <c r="E2682" s="173"/>
      <c r="F2682" s="173"/>
      <c r="G2682" s="173"/>
      <c r="H2682" s="173"/>
      <c r="I2682" s="173"/>
    </row>
    <row r="2683">
      <c r="A2683" s="176"/>
      <c r="B2683" s="177"/>
      <c r="C2683" s="173"/>
      <c r="D2683" s="173"/>
      <c r="E2683" s="173"/>
      <c r="F2683" s="173"/>
      <c r="G2683" s="173"/>
      <c r="H2683" s="173"/>
      <c r="I2683" s="173"/>
    </row>
    <row r="2684">
      <c r="A2684" s="176"/>
      <c r="B2684" s="177"/>
      <c r="C2684" s="173"/>
      <c r="D2684" s="173"/>
      <c r="E2684" s="173"/>
      <c r="F2684" s="173"/>
      <c r="G2684" s="173"/>
      <c r="H2684" s="173"/>
      <c r="I2684" s="173"/>
    </row>
    <row r="2685">
      <c r="A2685" s="176"/>
      <c r="B2685" s="177"/>
      <c r="C2685" s="173"/>
      <c r="D2685" s="173"/>
      <c r="E2685" s="173"/>
      <c r="F2685" s="173"/>
      <c r="G2685" s="173"/>
      <c r="H2685" s="173"/>
      <c r="I2685" s="173"/>
    </row>
    <row r="2686">
      <c r="A2686" s="176"/>
      <c r="B2686" s="177"/>
      <c r="C2686" s="173"/>
      <c r="D2686" s="173"/>
      <c r="E2686" s="173"/>
      <c r="F2686" s="173"/>
      <c r="G2686" s="173"/>
      <c r="H2686" s="173"/>
      <c r="I2686" s="173"/>
    </row>
    <row r="2687">
      <c r="A2687" s="176"/>
      <c r="B2687" s="177"/>
      <c r="C2687" s="173"/>
      <c r="D2687" s="173"/>
      <c r="E2687" s="173"/>
      <c r="F2687" s="173"/>
      <c r="G2687" s="173"/>
      <c r="H2687" s="173"/>
      <c r="I2687" s="173"/>
    </row>
    <row r="2688">
      <c r="A2688" s="176"/>
      <c r="B2688" s="177"/>
      <c r="C2688" s="173"/>
      <c r="D2688" s="173"/>
      <c r="E2688" s="173"/>
      <c r="F2688" s="173"/>
      <c r="G2688" s="173"/>
      <c r="H2688" s="173"/>
      <c r="I2688" s="173"/>
    </row>
    <row r="2689">
      <c r="A2689" s="176"/>
      <c r="B2689" s="177"/>
      <c r="C2689" s="173"/>
      <c r="D2689" s="173"/>
      <c r="E2689" s="173"/>
      <c r="F2689" s="173"/>
      <c r="G2689" s="173"/>
      <c r="H2689" s="173"/>
      <c r="I2689" s="173"/>
    </row>
    <row r="2690">
      <c r="A2690" s="176"/>
      <c r="B2690" s="177"/>
      <c r="C2690" s="173"/>
      <c r="D2690" s="173"/>
      <c r="E2690" s="173"/>
      <c r="F2690" s="173"/>
      <c r="G2690" s="173"/>
      <c r="H2690" s="173"/>
      <c r="I2690" s="173"/>
    </row>
    <row r="2691">
      <c r="A2691" s="176"/>
      <c r="B2691" s="177"/>
      <c r="C2691" s="173"/>
      <c r="D2691" s="173"/>
      <c r="E2691" s="173"/>
      <c r="F2691" s="173"/>
      <c r="G2691" s="173"/>
      <c r="H2691" s="173"/>
      <c r="I2691" s="173"/>
    </row>
    <row r="2692">
      <c r="A2692" s="176"/>
      <c r="B2692" s="177"/>
      <c r="C2692" s="173"/>
      <c r="D2692" s="173"/>
      <c r="E2692" s="173"/>
      <c r="F2692" s="173"/>
      <c r="G2692" s="173"/>
      <c r="H2692" s="173"/>
      <c r="I2692" s="173"/>
    </row>
    <row r="2693">
      <c r="A2693" s="176"/>
      <c r="B2693" s="177"/>
      <c r="C2693" s="173"/>
      <c r="D2693" s="173"/>
      <c r="E2693" s="173"/>
      <c r="F2693" s="173"/>
      <c r="G2693" s="173"/>
      <c r="H2693" s="173"/>
      <c r="I2693" s="173"/>
    </row>
    <row r="2694">
      <c r="A2694" s="176"/>
      <c r="B2694" s="177"/>
      <c r="C2694" s="173"/>
      <c r="D2694" s="173"/>
      <c r="E2694" s="173"/>
      <c r="F2694" s="173"/>
      <c r="G2694" s="173"/>
      <c r="H2694" s="173"/>
      <c r="I2694" s="173"/>
    </row>
    <row r="2695">
      <c r="A2695" s="176"/>
      <c r="B2695" s="177"/>
      <c r="C2695" s="173"/>
      <c r="D2695" s="173"/>
      <c r="E2695" s="173"/>
      <c r="F2695" s="173"/>
      <c r="G2695" s="173"/>
      <c r="H2695" s="173"/>
      <c r="I2695" s="173"/>
    </row>
    <row r="2696">
      <c r="A2696" s="176"/>
      <c r="B2696" s="177"/>
      <c r="C2696" s="173"/>
      <c r="D2696" s="173"/>
      <c r="E2696" s="173"/>
      <c r="F2696" s="173"/>
      <c r="G2696" s="173"/>
      <c r="H2696" s="173"/>
      <c r="I2696" s="173"/>
    </row>
    <row r="2697">
      <c r="A2697" s="176"/>
      <c r="B2697" s="177"/>
      <c r="C2697" s="173"/>
      <c r="D2697" s="173"/>
      <c r="E2697" s="173"/>
      <c r="F2697" s="173"/>
      <c r="G2697" s="173"/>
      <c r="H2697" s="173"/>
      <c r="I2697" s="173"/>
    </row>
    <row r="2698">
      <c r="A2698" s="176"/>
      <c r="B2698" s="177"/>
      <c r="C2698" s="173"/>
      <c r="D2698" s="173"/>
      <c r="E2698" s="173"/>
      <c r="F2698" s="173"/>
      <c r="G2698" s="173"/>
      <c r="H2698" s="173"/>
      <c r="I2698" s="173"/>
    </row>
    <row r="2699">
      <c r="A2699" s="176"/>
      <c r="B2699" s="177"/>
      <c r="C2699" s="173"/>
      <c r="D2699" s="173"/>
      <c r="E2699" s="173"/>
      <c r="F2699" s="173"/>
      <c r="G2699" s="173"/>
      <c r="H2699" s="173"/>
      <c r="I2699" s="173"/>
    </row>
    <row r="2700">
      <c r="A2700" s="176"/>
      <c r="B2700" s="177"/>
      <c r="C2700" s="173"/>
      <c r="D2700" s="173"/>
      <c r="E2700" s="173"/>
      <c r="F2700" s="173"/>
      <c r="G2700" s="173"/>
      <c r="H2700" s="173"/>
      <c r="I2700" s="173"/>
    </row>
    <row r="2701">
      <c r="A2701" s="176"/>
      <c r="B2701" s="177"/>
      <c r="C2701" s="173"/>
      <c r="D2701" s="173"/>
      <c r="E2701" s="173"/>
      <c r="F2701" s="173"/>
      <c r="G2701" s="173"/>
      <c r="H2701" s="173"/>
      <c r="I2701" s="173"/>
    </row>
    <row r="2702">
      <c r="A2702" s="176"/>
      <c r="B2702" s="177"/>
      <c r="C2702" s="173"/>
      <c r="D2702" s="173"/>
      <c r="E2702" s="173"/>
      <c r="F2702" s="173"/>
      <c r="G2702" s="173"/>
      <c r="H2702" s="173"/>
      <c r="I2702" s="173"/>
    </row>
    <row r="2703">
      <c r="A2703" s="176"/>
      <c r="B2703" s="177"/>
      <c r="C2703" s="173"/>
      <c r="D2703" s="173"/>
      <c r="E2703" s="173"/>
      <c r="F2703" s="173"/>
      <c r="G2703" s="173"/>
      <c r="H2703" s="173"/>
      <c r="I2703" s="173"/>
    </row>
    <row r="2704">
      <c r="A2704" s="176"/>
      <c r="B2704" s="177"/>
      <c r="C2704" s="173"/>
      <c r="D2704" s="173"/>
      <c r="E2704" s="173"/>
      <c r="F2704" s="173"/>
      <c r="G2704" s="173"/>
      <c r="H2704" s="173"/>
      <c r="I2704" s="173"/>
    </row>
    <row r="2705">
      <c r="A2705" s="176"/>
      <c r="B2705" s="177"/>
      <c r="C2705" s="173"/>
      <c r="D2705" s="173"/>
      <c r="E2705" s="173"/>
      <c r="F2705" s="173"/>
      <c r="G2705" s="173"/>
      <c r="H2705" s="173"/>
      <c r="I2705" s="173"/>
    </row>
    <row r="2706">
      <c r="A2706" s="176"/>
      <c r="B2706" s="177"/>
      <c r="C2706" s="173"/>
      <c r="D2706" s="173"/>
      <c r="E2706" s="173"/>
      <c r="F2706" s="173"/>
      <c r="G2706" s="173"/>
      <c r="H2706" s="173"/>
      <c r="I2706" s="173"/>
    </row>
    <row r="2707">
      <c r="A2707" s="176"/>
      <c r="B2707" s="177"/>
      <c r="C2707" s="173"/>
      <c r="D2707" s="173"/>
      <c r="E2707" s="173"/>
      <c r="F2707" s="173"/>
      <c r="G2707" s="173"/>
      <c r="H2707" s="173"/>
      <c r="I2707" s="173"/>
    </row>
    <row r="2708">
      <c r="A2708" s="176"/>
      <c r="B2708" s="177"/>
      <c r="C2708" s="173"/>
      <c r="D2708" s="173"/>
      <c r="E2708" s="173"/>
      <c r="F2708" s="173"/>
      <c r="G2708" s="173"/>
      <c r="H2708" s="173"/>
      <c r="I2708" s="173"/>
    </row>
    <row r="2709">
      <c r="A2709" s="176"/>
      <c r="B2709" s="177"/>
      <c r="C2709" s="173"/>
      <c r="D2709" s="173"/>
      <c r="E2709" s="173"/>
      <c r="F2709" s="173"/>
      <c r="G2709" s="173"/>
      <c r="H2709" s="173"/>
      <c r="I2709" s="173"/>
    </row>
    <row r="2710">
      <c r="A2710" s="176"/>
      <c r="B2710" s="177"/>
      <c r="C2710" s="173"/>
      <c r="D2710" s="173"/>
      <c r="E2710" s="173"/>
      <c r="F2710" s="173"/>
      <c r="G2710" s="173"/>
      <c r="H2710" s="173"/>
      <c r="I2710" s="173"/>
    </row>
    <row r="2711">
      <c r="A2711" s="176"/>
      <c r="B2711" s="177"/>
      <c r="C2711" s="173"/>
      <c r="D2711" s="173"/>
      <c r="E2711" s="173"/>
      <c r="F2711" s="173"/>
      <c r="G2711" s="173"/>
      <c r="H2711" s="173"/>
      <c r="I2711" s="173"/>
    </row>
    <row r="2712">
      <c r="A2712" s="176"/>
      <c r="B2712" s="177"/>
      <c r="C2712" s="173"/>
      <c r="D2712" s="173"/>
      <c r="E2712" s="173"/>
      <c r="F2712" s="173"/>
      <c r="G2712" s="173"/>
      <c r="H2712" s="173"/>
      <c r="I2712" s="173"/>
    </row>
    <row r="2713">
      <c r="A2713" s="176"/>
      <c r="B2713" s="177"/>
      <c r="C2713" s="173"/>
      <c r="D2713" s="173"/>
      <c r="E2713" s="173"/>
      <c r="F2713" s="173"/>
      <c r="G2713" s="173"/>
      <c r="H2713" s="173"/>
      <c r="I2713" s="173"/>
    </row>
    <row r="2714">
      <c r="A2714" s="176"/>
      <c r="B2714" s="177"/>
      <c r="C2714" s="173"/>
      <c r="D2714" s="173"/>
      <c r="E2714" s="173"/>
      <c r="F2714" s="173"/>
      <c r="G2714" s="173"/>
      <c r="H2714" s="173"/>
      <c r="I2714" s="173"/>
    </row>
    <row r="2715">
      <c r="A2715" s="176"/>
      <c r="B2715" s="177"/>
      <c r="C2715" s="173"/>
      <c r="D2715" s="173"/>
      <c r="E2715" s="173"/>
      <c r="F2715" s="173"/>
      <c r="G2715" s="173"/>
      <c r="H2715" s="173"/>
      <c r="I2715" s="173"/>
    </row>
    <row r="2716">
      <c r="A2716" s="176"/>
      <c r="B2716" s="177"/>
      <c r="C2716" s="173"/>
      <c r="D2716" s="173"/>
      <c r="E2716" s="173"/>
      <c r="F2716" s="173"/>
      <c r="G2716" s="173"/>
      <c r="H2716" s="173"/>
      <c r="I2716" s="173"/>
    </row>
    <row r="2717">
      <c r="A2717" s="176"/>
      <c r="B2717" s="177"/>
      <c r="C2717" s="173"/>
      <c r="D2717" s="173"/>
      <c r="E2717" s="173"/>
      <c r="F2717" s="173"/>
      <c r="G2717" s="173"/>
      <c r="H2717" s="173"/>
      <c r="I2717" s="173"/>
    </row>
    <row r="2718">
      <c r="A2718" s="176"/>
      <c r="B2718" s="177"/>
      <c r="C2718" s="173"/>
      <c r="D2718" s="173"/>
      <c r="E2718" s="173"/>
      <c r="F2718" s="173"/>
      <c r="G2718" s="173"/>
      <c r="H2718" s="173"/>
      <c r="I2718" s="173"/>
    </row>
    <row r="2719">
      <c r="A2719" s="176"/>
      <c r="B2719" s="177"/>
      <c r="C2719" s="173"/>
      <c r="D2719" s="173"/>
      <c r="E2719" s="173"/>
      <c r="F2719" s="173"/>
      <c r="G2719" s="173"/>
      <c r="H2719" s="173"/>
      <c r="I2719" s="173"/>
    </row>
    <row r="2720">
      <c r="A2720" s="176"/>
      <c r="B2720" s="177"/>
      <c r="C2720" s="173"/>
      <c r="D2720" s="173"/>
      <c r="E2720" s="173"/>
      <c r="F2720" s="173"/>
      <c r="G2720" s="173"/>
      <c r="H2720" s="173"/>
      <c r="I2720" s="173"/>
    </row>
    <row r="2721">
      <c r="A2721" s="176"/>
      <c r="B2721" s="177"/>
      <c r="C2721" s="173"/>
      <c r="D2721" s="173"/>
      <c r="E2721" s="173"/>
      <c r="F2721" s="173"/>
      <c r="G2721" s="173"/>
      <c r="H2721" s="173"/>
      <c r="I2721" s="173"/>
    </row>
    <row r="2722">
      <c r="A2722" s="176"/>
      <c r="B2722" s="177"/>
      <c r="C2722" s="173"/>
      <c r="D2722" s="173"/>
      <c r="E2722" s="173"/>
      <c r="F2722" s="173"/>
      <c r="G2722" s="173"/>
      <c r="H2722" s="173"/>
      <c r="I2722" s="173"/>
    </row>
    <row r="2723">
      <c r="A2723" s="176"/>
      <c r="B2723" s="177"/>
      <c r="C2723" s="173"/>
      <c r="D2723" s="173"/>
      <c r="E2723" s="173"/>
      <c r="F2723" s="173"/>
      <c r="G2723" s="173"/>
      <c r="H2723" s="173"/>
      <c r="I2723" s="173"/>
    </row>
    <row r="2724">
      <c r="A2724" s="176"/>
      <c r="B2724" s="177"/>
      <c r="C2724" s="173"/>
      <c r="D2724" s="173"/>
      <c r="E2724" s="173"/>
      <c r="F2724" s="173"/>
      <c r="G2724" s="173"/>
      <c r="H2724" s="173"/>
      <c r="I2724" s="173"/>
    </row>
    <row r="2725">
      <c r="A2725" s="176"/>
      <c r="B2725" s="177"/>
      <c r="C2725" s="173"/>
      <c r="D2725" s="173"/>
      <c r="E2725" s="173"/>
      <c r="F2725" s="173"/>
      <c r="G2725" s="173"/>
      <c r="H2725" s="173"/>
      <c r="I2725" s="173"/>
    </row>
    <row r="2726">
      <c r="A2726" s="176"/>
      <c r="B2726" s="177"/>
      <c r="C2726" s="173"/>
      <c r="D2726" s="173"/>
      <c r="E2726" s="173"/>
      <c r="F2726" s="173"/>
      <c r="G2726" s="173"/>
      <c r="H2726" s="173"/>
      <c r="I2726" s="173"/>
    </row>
    <row r="2727">
      <c r="A2727" s="176"/>
      <c r="B2727" s="177"/>
      <c r="C2727" s="173"/>
      <c r="D2727" s="173"/>
      <c r="E2727" s="173"/>
      <c r="F2727" s="173"/>
      <c r="G2727" s="173"/>
      <c r="H2727" s="173"/>
      <c r="I2727" s="173"/>
    </row>
    <row r="2728">
      <c r="A2728" s="176"/>
      <c r="B2728" s="177"/>
      <c r="C2728" s="173"/>
      <c r="D2728" s="173"/>
      <c r="E2728" s="173"/>
      <c r="F2728" s="173"/>
      <c r="G2728" s="173"/>
      <c r="H2728" s="173"/>
      <c r="I2728" s="173"/>
    </row>
    <row r="2729">
      <c r="A2729" s="176"/>
      <c r="B2729" s="177"/>
      <c r="C2729" s="173"/>
      <c r="D2729" s="173"/>
      <c r="E2729" s="173"/>
      <c r="F2729" s="173"/>
      <c r="G2729" s="173"/>
      <c r="H2729" s="173"/>
      <c r="I2729" s="173"/>
    </row>
    <row r="2730">
      <c r="A2730" s="176"/>
      <c r="B2730" s="177"/>
      <c r="C2730" s="173"/>
      <c r="D2730" s="173"/>
      <c r="E2730" s="173"/>
      <c r="F2730" s="173"/>
      <c r="G2730" s="173"/>
      <c r="H2730" s="173"/>
      <c r="I2730" s="173"/>
    </row>
    <row r="2731">
      <c r="A2731" s="176"/>
      <c r="B2731" s="177"/>
      <c r="C2731" s="173"/>
      <c r="D2731" s="173"/>
      <c r="E2731" s="173"/>
      <c r="F2731" s="173"/>
      <c r="G2731" s="173"/>
      <c r="H2731" s="173"/>
      <c r="I2731" s="173"/>
    </row>
    <row r="2732">
      <c r="A2732" s="176"/>
      <c r="B2732" s="177"/>
      <c r="C2732" s="173"/>
      <c r="D2732" s="173"/>
      <c r="E2732" s="173"/>
      <c r="F2732" s="173"/>
      <c r="G2732" s="173"/>
      <c r="H2732" s="173"/>
      <c r="I2732" s="173"/>
    </row>
    <row r="2733">
      <c r="A2733" s="176"/>
      <c r="B2733" s="177"/>
      <c r="C2733" s="173"/>
      <c r="D2733" s="173"/>
      <c r="E2733" s="173"/>
      <c r="F2733" s="173"/>
      <c r="G2733" s="173"/>
      <c r="H2733" s="173"/>
      <c r="I2733" s="173"/>
    </row>
    <row r="2734">
      <c r="A2734" s="176"/>
      <c r="B2734" s="177"/>
      <c r="C2734" s="173"/>
      <c r="D2734" s="173"/>
      <c r="E2734" s="173"/>
      <c r="F2734" s="173"/>
      <c r="G2734" s="173"/>
      <c r="H2734" s="173"/>
      <c r="I2734" s="173"/>
    </row>
    <row r="2735">
      <c r="A2735" s="176"/>
      <c r="B2735" s="177"/>
      <c r="C2735" s="173"/>
      <c r="D2735" s="173"/>
      <c r="E2735" s="173"/>
      <c r="F2735" s="173"/>
      <c r="G2735" s="173"/>
      <c r="H2735" s="173"/>
      <c r="I2735" s="173"/>
    </row>
    <row r="2736">
      <c r="A2736" s="176"/>
      <c r="B2736" s="177"/>
      <c r="C2736" s="173"/>
      <c r="D2736" s="173"/>
      <c r="E2736" s="173"/>
      <c r="F2736" s="173"/>
      <c r="G2736" s="173"/>
      <c r="H2736" s="173"/>
      <c r="I2736" s="173"/>
    </row>
    <row r="2737">
      <c r="A2737" s="176"/>
      <c r="B2737" s="177"/>
      <c r="C2737" s="173"/>
      <c r="D2737" s="173"/>
      <c r="E2737" s="173"/>
      <c r="F2737" s="173"/>
      <c r="G2737" s="173"/>
      <c r="H2737" s="173"/>
      <c r="I2737" s="173"/>
    </row>
    <row r="2738">
      <c r="A2738" s="176"/>
      <c r="B2738" s="177"/>
      <c r="C2738" s="173"/>
      <c r="D2738" s="173"/>
      <c r="E2738" s="173"/>
      <c r="F2738" s="173"/>
      <c r="G2738" s="173"/>
      <c r="H2738" s="173"/>
      <c r="I2738" s="173"/>
    </row>
    <row r="2739">
      <c r="A2739" s="176"/>
      <c r="B2739" s="177"/>
      <c r="C2739" s="173"/>
      <c r="D2739" s="173"/>
      <c r="E2739" s="173"/>
      <c r="F2739" s="173"/>
      <c r="G2739" s="173"/>
      <c r="H2739" s="173"/>
      <c r="I2739" s="173"/>
    </row>
    <row r="2740">
      <c r="A2740" s="176"/>
      <c r="B2740" s="177"/>
      <c r="C2740" s="173"/>
      <c r="D2740" s="173"/>
      <c r="E2740" s="173"/>
      <c r="F2740" s="173"/>
      <c r="G2740" s="173"/>
      <c r="H2740" s="173"/>
      <c r="I2740" s="173"/>
    </row>
    <row r="2741">
      <c r="A2741" s="176"/>
      <c r="B2741" s="177"/>
      <c r="C2741" s="173"/>
      <c r="D2741" s="173"/>
      <c r="E2741" s="173"/>
      <c r="F2741" s="173"/>
      <c r="G2741" s="173"/>
      <c r="H2741" s="173"/>
      <c r="I2741" s="173"/>
    </row>
    <row r="2742">
      <c r="A2742" s="176"/>
      <c r="B2742" s="177"/>
      <c r="C2742" s="173"/>
      <c r="D2742" s="173"/>
      <c r="E2742" s="173"/>
      <c r="F2742" s="173"/>
      <c r="G2742" s="173"/>
      <c r="H2742" s="173"/>
      <c r="I2742" s="173"/>
    </row>
    <row r="2743">
      <c r="A2743" s="176"/>
      <c r="B2743" s="177"/>
      <c r="C2743" s="173"/>
      <c r="D2743" s="173"/>
      <c r="E2743" s="173"/>
      <c r="F2743" s="173"/>
      <c r="G2743" s="173"/>
      <c r="H2743" s="173"/>
      <c r="I2743" s="173"/>
    </row>
    <row r="2744">
      <c r="A2744" s="176"/>
      <c r="B2744" s="177"/>
      <c r="C2744" s="173"/>
      <c r="D2744" s="173"/>
      <c r="E2744" s="173"/>
      <c r="F2744" s="173"/>
      <c r="G2744" s="173"/>
      <c r="H2744" s="173"/>
      <c r="I2744" s="173"/>
    </row>
    <row r="2745">
      <c r="A2745" s="176"/>
      <c r="B2745" s="177"/>
      <c r="C2745" s="173"/>
      <c r="D2745" s="173"/>
      <c r="E2745" s="173"/>
      <c r="F2745" s="173"/>
      <c r="G2745" s="173"/>
      <c r="H2745" s="173"/>
      <c r="I2745" s="173"/>
    </row>
    <row r="2746">
      <c r="A2746" s="176"/>
      <c r="B2746" s="177"/>
      <c r="C2746" s="173"/>
      <c r="D2746" s="173"/>
      <c r="E2746" s="173"/>
      <c r="F2746" s="173"/>
      <c r="G2746" s="173"/>
      <c r="H2746" s="173"/>
      <c r="I2746" s="173"/>
    </row>
    <row r="2747">
      <c r="A2747" s="176"/>
      <c r="B2747" s="177"/>
      <c r="C2747" s="173"/>
      <c r="D2747" s="173"/>
      <c r="E2747" s="173"/>
      <c r="F2747" s="173"/>
      <c r="G2747" s="173"/>
      <c r="H2747" s="173"/>
      <c r="I2747" s="173"/>
    </row>
    <row r="2748">
      <c r="A2748" s="176"/>
      <c r="B2748" s="177"/>
      <c r="C2748" s="173"/>
      <c r="D2748" s="173"/>
      <c r="E2748" s="173"/>
      <c r="F2748" s="173"/>
      <c r="G2748" s="173"/>
      <c r="H2748" s="173"/>
      <c r="I2748" s="173"/>
    </row>
    <row r="2749">
      <c r="A2749" s="176"/>
      <c r="B2749" s="177"/>
      <c r="C2749" s="173"/>
      <c r="D2749" s="173"/>
      <c r="E2749" s="173"/>
      <c r="F2749" s="173"/>
      <c r="G2749" s="173"/>
      <c r="H2749" s="173"/>
      <c r="I2749" s="173"/>
    </row>
    <row r="2750">
      <c r="A2750" s="176"/>
      <c r="B2750" s="177"/>
      <c r="C2750" s="173"/>
      <c r="D2750" s="173"/>
      <c r="E2750" s="173"/>
      <c r="F2750" s="173"/>
      <c r="G2750" s="173"/>
      <c r="H2750" s="173"/>
      <c r="I2750" s="173"/>
    </row>
    <row r="2751">
      <c r="A2751" s="176"/>
      <c r="B2751" s="177"/>
      <c r="C2751" s="173"/>
      <c r="D2751" s="173"/>
      <c r="E2751" s="173"/>
      <c r="F2751" s="173"/>
      <c r="G2751" s="173"/>
      <c r="H2751" s="173"/>
      <c r="I2751" s="173"/>
    </row>
    <row r="2752">
      <c r="A2752" s="176"/>
      <c r="B2752" s="177"/>
      <c r="C2752" s="173"/>
      <c r="D2752" s="173"/>
      <c r="E2752" s="173"/>
      <c r="F2752" s="173"/>
      <c r="G2752" s="173"/>
      <c r="H2752" s="173"/>
      <c r="I2752" s="173"/>
    </row>
    <row r="2753">
      <c r="A2753" s="176"/>
      <c r="B2753" s="177"/>
      <c r="C2753" s="173"/>
      <c r="D2753" s="173"/>
      <c r="E2753" s="173"/>
      <c r="F2753" s="173"/>
      <c r="G2753" s="173"/>
      <c r="H2753" s="173"/>
      <c r="I2753" s="173"/>
    </row>
    <row r="2754">
      <c r="A2754" s="176"/>
      <c r="B2754" s="177"/>
      <c r="C2754" s="173"/>
      <c r="D2754" s="173"/>
      <c r="E2754" s="173"/>
      <c r="F2754" s="173"/>
      <c r="G2754" s="173"/>
      <c r="H2754" s="173"/>
      <c r="I2754" s="173"/>
    </row>
    <row r="2755">
      <c r="A2755" s="176"/>
      <c r="B2755" s="177"/>
      <c r="C2755" s="173"/>
      <c r="D2755" s="173"/>
      <c r="E2755" s="173"/>
      <c r="F2755" s="173"/>
      <c r="G2755" s="173"/>
      <c r="H2755" s="173"/>
      <c r="I2755" s="173"/>
    </row>
    <row r="2756">
      <c r="A2756" s="176"/>
      <c r="B2756" s="177"/>
      <c r="C2756" s="173"/>
      <c r="D2756" s="173"/>
      <c r="E2756" s="173"/>
      <c r="F2756" s="173"/>
      <c r="G2756" s="173"/>
      <c r="H2756" s="173"/>
      <c r="I2756" s="173"/>
    </row>
    <row r="2757">
      <c r="A2757" s="176"/>
      <c r="B2757" s="177"/>
      <c r="C2757" s="173"/>
      <c r="D2757" s="173"/>
      <c r="E2757" s="173"/>
      <c r="F2757" s="173"/>
      <c r="G2757" s="173"/>
      <c r="H2757" s="173"/>
      <c r="I2757" s="173"/>
    </row>
    <row r="2758">
      <c r="A2758" s="176"/>
      <c r="B2758" s="177"/>
      <c r="C2758" s="173"/>
      <c r="D2758" s="173"/>
      <c r="E2758" s="173"/>
      <c r="F2758" s="173"/>
      <c r="G2758" s="173"/>
      <c r="H2758" s="173"/>
      <c r="I2758" s="173"/>
    </row>
    <row r="2759">
      <c r="A2759" s="176"/>
      <c r="B2759" s="177"/>
      <c r="C2759" s="173"/>
      <c r="D2759" s="173"/>
      <c r="E2759" s="173"/>
      <c r="F2759" s="173"/>
      <c r="G2759" s="173"/>
      <c r="H2759" s="173"/>
      <c r="I2759" s="173"/>
    </row>
    <row r="2760">
      <c r="A2760" s="176"/>
      <c r="B2760" s="177"/>
      <c r="C2760" s="173"/>
      <c r="D2760" s="173"/>
      <c r="E2760" s="173"/>
      <c r="F2760" s="173"/>
      <c r="G2760" s="173"/>
      <c r="H2760" s="173"/>
      <c r="I2760" s="173"/>
    </row>
    <row r="2761">
      <c r="A2761" s="176"/>
      <c r="B2761" s="177"/>
      <c r="C2761" s="173"/>
      <c r="D2761" s="173"/>
      <c r="E2761" s="173"/>
      <c r="F2761" s="173"/>
      <c r="G2761" s="173"/>
      <c r="H2761" s="173"/>
      <c r="I2761" s="173"/>
    </row>
    <row r="2762">
      <c r="A2762" s="176"/>
      <c r="B2762" s="177"/>
      <c r="C2762" s="173"/>
      <c r="D2762" s="173"/>
      <c r="E2762" s="173"/>
      <c r="F2762" s="173"/>
      <c r="G2762" s="173"/>
      <c r="H2762" s="173"/>
      <c r="I2762" s="173"/>
    </row>
    <row r="2763">
      <c r="A2763" s="176"/>
      <c r="B2763" s="177"/>
      <c r="C2763" s="173"/>
      <c r="D2763" s="173"/>
      <c r="E2763" s="173"/>
      <c r="F2763" s="173"/>
      <c r="G2763" s="173"/>
      <c r="H2763" s="173"/>
      <c r="I2763" s="173"/>
    </row>
    <row r="2764">
      <c r="A2764" s="176"/>
      <c r="B2764" s="177"/>
      <c r="C2764" s="173"/>
      <c r="D2764" s="173"/>
      <c r="E2764" s="173"/>
      <c r="F2764" s="173"/>
      <c r="G2764" s="173"/>
      <c r="H2764" s="173"/>
      <c r="I2764" s="173"/>
    </row>
    <row r="2765">
      <c r="A2765" s="176"/>
      <c r="B2765" s="177"/>
      <c r="C2765" s="173"/>
      <c r="D2765" s="173"/>
      <c r="E2765" s="173"/>
      <c r="F2765" s="173"/>
      <c r="G2765" s="173"/>
      <c r="H2765" s="173"/>
      <c r="I2765" s="173"/>
    </row>
    <row r="2766">
      <c r="A2766" s="176"/>
      <c r="B2766" s="177"/>
      <c r="C2766" s="173"/>
      <c r="D2766" s="173"/>
      <c r="E2766" s="173"/>
      <c r="F2766" s="173"/>
      <c r="G2766" s="173"/>
      <c r="H2766" s="173"/>
      <c r="I2766" s="173"/>
    </row>
    <row r="2767">
      <c r="A2767" s="176"/>
      <c r="B2767" s="177"/>
      <c r="C2767" s="173"/>
      <c r="D2767" s="173"/>
      <c r="E2767" s="173"/>
      <c r="F2767" s="173"/>
      <c r="G2767" s="173"/>
      <c r="H2767" s="173"/>
      <c r="I2767" s="173"/>
    </row>
    <row r="2768">
      <c r="A2768" s="176"/>
      <c r="B2768" s="177"/>
      <c r="C2768" s="173"/>
      <c r="D2768" s="173"/>
      <c r="E2768" s="173"/>
      <c r="F2768" s="173"/>
      <c r="G2768" s="173"/>
      <c r="H2768" s="173"/>
      <c r="I2768" s="173"/>
    </row>
    <row r="2769">
      <c r="A2769" s="176"/>
      <c r="B2769" s="177"/>
      <c r="C2769" s="173"/>
      <c r="D2769" s="173"/>
      <c r="E2769" s="173"/>
      <c r="F2769" s="173"/>
      <c r="G2769" s="173"/>
      <c r="H2769" s="173"/>
      <c r="I2769" s="173"/>
    </row>
    <row r="2770">
      <c r="A2770" s="176"/>
      <c r="B2770" s="177"/>
      <c r="C2770" s="173"/>
      <c r="D2770" s="173"/>
      <c r="E2770" s="173"/>
      <c r="F2770" s="173"/>
      <c r="G2770" s="173"/>
      <c r="H2770" s="173"/>
      <c r="I2770" s="173"/>
    </row>
    <row r="2771">
      <c r="A2771" s="176"/>
      <c r="B2771" s="177"/>
      <c r="C2771" s="173"/>
      <c r="D2771" s="173"/>
      <c r="E2771" s="173"/>
      <c r="F2771" s="173"/>
      <c r="G2771" s="173"/>
      <c r="H2771" s="173"/>
      <c r="I2771" s="173"/>
    </row>
    <row r="2772">
      <c r="A2772" s="176"/>
      <c r="B2772" s="177"/>
      <c r="C2772" s="173"/>
      <c r="D2772" s="173"/>
      <c r="E2772" s="173"/>
      <c r="F2772" s="173"/>
      <c r="G2772" s="173"/>
      <c r="H2772" s="173"/>
      <c r="I2772" s="173"/>
    </row>
    <row r="2773">
      <c r="A2773" s="176"/>
      <c r="B2773" s="177"/>
      <c r="C2773" s="173"/>
      <c r="D2773" s="173"/>
      <c r="E2773" s="173"/>
      <c r="F2773" s="173"/>
      <c r="G2773" s="173"/>
      <c r="H2773" s="173"/>
      <c r="I2773" s="173"/>
    </row>
    <row r="2774">
      <c r="A2774" s="176"/>
      <c r="B2774" s="177"/>
      <c r="C2774" s="173"/>
      <c r="D2774" s="173"/>
      <c r="E2774" s="173"/>
      <c r="F2774" s="173"/>
      <c r="G2774" s="173"/>
      <c r="H2774" s="173"/>
      <c r="I2774" s="173"/>
    </row>
    <row r="2775">
      <c r="A2775" s="176"/>
      <c r="B2775" s="177"/>
      <c r="C2775" s="173"/>
      <c r="D2775" s="173"/>
      <c r="E2775" s="173"/>
      <c r="F2775" s="173"/>
      <c r="G2775" s="173"/>
      <c r="H2775" s="173"/>
      <c r="I2775" s="173"/>
    </row>
    <row r="2776">
      <c r="A2776" s="176"/>
      <c r="B2776" s="177"/>
      <c r="C2776" s="173"/>
      <c r="D2776" s="173"/>
      <c r="E2776" s="173"/>
      <c r="F2776" s="173"/>
      <c r="G2776" s="173"/>
      <c r="H2776" s="173"/>
      <c r="I2776" s="173"/>
    </row>
    <row r="2777">
      <c r="A2777" s="176"/>
      <c r="B2777" s="177"/>
      <c r="C2777" s="173"/>
      <c r="D2777" s="173"/>
      <c r="E2777" s="173"/>
      <c r="F2777" s="173"/>
      <c r="G2777" s="173"/>
      <c r="H2777" s="173"/>
      <c r="I2777" s="173"/>
    </row>
    <row r="2778">
      <c r="A2778" s="176"/>
      <c r="B2778" s="177"/>
      <c r="C2778" s="173"/>
      <c r="D2778" s="173"/>
      <c r="E2778" s="173"/>
      <c r="F2778" s="173"/>
      <c r="G2778" s="173"/>
      <c r="H2778" s="173"/>
      <c r="I2778" s="173"/>
    </row>
    <row r="2779">
      <c r="A2779" s="176"/>
      <c r="B2779" s="177"/>
      <c r="C2779" s="173"/>
      <c r="D2779" s="173"/>
      <c r="E2779" s="173"/>
      <c r="F2779" s="173"/>
      <c r="G2779" s="173"/>
      <c r="H2779" s="173"/>
      <c r="I2779" s="173"/>
    </row>
    <row r="2780">
      <c r="A2780" s="176"/>
      <c r="B2780" s="177"/>
      <c r="C2780" s="173"/>
      <c r="D2780" s="173"/>
      <c r="E2780" s="173"/>
      <c r="F2780" s="173"/>
      <c r="G2780" s="173"/>
      <c r="H2780" s="173"/>
      <c r="I2780" s="173"/>
    </row>
    <row r="2781">
      <c r="A2781" s="176"/>
      <c r="B2781" s="177"/>
      <c r="C2781" s="173"/>
      <c r="D2781" s="173"/>
      <c r="E2781" s="173"/>
      <c r="F2781" s="173"/>
      <c r="G2781" s="173"/>
      <c r="H2781" s="173"/>
      <c r="I2781" s="173"/>
    </row>
    <row r="2782">
      <c r="A2782" s="176"/>
      <c r="B2782" s="177"/>
      <c r="C2782" s="173"/>
      <c r="D2782" s="173"/>
      <c r="E2782" s="173"/>
      <c r="F2782" s="173"/>
      <c r="G2782" s="173"/>
      <c r="H2782" s="173"/>
      <c r="I2782" s="173"/>
    </row>
    <row r="2783">
      <c r="A2783" s="176"/>
      <c r="B2783" s="177"/>
      <c r="C2783" s="173"/>
      <c r="D2783" s="173"/>
      <c r="E2783" s="173"/>
      <c r="F2783" s="173"/>
      <c r="G2783" s="173"/>
      <c r="H2783" s="173"/>
      <c r="I2783" s="173"/>
    </row>
    <row r="2784">
      <c r="A2784" s="176"/>
      <c r="B2784" s="177"/>
      <c r="C2784" s="173"/>
      <c r="D2784" s="173"/>
      <c r="E2784" s="173"/>
      <c r="F2784" s="173"/>
      <c r="G2784" s="173"/>
      <c r="H2784" s="173"/>
      <c r="I2784" s="173"/>
    </row>
    <row r="2785">
      <c r="A2785" s="176"/>
      <c r="B2785" s="177"/>
      <c r="C2785" s="173"/>
      <c r="D2785" s="173"/>
      <c r="E2785" s="173"/>
      <c r="F2785" s="173"/>
      <c r="G2785" s="173"/>
      <c r="H2785" s="173"/>
      <c r="I2785" s="173"/>
    </row>
    <row r="2786">
      <c r="A2786" s="176"/>
      <c r="B2786" s="177"/>
      <c r="C2786" s="173"/>
      <c r="D2786" s="173"/>
      <c r="E2786" s="173"/>
      <c r="F2786" s="173"/>
      <c r="G2786" s="173"/>
      <c r="H2786" s="173"/>
      <c r="I2786" s="173"/>
    </row>
    <row r="2787">
      <c r="A2787" s="176"/>
      <c r="B2787" s="177"/>
      <c r="C2787" s="173"/>
      <c r="D2787" s="173"/>
      <c r="E2787" s="173"/>
      <c r="F2787" s="173"/>
      <c r="G2787" s="173"/>
      <c r="H2787" s="173"/>
      <c r="I2787" s="173"/>
    </row>
    <row r="2788">
      <c r="A2788" s="176"/>
      <c r="B2788" s="177"/>
      <c r="C2788" s="173"/>
      <c r="D2788" s="173"/>
      <c r="E2788" s="173"/>
      <c r="F2788" s="173"/>
      <c r="G2788" s="173"/>
      <c r="H2788" s="173"/>
      <c r="I2788" s="173"/>
    </row>
    <row r="2789">
      <c r="A2789" s="176"/>
      <c r="B2789" s="177"/>
      <c r="C2789" s="173"/>
      <c r="D2789" s="173"/>
      <c r="E2789" s="173"/>
      <c r="F2789" s="173"/>
      <c r="G2789" s="173"/>
      <c r="H2789" s="173"/>
      <c r="I2789" s="173"/>
    </row>
    <row r="2790">
      <c r="A2790" s="176"/>
      <c r="B2790" s="177"/>
      <c r="C2790" s="173"/>
      <c r="D2790" s="173"/>
      <c r="E2790" s="173"/>
      <c r="F2790" s="173"/>
      <c r="G2790" s="173"/>
      <c r="H2790" s="173"/>
      <c r="I2790" s="173"/>
    </row>
    <row r="2791">
      <c r="A2791" s="176"/>
      <c r="B2791" s="177"/>
      <c r="C2791" s="173"/>
      <c r="D2791" s="173"/>
      <c r="E2791" s="173"/>
      <c r="F2791" s="173"/>
      <c r="G2791" s="173"/>
      <c r="H2791" s="173"/>
      <c r="I2791" s="173"/>
    </row>
    <row r="2792">
      <c r="A2792" s="176"/>
      <c r="B2792" s="177"/>
      <c r="C2792" s="173"/>
      <c r="D2792" s="173"/>
      <c r="E2792" s="173"/>
      <c r="F2792" s="173"/>
      <c r="G2792" s="173"/>
      <c r="H2792" s="173"/>
      <c r="I2792" s="173"/>
    </row>
    <row r="2793">
      <c r="A2793" s="176"/>
      <c r="B2793" s="177"/>
      <c r="C2793" s="173"/>
      <c r="D2793" s="173"/>
      <c r="E2793" s="173"/>
      <c r="F2793" s="173"/>
      <c r="G2793" s="173"/>
      <c r="H2793" s="173"/>
      <c r="I2793" s="173"/>
    </row>
    <row r="2794">
      <c r="A2794" s="176"/>
      <c r="B2794" s="177"/>
      <c r="C2794" s="173"/>
      <c r="D2794" s="173"/>
      <c r="E2794" s="173"/>
      <c r="F2794" s="173"/>
      <c r="G2794" s="173"/>
      <c r="H2794" s="173"/>
      <c r="I2794" s="173"/>
    </row>
    <row r="2795">
      <c r="A2795" s="176"/>
      <c r="B2795" s="177"/>
      <c r="C2795" s="173"/>
      <c r="D2795" s="173"/>
      <c r="E2795" s="173"/>
      <c r="F2795" s="173"/>
      <c r="G2795" s="173"/>
      <c r="H2795" s="173"/>
      <c r="I2795" s="173"/>
    </row>
    <row r="2796">
      <c r="A2796" s="176"/>
      <c r="B2796" s="177"/>
      <c r="C2796" s="173"/>
      <c r="D2796" s="173"/>
      <c r="E2796" s="173"/>
      <c r="F2796" s="173"/>
      <c r="G2796" s="173"/>
      <c r="H2796" s="173"/>
      <c r="I2796" s="173"/>
    </row>
    <row r="2797">
      <c r="A2797" s="176"/>
      <c r="B2797" s="177"/>
      <c r="C2797" s="173"/>
      <c r="D2797" s="173"/>
      <c r="E2797" s="173"/>
      <c r="F2797" s="173"/>
      <c r="G2797" s="173"/>
      <c r="H2797" s="173"/>
      <c r="I2797" s="173"/>
    </row>
    <row r="2798">
      <c r="A2798" s="176"/>
      <c r="B2798" s="177"/>
      <c r="C2798" s="173"/>
      <c r="D2798" s="173"/>
      <c r="E2798" s="173"/>
      <c r="F2798" s="173"/>
      <c r="G2798" s="173"/>
      <c r="H2798" s="173"/>
      <c r="I2798" s="173"/>
    </row>
    <row r="2799">
      <c r="A2799" s="176"/>
      <c r="B2799" s="177"/>
      <c r="C2799" s="173"/>
      <c r="D2799" s="173"/>
      <c r="E2799" s="173"/>
      <c r="F2799" s="173"/>
      <c r="G2799" s="173"/>
      <c r="H2799" s="173"/>
      <c r="I2799" s="173"/>
    </row>
    <row r="2800">
      <c r="A2800" s="176"/>
      <c r="B2800" s="177"/>
      <c r="C2800" s="173"/>
      <c r="D2800" s="173"/>
      <c r="E2800" s="173"/>
      <c r="F2800" s="173"/>
      <c r="G2800" s="173"/>
      <c r="H2800" s="173"/>
      <c r="I2800" s="173"/>
    </row>
    <row r="2801">
      <c r="A2801" s="176"/>
      <c r="B2801" s="177"/>
      <c r="C2801" s="173"/>
      <c r="D2801" s="173"/>
      <c r="E2801" s="173"/>
      <c r="F2801" s="173"/>
      <c r="G2801" s="173"/>
      <c r="H2801" s="173"/>
      <c r="I2801" s="173"/>
    </row>
    <row r="2802">
      <c r="A2802" s="176"/>
      <c r="B2802" s="177"/>
      <c r="C2802" s="173"/>
      <c r="D2802" s="173"/>
      <c r="E2802" s="173"/>
      <c r="F2802" s="173"/>
      <c r="G2802" s="173"/>
      <c r="H2802" s="173"/>
      <c r="I2802" s="173"/>
    </row>
    <row r="2803">
      <c r="A2803" s="176"/>
      <c r="B2803" s="177"/>
      <c r="C2803" s="173"/>
      <c r="D2803" s="173"/>
      <c r="E2803" s="173"/>
      <c r="F2803" s="173"/>
      <c r="G2803" s="173"/>
      <c r="H2803" s="173"/>
      <c r="I2803" s="173"/>
    </row>
    <row r="2804">
      <c r="A2804" s="176"/>
      <c r="B2804" s="177"/>
      <c r="C2804" s="173"/>
      <c r="D2804" s="173"/>
      <c r="E2804" s="173"/>
      <c r="F2804" s="173"/>
      <c r="G2804" s="173"/>
      <c r="H2804" s="173"/>
      <c r="I2804" s="173"/>
    </row>
    <row r="2805">
      <c r="A2805" s="176"/>
      <c r="B2805" s="177"/>
      <c r="C2805" s="173"/>
      <c r="D2805" s="173"/>
      <c r="E2805" s="173"/>
      <c r="F2805" s="173"/>
      <c r="G2805" s="173"/>
      <c r="H2805" s="173"/>
      <c r="I2805" s="173"/>
    </row>
    <row r="2806">
      <c r="A2806" s="176"/>
      <c r="B2806" s="177"/>
      <c r="C2806" s="173"/>
      <c r="D2806" s="173"/>
      <c r="E2806" s="173"/>
      <c r="F2806" s="173"/>
      <c r="G2806" s="173"/>
      <c r="H2806" s="173"/>
      <c r="I2806" s="173"/>
    </row>
    <row r="2807">
      <c r="A2807" s="176"/>
      <c r="B2807" s="177"/>
      <c r="C2807" s="173"/>
      <c r="D2807" s="173"/>
      <c r="E2807" s="173"/>
      <c r="F2807" s="173"/>
      <c r="G2807" s="173"/>
      <c r="H2807" s="173"/>
      <c r="I2807" s="173"/>
    </row>
    <row r="2808">
      <c r="A2808" s="176"/>
      <c r="B2808" s="177"/>
      <c r="C2808" s="173"/>
      <c r="D2808" s="173"/>
      <c r="E2808" s="173"/>
      <c r="F2808" s="173"/>
      <c r="G2808" s="173"/>
      <c r="H2808" s="173"/>
      <c r="I2808" s="173"/>
    </row>
    <row r="2809">
      <c r="A2809" s="176"/>
      <c r="B2809" s="177"/>
      <c r="C2809" s="173"/>
      <c r="D2809" s="173"/>
      <c r="E2809" s="173"/>
      <c r="F2809" s="173"/>
      <c r="G2809" s="173"/>
      <c r="H2809" s="173"/>
      <c r="I2809" s="173"/>
    </row>
    <row r="2810">
      <c r="A2810" s="176"/>
      <c r="B2810" s="177"/>
      <c r="C2810" s="173"/>
      <c r="D2810" s="173"/>
      <c r="E2810" s="173"/>
      <c r="F2810" s="173"/>
      <c r="G2810" s="173"/>
      <c r="H2810" s="173"/>
      <c r="I2810" s="173"/>
    </row>
    <row r="2811">
      <c r="A2811" s="176"/>
      <c r="B2811" s="177"/>
      <c r="C2811" s="173"/>
      <c r="D2811" s="173"/>
      <c r="E2811" s="173"/>
      <c r="F2811" s="173"/>
      <c r="G2811" s="173"/>
      <c r="H2811" s="173"/>
      <c r="I2811" s="173"/>
    </row>
    <row r="2812">
      <c r="A2812" s="176"/>
      <c r="B2812" s="177"/>
      <c r="C2812" s="173"/>
      <c r="D2812" s="173"/>
      <c r="E2812" s="173"/>
      <c r="F2812" s="173"/>
      <c r="G2812" s="173"/>
      <c r="H2812" s="173"/>
      <c r="I2812" s="173"/>
    </row>
    <row r="2813">
      <c r="A2813" s="176"/>
      <c r="B2813" s="177"/>
      <c r="C2813" s="173"/>
      <c r="D2813" s="173"/>
      <c r="E2813" s="173"/>
      <c r="F2813" s="173"/>
      <c r="G2813" s="173"/>
      <c r="H2813" s="173"/>
      <c r="I2813" s="173"/>
    </row>
    <row r="2814">
      <c r="A2814" s="176"/>
      <c r="B2814" s="177"/>
      <c r="C2814" s="173"/>
      <c r="D2814" s="173"/>
      <c r="E2814" s="173"/>
      <c r="F2814" s="173"/>
      <c r="G2814" s="173"/>
      <c r="H2814" s="173"/>
      <c r="I2814" s="173"/>
    </row>
    <row r="2815">
      <c r="A2815" s="176"/>
      <c r="B2815" s="177"/>
      <c r="C2815" s="173"/>
      <c r="D2815" s="173"/>
      <c r="E2815" s="173"/>
      <c r="F2815" s="173"/>
      <c r="G2815" s="173"/>
      <c r="H2815" s="173"/>
      <c r="I2815" s="173"/>
    </row>
    <row r="2816">
      <c r="A2816" s="176"/>
      <c r="B2816" s="177"/>
      <c r="C2816" s="173"/>
      <c r="D2816" s="173"/>
      <c r="E2816" s="173"/>
      <c r="F2816" s="173"/>
      <c r="G2816" s="173"/>
      <c r="H2816" s="173"/>
      <c r="I2816" s="173"/>
    </row>
    <row r="2817">
      <c r="A2817" s="176"/>
      <c r="B2817" s="177"/>
      <c r="C2817" s="173"/>
      <c r="D2817" s="173"/>
      <c r="E2817" s="173"/>
      <c r="F2817" s="173"/>
      <c r="G2817" s="173"/>
      <c r="H2817" s="173"/>
      <c r="I2817" s="173"/>
    </row>
    <row r="2818">
      <c r="A2818" s="176"/>
      <c r="B2818" s="177"/>
      <c r="C2818" s="173"/>
      <c r="D2818" s="173"/>
      <c r="E2818" s="173"/>
      <c r="F2818" s="173"/>
      <c r="G2818" s="173"/>
      <c r="H2818" s="173"/>
      <c r="I2818" s="173"/>
    </row>
    <row r="2819">
      <c r="A2819" s="176"/>
      <c r="B2819" s="177"/>
      <c r="C2819" s="173"/>
      <c r="D2819" s="173"/>
      <c r="E2819" s="173"/>
      <c r="F2819" s="173"/>
      <c r="G2819" s="173"/>
      <c r="H2819" s="173"/>
      <c r="I2819" s="173"/>
    </row>
    <row r="2820">
      <c r="A2820" s="176"/>
      <c r="B2820" s="177"/>
      <c r="C2820" s="173"/>
      <c r="D2820" s="173"/>
      <c r="E2820" s="173"/>
      <c r="F2820" s="173"/>
      <c r="G2820" s="173"/>
      <c r="H2820" s="173"/>
      <c r="I2820" s="173"/>
    </row>
    <row r="2821">
      <c r="A2821" s="176"/>
      <c r="B2821" s="177"/>
      <c r="C2821" s="173"/>
      <c r="D2821" s="173"/>
      <c r="E2821" s="173"/>
      <c r="F2821" s="173"/>
      <c r="G2821" s="173"/>
      <c r="H2821" s="173"/>
      <c r="I2821" s="173"/>
    </row>
    <row r="2822">
      <c r="A2822" s="176"/>
      <c r="B2822" s="177"/>
      <c r="C2822" s="173"/>
      <c r="D2822" s="173"/>
      <c r="E2822" s="173"/>
      <c r="F2822" s="173"/>
      <c r="G2822" s="173"/>
      <c r="H2822" s="173"/>
      <c r="I2822" s="173"/>
    </row>
    <row r="2823">
      <c r="A2823" s="176"/>
      <c r="B2823" s="177"/>
      <c r="C2823" s="173"/>
      <c r="D2823" s="173"/>
      <c r="E2823" s="173"/>
      <c r="F2823" s="173"/>
      <c r="G2823" s="173"/>
      <c r="H2823" s="173"/>
      <c r="I2823" s="173"/>
    </row>
    <row r="2824">
      <c r="A2824" s="176"/>
      <c r="B2824" s="177"/>
      <c r="C2824" s="173"/>
      <c r="D2824" s="173"/>
      <c r="E2824" s="173"/>
      <c r="F2824" s="173"/>
      <c r="G2824" s="173"/>
      <c r="H2824" s="173"/>
      <c r="I2824" s="173"/>
    </row>
    <row r="2825">
      <c r="A2825" s="176"/>
      <c r="B2825" s="177"/>
      <c r="C2825" s="173"/>
      <c r="D2825" s="173"/>
      <c r="E2825" s="173"/>
      <c r="F2825" s="173"/>
      <c r="G2825" s="173"/>
      <c r="H2825" s="173"/>
      <c r="I2825" s="173"/>
    </row>
    <row r="2826">
      <c r="A2826" s="176"/>
      <c r="B2826" s="177"/>
      <c r="C2826" s="173"/>
      <c r="D2826" s="173"/>
      <c r="E2826" s="173"/>
      <c r="F2826" s="173"/>
      <c r="G2826" s="173"/>
      <c r="H2826" s="173"/>
      <c r="I2826" s="173"/>
    </row>
    <row r="2827">
      <c r="A2827" s="176"/>
      <c r="B2827" s="177"/>
      <c r="C2827" s="173"/>
      <c r="D2827" s="173"/>
      <c r="E2827" s="173"/>
      <c r="F2827" s="173"/>
      <c r="G2827" s="173"/>
      <c r="H2827" s="173"/>
      <c r="I2827" s="173"/>
    </row>
    <row r="2828">
      <c r="A2828" s="176"/>
      <c r="B2828" s="177"/>
      <c r="C2828" s="173"/>
      <c r="D2828" s="173"/>
      <c r="E2828" s="173"/>
      <c r="F2828" s="173"/>
      <c r="G2828" s="173"/>
      <c r="H2828" s="173"/>
      <c r="I2828" s="173"/>
    </row>
    <row r="2829">
      <c r="A2829" s="176"/>
      <c r="B2829" s="177"/>
      <c r="C2829" s="173"/>
      <c r="D2829" s="173"/>
      <c r="E2829" s="173"/>
      <c r="F2829" s="173"/>
      <c r="G2829" s="173"/>
      <c r="H2829" s="173"/>
      <c r="I2829" s="173"/>
    </row>
    <row r="2830">
      <c r="A2830" s="176"/>
      <c r="B2830" s="177"/>
      <c r="C2830" s="173"/>
      <c r="D2830" s="173"/>
      <c r="E2830" s="173"/>
      <c r="F2830" s="173"/>
      <c r="G2830" s="173"/>
      <c r="H2830" s="173"/>
      <c r="I2830" s="173"/>
    </row>
    <row r="2831">
      <c r="A2831" s="176"/>
      <c r="B2831" s="177"/>
      <c r="C2831" s="173"/>
      <c r="D2831" s="173"/>
      <c r="E2831" s="173"/>
      <c r="F2831" s="173"/>
      <c r="G2831" s="173"/>
      <c r="H2831" s="173"/>
      <c r="I2831" s="173"/>
    </row>
    <row r="2832">
      <c r="A2832" s="176"/>
      <c r="B2832" s="177"/>
      <c r="C2832" s="173"/>
      <c r="D2832" s="173"/>
      <c r="E2832" s="173"/>
      <c r="F2832" s="173"/>
      <c r="G2832" s="173"/>
      <c r="H2832" s="173"/>
      <c r="I2832" s="173"/>
    </row>
    <row r="2833">
      <c r="A2833" s="176"/>
      <c r="B2833" s="177"/>
      <c r="C2833" s="173"/>
      <c r="D2833" s="173"/>
      <c r="E2833" s="173"/>
      <c r="F2833" s="173"/>
      <c r="G2833" s="173"/>
      <c r="H2833" s="173"/>
      <c r="I2833" s="173"/>
    </row>
    <row r="2834">
      <c r="A2834" s="176"/>
      <c r="B2834" s="177"/>
      <c r="C2834" s="173"/>
      <c r="D2834" s="173"/>
      <c r="E2834" s="173"/>
      <c r="F2834" s="173"/>
      <c r="G2834" s="173"/>
      <c r="H2834" s="173"/>
      <c r="I2834" s="173"/>
    </row>
    <row r="2835">
      <c r="A2835" s="176"/>
      <c r="B2835" s="177"/>
      <c r="C2835" s="173"/>
      <c r="D2835" s="173"/>
      <c r="E2835" s="173"/>
      <c r="F2835" s="173"/>
      <c r="G2835" s="173"/>
      <c r="H2835" s="173"/>
      <c r="I2835" s="173"/>
    </row>
    <row r="2836">
      <c r="A2836" s="176"/>
      <c r="B2836" s="177"/>
      <c r="C2836" s="173"/>
      <c r="D2836" s="173"/>
      <c r="E2836" s="173"/>
      <c r="F2836" s="173"/>
      <c r="G2836" s="173"/>
      <c r="H2836" s="173"/>
      <c r="I2836" s="173"/>
    </row>
    <row r="2837">
      <c r="A2837" s="176"/>
      <c r="B2837" s="177"/>
      <c r="C2837" s="173"/>
      <c r="D2837" s="173"/>
      <c r="E2837" s="173"/>
      <c r="F2837" s="173"/>
      <c r="G2837" s="173"/>
      <c r="H2837" s="173"/>
      <c r="I2837" s="173"/>
    </row>
    <row r="2838">
      <c r="A2838" s="176"/>
      <c r="B2838" s="177"/>
      <c r="C2838" s="173"/>
      <c r="D2838" s="173"/>
      <c r="E2838" s="173"/>
      <c r="F2838" s="173"/>
      <c r="G2838" s="173"/>
      <c r="H2838" s="173"/>
      <c r="I2838" s="173"/>
    </row>
    <row r="2839">
      <c r="A2839" s="176"/>
      <c r="B2839" s="177"/>
      <c r="C2839" s="173"/>
      <c r="D2839" s="173"/>
      <c r="E2839" s="173"/>
      <c r="F2839" s="173"/>
      <c r="G2839" s="173"/>
      <c r="H2839" s="173"/>
      <c r="I2839" s="173"/>
    </row>
    <row r="2840">
      <c r="A2840" s="176"/>
      <c r="B2840" s="177"/>
      <c r="C2840" s="173"/>
      <c r="D2840" s="173"/>
      <c r="E2840" s="173"/>
      <c r="F2840" s="173"/>
      <c r="G2840" s="173"/>
      <c r="H2840" s="173"/>
      <c r="I2840" s="173"/>
    </row>
    <row r="2841">
      <c r="A2841" s="176"/>
      <c r="B2841" s="177"/>
      <c r="C2841" s="173"/>
      <c r="D2841" s="173"/>
      <c r="E2841" s="173"/>
      <c r="F2841" s="173"/>
      <c r="G2841" s="173"/>
      <c r="H2841" s="173"/>
      <c r="I2841" s="173"/>
    </row>
    <row r="2842">
      <c r="A2842" s="176"/>
      <c r="B2842" s="177"/>
      <c r="C2842" s="173"/>
      <c r="D2842" s="173"/>
      <c r="E2842" s="173"/>
      <c r="F2842" s="173"/>
      <c r="G2842" s="173"/>
      <c r="H2842" s="173"/>
      <c r="I2842" s="173"/>
    </row>
    <row r="2843">
      <c r="A2843" s="176"/>
      <c r="B2843" s="177"/>
      <c r="C2843" s="173"/>
      <c r="D2843" s="173"/>
      <c r="E2843" s="173"/>
      <c r="F2843" s="173"/>
      <c r="G2843" s="173"/>
      <c r="H2843" s="173"/>
      <c r="I2843" s="173"/>
    </row>
    <row r="2844">
      <c r="A2844" s="176"/>
      <c r="B2844" s="177"/>
      <c r="C2844" s="173"/>
      <c r="D2844" s="173"/>
      <c r="E2844" s="173"/>
      <c r="F2844" s="173"/>
      <c r="G2844" s="173"/>
      <c r="H2844" s="173"/>
      <c r="I2844" s="173"/>
    </row>
    <row r="2845">
      <c r="A2845" s="176"/>
      <c r="B2845" s="177"/>
      <c r="C2845" s="173"/>
      <c r="D2845" s="173"/>
      <c r="E2845" s="173"/>
      <c r="F2845" s="173"/>
      <c r="G2845" s="173"/>
      <c r="H2845" s="173"/>
      <c r="I2845" s="173"/>
    </row>
    <row r="2846">
      <c r="A2846" s="176"/>
      <c r="B2846" s="177"/>
      <c r="C2846" s="173"/>
      <c r="D2846" s="173"/>
      <c r="E2846" s="173"/>
      <c r="F2846" s="173"/>
      <c r="G2846" s="173"/>
      <c r="H2846" s="173"/>
      <c r="I2846" s="173"/>
    </row>
    <row r="2847">
      <c r="A2847" s="176"/>
      <c r="B2847" s="177"/>
      <c r="C2847" s="173"/>
      <c r="D2847" s="173"/>
      <c r="E2847" s="173"/>
      <c r="F2847" s="173"/>
      <c r="G2847" s="173"/>
      <c r="H2847" s="173"/>
      <c r="I2847" s="173"/>
    </row>
    <row r="2848">
      <c r="A2848" s="176"/>
      <c r="B2848" s="177"/>
      <c r="C2848" s="173"/>
      <c r="D2848" s="173"/>
      <c r="E2848" s="173"/>
      <c r="F2848" s="173"/>
      <c r="G2848" s="173"/>
      <c r="H2848" s="173"/>
      <c r="I2848" s="173"/>
    </row>
    <row r="2849">
      <c r="A2849" s="176"/>
      <c r="B2849" s="177"/>
      <c r="C2849" s="173"/>
      <c r="D2849" s="173"/>
      <c r="E2849" s="173"/>
      <c r="F2849" s="173"/>
      <c r="G2849" s="173"/>
      <c r="H2849" s="173"/>
      <c r="I2849" s="173"/>
    </row>
    <row r="2850">
      <c r="A2850" s="176"/>
      <c r="B2850" s="177"/>
      <c r="C2850" s="173"/>
      <c r="D2850" s="173"/>
      <c r="E2850" s="173"/>
      <c r="F2850" s="173"/>
      <c r="G2850" s="173"/>
      <c r="H2850" s="173"/>
      <c r="I2850" s="173"/>
    </row>
    <row r="2851">
      <c r="A2851" s="176"/>
      <c r="B2851" s="177"/>
      <c r="C2851" s="173"/>
      <c r="D2851" s="173"/>
      <c r="E2851" s="173"/>
      <c r="F2851" s="173"/>
      <c r="G2851" s="173"/>
      <c r="H2851" s="173"/>
      <c r="I2851" s="173"/>
    </row>
    <row r="2852">
      <c r="A2852" s="176"/>
      <c r="B2852" s="177"/>
      <c r="C2852" s="173"/>
      <c r="D2852" s="173"/>
      <c r="E2852" s="173"/>
      <c r="F2852" s="173"/>
      <c r="G2852" s="173"/>
      <c r="H2852" s="173"/>
      <c r="I2852" s="173"/>
    </row>
    <row r="2853">
      <c r="A2853" s="176"/>
      <c r="B2853" s="177"/>
      <c r="C2853" s="173"/>
      <c r="D2853" s="173"/>
      <c r="E2853" s="173"/>
      <c r="F2853" s="173"/>
      <c r="G2853" s="173"/>
      <c r="H2853" s="173"/>
      <c r="I2853" s="173"/>
    </row>
    <row r="2854">
      <c r="A2854" s="176"/>
      <c r="B2854" s="177"/>
      <c r="C2854" s="173"/>
      <c r="D2854" s="173"/>
      <c r="E2854" s="173"/>
      <c r="F2854" s="173"/>
      <c r="G2854" s="173"/>
      <c r="H2854" s="173"/>
      <c r="I2854" s="173"/>
    </row>
    <row r="2855">
      <c r="A2855" s="176"/>
      <c r="B2855" s="177"/>
      <c r="C2855" s="173"/>
      <c r="D2855" s="173"/>
      <c r="E2855" s="173"/>
      <c r="F2855" s="173"/>
      <c r="G2855" s="173"/>
      <c r="H2855" s="173"/>
      <c r="I2855" s="173"/>
    </row>
    <row r="2856">
      <c r="A2856" s="176"/>
      <c r="B2856" s="177"/>
      <c r="C2856" s="173"/>
      <c r="D2856" s="173"/>
      <c r="E2856" s="173"/>
      <c r="F2856" s="173"/>
      <c r="G2856" s="173"/>
      <c r="H2856" s="173"/>
      <c r="I2856" s="173"/>
    </row>
    <row r="2857">
      <c r="A2857" s="176"/>
      <c r="B2857" s="177"/>
      <c r="C2857" s="173"/>
      <c r="D2857" s="173"/>
      <c r="E2857" s="173"/>
      <c r="F2857" s="173"/>
      <c r="G2857" s="173"/>
      <c r="H2857" s="173"/>
      <c r="I2857" s="173"/>
    </row>
    <row r="2858">
      <c r="A2858" s="176"/>
      <c r="B2858" s="177"/>
      <c r="C2858" s="173"/>
      <c r="D2858" s="173"/>
      <c r="E2858" s="173"/>
      <c r="F2858" s="173"/>
      <c r="G2858" s="173"/>
      <c r="H2858" s="173"/>
      <c r="I2858" s="173"/>
    </row>
    <row r="2859">
      <c r="A2859" s="176"/>
      <c r="B2859" s="177"/>
      <c r="C2859" s="173"/>
      <c r="D2859" s="173"/>
      <c r="E2859" s="173"/>
      <c r="F2859" s="173"/>
      <c r="G2859" s="173"/>
      <c r="H2859" s="173"/>
      <c r="I2859" s="173"/>
    </row>
    <row r="2860">
      <c r="A2860" s="176"/>
      <c r="B2860" s="177"/>
      <c r="C2860" s="173"/>
      <c r="D2860" s="173"/>
      <c r="E2860" s="173"/>
      <c r="F2860" s="173"/>
      <c r="G2860" s="173"/>
      <c r="H2860" s="173"/>
      <c r="I2860" s="173"/>
    </row>
    <row r="2861">
      <c r="A2861" s="176"/>
      <c r="B2861" s="177"/>
      <c r="C2861" s="173"/>
      <c r="D2861" s="173"/>
      <c r="E2861" s="173"/>
      <c r="F2861" s="173"/>
      <c r="G2861" s="173"/>
      <c r="H2861" s="173"/>
      <c r="I2861" s="173"/>
    </row>
    <row r="2862">
      <c r="A2862" s="176"/>
      <c r="B2862" s="177"/>
      <c r="C2862" s="173"/>
      <c r="D2862" s="173"/>
      <c r="E2862" s="173"/>
      <c r="F2862" s="173"/>
      <c r="G2862" s="173"/>
      <c r="H2862" s="173"/>
      <c r="I2862" s="173"/>
    </row>
    <row r="2863">
      <c r="A2863" s="176"/>
      <c r="B2863" s="177"/>
      <c r="C2863" s="173"/>
      <c r="D2863" s="173"/>
      <c r="E2863" s="173"/>
      <c r="F2863" s="173"/>
      <c r="G2863" s="173"/>
      <c r="H2863" s="173"/>
      <c r="I2863" s="173"/>
    </row>
    <row r="2864">
      <c r="A2864" s="176"/>
      <c r="B2864" s="177"/>
      <c r="C2864" s="173"/>
      <c r="D2864" s="173"/>
      <c r="E2864" s="173"/>
      <c r="F2864" s="173"/>
      <c r="G2864" s="173"/>
      <c r="H2864" s="173"/>
      <c r="I2864" s="173"/>
    </row>
    <row r="2865">
      <c r="A2865" s="176"/>
      <c r="B2865" s="177"/>
      <c r="C2865" s="173"/>
      <c r="D2865" s="173"/>
      <c r="E2865" s="173"/>
      <c r="F2865" s="173"/>
      <c r="G2865" s="173"/>
      <c r="H2865" s="173"/>
      <c r="I2865" s="173"/>
    </row>
    <row r="2866">
      <c r="A2866" s="176"/>
      <c r="B2866" s="177"/>
      <c r="C2866" s="173"/>
      <c r="D2866" s="173"/>
      <c r="E2866" s="173"/>
      <c r="F2866" s="173"/>
      <c r="G2866" s="173"/>
      <c r="H2866" s="173"/>
      <c r="I2866" s="173"/>
    </row>
    <row r="2867">
      <c r="A2867" s="176"/>
      <c r="B2867" s="177"/>
      <c r="C2867" s="173"/>
      <c r="D2867" s="173"/>
      <c r="E2867" s="173"/>
      <c r="F2867" s="173"/>
      <c r="G2867" s="173"/>
      <c r="H2867" s="173"/>
      <c r="I2867" s="173"/>
    </row>
    <row r="2868">
      <c r="A2868" s="176"/>
      <c r="B2868" s="177"/>
      <c r="C2868" s="173"/>
      <c r="D2868" s="173"/>
      <c r="E2868" s="173"/>
      <c r="F2868" s="173"/>
      <c r="G2868" s="173"/>
      <c r="H2868" s="173"/>
      <c r="I2868" s="173"/>
    </row>
    <row r="2869">
      <c r="A2869" s="176"/>
      <c r="B2869" s="177"/>
      <c r="C2869" s="173"/>
      <c r="D2869" s="173"/>
      <c r="E2869" s="173"/>
      <c r="F2869" s="173"/>
      <c r="G2869" s="173"/>
      <c r="H2869" s="173"/>
      <c r="I2869" s="173"/>
    </row>
    <row r="2870">
      <c r="A2870" s="176"/>
      <c r="B2870" s="177"/>
      <c r="C2870" s="173"/>
      <c r="D2870" s="173"/>
      <c r="E2870" s="173"/>
      <c r="F2870" s="173"/>
      <c r="G2870" s="173"/>
      <c r="H2870" s="173"/>
      <c r="I2870" s="173"/>
    </row>
    <row r="2871">
      <c r="A2871" s="176"/>
      <c r="B2871" s="177"/>
      <c r="C2871" s="173"/>
      <c r="D2871" s="173"/>
      <c r="E2871" s="173"/>
      <c r="F2871" s="173"/>
      <c r="G2871" s="173"/>
      <c r="H2871" s="173"/>
      <c r="I2871" s="173"/>
    </row>
    <row r="2872">
      <c r="A2872" s="176"/>
      <c r="B2872" s="177"/>
      <c r="C2872" s="173"/>
      <c r="D2872" s="173"/>
      <c r="E2872" s="173"/>
      <c r="F2872" s="173"/>
      <c r="G2872" s="173"/>
      <c r="H2872" s="173"/>
      <c r="I2872" s="173"/>
    </row>
    <row r="2873">
      <c r="A2873" s="176"/>
      <c r="B2873" s="177"/>
      <c r="C2873" s="173"/>
      <c r="D2873" s="173"/>
      <c r="E2873" s="173"/>
      <c r="F2873" s="173"/>
      <c r="G2873" s="173"/>
      <c r="H2873" s="173"/>
      <c r="I2873" s="173"/>
    </row>
    <row r="2874">
      <c r="A2874" s="176"/>
      <c r="B2874" s="177"/>
      <c r="C2874" s="173"/>
      <c r="D2874" s="173"/>
      <c r="E2874" s="173"/>
      <c r="F2874" s="173"/>
      <c r="G2874" s="173"/>
      <c r="H2874" s="173"/>
      <c r="I2874" s="173"/>
    </row>
    <row r="2875">
      <c r="A2875" s="176"/>
      <c r="B2875" s="177"/>
      <c r="C2875" s="173"/>
      <c r="D2875" s="173"/>
      <c r="E2875" s="173"/>
      <c r="F2875" s="173"/>
      <c r="G2875" s="173"/>
      <c r="H2875" s="173"/>
      <c r="I2875" s="173"/>
    </row>
    <row r="2876">
      <c r="A2876" s="176"/>
      <c r="B2876" s="177"/>
      <c r="C2876" s="173"/>
      <c r="D2876" s="173"/>
      <c r="E2876" s="173"/>
      <c r="F2876" s="173"/>
      <c r="G2876" s="173"/>
      <c r="H2876" s="173"/>
      <c r="I2876" s="173"/>
    </row>
    <row r="2877">
      <c r="A2877" s="176"/>
      <c r="B2877" s="177"/>
      <c r="C2877" s="173"/>
      <c r="D2877" s="173"/>
      <c r="E2877" s="173"/>
      <c r="F2877" s="173"/>
      <c r="G2877" s="173"/>
      <c r="H2877" s="173"/>
      <c r="I2877" s="173"/>
    </row>
    <row r="2878">
      <c r="A2878" s="176"/>
      <c r="B2878" s="177"/>
      <c r="C2878" s="173"/>
      <c r="D2878" s="173"/>
      <c r="E2878" s="173"/>
      <c r="F2878" s="173"/>
      <c r="G2878" s="173"/>
      <c r="H2878" s="173"/>
      <c r="I2878" s="173"/>
    </row>
    <row r="2879">
      <c r="A2879" s="176"/>
      <c r="B2879" s="177"/>
      <c r="C2879" s="173"/>
      <c r="D2879" s="173"/>
      <c r="E2879" s="173"/>
      <c r="F2879" s="173"/>
      <c r="G2879" s="173"/>
      <c r="H2879" s="173"/>
      <c r="I2879" s="173"/>
    </row>
    <row r="2880">
      <c r="A2880" s="176"/>
      <c r="B2880" s="177"/>
      <c r="C2880" s="173"/>
      <c r="D2880" s="173"/>
      <c r="E2880" s="173"/>
      <c r="F2880" s="173"/>
      <c r="G2880" s="173"/>
      <c r="H2880" s="173"/>
      <c r="I2880" s="173"/>
    </row>
    <row r="2881">
      <c r="A2881" s="176"/>
      <c r="B2881" s="177"/>
      <c r="C2881" s="173"/>
      <c r="D2881" s="173"/>
      <c r="E2881" s="173"/>
      <c r="F2881" s="173"/>
      <c r="G2881" s="173"/>
      <c r="H2881" s="173"/>
      <c r="I2881" s="173"/>
    </row>
    <row r="2882">
      <c r="A2882" s="176"/>
      <c r="B2882" s="177"/>
      <c r="C2882" s="173"/>
      <c r="D2882" s="173"/>
      <c r="E2882" s="173"/>
      <c r="F2882" s="173"/>
      <c r="G2882" s="173"/>
      <c r="H2882" s="173"/>
      <c r="I2882" s="173"/>
    </row>
    <row r="2883">
      <c r="A2883" s="176"/>
      <c r="B2883" s="177"/>
      <c r="C2883" s="173"/>
      <c r="D2883" s="173"/>
      <c r="E2883" s="173"/>
      <c r="F2883" s="173"/>
      <c r="G2883" s="173"/>
      <c r="H2883" s="173"/>
      <c r="I2883" s="173"/>
    </row>
    <row r="2884">
      <c r="A2884" s="176"/>
      <c r="B2884" s="177"/>
      <c r="C2884" s="173"/>
      <c r="D2884" s="173"/>
      <c r="E2884" s="173"/>
      <c r="F2884" s="173"/>
      <c r="G2884" s="173"/>
      <c r="H2884" s="173"/>
      <c r="I2884" s="173"/>
    </row>
    <row r="2885">
      <c r="A2885" s="176"/>
      <c r="B2885" s="177"/>
      <c r="C2885" s="173"/>
      <c r="D2885" s="173"/>
      <c r="E2885" s="173"/>
      <c r="F2885" s="173"/>
      <c r="G2885" s="173"/>
      <c r="H2885" s="173"/>
      <c r="I2885" s="173"/>
    </row>
    <row r="2886">
      <c r="A2886" s="176"/>
      <c r="B2886" s="177"/>
      <c r="C2886" s="173"/>
      <c r="D2886" s="173"/>
      <c r="E2886" s="173"/>
      <c r="F2886" s="173"/>
      <c r="G2886" s="173"/>
      <c r="H2886" s="173"/>
      <c r="I2886" s="173"/>
    </row>
    <row r="2887">
      <c r="A2887" s="176"/>
      <c r="B2887" s="177"/>
      <c r="C2887" s="173"/>
      <c r="D2887" s="173"/>
      <c r="E2887" s="173"/>
      <c r="F2887" s="173"/>
      <c r="G2887" s="173"/>
      <c r="H2887" s="173"/>
      <c r="I2887" s="173"/>
    </row>
    <row r="2888">
      <c r="A2888" s="176"/>
      <c r="B2888" s="177"/>
      <c r="C2888" s="173"/>
      <c r="D2888" s="173"/>
      <c r="E2888" s="173"/>
      <c r="F2888" s="173"/>
      <c r="G2888" s="173"/>
      <c r="H2888" s="173"/>
      <c r="I2888" s="173"/>
    </row>
    <row r="2889">
      <c r="A2889" s="176"/>
      <c r="B2889" s="177"/>
      <c r="C2889" s="173"/>
      <c r="D2889" s="173"/>
      <c r="E2889" s="173"/>
      <c r="F2889" s="173"/>
      <c r="G2889" s="173"/>
      <c r="H2889" s="173"/>
      <c r="I2889" s="173"/>
    </row>
    <row r="2890">
      <c r="A2890" s="176"/>
      <c r="B2890" s="177"/>
      <c r="C2890" s="173"/>
      <c r="D2890" s="173"/>
      <c r="E2890" s="173"/>
      <c r="F2890" s="173"/>
      <c r="G2890" s="173"/>
      <c r="H2890" s="173"/>
      <c r="I2890" s="173"/>
    </row>
    <row r="2891">
      <c r="A2891" s="176"/>
      <c r="B2891" s="177"/>
      <c r="C2891" s="173"/>
      <c r="D2891" s="173"/>
      <c r="E2891" s="173"/>
      <c r="F2891" s="173"/>
      <c r="G2891" s="173"/>
      <c r="H2891" s="173"/>
      <c r="I2891" s="173"/>
    </row>
    <row r="2892">
      <c r="A2892" s="176"/>
      <c r="B2892" s="177"/>
      <c r="C2892" s="173"/>
      <c r="D2892" s="173"/>
      <c r="E2892" s="173"/>
      <c r="F2892" s="173"/>
      <c r="G2892" s="173"/>
      <c r="H2892" s="173"/>
      <c r="I2892" s="173"/>
    </row>
    <row r="2893">
      <c r="A2893" s="176"/>
      <c r="B2893" s="177"/>
      <c r="C2893" s="173"/>
      <c r="D2893" s="173"/>
      <c r="E2893" s="173"/>
      <c r="F2893" s="173"/>
      <c r="G2893" s="173"/>
      <c r="H2893" s="173"/>
      <c r="I2893" s="173"/>
    </row>
    <row r="2894">
      <c r="A2894" s="176"/>
      <c r="B2894" s="177"/>
      <c r="C2894" s="173"/>
      <c r="D2894" s="173"/>
      <c r="E2894" s="173"/>
      <c r="F2894" s="173"/>
      <c r="G2894" s="173"/>
      <c r="H2894" s="173"/>
      <c r="I2894" s="173"/>
    </row>
    <row r="2895">
      <c r="A2895" s="176"/>
      <c r="B2895" s="177"/>
      <c r="C2895" s="173"/>
      <c r="D2895" s="173"/>
      <c r="E2895" s="173"/>
      <c r="F2895" s="173"/>
      <c r="G2895" s="173"/>
      <c r="H2895" s="173"/>
      <c r="I2895" s="173"/>
    </row>
    <row r="2896">
      <c r="A2896" s="176"/>
      <c r="B2896" s="177"/>
      <c r="C2896" s="173"/>
      <c r="D2896" s="173"/>
      <c r="E2896" s="173"/>
      <c r="F2896" s="173"/>
      <c r="G2896" s="173"/>
      <c r="H2896" s="173"/>
      <c r="I2896" s="173"/>
    </row>
    <row r="2897">
      <c r="A2897" s="176"/>
      <c r="B2897" s="177"/>
      <c r="C2897" s="173"/>
      <c r="D2897" s="173"/>
      <c r="E2897" s="173"/>
      <c r="F2897" s="173"/>
      <c r="G2897" s="173"/>
      <c r="H2897" s="173"/>
      <c r="I2897" s="173"/>
    </row>
    <row r="2898">
      <c r="A2898" s="176"/>
      <c r="B2898" s="177"/>
      <c r="C2898" s="173"/>
      <c r="D2898" s="173"/>
      <c r="E2898" s="173"/>
      <c r="F2898" s="173"/>
      <c r="G2898" s="173"/>
      <c r="H2898" s="173"/>
      <c r="I2898" s="173"/>
    </row>
    <row r="2899">
      <c r="A2899" s="176"/>
      <c r="B2899" s="177"/>
      <c r="C2899" s="173"/>
      <c r="D2899" s="173"/>
      <c r="E2899" s="173"/>
      <c r="F2899" s="173"/>
      <c r="G2899" s="173"/>
      <c r="H2899" s="173"/>
      <c r="I2899" s="173"/>
    </row>
    <row r="2900">
      <c r="A2900" s="176"/>
      <c r="B2900" s="177"/>
      <c r="C2900" s="173"/>
      <c r="D2900" s="173"/>
      <c r="E2900" s="173"/>
      <c r="F2900" s="173"/>
      <c r="G2900" s="173"/>
      <c r="H2900" s="173"/>
      <c r="I2900" s="173"/>
    </row>
    <row r="2901">
      <c r="A2901" s="176"/>
      <c r="B2901" s="177"/>
      <c r="C2901" s="173"/>
      <c r="D2901" s="173"/>
      <c r="E2901" s="173"/>
      <c r="F2901" s="173"/>
      <c r="G2901" s="173"/>
      <c r="H2901" s="173"/>
      <c r="I2901" s="173"/>
    </row>
    <row r="2902">
      <c r="A2902" s="176"/>
      <c r="B2902" s="177"/>
      <c r="C2902" s="173"/>
      <c r="D2902" s="173"/>
      <c r="E2902" s="173"/>
      <c r="F2902" s="173"/>
      <c r="G2902" s="173"/>
      <c r="H2902" s="173"/>
      <c r="I2902" s="173"/>
    </row>
    <row r="2903">
      <c r="A2903" s="176"/>
      <c r="B2903" s="177"/>
      <c r="C2903" s="173"/>
      <c r="D2903" s="173"/>
      <c r="E2903" s="173"/>
      <c r="F2903" s="173"/>
      <c r="G2903" s="173"/>
      <c r="H2903" s="173"/>
      <c r="I2903" s="173"/>
    </row>
    <row r="2904">
      <c r="A2904" s="176"/>
      <c r="B2904" s="177"/>
      <c r="C2904" s="173"/>
      <c r="D2904" s="173"/>
      <c r="E2904" s="173"/>
      <c r="F2904" s="173"/>
      <c r="G2904" s="173"/>
      <c r="H2904" s="173"/>
      <c r="I2904" s="173"/>
    </row>
    <row r="2905">
      <c r="A2905" s="176"/>
      <c r="B2905" s="177"/>
      <c r="C2905" s="173"/>
      <c r="D2905" s="173"/>
      <c r="E2905" s="173"/>
      <c r="F2905" s="173"/>
      <c r="G2905" s="173"/>
      <c r="H2905" s="173"/>
      <c r="I2905" s="173"/>
    </row>
    <row r="2906">
      <c r="A2906" s="176"/>
      <c r="B2906" s="177"/>
      <c r="C2906" s="173"/>
      <c r="D2906" s="173"/>
      <c r="E2906" s="173"/>
      <c r="F2906" s="173"/>
      <c r="G2906" s="173"/>
      <c r="H2906" s="173"/>
      <c r="I2906" s="173"/>
    </row>
    <row r="2907">
      <c r="A2907" s="176"/>
      <c r="B2907" s="177"/>
      <c r="C2907" s="173"/>
      <c r="D2907" s="173"/>
      <c r="E2907" s="173"/>
      <c r="F2907" s="173"/>
      <c r="G2907" s="173"/>
      <c r="H2907" s="173"/>
      <c r="I2907" s="173"/>
    </row>
    <row r="2908">
      <c r="A2908" s="176"/>
      <c r="B2908" s="177"/>
      <c r="C2908" s="173"/>
      <c r="D2908" s="173"/>
      <c r="E2908" s="173"/>
      <c r="F2908" s="173"/>
      <c r="G2908" s="173"/>
      <c r="H2908" s="173"/>
      <c r="I2908" s="173"/>
    </row>
    <row r="2909">
      <c r="A2909" s="176"/>
      <c r="B2909" s="177"/>
      <c r="C2909" s="173"/>
      <c r="D2909" s="173"/>
      <c r="E2909" s="173"/>
      <c r="F2909" s="173"/>
      <c r="G2909" s="173"/>
      <c r="H2909" s="173"/>
      <c r="I2909" s="173"/>
    </row>
    <row r="2910">
      <c r="A2910" s="176"/>
      <c r="B2910" s="177"/>
      <c r="C2910" s="173"/>
      <c r="D2910" s="173"/>
      <c r="E2910" s="173"/>
      <c r="F2910" s="173"/>
      <c r="G2910" s="173"/>
      <c r="H2910" s="173"/>
      <c r="I2910" s="173"/>
    </row>
    <row r="2911">
      <c r="A2911" s="176"/>
      <c r="B2911" s="177"/>
      <c r="C2911" s="173"/>
      <c r="D2911" s="173"/>
      <c r="E2911" s="173"/>
      <c r="F2911" s="173"/>
      <c r="G2911" s="173"/>
      <c r="H2911" s="173"/>
      <c r="I2911" s="173"/>
    </row>
    <row r="2912">
      <c r="A2912" s="176"/>
      <c r="B2912" s="177"/>
      <c r="C2912" s="173"/>
      <c r="D2912" s="173"/>
      <c r="E2912" s="173"/>
      <c r="F2912" s="173"/>
      <c r="G2912" s="173"/>
      <c r="H2912" s="173"/>
      <c r="I2912" s="173"/>
    </row>
    <row r="2913">
      <c r="A2913" s="176"/>
      <c r="B2913" s="177"/>
      <c r="C2913" s="173"/>
      <c r="D2913" s="173"/>
      <c r="E2913" s="173"/>
      <c r="F2913" s="173"/>
      <c r="G2913" s="173"/>
      <c r="H2913" s="173"/>
      <c r="I2913" s="173"/>
    </row>
    <row r="2914">
      <c r="A2914" s="176"/>
      <c r="B2914" s="177"/>
      <c r="C2914" s="173"/>
      <c r="D2914" s="173"/>
      <c r="E2914" s="173"/>
      <c r="F2914" s="173"/>
      <c r="G2914" s="173"/>
      <c r="H2914" s="173"/>
      <c r="I2914" s="173"/>
    </row>
    <row r="2915">
      <c r="A2915" s="176"/>
      <c r="B2915" s="177"/>
      <c r="C2915" s="173"/>
      <c r="D2915" s="173"/>
      <c r="E2915" s="173"/>
      <c r="F2915" s="173"/>
      <c r="G2915" s="173"/>
      <c r="H2915" s="173"/>
      <c r="I2915" s="173"/>
    </row>
    <row r="2916">
      <c r="A2916" s="176"/>
      <c r="B2916" s="177"/>
      <c r="C2916" s="173"/>
      <c r="D2916" s="173"/>
      <c r="E2916" s="173"/>
      <c r="F2916" s="173"/>
      <c r="G2916" s="173"/>
      <c r="H2916" s="173"/>
      <c r="I2916" s="173"/>
    </row>
    <row r="2917">
      <c r="A2917" s="176"/>
      <c r="B2917" s="177"/>
      <c r="C2917" s="173"/>
      <c r="D2917" s="173"/>
      <c r="E2917" s="173"/>
      <c r="F2917" s="173"/>
      <c r="G2917" s="173"/>
      <c r="H2917" s="173"/>
      <c r="I2917" s="173"/>
    </row>
    <row r="2918">
      <c r="A2918" s="176"/>
      <c r="B2918" s="177"/>
      <c r="C2918" s="173"/>
      <c r="D2918" s="173"/>
      <c r="E2918" s="173"/>
      <c r="F2918" s="173"/>
      <c r="G2918" s="173"/>
      <c r="H2918" s="173"/>
      <c r="I2918" s="173"/>
    </row>
    <row r="2919">
      <c r="A2919" s="176"/>
      <c r="B2919" s="177"/>
      <c r="C2919" s="173"/>
      <c r="D2919" s="173"/>
      <c r="E2919" s="173"/>
      <c r="F2919" s="173"/>
      <c r="G2919" s="173"/>
      <c r="H2919" s="173"/>
      <c r="I2919" s="173"/>
    </row>
    <row r="2920">
      <c r="A2920" s="176"/>
      <c r="B2920" s="177"/>
      <c r="C2920" s="173"/>
      <c r="D2920" s="173"/>
      <c r="E2920" s="173"/>
      <c r="F2920" s="173"/>
      <c r="G2920" s="173"/>
      <c r="H2920" s="173"/>
      <c r="I2920" s="173"/>
    </row>
    <row r="2921">
      <c r="A2921" s="176"/>
      <c r="B2921" s="177"/>
      <c r="C2921" s="173"/>
      <c r="D2921" s="173"/>
      <c r="E2921" s="173"/>
      <c r="F2921" s="173"/>
      <c r="G2921" s="173"/>
      <c r="H2921" s="173"/>
      <c r="I2921" s="173"/>
    </row>
    <row r="2922">
      <c r="A2922" s="176"/>
      <c r="B2922" s="177"/>
      <c r="C2922" s="173"/>
      <c r="D2922" s="173"/>
      <c r="E2922" s="173"/>
      <c r="F2922" s="173"/>
      <c r="G2922" s="173"/>
      <c r="H2922" s="173"/>
      <c r="I2922" s="173"/>
    </row>
    <row r="2923">
      <c r="A2923" s="176"/>
      <c r="B2923" s="177"/>
      <c r="C2923" s="173"/>
      <c r="D2923" s="173"/>
      <c r="E2923" s="173"/>
      <c r="F2923" s="173"/>
      <c r="G2923" s="173"/>
      <c r="H2923" s="173"/>
      <c r="I2923" s="173"/>
    </row>
    <row r="2924">
      <c r="A2924" s="176"/>
      <c r="B2924" s="177"/>
      <c r="C2924" s="173"/>
      <c r="D2924" s="173"/>
      <c r="E2924" s="173"/>
      <c r="F2924" s="173"/>
      <c r="G2924" s="173"/>
      <c r="H2924" s="173"/>
      <c r="I2924" s="173"/>
    </row>
    <row r="2925">
      <c r="A2925" s="176"/>
      <c r="B2925" s="177"/>
      <c r="C2925" s="173"/>
      <c r="D2925" s="173"/>
      <c r="E2925" s="173"/>
      <c r="F2925" s="173"/>
      <c r="G2925" s="173"/>
      <c r="H2925" s="173"/>
      <c r="I2925" s="173"/>
    </row>
    <row r="2926">
      <c r="A2926" s="176"/>
      <c r="B2926" s="177"/>
      <c r="C2926" s="173"/>
      <c r="D2926" s="173"/>
      <c r="E2926" s="173"/>
      <c r="F2926" s="173"/>
      <c r="G2926" s="173"/>
      <c r="H2926" s="173"/>
      <c r="I2926" s="173"/>
    </row>
    <row r="2927">
      <c r="A2927" s="176"/>
      <c r="B2927" s="177"/>
      <c r="C2927" s="173"/>
      <c r="D2927" s="173"/>
      <c r="E2927" s="173"/>
      <c r="F2927" s="173"/>
      <c r="G2927" s="173"/>
      <c r="H2927" s="173"/>
      <c r="I2927" s="173"/>
    </row>
    <row r="2928">
      <c r="A2928" s="176"/>
      <c r="B2928" s="177"/>
      <c r="C2928" s="173"/>
      <c r="D2928" s="173"/>
      <c r="E2928" s="173"/>
      <c r="F2928" s="173"/>
      <c r="G2928" s="173"/>
      <c r="H2928" s="173"/>
      <c r="I2928" s="173"/>
    </row>
    <row r="2929">
      <c r="A2929" s="176"/>
      <c r="B2929" s="177"/>
      <c r="C2929" s="173"/>
      <c r="D2929" s="173"/>
      <c r="E2929" s="173"/>
      <c r="F2929" s="173"/>
      <c r="G2929" s="173"/>
      <c r="H2929" s="173"/>
      <c r="I2929" s="173"/>
    </row>
    <row r="2930">
      <c r="A2930" s="176"/>
      <c r="B2930" s="177"/>
      <c r="C2930" s="173"/>
      <c r="D2930" s="173"/>
      <c r="E2930" s="173"/>
      <c r="F2930" s="173"/>
      <c r="G2930" s="173"/>
      <c r="H2930" s="173"/>
      <c r="I2930" s="173"/>
    </row>
    <row r="2931">
      <c r="A2931" s="176"/>
      <c r="B2931" s="177"/>
      <c r="C2931" s="173"/>
      <c r="D2931" s="173"/>
      <c r="E2931" s="173"/>
      <c r="F2931" s="173"/>
      <c r="G2931" s="173"/>
      <c r="H2931" s="173"/>
      <c r="I2931" s="173"/>
    </row>
    <row r="2932">
      <c r="A2932" s="176"/>
      <c r="B2932" s="177"/>
      <c r="C2932" s="173"/>
      <c r="D2932" s="173"/>
      <c r="E2932" s="173"/>
      <c r="F2932" s="173"/>
      <c r="G2932" s="173"/>
      <c r="H2932" s="173"/>
      <c r="I2932" s="173"/>
    </row>
    <row r="2933">
      <c r="A2933" s="176"/>
      <c r="B2933" s="177"/>
      <c r="C2933" s="173"/>
      <c r="D2933" s="173"/>
      <c r="E2933" s="173"/>
      <c r="F2933" s="173"/>
      <c r="G2933" s="173"/>
      <c r="H2933" s="173"/>
      <c r="I2933" s="173"/>
    </row>
    <row r="2934">
      <c r="A2934" s="176"/>
      <c r="B2934" s="177"/>
      <c r="C2934" s="173"/>
      <c r="D2934" s="173"/>
      <c r="E2934" s="173"/>
      <c r="F2934" s="173"/>
      <c r="G2934" s="173"/>
      <c r="H2934" s="173"/>
      <c r="I2934" s="173"/>
    </row>
    <row r="2935">
      <c r="A2935" s="176"/>
      <c r="B2935" s="177"/>
      <c r="C2935" s="173"/>
      <c r="D2935" s="173"/>
      <c r="E2935" s="173"/>
      <c r="F2935" s="173"/>
      <c r="G2935" s="173"/>
      <c r="H2935" s="173"/>
      <c r="I2935" s="173"/>
    </row>
    <row r="2936">
      <c r="A2936" s="176"/>
      <c r="B2936" s="177"/>
      <c r="C2936" s="173"/>
      <c r="D2936" s="173"/>
      <c r="E2936" s="173"/>
      <c r="F2936" s="173"/>
      <c r="G2936" s="173"/>
      <c r="H2936" s="173"/>
      <c r="I2936" s="173"/>
    </row>
    <row r="2937">
      <c r="A2937" s="176"/>
      <c r="B2937" s="177"/>
      <c r="C2937" s="173"/>
      <c r="D2937" s="173"/>
      <c r="E2937" s="173"/>
      <c r="F2937" s="173"/>
      <c r="G2937" s="173"/>
      <c r="H2937" s="173"/>
      <c r="I2937" s="173"/>
    </row>
    <row r="2938">
      <c r="A2938" s="176"/>
      <c r="B2938" s="177"/>
      <c r="C2938" s="173"/>
      <c r="D2938" s="173"/>
      <c r="E2938" s="173"/>
      <c r="F2938" s="173"/>
      <c r="G2938" s="173"/>
      <c r="H2938" s="173"/>
      <c r="I2938" s="173"/>
    </row>
    <row r="2939">
      <c r="A2939" s="176"/>
      <c r="B2939" s="177"/>
      <c r="C2939" s="173"/>
      <c r="D2939" s="173"/>
      <c r="E2939" s="173"/>
      <c r="F2939" s="173"/>
      <c r="G2939" s="173"/>
      <c r="H2939" s="173"/>
      <c r="I2939" s="173"/>
    </row>
    <row r="2940">
      <c r="A2940" s="176"/>
      <c r="B2940" s="177"/>
      <c r="C2940" s="173"/>
      <c r="D2940" s="173"/>
      <c r="E2940" s="173"/>
      <c r="F2940" s="173"/>
      <c r="G2940" s="173"/>
      <c r="H2940" s="173"/>
      <c r="I2940" s="173"/>
    </row>
    <row r="2941">
      <c r="A2941" s="176"/>
      <c r="B2941" s="177"/>
      <c r="C2941" s="173"/>
      <c r="D2941" s="173"/>
      <c r="E2941" s="173"/>
      <c r="F2941" s="173"/>
      <c r="G2941" s="173"/>
      <c r="H2941" s="173"/>
      <c r="I2941" s="173"/>
    </row>
    <row r="2942">
      <c r="A2942" s="176"/>
      <c r="B2942" s="177"/>
      <c r="C2942" s="173"/>
      <c r="D2942" s="173"/>
      <c r="E2942" s="173"/>
      <c r="F2942" s="173"/>
      <c r="G2942" s="173"/>
      <c r="H2942" s="173"/>
      <c r="I2942" s="173"/>
    </row>
    <row r="2943">
      <c r="A2943" s="176"/>
      <c r="B2943" s="177"/>
      <c r="C2943" s="173"/>
      <c r="D2943" s="173"/>
      <c r="E2943" s="173"/>
      <c r="F2943" s="173"/>
      <c r="G2943" s="173"/>
      <c r="H2943" s="173"/>
      <c r="I2943" s="173"/>
    </row>
    <row r="2944">
      <c r="A2944" s="176"/>
      <c r="B2944" s="177"/>
      <c r="C2944" s="173"/>
      <c r="D2944" s="173"/>
      <c r="E2944" s="173"/>
      <c r="F2944" s="173"/>
      <c r="G2944" s="173"/>
      <c r="H2944" s="173"/>
      <c r="I2944" s="173"/>
    </row>
    <row r="2945">
      <c r="A2945" s="176"/>
      <c r="B2945" s="177"/>
      <c r="C2945" s="173"/>
      <c r="D2945" s="173"/>
      <c r="E2945" s="173"/>
      <c r="F2945" s="173"/>
      <c r="G2945" s="173"/>
      <c r="H2945" s="173"/>
      <c r="I2945" s="173"/>
    </row>
    <row r="2946">
      <c r="A2946" s="176"/>
      <c r="B2946" s="177"/>
      <c r="C2946" s="173"/>
      <c r="D2946" s="173"/>
      <c r="E2946" s="173"/>
      <c r="F2946" s="173"/>
      <c r="G2946" s="173"/>
      <c r="H2946" s="173"/>
      <c r="I2946" s="173"/>
    </row>
    <row r="2947">
      <c r="A2947" s="176"/>
      <c r="B2947" s="177"/>
      <c r="C2947" s="173"/>
      <c r="D2947" s="173"/>
      <c r="E2947" s="173"/>
      <c r="F2947" s="173"/>
      <c r="G2947" s="173"/>
      <c r="H2947" s="173"/>
      <c r="I2947" s="173"/>
    </row>
    <row r="2948">
      <c r="A2948" s="176"/>
      <c r="B2948" s="177"/>
      <c r="C2948" s="173"/>
      <c r="D2948" s="173"/>
      <c r="E2948" s="173"/>
      <c r="F2948" s="173"/>
      <c r="G2948" s="173"/>
      <c r="H2948" s="173"/>
      <c r="I2948" s="173"/>
    </row>
    <row r="2949">
      <c r="A2949" s="176"/>
      <c r="B2949" s="177"/>
      <c r="C2949" s="173"/>
      <c r="D2949" s="173"/>
      <c r="E2949" s="173"/>
      <c r="F2949" s="173"/>
      <c r="G2949" s="173"/>
      <c r="H2949" s="173"/>
      <c r="I2949" s="173"/>
    </row>
    <row r="2950">
      <c r="A2950" s="176"/>
      <c r="B2950" s="177"/>
      <c r="C2950" s="173"/>
      <c r="D2950" s="173"/>
      <c r="E2950" s="173"/>
      <c r="F2950" s="173"/>
      <c r="G2950" s="173"/>
      <c r="H2950" s="173"/>
      <c r="I2950" s="173"/>
    </row>
    <row r="2951">
      <c r="A2951" s="176"/>
      <c r="B2951" s="177"/>
      <c r="C2951" s="173"/>
      <c r="D2951" s="173"/>
      <c r="E2951" s="173"/>
      <c r="F2951" s="173"/>
      <c r="G2951" s="173"/>
      <c r="H2951" s="173"/>
      <c r="I2951" s="173"/>
    </row>
    <row r="2952">
      <c r="A2952" s="176"/>
      <c r="B2952" s="177"/>
      <c r="C2952" s="173"/>
      <c r="D2952" s="173"/>
      <c r="E2952" s="173"/>
      <c r="F2952" s="173"/>
      <c r="G2952" s="173"/>
      <c r="H2952" s="173"/>
      <c r="I2952" s="173"/>
    </row>
    <row r="2953">
      <c r="A2953" s="176"/>
      <c r="B2953" s="177"/>
      <c r="C2953" s="173"/>
      <c r="D2953" s="173"/>
      <c r="E2953" s="173"/>
      <c r="F2953" s="173"/>
      <c r="G2953" s="173"/>
      <c r="H2953" s="173"/>
      <c r="I2953" s="173"/>
    </row>
    <row r="2954">
      <c r="A2954" s="176"/>
      <c r="B2954" s="177"/>
      <c r="C2954" s="173"/>
      <c r="D2954" s="173"/>
      <c r="E2954" s="173"/>
      <c r="F2954" s="173"/>
      <c r="G2954" s="173"/>
      <c r="H2954" s="173"/>
      <c r="I2954" s="173"/>
    </row>
    <row r="2955">
      <c r="A2955" s="176"/>
      <c r="B2955" s="177"/>
      <c r="C2955" s="173"/>
      <c r="D2955" s="173"/>
      <c r="E2955" s="173"/>
      <c r="F2955" s="173"/>
      <c r="G2955" s="173"/>
      <c r="H2955" s="173"/>
      <c r="I2955" s="173"/>
    </row>
    <row r="2956">
      <c r="A2956" s="176"/>
      <c r="B2956" s="177"/>
      <c r="C2956" s="173"/>
      <c r="D2956" s="173"/>
      <c r="E2956" s="173"/>
      <c r="F2956" s="173"/>
      <c r="G2956" s="173"/>
      <c r="H2956" s="173"/>
      <c r="I2956" s="173"/>
    </row>
    <row r="2957">
      <c r="A2957" s="176"/>
      <c r="B2957" s="177"/>
      <c r="C2957" s="173"/>
      <c r="D2957" s="173"/>
      <c r="E2957" s="173"/>
      <c r="F2957" s="173"/>
      <c r="G2957" s="173"/>
      <c r="H2957" s="173"/>
      <c r="I2957" s="173"/>
    </row>
    <row r="2958">
      <c r="A2958" s="176"/>
      <c r="B2958" s="177"/>
      <c r="C2958" s="173"/>
      <c r="D2958" s="173"/>
      <c r="E2958" s="173"/>
      <c r="F2958" s="173"/>
      <c r="G2958" s="173"/>
      <c r="H2958" s="173"/>
      <c r="I2958" s="173"/>
    </row>
    <row r="2959">
      <c r="A2959" s="176"/>
      <c r="B2959" s="177"/>
      <c r="C2959" s="173"/>
      <c r="D2959" s="173"/>
      <c r="E2959" s="173"/>
      <c r="F2959" s="173"/>
      <c r="G2959" s="173"/>
      <c r="H2959" s="173"/>
      <c r="I2959" s="173"/>
    </row>
    <row r="2960">
      <c r="A2960" s="176"/>
      <c r="B2960" s="177"/>
      <c r="C2960" s="173"/>
      <c r="D2960" s="173"/>
      <c r="E2960" s="173"/>
      <c r="F2960" s="173"/>
      <c r="G2960" s="173"/>
      <c r="H2960" s="173"/>
      <c r="I2960" s="173"/>
    </row>
    <row r="2961">
      <c r="A2961" s="176"/>
      <c r="B2961" s="177"/>
      <c r="C2961" s="173"/>
      <c r="D2961" s="173"/>
      <c r="E2961" s="173"/>
      <c r="F2961" s="173"/>
      <c r="G2961" s="173"/>
      <c r="H2961" s="173"/>
      <c r="I2961" s="173"/>
    </row>
    <row r="2962">
      <c r="A2962" s="176"/>
      <c r="B2962" s="177"/>
      <c r="C2962" s="173"/>
      <c r="D2962" s="173"/>
      <c r="E2962" s="173"/>
      <c r="F2962" s="173"/>
      <c r="G2962" s="173"/>
      <c r="H2962" s="173"/>
      <c r="I2962" s="173"/>
    </row>
    <row r="2963">
      <c r="A2963" s="176"/>
      <c r="B2963" s="177"/>
      <c r="C2963" s="173"/>
      <c r="D2963" s="173"/>
      <c r="E2963" s="173"/>
      <c r="F2963" s="173"/>
      <c r="G2963" s="173"/>
      <c r="H2963" s="173"/>
      <c r="I2963" s="173"/>
    </row>
    <row r="2964">
      <c r="A2964" s="176"/>
      <c r="B2964" s="177"/>
      <c r="C2964" s="173"/>
      <c r="D2964" s="173"/>
      <c r="E2964" s="173"/>
      <c r="F2964" s="173"/>
      <c r="G2964" s="173"/>
      <c r="H2964" s="173"/>
      <c r="I2964" s="173"/>
    </row>
    <row r="2965">
      <c r="A2965" s="176"/>
      <c r="B2965" s="177"/>
      <c r="C2965" s="173"/>
      <c r="D2965" s="173"/>
      <c r="E2965" s="173"/>
      <c r="F2965" s="173"/>
      <c r="G2965" s="173"/>
      <c r="H2965" s="173"/>
      <c r="I2965" s="173"/>
    </row>
    <row r="2966">
      <c r="A2966" s="176"/>
      <c r="B2966" s="177"/>
      <c r="C2966" s="173"/>
      <c r="D2966" s="173"/>
      <c r="E2966" s="173"/>
      <c r="F2966" s="173"/>
      <c r="G2966" s="173"/>
      <c r="H2966" s="173"/>
      <c r="I2966" s="173"/>
    </row>
    <row r="2967">
      <c r="A2967" s="176"/>
      <c r="B2967" s="177"/>
      <c r="C2967" s="173"/>
      <c r="D2967" s="173"/>
      <c r="E2967" s="173"/>
      <c r="F2967" s="173"/>
      <c r="G2967" s="173"/>
      <c r="H2967" s="173"/>
      <c r="I2967" s="173"/>
    </row>
    <row r="2968">
      <c r="A2968" s="176"/>
      <c r="B2968" s="177"/>
      <c r="C2968" s="173"/>
      <c r="D2968" s="173"/>
      <c r="E2968" s="173"/>
      <c r="F2968" s="173"/>
      <c r="G2968" s="173"/>
      <c r="H2968" s="173"/>
      <c r="I2968" s="173"/>
    </row>
    <row r="2969">
      <c r="A2969" s="176"/>
      <c r="B2969" s="177"/>
      <c r="C2969" s="173"/>
      <c r="D2969" s="173"/>
      <c r="E2969" s="173"/>
      <c r="F2969" s="173"/>
      <c r="G2969" s="173"/>
      <c r="H2969" s="173"/>
      <c r="I2969" s="173"/>
    </row>
    <row r="2970">
      <c r="A2970" s="176"/>
      <c r="B2970" s="177"/>
      <c r="C2970" s="173"/>
      <c r="D2970" s="173"/>
      <c r="E2970" s="173"/>
      <c r="F2970" s="173"/>
      <c r="G2970" s="173"/>
      <c r="H2970" s="173"/>
      <c r="I2970" s="173"/>
    </row>
    <row r="2971">
      <c r="A2971" s="176"/>
      <c r="B2971" s="177"/>
      <c r="C2971" s="173"/>
      <c r="D2971" s="173"/>
      <c r="E2971" s="173"/>
      <c r="F2971" s="173"/>
      <c r="G2971" s="173"/>
      <c r="H2971" s="173"/>
      <c r="I2971" s="173"/>
    </row>
    <row r="2972">
      <c r="A2972" s="176"/>
      <c r="B2972" s="177"/>
      <c r="C2972" s="173"/>
      <c r="D2972" s="173"/>
      <c r="E2972" s="173"/>
      <c r="F2972" s="173"/>
      <c r="G2972" s="173"/>
      <c r="H2972" s="173"/>
      <c r="I2972" s="173"/>
    </row>
    <row r="2973">
      <c r="A2973" s="176"/>
      <c r="B2973" s="177"/>
      <c r="C2973" s="173"/>
      <c r="D2973" s="173"/>
      <c r="E2973" s="173"/>
      <c r="F2973" s="173"/>
      <c r="G2973" s="173"/>
      <c r="H2973" s="173"/>
      <c r="I2973" s="173"/>
    </row>
    <row r="2974">
      <c r="A2974" s="176"/>
      <c r="B2974" s="177"/>
      <c r="C2974" s="173"/>
      <c r="D2974" s="173"/>
      <c r="E2974" s="173"/>
      <c r="F2974" s="173"/>
      <c r="G2974" s="173"/>
      <c r="H2974" s="173"/>
      <c r="I2974" s="173"/>
    </row>
    <row r="2975">
      <c r="A2975" s="176"/>
      <c r="B2975" s="177"/>
      <c r="C2975" s="173"/>
      <c r="D2975" s="173"/>
      <c r="E2975" s="173"/>
      <c r="F2975" s="173"/>
      <c r="G2975" s="173"/>
      <c r="H2975" s="173"/>
      <c r="I2975" s="173"/>
    </row>
    <row r="2976">
      <c r="A2976" s="176"/>
      <c r="B2976" s="177"/>
      <c r="C2976" s="173"/>
      <c r="D2976" s="173"/>
      <c r="E2976" s="173"/>
      <c r="F2976" s="173"/>
      <c r="G2976" s="173"/>
      <c r="H2976" s="173"/>
      <c r="I2976" s="173"/>
    </row>
    <row r="2977">
      <c r="A2977" s="176"/>
      <c r="B2977" s="177"/>
      <c r="C2977" s="173"/>
      <c r="D2977" s="173"/>
      <c r="E2977" s="173"/>
      <c r="F2977" s="173"/>
      <c r="G2977" s="173"/>
      <c r="H2977" s="173"/>
      <c r="I2977" s="173"/>
    </row>
    <row r="2978">
      <c r="A2978" s="176"/>
      <c r="B2978" s="177"/>
      <c r="C2978" s="173"/>
      <c r="D2978" s="173"/>
      <c r="E2978" s="173"/>
      <c r="F2978" s="173"/>
      <c r="G2978" s="173"/>
      <c r="H2978" s="173"/>
      <c r="I2978" s="173"/>
    </row>
    <row r="2979">
      <c r="A2979" s="176"/>
      <c r="B2979" s="177"/>
      <c r="C2979" s="173"/>
      <c r="D2979" s="173"/>
      <c r="E2979" s="173"/>
      <c r="F2979" s="173"/>
      <c r="G2979" s="173"/>
      <c r="H2979" s="173"/>
      <c r="I2979" s="173"/>
    </row>
    <row r="2980">
      <c r="A2980" s="176"/>
      <c r="B2980" s="177"/>
      <c r="C2980" s="173"/>
      <c r="D2980" s="173"/>
      <c r="E2980" s="173"/>
      <c r="F2980" s="173"/>
      <c r="G2980" s="173"/>
      <c r="H2980" s="173"/>
      <c r="I2980" s="173"/>
    </row>
    <row r="2981">
      <c r="A2981" s="176"/>
      <c r="B2981" s="177"/>
      <c r="C2981" s="173"/>
      <c r="D2981" s="173"/>
      <c r="E2981" s="173"/>
      <c r="F2981" s="173"/>
      <c r="G2981" s="173"/>
      <c r="H2981" s="173"/>
      <c r="I2981" s="173"/>
    </row>
    <row r="2982">
      <c r="A2982" s="176"/>
      <c r="B2982" s="177"/>
      <c r="C2982" s="173"/>
      <c r="D2982" s="173"/>
      <c r="E2982" s="173"/>
      <c r="F2982" s="173"/>
      <c r="G2982" s="173"/>
      <c r="H2982" s="173"/>
      <c r="I2982" s="173"/>
    </row>
    <row r="2983">
      <c r="A2983" s="176"/>
      <c r="B2983" s="177"/>
      <c r="C2983" s="173"/>
      <c r="D2983" s="173"/>
      <c r="E2983" s="173"/>
      <c r="F2983" s="173"/>
      <c r="G2983" s="173"/>
      <c r="H2983" s="173"/>
      <c r="I2983" s="173"/>
    </row>
    <row r="2984">
      <c r="A2984" s="176"/>
      <c r="B2984" s="177"/>
      <c r="C2984" s="173"/>
      <c r="D2984" s="173"/>
      <c r="E2984" s="173"/>
      <c r="F2984" s="173"/>
      <c r="G2984" s="173"/>
      <c r="H2984" s="173"/>
      <c r="I2984" s="173"/>
    </row>
    <row r="2985">
      <c r="A2985" s="176"/>
      <c r="B2985" s="177"/>
      <c r="C2985" s="173"/>
      <c r="D2985" s="173"/>
      <c r="E2985" s="173"/>
      <c r="F2985" s="173"/>
      <c r="G2985" s="173"/>
      <c r="H2985" s="173"/>
      <c r="I2985" s="173"/>
    </row>
    <row r="2986">
      <c r="A2986" s="176"/>
      <c r="B2986" s="177"/>
      <c r="C2986" s="173"/>
      <c r="D2986" s="173"/>
      <c r="E2986" s="173"/>
      <c r="F2986" s="173"/>
      <c r="G2986" s="173"/>
      <c r="H2986" s="173"/>
      <c r="I2986" s="173"/>
    </row>
    <row r="2987">
      <c r="A2987" s="176"/>
      <c r="B2987" s="177"/>
      <c r="C2987" s="173"/>
      <c r="D2987" s="173"/>
      <c r="E2987" s="173"/>
      <c r="F2987" s="173"/>
      <c r="G2987" s="173"/>
      <c r="H2987" s="173"/>
      <c r="I2987" s="173"/>
    </row>
    <row r="2988">
      <c r="A2988" s="176"/>
      <c r="B2988" s="177"/>
      <c r="C2988" s="173"/>
      <c r="D2988" s="173"/>
      <c r="E2988" s="173"/>
      <c r="F2988" s="173"/>
      <c r="G2988" s="173"/>
      <c r="H2988" s="173"/>
      <c r="I2988" s="173"/>
    </row>
    <row r="2989">
      <c r="A2989" s="176"/>
      <c r="B2989" s="177"/>
      <c r="C2989" s="173"/>
      <c r="D2989" s="173"/>
      <c r="E2989" s="173"/>
      <c r="F2989" s="173"/>
      <c r="G2989" s="173"/>
      <c r="H2989" s="173"/>
      <c r="I2989" s="173"/>
    </row>
    <row r="2990">
      <c r="A2990" s="176"/>
      <c r="B2990" s="177"/>
      <c r="C2990" s="173"/>
      <c r="D2990" s="173"/>
      <c r="E2990" s="173"/>
      <c r="F2990" s="173"/>
      <c r="G2990" s="173"/>
      <c r="H2990" s="173"/>
      <c r="I2990" s="173"/>
    </row>
    <row r="2991">
      <c r="A2991" s="176"/>
      <c r="B2991" s="177"/>
      <c r="C2991" s="173"/>
      <c r="D2991" s="173"/>
      <c r="E2991" s="173"/>
      <c r="F2991" s="173"/>
      <c r="G2991" s="173"/>
      <c r="H2991" s="173"/>
      <c r="I2991" s="173"/>
    </row>
    <row r="2992">
      <c r="A2992" s="176"/>
      <c r="B2992" s="177"/>
      <c r="C2992" s="173"/>
      <c r="D2992" s="173"/>
      <c r="E2992" s="173"/>
      <c r="F2992" s="173"/>
      <c r="G2992" s="173"/>
      <c r="H2992" s="173"/>
      <c r="I2992" s="173"/>
    </row>
    <row r="2993">
      <c r="A2993" s="176"/>
      <c r="B2993" s="177"/>
      <c r="C2993" s="173"/>
      <c r="D2993" s="173"/>
      <c r="E2993" s="173"/>
      <c r="F2993" s="173"/>
      <c r="G2993" s="173"/>
      <c r="H2993" s="173"/>
      <c r="I2993" s="173"/>
    </row>
    <row r="2994">
      <c r="A2994" s="176"/>
      <c r="B2994" s="177"/>
      <c r="C2994" s="173"/>
      <c r="D2994" s="173"/>
      <c r="E2994" s="173"/>
      <c r="F2994" s="173"/>
      <c r="G2994" s="173"/>
      <c r="H2994" s="173"/>
      <c r="I2994" s="173"/>
    </row>
    <row r="2995">
      <c r="A2995" s="176"/>
      <c r="B2995" s="177"/>
      <c r="C2995" s="173"/>
      <c r="D2995" s="173"/>
      <c r="E2995" s="173"/>
      <c r="F2995" s="173"/>
      <c r="G2995" s="173"/>
      <c r="H2995" s="173"/>
      <c r="I2995" s="173"/>
    </row>
    <row r="2996">
      <c r="A2996" s="176"/>
      <c r="B2996" s="177"/>
      <c r="C2996" s="173"/>
      <c r="D2996" s="173"/>
      <c r="E2996" s="173"/>
      <c r="F2996" s="173"/>
      <c r="G2996" s="173"/>
      <c r="H2996" s="173"/>
      <c r="I2996" s="173"/>
    </row>
    <row r="2997">
      <c r="A2997" s="176"/>
      <c r="B2997" s="177"/>
      <c r="C2997" s="173"/>
      <c r="D2997" s="173"/>
      <c r="E2997" s="173"/>
      <c r="F2997" s="173"/>
      <c r="G2997" s="173"/>
      <c r="H2997" s="173"/>
      <c r="I2997" s="173"/>
    </row>
    <row r="2998">
      <c r="A2998" s="176"/>
      <c r="B2998" s="177"/>
      <c r="C2998" s="173"/>
      <c r="D2998" s="173"/>
      <c r="E2998" s="173"/>
      <c r="F2998" s="173"/>
      <c r="G2998" s="173"/>
      <c r="H2998" s="173"/>
      <c r="I2998" s="173"/>
    </row>
    <row r="2999">
      <c r="A2999" s="176"/>
      <c r="B2999" s="177"/>
      <c r="C2999" s="173"/>
      <c r="D2999" s="173"/>
      <c r="E2999" s="173"/>
      <c r="F2999" s="173"/>
      <c r="G2999" s="173"/>
      <c r="H2999" s="173"/>
      <c r="I2999" s="173"/>
    </row>
    <row r="3000">
      <c r="A3000" s="176"/>
      <c r="B3000" s="177"/>
      <c r="C3000" s="173"/>
      <c r="D3000" s="173"/>
      <c r="E3000" s="173"/>
      <c r="F3000" s="173"/>
      <c r="G3000" s="173"/>
      <c r="H3000" s="173"/>
      <c r="I3000" s="173"/>
    </row>
    <row r="3001">
      <c r="A3001" s="176"/>
      <c r="B3001" s="177"/>
      <c r="C3001" s="173"/>
      <c r="D3001" s="173"/>
      <c r="E3001" s="173"/>
      <c r="F3001" s="173"/>
      <c r="G3001" s="173"/>
      <c r="H3001" s="173"/>
      <c r="I3001" s="173"/>
    </row>
    <row r="3002">
      <c r="A3002" s="176"/>
      <c r="B3002" s="177"/>
      <c r="C3002" s="173"/>
      <c r="D3002" s="173"/>
      <c r="E3002" s="173"/>
      <c r="F3002" s="173"/>
      <c r="G3002" s="173"/>
      <c r="H3002" s="173"/>
      <c r="I3002" s="173"/>
    </row>
    <row r="3003">
      <c r="A3003" s="176"/>
      <c r="B3003" s="177"/>
      <c r="C3003" s="173"/>
      <c r="D3003" s="173"/>
      <c r="E3003" s="173"/>
      <c r="F3003" s="173"/>
      <c r="G3003" s="173"/>
      <c r="H3003" s="173"/>
      <c r="I3003" s="173"/>
    </row>
    <row r="3004">
      <c r="A3004" s="176"/>
      <c r="B3004" s="177"/>
      <c r="C3004" s="173"/>
      <c r="D3004" s="173"/>
      <c r="E3004" s="173"/>
      <c r="F3004" s="173"/>
      <c r="G3004" s="173"/>
      <c r="H3004" s="173"/>
      <c r="I3004" s="173"/>
    </row>
    <row r="3005">
      <c r="A3005" s="176"/>
      <c r="B3005" s="177"/>
      <c r="C3005" s="173"/>
      <c r="D3005" s="173"/>
      <c r="E3005" s="173"/>
      <c r="F3005" s="173"/>
      <c r="G3005" s="173"/>
      <c r="H3005" s="173"/>
      <c r="I3005" s="173"/>
    </row>
    <row r="3006">
      <c r="A3006" s="176"/>
      <c r="B3006" s="177"/>
      <c r="C3006" s="173"/>
      <c r="D3006" s="173"/>
      <c r="E3006" s="173"/>
      <c r="F3006" s="173"/>
      <c r="G3006" s="173"/>
      <c r="H3006" s="173"/>
      <c r="I3006" s="173"/>
    </row>
    <row r="3007">
      <c r="A3007" s="176"/>
      <c r="B3007" s="177"/>
      <c r="C3007" s="173"/>
      <c r="D3007" s="173"/>
      <c r="E3007" s="173"/>
      <c r="F3007" s="173"/>
      <c r="G3007" s="173"/>
      <c r="H3007" s="173"/>
      <c r="I3007" s="173"/>
    </row>
    <row r="3008">
      <c r="A3008" s="176"/>
      <c r="B3008" s="177"/>
      <c r="C3008" s="173"/>
      <c r="D3008" s="173"/>
      <c r="E3008" s="173"/>
      <c r="F3008" s="173"/>
      <c r="G3008" s="173"/>
      <c r="H3008" s="173"/>
      <c r="I3008" s="173"/>
    </row>
    <row r="3009">
      <c r="A3009" s="176"/>
      <c r="B3009" s="177"/>
      <c r="C3009" s="173"/>
      <c r="D3009" s="173"/>
      <c r="E3009" s="173"/>
      <c r="F3009" s="173"/>
      <c r="G3009" s="173"/>
      <c r="H3009" s="173"/>
      <c r="I3009" s="173"/>
    </row>
    <row r="3010">
      <c r="A3010" s="176"/>
      <c r="B3010" s="177"/>
      <c r="C3010" s="173"/>
      <c r="D3010" s="173"/>
      <c r="E3010" s="173"/>
      <c r="F3010" s="173"/>
      <c r="G3010" s="173"/>
      <c r="H3010" s="173"/>
      <c r="I3010" s="173"/>
    </row>
    <row r="3011">
      <c r="A3011" s="176"/>
      <c r="B3011" s="177"/>
      <c r="C3011" s="173"/>
      <c r="D3011" s="173"/>
      <c r="E3011" s="173"/>
      <c r="F3011" s="173"/>
      <c r="G3011" s="173"/>
      <c r="H3011" s="173"/>
      <c r="I3011" s="173"/>
    </row>
    <row r="3012">
      <c r="A3012" s="176"/>
      <c r="B3012" s="177"/>
      <c r="C3012" s="173"/>
      <c r="D3012" s="173"/>
      <c r="E3012" s="173"/>
      <c r="F3012" s="173"/>
      <c r="G3012" s="173"/>
      <c r="H3012" s="173"/>
      <c r="I3012" s="173"/>
    </row>
    <row r="3013">
      <c r="A3013" s="176"/>
      <c r="B3013" s="177"/>
      <c r="C3013" s="173"/>
      <c r="D3013" s="173"/>
      <c r="E3013" s="173"/>
      <c r="F3013" s="173"/>
      <c r="G3013" s="173"/>
      <c r="H3013" s="173"/>
      <c r="I3013" s="173"/>
    </row>
    <row r="3014">
      <c r="A3014" s="176"/>
      <c r="B3014" s="177"/>
      <c r="C3014" s="173"/>
      <c r="D3014" s="173"/>
      <c r="E3014" s="173"/>
      <c r="F3014" s="173"/>
      <c r="G3014" s="173"/>
      <c r="H3014" s="173"/>
      <c r="I3014" s="173"/>
    </row>
    <row r="3015">
      <c r="A3015" s="176"/>
      <c r="B3015" s="177"/>
      <c r="C3015" s="173"/>
      <c r="D3015" s="173"/>
      <c r="E3015" s="173"/>
      <c r="F3015" s="173"/>
      <c r="G3015" s="173"/>
      <c r="H3015" s="173"/>
      <c r="I3015" s="173"/>
    </row>
    <row r="3016">
      <c r="A3016" s="176"/>
      <c r="B3016" s="177"/>
      <c r="C3016" s="173"/>
      <c r="D3016" s="173"/>
      <c r="E3016" s="173"/>
      <c r="F3016" s="173"/>
      <c r="G3016" s="173"/>
      <c r="H3016" s="173"/>
      <c r="I3016" s="173"/>
    </row>
    <row r="3017">
      <c r="A3017" s="176"/>
      <c r="B3017" s="177"/>
      <c r="C3017" s="173"/>
      <c r="D3017" s="173"/>
      <c r="E3017" s="173"/>
      <c r="F3017" s="173"/>
      <c r="G3017" s="173"/>
      <c r="H3017" s="173"/>
      <c r="I3017" s="173"/>
    </row>
    <row r="3018">
      <c r="A3018" s="176"/>
      <c r="B3018" s="177"/>
      <c r="C3018" s="173"/>
      <c r="D3018" s="173"/>
      <c r="E3018" s="173"/>
      <c r="F3018" s="173"/>
      <c r="G3018" s="173"/>
      <c r="H3018" s="173"/>
      <c r="I3018" s="173"/>
    </row>
    <row r="3019">
      <c r="A3019" s="176"/>
      <c r="B3019" s="177"/>
      <c r="C3019" s="173"/>
      <c r="D3019" s="173"/>
      <c r="E3019" s="173"/>
      <c r="F3019" s="173"/>
      <c r="G3019" s="173"/>
      <c r="H3019" s="173"/>
      <c r="I3019" s="173"/>
    </row>
    <row r="3020">
      <c r="A3020" s="176"/>
      <c r="B3020" s="177"/>
      <c r="C3020" s="173"/>
      <c r="D3020" s="173"/>
      <c r="E3020" s="173"/>
      <c r="F3020" s="173"/>
      <c r="G3020" s="173"/>
      <c r="H3020" s="173"/>
      <c r="I3020" s="173"/>
    </row>
    <row r="3021">
      <c r="A3021" s="176"/>
      <c r="B3021" s="177"/>
      <c r="C3021" s="173"/>
      <c r="D3021" s="173"/>
      <c r="E3021" s="173"/>
      <c r="F3021" s="173"/>
      <c r="G3021" s="173"/>
      <c r="H3021" s="173"/>
      <c r="I3021" s="173"/>
    </row>
    <row r="3022">
      <c r="A3022" s="176"/>
      <c r="B3022" s="177"/>
      <c r="C3022" s="173"/>
      <c r="D3022" s="173"/>
      <c r="E3022" s="173"/>
      <c r="F3022" s="173"/>
      <c r="G3022" s="173"/>
      <c r="H3022" s="173"/>
      <c r="I3022" s="173"/>
    </row>
    <row r="3023">
      <c r="A3023" s="176"/>
      <c r="B3023" s="177"/>
      <c r="C3023" s="173"/>
      <c r="D3023" s="173"/>
      <c r="E3023" s="173"/>
      <c r="F3023" s="173"/>
      <c r="G3023" s="173"/>
      <c r="H3023" s="173"/>
      <c r="I3023" s="173"/>
    </row>
    <row r="3024">
      <c r="A3024" s="176"/>
      <c r="B3024" s="177"/>
      <c r="C3024" s="173"/>
      <c r="D3024" s="173"/>
      <c r="E3024" s="173"/>
      <c r="F3024" s="173"/>
      <c r="G3024" s="173"/>
      <c r="H3024" s="173"/>
      <c r="I3024" s="173"/>
    </row>
    <row r="3025">
      <c r="A3025" s="176"/>
      <c r="B3025" s="177"/>
      <c r="C3025" s="173"/>
      <c r="D3025" s="173"/>
      <c r="E3025" s="173"/>
      <c r="F3025" s="173"/>
      <c r="G3025" s="173"/>
      <c r="H3025" s="173"/>
      <c r="I3025" s="173"/>
    </row>
    <row r="3026">
      <c r="A3026" s="176"/>
      <c r="B3026" s="177"/>
      <c r="C3026" s="173"/>
      <c r="D3026" s="173"/>
      <c r="E3026" s="173"/>
      <c r="F3026" s="173"/>
      <c r="G3026" s="173"/>
      <c r="H3026" s="173"/>
      <c r="I3026" s="173"/>
    </row>
    <row r="3027">
      <c r="A3027" s="176"/>
      <c r="B3027" s="177"/>
      <c r="C3027" s="173"/>
      <c r="D3027" s="173"/>
      <c r="E3027" s="173"/>
      <c r="F3027" s="173"/>
      <c r="G3027" s="173"/>
      <c r="H3027" s="173"/>
      <c r="I3027" s="173"/>
    </row>
    <row r="3028">
      <c r="A3028" s="176"/>
      <c r="B3028" s="177"/>
      <c r="C3028" s="173"/>
      <c r="D3028" s="173"/>
      <c r="E3028" s="173"/>
      <c r="F3028" s="173"/>
      <c r="G3028" s="173"/>
      <c r="H3028" s="173"/>
      <c r="I3028" s="173"/>
    </row>
    <row r="3029">
      <c r="A3029" s="176"/>
      <c r="B3029" s="177"/>
      <c r="C3029" s="173"/>
      <c r="D3029" s="173"/>
      <c r="E3029" s="173"/>
      <c r="F3029" s="173"/>
      <c r="G3029" s="173"/>
      <c r="H3029" s="173"/>
      <c r="I3029" s="173"/>
    </row>
    <row r="3030">
      <c r="A3030" s="176"/>
      <c r="B3030" s="177"/>
      <c r="C3030" s="173"/>
      <c r="D3030" s="173"/>
      <c r="E3030" s="173"/>
      <c r="F3030" s="173"/>
      <c r="G3030" s="173"/>
      <c r="H3030" s="173"/>
      <c r="I3030" s="173"/>
    </row>
    <row r="3031">
      <c r="A3031" s="176"/>
      <c r="B3031" s="177"/>
      <c r="C3031" s="173"/>
      <c r="D3031" s="173"/>
      <c r="E3031" s="173"/>
      <c r="F3031" s="173"/>
      <c r="G3031" s="173"/>
      <c r="H3031" s="173"/>
      <c r="I3031" s="173"/>
    </row>
    <row r="3032">
      <c r="A3032" s="176"/>
      <c r="B3032" s="177"/>
      <c r="C3032" s="173"/>
      <c r="D3032" s="173"/>
      <c r="E3032" s="173"/>
      <c r="F3032" s="173"/>
      <c r="G3032" s="173"/>
      <c r="H3032" s="173"/>
      <c r="I3032" s="173"/>
    </row>
    <row r="3033">
      <c r="A3033" s="176"/>
      <c r="B3033" s="177"/>
      <c r="C3033" s="173"/>
      <c r="D3033" s="173"/>
      <c r="E3033" s="173"/>
      <c r="F3033" s="173"/>
      <c r="G3033" s="173"/>
      <c r="H3033" s="173"/>
      <c r="I3033" s="173"/>
    </row>
    <row r="3034">
      <c r="A3034" s="176"/>
      <c r="B3034" s="177"/>
      <c r="C3034" s="173"/>
      <c r="D3034" s="173"/>
      <c r="E3034" s="173"/>
      <c r="F3034" s="173"/>
      <c r="G3034" s="173"/>
      <c r="H3034" s="173"/>
      <c r="I3034" s="173"/>
    </row>
    <row r="3035">
      <c r="A3035" s="176"/>
      <c r="B3035" s="177"/>
      <c r="C3035" s="173"/>
      <c r="D3035" s="173"/>
      <c r="E3035" s="173"/>
      <c r="F3035" s="173"/>
      <c r="G3035" s="173"/>
      <c r="H3035" s="173"/>
      <c r="I3035" s="173"/>
    </row>
    <row r="3036">
      <c r="A3036" s="176"/>
      <c r="B3036" s="177"/>
      <c r="C3036" s="173"/>
      <c r="D3036" s="173"/>
      <c r="E3036" s="173"/>
      <c r="F3036" s="173"/>
      <c r="G3036" s="173"/>
      <c r="H3036" s="173"/>
      <c r="I3036" s="173"/>
    </row>
    <row r="3037">
      <c r="A3037" s="176"/>
      <c r="B3037" s="177"/>
      <c r="C3037" s="173"/>
      <c r="D3037" s="173"/>
      <c r="E3037" s="173"/>
      <c r="F3037" s="173"/>
      <c r="G3037" s="173"/>
      <c r="H3037" s="173"/>
      <c r="I3037" s="173"/>
    </row>
    <row r="3038">
      <c r="A3038" s="176"/>
      <c r="B3038" s="177"/>
      <c r="C3038" s="173"/>
      <c r="D3038" s="173"/>
      <c r="E3038" s="173"/>
      <c r="F3038" s="173"/>
      <c r="G3038" s="173"/>
      <c r="H3038" s="173"/>
      <c r="I3038" s="173"/>
    </row>
    <row r="3039">
      <c r="A3039" s="176"/>
      <c r="B3039" s="177"/>
      <c r="C3039" s="173"/>
      <c r="D3039" s="173"/>
      <c r="E3039" s="173"/>
      <c r="F3039" s="173"/>
      <c r="G3039" s="173"/>
      <c r="H3039" s="173"/>
      <c r="I3039" s="173"/>
    </row>
    <row r="3040">
      <c r="A3040" s="176"/>
      <c r="B3040" s="177"/>
      <c r="C3040" s="173"/>
      <c r="D3040" s="173"/>
      <c r="E3040" s="173"/>
      <c r="F3040" s="173"/>
      <c r="G3040" s="173"/>
      <c r="H3040" s="173"/>
      <c r="I3040" s="173"/>
    </row>
    <row r="3041">
      <c r="A3041" s="176"/>
      <c r="B3041" s="177"/>
      <c r="C3041" s="173"/>
      <c r="D3041" s="173"/>
      <c r="E3041" s="173"/>
      <c r="F3041" s="173"/>
      <c r="G3041" s="173"/>
      <c r="H3041" s="173"/>
      <c r="I3041" s="173"/>
    </row>
    <row r="3042">
      <c r="A3042" s="176"/>
      <c r="B3042" s="177"/>
      <c r="C3042" s="173"/>
      <c r="D3042" s="173"/>
      <c r="E3042" s="173"/>
      <c r="F3042" s="173"/>
      <c r="G3042" s="173"/>
      <c r="H3042" s="173"/>
      <c r="I3042" s="173"/>
    </row>
    <row r="3043">
      <c r="A3043" s="176"/>
      <c r="B3043" s="177"/>
      <c r="C3043" s="173"/>
      <c r="D3043" s="173"/>
      <c r="E3043" s="173"/>
      <c r="F3043" s="173"/>
      <c r="G3043" s="173"/>
      <c r="H3043" s="173"/>
      <c r="I3043" s="173"/>
    </row>
    <row r="3044">
      <c r="A3044" s="176"/>
      <c r="B3044" s="177"/>
      <c r="C3044" s="173"/>
      <c r="D3044" s="173"/>
      <c r="E3044" s="173"/>
      <c r="F3044" s="173"/>
      <c r="G3044" s="173"/>
      <c r="H3044" s="173"/>
      <c r="I3044" s="173"/>
    </row>
    <row r="3045">
      <c r="A3045" s="176"/>
      <c r="B3045" s="177"/>
      <c r="C3045" s="173"/>
      <c r="D3045" s="173"/>
      <c r="E3045" s="173"/>
      <c r="F3045" s="173"/>
      <c r="G3045" s="173"/>
      <c r="H3045" s="173"/>
      <c r="I3045" s="173"/>
    </row>
    <row r="3046">
      <c r="A3046" s="176"/>
      <c r="B3046" s="177"/>
      <c r="C3046" s="173"/>
      <c r="D3046" s="173"/>
      <c r="E3046" s="173"/>
      <c r="F3046" s="173"/>
      <c r="G3046" s="173"/>
      <c r="H3046" s="173"/>
      <c r="I3046" s="173"/>
    </row>
    <row r="3047">
      <c r="A3047" s="176"/>
      <c r="B3047" s="177"/>
      <c r="C3047" s="173"/>
      <c r="D3047" s="173"/>
      <c r="E3047" s="173"/>
      <c r="F3047" s="173"/>
      <c r="G3047" s="173"/>
      <c r="H3047" s="173"/>
      <c r="I3047" s="173"/>
    </row>
    <row r="3048">
      <c r="A3048" s="176"/>
      <c r="B3048" s="177"/>
      <c r="C3048" s="173"/>
      <c r="D3048" s="173"/>
      <c r="E3048" s="173"/>
      <c r="F3048" s="173"/>
      <c r="G3048" s="173"/>
      <c r="H3048" s="173"/>
      <c r="I3048" s="173"/>
    </row>
    <row r="3049">
      <c r="A3049" s="176"/>
      <c r="B3049" s="177"/>
      <c r="C3049" s="173"/>
      <c r="D3049" s="173"/>
      <c r="E3049" s="173"/>
      <c r="F3049" s="173"/>
      <c r="G3049" s="173"/>
      <c r="H3049" s="173"/>
      <c r="I3049" s="173"/>
    </row>
    <row r="3050">
      <c r="A3050" s="176"/>
      <c r="B3050" s="177"/>
      <c r="C3050" s="173"/>
      <c r="D3050" s="173"/>
      <c r="E3050" s="173"/>
      <c r="F3050" s="173"/>
      <c r="G3050" s="173"/>
      <c r="H3050" s="173"/>
      <c r="I3050" s="173"/>
    </row>
    <row r="3051">
      <c r="A3051" s="176"/>
      <c r="B3051" s="177"/>
      <c r="C3051" s="173"/>
      <c r="D3051" s="173"/>
      <c r="E3051" s="173"/>
      <c r="F3051" s="173"/>
      <c r="G3051" s="173"/>
      <c r="H3051" s="173"/>
      <c r="I3051" s="173"/>
    </row>
    <row r="3052">
      <c r="A3052" s="176"/>
      <c r="B3052" s="177"/>
      <c r="C3052" s="173"/>
      <c r="D3052" s="173"/>
      <c r="E3052" s="173"/>
      <c r="F3052" s="173"/>
      <c r="G3052" s="173"/>
      <c r="H3052" s="173"/>
      <c r="I3052" s="173"/>
    </row>
    <row r="3053">
      <c r="A3053" s="176"/>
      <c r="B3053" s="177"/>
      <c r="C3053" s="173"/>
      <c r="D3053" s="173"/>
      <c r="E3053" s="173"/>
      <c r="F3053" s="173"/>
      <c r="G3053" s="173"/>
      <c r="H3053" s="173"/>
      <c r="I3053" s="173"/>
    </row>
    <row r="3054">
      <c r="A3054" s="176"/>
      <c r="B3054" s="177"/>
      <c r="C3054" s="173"/>
      <c r="D3054" s="173"/>
      <c r="E3054" s="173"/>
      <c r="F3054" s="173"/>
      <c r="G3054" s="173"/>
      <c r="H3054" s="173"/>
      <c r="I3054" s="173"/>
    </row>
    <row r="3055">
      <c r="A3055" s="176"/>
      <c r="B3055" s="177"/>
      <c r="C3055" s="173"/>
      <c r="D3055" s="173"/>
      <c r="E3055" s="173"/>
      <c r="F3055" s="173"/>
      <c r="G3055" s="173"/>
      <c r="H3055" s="173"/>
      <c r="I3055" s="173"/>
    </row>
    <row r="3056">
      <c r="A3056" s="176"/>
      <c r="B3056" s="177"/>
      <c r="C3056" s="173"/>
      <c r="D3056" s="173"/>
      <c r="E3056" s="173"/>
      <c r="F3056" s="173"/>
      <c r="G3056" s="173"/>
      <c r="H3056" s="173"/>
      <c r="I3056" s="173"/>
    </row>
    <row r="3057">
      <c r="A3057" s="176"/>
      <c r="B3057" s="177"/>
      <c r="C3057" s="173"/>
      <c r="D3057" s="173"/>
      <c r="E3057" s="173"/>
      <c r="F3057" s="173"/>
      <c r="G3057" s="173"/>
      <c r="H3057" s="173"/>
      <c r="I3057" s="173"/>
    </row>
    <row r="3058">
      <c r="A3058" s="176"/>
      <c r="B3058" s="177"/>
      <c r="C3058" s="173"/>
      <c r="D3058" s="173"/>
      <c r="E3058" s="173"/>
      <c r="F3058" s="173"/>
      <c r="G3058" s="173"/>
      <c r="H3058" s="173"/>
      <c r="I3058" s="173"/>
    </row>
    <row r="3059">
      <c r="A3059" s="176"/>
      <c r="B3059" s="177"/>
      <c r="C3059" s="173"/>
      <c r="D3059" s="173"/>
      <c r="E3059" s="173"/>
      <c r="F3059" s="173"/>
      <c r="G3059" s="173"/>
      <c r="H3059" s="173"/>
      <c r="I3059" s="173"/>
    </row>
    <row r="3060">
      <c r="A3060" s="176"/>
      <c r="B3060" s="177"/>
      <c r="C3060" s="173"/>
      <c r="D3060" s="173"/>
      <c r="E3060" s="173"/>
      <c r="F3060" s="173"/>
      <c r="G3060" s="173"/>
      <c r="H3060" s="173"/>
      <c r="I3060" s="173"/>
    </row>
    <row r="3061">
      <c r="A3061" s="176"/>
      <c r="B3061" s="177"/>
      <c r="C3061" s="173"/>
      <c r="D3061" s="173"/>
      <c r="E3061" s="173"/>
      <c r="F3061" s="173"/>
      <c r="G3061" s="173"/>
      <c r="H3061" s="173"/>
      <c r="I3061" s="173"/>
    </row>
    <row r="3062">
      <c r="A3062" s="176"/>
      <c r="B3062" s="177"/>
      <c r="C3062" s="173"/>
      <c r="D3062" s="173"/>
      <c r="E3062" s="173"/>
      <c r="F3062" s="173"/>
      <c r="G3062" s="173"/>
      <c r="H3062" s="173"/>
      <c r="I3062" s="173"/>
    </row>
    <row r="3063">
      <c r="A3063" s="176"/>
      <c r="B3063" s="177"/>
      <c r="C3063" s="173"/>
      <c r="D3063" s="173"/>
      <c r="E3063" s="173"/>
      <c r="F3063" s="173"/>
      <c r="G3063" s="173"/>
      <c r="H3063" s="173"/>
      <c r="I3063" s="173"/>
    </row>
    <row r="3064">
      <c r="A3064" s="176"/>
      <c r="B3064" s="177"/>
      <c r="C3064" s="173"/>
      <c r="D3064" s="173"/>
      <c r="E3064" s="173"/>
      <c r="F3064" s="173"/>
      <c r="G3064" s="173"/>
      <c r="H3064" s="173"/>
      <c r="I3064" s="173"/>
    </row>
    <row r="3065">
      <c r="A3065" s="176"/>
      <c r="B3065" s="177"/>
      <c r="C3065" s="173"/>
      <c r="D3065" s="173"/>
      <c r="E3065" s="173"/>
      <c r="F3065" s="173"/>
      <c r="G3065" s="173"/>
      <c r="H3065" s="173"/>
      <c r="I3065" s="173"/>
    </row>
    <row r="3066">
      <c r="A3066" s="176"/>
      <c r="B3066" s="177"/>
      <c r="C3066" s="173"/>
      <c r="D3066" s="173"/>
      <c r="E3066" s="173"/>
      <c r="F3066" s="173"/>
      <c r="G3066" s="173"/>
      <c r="H3066" s="173"/>
      <c r="I3066" s="173"/>
    </row>
    <row r="3067">
      <c r="A3067" s="176"/>
      <c r="B3067" s="177"/>
      <c r="C3067" s="173"/>
      <c r="D3067" s="173"/>
      <c r="E3067" s="173"/>
      <c r="F3067" s="173"/>
      <c r="G3067" s="173"/>
      <c r="H3067" s="173"/>
      <c r="I3067" s="173"/>
    </row>
    <row r="3068">
      <c r="A3068" s="176"/>
      <c r="B3068" s="177"/>
      <c r="C3068" s="173"/>
      <c r="D3068" s="173"/>
      <c r="E3068" s="173"/>
      <c r="F3068" s="173"/>
      <c r="G3068" s="173"/>
      <c r="H3068" s="173"/>
      <c r="I3068" s="173"/>
    </row>
    <row r="3069">
      <c r="A3069" s="176"/>
      <c r="B3069" s="177"/>
      <c r="C3069" s="173"/>
      <c r="D3069" s="173"/>
      <c r="E3069" s="173"/>
      <c r="F3069" s="173"/>
      <c r="G3069" s="173"/>
      <c r="H3069" s="173"/>
      <c r="I3069" s="173"/>
    </row>
    <row r="3070">
      <c r="A3070" s="176"/>
      <c r="B3070" s="177"/>
      <c r="C3070" s="173"/>
      <c r="D3070" s="173"/>
      <c r="E3070" s="173"/>
      <c r="F3070" s="173"/>
      <c r="G3070" s="173"/>
      <c r="H3070" s="173"/>
      <c r="I3070" s="173"/>
    </row>
    <row r="3071">
      <c r="A3071" s="176"/>
      <c r="B3071" s="177"/>
      <c r="C3071" s="173"/>
      <c r="D3071" s="173"/>
      <c r="E3071" s="173"/>
      <c r="F3071" s="173"/>
      <c r="G3071" s="173"/>
      <c r="H3071" s="173"/>
      <c r="I3071" s="173"/>
    </row>
    <row r="3072">
      <c r="A3072" s="176"/>
      <c r="B3072" s="177"/>
      <c r="C3072" s="173"/>
      <c r="D3072" s="173"/>
      <c r="E3072" s="173"/>
      <c r="F3072" s="173"/>
      <c r="G3072" s="173"/>
      <c r="H3072" s="173"/>
      <c r="I3072" s="173"/>
    </row>
    <row r="3073">
      <c r="A3073" s="176"/>
      <c r="B3073" s="177"/>
      <c r="C3073" s="173"/>
      <c r="D3073" s="173"/>
      <c r="E3073" s="173"/>
      <c r="F3073" s="173"/>
      <c r="G3073" s="173"/>
      <c r="H3073" s="173"/>
      <c r="I3073" s="173"/>
    </row>
    <row r="3074">
      <c r="A3074" s="176"/>
      <c r="B3074" s="177"/>
      <c r="C3074" s="173"/>
      <c r="D3074" s="173"/>
      <c r="E3074" s="173"/>
      <c r="F3074" s="173"/>
      <c r="G3074" s="173"/>
      <c r="H3074" s="173"/>
      <c r="I3074" s="173"/>
    </row>
    <row r="3075">
      <c r="A3075" s="176"/>
      <c r="B3075" s="177"/>
      <c r="C3075" s="173"/>
      <c r="D3075" s="173"/>
      <c r="E3075" s="173"/>
      <c r="F3075" s="173"/>
      <c r="G3075" s="173"/>
      <c r="H3075" s="173"/>
      <c r="I3075" s="173"/>
    </row>
    <row r="3076">
      <c r="A3076" s="176"/>
      <c r="B3076" s="177"/>
      <c r="C3076" s="173"/>
      <c r="D3076" s="173"/>
      <c r="E3076" s="173"/>
      <c r="F3076" s="173"/>
      <c r="G3076" s="173"/>
      <c r="H3076" s="173"/>
      <c r="I3076" s="173"/>
    </row>
    <row r="3077">
      <c r="A3077" s="176"/>
      <c r="B3077" s="177"/>
      <c r="C3077" s="173"/>
      <c r="D3077" s="173"/>
      <c r="E3077" s="173"/>
      <c r="F3077" s="173"/>
      <c r="G3077" s="173"/>
      <c r="H3077" s="173"/>
      <c r="I3077" s="173"/>
    </row>
    <row r="3078">
      <c r="A3078" s="176"/>
      <c r="B3078" s="177"/>
      <c r="C3078" s="173"/>
      <c r="D3078" s="173"/>
      <c r="E3078" s="173"/>
      <c r="F3078" s="173"/>
      <c r="G3078" s="173"/>
      <c r="H3078" s="173"/>
      <c r="I3078" s="173"/>
    </row>
    <row r="3079">
      <c r="A3079" s="176"/>
      <c r="B3079" s="177"/>
      <c r="C3079" s="173"/>
      <c r="D3079" s="173"/>
      <c r="E3079" s="173"/>
      <c r="F3079" s="173"/>
      <c r="G3079" s="173"/>
      <c r="H3079" s="173"/>
      <c r="I3079" s="173"/>
    </row>
    <row r="3080">
      <c r="A3080" s="176"/>
      <c r="B3080" s="177"/>
      <c r="C3080" s="173"/>
      <c r="D3080" s="173"/>
      <c r="E3080" s="173"/>
      <c r="F3080" s="173"/>
      <c r="G3080" s="173"/>
      <c r="H3080" s="173"/>
      <c r="I3080" s="173"/>
    </row>
    <row r="3081">
      <c r="A3081" s="176"/>
      <c r="B3081" s="177"/>
      <c r="C3081" s="173"/>
      <c r="D3081" s="173"/>
      <c r="E3081" s="173"/>
      <c r="F3081" s="173"/>
      <c r="G3081" s="173"/>
      <c r="H3081" s="173"/>
      <c r="I3081" s="173"/>
    </row>
    <row r="3082">
      <c r="A3082" s="176"/>
      <c r="B3082" s="177"/>
      <c r="C3082" s="173"/>
      <c r="D3082" s="173"/>
      <c r="E3082" s="173"/>
      <c r="F3082" s="173"/>
      <c r="G3082" s="173"/>
      <c r="H3082" s="173"/>
      <c r="I3082" s="173"/>
    </row>
    <row r="3083">
      <c r="A3083" s="176"/>
      <c r="B3083" s="177"/>
      <c r="C3083" s="173"/>
      <c r="D3083" s="173"/>
      <c r="E3083" s="173"/>
      <c r="F3083" s="173"/>
      <c r="G3083" s="173"/>
      <c r="H3083" s="173"/>
      <c r="I3083" s="173"/>
    </row>
    <row r="3084">
      <c r="A3084" s="176"/>
      <c r="B3084" s="177"/>
      <c r="C3084" s="173"/>
      <c r="D3084" s="173"/>
      <c r="E3084" s="173"/>
      <c r="F3084" s="173"/>
      <c r="G3084" s="173"/>
      <c r="H3084" s="173"/>
      <c r="I3084" s="173"/>
    </row>
    <row r="3085">
      <c r="A3085" s="176"/>
      <c r="B3085" s="177"/>
      <c r="C3085" s="173"/>
      <c r="D3085" s="173"/>
      <c r="E3085" s="173"/>
      <c r="F3085" s="173"/>
      <c r="G3085" s="173"/>
      <c r="H3085" s="173"/>
      <c r="I3085" s="173"/>
    </row>
    <row r="3086">
      <c r="A3086" s="176"/>
      <c r="B3086" s="177"/>
      <c r="C3086" s="173"/>
      <c r="D3086" s="173"/>
      <c r="E3086" s="173"/>
      <c r="F3086" s="173"/>
      <c r="G3086" s="173"/>
      <c r="H3086" s="173"/>
      <c r="I3086" s="173"/>
    </row>
    <row r="3087">
      <c r="A3087" s="176"/>
      <c r="B3087" s="177"/>
      <c r="C3087" s="173"/>
      <c r="D3087" s="173"/>
      <c r="E3087" s="173"/>
      <c r="F3087" s="173"/>
      <c r="G3087" s="173"/>
      <c r="H3087" s="173"/>
      <c r="I3087" s="173"/>
    </row>
    <row r="3088">
      <c r="A3088" s="176"/>
      <c r="B3088" s="177"/>
      <c r="C3088" s="173"/>
      <c r="D3088" s="173"/>
      <c r="E3088" s="173"/>
      <c r="F3088" s="173"/>
      <c r="G3088" s="173"/>
      <c r="H3088" s="173"/>
      <c r="I3088" s="173"/>
    </row>
    <row r="3089">
      <c r="A3089" s="176"/>
      <c r="B3089" s="177"/>
      <c r="C3089" s="173"/>
      <c r="D3089" s="173"/>
      <c r="E3089" s="173"/>
      <c r="F3089" s="173"/>
      <c r="G3089" s="173"/>
      <c r="H3089" s="173"/>
      <c r="I3089" s="173"/>
    </row>
    <row r="3090">
      <c r="A3090" s="176"/>
      <c r="B3090" s="177"/>
      <c r="C3090" s="173"/>
      <c r="D3090" s="173"/>
      <c r="E3090" s="173"/>
      <c r="F3090" s="173"/>
      <c r="G3090" s="173"/>
      <c r="H3090" s="173"/>
      <c r="I3090" s="173"/>
    </row>
    <row r="3091">
      <c r="A3091" s="176"/>
      <c r="B3091" s="177"/>
      <c r="C3091" s="173"/>
      <c r="D3091" s="173"/>
      <c r="E3091" s="173"/>
      <c r="F3091" s="173"/>
      <c r="G3091" s="173"/>
      <c r="H3091" s="173"/>
      <c r="I3091" s="173"/>
    </row>
    <row r="3092">
      <c r="A3092" s="176"/>
      <c r="B3092" s="177"/>
      <c r="C3092" s="173"/>
      <c r="D3092" s="173"/>
      <c r="E3092" s="173"/>
      <c r="F3092" s="173"/>
      <c r="G3092" s="173"/>
      <c r="H3092" s="173"/>
      <c r="I3092" s="173"/>
    </row>
    <row r="3093">
      <c r="A3093" s="176"/>
      <c r="B3093" s="177"/>
      <c r="C3093" s="173"/>
      <c r="D3093" s="173"/>
      <c r="E3093" s="173"/>
      <c r="F3093" s="173"/>
      <c r="G3093" s="173"/>
      <c r="H3093" s="173"/>
      <c r="I3093" s="173"/>
    </row>
    <row r="3094">
      <c r="A3094" s="176"/>
      <c r="B3094" s="177"/>
      <c r="C3094" s="173"/>
      <c r="D3094" s="173"/>
      <c r="E3094" s="173"/>
      <c r="F3094" s="173"/>
      <c r="G3094" s="173"/>
      <c r="H3094" s="173"/>
      <c r="I3094" s="173"/>
    </row>
    <row r="3095">
      <c r="A3095" s="176"/>
      <c r="B3095" s="177"/>
      <c r="C3095" s="173"/>
      <c r="D3095" s="173"/>
      <c r="E3095" s="173"/>
      <c r="F3095" s="173"/>
      <c r="G3095" s="173"/>
      <c r="H3095" s="173"/>
      <c r="I3095" s="173"/>
    </row>
    <row r="3096">
      <c r="A3096" s="176"/>
      <c r="B3096" s="177"/>
      <c r="C3096" s="173"/>
      <c r="D3096" s="173"/>
      <c r="E3096" s="173"/>
      <c r="F3096" s="173"/>
      <c r="G3096" s="173"/>
      <c r="H3096" s="173"/>
      <c r="I3096" s="173"/>
    </row>
    <row r="3097">
      <c r="A3097" s="176"/>
      <c r="B3097" s="177"/>
      <c r="C3097" s="173"/>
      <c r="D3097" s="173"/>
      <c r="E3097" s="173"/>
      <c r="F3097" s="173"/>
      <c r="G3097" s="173"/>
      <c r="H3097" s="173"/>
      <c r="I3097" s="173"/>
    </row>
    <row r="3098">
      <c r="A3098" s="176"/>
      <c r="B3098" s="177"/>
      <c r="C3098" s="173"/>
      <c r="D3098" s="173"/>
      <c r="E3098" s="173"/>
      <c r="F3098" s="173"/>
      <c r="G3098" s="173"/>
      <c r="H3098" s="173"/>
      <c r="I3098" s="173"/>
    </row>
    <row r="3099">
      <c r="A3099" s="176"/>
      <c r="B3099" s="177"/>
      <c r="C3099" s="173"/>
      <c r="D3099" s="173"/>
      <c r="E3099" s="173"/>
      <c r="F3099" s="173"/>
      <c r="G3099" s="173"/>
      <c r="H3099" s="173"/>
      <c r="I3099" s="173"/>
    </row>
    <row r="3100">
      <c r="A3100" s="176"/>
      <c r="B3100" s="177"/>
      <c r="C3100" s="173"/>
      <c r="D3100" s="173"/>
      <c r="E3100" s="173"/>
      <c r="F3100" s="173"/>
      <c r="G3100" s="173"/>
      <c r="H3100" s="173"/>
      <c r="I3100" s="173"/>
    </row>
    <row r="3101">
      <c r="A3101" s="176"/>
      <c r="B3101" s="177"/>
      <c r="C3101" s="173"/>
      <c r="D3101" s="173"/>
      <c r="E3101" s="173"/>
      <c r="F3101" s="173"/>
      <c r="G3101" s="173"/>
      <c r="H3101" s="173"/>
      <c r="I3101" s="173"/>
    </row>
    <row r="3102">
      <c r="A3102" s="176"/>
      <c r="B3102" s="177"/>
      <c r="C3102" s="173"/>
      <c r="D3102" s="173"/>
      <c r="E3102" s="173"/>
      <c r="F3102" s="173"/>
      <c r="G3102" s="173"/>
      <c r="H3102" s="173"/>
      <c r="I3102" s="173"/>
    </row>
    <row r="3103">
      <c r="A3103" s="176"/>
      <c r="B3103" s="177"/>
      <c r="C3103" s="173"/>
      <c r="D3103" s="173"/>
      <c r="E3103" s="173"/>
      <c r="F3103" s="173"/>
      <c r="G3103" s="173"/>
      <c r="H3103" s="173"/>
      <c r="I3103" s="173"/>
    </row>
    <row r="3104">
      <c r="A3104" s="176"/>
      <c r="B3104" s="177"/>
      <c r="C3104" s="173"/>
      <c r="D3104" s="173"/>
      <c r="E3104" s="173"/>
      <c r="F3104" s="173"/>
      <c r="G3104" s="173"/>
      <c r="H3104" s="173"/>
      <c r="I3104" s="173"/>
    </row>
    <row r="3105">
      <c r="A3105" s="176"/>
      <c r="B3105" s="177"/>
      <c r="C3105" s="173"/>
      <c r="D3105" s="173"/>
      <c r="E3105" s="173"/>
      <c r="F3105" s="173"/>
      <c r="G3105" s="173"/>
      <c r="H3105" s="173"/>
      <c r="I3105" s="173"/>
    </row>
    <row r="3106">
      <c r="A3106" s="176"/>
      <c r="B3106" s="177"/>
      <c r="C3106" s="173"/>
      <c r="D3106" s="173"/>
      <c r="E3106" s="173"/>
      <c r="F3106" s="173"/>
      <c r="G3106" s="173"/>
      <c r="H3106" s="173"/>
      <c r="I3106" s="173"/>
    </row>
    <row r="3107">
      <c r="A3107" s="176"/>
      <c r="B3107" s="177"/>
      <c r="C3107" s="173"/>
      <c r="D3107" s="173"/>
      <c r="E3107" s="173"/>
      <c r="F3107" s="173"/>
      <c r="G3107" s="173"/>
      <c r="H3107" s="173"/>
      <c r="I3107" s="173"/>
    </row>
    <row r="3108">
      <c r="A3108" s="176"/>
      <c r="B3108" s="177"/>
      <c r="C3108" s="173"/>
      <c r="D3108" s="173"/>
      <c r="E3108" s="173"/>
      <c r="F3108" s="173"/>
      <c r="G3108" s="173"/>
      <c r="H3108" s="173"/>
      <c r="I3108" s="173"/>
    </row>
    <row r="3109">
      <c r="A3109" s="176"/>
      <c r="B3109" s="177"/>
      <c r="C3109" s="173"/>
      <c r="D3109" s="173"/>
      <c r="E3109" s="173"/>
      <c r="F3109" s="173"/>
      <c r="G3109" s="173"/>
      <c r="H3109" s="173"/>
      <c r="I3109" s="173"/>
    </row>
    <row r="3110">
      <c r="A3110" s="176"/>
      <c r="B3110" s="177"/>
      <c r="C3110" s="173"/>
      <c r="D3110" s="173"/>
      <c r="E3110" s="173"/>
      <c r="F3110" s="173"/>
      <c r="G3110" s="173"/>
      <c r="H3110" s="173"/>
      <c r="I3110" s="173"/>
    </row>
    <row r="3111">
      <c r="A3111" s="176"/>
      <c r="B3111" s="177"/>
      <c r="C3111" s="173"/>
      <c r="D3111" s="173"/>
      <c r="E3111" s="173"/>
      <c r="F3111" s="173"/>
      <c r="G3111" s="173"/>
      <c r="H3111" s="173"/>
      <c r="I3111" s="173"/>
    </row>
    <row r="3112">
      <c r="A3112" s="176"/>
      <c r="B3112" s="177"/>
      <c r="C3112" s="173"/>
      <c r="D3112" s="173"/>
      <c r="E3112" s="173"/>
      <c r="F3112" s="173"/>
      <c r="G3112" s="173"/>
      <c r="H3112" s="173"/>
      <c r="I3112" s="173"/>
    </row>
    <row r="3113">
      <c r="A3113" s="176"/>
      <c r="B3113" s="177"/>
      <c r="C3113" s="173"/>
      <c r="D3113" s="173"/>
      <c r="E3113" s="173"/>
      <c r="F3113" s="173"/>
      <c r="G3113" s="173"/>
      <c r="H3113" s="173"/>
      <c r="I3113" s="173"/>
    </row>
    <row r="3114">
      <c r="A3114" s="176"/>
      <c r="B3114" s="177"/>
      <c r="C3114" s="173"/>
      <c r="D3114" s="173"/>
      <c r="E3114" s="173"/>
      <c r="F3114" s="173"/>
      <c r="G3114" s="173"/>
      <c r="H3114" s="173"/>
      <c r="I3114" s="173"/>
    </row>
    <row r="3115">
      <c r="A3115" s="176"/>
      <c r="B3115" s="177"/>
      <c r="C3115" s="173"/>
      <c r="D3115" s="173"/>
      <c r="E3115" s="173"/>
      <c r="F3115" s="173"/>
      <c r="G3115" s="173"/>
      <c r="H3115" s="173"/>
      <c r="I3115" s="173"/>
    </row>
    <row r="3116">
      <c r="A3116" s="176"/>
      <c r="B3116" s="177"/>
      <c r="C3116" s="173"/>
      <c r="D3116" s="173"/>
      <c r="E3116" s="173"/>
      <c r="F3116" s="173"/>
      <c r="G3116" s="173"/>
      <c r="H3116" s="173"/>
      <c r="I3116" s="173"/>
    </row>
    <row r="3117">
      <c r="A3117" s="176"/>
      <c r="B3117" s="177"/>
      <c r="C3117" s="173"/>
      <c r="D3117" s="173"/>
      <c r="E3117" s="173"/>
      <c r="F3117" s="173"/>
      <c r="G3117" s="173"/>
      <c r="H3117" s="173"/>
      <c r="I3117" s="173"/>
    </row>
    <row r="3118">
      <c r="A3118" s="176"/>
      <c r="B3118" s="177"/>
      <c r="C3118" s="173"/>
      <c r="D3118" s="173"/>
      <c r="E3118" s="173"/>
      <c r="F3118" s="173"/>
      <c r="G3118" s="173"/>
      <c r="H3118" s="173"/>
      <c r="I3118" s="173"/>
    </row>
    <row r="3119">
      <c r="A3119" s="176"/>
      <c r="B3119" s="177"/>
      <c r="C3119" s="173"/>
      <c r="D3119" s="173"/>
      <c r="E3119" s="173"/>
      <c r="F3119" s="173"/>
      <c r="G3119" s="173"/>
      <c r="H3119" s="173"/>
      <c r="I3119" s="173"/>
    </row>
    <row r="3120">
      <c r="A3120" s="176"/>
      <c r="B3120" s="177"/>
      <c r="C3120" s="173"/>
      <c r="D3120" s="173"/>
      <c r="E3120" s="173"/>
      <c r="F3120" s="173"/>
      <c r="G3120" s="173"/>
      <c r="H3120" s="173"/>
      <c r="I3120" s="173"/>
    </row>
    <row r="3121">
      <c r="A3121" s="176"/>
      <c r="B3121" s="177"/>
      <c r="C3121" s="173"/>
      <c r="D3121" s="173"/>
      <c r="E3121" s="173"/>
      <c r="F3121" s="173"/>
      <c r="G3121" s="173"/>
      <c r="H3121" s="173"/>
      <c r="I3121" s="173"/>
    </row>
    <row r="3122">
      <c r="A3122" s="176"/>
      <c r="B3122" s="177"/>
      <c r="C3122" s="173"/>
      <c r="D3122" s="173"/>
      <c r="E3122" s="173"/>
      <c r="F3122" s="173"/>
      <c r="G3122" s="173"/>
      <c r="H3122" s="173"/>
      <c r="I3122" s="173"/>
    </row>
    <row r="3123">
      <c r="A3123" s="176"/>
      <c r="B3123" s="177"/>
      <c r="C3123" s="173"/>
      <c r="D3123" s="173"/>
      <c r="E3123" s="173"/>
      <c r="F3123" s="173"/>
      <c r="G3123" s="173"/>
      <c r="H3123" s="173"/>
      <c r="I3123" s="173"/>
    </row>
    <row r="3124">
      <c r="A3124" s="176"/>
      <c r="B3124" s="177"/>
      <c r="C3124" s="173"/>
      <c r="D3124" s="173"/>
      <c r="E3124" s="173"/>
      <c r="F3124" s="173"/>
      <c r="G3124" s="173"/>
      <c r="H3124" s="173"/>
      <c r="I3124" s="173"/>
    </row>
    <row r="3125">
      <c r="A3125" s="176"/>
      <c r="B3125" s="177"/>
      <c r="C3125" s="173"/>
      <c r="D3125" s="173"/>
      <c r="E3125" s="173"/>
      <c r="F3125" s="173"/>
      <c r="G3125" s="173"/>
      <c r="H3125" s="173"/>
      <c r="I3125" s="173"/>
    </row>
    <row r="3126">
      <c r="A3126" s="176"/>
      <c r="B3126" s="177"/>
      <c r="C3126" s="173"/>
      <c r="D3126" s="173"/>
      <c r="E3126" s="173"/>
      <c r="F3126" s="173"/>
      <c r="G3126" s="173"/>
      <c r="H3126" s="173"/>
      <c r="I3126" s="173"/>
    </row>
    <row r="3127">
      <c r="A3127" s="176"/>
      <c r="B3127" s="177"/>
      <c r="C3127" s="173"/>
      <c r="D3127" s="173"/>
      <c r="E3127" s="173"/>
      <c r="F3127" s="173"/>
      <c r="G3127" s="173"/>
      <c r="H3127" s="173"/>
      <c r="I3127" s="173"/>
    </row>
    <row r="3128">
      <c r="A3128" s="176"/>
      <c r="B3128" s="177"/>
      <c r="C3128" s="173"/>
      <c r="D3128" s="173"/>
      <c r="E3128" s="173"/>
      <c r="F3128" s="173"/>
      <c r="G3128" s="173"/>
      <c r="H3128" s="173"/>
      <c r="I3128" s="173"/>
    </row>
    <row r="3129">
      <c r="A3129" s="176"/>
      <c r="B3129" s="177"/>
      <c r="C3129" s="173"/>
      <c r="D3129" s="173"/>
      <c r="E3129" s="173"/>
      <c r="F3129" s="173"/>
      <c r="G3129" s="173"/>
      <c r="H3129" s="173"/>
      <c r="I3129" s="173"/>
    </row>
    <row r="3130">
      <c r="A3130" s="176"/>
      <c r="B3130" s="177"/>
      <c r="C3130" s="173"/>
      <c r="D3130" s="173"/>
      <c r="E3130" s="173"/>
      <c r="F3130" s="173"/>
      <c r="G3130" s="173"/>
      <c r="H3130" s="173"/>
      <c r="I3130" s="173"/>
    </row>
    <row r="3131">
      <c r="A3131" s="176"/>
      <c r="B3131" s="177"/>
      <c r="C3131" s="173"/>
      <c r="D3131" s="173"/>
      <c r="E3131" s="173"/>
      <c r="F3131" s="173"/>
      <c r="G3131" s="173"/>
      <c r="H3131" s="173"/>
      <c r="I3131" s="173"/>
    </row>
    <row r="3132">
      <c r="A3132" s="176"/>
      <c r="B3132" s="177"/>
      <c r="C3132" s="173"/>
      <c r="D3132" s="173"/>
      <c r="E3132" s="173"/>
      <c r="F3132" s="173"/>
      <c r="G3132" s="173"/>
      <c r="H3132" s="173"/>
      <c r="I3132" s="173"/>
    </row>
    <row r="3133">
      <c r="A3133" s="176"/>
      <c r="B3133" s="177"/>
      <c r="C3133" s="173"/>
      <c r="D3133" s="173"/>
      <c r="E3133" s="173"/>
      <c r="F3133" s="173"/>
      <c r="G3133" s="173"/>
      <c r="H3133" s="173"/>
      <c r="I3133" s="173"/>
    </row>
    <row r="3134">
      <c r="A3134" s="176"/>
      <c r="B3134" s="177"/>
      <c r="C3134" s="173"/>
      <c r="D3134" s="173"/>
      <c r="E3134" s="173"/>
      <c r="F3134" s="173"/>
      <c r="G3134" s="173"/>
      <c r="H3134" s="173"/>
      <c r="I3134" s="173"/>
    </row>
    <row r="3135">
      <c r="A3135" s="176"/>
      <c r="B3135" s="177"/>
      <c r="C3135" s="173"/>
      <c r="D3135" s="173"/>
      <c r="E3135" s="173"/>
      <c r="F3135" s="173"/>
      <c r="G3135" s="173"/>
      <c r="H3135" s="173"/>
      <c r="I3135" s="173"/>
    </row>
    <row r="3136">
      <c r="A3136" s="176"/>
      <c r="B3136" s="177"/>
      <c r="C3136" s="173"/>
      <c r="D3136" s="173"/>
      <c r="E3136" s="173"/>
      <c r="F3136" s="173"/>
      <c r="G3136" s="173"/>
      <c r="H3136" s="173"/>
      <c r="I3136" s="173"/>
    </row>
    <row r="3137">
      <c r="A3137" s="176"/>
      <c r="B3137" s="177"/>
      <c r="C3137" s="173"/>
      <c r="D3137" s="173"/>
      <c r="E3137" s="173"/>
      <c r="F3137" s="173"/>
      <c r="G3137" s="173"/>
      <c r="H3137" s="173"/>
      <c r="I3137" s="173"/>
    </row>
    <row r="3138">
      <c r="A3138" s="176"/>
      <c r="B3138" s="177"/>
      <c r="C3138" s="173"/>
      <c r="D3138" s="173"/>
      <c r="E3138" s="173"/>
      <c r="F3138" s="173"/>
      <c r="G3138" s="173"/>
      <c r="H3138" s="173"/>
      <c r="I3138" s="173"/>
    </row>
    <row r="3139">
      <c r="A3139" s="176"/>
      <c r="B3139" s="177"/>
      <c r="C3139" s="173"/>
      <c r="D3139" s="173"/>
      <c r="E3139" s="173"/>
      <c r="F3139" s="173"/>
      <c r="G3139" s="173"/>
      <c r="H3139" s="173"/>
      <c r="I3139" s="173"/>
    </row>
    <row r="3140">
      <c r="A3140" s="176"/>
      <c r="B3140" s="177"/>
      <c r="C3140" s="173"/>
      <c r="D3140" s="173"/>
      <c r="E3140" s="173"/>
      <c r="F3140" s="173"/>
      <c r="G3140" s="173"/>
      <c r="H3140" s="173"/>
      <c r="I3140" s="173"/>
    </row>
    <row r="3141">
      <c r="A3141" s="176"/>
      <c r="B3141" s="177"/>
      <c r="C3141" s="173"/>
      <c r="D3141" s="173"/>
      <c r="E3141" s="173"/>
      <c r="F3141" s="173"/>
      <c r="G3141" s="173"/>
      <c r="H3141" s="173"/>
      <c r="I3141" s="173"/>
    </row>
    <row r="3142">
      <c r="A3142" s="176"/>
      <c r="B3142" s="177"/>
      <c r="C3142" s="173"/>
      <c r="D3142" s="173"/>
      <c r="E3142" s="173"/>
      <c r="F3142" s="173"/>
      <c r="G3142" s="173"/>
      <c r="H3142" s="173"/>
      <c r="I3142" s="173"/>
    </row>
    <row r="3143">
      <c r="A3143" s="176"/>
      <c r="B3143" s="177"/>
      <c r="C3143" s="173"/>
      <c r="D3143" s="173"/>
      <c r="E3143" s="173"/>
      <c r="F3143" s="173"/>
      <c r="G3143" s="173"/>
      <c r="H3143" s="173"/>
      <c r="I3143" s="173"/>
    </row>
    <row r="3144">
      <c r="A3144" s="176"/>
      <c r="B3144" s="177"/>
      <c r="C3144" s="173"/>
      <c r="D3144" s="173"/>
      <c r="E3144" s="173"/>
      <c r="F3144" s="173"/>
      <c r="G3144" s="173"/>
      <c r="H3144" s="173"/>
      <c r="I3144" s="173"/>
    </row>
    <row r="3145">
      <c r="A3145" s="176"/>
      <c r="B3145" s="177"/>
      <c r="C3145" s="173"/>
      <c r="D3145" s="173"/>
      <c r="E3145" s="173"/>
      <c r="F3145" s="173"/>
      <c r="G3145" s="173"/>
      <c r="H3145" s="173"/>
      <c r="I3145" s="173"/>
    </row>
    <row r="3146">
      <c r="A3146" s="176"/>
      <c r="B3146" s="177"/>
      <c r="C3146" s="173"/>
      <c r="D3146" s="173"/>
      <c r="E3146" s="173"/>
      <c r="F3146" s="173"/>
      <c r="G3146" s="173"/>
      <c r="H3146" s="173"/>
      <c r="I3146" s="173"/>
    </row>
    <row r="3147">
      <c r="A3147" s="176"/>
      <c r="B3147" s="177"/>
      <c r="C3147" s="173"/>
      <c r="D3147" s="173"/>
      <c r="E3147" s="173"/>
      <c r="F3147" s="173"/>
      <c r="G3147" s="173"/>
      <c r="H3147" s="173"/>
      <c r="I3147" s="173"/>
    </row>
    <row r="3148">
      <c r="A3148" s="176"/>
      <c r="B3148" s="177"/>
      <c r="C3148" s="173"/>
      <c r="D3148" s="173"/>
      <c r="E3148" s="173"/>
      <c r="F3148" s="173"/>
      <c r="G3148" s="173"/>
      <c r="H3148" s="173"/>
      <c r="I3148" s="173"/>
    </row>
    <row r="3149">
      <c r="A3149" s="176"/>
      <c r="B3149" s="177"/>
      <c r="C3149" s="173"/>
      <c r="D3149" s="173"/>
      <c r="E3149" s="173"/>
      <c r="F3149" s="173"/>
      <c r="G3149" s="173"/>
      <c r="H3149" s="173"/>
      <c r="I3149" s="173"/>
    </row>
    <row r="3150">
      <c r="A3150" s="176"/>
      <c r="B3150" s="177"/>
      <c r="C3150" s="173"/>
      <c r="D3150" s="173"/>
      <c r="E3150" s="173"/>
      <c r="F3150" s="173"/>
      <c r="G3150" s="173"/>
      <c r="H3150" s="173"/>
      <c r="I3150" s="173"/>
    </row>
    <row r="3151">
      <c r="A3151" s="176"/>
      <c r="B3151" s="177"/>
      <c r="C3151" s="173"/>
      <c r="D3151" s="173"/>
      <c r="E3151" s="173"/>
      <c r="F3151" s="173"/>
      <c r="G3151" s="173"/>
      <c r="H3151" s="173"/>
      <c r="I3151" s="173"/>
    </row>
    <row r="3152">
      <c r="A3152" s="176"/>
      <c r="B3152" s="177"/>
      <c r="C3152" s="173"/>
      <c r="D3152" s="173"/>
      <c r="E3152" s="173"/>
      <c r="F3152" s="173"/>
      <c r="G3152" s="173"/>
      <c r="H3152" s="173"/>
      <c r="I3152" s="173"/>
    </row>
    <row r="3153">
      <c r="A3153" s="176"/>
      <c r="B3153" s="177"/>
      <c r="C3153" s="173"/>
      <c r="D3153" s="173"/>
      <c r="E3153" s="173"/>
      <c r="F3153" s="173"/>
      <c r="G3153" s="173"/>
      <c r="H3153" s="173"/>
      <c r="I3153" s="173"/>
    </row>
    <row r="3154">
      <c r="A3154" s="176"/>
      <c r="B3154" s="177"/>
      <c r="C3154" s="173"/>
      <c r="D3154" s="173"/>
      <c r="E3154" s="173"/>
      <c r="F3154" s="173"/>
      <c r="G3154" s="173"/>
      <c r="H3154" s="173"/>
      <c r="I3154" s="173"/>
    </row>
    <row r="3155">
      <c r="A3155" s="176"/>
      <c r="B3155" s="177"/>
      <c r="C3155" s="173"/>
      <c r="D3155" s="173"/>
      <c r="E3155" s="173"/>
      <c r="F3155" s="173"/>
      <c r="G3155" s="173"/>
      <c r="H3155" s="173"/>
      <c r="I3155" s="173"/>
    </row>
    <row r="3156">
      <c r="A3156" s="176"/>
      <c r="B3156" s="177"/>
      <c r="C3156" s="173"/>
      <c r="D3156" s="173"/>
      <c r="E3156" s="173"/>
      <c r="F3156" s="173"/>
      <c r="G3156" s="173"/>
      <c r="H3156" s="173"/>
      <c r="I3156" s="173"/>
    </row>
    <row r="3157">
      <c r="A3157" s="176"/>
      <c r="B3157" s="177"/>
      <c r="C3157" s="173"/>
      <c r="D3157" s="173"/>
      <c r="E3157" s="173"/>
      <c r="F3157" s="173"/>
      <c r="G3157" s="173"/>
      <c r="H3157" s="173"/>
      <c r="I3157" s="173"/>
    </row>
    <row r="3158">
      <c r="A3158" s="176"/>
      <c r="B3158" s="177"/>
      <c r="C3158" s="173"/>
      <c r="D3158" s="173"/>
      <c r="E3158" s="173"/>
      <c r="F3158" s="173"/>
      <c r="G3158" s="173"/>
      <c r="H3158" s="173"/>
      <c r="I3158" s="173"/>
    </row>
    <row r="3159">
      <c r="A3159" s="176"/>
      <c r="B3159" s="177"/>
      <c r="C3159" s="173"/>
      <c r="D3159" s="173"/>
      <c r="E3159" s="173"/>
      <c r="F3159" s="173"/>
      <c r="G3159" s="173"/>
      <c r="H3159" s="173"/>
      <c r="I3159" s="173"/>
    </row>
    <row r="3160">
      <c r="A3160" s="176"/>
      <c r="B3160" s="177"/>
      <c r="C3160" s="173"/>
      <c r="D3160" s="173"/>
      <c r="E3160" s="173"/>
      <c r="F3160" s="173"/>
      <c r="G3160" s="173"/>
      <c r="H3160" s="173"/>
      <c r="I3160" s="173"/>
    </row>
    <row r="3161">
      <c r="A3161" s="176"/>
      <c r="B3161" s="177"/>
      <c r="C3161" s="173"/>
      <c r="D3161" s="173"/>
      <c r="E3161" s="173"/>
      <c r="F3161" s="173"/>
      <c r="G3161" s="173"/>
      <c r="H3161" s="173"/>
      <c r="I3161" s="173"/>
    </row>
    <row r="3162">
      <c r="A3162" s="176"/>
      <c r="B3162" s="177"/>
      <c r="C3162" s="173"/>
      <c r="D3162" s="173"/>
      <c r="E3162" s="173"/>
      <c r="F3162" s="173"/>
      <c r="G3162" s="173"/>
      <c r="H3162" s="173"/>
      <c r="I3162" s="173"/>
    </row>
    <row r="3163">
      <c r="A3163" s="176"/>
      <c r="B3163" s="177"/>
      <c r="C3163" s="173"/>
      <c r="D3163" s="173"/>
      <c r="E3163" s="173"/>
      <c r="F3163" s="173"/>
      <c r="G3163" s="173"/>
      <c r="H3163" s="173"/>
      <c r="I3163" s="173"/>
    </row>
    <row r="3164">
      <c r="A3164" s="176"/>
      <c r="B3164" s="177"/>
      <c r="C3164" s="173"/>
      <c r="D3164" s="173"/>
      <c r="E3164" s="173"/>
      <c r="F3164" s="173"/>
      <c r="G3164" s="173"/>
      <c r="H3164" s="173"/>
      <c r="I3164" s="173"/>
    </row>
    <row r="3165">
      <c r="A3165" s="176"/>
      <c r="B3165" s="177"/>
      <c r="C3165" s="173"/>
      <c r="D3165" s="173"/>
      <c r="E3165" s="173"/>
      <c r="F3165" s="173"/>
      <c r="G3165" s="173"/>
      <c r="H3165" s="173"/>
      <c r="I3165" s="173"/>
    </row>
    <row r="3166">
      <c r="A3166" s="176"/>
      <c r="B3166" s="177"/>
      <c r="C3166" s="173"/>
      <c r="D3166" s="173"/>
      <c r="E3166" s="173"/>
      <c r="F3166" s="173"/>
      <c r="G3166" s="173"/>
      <c r="H3166" s="173"/>
      <c r="I3166" s="173"/>
    </row>
    <row r="3167">
      <c r="A3167" s="176"/>
      <c r="B3167" s="177"/>
      <c r="C3167" s="173"/>
      <c r="D3167" s="173"/>
      <c r="E3167" s="173"/>
      <c r="F3167" s="173"/>
      <c r="G3167" s="173"/>
      <c r="H3167" s="173"/>
      <c r="I3167" s="173"/>
    </row>
    <row r="3168">
      <c r="A3168" s="176"/>
      <c r="B3168" s="177"/>
      <c r="C3168" s="173"/>
      <c r="D3168" s="173"/>
      <c r="E3168" s="173"/>
      <c r="F3168" s="173"/>
      <c r="G3168" s="173"/>
      <c r="H3168" s="173"/>
      <c r="I3168" s="173"/>
    </row>
    <row r="3169">
      <c r="A3169" s="176"/>
      <c r="B3169" s="177"/>
      <c r="C3169" s="173"/>
      <c r="D3169" s="173"/>
      <c r="E3169" s="173"/>
      <c r="F3169" s="173"/>
      <c r="G3169" s="173"/>
      <c r="H3169" s="173"/>
      <c r="I3169" s="173"/>
    </row>
    <row r="3170">
      <c r="A3170" s="176"/>
      <c r="B3170" s="177"/>
      <c r="C3170" s="173"/>
      <c r="D3170" s="173"/>
      <c r="E3170" s="173"/>
      <c r="F3170" s="173"/>
      <c r="G3170" s="173"/>
      <c r="H3170" s="173"/>
      <c r="I3170" s="173"/>
    </row>
    <row r="3171">
      <c r="A3171" s="176"/>
      <c r="B3171" s="177"/>
      <c r="C3171" s="173"/>
      <c r="D3171" s="173"/>
      <c r="E3171" s="173"/>
      <c r="F3171" s="173"/>
      <c r="G3171" s="173"/>
      <c r="H3171" s="173"/>
      <c r="I3171" s="173"/>
    </row>
    <row r="3172">
      <c r="A3172" s="176"/>
      <c r="B3172" s="177"/>
      <c r="C3172" s="173"/>
      <c r="D3172" s="173"/>
      <c r="E3172" s="173"/>
      <c r="F3172" s="173"/>
      <c r="G3172" s="173"/>
      <c r="H3172" s="173"/>
      <c r="I3172" s="173"/>
    </row>
    <row r="3173">
      <c r="A3173" s="176"/>
      <c r="B3173" s="177"/>
      <c r="C3173" s="173"/>
      <c r="D3173" s="173"/>
      <c r="E3173" s="173"/>
      <c r="F3173" s="173"/>
      <c r="G3173" s="173"/>
      <c r="H3173" s="173"/>
      <c r="I3173" s="173"/>
    </row>
    <row r="3174">
      <c r="A3174" s="176"/>
      <c r="B3174" s="177"/>
      <c r="C3174" s="173"/>
      <c r="D3174" s="173"/>
      <c r="E3174" s="173"/>
      <c r="F3174" s="173"/>
      <c r="G3174" s="173"/>
      <c r="H3174" s="173"/>
      <c r="I3174" s="173"/>
    </row>
    <row r="3175">
      <c r="A3175" s="176"/>
      <c r="B3175" s="177"/>
      <c r="C3175" s="173"/>
      <c r="D3175" s="173"/>
      <c r="E3175" s="173"/>
      <c r="F3175" s="173"/>
      <c r="G3175" s="173"/>
      <c r="H3175" s="173"/>
      <c r="I3175" s="173"/>
    </row>
    <row r="3176">
      <c r="A3176" s="176"/>
      <c r="B3176" s="177"/>
      <c r="C3176" s="173"/>
      <c r="D3176" s="173"/>
      <c r="E3176" s="173"/>
      <c r="F3176" s="173"/>
      <c r="G3176" s="173"/>
      <c r="H3176" s="173"/>
      <c r="I3176" s="173"/>
    </row>
    <row r="3177">
      <c r="A3177" s="176"/>
      <c r="B3177" s="177"/>
      <c r="C3177" s="173"/>
      <c r="D3177" s="173"/>
      <c r="E3177" s="173"/>
      <c r="F3177" s="173"/>
      <c r="G3177" s="173"/>
      <c r="H3177" s="173"/>
      <c r="I3177" s="173"/>
    </row>
    <row r="3178">
      <c r="A3178" s="176"/>
      <c r="B3178" s="177"/>
      <c r="C3178" s="173"/>
      <c r="D3178" s="173"/>
      <c r="E3178" s="173"/>
      <c r="F3178" s="173"/>
      <c r="G3178" s="173"/>
      <c r="H3178" s="173"/>
      <c r="I3178" s="173"/>
    </row>
    <row r="3179">
      <c r="A3179" s="176"/>
      <c r="B3179" s="177"/>
      <c r="C3179" s="173"/>
      <c r="D3179" s="173"/>
      <c r="E3179" s="173"/>
      <c r="F3179" s="173"/>
      <c r="G3179" s="173"/>
      <c r="H3179" s="173"/>
      <c r="I3179" s="173"/>
    </row>
    <row r="3180">
      <c r="A3180" s="176"/>
      <c r="B3180" s="177"/>
      <c r="C3180" s="173"/>
      <c r="D3180" s="173"/>
      <c r="E3180" s="173"/>
      <c r="F3180" s="173"/>
      <c r="G3180" s="173"/>
      <c r="H3180" s="173"/>
      <c r="I3180" s="173"/>
    </row>
    <row r="3181">
      <c r="A3181" s="176"/>
      <c r="B3181" s="177"/>
      <c r="C3181" s="173"/>
      <c r="D3181" s="173"/>
      <c r="E3181" s="173"/>
      <c r="F3181" s="173"/>
      <c r="G3181" s="173"/>
      <c r="H3181" s="173"/>
      <c r="I3181" s="173"/>
    </row>
    <row r="3182">
      <c r="A3182" s="176"/>
      <c r="B3182" s="177"/>
      <c r="C3182" s="173"/>
      <c r="D3182" s="173"/>
      <c r="E3182" s="173"/>
      <c r="F3182" s="173"/>
      <c r="G3182" s="173"/>
      <c r="H3182" s="173"/>
      <c r="I3182" s="173"/>
    </row>
    <row r="3183">
      <c r="A3183" s="176"/>
      <c r="B3183" s="177"/>
      <c r="C3183" s="173"/>
      <c r="D3183" s="173"/>
      <c r="E3183" s="173"/>
      <c r="F3183" s="173"/>
      <c r="G3183" s="173"/>
      <c r="H3183" s="173"/>
      <c r="I3183" s="173"/>
    </row>
    <row r="3184">
      <c r="A3184" s="176"/>
      <c r="B3184" s="177"/>
      <c r="C3184" s="173"/>
      <c r="D3184" s="173"/>
      <c r="E3184" s="173"/>
      <c r="F3184" s="173"/>
      <c r="G3184" s="173"/>
      <c r="H3184" s="173"/>
      <c r="I3184" s="173"/>
    </row>
    <row r="3185">
      <c r="A3185" s="176"/>
      <c r="B3185" s="177"/>
      <c r="C3185" s="173"/>
      <c r="D3185" s="173"/>
      <c r="E3185" s="173"/>
      <c r="F3185" s="173"/>
      <c r="G3185" s="173"/>
      <c r="H3185" s="173"/>
      <c r="I3185" s="173"/>
    </row>
    <row r="3186">
      <c r="A3186" s="176"/>
      <c r="B3186" s="177"/>
      <c r="C3186" s="173"/>
      <c r="D3186" s="173"/>
      <c r="E3186" s="173"/>
      <c r="F3186" s="173"/>
      <c r="G3186" s="173"/>
      <c r="H3186" s="173"/>
      <c r="I3186" s="173"/>
    </row>
    <row r="3187">
      <c r="A3187" s="176"/>
      <c r="B3187" s="177"/>
      <c r="C3187" s="173"/>
      <c r="D3187" s="173"/>
      <c r="E3187" s="173"/>
      <c r="F3187" s="173"/>
      <c r="G3187" s="173"/>
      <c r="H3187" s="173"/>
      <c r="I3187" s="173"/>
    </row>
    <row r="3188">
      <c r="A3188" s="176"/>
      <c r="B3188" s="177"/>
      <c r="C3188" s="173"/>
      <c r="D3188" s="173"/>
      <c r="E3188" s="173"/>
      <c r="F3188" s="173"/>
      <c r="G3188" s="173"/>
      <c r="H3188" s="173"/>
      <c r="I3188" s="173"/>
    </row>
    <row r="3189">
      <c r="A3189" s="176"/>
      <c r="B3189" s="177"/>
      <c r="C3189" s="173"/>
      <c r="D3189" s="173"/>
      <c r="E3189" s="173"/>
      <c r="F3189" s="173"/>
      <c r="G3189" s="173"/>
      <c r="H3189" s="173"/>
      <c r="I3189" s="173"/>
    </row>
    <row r="3190">
      <c r="A3190" s="176"/>
      <c r="B3190" s="177"/>
      <c r="C3190" s="173"/>
      <c r="D3190" s="173"/>
      <c r="E3190" s="173"/>
      <c r="F3190" s="173"/>
      <c r="G3190" s="173"/>
      <c r="H3190" s="173"/>
      <c r="I3190" s="173"/>
    </row>
    <row r="3191">
      <c r="A3191" s="176"/>
      <c r="B3191" s="177"/>
      <c r="C3191" s="173"/>
      <c r="D3191" s="173"/>
      <c r="E3191" s="173"/>
      <c r="F3191" s="173"/>
      <c r="G3191" s="173"/>
      <c r="H3191" s="173"/>
      <c r="I3191" s="173"/>
    </row>
    <row r="3192">
      <c r="A3192" s="176"/>
      <c r="B3192" s="177"/>
      <c r="C3192" s="173"/>
      <c r="D3192" s="173"/>
      <c r="E3192" s="173"/>
      <c r="F3192" s="173"/>
      <c r="G3192" s="173"/>
      <c r="H3192" s="173"/>
      <c r="I3192" s="173"/>
    </row>
    <row r="3193">
      <c r="A3193" s="176"/>
      <c r="B3193" s="177"/>
      <c r="C3193" s="173"/>
      <c r="D3193" s="173"/>
      <c r="E3193" s="173"/>
      <c r="F3193" s="173"/>
      <c r="G3193" s="173"/>
      <c r="H3193" s="173"/>
      <c r="I3193" s="173"/>
    </row>
    <row r="3194">
      <c r="A3194" s="176"/>
      <c r="B3194" s="177"/>
      <c r="C3194" s="173"/>
      <c r="D3194" s="173"/>
      <c r="E3194" s="173"/>
      <c r="F3194" s="173"/>
      <c r="G3194" s="173"/>
      <c r="H3194" s="173"/>
      <c r="I3194" s="173"/>
    </row>
    <row r="3195">
      <c r="A3195" s="176"/>
      <c r="B3195" s="177"/>
      <c r="C3195" s="173"/>
      <c r="D3195" s="173"/>
      <c r="E3195" s="173"/>
      <c r="F3195" s="173"/>
      <c r="G3195" s="173"/>
      <c r="H3195" s="173"/>
      <c r="I3195" s="173"/>
    </row>
    <row r="3196">
      <c r="A3196" s="176"/>
      <c r="B3196" s="177"/>
      <c r="C3196" s="173"/>
      <c r="D3196" s="173"/>
      <c r="E3196" s="173"/>
      <c r="F3196" s="173"/>
      <c r="G3196" s="173"/>
      <c r="H3196" s="173"/>
      <c r="I3196" s="173"/>
    </row>
    <row r="3197">
      <c r="A3197" s="176"/>
      <c r="B3197" s="177"/>
      <c r="C3197" s="173"/>
      <c r="D3197" s="173"/>
      <c r="E3197" s="173"/>
      <c r="F3197" s="173"/>
      <c r="G3197" s="173"/>
      <c r="H3197" s="173"/>
      <c r="I3197" s="173"/>
    </row>
    <row r="3198">
      <c r="A3198" s="176"/>
      <c r="B3198" s="177"/>
      <c r="C3198" s="173"/>
      <c r="D3198" s="173"/>
      <c r="E3198" s="173"/>
      <c r="F3198" s="173"/>
      <c r="G3198" s="173"/>
      <c r="H3198" s="173"/>
      <c r="I3198" s="173"/>
    </row>
    <row r="3199">
      <c r="A3199" s="176"/>
      <c r="B3199" s="177"/>
      <c r="C3199" s="173"/>
      <c r="D3199" s="173"/>
      <c r="E3199" s="173"/>
      <c r="F3199" s="173"/>
      <c r="G3199" s="173"/>
      <c r="H3199" s="173"/>
      <c r="I3199" s="173"/>
    </row>
    <row r="3200">
      <c r="A3200" s="176"/>
      <c r="B3200" s="177"/>
      <c r="C3200" s="173"/>
      <c r="D3200" s="173"/>
      <c r="E3200" s="173"/>
      <c r="F3200" s="173"/>
      <c r="G3200" s="173"/>
      <c r="H3200" s="173"/>
      <c r="I3200" s="173"/>
    </row>
    <row r="3201">
      <c r="A3201" s="176"/>
      <c r="B3201" s="177"/>
      <c r="C3201" s="173"/>
      <c r="D3201" s="173"/>
      <c r="E3201" s="173"/>
      <c r="F3201" s="173"/>
      <c r="G3201" s="173"/>
      <c r="H3201" s="173"/>
      <c r="I3201" s="173"/>
    </row>
    <row r="3202">
      <c r="A3202" s="176"/>
      <c r="B3202" s="177"/>
      <c r="C3202" s="173"/>
      <c r="D3202" s="173"/>
      <c r="E3202" s="173"/>
      <c r="F3202" s="173"/>
      <c r="G3202" s="173"/>
      <c r="H3202" s="173"/>
      <c r="I3202" s="173"/>
    </row>
    <row r="3203">
      <c r="A3203" s="176"/>
      <c r="B3203" s="177"/>
      <c r="C3203" s="173"/>
      <c r="D3203" s="173"/>
      <c r="E3203" s="173"/>
      <c r="F3203" s="173"/>
      <c r="G3203" s="173"/>
      <c r="H3203" s="173"/>
      <c r="I3203" s="173"/>
    </row>
    <row r="3204">
      <c r="A3204" s="176"/>
      <c r="B3204" s="177"/>
      <c r="C3204" s="173"/>
      <c r="D3204" s="173"/>
      <c r="E3204" s="173"/>
      <c r="F3204" s="173"/>
      <c r="G3204" s="173"/>
      <c r="H3204" s="173"/>
      <c r="I3204" s="173"/>
    </row>
    <row r="3205">
      <c r="A3205" s="176"/>
      <c r="B3205" s="177"/>
      <c r="C3205" s="173"/>
      <c r="D3205" s="173"/>
      <c r="E3205" s="173"/>
      <c r="F3205" s="173"/>
      <c r="G3205" s="173"/>
      <c r="H3205" s="173"/>
      <c r="I3205" s="173"/>
    </row>
    <row r="3206">
      <c r="A3206" s="176"/>
      <c r="B3206" s="177"/>
      <c r="C3206" s="173"/>
      <c r="D3206" s="173"/>
      <c r="E3206" s="173"/>
      <c r="F3206" s="173"/>
      <c r="G3206" s="173"/>
      <c r="H3206" s="173"/>
      <c r="I3206" s="173"/>
    </row>
    <row r="3207">
      <c r="A3207" s="176"/>
      <c r="B3207" s="177"/>
      <c r="C3207" s="173"/>
      <c r="D3207" s="173"/>
      <c r="E3207" s="173"/>
      <c r="F3207" s="173"/>
      <c r="G3207" s="173"/>
      <c r="H3207" s="173"/>
      <c r="I3207" s="173"/>
    </row>
    <row r="3208">
      <c r="A3208" s="176"/>
      <c r="B3208" s="177"/>
      <c r="C3208" s="173"/>
      <c r="D3208" s="173"/>
      <c r="E3208" s="173"/>
      <c r="F3208" s="173"/>
      <c r="G3208" s="173"/>
      <c r="H3208" s="173"/>
      <c r="I3208" s="173"/>
    </row>
    <row r="3209">
      <c r="A3209" s="176"/>
      <c r="B3209" s="177"/>
      <c r="C3209" s="173"/>
      <c r="D3209" s="173"/>
      <c r="E3209" s="173"/>
      <c r="F3209" s="173"/>
      <c r="G3209" s="173"/>
      <c r="H3209" s="173"/>
      <c r="I3209" s="173"/>
    </row>
    <row r="3210">
      <c r="A3210" s="176"/>
      <c r="B3210" s="177"/>
      <c r="C3210" s="173"/>
      <c r="D3210" s="173"/>
      <c r="E3210" s="173"/>
      <c r="F3210" s="173"/>
      <c r="G3210" s="173"/>
      <c r="H3210" s="173"/>
      <c r="I3210" s="173"/>
    </row>
    <row r="3211">
      <c r="A3211" s="176"/>
      <c r="B3211" s="177"/>
      <c r="C3211" s="173"/>
      <c r="D3211" s="173"/>
      <c r="E3211" s="173"/>
      <c r="F3211" s="173"/>
      <c r="G3211" s="173"/>
      <c r="H3211" s="173"/>
      <c r="I3211" s="173"/>
    </row>
    <row r="3212">
      <c r="A3212" s="176"/>
      <c r="B3212" s="177"/>
      <c r="C3212" s="173"/>
      <c r="D3212" s="173"/>
      <c r="E3212" s="173"/>
      <c r="F3212" s="173"/>
      <c r="G3212" s="173"/>
      <c r="H3212" s="173"/>
      <c r="I3212" s="173"/>
    </row>
    <row r="3213">
      <c r="A3213" s="176"/>
      <c r="B3213" s="177"/>
      <c r="C3213" s="173"/>
      <c r="D3213" s="173"/>
      <c r="E3213" s="173"/>
      <c r="F3213" s="173"/>
      <c r="G3213" s="173"/>
      <c r="H3213" s="173"/>
      <c r="I3213" s="173"/>
    </row>
    <row r="3214">
      <c r="A3214" s="176"/>
      <c r="B3214" s="177"/>
      <c r="C3214" s="173"/>
      <c r="D3214" s="173"/>
      <c r="E3214" s="173"/>
      <c r="F3214" s="173"/>
      <c r="G3214" s="173"/>
      <c r="H3214" s="173"/>
      <c r="I3214" s="173"/>
    </row>
    <row r="3215">
      <c r="A3215" s="176"/>
      <c r="B3215" s="177"/>
      <c r="C3215" s="173"/>
      <c r="D3215" s="173"/>
      <c r="E3215" s="173"/>
      <c r="F3215" s="173"/>
      <c r="G3215" s="173"/>
      <c r="H3215" s="173"/>
      <c r="I3215" s="173"/>
    </row>
    <row r="3216">
      <c r="A3216" s="176"/>
      <c r="B3216" s="177"/>
      <c r="C3216" s="173"/>
      <c r="D3216" s="173"/>
      <c r="E3216" s="173"/>
      <c r="F3216" s="173"/>
      <c r="G3216" s="173"/>
      <c r="H3216" s="173"/>
      <c r="I3216" s="173"/>
    </row>
    <row r="3217">
      <c r="A3217" s="176"/>
      <c r="B3217" s="177"/>
      <c r="C3217" s="173"/>
      <c r="D3217" s="173"/>
      <c r="E3217" s="173"/>
      <c r="F3217" s="173"/>
      <c r="G3217" s="173"/>
      <c r="H3217" s="173"/>
      <c r="I3217" s="173"/>
    </row>
    <row r="3218">
      <c r="A3218" s="176"/>
      <c r="B3218" s="177"/>
      <c r="C3218" s="173"/>
      <c r="D3218" s="173"/>
      <c r="E3218" s="173"/>
      <c r="F3218" s="173"/>
      <c r="G3218" s="173"/>
      <c r="H3218" s="173"/>
      <c r="I3218" s="173"/>
    </row>
    <row r="3219">
      <c r="A3219" s="176"/>
      <c r="B3219" s="177"/>
      <c r="C3219" s="173"/>
      <c r="D3219" s="173"/>
      <c r="E3219" s="173"/>
      <c r="F3219" s="173"/>
      <c r="G3219" s="173"/>
      <c r="H3219" s="173"/>
      <c r="I3219" s="173"/>
    </row>
    <row r="3220">
      <c r="A3220" s="176"/>
      <c r="B3220" s="177"/>
      <c r="C3220" s="173"/>
      <c r="D3220" s="173"/>
      <c r="E3220" s="173"/>
      <c r="F3220" s="173"/>
      <c r="G3220" s="173"/>
      <c r="H3220" s="173"/>
      <c r="I3220" s="173"/>
    </row>
    <row r="3221">
      <c r="A3221" s="176"/>
      <c r="B3221" s="177"/>
      <c r="C3221" s="173"/>
      <c r="D3221" s="173"/>
      <c r="E3221" s="173"/>
      <c r="F3221" s="173"/>
      <c r="G3221" s="173"/>
      <c r="H3221" s="173"/>
      <c r="I3221" s="173"/>
    </row>
    <row r="3222">
      <c r="A3222" s="176"/>
      <c r="B3222" s="177"/>
      <c r="C3222" s="173"/>
      <c r="D3222" s="173"/>
      <c r="E3222" s="173"/>
      <c r="F3222" s="173"/>
      <c r="G3222" s="173"/>
      <c r="H3222" s="173"/>
      <c r="I3222" s="173"/>
    </row>
    <row r="3223">
      <c r="A3223" s="176"/>
      <c r="B3223" s="177"/>
      <c r="C3223" s="173"/>
      <c r="D3223" s="173"/>
      <c r="E3223" s="173"/>
      <c r="F3223" s="173"/>
      <c r="G3223" s="173"/>
      <c r="H3223" s="173"/>
      <c r="I3223" s="173"/>
    </row>
    <row r="3224">
      <c r="A3224" s="176"/>
      <c r="B3224" s="177"/>
      <c r="C3224" s="173"/>
      <c r="D3224" s="173"/>
      <c r="E3224" s="173"/>
      <c r="F3224" s="173"/>
      <c r="G3224" s="173"/>
      <c r="H3224" s="173"/>
      <c r="I3224" s="173"/>
    </row>
    <row r="3225">
      <c r="A3225" s="176"/>
      <c r="B3225" s="177"/>
      <c r="C3225" s="173"/>
      <c r="D3225" s="173"/>
      <c r="E3225" s="173"/>
      <c r="F3225" s="173"/>
      <c r="G3225" s="173"/>
      <c r="H3225" s="173"/>
      <c r="I3225" s="173"/>
    </row>
    <row r="3226">
      <c r="A3226" s="176"/>
      <c r="B3226" s="177"/>
      <c r="C3226" s="173"/>
      <c r="D3226" s="173"/>
      <c r="E3226" s="173"/>
      <c r="F3226" s="173"/>
      <c r="G3226" s="173"/>
      <c r="H3226" s="173"/>
      <c r="I3226" s="173"/>
    </row>
    <row r="3227">
      <c r="A3227" s="176"/>
      <c r="B3227" s="177"/>
      <c r="C3227" s="173"/>
      <c r="D3227" s="173"/>
      <c r="E3227" s="173"/>
      <c r="F3227" s="173"/>
      <c r="G3227" s="173"/>
      <c r="H3227" s="173"/>
      <c r="I3227" s="173"/>
    </row>
    <row r="3228">
      <c r="A3228" s="176"/>
      <c r="B3228" s="177"/>
      <c r="C3228" s="173"/>
      <c r="D3228" s="173"/>
      <c r="E3228" s="173"/>
      <c r="F3228" s="173"/>
      <c r="G3228" s="173"/>
      <c r="H3228" s="173"/>
      <c r="I3228" s="173"/>
    </row>
    <row r="3229">
      <c r="A3229" s="176"/>
      <c r="B3229" s="177"/>
      <c r="C3229" s="173"/>
      <c r="D3229" s="173"/>
      <c r="E3229" s="173"/>
      <c r="F3229" s="173"/>
      <c r="G3229" s="173"/>
      <c r="H3229" s="173"/>
      <c r="I3229" s="173"/>
    </row>
    <row r="3230">
      <c r="A3230" s="176"/>
      <c r="B3230" s="177"/>
      <c r="C3230" s="173"/>
      <c r="D3230" s="173"/>
      <c r="E3230" s="173"/>
      <c r="F3230" s="173"/>
      <c r="G3230" s="173"/>
      <c r="H3230" s="173"/>
      <c r="I3230" s="173"/>
    </row>
    <row r="3231">
      <c r="A3231" s="176"/>
      <c r="B3231" s="177"/>
      <c r="C3231" s="173"/>
      <c r="D3231" s="173"/>
      <c r="E3231" s="173"/>
      <c r="F3231" s="173"/>
      <c r="G3231" s="173"/>
      <c r="H3231" s="173"/>
      <c r="I3231" s="173"/>
    </row>
    <row r="3232">
      <c r="A3232" s="176"/>
      <c r="B3232" s="177"/>
      <c r="C3232" s="173"/>
      <c r="D3232" s="173"/>
      <c r="E3232" s="173"/>
      <c r="F3232" s="173"/>
      <c r="G3232" s="173"/>
      <c r="H3232" s="173"/>
      <c r="I3232" s="173"/>
    </row>
    <row r="3233">
      <c r="A3233" s="176"/>
      <c r="B3233" s="177"/>
      <c r="C3233" s="173"/>
      <c r="D3233" s="173"/>
      <c r="E3233" s="173"/>
      <c r="F3233" s="173"/>
      <c r="G3233" s="173"/>
      <c r="H3233" s="173"/>
      <c r="I3233" s="173"/>
    </row>
    <row r="3234">
      <c r="A3234" s="176"/>
      <c r="B3234" s="177"/>
      <c r="C3234" s="173"/>
      <c r="D3234" s="173"/>
      <c r="E3234" s="173"/>
      <c r="F3234" s="173"/>
      <c r="G3234" s="173"/>
      <c r="H3234" s="173"/>
      <c r="I3234" s="173"/>
    </row>
    <row r="3235">
      <c r="A3235" s="176"/>
      <c r="B3235" s="177"/>
      <c r="C3235" s="173"/>
      <c r="D3235" s="173"/>
      <c r="E3235" s="173"/>
      <c r="F3235" s="173"/>
      <c r="G3235" s="173"/>
      <c r="H3235" s="173"/>
      <c r="I3235" s="173"/>
    </row>
    <row r="3236">
      <c r="A3236" s="176"/>
      <c r="B3236" s="177"/>
      <c r="C3236" s="173"/>
      <c r="D3236" s="173"/>
      <c r="E3236" s="173"/>
      <c r="F3236" s="173"/>
      <c r="G3236" s="173"/>
      <c r="H3236" s="173"/>
      <c r="I3236" s="173"/>
    </row>
    <row r="3237">
      <c r="A3237" s="176"/>
      <c r="B3237" s="177"/>
      <c r="C3237" s="173"/>
      <c r="D3237" s="173"/>
      <c r="E3237" s="173"/>
      <c r="F3237" s="173"/>
      <c r="G3237" s="173"/>
      <c r="H3237" s="173"/>
      <c r="I3237" s="173"/>
    </row>
    <row r="3238">
      <c r="A3238" s="176"/>
      <c r="B3238" s="177"/>
      <c r="C3238" s="173"/>
      <c r="D3238" s="173"/>
      <c r="E3238" s="173"/>
      <c r="F3238" s="173"/>
      <c r="G3238" s="173"/>
      <c r="H3238" s="173"/>
      <c r="I3238" s="173"/>
    </row>
    <row r="3239">
      <c r="A3239" s="176"/>
      <c r="B3239" s="177"/>
      <c r="C3239" s="173"/>
      <c r="D3239" s="173"/>
      <c r="E3239" s="173"/>
      <c r="F3239" s="173"/>
      <c r="G3239" s="173"/>
      <c r="H3239" s="173"/>
      <c r="I3239" s="173"/>
    </row>
    <row r="3240">
      <c r="A3240" s="176"/>
      <c r="B3240" s="177"/>
      <c r="C3240" s="173"/>
      <c r="D3240" s="173"/>
      <c r="E3240" s="173"/>
      <c r="F3240" s="173"/>
      <c r="G3240" s="173"/>
      <c r="H3240" s="173"/>
      <c r="I3240" s="173"/>
    </row>
    <row r="3241">
      <c r="A3241" s="176"/>
      <c r="B3241" s="177"/>
      <c r="C3241" s="173"/>
      <c r="D3241" s="173"/>
      <c r="E3241" s="173"/>
      <c r="F3241" s="173"/>
      <c r="G3241" s="173"/>
      <c r="H3241" s="173"/>
      <c r="I3241" s="173"/>
    </row>
    <row r="3242">
      <c r="A3242" s="176"/>
      <c r="B3242" s="177"/>
      <c r="C3242" s="173"/>
      <c r="D3242" s="173"/>
      <c r="E3242" s="173"/>
      <c r="F3242" s="173"/>
      <c r="G3242" s="173"/>
      <c r="H3242" s="173"/>
      <c r="I3242" s="173"/>
    </row>
    <row r="3243">
      <c r="A3243" s="176"/>
      <c r="B3243" s="177"/>
      <c r="C3243" s="173"/>
      <c r="D3243" s="173"/>
      <c r="E3243" s="173"/>
      <c r="F3243" s="173"/>
      <c r="G3243" s="173"/>
      <c r="H3243" s="173"/>
      <c r="I3243" s="173"/>
    </row>
    <row r="3244">
      <c r="A3244" s="176"/>
      <c r="B3244" s="177"/>
      <c r="C3244" s="173"/>
      <c r="D3244" s="173"/>
      <c r="E3244" s="173"/>
      <c r="F3244" s="173"/>
      <c r="G3244" s="173"/>
      <c r="H3244" s="173"/>
      <c r="I3244" s="173"/>
    </row>
    <row r="3245">
      <c r="A3245" s="176"/>
      <c r="B3245" s="177"/>
      <c r="C3245" s="173"/>
      <c r="D3245" s="173"/>
      <c r="E3245" s="173"/>
      <c r="F3245" s="173"/>
      <c r="G3245" s="173"/>
      <c r="H3245" s="173"/>
      <c r="I3245" s="173"/>
    </row>
    <row r="3246">
      <c r="A3246" s="176"/>
      <c r="B3246" s="177"/>
      <c r="C3246" s="173"/>
      <c r="D3246" s="173"/>
      <c r="E3246" s="173"/>
      <c r="F3246" s="173"/>
      <c r="G3246" s="173"/>
      <c r="H3246" s="173"/>
      <c r="I3246" s="173"/>
    </row>
    <row r="3247">
      <c r="A3247" s="176"/>
      <c r="B3247" s="177"/>
      <c r="C3247" s="173"/>
      <c r="D3247" s="173"/>
      <c r="E3247" s="173"/>
      <c r="F3247" s="173"/>
      <c r="G3247" s="173"/>
      <c r="H3247" s="173"/>
      <c r="I3247" s="173"/>
    </row>
    <row r="3248">
      <c r="A3248" s="176"/>
      <c r="B3248" s="177"/>
      <c r="C3248" s="173"/>
      <c r="D3248" s="173"/>
      <c r="E3248" s="173"/>
      <c r="F3248" s="173"/>
      <c r="G3248" s="173"/>
      <c r="H3248" s="173"/>
      <c r="I3248" s="173"/>
    </row>
    <row r="3249">
      <c r="A3249" s="176"/>
      <c r="B3249" s="177"/>
      <c r="C3249" s="173"/>
      <c r="D3249" s="173"/>
      <c r="E3249" s="173"/>
      <c r="F3249" s="173"/>
      <c r="G3249" s="173"/>
      <c r="H3249" s="173"/>
      <c r="I3249" s="173"/>
    </row>
    <row r="3250">
      <c r="A3250" s="176"/>
      <c r="B3250" s="177"/>
      <c r="C3250" s="173"/>
      <c r="D3250" s="173"/>
      <c r="E3250" s="173"/>
      <c r="F3250" s="173"/>
      <c r="G3250" s="173"/>
      <c r="H3250" s="173"/>
      <c r="I3250" s="173"/>
    </row>
    <row r="3251">
      <c r="A3251" s="176"/>
      <c r="B3251" s="177"/>
      <c r="C3251" s="173"/>
      <c r="D3251" s="173"/>
      <c r="E3251" s="173"/>
      <c r="F3251" s="173"/>
      <c r="G3251" s="173"/>
      <c r="H3251" s="173"/>
      <c r="I3251" s="173"/>
    </row>
    <row r="3252">
      <c r="A3252" s="176"/>
      <c r="B3252" s="177"/>
      <c r="C3252" s="173"/>
      <c r="D3252" s="173"/>
      <c r="E3252" s="173"/>
      <c r="F3252" s="173"/>
      <c r="G3252" s="173"/>
      <c r="H3252" s="173"/>
      <c r="I3252" s="173"/>
    </row>
    <row r="3253">
      <c r="A3253" s="176"/>
      <c r="B3253" s="177"/>
      <c r="C3253" s="173"/>
      <c r="D3253" s="173"/>
      <c r="E3253" s="173"/>
      <c r="F3253" s="173"/>
      <c r="G3253" s="173"/>
      <c r="H3253" s="173"/>
      <c r="I3253" s="173"/>
    </row>
    <row r="3254">
      <c r="A3254" s="176"/>
      <c r="B3254" s="177"/>
      <c r="C3254" s="173"/>
      <c r="D3254" s="173"/>
      <c r="E3254" s="173"/>
      <c r="F3254" s="173"/>
      <c r="G3254" s="173"/>
      <c r="H3254" s="173"/>
      <c r="I3254" s="173"/>
    </row>
    <row r="3255">
      <c r="A3255" s="176"/>
      <c r="B3255" s="177"/>
      <c r="C3255" s="173"/>
      <c r="D3255" s="173"/>
      <c r="E3255" s="173"/>
      <c r="F3255" s="173"/>
      <c r="G3255" s="173"/>
      <c r="H3255" s="173"/>
      <c r="I3255" s="173"/>
    </row>
    <row r="3256">
      <c r="A3256" s="176"/>
      <c r="B3256" s="177"/>
      <c r="C3256" s="173"/>
      <c r="D3256" s="173"/>
      <c r="E3256" s="173"/>
      <c r="F3256" s="173"/>
      <c r="G3256" s="173"/>
      <c r="H3256" s="173"/>
      <c r="I3256" s="173"/>
    </row>
    <row r="3257">
      <c r="A3257" s="176"/>
      <c r="B3257" s="177"/>
      <c r="C3257" s="173"/>
      <c r="D3257" s="173"/>
      <c r="E3257" s="173"/>
      <c r="F3257" s="173"/>
      <c r="G3257" s="173"/>
      <c r="H3257" s="173"/>
      <c r="I3257" s="173"/>
    </row>
    <row r="3258">
      <c r="A3258" s="176"/>
      <c r="B3258" s="177"/>
      <c r="C3258" s="173"/>
      <c r="D3258" s="173"/>
      <c r="E3258" s="173"/>
      <c r="F3258" s="173"/>
      <c r="G3258" s="173"/>
      <c r="H3258" s="173"/>
      <c r="I3258" s="173"/>
    </row>
    <row r="3259">
      <c r="A3259" s="176"/>
      <c r="B3259" s="177"/>
      <c r="C3259" s="173"/>
      <c r="D3259" s="173"/>
      <c r="E3259" s="173"/>
      <c r="F3259" s="173"/>
      <c r="G3259" s="173"/>
      <c r="H3259" s="173"/>
      <c r="I3259" s="173"/>
    </row>
    <row r="3260">
      <c r="A3260" s="176"/>
      <c r="B3260" s="177"/>
      <c r="C3260" s="173"/>
      <c r="D3260" s="173"/>
      <c r="E3260" s="173"/>
      <c r="F3260" s="173"/>
      <c r="G3260" s="173"/>
      <c r="H3260" s="173"/>
      <c r="I3260" s="173"/>
    </row>
    <row r="3261">
      <c r="A3261" s="176"/>
      <c r="B3261" s="177"/>
      <c r="C3261" s="173"/>
      <c r="D3261" s="173"/>
      <c r="E3261" s="173"/>
      <c r="F3261" s="173"/>
      <c r="G3261" s="173"/>
      <c r="H3261" s="173"/>
      <c r="I3261" s="173"/>
    </row>
    <row r="3262">
      <c r="A3262" s="176"/>
      <c r="B3262" s="177"/>
      <c r="C3262" s="173"/>
      <c r="D3262" s="173"/>
      <c r="E3262" s="173"/>
      <c r="F3262" s="173"/>
      <c r="G3262" s="173"/>
      <c r="H3262" s="173"/>
      <c r="I3262" s="173"/>
    </row>
    <row r="3263">
      <c r="A3263" s="176"/>
      <c r="B3263" s="177"/>
      <c r="C3263" s="173"/>
      <c r="D3263" s="173"/>
      <c r="E3263" s="173"/>
      <c r="F3263" s="173"/>
      <c r="G3263" s="173"/>
      <c r="H3263" s="173"/>
      <c r="I3263" s="173"/>
    </row>
    <row r="3264">
      <c r="A3264" s="176"/>
      <c r="B3264" s="177"/>
      <c r="C3264" s="173"/>
      <c r="D3264" s="173"/>
      <c r="E3264" s="173"/>
      <c r="F3264" s="173"/>
      <c r="G3264" s="173"/>
      <c r="H3264" s="173"/>
      <c r="I3264" s="173"/>
    </row>
    <row r="3265">
      <c r="A3265" s="176"/>
      <c r="B3265" s="177"/>
      <c r="C3265" s="173"/>
      <c r="D3265" s="173"/>
      <c r="E3265" s="173"/>
      <c r="F3265" s="173"/>
      <c r="G3265" s="173"/>
      <c r="H3265" s="173"/>
      <c r="I3265" s="173"/>
    </row>
    <row r="3266">
      <c r="A3266" s="176"/>
      <c r="B3266" s="177"/>
      <c r="C3266" s="173"/>
      <c r="D3266" s="173"/>
      <c r="E3266" s="173"/>
      <c r="F3266" s="173"/>
      <c r="G3266" s="173"/>
      <c r="H3266" s="173"/>
      <c r="I3266" s="173"/>
    </row>
    <row r="3267">
      <c r="A3267" s="176"/>
      <c r="B3267" s="177"/>
      <c r="C3267" s="173"/>
      <c r="D3267" s="173"/>
      <c r="E3267" s="173"/>
      <c r="F3267" s="173"/>
      <c r="G3267" s="173"/>
      <c r="H3267" s="173"/>
      <c r="I3267" s="173"/>
    </row>
    <row r="3268">
      <c r="A3268" s="176"/>
      <c r="B3268" s="177"/>
      <c r="C3268" s="173"/>
      <c r="D3268" s="173"/>
      <c r="E3268" s="173"/>
      <c r="F3268" s="173"/>
      <c r="G3268" s="173"/>
      <c r="H3268" s="173"/>
      <c r="I3268" s="173"/>
    </row>
    <row r="3269">
      <c r="A3269" s="176"/>
      <c r="B3269" s="177"/>
      <c r="C3269" s="173"/>
      <c r="D3269" s="173"/>
      <c r="E3269" s="173"/>
      <c r="F3269" s="173"/>
      <c r="G3269" s="173"/>
      <c r="H3269" s="173"/>
      <c r="I3269" s="173"/>
    </row>
    <row r="3270">
      <c r="A3270" s="176"/>
      <c r="B3270" s="177"/>
      <c r="C3270" s="173"/>
      <c r="D3270" s="173"/>
      <c r="E3270" s="173"/>
      <c r="F3270" s="173"/>
      <c r="G3270" s="173"/>
      <c r="H3270" s="173"/>
      <c r="I3270" s="173"/>
    </row>
    <row r="3271">
      <c r="A3271" s="176"/>
      <c r="B3271" s="177"/>
      <c r="C3271" s="173"/>
      <c r="D3271" s="173"/>
      <c r="E3271" s="173"/>
      <c r="F3271" s="173"/>
      <c r="G3271" s="173"/>
      <c r="H3271" s="173"/>
      <c r="I3271" s="173"/>
    </row>
    <row r="3272">
      <c r="A3272" s="176"/>
      <c r="B3272" s="177"/>
      <c r="C3272" s="173"/>
      <c r="D3272" s="173"/>
      <c r="E3272" s="173"/>
      <c r="F3272" s="173"/>
      <c r="G3272" s="173"/>
      <c r="H3272" s="173"/>
      <c r="I3272" s="173"/>
    </row>
    <row r="3273">
      <c r="A3273" s="176"/>
      <c r="B3273" s="177"/>
      <c r="C3273" s="173"/>
      <c r="D3273" s="173"/>
      <c r="E3273" s="173"/>
      <c r="F3273" s="173"/>
      <c r="G3273" s="173"/>
      <c r="H3273" s="173"/>
      <c r="I3273" s="173"/>
    </row>
    <row r="3274">
      <c r="A3274" s="176"/>
      <c r="B3274" s="177"/>
      <c r="C3274" s="173"/>
      <c r="D3274" s="173"/>
      <c r="E3274" s="173"/>
      <c r="F3274" s="173"/>
      <c r="G3274" s="173"/>
      <c r="H3274" s="173"/>
      <c r="I3274" s="173"/>
    </row>
    <row r="3275">
      <c r="A3275" s="176"/>
      <c r="B3275" s="177"/>
      <c r="C3275" s="173"/>
      <c r="D3275" s="173"/>
      <c r="E3275" s="173"/>
      <c r="F3275" s="173"/>
      <c r="G3275" s="173"/>
      <c r="H3275" s="173"/>
      <c r="I3275" s="173"/>
    </row>
    <row r="3276">
      <c r="A3276" s="176"/>
      <c r="B3276" s="177"/>
      <c r="C3276" s="173"/>
      <c r="D3276" s="173"/>
      <c r="E3276" s="173"/>
      <c r="F3276" s="173"/>
      <c r="G3276" s="173"/>
      <c r="H3276" s="173"/>
      <c r="I3276" s="173"/>
    </row>
    <row r="3277">
      <c r="A3277" s="176"/>
      <c r="B3277" s="177"/>
      <c r="C3277" s="173"/>
      <c r="D3277" s="173"/>
      <c r="E3277" s="173"/>
      <c r="F3277" s="173"/>
      <c r="G3277" s="173"/>
      <c r="H3277" s="173"/>
      <c r="I3277" s="173"/>
    </row>
    <row r="3278">
      <c r="A3278" s="176"/>
      <c r="B3278" s="177"/>
      <c r="C3278" s="173"/>
      <c r="D3278" s="173"/>
      <c r="E3278" s="173"/>
      <c r="F3278" s="173"/>
      <c r="G3278" s="173"/>
      <c r="H3278" s="173"/>
      <c r="I3278" s="173"/>
    </row>
    <row r="3279">
      <c r="A3279" s="176"/>
      <c r="B3279" s="177"/>
      <c r="C3279" s="173"/>
      <c r="D3279" s="173"/>
      <c r="E3279" s="173"/>
      <c r="F3279" s="173"/>
      <c r="G3279" s="173"/>
      <c r="H3279" s="173"/>
      <c r="I3279" s="173"/>
    </row>
    <row r="3280">
      <c r="A3280" s="176"/>
      <c r="B3280" s="177"/>
      <c r="C3280" s="173"/>
      <c r="D3280" s="173"/>
      <c r="E3280" s="173"/>
      <c r="F3280" s="173"/>
      <c r="G3280" s="173"/>
      <c r="H3280" s="173"/>
      <c r="I3280" s="173"/>
    </row>
    <row r="3281">
      <c r="A3281" s="176"/>
      <c r="B3281" s="177"/>
      <c r="C3281" s="173"/>
      <c r="D3281" s="173"/>
      <c r="E3281" s="173"/>
      <c r="F3281" s="173"/>
      <c r="G3281" s="173"/>
      <c r="H3281" s="173"/>
      <c r="I3281" s="173"/>
    </row>
    <row r="3282">
      <c r="A3282" s="176"/>
      <c r="B3282" s="177"/>
      <c r="C3282" s="173"/>
      <c r="D3282" s="173"/>
      <c r="E3282" s="173"/>
      <c r="F3282" s="173"/>
      <c r="G3282" s="173"/>
      <c r="H3282" s="173"/>
      <c r="I3282" s="173"/>
    </row>
    <row r="3283">
      <c r="A3283" s="176"/>
      <c r="B3283" s="177"/>
      <c r="C3283" s="173"/>
      <c r="D3283" s="173"/>
      <c r="E3283" s="173"/>
      <c r="F3283" s="173"/>
      <c r="G3283" s="173"/>
      <c r="H3283" s="173"/>
      <c r="I3283" s="173"/>
    </row>
    <row r="3284">
      <c r="A3284" s="176"/>
      <c r="B3284" s="177"/>
      <c r="C3284" s="173"/>
      <c r="D3284" s="173"/>
      <c r="E3284" s="173"/>
      <c r="F3284" s="173"/>
      <c r="G3284" s="173"/>
      <c r="H3284" s="173"/>
      <c r="I3284" s="173"/>
    </row>
    <row r="3285">
      <c r="A3285" s="176"/>
      <c r="B3285" s="177"/>
      <c r="C3285" s="173"/>
      <c r="D3285" s="173"/>
      <c r="E3285" s="173"/>
      <c r="F3285" s="173"/>
      <c r="G3285" s="173"/>
      <c r="H3285" s="173"/>
      <c r="I3285" s="173"/>
    </row>
    <row r="3286">
      <c r="A3286" s="176"/>
      <c r="B3286" s="177"/>
      <c r="C3286" s="173"/>
      <c r="D3286" s="173"/>
      <c r="E3286" s="173"/>
      <c r="F3286" s="173"/>
      <c r="G3286" s="173"/>
      <c r="H3286" s="173"/>
      <c r="I3286" s="173"/>
    </row>
    <row r="3287">
      <c r="A3287" s="176"/>
      <c r="B3287" s="177"/>
      <c r="C3287" s="173"/>
      <c r="D3287" s="173"/>
      <c r="E3287" s="173"/>
      <c r="F3287" s="173"/>
      <c r="G3287" s="173"/>
      <c r="H3287" s="173"/>
      <c r="I3287" s="173"/>
    </row>
    <row r="3288">
      <c r="A3288" s="176"/>
      <c r="B3288" s="177"/>
      <c r="C3288" s="173"/>
      <c r="D3288" s="173"/>
      <c r="E3288" s="173"/>
      <c r="F3288" s="173"/>
      <c r="G3288" s="173"/>
      <c r="H3288" s="173"/>
      <c r="I3288" s="173"/>
    </row>
    <row r="3289">
      <c r="A3289" s="176"/>
      <c r="B3289" s="177"/>
      <c r="C3289" s="173"/>
      <c r="D3289" s="173"/>
      <c r="E3289" s="173"/>
      <c r="F3289" s="173"/>
      <c r="G3289" s="173"/>
      <c r="H3289" s="173"/>
      <c r="I3289" s="173"/>
    </row>
    <row r="3290">
      <c r="A3290" s="176"/>
      <c r="B3290" s="177"/>
      <c r="C3290" s="173"/>
      <c r="D3290" s="173"/>
      <c r="E3290" s="173"/>
      <c r="F3290" s="173"/>
      <c r="G3290" s="173"/>
      <c r="H3290" s="173"/>
      <c r="I3290" s="173"/>
    </row>
    <row r="3291">
      <c r="A3291" s="176"/>
      <c r="B3291" s="177"/>
      <c r="C3291" s="173"/>
      <c r="D3291" s="173"/>
      <c r="E3291" s="173"/>
      <c r="F3291" s="173"/>
      <c r="G3291" s="173"/>
      <c r="H3291" s="173"/>
      <c r="I3291" s="173"/>
    </row>
    <row r="3292">
      <c r="A3292" s="176"/>
      <c r="B3292" s="177"/>
      <c r="C3292" s="173"/>
      <c r="D3292" s="173"/>
      <c r="E3292" s="173"/>
      <c r="F3292" s="173"/>
      <c r="G3292" s="173"/>
      <c r="H3292" s="173"/>
      <c r="I3292" s="173"/>
    </row>
    <row r="3293">
      <c r="A3293" s="176"/>
      <c r="B3293" s="177"/>
      <c r="C3293" s="173"/>
      <c r="D3293" s="173"/>
      <c r="E3293" s="173"/>
      <c r="F3293" s="173"/>
      <c r="G3293" s="173"/>
      <c r="H3293" s="173"/>
      <c r="I3293" s="173"/>
    </row>
    <row r="3294">
      <c r="A3294" s="176"/>
      <c r="B3294" s="177"/>
      <c r="C3294" s="173"/>
      <c r="D3294" s="173"/>
      <c r="E3294" s="173"/>
      <c r="F3294" s="173"/>
      <c r="G3294" s="173"/>
      <c r="H3294" s="173"/>
      <c r="I3294" s="173"/>
    </row>
    <row r="3295">
      <c r="A3295" s="176"/>
      <c r="B3295" s="177"/>
      <c r="C3295" s="173"/>
      <c r="D3295" s="173"/>
      <c r="E3295" s="173"/>
      <c r="F3295" s="173"/>
      <c r="G3295" s="173"/>
      <c r="H3295" s="173"/>
      <c r="I3295" s="173"/>
    </row>
    <row r="3296">
      <c r="A3296" s="176"/>
      <c r="B3296" s="177"/>
      <c r="C3296" s="173"/>
      <c r="D3296" s="173"/>
      <c r="E3296" s="173"/>
      <c r="F3296" s="173"/>
      <c r="G3296" s="173"/>
      <c r="H3296" s="173"/>
      <c r="I3296" s="173"/>
    </row>
    <row r="3297">
      <c r="A3297" s="176"/>
      <c r="B3297" s="177"/>
      <c r="C3297" s="173"/>
      <c r="D3297" s="173"/>
      <c r="E3297" s="173"/>
      <c r="F3297" s="173"/>
      <c r="G3297" s="173"/>
      <c r="H3297" s="173"/>
      <c r="I3297" s="173"/>
    </row>
    <row r="3298">
      <c r="A3298" s="176"/>
      <c r="B3298" s="177"/>
      <c r="C3298" s="173"/>
      <c r="D3298" s="173"/>
      <c r="E3298" s="173"/>
      <c r="F3298" s="173"/>
      <c r="G3298" s="173"/>
      <c r="H3298" s="173"/>
      <c r="I3298" s="173"/>
    </row>
    <row r="3299">
      <c r="A3299" s="176"/>
      <c r="B3299" s="177"/>
      <c r="C3299" s="173"/>
      <c r="D3299" s="173"/>
      <c r="E3299" s="173"/>
      <c r="F3299" s="173"/>
      <c r="G3299" s="173"/>
      <c r="H3299" s="173"/>
      <c r="I3299" s="173"/>
    </row>
    <row r="3300">
      <c r="A3300" s="176"/>
      <c r="B3300" s="177"/>
      <c r="C3300" s="173"/>
      <c r="D3300" s="173"/>
      <c r="E3300" s="173"/>
      <c r="F3300" s="173"/>
      <c r="G3300" s="173"/>
      <c r="H3300" s="173"/>
      <c r="I3300" s="173"/>
    </row>
    <row r="3301">
      <c r="A3301" s="176"/>
      <c r="B3301" s="177"/>
      <c r="C3301" s="173"/>
      <c r="D3301" s="173"/>
      <c r="E3301" s="173"/>
      <c r="F3301" s="173"/>
      <c r="G3301" s="173"/>
      <c r="H3301" s="173"/>
      <c r="I3301" s="173"/>
    </row>
    <row r="3302">
      <c r="A3302" s="176"/>
      <c r="B3302" s="177"/>
      <c r="C3302" s="173"/>
      <c r="D3302" s="173"/>
      <c r="E3302" s="173"/>
      <c r="F3302" s="173"/>
      <c r="G3302" s="173"/>
      <c r="H3302" s="173"/>
      <c r="I3302" s="173"/>
    </row>
    <row r="3303">
      <c r="A3303" s="176"/>
      <c r="B3303" s="177"/>
      <c r="C3303" s="173"/>
      <c r="D3303" s="173"/>
      <c r="E3303" s="173"/>
      <c r="F3303" s="173"/>
      <c r="G3303" s="173"/>
      <c r="H3303" s="173"/>
      <c r="I3303" s="173"/>
    </row>
    <row r="3304">
      <c r="A3304" s="176"/>
      <c r="B3304" s="177"/>
      <c r="C3304" s="173"/>
      <c r="D3304" s="173"/>
      <c r="E3304" s="173"/>
      <c r="F3304" s="173"/>
      <c r="G3304" s="173"/>
      <c r="H3304" s="173"/>
      <c r="I3304" s="173"/>
    </row>
    <row r="3305">
      <c r="A3305" s="176"/>
      <c r="B3305" s="177"/>
      <c r="C3305" s="173"/>
      <c r="D3305" s="173"/>
      <c r="E3305" s="173"/>
      <c r="F3305" s="173"/>
      <c r="G3305" s="173"/>
      <c r="H3305" s="173"/>
      <c r="I3305" s="173"/>
    </row>
    <row r="3306">
      <c r="A3306" s="176"/>
      <c r="B3306" s="177"/>
      <c r="C3306" s="173"/>
      <c r="D3306" s="173"/>
      <c r="E3306" s="173"/>
      <c r="F3306" s="173"/>
      <c r="G3306" s="173"/>
      <c r="H3306" s="173"/>
      <c r="I3306" s="173"/>
    </row>
    <row r="3307">
      <c r="A3307" s="176"/>
      <c r="B3307" s="177"/>
      <c r="C3307" s="173"/>
      <c r="D3307" s="173"/>
      <c r="E3307" s="173"/>
      <c r="F3307" s="173"/>
      <c r="G3307" s="173"/>
      <c r="H3307" s="173"/>
      <c r="I3307" s="173"/>
    </row>
    <row r="3308">
      <c r="A3308" s="176"/>
      <c r="B3308" s="177"/>
      <c r="C3308" s="173"/>
      <c r="D3308" s="173"/>
      <c r="E3308" s="173"/>
      <c r="F3308" s="173"/>
      <c r="G3308" s="173"/>
      <c r="H3308" s="173"/>
      <c r="I3308" s="173"/>
    </row>
    <row r="3309">
      <c r="A3309" s="176"/>
      <c r="B3309" s="177"/>
      <c r="C3309" s="173"/>
      <c r="D3309" s="173"/>
      <c r="E3309" s="173"/>
      <c r="F3309" s="173"/>
      <c r="G3309" s="173"/>
      <c r="H3309" s="173"/>
      <c r="I3309" s="173"/>
    </row>
    <row r="3310">
      <c r="A3310" s="176"/>
      <c r="B3310" s="177"/>
      <c r="C3310" s="173"/>
      <c r="D3310" s="173"/>
      <c r="E3310" s="173"/>
      <c r="F3310" s="173"/>
      <c r="G3310" s="173"/>
      <c r="H3310" s="173"/>
      <c r="I3310" s="173"/>
    </row>
    <row r="3311">
      <c r="A3311" s="176"/>
      <c r="B3311" s="177"/>
      <c r="C3311" s="173"/>
      <c r="D3311" s="173"/>
      <c r="E3311" s="173"/>
      <c r="F3311" s="173"/>
      <c r="G3311" s="173"/>
      <c r="H3311" s="173"/>
      <c r="I3311" s="173"/>
    </row>
    <row r="3312">
      <c r="A3312" s="176"/>
      <c r="B3312" s="177"/>
      <c r="C3312" s="173"/>
      <c r="D3312" s="173"/>
      <c r="E3312" s="173"/>
      <c r="F3312" s="173"/>
      <c r="G3312" s="173"/>
      <c r="H3312" s="173"/>
      <c r="I3312" s="173"/>
    </row>
    <row r="3313">
      <c r="A3313" s="176"/>
      <c r="B3313" s="177"/>
      <c r="C3313" s="173"/>
      <c r="D3313" s="173"/>
      <c r="E3313" s="173"/>
      <c r="F3313" s="173"/>
      <c r="G3313" s="173"/>
      <c r="H3313" s="173"/>
      <c r="I3313" s="173"/>
    </row>
    <row r="3314">
      <c r="A3314" s="176"/>
      <c r="B3314" s="177"/>
      <c r="C3314" s="173"/>
      <c r="D3314" s="173"/>
      <c r="E3314" s="173"/>
      <c r="F3314" s="173"/>
      <c r="G3314" s="173"/>
      <c r="H3314" s="173"/>
      <c r="I3314" s="173"/>
    </row>
    <row r="3315">
      <c r="A3315" s="176"/>
      <c r="B3315" s="177"/>
      <c r="C3315" s="173"/>
      <c r="D3315" s="173"/>
      <c r="E3315" s="173"/>
      <c r="F3315" s="173"/>
      <c r="G3315" s="173"/>
      <c r="H3315" s="173"/>
      <c r="I3315" s="173"/>
    </row>
    <row r="3316">
      <c r="A3316" s="176"/>
      <c r="B3316" s="177"/>
      <c r="C3316" s="173"/>
      <c r="D3316" s="173"/>
      <c r="E3316" s="173"/>
      <c r="F3316" s="173"/>
      <c r="G3316" s="173"/>
      <c r="H3316" s="173"/>
      <c r="I3316" s="173"/>
    </row>
    <row r="3317">
      <c r="A3317" s="176"/>
      <c r="B3317" s="177"/>
      <c r="C3317" s="173"/>
      <c r="D3317" s="173"/>
      <c r="E3317" s="173"/>
      <c r="F3317" s="173"/>
      <c r="G3317" s="173"/>
      <c r="H3317" s="173"/>
      <c r="I3317" s="173"/>
    </row>
    <row r="3318">
      <c r="A3318" s="176"/>
      <c r="B3318" s="177"/>
      <c r="C3318" s="173"/>
      <c r="D3318" s="173"/>
      <c r="E3318" s="173"/>
      <c r="F3318" s="173"/>
      <c r="G3318" s="173"/>
      <c r="H3318" s="173"/>
      <c r="I3318" s="173"/>
    </row>
    <row r="3319">
      <c r="A3319" s="176"/>
      <c r="B3319" s="177"/>
      <c r="C3319" s="173"/>
      <c r="D3319" s="173"/>
      <c r="E3319" s="173"/>
      <c r="F3319" s="173"/>
      <c r="G3319" s="173"/>
      <c r="H3319" s="173"/>
      <c r="I3319" s="173"/>
    </row>
    <row r="3320">
      <c r="A3320" s="176"/>
      <c r="B3320" s="177"/>
      <c r="C3320" s="173"/>
      <c r="D3320" s="173"/>
      <c r="E3320" s="173"/>
      <c r="F3320" s="173"/>
      <c r="G3320" s="173"/>
      <c r="H3320" s="173"/>
      <c r="I3320" s="173"/>
    </row>
    <row r="3321">
      <c r="A3321" s="176"/>
      <c r="B3321" s="177"/>
      <c r="C3321" s="173"/>
      <c r="D3321" s="173"/>
      <c r="E3321" s="173"/>
      <c r="F3321" s="173"/>
      <c r="G3321" s="173"/>
      <c r="H3321" s="173"/>
      <c r="I3321" s="173"/>
    </row>
    <row r="3322">
      <c r="A3322" s="176"/>
      <c r="B3322" s="177"/>
      <c r="C3322" s="173"/>
      <c r="D3322" s="173"/>
      <c r="E3322" s="173"/>
      <c r="F3322" s="173"/>
      <c r="G3322" s="173"/>
      <c r="H3322" s="173"/>
      <c r="I3322" s="173"/>
    </row>
    <row r="3323">
      <c r="A3323" s="176"/>
      <c r="B3323" s="177"/>
      <c r="C3323" s="173"/>
      <c r="D3323" s="173"/>
      <c r="E3323" s="173"/>
      <c r="F3323" s="173"/>
      <c r="G3323" s="173"/>
      <c r="H3323" s="173"/>
      <c r="I3323" s="173"/>
    </row>
    <row r="3324">
      <c r="A3324" s="176"/>
      <c r="B3324" s="177"/>
      <c r="C3324" s="173"/>
      <c r="D3324" s="173"/>
      <c r="E3324" s="173"/>
      <c r="F3324" s="173"/>
      <c r="G3324" s="173"/>
      <c r="H3324" s="173"/>
      <c r="I3324" s="173"/>
    </row>
    <row r="3325">
      <c r="A3325" s="176"/>
      <c r="B3325" s="177"/>
      <c r="C3325" s="173"/>
      <c r="D3325" s="173"/>
      <c r="E3325" s="173"/>
      <c r="F3325" s="173"/>
      <c r="G3325" s="173"/>
      <c r="H3325" s="173"/>
      <c r="I3325" s="173"/>
    </row>
    <row r="3326">
      <c r="A3326" s="176"/>
      <c r="B3326" s="177"/>
      <c r="C3326" s="173"/>
      <c r="D3326" s="173"/>
      <c r="E3326" s="173"/>
      <c r="F3326" s="173"/>
      <c r="G3326" s="173"/>
      <c r="H3326" s="173"/>
      <c r="I3326" s="173"/>
    </row>
    <row r="3327">
      <c r="A3327" s="176"/>
      <c r="B3327" s="177"/>
      <c r="C3327" s="173"/>
      <c r="D3327" s="173"/>
      <c r="E3327" s="173"/>
      <c r="F3327" s="173"/>
      <c r="G3327" s="173"/>
      <c r="H3327" s="173"/>
      <c r="I3327" s="173"/>
    </row>
    <row r="3328">
      <c r="A3328" s="176"/>
      <c r="B3328" s="177"/>
      <c r="C3328" s="173"/>
      <c r="D3328" s="173"/>
      <c r="E3328" s="173"/>
      <c r="F3328" s="173"/>
      <c r="G3328" s="173"/>
      <c r="H3328" s="173"/>
      <c r="I3328" s="173"/>
    </row>
    <row r="3329">
      <c r="A3329" s="176"/>
      <c r="B3329" s="177"/>
      <c r="C3329" s="173"/>
      <c r="D3329" s="173"/>
      <c r="E3329" s="173"/>
      <c r="F3329" s="173"/>
      <c r="G3329" s="173"/>
      <c r="H3329" s="173"/>
      <c r="I3329" s="173"/>
    </row>
    <row r="3330">
      <c r="A3330" s="176"/>
      <c r="B3330" s="177"/>
      <c r="C3330" s="173"/>
      <c r="D3330" s="173"/>
      <c r="E3330" s="173"/>
      <c r="F3330" s="173"/>
      <c r="G3330" s="173"/>
      <c r="H3330" s="173"/>
      <c r="I3330" s="173"/>
    </row>
    <row r="3331">
      <c r="A3331" s="176"/>
      <c r="B3331" s="177"/>
      <c r="C3331" s="173"/>
      <c r="D3331" s="173"/>
      <c r="E3331" s="173"/>
      <c r="F3331" s="173"/>
      <c r="G3331" s="173"/>
      <c r="H3331" s="173"/>
      <c r="I3331" s="173"/>
    </row>
    <row r="3332">
      <c r="A3332" s="176"/>
      <c r="B3332" s="177"/>
      <c r="C3332" s="173"/>
      <c r="D3332" s="173"/>
      <c r="E3332" s="173"/>
      <c r="F3332" s="173"/>
      <c r="G3332" s="173"/>
      <c r="H3332" s="173"/>
      <c r="I3332" s="173"/>
    </row>
    <row r="3333">
      <c r="A3333" s="176"/>
      <c r="B3333" s="177"/>
      <c r="C3333" s="173"/>
      <c r="D3333" s="173"/>
      <c r="E3333" s="173"/>
      <c r="F3333" s="173"/>
      <c r="G3333" s="173"/>
      <c r="H3333" s="173"/>
      <c r="I3333" s="173"/>
    </row>
    <row r="3334">
      <c r="A3334" s="176"/>
      <c r="B3334" s="177"/>
      <c r="C3334" s="173"/>
      <c r="D3334" s="173"/>
      <c r="E3334" s="173"/>
      <c r="F3334" s="173"/>
      <c r="G3334" s="173"/>
      <c r="H3334" s="173"/>
      <c r="I3334" s="173"/>
    </row>
    <row r="3335">
      <c r="A3335" s="176"/>
      <c r="B3335" s="177"/>
      <c r="C3335" s="173"/>
      <c r="D3335" s="173"/>
      <c r="E3335" s="173"/>
      <c r="F3335" s="173"/>
      <c r="G3335" s="173"/>
      <c r="H3335" s="173"/>
      <c r="I3335" s="173"/>
    </row>
    <row r="3336">
      <c r="A3336" s="176"/>
      <c r="B3336" s="177"/>
      <c r="C3336" s="173"/>
      <c r="D3336" s="173"/>
      <c r="E3336" s="173"/>
      <c r="F3336" s="173"/>
      <c r="G3336" s="173"/>
      <c r="H3336" s="173"/>
      <c r="I3336" s="173"/>
    </row>
    <row r="3337">
      <c r="A3337" s="176"/>
      <c r="B3337" s="177"/>
      <c r="C3337" s="173"/>
      <c r="D3337" s="173"/>
      <c r="E3337" s="173"/>
      <c r="F3337" s="173"/>
      <c r="G3337" s="173"/>
      <c r="H3337" s="173"/>
      <c r="I3337" s="173"/>
    </row>
    <row r="3338">
      <c r="A3338" s="176"/>
      <c r="B3338" s="177"/>
      <c r="C3338" s="173"/>
      <c r="D3338" s="173"/>
      <c r="E3338" s="173"/>
      <c r="F3338" s="173"/>
      <c r="G3338" s="173"/>
      <c r="H3338" s="173"/>
      <c r="I3338" s="173"/>
    </row>
    <row r="3339">
      <c r="A3339" s="176"/>
      <c r="B3339" s="177"/>
      <c r="C3339" s="173"/>
      <c r="D3339" s="173"/>
      <c r="E3339" s="173"/>
      <c r="F3339" s="173"/>
      <c r="G3339" s="173"/>
      <c r="H3339" s="173"/>
      <c r="I3339" s="173"/>
    </row>
    <row r="3340">
      <c r="A3340" s="176"/>
      <c r="B3340" s="177"/>
      <c r="C3340" s="173"/>
      <c r="D3340" s="173"/>
      <c r="E3340" s="173"/>
      <c r="F3340" s="173"/>
      <c r="G3340" s="173"/>
      <c r="H3340" s="173"/>
      <c r="I3340" s="173"/>
    </row>
    <row r="3341">
      <c r="A3341" s="176"/>
      <c r="B3341" s="177"/>
      <c r="C3341" s="173"/>
      <c r="D3341" s="173"/>
      <c r="E3341" s="173"/>
      <c r="F3341" s="173"/>
      <c r="G3341" s="173"/>
      <c r="H3341" s="173"/>
      <c r="I3341" s="173"/>
    </row>
    <row r="3342">
      <c r="A3342" s="176"/>
      <c r="B3342" s="177"/>
      <c r="C3342" s="173"/>
      <c r="D3342" s="173"/>
      <c r="E3342" s="173"/>
      <c r="F3342" s="173"/>
      <c r="G3342" s="173"/>
      <c r="H3342" s="173"/>
      <c r="I3342" s="173"/>
    </row>
    <row r="3343">
      <c r="A3343" s="176"/>
      <c r="B3343" s="177"/>
      <c r="C3343" s="173"/>
      <c r="D3343" s="173"/>
      <c r="E3343" s="173"/>
      <c r="F3343" s="173"/>
      <c r="G3343" s="173"/>
      <c r="H3343" s="173"/>
      <c r="I3343" s="173"/>
    </row>
    <row r="3344">
      <c r="A3344" s="176"/>
      <c r="B3344" s="177"/>
      <c r="C3344" s="173"/>
      <c r="D3344" s="173"/>
      <c r="E3344" s="173"/>
      <c r="F3344" s="173"/>
      <c r="G3344" s="173"/>
      <c r="H3344" s="173"/>
      <c r="I3344" s="173"/>
    </row>
    <row r="3345">
      <c r="A3345" s="176"/>
      <c r="B3345" s="177"/>
      <c r="C3345" s="173"/>
      <c r="D3345" s="173"/>
      <c r="E3345" s="173"/>
      <c r="F3345" s="173"/>
      <c r="G3345" s="173"/>
      <c r="H3345" s="173"/>
      <c r="I3345" s="173"/>
    </row>
    <row r="3346">
      <c r="A3346" s="176"/>
      <c r="B3346" s="177"/>
      <c r="C3346" s="173"/>
      <c r="D3346" s="173"/>
      <c r="E3346" s="173"/>
      <c r="F3346" s="173"/>
      <c r="G3346" s="173"/>
      <c r="H3346" s="173"/>
      <c r="I3346" s="173"/>
    </row>
    <row r="3347">
      <c r="A3347" s="176"/>
      <c r="B3347" s="177"/>
      <c r="C3347" s="173"/>
      <c r="D3347" s="173"/>
      <c r="E3347" s="173"/>
      <c r="F3347" s="173"/>
      <c r="G3347" s="173"/>
      <c r="H3347" s="173"/>
      <c r="I3347" s="173"/>
    </row>
    <row r="3348">
      <c r="A3348" s="176"/>
      <c r="B3348" s="177"/>
      <c r="C3348" s="173"/>
      <c r="D3348" s="173"/>
      <c r="E3348" s="173"/>
      <c r="F3348" s="173"/>
      <c r="G3348" s="173"/>
      <c r="H3348" s="173"/>
      <c r="I3348" s="173"/>
    </row>
    <row r="3349">
      <c r="A3349" s="176"/>
      <c r="B3349" s="177"/>
      <c r="C3349" s="173"/>
      <c r="D3349" s="173"/>
      <c r="E3349" s="173"/>
      <c r="F3349" s="173"/>
      <c r="G3349" s="173"/>
      <c r="H3349" s="173"/>
      <c r="I3349" s="173"/>
    </row>
    <row r="3350">
      <c r="A3350" s="176"/>
      <c r="B3350" s="177"/>
      <c r="C3350" s="173"/>
      <c r="D3350" s="173"/>
      <c r="E3350" s="173"/>
      <c r="F3350" s="173"/>
      <c r="G3350" s="173"/>
      <c r="H3350" s="173"/>
      <c r="I3350" s="173"/>
    </row>
    <row r="3351">
      <c r="A3351" s="176"/>
      <c r="B3351" s="177"/>
      <c r="C3351" s="173"/>
      <c r="D3351" s="173"/>
      <c r="E3351" s="173"/>
      <c r="F3351" s="173"/>
      <c r="G3351" s="173"/>
      <c r="H3351" s="173"/>
      <c r="I3351" s="173"/>
    </row>
    <row r="3352">
      <c r="A3352" s="176"/>
      <c r="B3352" s="177"/>
      <c r="C3352" s="173"/>
      <c r="D3352" s="173"/>
      <c r="E3352" s="173"/>
      <c r="F3352" s="173"/>
      <c r="G3352" s="173"/>
      <c r="H3352" s="173"/>
      <c r="I3352" s="173"/>
    </row>
    <row r="3353">
      <c r="A3353" s="176"/>
      <c r="B3353" s="177"/>
      <c r="C3353" s="173"/>
      <c r="D3353" s="173"/>
      <c r="E3353" s="173"/>
      <c r="F3353" s="173"/>
      <c r="G3353" s="173"/>
      <c r="H3353" s="173"/>
      <c r="I3353" s="173"/>
    </row>
    <row r="3354">
      <c r="A3354" s="176"/>
      <c r="B3354" s="177"/>
      <c r="C3354" s="173"/>
      <c r="D3354" s="173"/>
      <c r="E3354" s="173"/>
      <c r="F3354" s="173"/>
      <c r="G3354" s="173"/>
      <c r="H3354" s="173"/>
      <c r="I3354" s="173"/>
    </row>
    <row r="3355">
      <c r="A3355" s="176"/>
      <c r="B3355" s="177"/>
      <c r="C3355" s="173"/>
      <c r="D3355" s="173"/>
      <c r="E3355" s="173"/>
      <c r="F3355" s="173"/>
      <c r="G3355" s="173"/>
      <c r="H3355" s="173"/>
      <c r="I3355" s="173"/>
    </row>
    <row r="3356">
      <c r="A3356" s="176"/>
      <c r="B3356" s="177"/>
      <c r="C3356" s="173"/>
      <c r="D3356" s="173"/>
      <c r="E3356" s="173"/>
      <c r="F3356" s="173"/>
      <c r="G3356" s="173"/>
      <c r="H3356" s="173"/>
      <c r="I3356" s="173"/>
    </row>
    <row r="3357">
      <c r="A3357" s="176"/>
      <c r="B3357" s="177"/>
      <c r="C3357" s="173"/>
      <c r="D3357" s="173"/>
      <c r="E3357" s="173"/>
      <c r="F3357" s="173"/>
      <c r="G3357" s="173"/>
      <c r="H3357" s="173"/>
      <c r="I3357" s="173"/>
    </row>
    <row r="3358">
      <c r="A3358" s="176"/>
      <c r="B3358" s="177"/>
      <c r="C3358" s="173"/>
      <c r="D3358" s="173"/>
      <c r="E3358" s="173"/>
      <c r="F3358" s="173"/>
      <c r="G3358" s="173"/>
      <c r="H3358" s="173"/>
      <c r="I3358" s="173"/>
    </row>
    <row r="3359">
      <c r="A3359" s="176"/>
      <c r="B3359" s="177"/>
      <c r="C3359" s="173"/>
      <c r="D3359" s="173"/>
      <c r="E3359" s="173"/>
      <c r="F3359" s="173"/>
      <c r="G3359" s="173"/>
      <c r="H3359" s="173"/>
      <c r="I3359" s="173"/>
    </row>
    <row r="3360">
      <c r="A3360" s="176"/>
      <c r="B3360" s="177"/>
      <c r="C3360" s="173"/>
      <c r="D3360" s="173"/>
      <c r="E3360" s="173"/>
      <c r="F3360" s="173"/>
      <c r="G3360" s="173"/>
      <c r="H3360" s="173"/>
      <c r="I3360" s="173"/>
    </row>
    <row r="3361">
      <c r="A3361" s="176"/>
      <c r="B3361" s="177"/>
      <c r="C3361" s="173"/>
      <c r="D3361" s="173"/>
      <c r="E3361" s="173"/>
      <c r="F3361" s="173"/>
      <c r="G3361" s="173"/>
      <c r="H3361" s="173"/>
      <c r="I3361" s="173"/>
    </row>
    <row r="3362">
      <c r="A3362" s="176"/>
      <c r="B3362" s="177"/>
      <c r="C3362" s="173"/>
      <c r="D3362" s="173"/>
      <c r="E3362" s="173"/>
      <c r="F3362" s="173"/>
      <c r="G3362" s="173"/>
      <c r="H3362" s="173"/>
      <c r="I3362" s="173"/>
    </row>
    <row r="3363">
      <c r="A3363" s="176"/>
      <c r="B3363" s="177"/>
      <c r="C3363" s="173"/>
      <c r="D3363" s="173"/>
      <c r="E3363" s="173"/>
      <c r="F3363" s="173"/>
      <c r="G3363" s="173"/>
      <c r="H3363" s="173"/>
      <c r="I3363" s="173"/>
    </row>
    <row r="3364">
      <c r="A3364" s="176"/>
      <c r="B3364" s="177"/>
      <c r="C3364" s="173"/>
      <c r="D3364" s="173"/>
      <c r="E3364" s="173"/>
      <c r="F3364" s="173"/>
      <c r="G3364" s="173"/>
      <c r="H3364" s="173"/>
      <c r="I3364" s="173"/>
    </row>
    <row r="3365">
      <c r="A3365" s="176"/>
      <c r="B3365" s="177"/>
      <c r="C3365" s="173"/>
      <c r="D3365" s="173"/>
      <c r="E3365" s="173"/>
      <c r="F3365" s="173"/>
      <c r="G3365" s="173"/>
      <c r="H3365" s="173"/>
      <c r="I3365" s="173"/>
    </row>
    <row r="3366">
      <c r="A3366" s="176"/>
      <c r="B3366" s="177"/>
      <c r="C3366" s="173"/>
      <c r="D3366" s="173"/>
      <c r="E3366" s="173"/>
      <c r="F3366" s="173"/>
      <c r="G3366" s="173"/>
      <c r="H3366" s="173"/>
      <c r="I3366" s="173"/>
    </row>
    <row r="3367">
      <c r="A3367" s="176"/>
      <c r="B3367" s="177"/>
      <c r="C3367" s="173"/>
      <c r="D3367" s="173"/>
      <c r="E3367" s="173"/>
      <c r="F3367" s="173"/>
      <c r="G3367" s="173"/>
      <c r="H3367" s="173"/>
      <c r="I3367" s="173"/>
    </row>
    <row r="3368">
      <c r="A3368" s="176"/>
      <c r="B3368" s="177"/>
      <c r="C3368" s="173"/>
      <c r="D3368" s="173"/>
      <c r="E3368" s="173"/>
      <c r="F3368" s="173"/>
      <c r="G3368" s="173"/>
      <c r="H3368" s="173"/>
      <c r="I3368" s="173"/>
    </row>
    <row r="3369">
      <c r="A3369" s="176"/>
      <c r="B3369" s="177"/>
      <c r="C3369" s="173"/>
      <c r="D3369" s="173"/>
      <c r="E3369" s="173"/>
      <c r="F3369" s="173"/>
      <c r="G3369" s="173"/>
      <c r="H3369" s="173"/>
      <c r="I3369" s="173"/>
    </row>
    <row r="3370">
      <c r="A3370" s="176"/>
      <c r="B3370" s="177"/>
      <c r="C3370" s="173"/>
      <c r="D3370" s="173"/>
      <c r="E3370" s="173"/>
      <c r="F3370" s="173"/>
      <c r="G3370" s="173"/>
      <c r="H3370" s="173"/>
      <c r="I3370" s="173"/>
    </row>
    <row r="3371">
      <c r="A3371" s="176"/>
      <c r="B3371" s="177"/>
      <c r="C3371" s="173"/>
      <c r="D3371" s="173"/>
      <c r="E3371" s="173"/>
      <c r="F3371" s="173"/>
      <c r="G3371" s="173"/>
      <c r="H3371" s="173"/>
      <c r="I3371" s="173"/>
    </row>
    <row r="3372">
      <c r="A3372" s="176"/>
      <c r="B3372" s="177"/>
      <c r="C3372" s="173"/>
      <c r="D3372" s="173"/>
      <c r="E3372" s="173"/>
      <c r="F3372" s="173"/>
      <c r="G3372" s="173"/>
      <c r="H3372" s="173"/>
      <c r="I3372" s="173"/>
    </row>
    <row r="3373">
      <c r="A3373" s="176"/>
      <c r="B3373" s="177"/>
      <c r="C3373" s="173"/>
      <c r="D3373" s="173"/>
      <c r="E3373" s="173"/>
      <c r="F3373" s="173"/>
      <c r="G3373" s="173"/>
      <c r="H3373" s="173"/>
      <c r="I3373" s="173"/>
    </row>
    <row r="3374">
      <c r="A3374" s="176"/>
      <c r="B3374" s="177"/>
      <c r="C3374" s="173"/>
      <c r="D3374" s="173"/>
      <c r="E3374" s="173"/>
      <c r="F3374" s="173"/>
      <c r="G3374" s="173"/>
      <c r="H3374" s="173"/>
      <c r="I3374" s="173"/>
    </row>
    <row r="3375">
      <c r="A3375" s="176"/>
      <c r="B3375" s="177"/>
      <c r="C3375" s="173"/>
      <c r="D3375" s="173"/>
      <c r="E3375" s="173"/>
      <c r="F3375" s="173"/>
      <c r="G3375" s="173"/>
      <c r="H3375" s="173"/>
      <c r="I3375" s="173"/>
    </row>
    <row r="3376">
      <c r="A3376" s="176"/>
      <c r="B3376" s="177"/>
      <c r="C3376" s="173"/>
      <c r="D3376" s="173"/>
      <c r="E3376" s="173"/>
      <c r="F3376" s="173"/>
      <c r="G3376" s="173"/>
      <c r="H3376" s="173"/>
      <c r="I3376" s="173"/>
    </row>
    <row r="3377">
      <c r="A3377" s="176"/>
      <c r="B3377" s="177"/>
      <c r="C3377" s="173"/>
      <c r="D3377" s="173"/>
      <c r="E3377" s="173"/>
      <c r="F3377" s="173"/>
      <c r="G3377" s="173"/>
      <c r="H3377" s="173"/>
      <c r="I3377" s="173"/>
    </row>
    <row r="3378">
      <c r="A3378" s="176"/>
      <c r="B3378" s="177"/>
      <c r="C3378" s="173"/>
      <c r="D3378" s="173"/>
      <c r="E3378" s="173"/>
      <c r="F3378" s="173"/>
      <c r="G3378" s="173"/>
      <c r="H3378" s="173"/>
      <c r="I3378" s="173"/>
    </row>
    <row r="3379">
      <c r="A3379" s="176"/>
      <c r="B3379" s="177"/>
      <c r="C3379" s="173"/>
      <c r="D3379" s="173"/>
      <c r="E3379" s="173"/>
      <c r="F3379" s="173"/>
      <c r="G3379" s="173"/>
      <c r="H3379" s="173"/>
      <c r="I3379" s="173"/>
    </row>
    <row r="3380">
      <c r="A3380" s="176"/>
      <c r="B3380" s="177"/>
      <c r="C3380" s="173"/>
      <c r="D3380" s="173"/>
      <c r="E3380" s="173"/>
      <c r="F3380" s="173"/>
      <c r="G3380" s="173"/>
      <c r="H3380" s="173"/>
      <c r="I3380" s="173"/>
    </row>
    <row r="3381">
      <c r="A3381" s="176"/>
      <c r="B3381" s="177"/>
      <c r="C3381" s="173"/>
      <c r="D3381" s="173"/>
      <c r="E3381" s="173"/>
      <c r="F3381" s="173"/>
      <c r="G3381" s="173"/>
      <c r="H3381" s="173"/>
      <c r="I3381" s="173"/>
    </row>
    <row r="3382">
      <c r="A3382" s="176"/>
      <c r="B3382" s="177"/>
      <c r="C3382" s="173"/>
      <c r="D3382" s="173"/>
      <c r="E3382" s="173"/>
      <c r="F3382" s="173"/>
      <c r="G3382" s="173"/>
      <c r="H3382" s="173"/>
      <c r="I3382" s="173"/>
    </row>
    <row r="3383">
      <c r="A3383" s="176"/>
      <c r="B3383" s="177"/>
      <c r="C3383" s="173"/>
      <c r="D3383" s="173"/>
      <c r="E3383" s="173"/>
      <c r="F3383" s="173"/>
      <c r="G3383" s="173"/>
      <c r="H3383" s="173"/>
      <c r="I3383" s="173"/>
    </row>
    <row r="3384">
      <c r="A3384" s="176"/>
      <c r="B3384" s="177"/>
      <c r="C3384" s="173"/>
      <c r="D3384" s="173"/>
      <c r="E3384" s="173"/>
      <c r="F3384" s="173"/>
      <c r="G3384" s="173"/>
      <c r="H3384" s="173"/>
      <c r="I3384" s="173"/>
    </row>
    <row r="3385">
      <c r="A3385" s="176"/>
      <c r="B3385" s="177"/>
      <c r="C3385" s="173"/>
      <c r="D3385" s="173"/>
      <c r="E3385" s="173"/>
      <c r="F3385" s="173"/>
      <c r="G3385" s="173"/>
      <c r="H3385" s="173"/>
      <c r="I3385" s="173"/>
    </row>
    <row r="3386">
      <c r="A3386" s="176"/>
      <c r="B3386" s="177"/>
      <c r="C3386" s="173"/>
      <c r="D3386" s="173"/>
      <c r="E3386" s="173"/>
      <c r="F3386" s="173"/>
      <c r="G3386" s="173"/>
      <c r="H3386" s="173"/>
      <c r="I3386" s="173"/>
    </row>
    <row r="3387">
      <c r="A3387" s="176"/>
      <c r="B3387" s="177"/>
      <c r="C3387" s="173"/>
      <c r="D3387" s="173"/>
      <c r="E3387" s="173"/>
      <c r="F3387" s="173"/>
      <c r="G3387" s="173"/>
      <c r="H3387" s="173"/>
      <c r="I3387" s="173"/>
    </row>
    <row r="3388">
      <c r="A3388" s="176"/>
      <c r="B3388" s="177"/>
      <c r="C3388" s="173"/>
      <c r="D3388" s="173"/>
      <c r="E3388" s="173"/>
      <c r="F3388" s="173"/>
      <c r="G3388" s="173"/>
      <c r="H3388" s="173"/>
      <c r="I3388" s="173"/>
    </row>
    <row r="3389">
      <c r="A3389" s="176"/>
      <c r="B3389" s="177"/>
      <c r="C3389" s="173"/>
      <c r="D3389" s="173"/>
      <c r="E3389" s="173"/>
      <c r="F3389" s="173"/>
      <c r="G3389" s="173"/>
      <c r="H3389" s="173"/>
      <c r="I3389" s="173"/>
    </row>
    <row r="3390">
      <c r="A3390" s="176"/>
      <c r="B3390" s="177"/>
      <c r="C3390" s="173"/>
      <c r="D3390" s="173"/>
      <c r="E3390" s="173"/>
      <c r="F3390" s="173"/>
      <c r="G3390" s="173"/>
      <c r="H3390" s="173"/>
      <c r="I3390" s="173"/>
    </row>
    <row r="3391">
      <c r="A3391" s="176"/>
      <c r="B3391" s="177"/>
      <c r="C3391" s="173"/>
      <c r="D3391" s="173"/>
      <c r="E3391" s="173"/>
      <c r="F3391" s="173"/>
      <c r="G3391" s="173"/>
      <c r="H3391" s="173"/>
      <c r="I3391" s="173"/>
    </row>
    <row r="3392">
      <c r="A3392" s="176"/>
      <c r="B3392" s="177"/>
      <c r="C3392" s="173"/>
      <c r="D3392" s="173"/>
      <c r="E3392" s="173"/>
      <c r="F3392" s="173"/>
      <c r="G3392" s="173"/>
      <c r="H3392" s="173"/>
      <c r="I3392" s="173"/>
    </row>
    <row r="3393">
      <c r="A3393" s="176"/>
      <c r="B3393" s="177"/>
      <c r="C3393" s="173"/>
      <c r="D3393" s="173"/>
      <c r="E3393" s="173"/>
      <c r="F3393" s="173"/>
      <c r="G3393" s="173"/>
      <c r="H3393" s="173"/>
      <c r="I3393" s="173"/>
    </row>
    <row r="3394">
      <c r="A3394" s="176"/>
      <c r="B3394" s="177"/>
      <c r="C3394" s="173"/>
      <c r="D3394" s="173"/>
      <c r="E3394" s="173"/>
      <c r="F3394" s="173"/>
      <c r="G3394" s="173"/>
      <c r="H3394" s="173"/>
      <c r="I3394" s="173"/>
    </row>
    <row r="3395">
      <c r="A3395" s="176"/>
      <c r="B3395" s="177"/>
      <c r="C3395" s="173"/>
      <c r="D3395" s="173"/>
      <c r="E3395" s="173"/>
      <c r="F3395" s="173"/>
      <c r="G3395" s="173"/>
      <c r="H3395" s="173"/>
      <c r="I3395" s="173"/>
    </row>
    <row r="3396">
      <c r="A3396" s="176"/>
      <c r="B3396" s="177"/>
      <c r="C3396" s="173"/>
      <c r="D3396" s="173"/>
      <c r="E3396" s="173"/>
      <c r="F3396" s="173"/>
      <c r="G3396" s="173"/>
      <c r="H3396" s="173"/>
      <c r="I3396" s="173"/>
    </row>
    <row r="3397">
      <c r="A3397" s="176"/>
      <c r="B3397" s="177"/>
      <c r="C3397" s="173"/>
      <c r="D3397" s="173"/>
      <c r="E3397" s="173"/>
      <c r="F3397" s="173"/>
      <c r="G3397" s="173"/>
      <c r="H3397" s="173"/>
      <c r="I3397" s="173"/>
    </row>
    <row r="3398">
      <c r="A3398" s="176"/>
      <c r="B3398" s="177"/>
      <c r="C3398" s="173"/>
      <c r="D3398" s="173"/>
      <c r="E3398" s="173"/>
      <c r="F3398" s="173"/>
      <c r="G3398" s="173"/>
      <c r="H3398" s="173"/>
      <c r="I3398" s="173"/>
    </row>
    <row r="3399">
      <c r="A3399" s="176"/>
      <c r="B3399" s="177"/>
      <c r="C3399" s="173"/>
      <c r="D3399" s="173"/>
      <c r="E3399" s="173"/>
      <c r="F3399" s="173"/>
      <c r="G3399" s="173"/>
      <c r="H3399" s="173"/>
      <c r="I3399" s="173"/>
    </row>
    <row r="3400">
      <c r="A3400" s="176"/>
      <c r="B3400" s="177"/>
      <c r="C3400" s="173"/>
      <c r="D3400" s="173"/>
      <c r="E3400" s="173"/>
      <c r="F3400" s="173"/>
      <c r="G3400" s="173"/>
      <c r="H3400" s="173"/>
      <c r="I3400" s="173"/>
    </row>
    <row r="3401">
      <c r="A3401" s="176"/>
      <c r="B3401" s="177"/>
      <c r="C3401" s="173"/>
      <c r="D3401" s="173"/>
      <c r="E3401" s="173"/>
      <c r="F3401" s="173"/>
      <c r="G3401" s="173"/>
      <c r="H3401" s="173"/>
      <c r="I3401" s="173"/>
    </row>
    <row r="3402">
      <c r="A3402" s="176"/>
      <c r="B3402" s="177"/>
      <c r="C3402" s="173"/>
      <c r="D3402" s="173"/>
      <c r="E3402" s="173"/>
      <c r="F3402" s="173"/>
      <c r="G3402" s="173"/>
      <c r="H3402" s="173"/>
      <c r="I3402" s="173"/>
    </row>
    <row r="3403">
      <c r="A3403" s="176"/>
      <c r="B3403" s="177"/>
      <c r="C3403" s="173"/>
      <c r="D3403" s="173"/>
      <c r="E3403" s="173"/>
      <c r="F3403" s="173"/>
      <c r="G3403" s="173"/>
      <c r="H3403" s="173"/>
      <c r="I3403" s="173"/>
    </row>
    <row r="3404">
      <c r="A3404" s="176"/>
      <c r="B3404" s="177"/>
      <c r="C3404" s="173"/>
      <c r="D3404" s="173"/>
      <c r="E3404" s="173"/>
      <c r="F3404" s="173"/>
      <c r="G3404" s="173"/>
      <c r="H3404" s="173"/>
      <c r="I3404" s="173"/>
    </row>
    <row r="3405">
      <c r="A3405" s="176"/>
      <c r="B3405" s="177"/>
      <c r="C3405" s="173"/>
      <c r="D3405" s="173"/>
      <c r="E3405" s="173"/>
      <c r="F3405" s="173"/>
      <c r="G3405" s="173"/>
      <c r="H3405" s="173"/>
      <c r="I3405" s="173"/>
    </row>
    <row r="3406">
      <c r="A3406" s="176"/>
      <c r="B3406" s="177"/>
      <c r="C3406" s="173"/>
      <c r="D3406" s="173"/>
      <c r="E3406" s="173"/>
      <c r="F3406" s="173"/>
      <c r="G3406" s="173"/>
      <c r="H3406" s="173"/>
      <c r="I3406" s="173"/>
    </row>
    <row r="3407">
      <c r="A3407" s="176"/>
      <c r="B3407" s="177"/>
      <c r="C3407" s="173"/>
      <c r="D3407" s="173"/>
      <c r="E3407" s="173"/>
      <c r="F3407" s="173"/>
      <c r="G3407" s="173"/>
      <c r="H3407" s="173"/>
      <c r="I3407" s="173"/>
    </row>
    <row r="3408">
      <c r="A3408" s="176"/>
      <c r="B3408" s="177"/>
      <c r="C3408" s="173"/>
      <c r="D3408" s="173"/>
      <c r="E3408" s="173"/>
      <c r="F3408" s="173"/>
      <c r="G3408" s="173"/>
      <c r="H3408" s="173"/>
      <c r="I3408" s="173"/>
    </row>
    <row r="3409">
      <c r="A3409" s="176"/>
      <c r="B3409" s="177"/>
      <c r="C3409" s="173"/>
      <c r="D3409" s="173"/>
      <c r="E3409" s="173"/>
      <c r="F3409" s="173"/>
      <c r="G3409" s="173"/>
      <c r="H3409" s="173"/>
      <c r="I3409" s="173"/>
    </row>
    <row r="3410">
      <c r="A3410" s="176"/>
      <c r="B3410" s="177"/>
      <c r="C3410" s="173"/>
      <c r="D3410" s="173"/>
      <c r="E3410" s="173"/>
      <c r="F3410" s="173"/>
      <c r="G3410" s="173"/>
      <c r="H3410" s="173"/>
      <c r="I3410" s="173"/>
    </row>
    <row r="3411">
      <c r="A3411" s="176"/>
      <c r="B3411" s="177"/>
      <c r="C3411" s="173"/>
      <c r="D3411" s="173"/>
      <c r="E3411" s="173"/>
      <c r="F3411" s="173"/>
      <c r="G3411" s="173"/>
      <c r="H3411" s="173"/>
      <c r="I3411" s="173"/>
    </row>
    <row r="3412">
      <c r="A3412" s="176"/>
      <c r="B3412" s="177"/>
      <c r="C3412" s="173"/>
      <c r="D3412" s="173"/>
      <c r="E3412" s="173"/>
      <c r="F3412" s="173"/>
      <c r="G3412" s="173"/>
      <c r="H3412" s="173"/>
      <c r="I3412" s="173"/>
    </row>
    <row r="3413">
      <c r="A3413" s="176"/>
      <c r="B3413" s="177"/>
      <c r="C3413" s="173"/>
      <c r="D3413" s="173"/>
      <c r="E3413" s="173"/>
      <c r="F3413" s="173"/>
      <c r="G3413" s="173"/>
      <c r="H3413" s="173"/>
      <c r="I3413" s="173"/>
    </row>
    <row r="3414">
      <c r="A3414" s="176"/>
      <c r="B3414" s="177"/>
      <c r="C3414" s="173"/>
      <c r="D3414" s="173"/>
      <c r="E3414" s="173"/>
      <c r="F3414" s="173"/>
      <c r="G3414" s="173"/>
      <c r="H3414" s="173"/>
      <c r="I3414" s="173"/>
    </row>
    <row r="3415">
      <c r="A3415" s="176"/>
      <c r="B3415" s="177"/>
      <c r="C3415" s="173"/>
      <c r="D3415" s="173"/>
      <c r="E3415" s="173"/>
      <c r="F3415" s="173"/>
      <c r="G3415" s="173"/>
      <c r="H3415" s="173"/>
      <c r="I3415" s="173"/>
    </row>
    <row r="3416">
      <c r="A3416" s="176"/>
      <c r="B3416" s="177"/>
      <c r="C3416" s="173"/>
      <c r="D3416" s="173"/>
      <c r="E3416" s="173"/>
      <c r="F3416" s="173"/>
      <c r="G3416" s="173"/>
      <c r="H3416" s="173"/>
      <c r="I3416" s="173"/>
    </row>
    <row r="3417">
      <c r="A3417" s="176"/>
      <c r="B3417" s="177"/>
      <c r="C3417" s="173"/>
      <c r="D3417" s="173"/>
      <c r="E3417" s="173"/>
      <c r="F3417" s="173"/>
      <c r="G3417" s="173"/>
      <c r="H3417" s="173"/>
      <c r="I3417" s="173"/>
    </row>
    <row r="3418">
      <c r="A3418" s="176"/>
      <c r="B3418" s="177"/>
      <c r="C3418" s="173"/>
      <c r="D3418" s="173"/>
      <c r="E3418" s="173"/>
      <c r="F3418" s="173"/>
      <c r="G3418" s="173"/>
      <c r="H3418" s="173"/>
      <c r="I3418" s="173"/>
    </row>
    <row r="3419">
      <c r="A3419" s="176"/>
      <c r="B3419" s="177"/>
      <c r="C3419" s="173"/>
      <c r="D3419" s="173"/>
      <c r="E3419" s="173"/>
      <c r="F3419" s="173"/>
      <c r="G3419" s="173"/>
      <c r="H3419" s="173"/>
      <c r="I3419" s="173"/>
    </row>
    <row r="3420">
      <c r="A3420" s="176"/>
      <c r="B3420" s="177"/>
      <c r="C3420" s="173"/>
      <c r="D3420" s="173"/>
      <c r="E3420" s="173"/>
      <c r="F3420" s="173"/>
      <c r="G3420" s="173"/>
      <c r="H3420" s="173"/>
      <c r="I3420" s="173"/>
    </row>
    <row r="3421">
      <c r="A3421" s="176"/>
      <c r="B3421" s="177"/>
      <c r="C3421" s="173"/>
      <c r="D3421" s="173"/>
      <c r="E3421" s="173"/>
      <c r="F3421" s="173"/>
      <c r="G3421" s="173"/>
      <c r="H3421" s="173"/>
      <c r="I3421" s="173"/>
    </row>
    <row r="3422">
      <c r="A3422" s="176"/>
      <c r="B3422" s="177"/>
      <c r="C3422" s="173"/>
      <c r="D3422" s="173"/>
      <c r="E3422" s="173"/>
      <c r="F3422" s="173"/>
      <c r="G3422" s="173"/>
      <c r="H3422" s="173"/>
      <c r="I3422" s="173"/>
    </row>
    <row r="3423">
      <c r="A3423" s="176"/>
      <c r="B3423" s="177"/>
      <c r="C3423" s="173"/>
      <c r="D3423" s="173"/>
      <c r="E3423" s="173"/>
      <c r="F3423" s="173"/>
      <c r="G3423" s="173"/>
      <c r="H3423" s="173"/>
      <c r="I3423" s="173"/>
    </row>
    <row r="3424">
      <c r="A3424" s="176"/>
      <c r="B3424" s="177"/>
      <c r="C3424" s="173"/>
      <c r="D3424" s="173"/>
      <c r="E3424" s="173"/>
      <c r="F3424" s="173"/>
      <c r="G3424" s="173"/>
      <c r="H3424" s="173"/>
      <c r="I3424" s="173"/>
    </row>
    <row r="3425">
      <c r="A3425" s="176"/>
      <c r="B3425" s="177"/>
      <c r="C3425" s="173"/>
      <c r="D3425" s="173"/>
      <c r="E3425" s="173"/>
      <c r="F3425" s="173"/>
      <c r="G3425" s="173"/>
      <c r="H3425" s="173"/>
      <c r="I3425" s="173"/>
    </row>
    <row r="3426">
      <c r="A3426" s="176"/>
      <c r="B3426" s="177"/>
      <c r="C3426" s="173"/>
      <c r="D3426" s="173"/>
      <c r="E3426" s="173"/>
      <c r="F3426" s="173"/>
      <c r="G3426" s="173"/>
      <c r="H3426" s="173"/>
      <c r="I3426" s="173"/>
    </row>
    <row r="3427">
      <c r="A3427" s="176"/>
      <c r="B3427" s="177"/>
      <c r="C3427" s="173"/>
      <c r="D3427" s="173"/>
      <c r="E3427" s="173"/>
      <c r="F3427" s="173"/>
      <c r="G3427" s="173"/>
      <c r="H3427" s="173"/>
      <c r="I3427" s="173"/>
    </row>
    <row r="3428">
      <c r="A3428" s="176"/>
      <c r="B3428" s="177"/>
      <c r="C3428" s="173"/>
      <c r="D3428" s="173"/>
      <c r="E3428" s="173"/>
      <c r="F3428" s="173"/>
      <c r="G3428" s="173"/>
      <c r="H3428" s="173"/>
      <c r="I3428" s="173"/>
    </row>
    <row r="3429">
      <c r="A3429" s="176"/>
      <c r="B3429" s="177"/>
      <c r="C3429" s="173"/>
      <c r="D3429" s="173"/>
      <c r="E3429" s="173"/>
      <c r="F3429" s="173"/>
      <c r="G3429" s="173"/>
      <c r="H3429" s="173"/>
      <c r="I3429" s="173"/>
    </row>
    <row r="3430">
      <c r="A3430" s="176"/>
      <c r="B3430" s="177"/>
      <c r="C3430" s="173"/>
      <c r="D3430" s="173"/>
      <c r="E3430" s="173"/>
      <c r="F3430" s="173"/>
      <c r="G3430" s="173"/>
      <c r="H3430" s="173"/>
      <c r="I3430" s="173"/>
    </row>
    <row r="3431">
      <c r="A3431" s="176"/>
      <c r="B3431" s="177"/>
      <c r="C3431" s="173"/>
      <c r="D3431" s="173"/>
      <c r="E3431" s="173"/>
      <c r="F3431" s="173"/>
      <c r="G3431" s="173"/>
      <c r="H3431" s="173"/>
      <c r="I3431" s="173"/>
    </row>
    <row r="3432">
      <c r="A3432" s="176"/>
      <c r="B3432" s="177"/>
      <c r="C3432" s="173"/>
      <c r="D3432" s="173"/>
      <c r="E3432" s="173"/>
      <c r="F3432" s="173"/>
      <c r="G3432" s="173"/>
      <c r="H3432" s="173"/>
      <c r="I3432" s="173"/>
    </row>
    <row r="3433">
      <c r="A3433" s="176"/>
      <c r="B3433" s="177"/>
      <c r="C3433" s="173"/>
      <c r="D3433" s="173"/>
      <c r="E3433" s="173"/>
      <c r="F3433" s="173"/>
      <c r="G3433" s="173"/>
      <c r="H3433" s="173"/>
      <c r="I3433" s="173"/>
    </row>
    <row r="3434">
      <c r="A3434" s="176"/>
      <c r="B3434" s="177"/>
      <c r="C3434" s="173"/>
      <c r="D3434" s="173"/>
      <c r="E3434" s="173"/>
      <c r="F3434" s="173"/>
      <c r="G3434" s="173"/>
      <c r="H3434" s="173"/>
      <c r="I3434" s="173"/>
    </row>
    <row r="3435">
      <c r="A3435" s="176"/>
      <c r="B3435" s="177"/>
      <c r="C3435" s="173"/>
      <c r="D3435" s="173"/>
      <c r="E3435" s="173"/>
      <c r="F3435" s="173"/>
      <c r="G3435" s="173"/>
      <c r="H3435" s="173"/>
      <c r="I3435" s="173"/>
    </row>
    <row r="3436">
      <c r="A3436" s="176"/>
      <c r="B3436" s="177"/>
      <c r="C3436" s="173"/>
      <c r="D3436" s="173"/>
      <c r="E3436" s="173"/>
      <c r="F3436" s="173"/>
      <c r="G3436" s="173"/>
      <c r="H3436" s="173"/>
      <c r="I3436" s="173"/>
    </row>
    <row r="3437">
      <c r="A3437" s="176"/>
      <c r="B3437" s="177"/>
      <c r="C3437" s="173"/>
      <c r="D3437" s="173"/>
      <c r="E3437" s="173"/>
      <c r="F3437" s="173"/>
      <c r="G3437" s="173"/>
      <c r="H3437" s="173"/>
      <c r="I3437" s="173"/>
    </row>
    <row r="3438">
      <c r="A3438" s="176"/>
      <c r="B3438" s="177"/>
      <c r="C3438" s="173"/>
      <c r="D3438" s="173"/>
      <c r="E3438" s="173"/>
      <c r="F3438" s="173"/>
      <c r="G3438" s="173"/>
      <c r="H3438" s="173"/>
      <c r="I3438" s="173"/>
    </row>
    <row r="3439">
      <c r="A3439" s="176"/>
      <c r="B3439" s="177"/>
      <c r="C3439" s="173"/>
      <c r="D3439" s="173"/>
      <c r="E3439" s="173"/>
      <c r="F3439" s="173"/>
      <c r="G3439" s="173"/>
      <c r="H3439" s="173"/>
      <c r="I3439" s="173"/>
    </row>
    <row r="3440">
      <c r="A3440" s="176"/>
      <c r="B3440" s="177"/>
      <c r="C3440" s="173"/>
      <c r="D3440" s="173"/>
      <c r="E3440" s="173"/>
      <c r="F3440" s="173"/>
      <c r="G3440" s="173"/>
      <c r="H3440" s="173"/>
      <c r="I3440" s="173"/>
    </row>
    <row r="3441">
      <c r="A3441" s="176"/>
      <c r="B3441" s="177"/>
      <c r="C3441" s="173"/>
      <c r="D3441" s="173"/>
      <c r="E3441" s="173"/>
      <c r="F3441" s="173"/>
      <c r="G3441" s="173"/>
      <c r="H3441" s="173"/>
      <c r="I3441" s="173"/>
    </row>
    <row r="3442">
      <c r="A3442" s="176"/>
      <c r="B3442" s="177"/>
      <c r="C3442" s="173"/>
      <c r="D3442" s="173"/>
      <c r="E3442" s="173"/>
      <c r="F3442" s="173"/>
      <c r="G3442" s="173"/>
      <c r="H3442" s="173"/>
      <c r="I3442" s="173"/>
    </row>
    <row r="3443">
      <c r="A3443" s="176"/>
      <c r="B3443" s="177"/>
      <c r="C3443" s="173"/>
      <c r="D3443" s="173"/>
      <c r="E3443" s="173"/>
      <c r="F3443" s="173"/>
      <c r="G3443" s="173"/>
      <c r="H3443" s="173"/>
      <c r="I3443" s="173"/>
    </row>
    <row r="3444">
      <c r="A3444" s="176"/>
      <c r="B3444" s="177"/>
      <c r="C3444" s="173"/>
      <c r="D3444" s="173"/>
      <c r="E3444" s="173"/>
      <c r="F3444" s="173"/>
      <c r="G3444" s="173"/>
      <c r="H3444" s="173"/>
      <c r="I3444" s="173"/>
    </row>
    <row r="3445">
      <c r="A3445" s="176"/>
      <c r="B3445" s="177"/>
      <c r="C3445" s="173"/>
      <c r="D3445" s="173"/>
      <c r="E3445" s="173"/>
      <c r="F3445" s="173"/>
      <c r="G3445" s="173"/>
      <c r="H3445" s="173"/>
      <c r="I3445" s="173"/>
    </row>
    <row r="3446">
      <c r="A3446" s="176"/>
      <c r="B3446" s="177"/>
      <c r="C3446" s="173"/>
      <c r="D3446" s="173"/>
      <c r="E3446" s="173"/>
      <c r="F3446" s="173"/>
      <c r="G3446" s="173"/>
      <c r="H3446" s="173"/>
      <c r="I3446" s="173"/>
    </row>
    <row r="3447">
      <c r="A3447" s="176"/>
      <c r="B3447" s="177"/>
      <c r="C3447" s="173"/>
      <c r="D3447" s="173"/>
      <c r="E3447" s="173"/>
      <c r="F3447" s="173"/>
      <c r="G3447" s="173"/>
      <c r="H3447" s="173"/>
      <c r="I3447" s="173"/>
    </row>
    <row r="3448">
      <c r="A3448" s="176"/>
      <c r="B3448" s="177"/>
      <c r="C3448" s="173"/>
      <c r="D3448" s="173"/>
      <c r="E3448" s="173"/>
      <c r="F3448" s="173"/>
      <c r="G3448" s="173"/>
      <c r="H3448" s="173"/>
      <c r="I3448" s="173"/>
    </row>
    <row r="3449">
      <c r="A3449" s="176"/>
      <c r="B3449" s="177"/>
      <c r="C3449" s="173"/>
      <c r="D3449" s="173"/>
      <c r="E3449" s="173"/>
      <c r="F3449" s="173"/>
      <c r="G3449" s="173"/>
      <c r="H3449" s="173"/>
      <c r="I3449" s="173"/>
    </row>
    <row r="3450">
      <c r="A3450" s="176"/>
      <c r="B3450" s="177"/>
      <c r="C3450" s="173"/>
      <c r="D3450" s="173"/>
      <c r="E3450" s="173"/>
      <c r="F3450" s="173"/>
      <c r="G3450" s="173"/>
      <c r="H3450" s="173"/>
      <c r="I3450" s="173"/>
    </row>
    <row r="3451">
      <c r="A3451" s="176"/>
      <c r="B3451" s="177"/>
      <c r="C3451" s="173"/>
      <c r="D3451" s="173"/>
      <c r="E3451" s="173"/>
      <c r="F3451" s="173"/>
      <c r="G3451" s="173"/>
      <c r="H3451" s="173"/>
      <c r="I3451" s="173"/>
    </row>
    <row r="3452">
      <c r="A3452" s="176"/>
      <c r="B3452" s="177"/>
      <c r="C3452" s="173"/>
      <c r="D3452" s="173"/>
      <c r="E3452" s="173"/>
      <c r="F3452" s="173"/>
      <c r="G3452" s="173"/>
      <c r="H3452" s="173"/>
      <c r="I3452" s="173"/>
    </row>
    <row r="3453">
      <c r="A3453" s="176"/>
      <c r="B3453" s="177"/>
      <c r="C3453" s="173"/>
      <c r="D3453" s="173"/>
      <c r="E3453" s="173"/>
      <c r="F3453" s="173"/>
      <c r="G3453" s="173"/>
      <c r="H3453" s="173"/>
      <c r="I3453" s="173"/>
    </row>
    <row r="3454">
      <c r="A3454" s="176"/>
      <c r="B3454" s="177"/>
      <c r="C3454" s="173"/>
      <c r="D3454" s="173"/>
      <c r="E3454" s="173"/>
      <c r="F3454" s="173"/>
      <c r="G3454" s="173"/>
      <c r="H3454" s="173"/>
      <c r="I3454" s="173"/>
    </row>
    <row r="3455">
      <c r="A3455" s="176"/>
      <c r="B3455" s="177"/>
      <c r="C3455" s="173"/>
      <c r="D3455" s="173"/>
      <c r="E3455" s="173"/>
      <c r="F3455" s="173"/>
      <c r="G3455" s="173"/>
      <c r="H3455" s="173"/>
      <c r="I3455" s="173"/>
    </row>
    <row r="3456">
      <c r="A3456" s="176"/>
      <c r="B3456" s="177"/>
      <c r="C3456" s="173"/>
      <c r="D3456" s="173"/>
      <c r="E3456" s="173"/>
      <c r="F3456" s="173"/>
      <c r="G3456" s="173"/>
      <c r="H3456" s="173"/>
      <c r="I3456" s="173"/>
    </row>
    <row r="3457">
      <c r="A3457" s="176"/>
      <c r="B3457" s="177"/>
      <c r="C3457" s="173"/>
      <c r="D3457" s="173"/>
      <c r="E3457" s="173"/>
      <c r="F3457" s="173"/>
      <c r="G3457" s="173"/>
      <c r="H3457" s="173"/>
      <c r="I3457" s="173"/>
    </row>
    <row r="3458">
      <c r="A3458" s="176"/>
      <c r="B3458" s="177"/>
      <c r="C3458" s="173"/>
      <c r="D3458" s="173"/>
      <c r="E3458" s="173"/>
      <c r="F3458" s="173"/>
      <c r="G3458" s="173"/>
      <c r="H3458" s="173"/>
      <c r="I3458" s="173"/>
    </row>
    <row r="3459">
      <c r="A3459" s="176"/>
      <c r="B3459" s="177"/>
      <c r="C3459" s="173"/>
      <c r="D3459" s="173"/>
      <c r="E3459" s="173"/>
      <c r="F3459" s="173"/>
      <c r="G3459" s="173"/>
      <c r="H3459" s="173"/>
      <c r="I3459" s="173"/>
    </row>
    <row r="3460">
      <c r="A3460" s="176"/>
      <c r="B3460" s="177"/>
      <c r="C3460" s="173"/>
      <c r="D3460" s="173"/>
      <c r="E3460" s="173"/>
      <c r="F3460" s="173"/>
      <c r="G3460" s="173"/>
      <c r="H3460" s="173"/>
      <c r="I3460" s="173"/>
    </row>
    <row r="3461">
      <c r="A3461" s="176"/>
      <c r="B3461" s="177"/>
      <c r="C3461" s="173"/>
      <c r="D3461" s="173"/>
      <c r="E3461" s="173"/>
      <c r="F3461" s="173"/>
      <c r="G3461" s="173"/>
      <c r="H3461" s="173"/>
      <c r="I3461" s="173"/>
    </row>
    <row r="3462">
      <c r="A3462" s="176"/>
      <c r="B3462" s="177"/>
      <c r="C3462" s="173"/>
      <c r="D3462" s="173"/>
      <c r="E3462" s="173"/>
      <c r="F3462" s="173"/>
      <c r="G3462" s="173"/>
      <c r="H3462" s="173"/>
      <c r="I3462" s="173"/>
    </row>
    <row r="3463">
      <c r="A3463" s="176"/>
      <c r="B3463" s="177"/>
      <c r="C3463" s="173"/>
      <c r="D3463" s="173"/>
      <c r="E3463" s="173"/>
      <c r="F3463" s="173"/>
      <c r="G3463" s="173"/>
      <c r="H3463" s="173"/>
      <c r="I3463" s="173"/>
    </row>
    <row r="3464">
      <c r="A3464" s="176"/>
      <c r="B3464" s="177"/>
      <c r="C3464" s="173"/>
      <c r="D3464" s="173"/>
      <c r="E3464" s="173"/>
      <c r="F3464" s="173"/>
      <c r="G3464" s="173"/>
      <c r="H3464" s="173"/>
      <c r="I3464" s="173"/>
    </row>
    <row r="3465">
      <c r="A3465" s="176"/>
      <c r="B3465" s="177"/>
      <c r="C3465" s="173"/>
      <c r="D3465" s="173"/>
      <c r="E3465" s="173"/>
      <c r="F3465" s="173"/>
      <c r="G3465" s="173"/>
      <c r="H3465" s="173"/>
      <c r="I3465" s="173"/>
    </row>
    <row r="3466">
      <c r="A3466" s="176"/>
      <c r="B3466" s="177"/>
      <c r="C3466" s="173"/>
      <c r="D3466" s="173"/>
      <c r="E3466" s="173"/>
      <c r="F3466" s="173"/>
      <c r="G3466" s="173"/>
      <c r="H3466" s="173"/>
      <c r="I3466" s="173"/>
    </row>
    <row r="3467">
      <c r="A3467" s="176"/>
      <c r="B3467" s="177"/>
      <c r="C3467" s="173"/>
      <c r="D3467" s="173"/>
      <c r="E3467" s="173"/>
      <c r="F3467" s="173"/>
      <c r="G3467" s="173"/>
      <c r="H3467" s="173"/>
      <c r="I3467" s="173"/>
    </row>
    <row r="3468">
      <c r="A3468" s="176"/>
      <c r="B3468" s="177"/>
      <c r="C3468" s="173"/>
      <c r="D3468" s="173"/>
      <c r="E3468" s="173"/>
      <c r="F3468" s="173"/>
      <c r="G3468" s="173"/>
      <c r="H3468" s="173"/>
      <c r="I3468" s="173"/>
    </row>
    <row r="3469">
      <c r="A3469" s="176"/>
      <c r="B3469" s="177"/>
      <c r="C3469" s="173"/>
      <c r="D3469" s="173"/>
      <c r="E3469" s="173"/>
      <c r="F3469" s="173"/>
      <c r="G3469" s="173"/>
      <c r="H3469" s="173"/>
      <c r="I3469" s="173"/>
    </row>
    <row r="3470">
      <c r="A3470" s="176"/>
      <c r="B3470" s="177"/>
      <c r="C3470" s="173"/>
      <c r="D3470" s="173"/>
      <c r="E3470" s="173"/>
      <c r="F3470" s="173"/>
      <c r="G3470" s="173"/>
      <c r="H3470" s="173"/>
      <c r="I3470" s="173"/>
    </row>
    <row r="3471">
      <c r="A3471" s="176"/>
      <c r="B3471" s="177"/>
      <c r="C3471" s="173"/>
      <c r="D3471" s="173"/>
      <c r="E3471" s="173"/>
      <c r="F3471" s="173"/>
      <c r="G3471" s="173"/>
      <c r="H3471" s="173"/>
      <c r="I3471" s="173"/>
    </row>
    <row r="3472">
      <c r="A3472" s="176"/>
      <c r="B3472" s="177"/>
      <c r="C3472" s="173"/>
      <c r="D3472" s="173"/>
      <c r="E3472" s="173"/>
      <c r="F3472" s="173"/>
      <c r="G3472" s="173"/>
      <c r="H3472" s="173"/>
      <c r="I3472" s="173"/>
    </row>
    <row r="3473">
      <c r="A3473" s="176"/>
      <c r="B3473" s="177"/>
      <c r="C3473" s="173"/>
      <c r="D3473" s="173"/>
      <c r="E3473" s="173"/>
      <c r="F3473" s="173"/>
      <c r="G3473" s="173"/>
      <c r="H3473" s="173"/>
      <c r="I3473" s="173"/>
    </row>
    <row r="3474">
      <c r="A3474" s="176"/>
      <c r="B3474" s="177"/>
      <c r="C3474" s="173"/>
      <c r="D3474" s="173"/>
      <c r="E3474" s="173"/>
      <c r="F3474" s="173"/>
      <c r="G3474" s="173"/>
      <c r="H3474" s="173"/>
      <c r="I3474" s="173"/>
    </row>
    <row r="3475">
      <c r="A3475" s="176"/>
      <c r="B3475" s="177"/>
      <c r="C3475" s="173"/>
      <c r="D3475" s="173"/>
      <c r="E3475" s="173"/>
      <c r="F3475" s="173"/>
      <c r="G3475" s="173"/>
      <c r="H3475" s="173"/>
      <c r="I3475" s="173"/>
    </row>
    <row r="3476">
      <c r="A3476" s="176"/>
      <c r="B3476" s="177"/>
      <c r="C3476" s="173"/>
      <c r="D3476" s="173"/>
      <c r="E3476" s="173"/>
      <c r="F3476" s="173"/>
      <c r="G3476" s="173"/>
      <c r="H3476" s="173"/>
      <c r="I3476" s="173"/>
    </row>
    <row r="3477">
      <c r="A3477" s="176"/>
      <c r="B3477" s="177"/>
      <c r="C3477" s="173"/>
      <c r="D3477" s="173"/>
      <c r="E3477" s="173"/>
      <c r="F3477" s="173"/>
      <c r="G3477" s="173"/>
      <c r="H3477" s="173"/>
      <c r="I3477" s="173"/>
    </row>
    <row r="3478">
      <c r="A3478" s="176"/>
      <c r="B3478" s="177"/>
      <c r="C3478" s="173"/>
      <c r="D3478" s="173"/>
      <c r="E3478" s="173"/>
      <c r="F3478" s="173"/>
      <c r="G3478" s="173"/>
      <c r="H3478" s="173"/>
      <c r="I3478" s="173"/>
    </row>
    <row r="3479">
      <c r="A3479" s="176"/>
      <c r="B3479" s="177"/>
      <c r="C3479" s="173"/>
      <c r="D3479" s="173"/>
      <c r="E3479" s="173"/>
      <c r="F3479" s="173"/>
      <c r="G3479" s="173"/>
      <c r="H3479" s="173"/>
      <c r="I3479" s="173"/>
    </row>
    <row r="3480">
      <c r="A3480" s="176"/>
      <c r="B3480" s="177"/>
      <c r="C3480" s="173"/>
      <c r="D3480" s="173"/>
      <c r="E3480" s="173"/>
      <c r="F3480" s="173"/>
      <c r="G3480" s="173"/>
      <c r="H3480" s="173"/>
      <c r="I3480" s="173"/>
    </row>
    <row r="3481">
      <c r="A3481" s="176"/>
      <c r="B3481" s="177"/>
      <c r="C3481" s="173"/>
      <c r="D3481" s="173"/>
      <c r="E3481" s="173"/>
      <c r="F3481" s="173"/>
      <c r="G3481" s="173"/>
      <c r="H3481" s="173"/>
      <c r="I3481" s="173"/>
    </row>
    <row r="3482">
      <c r="A3482" s="176"/>
      <c r="B3482" s="177"/>
      <c r="C3482" s="173"/>
      <c r="D3482" s="173"/>
      <c r="E3482" s="173"/>
      <c r="F3482" s="173"/>
      <c r="G3482" s="173"/>
      <c r="H3482" s="173"/>
      <c r="I3482" s="173"/>
    </row>
    <row r="3483">
      <c r="A3483" s="176"/>
      <c r="B3483" s="177"/>
      <c r="C3483" s="173"/>
      <c r="D3483" s="173"/>
      <c r="E3483" s="173"/>
      <c r="F3483" s="173"/>
      <c r="G3483" s="173"/>
      <c r="H3483" s="173"/>
      <c r="I3483" s="173"/>
    </row>
    <row r="3484">
      <c r="A3484" s="176"/>
      <c r="B3484" s="177"/>
      <c r="C3484" s="173"/>
      <c r="D3484" s="173"/>
      <c r="E3484" s="173"/>
      <c r="F3484" s="173"/>
      <c r="G3484" s="173"/>
      <c r="H3484" s="173"/>
      <c r="I3484" s="173"/>
    </row>
    <row r="3485">
      <c r="A3485" s="176"/>
      <c r="B3485" s="177"/>
      <c r="C3485" s="173"/>
      <c r="D3485" s="173"/>
      <c r="E3485" s="173"/>
      <c r="F3485" s="173"/>
      <c r="G3485" s="173"/>
      <c r="H3485" s="173"/>
      <c r="I3485" s="173"/>
    </row>
    <row r="3486">
      <c r="A3486" s="176"/>
      <c r="B3486" s="177"/>
      <c r="C3486" s="173"/>
      <c r="D3486" s="173"/>
      <c r="E3486" s="173"/>
      <c r="F3486" s="173"/>
      <c r="G3486" s="173"/>
      <c r="H3486" s="173"/>
      <c r="I3486" s="173"/>
    </row>
    <row r="3487">
      <c r="A3487" s="176"/>
      <c r="B3487" s="177"/>
      <c r="C3487" s="173"/>
      <c r="D3487" s="173"/>
      <c r="E3487" s="173"/>
      <c r="F3487" s="173"/>
      <c r="G3487" s="173"/>
      <c r="H3487" s="173"/>
      <c r="I3487" s="173"/>
    </row>
    <row r="3488">
      <c r="A3488" s="176"/>
      <c r="B3488" s="177"/>
      <c r="C3488" s="173"/>
      <c r="D3488" s="173"/>
      <c r="E3488" s="173"/>
      <c r="F3488" s="173"/>
      <c r="G3488" s="173"/>
      <c r="H3488" s="173"/>
      <c r="I3488" s="173"/>
    </row>
    <row r="3489">
      <c r="A3489" s="176"/>
      <c r="B3489" s="177"/>
      <c r="C3489" s="173"/>
      <c r="D3489" s="173"/>
      <c r="E3489" s="173"/>
      <c r="F3489" s="173"/>
      <c r="G3489" s="173"/>
      <c r="H3489" s="173"/>
      <c r="I3489" s="173"/>
    </row>
    <row r="3490">
      <c r="A3490" s="176"/>
      <c r="B3490" s="177"/>
      <c r="C3490" s="173"/>
      <c r="D3490" s="173"/>
      <c r="E3490" s="173"/>
      <c r="F3490" s="173"/>
      <c r="G3490" s="173"/>
      <c r="H3490" s="173"/>
      <c r="I3490" s="173"/>
    </row>
    <row r="3491">
      <c r="A3491" s="176"/>
      <c r="B3491" s="177"/>
      <c r="C3491" s="173"/>
      <c r="D3491" s="173"/>
      <c r="E3491" s="173"/>
      <c r="F3491" s="173"/>
      <c r="G3491" s="173"/>
      <c r="H3491" s="173"/>
      <c r="I3491" s="173"/>
    </row>
    <row r="3492">
      <c r="A3492" s="176"/>
      <c r="B3492" s="177"/>
      <c r="C3492" s="173"/>
      <c r="D3492" s="173"/>
      <c r="E3492" s="173"/>
      <c r="F3492" s="173"/>
      <c r="G3492" s="173"/>
      <c r="H3492" s="173"/>
      <c r="I3492" s="173"/>
    </row>
    <row r="3493">
      <c r="A3493" s="176"/>
      <c r="B3493" s="177"/>
      <c r="C3493" s="173"/>
      <c r="D3493" s="173"/>
      <c r="E3493" s="173"/>
      <c r="F3493" s="173"/>
      <c r="G3493" s="173"/>
      <c r="H3493" s="173"/>
      <c r="I3493" s="173"/>
    </row>
    <row r="3494">
      <c r="A3494" s="176"/>
      <c r="B3494" s="177"/>
      <c r="C3494" s="173"/>
      <c r="D3494" s="173"/>
      <c r="E3494" s="173"/>
      <c r="F3494" s="173"/>
      <c r="G3494" s="173"/>
      <c r="H3494" s="173"/>
      <c r="I3494" s="173"/>
    </row>
    <row r="3495">
      <c r="A3495" s="176"/>
      <c r="B3495" s="177"/>
      <c r="C3495" s="173"/>
      <c r="D3495" s="173"/>
      <c r="E3495" s="173"/>
      <c r="F3495" s="173"/>
      <c r="G3495" s="173"/>
      <c r="H3495" s="173"/>
      <c r="I3495" s="173"/>
    </row>
    <row r="3496">
      <c r="A3496" s="176"/>
      <c r="B3496" s="177"/>
      <c r="C3496" s="173"/>
      <c r="D3496" s="173"/>
      <c r="E3496" s="173"/>
      <c r="F3496" s="173"/>
      <c r="G3496" s="173"/>
      <c r="H3496" s="173"/>
      <c r="I3496" s="173"/>
    </row>
    <row r="3497">
      <c r="A3497" s="176"/>
      <c r="B3497" s="177"/>
      <c r="C3497" s="173"/>
      <c r="D3497" s="173"/>
      <c r="E3497" s="173"/>
      <c r="F3497" s="173"/>
      <c r="G3497" s="173"/>
      <c r="H3497" s="173"/>
      <c r="I3497" s="173"/>
    </row>
    <row r="3498">
      <c r="A3498" s="176"/>
      <c r="B3498" s="177"/>
      <c r="C3498" s="173"/>
      <c r="D3498" s="173"/>
      <c r="E3498" s="173"/>
      <c r="F3498" s="173"/>
      <c r="G3498" s="173"/>
      <c r="H3498" s="173"/>
      <c r="I3498" s="173"/>
    </row>
    <row r="3499">
      <c r="A3499" s="176"/>
      <c r="B3499" s="177"/>
      <c r="C3499" s="173"/>
      <c r="D3499" s="173"/>
      <c r="E3499" s="173"/>
      <c r="F3499" s="173"/>
      <c r="G3499" s="173"/>
      <c r="H3499" s="173"/>
      <c r="I3499" s="173"/>
    </row>
    <row r="3500">
      <c r="A3500" s="176"/>
      <c r="B3500" s="177"/>
      <c r="C3500" s="173"/>
      <c r="D3500" s="173"/>
      <c r="E3500" s="173"/>
      <c r="F3500" s="173"/>
      <c r="G3500" s="173"/>
      <c r="H3500" s="173"/>
      <c r="I3500" s="173"/>
    </row>
    <row r="3501">
      <c r="A3501" s="176"/>
      <c r="B3501" s="177"/>
      <c r="C3501" s="173"/>
      <c r="D3501" s="173"/>
      <c r="E3501" s="173"/>
      <c r="F3501" s="173"/>
      <c r="G3501" s="173"/>
      <c r="H3501" s="173"/>
      <c r="I3501" s="173"/>
    </row>
    <row r="3502">
      <c r="A3502" s="176"/>
      <c r="B3502" s="177"/>
      <c r="C3502" s="173"/>
      <c r="D3502" s="173"/>
      <c r="E3502" s="173"/>
      <c r="F3502" s="173"/>
      <c r="G3502" s="173"/>
      <c r="H3502" s="173"/>
      <c r="I3502" s="173"/>
    </row>
    <row r="3503">
      <c r="A3503" s="176"/>
      <c r="B3503" s="177"/>
      <c r="C3503" s="173"/>
      <c r="D3503" s="173"/>
      <c r="E3503" s="173"/>
      <c r="F3503" s="173"/>
      <c r="G3503" s="173"/>
      <c r="H3503" s="173"/>
      <c r="I3503" s="173"/>
    </row>
    <row r="3504">
      <c r="A3504" s="176"/>
      <c r="B3504" s="177"/>
      <c r="C3504" s="173"/>
      <c r="D3504" s="173"/>
      <c r="E3504" s="173"/>
      <c r="F3504" s="173"/>
      <c r="G3504" s="173"/>
      <c r="H3504" s="173"/>
      <c r="I3504" s="173"/>
    </row>
    <row r="3505">
      <c r="A3505" s="176"/>
      <c r="B3505" s="177"/>
      <c r="C3505" s="173"/>
      <c r="D3505" s="173"/>
      <c r="E3505" s="173"/>
      <c r="F3505" s="173"/>
      <c r="G3505" s="173"/>
      <c r="H3505" s="173"/>
      <c r="I3505" s="173"/>
    </row>
    <row r="3506">
      <c r="A3506" s="176"/>
      <c r="B3506" s="177"/>
      <c r="C3506" s="173"/>
      <c r="D3506" s="173"/>
      <c r="E3506" s="173"/>
      <c r="F3506" s="173"/>
      <c r="G3506" s="173"/>
      <c r="H3506" s="173"/>
      <c r="I3506" s="173"/>
    </row>
    <row r="3507">
      <c r="A3507" s="176"/>
      <c r="B3507" s="177"/>
      <c r="C3507" s="173"/>
      <c r="D3507" s="173"/>
      <c r="E3507" s="173"/>
      <c r="F3507" s="173"/>
      <c r="G3507" s="173"/>
      <c r="H3507" s="173"/>
      <c r="I3507" s="173"/>
    </row>
    <row r="3508">
      <c r="A3508" s="176"/>
      <c r="B3508" s="177"/>
      <c r="C3508" s="173"/>
      <c r="D3508" s="173"/>
      <c r="E3508" s="173"/>
      <c r="F3508" s="173"/>
      <c r="G3508" s="173"/>
      <c r="H3508" s="173"/>
      <c r="I3508" s="173"/>
    </row>
    <row r="3509">
      <c r="A3509" s="176"/>
      <c r="B3509" s="177"/>
      <c r="C3509" s="173"/>
      <c r="D3509" s="173"/>
      <c r="E3509" s="173"/>
      <c r="F3509" s="173"/>
      <c r="G3509" s="173"/>
      <c r="H3509" s="173"/>
      <c r="I3509" s="173"/>
    </row>
    <row r="3510">
      <c r="A3510" s="176"/>
      <c r="B3510" s="177"/>
      <c r="C3510" s="173"/>
      <c r="D3510" s="173"/>
      <c r="E3510" s="173"/>
      <c r="F3510" s="173"/>
      <c r="G3510" s="173"/>
      <c r="H3510" s="173"/>
      <c r="I3510" s="173"/>
    </row>
    <row r="3511">
      <c r="A3511" s="176"/>
      <c r="B3511" s="177"/>
      <c r="C3511" s="173"/>
      <c r="D3511" s="173"/>
      <c r="E3511" s="173"/>
      <c r="F3511" s="173"/>
      <c r="G3511" s="173"/>
      <c r="H3511" s="173"/>
      <c r="I3511" s="173"/>
    </row>
    <row r="3512">
      <c r="A3512" s="176"/>
      <c r="B3512" s="177"/>
      <c r="C3512" s="173"/>
      <c r="D3512" s="173"/>
      <c r="E3512" s="173"/>
      <c r="F3512" s="173"/>
      <c r="G3512" s="173"/>
      <c r="H3512" s="173"/>
      <c r="I3512" s="173"/>
    </row>
    <row r="3513">
      <c r="A3513" s="176"/>
      <c r="B3513" s="177"/>
      <c r="C3513" s="173"/>
      <c r="D3513" s="173"/>
      <c r="E3513" s="173"/>
      <c r="F3513" s="173"/>
      <c r="G3513" s="173"/>
      <c r="H3513" s="173"/>
      <c r="I3513" s="173"/>
    </row>
    <row r="3514">
      <c r="A3514" s="176"/>
      <c r="B3514" s="177"/>
      <c r="C3514" s="173"/>
      <c r="D3514" s="173"/>
      <c r="E3514" s="173"/>
      <c r="F3514" s="173"/>
      <c r="G3514" s="173"/>
      <c r="H3514" s="173"/>
      <c r="I3514" s="173"/>
    </row>
    <row r="3515">
      <c r="A3515" s="176"/>
      <c r="B3515" s="177"/>
      <c r="C3515" s="173"/>
      <c r="D3515" s="173"/>
      <c r="E3515" s="173"/>
      <c r="F3515" s="173"/>
      <c r="G3515" s="173"/>
      <c r="H3515" s="173"/>
      <c r="I3515" s="173"/>
    </row>
    <row r="3516">
      <c r="A3516" s="176"/>
      <c r="B3516" s="177"/>
      <c r="C3516" s="173"/>
      <c r="D3516" s="173"/>
      <c r="E3516" s="173"/>
      <c r="F3516" s="173"/>
      <c r="G3516" s="173"/>
      <c r="H3516" s="173"/>
      <c r="I3516" s="173"/>
    </row>
    <row r="3517">
      <c r="A3517" s="176"/>
      <c r="B3517" s="177"/>
      <c r="C3517" s="173"/>
      <c r="D3517" s="173"/>
      <c r="E3517" s="173"/>
      <c r="F3517" s="173"/>
      <c r="G3517" s="173"/>
      <c r="H3517" s="173"/>
      <c r="I3517" s="173"/>
    </row>
    <row r="3518">
      <c r="A3518" s="176"/>
      <c r="B3518" s="177"/>
      <c r="C3518" s="173"/>
      <c r="D3518" s="173"/>
      <c r="E3518" s="173"/>
      <c r="F3518" s="173"/>
      <c r="G3518" s="173"/>
      <c r="H3518" s="173"/>
      <c r="I3518" s="173"/>
    </row>
    <row r="3519">
      <c r="A3519" s="176"/>
      <c r="B3519" s="177"/>
      <c r="C3519" s="173"/>
      <c r="D3519" s="173"/>
      <c r="E3519" s="173"/>
      <c r="F3519" s="173"/>
      <c r="G3519" s="173"/>
      <c r="H3519" s="173"/>
      <c r="I3519" s="173"/>
    </row>
    <row r="3520">
      <c r="A3520" s="176"/>
      <c r="B3520" s="177"/>
      <c r="C3520" s="173"/>
      <c r="D3520" s="173"/>
      <c r="E3520" s="173"/>
      <c r="F3520" s="173"/>
      <c r="G3520" s="173"/>
      <c r="H3520" s="173"/>
      <c r="I3520" s="173"/>
    </row>
    <row r="3521">
      <c r="A3521" s="176"/>
      <c r="B3521" s="177"/>
      <c r="C3521" s="173"/>
      <c r="D3521" s="173"/>
      <c r="E3521" s="173"/>
      <c r="F3521" s="173"/>
      <c r="G3521" s="173"/>
      <c r="H3521" s="173"/>
      <c r="I3521" s="173"/>
    </row>
    <row r="3522">
      <c r="A3522" s="176"/>
      <c r="B3522" s="177"/>
      <c r="C3522" s="173"/>
      <c r="D3522" s="173"/>
      <c r="E3522" s="173"/>
      <c r="F3522" s="173"/>
      <c r="G3522" s="173"/>
      <c r="H3522" s="173"/>
      <c r="I3522" s="173"/>
    </row>
    <row r="3523">
      <c r="A3523" s="176"/>
      <c r="B3523" s="177"/>
      <c r="C3523" s="173"/>
      <c r="D3523" s="173"/>
      <c r="E3523" s="173"/>
      <c r="F3523" s="173"/>
      <c r="G3523" s="173"/>
      <c r="H3523" s="173"/>
      <c r="I3523" s="173"/>
    </row>
    <row r="3524">
      <c r="A3524" s="176"/>
      <c r="B3524" s="177"/>
      <c r="C3524" s="173"/>
      <c r="D3524" s="173"/>
      <c r="E3524" s="173"/>
      <c r="F3524" s="173"/>
      <c r="G3524" s="173"/>
      <c r="H3524" s="173"/>
      <c r="I3524" s="173"/>
    </row>
    <row r="3525">
      <c r="A3525" s="176"/>
      <c r="B3525" s="177"/>
      <c r="C3525" s="173"/>
      <c r="D3525" s="173"/>
      <c r="E3525" s="173"/>
      <c r="F3525" s="173"/>
      <c r="G3525" s="173"/>
      <c r="H3525" s="173"/>
      <c r="I3525" s="173"/>
    </row>
    <row r="3526">
      <c r="A3526" s="176"/>
      <c r="B3526" s="177"/>
      <c r="C3526" s="173"/>
      <c r="D3526" s="173"/>
      <c r="E3526" s="173"/>
      <c r="F3526" s="173"/>
      <c r="G3526" s="173"/>
      <c r="H3526" s="173"/>
      <c r="I3526" s="173"/>
    </row>
    <row r="3527">
      <c r="A3527" s="176"/>
      <c r="B3527" s="177"/>
      <c r="C3527" s="173"/>
      <c r="D3527" s="173"/>
      <c r="E3527" s="173"/>
      <c r="F3527" s="173"/>
      <c r="G3527" s="173"/>
      <c r="H3527" s="173"/>
      <c r="I3527" s="173"/>
    </row>
    <row r="3528">
      <c r="A3528" s="176"/>
      <c r="B3528" s="177"/>
      <c r="C3528" s="173"/>
      <c r="D3528" s="173"/>
      <c r="E3528" s="173"/>
      <c r="F3528" s="173"/>
      <c r="G3528" s="173"/>
      <c r="H3528" s="173"/>
      <c r="I3528" s="173"/>
    </row>
    <row r="3529">
      <c r="A3529" s="176"/>
      <c r="B3529" s="177"/>
      <c r="C3529" s="173"/>
      <c r="D3529" s="173"/>
      <c r="E3529" s="173"/>
      <c r="F3529" s="173"/>
      <c r="G3529" s="173"/>
      <c r="H3529" s="173"/>
      <c r="I3529" s="173"/>
    </row>
    <row r="3530">
      <c r="A3530" s="176"/>
      <c r="B3530" s="177"/>
      <c r="C3530" s="173"/>
      <c r="D3530" s="173"/>
      <c r="E3530" s="173"/>
      <c r="F3530" s="173"/>
      <c r="G3530" s="173"/>
      <c r="H3530" s="173"/>
      <c r="I3530" s="173"/>
    </row>
    <row r="3531">
      <c r="A3531" s="176"/>
      <c r="B3531" s="177"/>
      <c r="C3531" s="173"/>
      <c r="D3531" s="173"/>
      <c r="E3531" s="173"/>
      <c r="F3531" s="173"/>
      <c r="G3531" s="173"/>
      <c r="H3531" s="173"/>
      <c r="I3531" s="173"/>
    </row>
    <row r="3532">
      <c r="A3532" s="176"/>
      <c r="B3532" s="177"/>
      <c r="C3532" s="173"/>
      <c r="D3532" s="173"/>
      <c r="E3532" s="173"/>
      <c r="F3532" s="173"/>
      <c r="G3532" s="173"/>
      <c r="H3532" s="173"/>
      <c r="I3532" s="173"/>
    </row>
    <row r="3533">
      <c r="A3533" s="176"/>
      <c r="B3533" s="177"/>
      <c r="C3533" s="173"/>
      <c r="D3533" s="173"/>
      <c r="E3533" s="173"/>
      <c r="F3533" s="173"/>
      <c r="G3533" s="173"/>
      <c r="H3533" s="173"/>
      <c r="I3533" s="173"/>
    </row>
    <row r="3534">
      <c r="A3534" s="176"/>
      <c r="B3534" s="177"/>
      <c r="C3534" s="173"/>
      <c r="D3534" s="173"/>
      <c r="E3534" s="173"/>
      <c r="F3534" s="173"/>
      <c r="G3534" s="173"/>
      <c r="H3534" s="173"/>
      <c r="I3534" s="173"/>
    </row>
    <row r="3535">
      <c r="A3535" s="176"/>
      <c r="B3535" s="177"/>
      <c r="C3535" s="173"/>
      <c r="D3535" s="173"/>
      <c r="E3535" s="173"/>
      <c r="F3535" s="173"/>
      <c r="G3535" s="173"/>
      <c r="H3535" s="173"/>
      <c r="I3535" s="173"/>
    </row>
    <row r="3536">
      <c r="A3536" s="176"/>
      <c r="B3536" s="177"/>
      <c r="C3536" s="173"/>
      <c r="D3536" s="173"/>
      <c r="E3536" s="173"/>
      <c r="F3536" s="173"/>
      <c r="G3536" s="173"/>
      <c r="H3536" s="173"/>
      <c r="I3536" s="173"/>
    </row>
    <row r="3537">
      <c r="A3537" s="176"/>
      <c r="B3537" s="177"/>
      <c r="C3537" s="173"/>
      <c r="D3537" s="173"/>
      <c r="E3537" s="173"/>
      <c r="F3537" s="173"/>
      <c r="G3537" s="173"/>
      <c r="H3537" s="173"/>
      <c r="I3537" s="173"/>
    </row>
    <row r="3538">
      <c r="A3538" s="176"/>
      <c r="B3538" s="177"/>
      <c r="C3538" s="173"/>
      <c r="D3538" s="173"/>
      <c r="E3538" s="173"/>
      <c r="F3538" s="173"/>
      <c r="G3538" s="173"/>
      <c r="H3538" s="173"/>
      <c r="I3538" s="173"/>
    </row>
    <row r="3539">
      <c r="A3539" s="176"/>
      <c r="B3539" s="177"/>
      <c r="C3539" s="173"/>
      <c r="D3539" s="173"/>
      <c r="E3539" s="173"/>
      <c r="F3539" s="173"/>
      <c r="G3539" s="173"/>
      <c r="H3539" s="173"/>
      <c r="I3539" s="173"/>
    </row>
    <row r="3540">
      <c r="A3540" s="176"/>
      <c r="B3540" s="177"/>
      <c r="C3540" s="173"/>
      <c r="D3540" s="173"/>
      <c r="E3540" s="173"/>
      <c r="F3540" s="173"/>
      <c r="G3540" s="173"/>
      <c r="H3540" s="173"/>
      <c r="I3540" s="173"/>
    </row>
    <row r="3541">
      <c r="A3541" s="176"/>
      <c r="B3541" s="177"/>
      <c r="C3541" s="173"/>
      <c r="D3541" s="173"/>
      <c r="E3541" s="173"/>
      <c r="F3541" s="173"/>
      <c r="G3541" s="173"/>
      <c r="H3541" s="173"/>
      <c r="I3541" s="173"/>
    </row>
    <row r="3542">
      <c r="A3542" s="176"/>
      <c r="B3542" s="177"/>
      <c r="C3542" s="173"/>
      <c r="D3542" s="173"/>
      <c r="E3542" s="173"/>
      <c r="F3542" s="173"/>
      <c r="G3542" s="173"/>
      <c r="H3542" s="173"/>
      <c r="I3542" s="173"/>
    </row>
    <row r="3543">
      <c r="A3543" s="176"/>
      <c r="B3543" s="177"/>
      <c r="C3543" s="173"/>
      <c r="D3543" s="173"/>
      <c r="E3543" s="173"/>
      <c r="F3543" s="173"/>
      <c r="G3543" s="173"/>
      <c r="H3543" s="173"/>
      <c r="I3543" s="173"/>
    </row>
    <row r="3544">
      <c r="A3544" s="176"/>
      <c r="B3544" s="177"/>
      <c r="C3544" s="173"/>
      <c r="D3544" s="173"/>
      <c r="E3544" s="173"/>
      <c r="F3544" s="173"/>
      <c r="G3544" s="173"/>
      <c r="H3544" s="173"/>
      <c r="I3544" s="173"/>
    </row>
    <row r="3545">
      <c r="A3545" s="176"/>
      <c r="B3545" s="177"/>
      <c r="C3545" s="173"/>
      <c r="D3545" s="173"/>
      <c r="E3545" s="173"/>
      <c r="F3545" s="173"/>
      <c r="G3545" s="173"/>
      <c r="H3545" s="173"/>
      <c r="I3545" s="173"/>
    </row>
    <row r="3546">
      <c r="A3546" s="176"/>
      <c r="B3546" s="177"/>
      <c r="C3546" s="173"/>
      <c r="D3546" s="173"/>
      <c r="E3546" s="173"/>
      <c r="F3546" s="173"/>
      <c r="G3546" s="173"/>
      <c r="H3546" s="173"/>
      <c r="I3546" s="173"/>
    </row>
    <row r="3547">
      <c r="A3547" s="176"/>
      <c r="B3547" s="177"/>
      <c r="C3547" s="173"/>
      <c r="D3547" s="173"/>
      <c r="E3547" s="173"/>
      <c r="F3547" s="173"/>
      <c r="G3547" s="173"/>
      <c r="H3547" s="173"/>
      <c r="I3547" s="173"/>
    </row>
    <row r="3548">
      <c r="A3548" s="176"/>
      <c r="B3548" s="177"/>
      <c r="C3548" s="173"/>
      <c r="D3548" s="173"/>
      <c r="E3548" s="173"/>
      <c r="F3548" s="173"/>
      <c r="G3548" s="173"/>
      <c r="H3548" s="173"/>
      <c r="I3548" s="173"/>
    </row>
    <row r="3549">
      <c r="A3549" s="176"/>
      <c r="B3549" s="177"/>
      <c r="C3549" s="173"/>
      <c r="D3549" s="173"/>
      <c r="E3549" s="173"/>
      <c r="F3549" s="173"/>
      <c r="G3549" s="173"/>
      <c r="H3549" s="173"/>
      <c r="I3549" s="173"/>
    </row>
    <row r="3550">
      <c r="A3550" s="176"/>
      <c r="B3550" s="177"/>
      <c r="C3550" s="173"/>
      <c r="D3550" s="173"/>
      <c r="E3550" s="173"/>
      <c r="F3550" s="173"/>
      <c r="G3550" s="173"/>
      <c r="H3550" s="173"/>
      <c r="I3550" s="173"/>
    </row>
    <row r="3551">
      <c r="A3551" s="176"/>
      <c r="B3551" s="177"/>
      <c r="C3551" s="173"/>
      <c r="D3551" s="173"/>
      <c r="E3551" s="173"/>
      <c r="F3551" s="173"/>
      <c r="G3551" s="173"/>
      <c r="H3551" s="173"/>
      <c r="I3551" s="173"/>
    </row>
    <row r="3552">
      <c r="A3552" s="176"/>
      <c r="B3552" s="177"/>
      <c r="C3552" s="173"/>
      <c r="D3552" s="173"/>
      <c r="E3552" s="173"/>
      <c r="F3552" s="173"/>
      <c r="G3552" s="173"/>
      <c r="H3552" s="173"/>
      <c r="I3552" s="173"/>
    </row>
    <row r="3553">
      <c r="A3553" s="176"/>
      <c r="B3553" s="177"/>
      <c r="C3553" s="173"/>
      <c r="D3553" s="173"/>
      <c r="E3553" s="173"/>
      <c r="F3553" s="173"/>
      <c r="G3553" s="173"/>
      <c r="H3553" s="173"/>
      <c r="I3553" s="173"/>
    </row>
    <row r="3554">
      <c r="A3554" s="176"/>
      <c r="B3554" s="177"/>
      <c r="C3554" s="173"/>
      <c r="D3554" s="173"/>
      <c r="E3554" s="173"/>
      <c r="F3554" s="173"/>
      <c r="G3554" s="173"/>
      <c r="H3554" s="173"/>
      <c r="I3554" s="173"/>
    </row>
    <row r="3555">
      <c r="A3555" s="176"/>
      <c r="B3555" s="177"/>
      <c r="C3555" s="173"/>
      <c r="D3555" s="173"/>
      <c r="E3555" s="173"/>
      <c r="F3555" s="173"/>
      <c r="G3555" s="173"/>
      <c r="H3555" s="173"/>
      <c r="I3555" s="173"/>
    </row>
    <row r="3556">
      <c r="A3556" s="176"/>
      <c r="B3556" s="177"/>
      <c r="C3556" s="173"/>
      <c r="D3556" s="173"/>
      <c r="E3556" s="173"/>
      <c r="F3556" s="173"/>
      <c r="G3556" s="173"/>
      <c r="H3556" s="173"/>
      <c r="I3556" s="173"/>
    </row>
    <row r="3557">
      <c r="A3557" s="176"/>
      <c r="B3557" s="177"/>
      <c r="C3557" s="173"/>
      <c r="D3557" s="173"/>
      <c r="E3557" s="173"/>
      <c r="F3557" s="173"/>
      <c r="G3557" s="173"/>
      <c r="H3557" s="173"/>
      <c r="I3557" s="173"/>
    </row>
    <row r="3558">
      <c r="A3558" s="176"/>
      <c r="B3558" s="177"/>
      <c r="C3558" s="173"/>
      <c r="D3558" s="173"/>
      <c r="E3558" s="173"/>
      <c r="F3558" s="173"/>
      <c r="G3558" s="173"/>
      <c r="H3558" s="173"/>
      <c r="I3558" s="173"/>
    </row>
    <row r="3559">
      <c r="A3559" s="176"/>
      <c r="B3559" s="177"/>
      <c r="C3559" s="173"/>
      <c r="D3559" s="173"/>
      <c r="E3559" s="173"/>
      <c r="F3559" s="173"/>
      <c r="G3559" s="173"/>
      <c r="H3559" s="173"/>
      <c r="I3559" s="173"/>
    </row>
    <row r="3560">
      <c r="A3560" s="176"/>
      <c r="B3560" s="177"/>
      <c r="C3560" s="173"/>
      <c r="D3560" s="173"/>
      <c r="E3560" s="173"/>
      <c r="F3560" s="173"/>
      <c r="G3560" s="173"/>
      <c r="H3560" s="173"/>
      <c r="I3560" s="173"/>
    </row>
    <row r="3561">
      <c r="A3561" s="176"/>
      <c r="B3561" s="177"/>
      <c r="C3561" s="173"/>
      <c r="D3561" s="173"/>
      <c r="E3561" s="173"/>
      <c r="F3561" s="173"/>
      <c r="G3561" s="173"/>
      <c r="H3561" s="173"/>
      <c r="I3561" s="173"/>
    </row>
    <row r="3562">
      <c r="A3562" s="176"/>
      <c r="B3562" s="177"/>
      <c r="C3562" s="173"/>
      <c r="D3562" s="173"/>
      <c r="E3562" s="173"/>
      <c r="F3562" s="173"/>
      <c r="G3562" s="173"/>
      <c r="H3562" s="173"/>
      <c r="I3562" s="173"/>
    </row>
    <row r="3563">
      <c r="A3563" s="176"/>
      <c r="B3563" s="177"/>
      <c r="C3563" s="173"/>
      <c r="D3563" s="173"/>
      <c r="E3563" s="173"/>
      <c r="F3563" s="173"/>
      <c r="G3563" s="173"/>
      <c r="H3563" s="173"/>
      <c r="I3563" s="173"/>
    </row>
    <row r="3564">
      <c r="A3564" s="176"/>
      <c r="B3564" s="177"/>
      <c r="C3564" s="173"/>
      <c r="D3564" s="173"/>
      <c r="E3564" s="173"/>
      <c r="F3564" s="173"/>
      <c r="G3564" s="173"/>
      <c r="H3564" s="173"/>
      <c r="I3564" s="173"/>
    </row>
    <row r="3565">
      <c r="A3565" s="176"/>
      <c r="B3565" s="177"/>
      <c r="C3565" s="173"/>
      <c r="D3565" s="173"/>
      <c r="E3565" s="173"/>
      <c r="F3565" s="173"/>
      <c r="G3565" s="173"/>
      <c r="H3565" s="173"/>
      <c r="I3565" s="173"/>
    </row>
    <row r="3566">
      <c r="A3566" s="176"/>
      <c r="B3566" s="177"/>
      <c r="C3566" s="173"/>
      <c r="D3566" s="173"/>
      <c r="E3566" s="173"/>
      <c r="F3566" s="173"/>
      <c r="G3566" s="173"/>
      <c r="H3566" s="173"/>
      <c r="I3566" s="173"/>
    </row>
    <row r="3567">
      <c r="A3567" s="176"/>
      <c r="B3567" s="177"/>
      <c r="C3567" s="173"/>
      <c r="D3567" s="173"/>
      <c r="E3567" s="173"/>
      <c r="F3567" s="173"/>
      <c r="G3567" s="173"/>
      <c r="H3567" s="173"/>
      <c r="I3567" s="173"/>
    </row>
    <row r="3568">
      <c r="A3568" s="176"/>
      <c r="B3568" s="177"/>
      <c r="C3568" s="173"/>
      <c r="D3568" s="173"/>
      <c r="E3568" s="173"/>
      <c r="F3568" s="173"/>
      <c r="G3568" s="173"/>
      <c r="H3568" s="173"/>
      <c r="I3568" s="173"/>
    </row>
    <row r="3569">
      <c r="A3569" s="176"/>
      <c r="B3569" s="177"/>
      <c r="C3569" s="173"/>
      <c r="D3569" s="173"/>
      <c r="E3569" s="173"/>
      <c r="F3569" s="173"/>
      <c r="G3569" s="173"/>
      <c r="H3569" s="173"/>
      <c r="I3569" s="173"/>
    </row>
    <row r="3570">
      <c r="A3570" s="176"/>
      <c r="B3570" s="177"/>
      <c r="C3570" s="173"/>
      <c r="D3570" s="173"/>
      <c r="E3570" s="173"/>
      <c r="F3570" s="173"/>
      <c r="G3570" s="173"/>
      <c r="H3570" s="173"/>
      <c r="I3570" s="173"/>
    </row>
    <row r="3571">
      <c r="A3571" s="176"/>
      <c r="B3571" s="177"/>
      <c r="C3571" s="173"/>
      <c r="D3571" s="173"/>
      <c r="E3571" s="173"/>
      <c r="F3571" s="173"/>
      <c r="G3571" s="173"/>
      <c r="H3571" s="173"/>
      <c r="I3571" s="173"/>
    </row>
    <row r="3572">
      <c r="A3572" s="176"/>
      <c r="B3572" s="177"/>
      <c r="C3572" s="173"/>
      <c r="D3572" s="173"/>
      <c r="E3572" s="173"/>
      <c r="F3572" s="173"/>
      <c r="G3572" s="173"/>
      <c r="H3572" s="173"/>
      <c r="I3572" s="173"/>
    </row>
    <row r="3573">
      <c r="A3573" s="176"/>
      <c r="B3573" s="177"/>
      <c r="C3573" s="173"/>
      <c r="D3573" s="173"/>
      <c r="E3573" s="173"/>
      <c r="F3573" s="173"/>
      <c r="G3573" s="173"/>
      <c r="H3573" s="173"/>
      <c r="I3573" s="173"/>
    </row>
    <row r="3574">
      <c r="A3574" s="176"/>
      <c r="B3574" s="177"/>
      <c r="C3574" s="173"/>
      <c r="D3574" s="173"/>
      <c r="E3574" s="173"/>
      <c r="F3574" s="173"/>
      <c r="G3574" s="173"/>
      <c r="H3574" s="173"/>
      <c r="I3574" s="173"/>
    </row>
    <row r="3575">
      <c r="A3575" s="176"/>
      <c r="B3575" s="177"/>
      <c r="C3575" s="173"/>
      <c r="D3575" s="173"/>
      <c r="E3575" s="173"/>
      <c r="F3575" s="173"/>
      <c r="G3575" s="173"/>
      <c r="H3575" s="173"/>
      <c r="I3575" s="173"/>
    </row>
    <row r="3576">
      <c r="A3576" s="176"/>
      <c r="B3576" s="177"/>
      <c r="C3576" s="173"/>
      <c r="D3576" s="173"/>
      <c r="E3576" s="173"/>
      <c r="F3576" s="173"/>
      <c r="G3576" s="173"/>
      <c r="H3576" s="173"/>
      <c r="I3576" s="173"/>
    </row>
    <row r="3577">
      <c r="A3577" s="176"/>
      <c r="B3577" s="177"/>
      <c r="C3577" s="173"/>
      <c r="D3577" s="173"/>
      <c r="E3577" s="173"/>
      <c r="F3577" s="173"/>
      <c r="G3577" s="173"/>
      <c r="H3577" s="173"/>
      <c r="I3577" s="173"/>
    </row>
    <row r="3578">
      <c r="A3578" s="176"/>
      <c r="B3578" s="177"/>
      <c r="C3578" s="173"/>
      <c r="D3578" s="173"/>
      <c r="E3578" s="173"/>
      <c r="F3578" s="173"/>
      <c r="G3578" s="173"/>
      <c r="H3578" s="173"/>
      <c r="I3578" s="173"/>
    </row>
    <row r="3579">
      <c r="A3579" s="176"/>
      <c r="B3579" s="177"/>
      <c r="C3579" s="173"/>
      <c r="D3579" s="173"/>
      <c r="E3579" s="173"/>
      <c r="F3579" s="173"/>
      <c r="G3579" s="173"/>
      <c r="H3579" s="173"/>
      <c r="I3579" s="173"/>
    </row>
    <row r="3580">
      <c r="A3580" s="176"/>
      <c r="B3580" s="177"/>
      <c r="C3580" s="173"/>
      <c r="D3580" s="173"/>
      <c r="E3580" s="173"/>
      <c r="F3580" s="173"/>
      <c r="G3580" s="173"/>
      <c r="H3580" s="173"/>
      <c r="I3580" s="173"/>
    </row>
    <row r="3581">
      <c r="A3581" s="176"/>
      <c r="B3581" s="177"/>
      <c r="C3581" s="173"/>
      <c r="D3581" s="173"/>
      <c r="E3581" s="173"/>
      <c r="F3581" s="173"/>
      <c r="G3581" s="173"/>
      <c r="H3581" s="173"/>
      <c r="I3581" s="173"/>
    </row>
    <row r="3582">
      <c r="A3582" s="176"/>
      <c r="B3582" s="177"/>
      <c r="C3582" s="173"/>
      <c r="D3582" s="173"/>
      <c r="E3582" s="173"/>
      <c r="F3582" s="173"/>
      <c r="G3582" s="173"/>
      <c r="H3582" s="173"/>
      <c r="I3582" s="173"/>
    </row>
    <row r="3583">
      <c r="A3583" s="176"/>
      <c r="B3583" s="177"/>
      <c r="C3583" s="173"/>
      <c r="D3583" s="173"/>
      <c r="E3583" s="173"/>
      <c r="F3583" s="173"/>
      <c r="G3583" s="173"/>
      <c r="H3583" s="173"/>
      <c r="I3583" s="173"/>
    </row>
    <row r="3584">
      <c r="A3584" s="176"/>
      <c r="B3584" s="177"/>
      <c r="C3584" s="173"/>
      <c r="D3584" s="173"/>
      <c r="E3584" s="173"/>
      <c r="F3584" s="173"/>
      <c r="G3584" s="173"/>
      <c r="H3584" s="173"/>
      <c r="I3584" s="173"/>
    </row>
    <row r="3585">
      <c r="A3585" s="176"/>
      <c r="B3585" s="177"/>
      <c r="C3585" s="173"/>
      <c r="D3585" s="173"/>
      <c r="E3585" s="173"/>
      <c r="F3585" s="173"/>
      <c r="G3585" s="173"/>
      <c r="H3585" s="173"/>
      <c r="I3585" s="173"/>
    </row>
    <row r="3586">
      <c r="A3586" s="176"/>
      <c r="B3586" s="177"/>
      <c r="C3586" s="173"/>
      <c r="D3586" s="173"/>
      <c r="E3586" s="173"/>
      <c r="F3586" s="173"/>
      <c r="G3586" s="173"/>
      <c r="H3586" s="173"/>
      <c r="I3586" s="173"/>
    </row>
    <row r="3587">
      <c r="A3587" s="176"/>
      <c r="B3587" s="177"/>
      <c r="C3587" s="173"/>
      <c r="D3587" s="173"/>
      <c r="E3587" s="173"/>
      <c r="F3587" s="173"/>
      <c r="G3587" s="173"/>
      <c r="H3587" s="173"/>
      <c r="I3587" s="173"/>
    </row>
    <row r="3588">
      <c r="A3588" s="176"/>
      <c r="B3588" s="177"/>
      <c r="C3588" s="173"/>
      <c r="D3588" s="173"/>
      <c r="E3588" s="173"/>
      <c r="F3588" s="173"/>
      <c r="G3588" s="173"/>
      <c r="H3588" s="173"/>
      <c r="I3588" s="173"/>
    </row>
    <row r="3589">
      <c r="A3589" s="176"/>
      <c r="B3589" s="177"/>
      <c r="C3589" s="173"/>
      <c r="D3589" s="173"/>
      <c r="E3589" s="173"/>
      <c r="F3589" s="173"/>
      <c r="G3589" s="173"/>
      <c r="H3589" s="173"/>
      <c r="I3589" s="173"/>
    </row>
    <row r="3590">
      <c r="A3590" s="176"/>
      <c r="B3590" s="177"/>
      <c r="C3590" s="173"/>
      <c r="D3590" s="173"/>
      <c r="E3590" s="173"/>
      <c r="F3590" s="173"/>
      <c r="G3590" s="173"/>
      <c r="H3590" s="173"/>
      <c r="I3590" s="173"/>
    </row>
    <row r="3591">
      <c r="A3591" s="176"/>
      <c r="B3591" s="177"/>
      <c r="C3591" s="173"/>
      <c r="D3591" s="173"/>
      <c r="E3591" s="173"/>
      <c r="F3591" s="173"/>
      <c r="G3591" s="173"/>
      <c r="H3591" s="173"/>
      <c r="I3591" s="173"/>
    </row>
    <row r="3592">
      <c r="A3592" s="176"/>
      <c r="B3592" s="177"/>
      <c r="C3592" s="173"/>
      <c r="D3592" s="173"/>
      <c r="E3592" s="173"/>
      <c r="F3592" s="173"/>
      <c r="G3592" s="173"/>
      <c r="H3592" s="173"/>
      <c r="I3592" s="173"/>
    </row>
    <row r="3593">
      <c r="A3593" s="176"/>
      <c r="B3593" s="177"/>
      <c r="C3593" s="173"/>
      <c r="D3593" s="173"/>
      <c r="E3593" s="173"/>
      <c r="F3593" s="173"/>
      <c r="G3593" s="173"/>
      <c r="H3593" s="173"/>
      <c r="I3593" s="173"/>
    </row>
    <row r="3594">
      <c r="A3594" s="176"/>
      <c r="B3594" s="177"/>
      <c r="C3594" s="173"/>
      <c r="D3594" s="173"/>
      <c r="E3594" s="173"/>
      <c r="F3594" s="173"/>
      <c r="G3594" s="173"/>
      <c r="H3594" s="173"/>
      <c r="I3594" s="173"/>
    </row>
    <row r="3595">
      <c r="A3595" s="176"/>
      <c r="B3595" s="177"/>
      <c r="C3595" s="173"/>
      <c r="D3595" s="173"/>
      <c r="E3595" s="173"/>
      <c r="F3595" s="173"/>
      <c r="G3595" s="173"/>
      <c r="H3595" s="173"/>
      <c r="I3595" s="173"/>
    </row>
    <row r="3596">
      <c r="A3596" s="176"/>
      <c r="B3596" s="177"/>
      <c r="C3596" s="173"/>
      <c r="D3596" s="173"/>
      <c r="E3596" s="173"/>
      <c r="F3596" s="173"/>
      <c r="G3596" s="173"/>
      <c r="H3596" s="173"/>
      <c r="I3596" s="173"/>
    </row>
    <row r="3597">
      <c r="A3597" s="176"/>
      <c r="B3597" s="177"/>
      <c r="C3597" s="173"/>
      <c r="D3597" s="173"/>
      <c r="E3597" s="173"/>
      <c r="F3597" s="173"/>
      <c r="G3597" s="173"/>
      <c r="H3597" s="173"/>
      <c r="I3597" s="173"/>
    </row>
    <row r="3598">
      <c r="A3598" s="176"/>
      <c r="B3598" s="177"/>
      <c r="C3598" s="173"/>
      <c r="D3598" s="173"/>
      <c r="E3598" s="173"/>
      <c r="F3598" s="173"/>
      <c r="G3598" s="173"/>
      <c r="H3598" s="173"/>
      <c r="I3598" s="173"/>
    </row>
    <row r="3599">
      <c r="A3599" s="176"/>
      <c r="B3599" s="177"/>
      <c r="C3599" s="173"/>
      <c r="D3599" s="173"/>
      <c r="E3599" s="173"/>
      <c r="F3599" s="173"/>
      <c r="G3599" s="173"/>
      <c r="H3599" s="173"/>
      <c r="I3599" s="173"/>
    </row>
    <row r="3600">
      <c r="A3600" s="176"/>
      <c r="B3600" s="177"/>
      <c r="C3600" s="173"/>
      <c r="D3600" s="173"/>
      <c r="E3600" s="173"/>
      <c r="F3600" s="173"/>
      <c r="G3600" s="173"/>
      <c r="H3600" s="173"/>
      <c r="I3600" s="173"/>
    </row>
    <row r="3601">
      <c r="A3601" s="176"/>
      <c r="B3601" s="177"/>
      <c r="C3601" s="173"/>
      <c r="D3601" s="173"/>
      <c r="E3601" s="173"/>
      <c r="F3601" s="173"/>
      <c r="G3601" s="173"/>
      <c r="H3601" s="173"/>
      <c r="I3601" s="173"/>
    </row>
    <row r="3602">
      <c r="A3602" s="176"/>
      <c r="B3602" s="177"/>
      <c r="C3602" s="173"/>
      <c r="D3602" s="173"/>
      <c r="E3602" s="173"/>
      <c r="F3602" s="173"/>
      <c r="G3602" s="173"/>
      <c r="H3602" s="173"/>
      <c r="I3602" s="173"/>
    </row>
    <row r="3603">
      <c r="A3603" s="176"/>
      <c r="B3603" s="177"/>
      <c r="C3603" s="173"/>
      <c r="D3603" s="173"/>
      <c r="E3603" s="173"/>
      <c r="F3603" s="173"/>
      <c r="G3603" s="173"/>
      <c r="H3603" s="173"/>
      <c r="I3603" s="173"/>
    </row>
    <row r="3604">
      <c r="A3604" s="176"/>
      <c r="B3604" s="177"/>
      <c r="C3604" s="173"/>
      <c r="D3604" s="173"/>
      <c r="E3604" s="173"/>
      <c r="F3604" s="173"/>
      <c r="G3604" s="173"/>
      <c r="H3604" s="173"/>
      <c r="I3604" s="173"/>
    </row>
    <row r="3605">
      <c r="A3605" s="176"/>
      <c r="B3605" s="177"/>
      <c r="C3605" s="173"/>
      <c r="D3605" s="173"/>
      <c r="E3605" s="173"/>
      <c r="F3605" s="173"/>
      <c r="G3605" s="173"/>
      <c r="H3605" s="173"/>
      <c r="I3605" s="173"/>
    </row>
    <row r="3606">
      <c r="A3606" s="176"/>
      <c r="B3606" s="177"/>
      <c r="C3606" s="173"/>
      <c r="D3606" s="173"/>
      <c r="E3606" s="173"/>
      <c r="F3606" s="173"/>
      <c r="G3606" s="173"/>
      <c r="H3606" s="173"/>
      <c r="I3606" s="173"/>
    </row>
    <row r="3607">
      <c r="A3607" s="176"/>
      <c r="B3607" s="177"/>
      <c r="C3607" s="173"/>
      <c r="D3607" s="173"/>
      <c r="E3607" s="173"/>
      <c r="F3607" s="173"/>
      <c r="G3607" s="173"/>
      <c r="H3607" s="173"/>
      <c r="I3607" s="173"/>
    </row>
    <row r="3608">
      <c r="A3608" s="176"/>
      <c r="B3608" s="177"/>
      <c r="C3608" s="173"/>
      <c r="D3608" s="173"/>
      <c r="E3608" s="173"/>
      <c r="F3608" s="173"/>
      <c r="G3608" s="173"/>
      <c r="H3608" s="173"/>
      <c r="I3608" s="173"/>
    </row>
    <row r="3609">
      <c r="A3609" s="176"/>
      <c r="B3609" s="177"/>
      <c r="C3609" s="173"/>
      <c r="D3609" s="173"/>
      <c r="E3609" s="173"/>
      <c r="F3609" s="173"/>
      <c r="G3609" s="173"/>
      <c r="H3609" s="173"/>
      <c r="I3609" s="173"/>
    </row>
    <row r="3610">
      <c r="A3610" s="176"/>
      <c r="B3610" s="177"/>
      <c r="C3610" s="173"/>
      <c r="D3610" s="173"/>
      <c r="E3610" s="173"/>
      <c r="F3610" s="173"/>
      <c r="G3610" s="173"/>
      <c r="H3610" s="173"/>
      <c r="I3610" s="173"/>
    </row>
    <row r="3611">
      <c r="A3611" s="176"/>
      <c r="B3611" s="177"/>
      <c r="C3611" s="173"/>
      <c r="D3611" s="173"/>
      <c r="E3611" s="173"/>
      <c r="F3611" s="173"/>
      <c r="G3611" s="173"/>
      <c r="H3611" s="173"/>
      <c r="I3611" s="173"/>
    </row>
    <row r="3612">
      <c r="A3612" s="176"/>
      <c r="B3612" s="177"/>
      <c r="C3612" s="173"/>
      <c r="D3612" s="173"/>
      <c r="E3612" s="173"/>
      <c r="F3612" s="173"/>
      <c r="G3612" s="173"/>
      <c r="H3612" s="173"/>
      <c r="I3612" s="173"/>
    </row>
    <row r="3613">
      <c r="A3613" s="176"/>
      <c r="B3613" s="177"/>
      <c r="C3613" s="173"/>
      <c r="D3613" s="173"/>
      <c r="E3613" s="173"/>
      <c r="F3613" s="173"/>
      <c r="G3613" s="173"/>
      <c r="H3613" s="173"/>
      <c r="I3613" s="173"/>
    </row>
    <row r="3614">
      <c r="A3614" s="176"/>
      <c r="B3614" s="177"/>
      <c r="C3614" s="173"/>
      <c r="D3614" s="173"/>
      <c r="E3614" s="173"/>
      <c r="F3614" s="173"/>
      <c r="G3614" s="173"/>
      <c r="H3614" s="173"/>
      <c r="I3614" s="173"/>
    </row>
    <row r="3615">
      <c r="A3615" s="176"/>
      <c r="B3615" s="177"/>
      <c r="C3615" s="173"/>
      <c r="D3615" s="173"/>
      <c r="E3615" s="173"/>
      <c r="F3615" s="173"/>
      <c r="G3615" s="173"/>
      <c r="H3615" s="173"/>
      <c r="I3615" s="173"/>
    </row>
    <row r="3616">
      <c r="A3616" s="176"/>
      <c r="B3616" s="177"/>
      <c r="C3616" s="173"/>
      <c r="D3616" s="173"/>
      <c r="E3616" s="173"/>
      <c r="F3616" s="173"/>
      <c r="G3616" s="173"/>
      <c r="H3616" s="173"/>
      <c r="I3616" s="173"/>
    </row>
    <row r="3617">
      <c r="A3617" s="176"/>
      <c r="B3617" s="177"/>
      <c r="C3617" s="173"/>
      <c r="D3617" s="173"/>
      <c r="E3617" s="173"/>
      <c r="F3617" s="173"/>
      <c r="G3617" s="173"/>
      <c r="H3617" s="173"/>
      <c r="I3617" s="173"/>
    </row>
    <row r="3618">
      <c r="A3618" s="176"/>
      <c r="B3618" s="177"/>
      <c r="C3618" s="173"/>
      <c r="D3618" s="173"/>
      <c r="E3618" s="173"/>
      <c r="F3618" s="173"/>
      <c r="G3618" s="173"/>
      <c r="H3618" s="173"/>
      <c r="I3618" s="173"/>
    </row>
    <row r="3619">
      <c r="A3619" s="176"/>
      <c r="B3619" s="177"/>
      <c r="C3619" s="173"/>
      <c r="D3619" s="173"/>
      <c r="E3619" s="173"/>
      <c r="F3619" s="173"/>
      <c r="G3619" s="173"/>
      <c r="H3619" s="173"/>
      <c r="I3619" s="173"/>
    </row>
    <row r="3620">
      <c r="A3620" s="176"/>
      <c r="B3620" s="177"/>
      <c r="C3620" s="173"/>
      <c r="D3620" s="173"/>
      <c r="E3620" s="173"/>
      <c r="F3620" s="173"/>
      <c r="G3620" s="173"/>
      <c r="H3620" s="173"/>
      <c r="I3620" s="173"/>
    </row>
    <row r="3621">
      <c r="A3621" s="176"/>
      <c r="B3621" s="177"/>
      <c r="C3621" s="173"/>
      <c r="D3621" s="173"/>
      <c r="E3621" s="173"/>
      <c r="F3621" s="173"/>
      <c r="G3621" s="173"/>
      <c r="H3621" s="173"/>
      <c r="I3621" s="173"/>
    </row>
    <row r="3622">
      <c r="A3622" s="176"/>
      <c r="B3622" s="177"/>
      <c r="C3622" s="173"/>
      <c r="D3622" s="173"/>
      <c r="E3622" s="173"/>
      <c r="F3622" s="173"/>
      <c r="G3622" s="173"/>
      <c r="H3622" s="173"/>
      <c r="I3622" s="173"/>
    </row>
    <row r="3623">
      <c r="A3623" s="176"/>
      <c r="B3623" s="177"/>
      <c r="C3623" s="173"/>
      <c r="D3623" s="173"/>
      <c r="E3623" s="173"/>
      <c r="F3623" s="173"/>
      <c r="G3623" s="173"/>
      <c r="H3623" s="173"/>
      <c r="I3623" s="173"/>
    </row>
    <row r="3624">
      <c r="A3624" s="176"/>
      <c r="B3624" s="177"/>
      <c r="C3624" s="173"/>
      <c r="D3624" s="173"/>
      <c r="E3624" s="173"/>
      <c r="F3624" s="173"/>
      <c r="G3624" s="173"/>
      <c r="H3624" s="173"/>
      <c r="I3624" s="173"/>
    </row>
    <row r="3625">
      <c r="A3625" s="176"/>
      <c r="B3625" s="177"/>
      <c r="C3625" s="173"/>
      <c r="D3625" s="173"/>
      <c r="E3625" s="173"/>
      <c r="F3625" s="173"/>
      <c r="G3625" s="173"/>
      <c r="H3625" s="173"/>
      <c r="I3625" s="173"/>
    </row>
    <row r="3626">
      <c r="A3626" s="176"/>
      <c r="B3626" s="177"/>
      <c r="C3626" s="173"/>
      <c r="D3626" s="173"/>
      <c r="E3626" s="173"/>
      <c r="F3626" s="173"/>
      <c r="G3626" s="173"/>
      <c r="H3626" s="173"/>
      <c r="I3626" s="173"/>
    </row>
    <row r="3627">
      <c r="A3627" s="176"/>
      <c r="B3627" s="177"/>
      <c r="C3627" s="173"/>
      <c r="D3627" s="173"/>
      <c r="E3627" s="173"/>
      <c r="F3627" s="173"/>
      <c r="G3627" s="173"/>
      <c r="H3627" s="173"/>
      <c r="I3627" s="173"/>
    </row>
    <row r="3628">
      <c r="A3628" s="176"/>
      <c r="B3628" s="177"/>
      <c r="C3628" s="173"/>
      <c r="D3628" s="173"/>
      <c r="E3628" s="173"/>
      <c r="F3628" s="173"/>
      <c r="G3628" s="173"/>
      <c r="H3628" s="173"/>
      <c r="I3628" s="173"/>
    </row>
    <row r="3629">
      <c r="A3629" s="176"/>
      <c r="B3629" s="177"/>
      <c r="C3629" s="173"/>
      <c r="D3629" s="173"/>
      <c r="E3629" s="173"/>
      <c r="F3629" s="173"/>
      <c r="G3629" s="173"/>
      <c r="H3629" s="173"/>
      <c r="I3629" s="173"/>
    </row>
    <row r="3630">
      <c r="A3630" s="176"/>
      <c r="B3630" s="177"/>
      <c r="C3630" s="173"/>
      <c r="D3630" s="173"/>
      <c r="E3630" s="173"/>
      <c r="F3630" s="173"/>
      <c r="G3630" s="173"/>
      <c r="H3630" s="173"/>
      <c r="I3630" s="173"/>
    </row>
    <row r="3631">
      <c r="A3631" s="176"/>
      <c r="B3631" s="177"/>
      <c r="C3631" s="173"/>
      <c r="D3631" s="173"/>
      <c r="E3631" s="173"/>
      <c r="F3631" s="173"/>
      <c r="G3631" s="173"/>
      <c r="H3631" s="173"/>
      <c r="I3631" s="173"/>
    </row>
    <row r="3632">
      <c r="A3632" s="176"/>
      <c r="B3632" s="177"/>
      <c r="C3632" s="173"/>
      <c r="D3632" s="173"/>
      <c r="E3632" s="173"/>
      <c r="F3632" s="173"/>
      <c r="G3632" s="173"/>
      <c r="H3632" s="173"/>
      <c r="I3632" s="173"/>
    </row>
    <row r="3633">
      <c r="A3633" s="176"/>
      <c r="B3633" s="177"/>
      <c r="C3633" s="173"/>
      <c r="D3633" s="173"/>
      <c r="E3633" s="173"/>
      <c r="F3633" s="173"/>
      <c r="G3633" s="173"/>
      <c r="H3633" s="173"/>
      <c r="I3633" s="173"/>
    </row>
    <row r="3634">
      <c r="A3634" s="176"/>
      <c r="B3634" s="177"/>
      <c r="C3634" s="173"/>
      <c r="D3634" s="173"/>
      <c r="E3634" s="173"/>
      <c r="F3634" s="173"/>
      <c r="G3634" s="173"/>
      <c r="H3634" s="173"/>
      <c r="I3634" s="173"/>
    </row>
    <row r="3635">
      <c r="A3635" s="176"/>
      <c r="B3635" s="177"/>
      <c r="C3635" s="173"/>
      <c r="D3635" s="173"/>
      <c r="E3635" s="173"/>
      <c r="F3635" s="173"/>
      <c r="G3635" s="173"/>
      <c r="H3635" s="173"/>
      <c r="I3635" s="173"/>
    </row>
    <row r="3636">
      <c r="A3636" s="176"/>
      <c r="B3636" s="177"/>
      <c r="C3636" s="173"/>
      <c r="D3636" s="173"/>
      <c r="E3636" s="173"/>
      <c r="F3636" s="173"/>
      <c r="G3636" s="173"/>
      <c r="H3636" s="173"/>
      <c r="I3636" s="173"/>
    </row>
    <row r="3637">
      <c r="A3637" s="176"/>
      <c r="B3637" s="177"/>
      <c r="C3637" s="173"/>
      <c r="D3637" s="173"/>
      <c r="E3637" s="173"/>
      <c r="F3637" s="173"/>
      <c r="G3637" s="173"/>
      <c r="H3637" s="173"/>
      <c r="I3637" s="173"/>
    </row>
    <row r="3638">
      <c r="A3638" s="176"/>
      <c r="B3638" s="177"/>
      <c r="C3638" s="173"/>
      <c r="D3638" s="173"/>
      <c r="E3638" s="173"/>
      <c r="F3638" s="173"/>
      <c r="G3638" s="173"/>
      <c r="H3638" s="173"/>
      <c r="I3638" s="173"/>
    </row>
    <row r="3639">
      <c r="A3639" s="176"/>
      <c r="B3639" s="177"/>
      <c r="C3639" s="173"/>
      <c r="D3639" s="173"/>
      <c r="E3639" s="173"/>
      <c r="F3639" s="173"/>
      <c r="G3639" s="173"/>
      <c r="H3639" s="173"/>
      <c r="I3639" s="173"/>
    </row>
    <row r="3640">
      <c r="A3640" s="176"/>
      <c r="B3640" s="177"/>
      <c r="C3640" s="173"/>
      <c r="D3640" s="173"/>
      <c r="E3640" s="173"/>
      <c r="F3640" s="173"/>
      <c r="G3640" s="173"/>
      <c r="H3640" s="173"/>
      <c r="I3640" s="173"/>
    </row>
    <row r="3641">
      <c r="A3641" s="176"/>
      <c r="B3641" s="177"/>
      <c r="C3641" s="173"/>
      <c r="D3641" s="173"/>
      <c r="E3641" s="173"/>
      <c r="F3641" s="173"/>
      <c r="G3641" s="173"/>
      <c r="H3641" s="173"/>
      <c r="I3641" s="173"/>
    </row>
    <row r="3642">
      <c r="A3642" s="176"/>
      <c r="B3642" s="177"/>
      <c r="C3642" s="173"/>
      <c r="D3642" s="173"/>
      <c r="E3642" s="173"/>
      <c r="F3642" s="173"/>
      <c r="G3642" s="173"/>
      <c r="H3642" s="173"/>
      <c r="I3642" s="173"/>
    </row>
    <row r="3643">
      <c r="A3643" s="176"/>
      <c r="B3643" s="177"/>
      <c r="C3643" s="173"/>
      <c r="D3643" s="173"/>
      <c r="E3643" s="173"/>
      <c r="F3643" s="173"/>
      <c r="G3643" s="173"/>
      <c r="H3643" s="173"/>
      <c r="I3643" s="173"/>
    </row>
    <row r="3644">
      <c r="A3644" s="176"/>
      <c r="B3644" s="177"/>
      <c r="C3644" s="173"/>
      <c r="D3644" s="173"/>
      <c r="E3644" s="173"/>
      <c r="F3644" s="173"/>
      <c r="G3644" s="173"/>
      <c r="H3644" s="173"/>
      <c r="I3644" s="173"/>
    </row>
    <row r="3645">
      <c r="A3645" s="176"/>
      <c r="B3645" s="177"/>
      <c r="C3645" s="173"/>
      <c r="D3645" s="173"/>
      <c r="E3645" s="173"/>
      <c r="F3645" s="173"/>
      <c r="G3645" s="173"/>
      <c r="H3645" s="173"/>
      <c r="I3645" s="173"/>
    </row>
    <row r="3646">
      <c r="A3646" s="176"/>
      <c r="B3646" s="177"/>
      <c r="C3646" s="173"/>
      <c r="D3646" s="173"/>
      <c r="E3646" s="173"/>
      <c r="F3646" s="173"/>
      <c r="G3646" s="173"/>
      <c r="H3646" s="173"/>
      <c r="I3646" s="173"/>
    </row>
    <row r="3647">
      <c r="A3647" s="176"/>
      <c r="B3647" s="177"/>
      <c r="C3647" s="173"/>
      <c r="D3647" s="173"/>
      <c r="E3647" s="173"/>
      <c r="F3647" s="173"/>
      <c r="G3647" s="173"/>
      <c r="H3647" s="173"/>
      <c r="I3647" s="173"/>
    </row>
    <row r="3648">
      <c r="A3648" s="176"/>
      <c r="B3648" s="177"/>
      <c r="C3648" s="173"/>
      <c r="D3648" s="173"/>
      <c r="E3648" s="173"/>
      <c r="F3648" s="173"/>
      <c r="G3648" s="173"/>
      <c r="H3648" s="173"/>
      <c r="I3648" s="173"/>
    </row>
    <row r="3649">
      <c r="A3649" s="176"/>
      <c r="B3649" s="177"/>
      <c r="C3649" s="173"/>
      <c r="D3649" s="173"/>
      <c r="E3649" s="173"/>
      <c r="F3649" s="173"/>
      <c r="G3649" s="173"/>
      <c r="H3649" s="173"/>
      <c r="I3649" s="173"/>
    </row>
    <row r="3650">
      <c r="A3650" s="176"/>
      <c r="B3650" s="177"/>
      <c r="C3650" s="173"/>
      <c r="D3650" s="173"/>
      <c r="E3650" s="173"/>
      <c r="F3650" s="173"/>
      <c r="G3650" s="173"/>
      <c r="H3650" s="173"/>
      <c r="I3650" s="173"/>
    </row>
    <row r="3651">
      <c r="A3651" s="176"/>
      <c r="B3651" s="177"/>
      <c r="C3651" s="173"/>
      <c r="D3651" s="173"/>
      <c r="E3651" s="173"/>
      <c r="F3651" s="173"/>
      <c r="G3651" s="173"/>
      <c r="H3651" s="173"/>
      <c r="I3651" s="173"/>
    </row>
    <row r="3652">
      <c r="A3652" s="176"/>
      <c r="B3652" s="177"/>
      <c r="C3652" s="173"/>
      <c r="D3652" s="173"/>
      <c r="E3652" s="173"/>
      <c r="F3652" s="173"/>
      <c r="G3652" s="173"/>
      <c r="H3652" s="173"/>
      <c r="I3652" s="173"/>
    </row>
    <row r="3653">
      <c r="A3653" s="176"/>
      <c r="B3653" s="177"/>
      <c r="C3653" s="173"/>
      <c r="D3653" s="173"/>
      <c r="E3653" s="173"/>
      <c r="F3653" s="173"/>
      <c r="G3653" s="173"/>
      <c r="H3653" s="173"/>
      <c r="I3653" s="173"/>
    </row>
    <row r="3654">
      <c r="A3654" s="176"/>
      <c r="B3654" s="177"/>
      <c r="C3654" s="173"/>
      <c r="D3654" s="173"/>
      <c r="E3654" s="173"/>
      <c r="F3654" s="173"/>
      <c r="G3654" s="173"/>
      <c r="H3654" s="173"/>
      <c r="I3654" s="173"/>
    </row>
    <row r="3655">
      <c r="A3655" s="176"/>
      <c r="B3655" s="177"/>
      <c r="C3655" s="173"/>
      <c r="D3655" s="173"/>
      <c r="E3655" s="173"/>
      <c r="F3655" s="173"/>
      <c r="G3655" s="173"/>
      <c r="H3655" s="173"/>
      <c r="I3655" s="173"/>
    </row>
    <row r="3656">
      <c r="A3656" s="176"/>
      <c r="B3656" s="177"/>
      <c r="C3656" s="173"/>
      <c r="D3656" s="173"/>
      <c r="E3656" s="173"/>
      <c r="F3656" s="173"/>
      <c r="G3656" s="173"/>
      <c r="H3656" s="173"/>
      <c r="I3656" s="173"/>
    </row>
    <row r="3657">
      <c r="A3657" s="176"/>
      <c r="B3657" s="177"/>
      <c r="C3657" s="173"/>
      <c r="D3657" s="173"/>
      <c r="E3657" s="173"/>
      <c r="F3657" s="173"/>
      <c r="G3657" s="173"/>
      <c r="H3657" s="173"/>
      <c r="I3657" s="173"/>
    </row>
    <row r="3658">
      <c r="A3658" s="176"/>
      <c r="B3658" s="177"/>
      <c r="C3658" s="173"/>
      <c r="D3658" s="173"/>
      <c r="E3658" s="173"/>
      <c r="F3658" s="173"/>
      <c r="G3658" s="173"/>
      <c r="H3658" s="173"/>
      <c r="I3658" s="173"/>
    </row>
    <row r="3659">
      <c r="A3659" s="176"/>
      <c r="B3659" s="177"/>
      <c r="C3659" s="173"/>
      <c r="D3659" s="173"/>
      <c r="E3659" s="173"/>
      <c r="F3659" s="173"/>
      <c r="G3659" s="173"/>
      <c r="H3659" s="173"/>
      <c r="I3659" s="173"/>
    </row>
    <row r="3660">
      <c r="A3660" s="176"/>
      <c r="B3660" s="177"/>
      <c r="C3660" s="173"/>
      <c r="D3660" s="173"/>
      <c r="E3660" s="173"/>
      <c r="F3660" s="173"/>
      <c r="G3660" s="173"/>
      <c r="H3660" s="173"/>
      <c r="I3660" s="173"/>
    </row>
    <row r="3661">
      <c r="A3661" s="176"/>
      <c r="B3661" s="177"/>
      <c r="C3661" s="173"/>
      <c r="D3661" s="173"/>
      <c r="E3661" s="173"/>
      <c r="F3661" s="173"/>
      <c r="G3661" s="173"/>
      <c r="H3661" s="173"/>
      <c r="I3661" s="173"/>
    </row>
    <row r="3662">
      <c r="A3662" s="176"/>
      <c r="B3662" s="177"/>
      <c r="C3662" s="173"/>
      <c r="D3662" s="173"/>
      <c r="E3662" s="173"/>
      <c r="F3662" s="173"/>
      <c r="G3662" s="173"/>
      <c r="H3662" s="173"/>
      <c r="I3662" s="173"/>
    </row>
    <row r="3663">
      <c r="A3663" s="176"/>
      <c r="B3663" s="177"/>
      <c r="C3663" s="173"/>
      <c r="D3663" s="173"/>
      <c r="E3663" s="173"/>
      <c r="F3663" s="173"/>
      <c r="G3663" s="173"/>
      <c r="H3663" s="173"/>
      <c r="I3663" s="173"/>
    </row>
    <row r="3664">
      <c r="A3664" s="176"/>
      <c r="B3664" s="177"/>
      <c r="C3664" s="173"/>
      <c r="D3664" s="173"/>
      <c r="E3664" s="173"/>
      <c r="F3664" s="173"/>
      <c r="G3664" s="173"/>
      <c r="H3664" s="173"/>
      <c r="I3664" s="173"/>
    </row>
    <row r="3665">
      <c r="A3665" s="176"/>
      <c r="B3665" s="177"/>
      <c r="C3665" s="173"/>
      <c r="D3665" s="173"/>
      <c r="E3665" s="173"/>
      <c r="F3665" s="173"/>
      <c r="G3665" s="173"/>
      <c r="H3665" s="173"/>
      <c r="I3665" s="173"/>
    </row>
    <row r="3666">
      <c r="A3666" s="176"/>
      <c r="B3666" s="177"/>
      <c r="C3666" s="173"/>
      <c r="D3666" s="173"/>
      <c r="E3666" s="173"/>
      <c r="F3666" s="173"/>
      <c r="G3666" s="173"/>
      <c r="H3666" s="173"/>
      <c r="I3666" s="173"/>
    </row>
    <row r="3667">
      <c r="A3667" s="176"/>
      <c r="B3667" s="177"/>
      <c r="C3667" s="173"/>
      <c r="D3667" s="173"/>
      <c r="E3667" s="173"/>
      <c r="F3667" s="173"/>
      <c r="G3667" s="173"/>
      <c r="H3667" s="173"/>
      <c r="I3667" s="173"/>
    </row>
    <row r="3668">
      <c r="A3668" s="176"/>
      <c r="B3668" s="177"/>
      <c r="C3668" s="173"/>
      <c r="D3668" s="173"/>
      <c r="E3668" s="173"/>
      <c r="F3668" s="173"/>
      <c r="G3668" s="173"/>
      <c r="H3668" s="173"/>
      <c r="I3668" s="173"/>
    </row>
    <row r="3669">
      <c r="A3669" s="176"/>
      <c r="B3669" s="177"/>
      <c r="C3669" s="173"/>
      <c r="D3669" s="173"/>
      <c r="E3669" s="173"/>
      <c r="F3669" s="173"/>
      <c r="G3669" s="173"/>
      <c r="H3669" s="173"/>
      <c r="I3669" s="173"/>
    </row>
    <row r="3670">
      <c r="A3670" s="176"/>
      <c r="B3670" s="177"/>
      <c r="C3670" s="173"/>
      <c r="D3670" s="173"/>
      <c r="E3670" s="173"/>
      <c r="F3670" s="173"/>
      <c r="G3670" s="173"/>
      <c r="H3670" s="173"/>
      <c r="I3670" s="173"/>
    </row>
    <row r="3671">
      <c r="A3671" s="176"/>
      <c r="B3671" s="177"/>
      <c r="C3671" s="173"/>
      <c r="D3671" s="173"/>
      <c r="E3671" s="173"/>
      <c r="F3671" s="173"/>
      <c r="G3671" s="173"/>
      <c r="H3671" s="173"/>
      <c r="I3671" s="173"/>
    </row>
    <row r="3672">
      <c r="A3672" s="176"/>
      <c r="B3672" s="177"/>
      <c r="C3672" s="173"/>
      <c r="D3672" s="173"/>
      <c r="E3672" s="173"/>
      <c r="F3672" s="173"/>
      <c r="G3672" s="173"/>
      <c r="H3672" s="173"/>
      <c r="I3672" s="173"/>
    </row>
    <row r="3673">
      <c r="A3673" s="176"/>
      <c r="B3673" s="177"/>
      <c r="C3673" s="173"/>
      <c r="D3673" s="173"/>
      <c r="E3673" s="173"/>
      <c r="F3673" s="173"/>
      <c r="G3673" s="173"/>
      <c r="H3673" s="173"/>
      <c r="I3673" s="173"/>
    </row>
    <row r="3674">
      <c r="A3674" s="176"/>
      <c r="B3674" s="177"/>
      <c r="C3674" s="173"/>
      <c r="D3674" s="173"/>
      <c r="E3674" s="173"/>
      <c r="F3674" s="173"/>
      <c r="G3674" s="173"/>
      <c r="H3674" s="173"/>
      <c r="I3674" s="173"/>
    </row>
    <row r="3675">
      <c r="A3675" s="176"/>
      <c r="B3675" s="177"/>
      <c r="C3675" s="173"/>
      <c r="D3675" s="173"/>
      <c r="E3675" s="173"/>
      <c r="F3675" s="173"/>
      <c r="G3675" s="173"/>
      <c r="H3675" s="173"/>
      <c r="I3675" s="173"/>
    </row>
    <row r="3676">
      <c r="A3676" s="176"/>
      <c r="B3676" s="177"/>
      <c r="C3676" s="173"/>
      <c r="D3676" s="173"/>
      <c r="E3676" s="173"/>
      <c r="F3676" s="173"/>
      <c r="G3676" s="173"/>
      <c r="H3676" s="173"/>
      <c r="I3676" s="173"/>
    </row>
    <row r="3677">
      <c r="A3677" s="176"/>
      <c r="B3677" s="177"/>
      <c r="C3677" s="173"/>
      <c r="D3677" s="173"/>
      <c r="E3677" s="173"/>
      <c r="F3677" s="173"/>
      <c r="G3677" s="173"/>
      <c r="H3677" s="173"/>
      <c r="I3677" s="173"/>
    </row>
    <row r="3678">
      <c r="A3678" s="176"/>
      <c r="B3678" s="177"/>
      <c r="C3678" s="173"/>
      <c r="D3678" s="173"/>
      <c r="E3678" s="173"/>
      <c r="F3678" s="173"/>
      <c r="G3678" s="173"/>
      <c r="H3678" s="173"/>
      <c r="I3678" s="173"/>
    </row>
    <row r="3679">
      <c r="A3679" s="176"/>
      <c r="B3679" s="177"/>
      <c r="C3679" s="173"/>
      <c r="D3679" s="173"/>
      <c r="E3679" s="173"/>
      <c r="F3679" s="173"/>
      <c r="G3679" s="173"/>
      <c r="H3679" s="173"/>
      <c r="I3679" s="173"/>
    </row>
    <row r="3680">
      <c r="A3680" s="176"/>
      <c r="B3680" s="177"/>
      <c r="C3680" s="173"/>
      <c r="D3680" s="173"/>
      <c r="E3680" s="173"/>
      <c r="F3680" s="173"/>
      <c r="G3680" s="173"/>
      <c r="H3680" s="173"/>
      <c r="I3680" s="173"/>
    </row>
    <row r="3681">
      <c r="A3681" s="176"/>
      <c r="B3681" s="177"/>
      <c r="C3681" s="173"/>
      <c r="D3681" s="173"/>
      <c r="E3681" s="173"/>
      <c r="F3681" s="173"/>
      <c r="G3681" s="173"/>
      <c r="H3681" s="173"/>
      <c r="I3681" s="173"/>
    </row>
    <row r="3682">
      <c r="A3682" s="176"/>
      <c r="B3682" s="177"/>
      <c r="C3682" s="173"/>
      <c r="D3682" s="173"/>
      <c r="E3682" s="173"/>
      <c r="F3682" s="173"/>
      <c r="G3682" s="173"/>
      <c r="H3682" s="173"/>
      <c r="I3682" s="173"/>
    </row>
    <row r="3683">
      <c r="A3683" s="176"/>
      <c r="B3683" s="177"/>
      <c r="C3683" s="173"/>
      <c r="D3683" s="173"/>
      <c r="E3683" s="173"/>
      <c r="F3683" s="173"/>
      <c r="G3683" s="173"/>
      <c r="H3683" s="173"/>
      <c r="I3683" s="173"/>
    </row>
    <row r="3684">
      <c r="A3684" s="176"/>
      <c r="B3684" s="177"/>
      <c r="C3684" s="173"/>
      <c r="D3684" s="173"/>
      <c r="E3684" s="173"/>
      <c r="F3684" s="173"/>
      <c r="G3684" s="173"/>
      <c r="H3684" s="173"/>
      <c r="I3684" s="173"/>
    </row>
    <row r="3685">
      <c r="A3685" s="176"/>
      <c r="B3685" s="177"/>
      <c r="C3685" s="173"/>
      <c r="D3685" s="173"/>
      <c r="E3685" s="173"/>
      <c r="F3685" s="173"/>
      <c r="G3685" s="173"/>
      <c r="H3685" s="173"/>
      <c r="I3685" s="173"/>
    </row>
    <row r="3686">
      <c r="A3686" s="176"/>
      <c r="B3686" s="177"/>
      <c r="C3686" s="173"/>
      <c r="D3686" s="173"/>
      <c r="E3686" s="173"/>
      <c r="F3686" s="173"/>
      <c r="G3686" s="173"/>
      <c r="H3686" s="173"/>
      <c r="I3686" s="173"/>
    </row>
    <row r="3687">
      <c r="A3687" s="176"/>
      <c r="B3687" s="177"/>
      <c r="C3687" s="173"/>
      <c r="D3687" s="173"/>
      <c r="E3687" s="173"/>
      <c r="F3687" s="173"/>
      <c r="G3687" s="173"/>
      <c r="H3687" s="173"/>
      <c r="I3687" s="173"/>
    </row>
    <row r="3688">
      <c r="A3688" s="176"/>
      <c r="B3688" s="177"/>
      <c r="C3688" s="173"/>
      <c r="D3688" s="173"/>
      <c r="E3688" s="173"/>
      <c r="F3688" s="173"/>
      <c r="G3688" s="173"/>
      <c r="H3688" s="173"/>
      <c r="I3688" s="173"/>
    </row>
    <row r="3689">
      <c r="A3689" s="176"/>
      <c r="B3689" s="177"/>
      <c r="C3689" s="173"/>
      <c r="D3689" s="173"/>
      <c r="E3689" s="173"/>
      <c r="F3689" s="173"/>
      <c r="G3689" s="173"/>
      <c r="H3689" s="173"/>
      <c r="I3689" s="173"/>
    </row>
    <row r="3690">
      <c r="A3690" s="176"/>
      <c r="B3690" s="177"/>
      <c r="C3690" s="173"/>
      <c r="D3690" s="173"/>
      <c r="E3690" s="173"/>
      <c r="F3690" s="173"/>
      <c r="G3690" s="173"/>
      <c r="H3690" s="173"/>
      <c r="I3690" s="173"/>
    </row>
    <row r="3691">
      <c r="A3691" s="176"/>
      <c r="B3691" s="177"/>
      <c r="C3691" s="173"/>
      <c r="D3691" s="173"/>
      <c r="E3691" s="173"/>
      <c r="F3691" s="173"/>
      <c r="G3691" s="173"/>
      <c r="H3691" s="173"/>
      <c r="I3691" s="173"/>
    </row>
    <row r="3692">
      <c r="A3692" s="176"/>
      <c r="B3692" s="177"/>
      <c r="C3692" s="173"/>
      <c r="D3692" s="173"/>
      <c r="E3692" s="173"/>
      <c r="F3692" s="173"/>
      <c r="G3692" s="173"/>
      <c r="H3692" s="173"/>
      <c r="I3692" s="173"/>
    </row>
    <row r="3693">
      <c r="A3693" s="176"/>
      <c r="B3693" s="177"/>
      <c r="C3693" s="173"/>
      <c r="D3693" s="173"/>
      <c r="E3693" s="173"/>
      <c r="F3693" s="173"/>
      <c r="G3693" s="173"/>
      <c r="H3693" s="173"/>
      <c r="I3693" s="173"/>
    </row>
    <row r="3694">
      <c r="A3694" s="176"/>
      <c r="B3694" s="177"/>
      <c r="C3694" s="173"/>
      <c r="D3694" s="173"/>
      <c r="E3694" s="173"/>
      <c r="F3694" s="173"/>
      <c r="G3694" s="173"/>
      <c r="H3694" s="173"/>
      <c r="I3694" s="173"/>
    </row>
    <row r="3695">
      <c r="A3695" s="176"/>
      <c r="B3695" s="177"/>
      <c r="C3695" s="173"/>
      <c r="D3695" s="173"/>
      <c r="E3695" s="173"/>
      <c r="F3695" s="173"/>
      <c r="G3695" s="173"/>
      <c r="H3695" s="173"/>
      <c r="I3695" s="173"/>
    </row>
    <row r="3696">
      <c r="A3696" s="176"/>
      <c r="B3696" s="177"/>
      <c r="C3696" s="173"/>
      <c r="D3696" s="173"/>
      <c r="E3696" s="173"/>
      <c r="F3696" s="173"/>
      <c r="G3696" s="173"/>
      <c r="H3696" s="173"/>
      <c r="I3696" s="173"/>
    </row>
    <row r="3697">
      <c r="A3697" s="176"/>
      <c r="B3697" s="177"/>
      <c r="C3697" s="173"/>
      <c r="D3697" s="173"/>
      <c r="E3697" s="173"/>
      <c r="F3697" s="173"/>
      <c r="G3697" s="173"/>
      <c r="H3697" s="173"/>
      <c r="I3697" s="173"/>
    </row>
    <row r="3698">
      <c r="A3698" s="176"/>
      <c r="B3698" s="177"/>
      <c r="C3698" s="173"/>
      <c r="D3698" s="173"/>
      <c r="E3698" s="173"/>
      <c r="F3698" s="173"/>
      <c r="G3698" s="173"/>
      <c r="H3698" s="173"/>
      <c r="I3698" s="173"/>
    </row>
    <row r="3699">
      <c r="A3699" s="176"/>
      <c r="B3699" s="177"/>
      <c r="C3699" s="173"/>
      <c r="D3699" s="173"/>
      <c r="E3699" s="173"/>
      <c r="F3699" s="173"/>
      <c r="G3699" s="173"/>
      <c r="H3699" s="173"/>
      <c r="I3699" s="173"/>
    </row>
    <row r="3700">
      <c r="A3700" s="176"/>
      <c r="B3700" s="177"/>
      <c r="C3700" s="173"/>
      <c r="D3700" s="173"/>
      <c r="E3700" s="173"/>
      <c r="F3700" s="173"/>
      <c r="G3700" s="173"/>
      <c r="H3700" s="173"/>
      <c r="I3700" s="173"/>
    </row>
    <row r="3701">
      <c r="A3701" s="176"/>
      <c r="B3701" s="177"/>
      <c r="C3701" s="173"/>
      <c r="D3701" s="173"/>
      <c r="E3701" s="173"/>
      <c r="F3701" s="173"/>
      <c r="G3701" s="173"/>
      <c r="H3701" s="173"/>
      <c r="I3701" s="173"/>
    </row>
    <row r="3702">
      <c r="A3702" s="176"/>
      <c r="B3702" s="177"/>
      <c r="C3702" s="173"/>
      <c r="D3702" s="173"/>
      <c r="E3702" s="173"/>
      <c r="F3702" s="173"/>
      <c r="G3702" s="173"/>
      <c r="H3702" s="173"/>
      <c r="I3702" s="173"/>
    </row>
    <row r="3703">
      <c r="A3703" s="176"/>
      <c r="B3703" s="177"/>
      <c r="C3703" s="173"/>
      <c r="D3703" s="173"/>
      <c r="E3703" s="173"/>
      <c r="F3703" s="173"/>
      <c r="G3703" s="173"/>
      <c r="H3703" s="173"/>
      <c r="I3703" s="173"/>
    </row>
    <row r="3704">
      <c r="A3704" s="176"/>
      <c r="B3704" s="177"/>
      <c r="C3704" s="173"/>
      <c r="D3704" s="173"/>
      <c r="E3704" s="173"/>
      <c r="F3704" s="173"/>
      <c r="G3704" s="173"/>
      <c r="H3704" s="173"/>
      <c r="I3704" s="173"/>
    </row>
    <row r="3705">
      <c r="A3705" s="176"/>
      <c r="B3705" s="177"/>
      <c r="C3705" s="173"/>
      <c r="D3705" s="173"/>
      <c r="E3705" s="173"/>
      <c r="F3705" s="173"/>
      <c r="G3705" s="173"/>
      <c r="H3705" s="173"/>
      <c r="I3705" s="173"/>
    </row>
    <row r="3706">
      <c r="A3706" s="176"/>
      <c r="B3706" s="177"/>
      <c r="C3706" s="173"/>
      <c r="D3706" s="173"/>
      <c r="E3706" s="173"/>
      <c r="F3706" s="173"/>
      <c r="G3706" s="173"/>
      <c r="H3706" s="173"/>
      <c r="I3706" s="173"/>
    </row>
    <row r="3707">
      <c r="A3707" s="176"/>
      <c r="B3707" s="177"/>
      <c r="C3707" s="173"/>
      <c r="D3707" s="173"/>
      <c r="E3707" s="173"/>
      <c r="F3707" s="173"/>
      <c r="G3707" s="173"/>
      <c r="H3707" s="173"/>
      <c r="I3707" s="173"/>
    </row>
    <row r="3708">
      <c r="A3708" s="176"/>
      <c r="B3708" s="177"/>
      <c r="C3708" s="173"/>
      <c r="D3708" s="173"/>
      <c r="E3708" s="173"/>
      <c r="F3708" s="173"/>
      <c r="G3708" s="173"/>
      <c r="H3708" s="173"/>
      <c r="I3708" s="173"/>
    </row>
    <row r="3709">
      <c r="A3709" s="176"/>
      <c r="B3709" s="177"/>
      <c r="C3709" s="173"/>
      <c r="D3709" s="173"/>
      <c r="E3709" s="173"/>
      <c r="F3709" s="173"/>
      <c r="G3709" s="173"/>
      <c r="H3709" s="173"/>
      <c r="I3709" s="173"/>
    </row>
    <row r="3710">
      <c r="A3710" s="176"/>
      <c r="B3710" s="177"/>
      <c r="C3710" s="173"/>
      <c r="D3710" s="173"/>
      <c r="E3710" s="173"/>
      <c r="F3710" s="173"/>
      <c r="G3710" s="173"/>
      <c r="H3710" s="173"/>
      <c r="I3710" s="173"/>
    </row>
    <row r="3711">
      <c r="A3711" s="176"/>
      <c r="B3711" s="177"/>
      <c r="C3711" s="173"/>
      <c r="D3711" s="173"/>
      <c r="E3711" s="173"/>
      <c r="F3711" s="173"/>
      <c r="G3711" s="173"/>
      <c r="H3711" s="173"/>
      <c r="I3711" s="173"/>
    </row>
    <row r="3712">
      <c r="A3712" s="176"/>
      <c r="B3712" s="177"/>
      <c r="C3712" s="173"/>
      <c r="D3712" s="173"/>
      <c r="E3712" s="173"/>
      <c r="F3712" s="173"/>
      <c r="G3712" s="173"/>
      <c r="H3712" s="173"/>
      <c r="I3712" s="173"/>
    </row>
    <row r="3713">
      <c r="A3713" s="176"/>
      <c r="B3713" s="177"/>
      <c r="C3713" s="173"/>
      <c r="D3713" s="173"/>
      <c r="E3713" s="173"/>
      <c r="F3713" s="173"/>
      <c r="G3713" s="173"/>
      <c r="H3713" s="173"/>
      <c r="I3713" s="173"/>
    </row>
    <row r="3714">
      <c r="A3714" s="176"/>
      <c r="B3714" s="177"/>
      <c r="C3714" s="173"/>
      <c r="D3714" s="173"/>
      <c r="E3714" s="173"/>
      <c r="F3714" s="173"/>
      <c r="G3714" s="173"/>
      <c r="H3714" s="173"/>
      <c r="I3714" s="173"/>
    </row>
    <row r="3715">
      <c r="A3715" s="176"/>
      <c r="B3715" s="177"/>
      <c r="C3715" s="173"/>
      <c r="D3715" s="173"/>
      <c r="E3715" s="173"/>
      <c r="F3715" s="173"/>
      <c r="G3715" s="173"/>
      <c r="H3715" s="173"/>
      <c r="I3715" s="173"/>
    </row>
    <row r="3716">
      <c r="A3716" s="176"/>
      <c r="B3716" s="177"/>
      <c r="C3716" s="173"/>
      <c r="D3716" s="173"/>
      <c r="E3716" s="173"/>
      <c r="F3716" s="173"/>
      <c r="G3716" s="173"/>
      <c r="H3716" s="173"/>
      <c r="I3716" s="173"/>
    </row>
    <row r="3717">
      <c r="A3717" s="176"/>
      <c r="B3717" s="177"/>
      <c r="C3717" s="173"/>
      <c r="D3717" s="173"/>
      <c r="E3717" s="173"/>
      <c r="F3717" s="173"/>
      <c r="G3717" s="173"/>
      <c r="H3717" s="173"/>
      <c r="I3717" s="173"/>
    </row>
    <row r="3718">
      <c r="A3718" s="176"/>
      <c r="B3718" s="177"/>
      <c r="C3718" s="173"/>
      <c r="D3718" s="173"/>
      <c r="E3718" s="173"/>
      <c r="F3718" s="173"/>
      <c r="G3718" s="173"/>
      <c r="H3718" s="173"/>
      <c r="I3718" s="173"/>
    </row>
    <row r="3719">
      <c r="A3719" s="176"/>
      <c r="B3719" s="177"/>
      <c r="C3719" s="173"/>
      <c r="D3719" s="173"/>
      <c r="E3719" s="173"/>
      <c r="F3719" s="173"/>
      <c r="G3719" s="173"/>
      <c r="H3719" s="173"/>
      <c r="I3719" s="173"/>
    </row>
    <row r="3720">
      <c r="A3720" s="176"/>
      <c r="B3720" s="177"/>
      <c r="C3720" s="173"/>
      <c r="D3720" s="173"/>
      <c r="E3720" s="173"/>
      <c r="F3720" s="173"/>
      <c r="G3720" s="173"/>
      <c r="H3720" s="173"/>
      <c r="I3720" s="173"/>
    </row>
    <row r="3721">
      <c r="A3721" s="176"/>
      <c r="B3721" s="177"/>
      <c r="C3721" s="173"/>
      <c r="D3721" s="173"/>
      <c r="E3721" s="173"/>
      <c r="F3721" s="173"/>
      <c r="G3721" s="173"/>
      <c r="H3721" s="173"/>
      <c r="I3721" s="173"/>
    </row>
    <row r="3722">
      <c r="A3722" s="176"/>
      <c r="B3722" s="177"/>
      <c r="C3722" s="173"/>
      <c r="D3722" s="173"/>
      <c r="E3722" s="173"/>
      <c r="F3722" s="173"/>
      <c r="G3722" s="173"/>
      <c r="H3722" s="173"/>
      <c r="I3722" s="173"/>
    </row>
    <row r="3723">
      <c r="A3723" s="176"/>
      <c r="B3723" s="177"/>
      <c r="C3723" s="173"/>
      <c r="D3723" s="173"/>
      <c r="E3723" s="173"/>
      <c r="F3723" s="173"/>
      <c r="G3723" s="173"/>
      <c r="H3723" s="173"/>
      <c r="I3723" s="173"/>
    </row>
    <row r="3724">
      <c r="A3724" s="176"/>
      <c r="B3724" s="177"/>
      <c r="C3724" s="173"/>
      <c r="D3724" s="173"/>
      <c r="E3724" s="173"/>
      <c r="F3724" s="173"/>
      <c r="G3724" s="173"/>
      <c r="H3724" s="173"/>
      <c r="I3724" s="173"/>
    </row>
    <row r="3725">
      <c r="A3725" s="176"/>
      <c r="B3725" s="177"/>
      <c r="C3725" s="173"/>
      <c r="D3725" s="173"/>
      <c r="E3725" s="173"/>
      <c r="F3725" s="173"/>
      <c r="G3725" s="173"/>
      <c r="H3725" s="173"/>
      <c r="I3725" s="173"/>
    </row>
    <row r="3726">
      <c r="A3726" s="176"/>
      <c r="B3726" s="177"/>
      <c r="C3726" s="173"/>
      <c r="D3726" s="173"/>
      <c r="E3726" s="173"/>
      <c r="F3726" s="173"/>
      <c r="G3726" s="173"/>
      <c r="H3726" s="173"/>
      <c r="I3726" s="173"/>
    </row>
    <row r="3727">
      <c r="A3727" s="176"/>
      <c r="B3727" s="177"/>
      <c r="C3727" s="173"/>
      <c r="D3727" s="173"/>
      <c r="E3727" s="173"/>
      <c r="F3727" s="173"/>
      <c r="G3727" s="173"/>
      <c r="H3727" s="173"/>
      <c r="I3727" s="173"/>
    </row>
    <row r="3728">
      <c r="A3728" s="176"/>
      <c r="B3728" s="177"/>
      <c r="C3728" s="173"/>
      <c r="D3728" s="173"/>
      <c r="E3728" s="173"/>
      <c r="F3728" s="173"/>
      <c r="G3728" s="173"/>
      <c r="H3728" s="173"/>
      <c r="I3728" s="173"/>
    </row>
    <row r="3729">
      <c r="A3729" s="176"/>
      <c r="B3729" s="177"/>
      <c r="C3729" s="173"/>
      <c r="D3729" s="173"/>
      <c r="E3729" s="173"/>
      <c r="F3729" s="173"/>
      <c r="G3729" s="173"/>
      <c r="H3729" s="173"/>
      <c r="I3729" s="173"/>
    </row>
    <row r="3730">
      <c r="A3730" s="176"/>
      <c r="B3730" s="177"/>
      <c r="C3730" s="173"/>
      <c r="D3730" s="173"/>
      <c r="E3730" s="173"/>
      <c r="F3730" s="173"/>
      <c r="G3730" s="173"/>
      <c r="H3730" s="173"/>
      <c r="I3730" s="173"/>
    </row>
    <row r="3731">
      <c r="A3731" s="176"/>
      <c r="B3731" s="177"/>
      <c r="C3731" s="173"/>
      <c r="D3731" s="173"/>
      <c r="E3731" s="173"/>
      <c r="F3731" s="173"/>
      <c r="G3731" s="173"/>
      <c r="H3731" s="173"/>
      <c r="I3731" s="173"/>
    </row>
    <row r="3732">
      <c r="A3732" s="176"/>
      <c r="B3732" s="177"/>
      <c r="C3732" s="173"/>
      <c r="D3732" s="173"/>
      <c r="E3732" s="173"/>
      <c r="F3732" s="173"/>
      <c r="G3732" s="173"/>
      <c r="H3732" s="173"/>
      <c r="I3732" s="173"/>
    </row>
    <row r="3733">
      <c r="A3733" s="176"/>
      <c r="B3733" s="177"/>
      <c r="C3733" s="173"/>
      <c r="D3733" s="173"/>
      <c r="E3733" s="173"/>
      <c r="F3733" s="173"/>
      <c r="G3733" s="173"/>
      <c r="H3733" s="173"/>
      <c r="I3733" s="173"/>
    </row>
    <row r="3734">
      <c r="A3734" s="176"/>
      <c r="B3734" s="177"/>
      <c r="C3734" s="173"/>
      <c r="D3734" s="173"/>
      <c r="E3734" s="173"/>
      <c r="F3734" s="173"/>
      <c r="G3734" s="173"/>
      <c r="H3734" s="173"/>
      <c r="I3734" s="173"/>
    </row>
    <row r="3735">
      <c r="A3735" s="176"/>
      <c r="B3735" s="177"/>
      <c r="C3735" s="173"/>
      <c r="D3735" s="173"/>
      <c r="E3735" s="173"/>
      <c r="F3735" s="173"/>
      <c r="G3735" s="173"/>
      <c r="H3735" s="173"/>
      <c r="I3735" s="173"/>
    </row>
    <row r="3736">
      <c r="A3736" s="176"/>
      <c r="B3736" s="177"/>
      <c r="C3736" s="173"/>
      <c r="D3736" s="173"/>
      <c r="E3736" s="173"/>
      <c r="F3736" s="173"/>
      <c r="G3736" s="173"/>
      <c r="H3736" s="173"/>
      <c r="I3736" s="173"/>
    </row>
    <row r="3737">
      <c r="A3737" s="176"/>
      <c r="B3737" s="177"/>
      <c r="C3737" s="173"/>
      <c r="D3737" s="173"/>
      <c r="E3737" s="173"/>
      <c r="F3737" s="173"/>
      <c r="G3737" s="173"/>
      <c r="H3737" s="173"/>
      <c r="I3737" s="173"/>
    </row>
    <row r="3738">
      <c r="A3738" s="176"/>
      <c r="B3738" s="177"/>
      <c r="C3738" s="173"/>
      <c r="D3738" s="173"/>
      <c r="E3738" s="173"/>
      <c r="F3738" s="173"/>
      <c r="G3738" s="173"/>
      <c r="H3738" s="173"/>
      <c r="I3738" s="173"/>
    </row>
    <row r="3739">
      <c r="A3739" s="176"/>
      <c r="B3739" s="177"/>
      <c r="C3739" s="173"/>
      <c r="D3739" s="173"/>
      <c r="E3739" s="173"/>
      <c r="F3739" s="173"/>
      <c r="G3739" s="173"/>
      <c r="H3739" s="173"/>
      <c r="I3739" s="173"/>
    </row>
    <row r="3740">
      <c r="A3740" s="176"/>
      <c r="B3740" s="177"/>
      <c r="C3740" s="173"/>
      <c r="D3740" s="173"/>
      <c r="E3740" s="173"/>
      <c r="F3740" s="173"/>
      <c r="G3740" s="173"/>
      <c r="H3740" s="173"/>
      <c r="I3740" s="173"/>
    </row>
    <row r="3741">
      <c r="A3741" s="176"/>
      <c r="B3741" s="177"/>
      <c r="C3741" s="173"/>
      <c r="D3741" s="173"/>
      <c r="E3741" s="173"/>
      <c r="F3741" s="173"/>
      <c r="G3741" s="173"/>
      <c r="H3741" s="173"/>
      <c r="I3741" s="173"/>
    </row>
    <row r="3742">
      <c r="A3742" s="176"/>
      <c r="B3742" s="177"/>
      <c r="C3742" s="173"/>
      <c r="D3742" s="173"/>
      <c r="E3742" s="173"/>
      <c r="F3742" s="173"/>
      <c r="G3742" s="173"/>
      <c r="H3742" s="173"/>
      <c r="I3742" s="173"/>
    </row>
    <row r="3743">
      <c r="A3743" s="176"/>
      <c r="B3743" s="177"/>
      <c r="C3743" s="173"/>
      <c r="D3743" s="173"/>
      <c r="E3743" s="173"/>
      <c r="F3743" s="173"/>
      <c r="G3743" s="173"/>
      <c r="H3743" s="173"/>
      <c r="I3743" s="173"/>
    </row>
    <row r="3744">
      <c r="A3744" s="176"/>
      <c r="B3744" s="177"/>
      <c r="C3744" s="173"/>
      <c r="D3744" s="173"/>
      <c r="E3744" s="173"/>
      <c r="F3744" s="173"/>
      <c r="G3744" s="173"/>
      <c r="H3744" s="173"/>
      <c r="I3744" s="173"/>
    </row>
    <row r="3745">
      <c r="A3745" s="176"/>
      <c r="B3745" s="177"/>
      <c r="C3745" s="173"/>
      <c r="D3745" s="173"/>
      <c r="E3745" s="173"/>
      <c r="F3745" s="173"/>
      <c r="G3745" s="173"/>
      <c r="H3745" s="173"/>
      <c r="I3745" s="173"/>
    </row>
    <row r="3746">
      <c r="A3746" s="176"/>
      <c r="B3746" s="177"/>
      <c r="C3746" s="173"/>
      <c r="D3746" s="173"/>
      <c r="E3746" s="173"/>
      <c r="F3746" s="173"/>
      <c r="G3746" s="173"/>
      <c r="H3746" s="173"/>
      <c r="I3746" s="173"/>
    </row>
    <row r="3747">
      <c r="A3747" s="176"/>
      <c r="B3747" s="177"/>
      <c r="C3747" s="173"/>
      <c r="D3747" s="173"/>
      <c r="E3747" s="173"/>
      <c r="F3747" s="173"/>
      <c r="G3747" s="173"/>
      <c r="H3747" s="173"/>
      <c r="I3747" s="173"/>
    </row>
    <row r="3748">
      <c r="A3748" s="176"/>
      <c r="B3748" s="177"/>
      <c r="C3748" s="173"/>
      <c r="D3748" s="173"/>
      <c r="E3748" s="173"/>
      <c r="F3748" s="173"/>
      <c r="G3748" s="173"/>
      <c r="H3748" s="173"/>
      <c r="I3748" s="173"/>
    </row>
    <row r="3749">
      <c r="A3749" s="176"/>
      <c r="B3749" s="177"/>
      <c r="C3749" s="173"/>
      <c r="D3749" s="173"/>
      <c r="E3749" s="173"/>
      <c r="F3749" s="173"/>
      <c r="G3749" s="173"/>
      <c r="H3749" s="173"/>
      <c r="I3749" s="173"/>
    </row>
    <row r="3750">
      <c r="A3750" s="176"/>
      <c r="B3750" s="177"/>
      <c r="C3750" s="173"/>
      <c r="D3750" s="173"/>
      <c r="E3750" s="173"/>
      <c r="F3750" s="173"/>
      <c r="G3750" s="173"/>
      <c r="H3750" s="173"/>
      <c r="I3750" s="173"/>
    </row>
    <row r="3751">
      <c r="A3751" s="176"/>
      <c r="B3751" s="177"/>
      <c r="C3751" s="173"/>
      <c r="D3751" s="173"/>
      <c r="E3751" s="173"/>
      <c r="F3751" s="173"/>
      <c r="G3751" s="173"/>
      <c r="H3751" s="173"/>
      <c r="I3751" s="173"/>
    </row>
    <row r="3752">
      <c r="A3752" s="176"/>
      <c r="B3752" s="177"/>
      <c r="C3752" s="173"/>
      <c r="D3752" s="173"/>
      <c r="E3752" s="173"/>
      <c r="F3752" s="173"/>
      <c r="G3752" s="173"/>
      <c r="H3752" s="173"/>
      <c r="I3752" s="173"/>
    </row>
    <row r="3753">
      <c r="A3753" s="176"/>
      <c r="B3753" s="177"/>
      <c r="C3753" s="173"/>
      <c r="D3753" s="173"/>
      <c r="E3753" s="173"/>
      <c r="F3753" s="173"/>
      <c r="G3753" s="173"/>
      <c r="H3753" s="173"/>
      <c r="I3753" s="173"/>
    </row>
    <row r="3754">
      <c r="A3754" s="176"/>
      <c r="B3754" s="177"/>
      <c r="C3754" s="173"/>
      <c r="D3754" s="173"/>
      <c r="E3754" s="173"/>
      <c r="F3754" s="173"/>
      <c r="G3754" s="173"/>
      <c r="H3754" s="173"/>
      <c r="I3754" s="173"/>
    </row>
    <row r="3755">
      <c r="A3755" s="176"/>
      <c r="B3755" s="177"/>
      <c r="C3755" s="173"/>
      <c r="D3755" s="173"/>
      <c r="E3755" s="173"/>
      <c r="F3755" s="173"/>
      <c r="G3755" s="173"/>
      <c r="H3755" s="173"/>
      <c r="I3755" s="173"/>
    </row>
    <row r="3756">
      <c r="A3756" s="176"/>
      <c r="B3756" s="177"/>
      <c r="C3756" s="173"/>
      <c r="D3756" s="173"/>
      <c r="E3756" s="173"/>
      <c r="F3756" s="173"/>
      <c r="G3756" s="173"/>
      <c r="H3756" s="173"/>
      <c r="I3756" s="173"/>
    </row>
    <row r="3757">
      <c r="A3757" s="176"/>
      <c r="B3757" s="177"/>
      <c r="C3757" s="173"/>
      <c r="D3757" s="173"/>
      <c r="E3757" s="173"/>
      <c r="F3757" s="173"/>
      <c r="G3757" s="173"/>
      <c r="H3757" s="173"/>
      <c r="I3757" s="173"/>
    </row>
    <row r="3758">
      <c r="A3758" s="176"/>
      <c r="B3758" s="177"/>
      <c r="C3758" s="173"/>
      <c r="D3758" s="173"/>
      <c r="E3758" s="173"/>
      <c r="F3758" s="173"/>
      <c r="G3758" s="173"/>
      <c r="H3758" s="173"/>
      <c r="I3758" s="173"/>
    </row>
    <row r="3759">
      <c r="A3759" s="176"/>
      <c r="B3759" s="177"/>
      <c r="C3759" s="173"/>
      <c r="D3759" s="173"/>
      <c r="E3759" s="173"/>
      <c r="F3759" s="173"/>
      <c r="G3759" s="173"/>
      <c r="H3759" s="173"/>
      <c r="I3759" s="173"/>
    </row>
    <row r="3760">
      <c r="A3760" s="176"/>
      <c r="B3760" s="177"/>
      <c r="C3760" s="173"/>
      <c r="D3760" s="173"/>
      <c r="E3760" s="173"/>
      <c r="F3760" s="173"/>
      <c r="G3760" s="173"/>
      <c r="H3760" s="173"/>
      <c r="I3760" s="173"/>
    </row>
    <row r="3761">
      <c r="A3761" s="176"/>
      <c r="B3761" s="177"/>
      <c r="C3761" s="173"/>
      <c r="D3761" s="173"/>
      <c r="E3761" s="173"/>
      <c r="F3761" s="173"/>
      <c r="G3761" s="173"/>
      <c r="H3761" s="173"/>
      <c r="I3761" s="173"/>
    </row>
    <row r="3762">
      <c r="A3762" s="176"/>
      <c r="B3762" s="177"/>
      <c r="C3762" s="173"/>
      <c r="D3762" s="173"/>
      <c r="E3762" s="173"/>
      <c r="F3762" s="173"/>
      <c r="G3762" s="173"/>
      <c r="H3762" s="173"/>
      <c r="I3762" s="173"/>
    </row>
    <row r="3763">
      <c r="A3763" s="176"/>
      <c r="B3763" s="177"/>
      <c r="C3763" s="173"/>
      <c r="D3763" s="173"/>
      <c r="E3763" s="173"/>
      <c r="F3763" s="173"/>
      <c r="G3763" s="173"/>
      <c r="H3763" s="173"/>
      <c r="I3763" s="173"/>
    </row>
    <row r="3764">
      <c r="A3764" s="176"/>
      <c r="B3764" s="177"/>
      <c r="C3764" s="173"/>
      <c r="D3764" s="173"/>
      <c r="E3764" s="173"/>
      <c r="F3764" s="173"/>
      <c r="G3764" s="173"/>
      <c r="H3764" s="173"/>
      <c r="I3764" s="173"/>
    </row>
    <row r="3765">
      <c r="A3765" s="176"/>
      <c r="B3765" s="177"/>
      <c r="C3765" s="173"/>
      <c r="D3765" s="173"/>
      <c r="E3765" s="173"/>
      <c r="F3765" s="173"/>
      <c r="G3765" s="173"/>
      <c r="H3765" s="173"/>
      <c r="I3765" s="173"/>
    </row>
    <row r="3766">
      <c r="A3766" s="176"/>
      <c r="B3766" s="177"/>
      <c r="C3766" s="173"/>
      <c r="D3766" s="173"/>
      <c r="E3766" s="173"/>
      <c r="F3766" s="173"/>
      <c r="G3766" s="173"/>
      <c r="H3766" s="173"/>
      <c r="I3766" s="173"/>
    </row>
    <row r="3767">
      <c r="A3767" s="176"/>
      <c r="B3767" s="177"/>
      <c r="C3767" s="173"/>
      <c r="D3767" s="173"/>
      <c r="E3767" s="173"/>
      <c r="F3767" s="173"/>
      <c r="G3767" s="173"/>
      <c r="H3767" s="173"/>
      <c r="I3767" s="173"/>
    </row>
    <row r="3768">
      <c r="A3768" s="176"/>
      <c r="B3768" s="177"/>
      <c r="C3768" s="173"/>
      <c r="D3768" s="173"/>
      <c r="E3768" s="173"/>
      <c r="F3768" s="173"/>
      <c r="G3768" s="173"/>
      <c r="H3768" s="173"/>
      <c r="I3768" s="173"/>
    </row>
    <row r="3769">
      <c r="A3769" s="176"/>
      <c r="B3769" s="177"/>
      <c r="C3769" s="173"/>
      <c r="D3769" s="173"/>
      <c r="E3769" s="173"/>
      <c r="F3769" s="173"/>
      <c r="G3769" s="173"/>
      <c r="H3769" s="173"/>
      <c r="I3769" s="173"/>
    </row>
    <row r="3770">
      <c r="A3770" s="176"/>
      <c r="B3770" s="177"/>
      <c r="C3770" s="173"/>
      <c r="D3770" s="173"/>
      <c r="E3770" s="173"/>
      <c r="F3770" s="173"/>
      <c r="G3770" s="173"/>
      <c r="H3770" s="173"/>
      <c r="I3770" s="173"/>
    </row>
    <row r="3771">
      <c r="A3771" s="176"/>
      <c r="B3771" s="177"/>
      <c r="C3771" s="173"/>
      <c r="D3771" s="173"/>
      <c r="E3771" s="173"/>
      <c r="F3771" s="173"/>
      <c r="G3771" s="173"/>
      <c r="H3771" s="173"/>
      <c r="I3771" s="173"/>
    </row>
    <row r="3772">
      <c r="A3772" s="176"/>
      <c r="B3772" s="177"/>
      <c r="C3772" s="173"/>
      <c r="D3772" s="173"/>
      <c r="E3772" s="173"/>
      <c r="F3772" s="173"/>
      <c r="G3772" s="173"/>
      <c r="H3772" s="173"/>
      <c r="I3772" s="173"/>
    </row>
    <row r="3773">
      <c r="A3773" s="176"/>
      <c r="B3773" s="177"/>
      <c r="C3773" s="173"/>
      <c r="D3773" s="173"/>
      <c r="E3773" s="173"/>
      <c r="F3773" s="173"/>
      <c r="G3773" s="173"/>
      <c r="H3773" s="173"/>
      <c r="I3773" s="173"/>
    </row>
    <row r="3774">
      <c r="A3774" s="176"/>
      <c r="B3774" s="177"/>
      <c r="C3774" s="173"/>
      <c r="D3774" s="173"/>
      <c r="E3774" s="173"/>
      <c r="F3774" s="173"/>
      <c r="G3774" s="173"/>
      <c r="H3774" s="173"/>
      <c r="I3774" s="173"/>
    </row>
    <row r="3775">
      <c r="A3775" s="176"/>
      <c r="B3775" s="177"/>
      <c r="C3775" s="173"/>
      <c r="D3775" s="173"/>
      <c r="E3775" s="173"/>
      <c r="F3775" s="173"/>
      <c r="G3775" s="173"/>
      <c r="H3775" s="173"/>
      <c r="I3775" s="173"/>
    </row>
    <row r="3776">
      <c r="A3776" s="176"/>
      <c r="B3776" s="177"/>
      <c r="C3776" s="173"/>
      <c r="D3776" s="173"/>
      <c r="E3776" s="173"/>
      <c r="F3776" s="173"/>
      <c r="G3776" s="173"/>
      <c r="H3776" s="173"/>
      <c r="I3776" s="173"/>
    </row>
    <row r="3777">
      <c r="A3777" s="176"/>
      <c r="B3777" s="177"/>
      <c r="C3777" s="173"/>
      <c r="D3777" s="173"/>
      <c r="E3777" s="173"/>
      <c r="F3777" s="173"/>
      <c r="G3777" s="173"/>
      <c r="H3777" s="173"/>
      <c r="I3777" s="173"/>
    </row>
    <row r="3778">
      <c r="A3778" s="176"/>
      <c r="B3778" s="177"/>
      <c r="C3778" s="173"/>
      <c r="D3778" s="173"/>
      <c r="E3778" s="173"/>
      <c r="F3778" s="173"/>
      <c r="G3778" s="173"/>
      <c r="H3778" s="173"/>
      <c r="I3778" s="173"/>
    </row>
    <row r="3779">
      <c r="A3779" s="176"/>
      <c r="B3779" s="177"/>
      <c r="C3779" s="173"/>
      <c r="D3779" s="173"/>
      <c r="E3779" s="173"/>
      <c r="F3779" s="173"/>
      <c r="G3779" s="173"/>
      <c r="H3779" s="173"/>
      <c r="I3779" s="173"/>
    </row>
    <row r="3780">
      <c r="A3780" s="176"/>
      <c r="B3780" s="177"/>
      <c r="C3780" s="173"/>
      <c r="D3780" s="173"/>
      <c r="E3780" s="173"/>
      <c r="F3780" s="173"/>
      <c r="G3780" s="173"/>
      <c r="H3780" s="173"/>
      <c r="I3780" s="173"/>
    </row>
    <row r="3781">
      <c r="A3781" s="176"/>
      <c r="B3781" s="177"/>
      <c r="C3781" s="173"/>
      <c r="D3781" s="173"/>
      <c r="E3781" s="173"/>
      <c r="F3781" s="173"/>
      <c r="G3781" s="173"/>
      <c r="H3781" s="173"/>
      <c r="I3781" s="173"/>
    </row>
    <row r="3782">
      <c r="A3782" s="176"/>
      <c r="B3782" s="177"/>
      <c r="C3782" s="173"/>
      <c r="D3782" s="173"/>
      <c r="E3782" s="173"/>
      <c r="F3782" s="173"/>
      <c r="G3782" s="173"/>
      <c r="H3782" s="173"/>
      <c r="I3782" s="173"/>
    </row>
    <row r="3783">
      <c r="A3783" s="176"/>
      <c r="B3783" s="177"/>
      <c r="C3783" s="173"/>
      <c r="D3783" s="173"/>
      <c r="E3783" s="173"/>
      <c r="F3783" s="173"/>
      <c r="G3783" s="173"/>
      <c r="H3783" s="173"/>
      <c r="I3783" s="173"/>
    </row>
    <row r="3784">
      <c r="A3784" s="176"/>
      <c r="B3784" s="177"/>
      <c r="C3784" s="173"/>
      <c r="D3784" s="173"/>
      <c r="E3784" s="173"/>
      <c r="F3784" s="173"/>
      <c r="G3784" s="173"/>
      <c r="H3784" s="173"/>
      <c r="I3784" s="173"/>
    </row>
    <row r="3785">
      <c r="A3785" s="176"/>
      <c r="B3785" s="177"/>
      <c r="C3785" s="173"/>
      <c r="D3785" s="173"/>
      <c r="E3785" s="173"/>
      <c r="F3785" s="173"/>
      <c r="G3785" s="173"/>
      <c r="H3785" s="173"/>
      <c r="I3785" s="173"/>
    </row>
    <row r="3786">
      <c r="A3786" s="176"/>
      <c r="B3786" s="177"/>
      <c r="C3786" s="173"/>
      <c r="D3786" s="173"/>
      <c r="E3786" s="173"/>
      <c r="F3786" s="173"/>
      <c r="G3786" s="173"/>
      <c r="H3786" s="173"/>
      <c r="I3786" s="173"/>
    </row>
    <row r="3787">
      <c r="A3787" s="176"/>
      <c r="B3787" s="177"/>
      <c r="C3787" s="173"/>
      <c r="D3787" s="173"/>
      <c r="E3787" s="173"/>
      <c r="F3787" s="173"/>
      <c r="G3787" s="173"/>
      <c r="H3787" s="173"/>
      <c r="I3787" s="173"/>
    </row>
    <row r="3788">
      <c r="A3788" s="176"/>
      <c r="B3788" s="177"/>
      <c r="C3788" s="173"/>
      <c r="D3788" s="173"/>
      <c r="E3788" s="173"/>
      <c r="F3788" s="173"/>
      <c r="G3788" s="173"/>
      <c r="H3788" s="173"/>
      <c r="I3788" s="173"/>
    </row>
    <row r="3789">
      <c r="A3789" s="176"/>
      <c r="B3789" s="177"/>
      <c r="C3789" s="173"/>
      <c r="D3789" s="173"/>
      <c r="E3789" s="173"/>
      <c r="F3789" s="173"/>
      <c r="G3789" s="173"/>
      <c r="H3789" s="173"/>
      <c r="I3789" s="173"/>
    </row>
    <row r="3790">
      <c r="A3790" s="176"/>
      <c r="B3790" s="177"/>
      <c r="C3790" s="173"/>
      <c r="D3790" s="173"/>
      <c r="E3790" s="173"/>
      <c r="F3790" s="173"/>
      <c r="G3790" s="173"/>
      <c r="H3790" s="173"/>
      <c r="I3790" s="173"/>
    </row>
    <row r="3791">
      <c r="A3791" s="176"/>
      <c r="B3791" s="177"/>
      <c r="C3791" s="173"/>
      <c r="D3791" s="173"/>
      <c r="E3791" s="173"/>
      <c r="F3791" s="173"/>
      <c r="G3791" s="173"/>
      <c r="H3791" s="173"/>
      <c r="I3791" s="173"/>
    </row>
    <row r="3792">
      <c r="A3792" s="176"/>
      <c r="B3792" s="177"/>
      <c r="C3792" s="173"/>
      <c r="D3792" s="173"/>
      <c r="E3792" s="173"/>
      <c r="F3792" s="173"/>
      <c r="G3792" s="173"/>
      <c r="H3792" s="173"/>
      <c r="I3792" s="173"/>
    </row>
    <row r="3793">
      <c r="A3793" s="176"/>
      <c r="B3793" s="177"/>
      <c r="C3793" s="173"/>
      <c r="D3793" s="173"/>
      <c r="E3793" s="173"/>
      <c r="F3793" s="173"/>
      <c r="G3793" s="173"/>
      <c r="H3793" s="173"/>
      <c r="I3793" s="173"/>
    </row>
    <row r="3794">
      <c r="A3794" s="176"/>
      <c r="B3794" s="177"/>
      <c r="C3794" s="173"/>
      <c r="D3794" s="173"/>
      <c r="E3794" s="173"/>
      <c r="F3794" s="173"/>
      <c r="G3794" s="173"/>
      <c r="H3794" s="173"/>
      <c r="I3794" s="173"/>
    </row>
    <row r="3795">
      <c r="A3795" s="176"/>
      <c r="B3795" s="177"/>
      <c r="C3795" s="173"/>
      <c r="D3795" s="173"/>
      <c r="E3795" s="173"/>
      <c r="F3795" s="173"/>
      <c r="G3795" s="173"/>
      <c r="H3795" s="173"/>
      <c r="I3795" s="173"/>
    </row>
    <row r="3796">
      <c r="A3796" s="176"/>
      <c r="B3796" s="177"/>
      <c r="C3796" s="173"/>
      <c r="D3796" s="173"/>
      <c r="E3796" s="173"/>
      <c r="F3796" s="173"/>
      <c r="G3796" s="173"/>
      <c r="H3796" s="173"/>
      <c r="I3796" s="173"/>
    </row>
    <row r="3797">
      <c r="A3797" s="176"/>
      <c r="B3797" s="177"/>
      <c r="C3797" s="173"/>
      <c r="D3797" s="173"/>
      <c r="E3797" s="173"/>
      <c r="F3797" s="173"/>
      <c r="G3797" s="173"/>
      <c r="H3797" s="173"/>
      <c r="I3797" s="173"/>
    </row>
    <row r="3798">
      <c r="A3798" s="176"/>
      <c r="B3798" s="177"/>
      <c r="C3798" s="173"/>
      <c r="D3798" s="173"/>
      <c r="E3798" s="173"/>
      <c r="F3798" s="173"/>
      <c r="G3798" s="173"/>
      <c r="H3798" s="173"/>
      <c r="I3798" s="173"/>
    </row>
    <row r="3799">
      <c r="A3799" s="176"/>
      <c r="B3799" s="177"/>
      <c r="C3799" s="173"/>
      <c r="D3799" s="173"/>
      <c r="E3799" s="173"/>
      <c r="F3799" s="173"/>
      <c r="G3799" s="173"/>
      <c r="H3799" s="173"/>
      <c r="I3799" s="173"/>
    </row>
    <row r="3800">
      <c r="A3800" s="176"/>
      <c r="B3800" s="177"/>
      <c r="C3800" s="173"/>
      <c r="D3800" s="173"/>
      <c r="E3800" s="173"/>
      <c r="F3800" s="173"/>
      <c r="G3800" s="173"/>
      <c r="H3800" s="173"/>
      <c r="I3800" s="173"/>
    </row>
    <row r="3801">
      <c r="A3801" s="176"/>
      <c r="B3801" s="177"/>
      <c r="C3801" s="173"/>
      <c r="D3801" s="173"/>
      <c r="E3801" s="173"/>
      <c r="F3801" s="173"/>
      <c r="G3801" s="173"/>
      <c r="H3801" s="173"/>
      <c r="I3801" s="173"/>
    </row>
    <row r="3802">
      <c r="A3802" s="176"/>
      <c r="B3802" s="177"/>
      <c r="C3802" s="173"/>
      <c r="D3802" s="173"/>
      <c r="E3802" s="173"/>
      <c r="F3802" s="173"/>
      <c r="G3802" s="173"/>
      <c r="H3802" s="173"/>
      <c r="I3802" s="173"/>
    </row>
    <row r="3803">
      <c r="A3803" s="176"/>
      <c r="B3803" s="177"/>
      <c r="C3803" s="173"/>
      <c r="D3803" s="173"/>
      <c r="E3803" s="173"/>
      <c r="F3803" s="173"/>
      <c r="G3803" s="173"/>
      <c r="H3803" s="173"/>
      <c r="I3803" s="173"/>
    </row>
    <row r="3804">
      <c r="A3804" s="176"/>
      <c r="B3804" s="177"/>
      <c r="C3804" s="173"/>
      <c r="D3804" s="173"/>
      <c r="E3804" s="173"/>
      <c r="F3804" s="173"/>
      <c r="G3804" s="173"/>
      <c r="H3804" s="173"/>
      <c r="I3804" s="173"/>
    </row>
    <row r="3805">
      <c r="A3805" s="176"/>
      <c r="B3805" s="177"/>
      <c r="C3805" s="173"/>
      <c r="D3805" s="173"/>
      <c r="E3805" s="173"/>
      <c r="F3805" s="173"/>
      <c r="G3805" s="173"/>
      <c r="H3805" s="173"/>
      <c r="I3805" s="173"/>
    </row>
    <row r="3806">
      <c r="A3806" s="176"/>
      <c r="B3806" s="177"/>
      <c r="C3806" s="173"/>
      <c r="D3806" s="173"/>
      <c r="E3806" s="173"/>
      <c r="F3806" s="173"/>
      <c r="G3806" s="173"/>
      <c r="H3806" s="173"/>
      <c r="I3806" s="173"/>
    </row>
    <row r="3807">
      <c r="A3807" s="176"/>
      <c r="B3807" s="177"/>
      <c r="C3807" s="173"/>
      <c r="D3807" s="173"/>
      <c r="E3807" s="173"/>
      <c r="F3807" s="173"/>
      <c r="G3807" s="173"/>
      <c r="H3807" s="173"/>
      <c r="I3807" s="173"/>
    </row>
    <row r="3808">
      <c r="A3808" s="176"/>
      <c r="B3808" s="177"/>
      <c r="C3808" s="173"/>
      <c r="D3808" s="173"/>
      <c r="E3808" s="173"/>
      <c r="F3808" s="173"/>
      <c r="G3808" s="173"/>
      <c r="H3808" s="173"/>
      <c r="I3808" s="173"/>
    </row>
    <row r="3809">
      <c r="A3809" s="176"/>
      <c r="B3809" s="177"/>
      <c r="C3809" s="173"/>
      <c r="D3809" s="173"/>
      <c r="E3809" s="173"/>
      <c r="F3809" s="173"/>
      <c r="G3809" s="173"/>
      <c r="H3809" s="173"/>
      <c r="I3809" s="173"/>
    </row>
    <row r="3810">
      <c r="A3810" s="176"/>
      <c r="B3810" s="177"/>
      <c r="C3810" s="173"/>
      <c r="D3810" s="173"/>
      <c r="E3810" s="173"/>
      <c r="F3810" s="173"/>
      <c r="G3810" s="173"/>
      <c r="H3810" s="173"/>
      <c r="I3810" s="173"/>
    </row>
    <row r="3811">
      <c r="A3811" s="176"/>
      <c r="B3811" s="177"/>
      <c r="C3811" s="173"/>
      <c r="D3811" s="173"/>
      <c r="E3811" s="173"/>
      <c r="F3811" s="173"/>
      <c r="G3811" s="173"/>
      <c r="H3811" s="173"/>
      <c r="I3811" s="173"/>
    </row>
    <row r="3812">
      <c r="A3812" s="176"/>
      <c r="B3812" s="177"/>
      <c r="C3812" s="173"/>
      <c r="D3812" s="173"/>
      <c r="E3812" s="173"/>
      <c r="F3812" s="173"/>
      <c r="G3812" s="173"/>
      <c r="H3812" s="173"/>
      <c r="I3812" s="173"/>
    </row>
    <row r="3813">
      <c r="A3813" s="176"/>
      <c r="B3813" s="177"/>
      <c r="C3813" s="173"/>
      <c r="D3813" s="173"/>
      <c r="E3813" s="173"/>
      <c r="F3813" s="173"/>
      <c r="G3813" s="173"/>
      <c r="H3813" s="173"/>
      <c r="I3813" s="173"/>
    </row>
    <row r="3814">
      <c r="A3814" s="176"/>
      <c r="B3814" s="177"/>
      <c r="C3814" s="173"/>
      <c r="D3814" s="173"/>
      <c r="E3814" s="173"/>
      <c r="F3814" s="173"/>
      <c r="G3814" s="173"/>
      <c r="H3814" s="173"/>
      <c r="I3814" s="173"/>
    </row>
    <row r="3815">
      <c r="A3815" s="176"/>
      <c r="B3815" s="177"/>
      <c r="C3815" s="173"/>
      <c r="D3815" s="173"/>
      <c r="E3815" s="173"/>
      <c r="F3815" s="173"/>
      <c r="G3815" s="173"/>
      <c r="H3815" s="173"/>
      <c r="I3815" s="173"/>
    </row>
    <row r="3816">
      <c r="A3816" s="176"/>
      <c r="B3816" s="177"/>
      <c r="C3816" s="173"/>
      <c r="D3816" s="173"/>
      <c r="E3816" s="173"/>
      <c r="F3816" s="173"/>
      <c r="G3816" s="173"/>
      <c r="H3816" s="173"/>
      <c r="I3816" s="173"/>
    </row>
    <row r="3817">
      <c r="A3817" s="176"/>
      <c r="B3817" s="177"/>
      <c r="C3817" s="173"/>
      <c r="D3817" s="173"/>
      <c r="E3817" s="173"/>
      <c r="F3817" s="173"/>
      <c r="G3817" s="173"/>
      <c r="H3817" s="173"/>
      <c r="I3817" s="173"/>
    </row>
    <row r="3818">
      <c r="A3818" s="176"/>
      <c r="B3818" s="177"/>
      <c r="C3818" s="173"/>
      <c r="D3818" s="173"/>
      <c r="E3818" s="173"/>
      <c r="F3818" s="173"/>
      <c r="G3818" s="173"/>
      <c r="H3818" s="173"/>
      <c r="I3818" s="173"/>
    </row>
    <row r="3819">
      <c r="A3819" s="176"/>
      <c r="B3819" s="177"/>
      <c r="C3819" s="173"/>
      <c r="D3819" s="173"/>
      <c r="E3819" s="173"/>
      <c r="F3819" s="173"/>
      <c r="G3819" s="173"/>
      <c r="H3819" s="173"/>
      <c r="I3819" s="173"/>
    </row>
    <row r="3820">
      <c r="A3820" s="176"/>
      <c r="B3820" s="177"/>
      <c r="C3820" s="173"/>
      <c r="D3820" s="173"/>
      <c r="E3820" s="173"/>
      <c r="F3820" s="173"/>
      <c r="G3820" s="173"/>
      <c r="H3820" s="173"/>
      <c r="I3820" s="173"/>
    </row>
    <row r="3821">
      <c r="A3821" s="176"/>
      <c r="B3821" s="177"/>
      <c r="C3821" s="173"/>
      <c r="D3821" s="173"/>
      <c r="E3821" s="173"/>
      <c r="F3821" s="173"/>
      <c r="G3821" s="173"/>
      <c r="H3821" s="173"/>
      <c r="I3821" s="173"/>
    </row>
    <row r="3822">
      <c r="A3822" s="176"/>
      <c r="B3822" s="177"/>
      <c r="C3822" s="173"/>
      <c r="D3822" s="173"/>
      <c r="E3822" s="173"/>
      <c r="F3822" s="173"/>
      <c r="G3822" s="173"/>
      <c r="H3822" s="173"/>
      <c r="I3822" s="173"/>
    </row>
    <row r="3823">
      <c r="A3823" s="176"/>
      <c r="B3823" s="177"/>
      <c r="C3823" s="173"/>
      <c r="D3823" s="173"/>
      <c r="E3823" s="173"/>
      <c r="F3823" s="173"/>
      <c r="G3823" s="173"/>
      <c r="H3823" s="173"/>
      <c r="I3823" s="173"/>
    </row>
    <row r="3824">
      <c r="A3824" s="176"/>
      <c r="B3824" s="177"/>
      <c r="C3824" s="173"/>
      <c r="D3824" s="173"/>
      <c r="E3824" s="173"/>
      <c r="F3824" s="173"/>
      <c r="G3824" s="173"/>
      <c r="H3824" s="173"/>
      <c r="I3824" s="173"/>
    </row>
    <row r="3825">
      <c r="A3825" s="176"/>
      <c r="B3825" s="177"/>
      <c r="C3825" s="173"/>
      <c r="D3825" s="173"/>
      <c r="E3825" s="173"/>
      <c r="F3825" s="173"/>
      <c r="G3825" s="173"/>
      <c r="H3825" s="173"/>
      <c r="I3825" s="173"/>
    </row>
    <row r="3826">
      <c r="A3826" s="176"/>
      <c r="B3826" s="177"/>
      <c r="C3826" s="173"/>
      <c r="D3826" s="173"/>
      <c r="E3826" s="173"/>
      <c r="F3826" s="173"/>
      <c r="G3826" s="173"/>
      <c r="H3826" s="173"/>
      <c r="I3826" s="173"/>
    </row>
    <row r="3827">
      <c r="A3827" s="176"/>
      <c r="B3827" s="177"/>
      <c r="C3827" s="173"/>
      <c r="D3827" s="173"/>
      <c r="E3827" s="173"/>
      <c r="F3827" s="173"/>
      <c r="G3827" s="173"/>
      <c r="H3827" s="173"/>
      <c r="I3827" s="173"/>
    </row>
    <row r="3828">
      <c r="A3828" s="176"/>
      <c r="B3828" s="177"/>
      <c r="C3828" s="173"/>
      <c r="D3828" s="173"/>
      <c r="E3828" s="173"/>
      <c r="F3828" s="173"/>
      <c r="G3828" s="173"/>
      <c r="H3828" s="173"/>
      <c r="I3828" s="173"/>
    </row>
    <row r="3829">
      <c r="A3829" s="176"/>
      <c r="B3829" s="177"/>
      <c r="C3829" s="173"/>
      <c r="D3829" s="173"/>
      <c r="E3829" s="173"/>
      <c r="F3829" s="173"/>
      <c r="G3829" s="173"/>
      <c r="H3829" s="173"/>
      <c r="I3829" s="173"/>
    </row>
    <row r="3830">
      <c r="A3830" s="176"/>
      <c r="B3830" s="177"/>
      <c r="C3830" s="173"/>
      <c r="D3830" s="173"/>
      <c r="E3830" s="173"/>
      <c r="F3830" s="173"/>
      <c r="G3830" s="173"/>
      <c r="H3830" s="173"/>
      <c r="I3830" s="173"/>
    </row>
    <row r="3831">
      <c r="A3831" s="176"/>
      <c r="B3831" s="177"/>
      <c r="C3831" s="173"/>
      <c r="D3831" s="173"/>
      <c r="E3831" s="173"/>
      <c r="F3831" s="173"/>
      <c r="G3831" s="173"/>
      <c r="H3831" s="173"/>
      <c r="I3831" s="173"/>
    </row>
    <row r="3832">
      <c r="A3832" s="176"/>
      <c r="B3832" s="177"/>
      <c r="C3832" s="173"/>
      <c r="D3832" s="173"/>
      <c r="E3832" s="173"/>
      <c r="F3832" s="173"/>
      <c r="G3832" s="173"/>
      <c r="H3832" s="173"/>
      <c r="I3832" s="173"/>
    </row>
    <row r="3833">
      <c r="A3833" s="176"/>
      <c r="B3833" s="177"/>
      <c r="C3833" s="173"/>
      <c r="D3833" s="173"/>
      <c r="E3833" s="173"/>
      <c r="F3833" s="173"/>
      <c r="G3833" s="173"/>
      <c r="H3833" s="173"/>
      <c r="I3833" s="173"/>
    </row>
    <row r="3834">
      <c r="A3834" s="176"/>
      <c r="B3834" s="177"/>
      <c r="C3834" s="173"/>
      <c r="D3834" s="173"/>
      <c r="E3834" s="173"/>
      <c r="F3834" s="173"/>
      <c r="G3834" s="173"/>
      <c r="H3834" s="173"/>
      <c r="I3834" s="173"/>
    </row>
    <row r="3835">
      <c r="A3835" s="176"/>
      <c r="B3835" s="177"/>
      <c r="C3835" s="173"/>
      <c r="D3835" s="173"/>
      <c r="E3835" s="173"/>
      <c r="F3835" s="173"/>
      <c r="G3835" s="173"/>
      <c r="H3835" s="173"/>
      <c r="I3835" s="173"/>
    </row>
    <row r="3836">
      <c r="A3836" s="176"/>
      <c r="B3836" s="177"/>
      <c r="C3836" s="173"/>
      <c r="D3836" s="173"/>
      <c r="E3836" s="173"/>
      <c r="F3836" s="173"/>
      <c r="G3836" s="173"/>
      <c r="H3836" s="173"/>
      <c r="I3836" s="173"/>
    </row>
    <row r="3837">
      <c r="A3837" s="176"/>
      <c r="B3837" s="177"/>
      <c r="C3837" s="173"/>
      <c r="D3837" s="173"/>
      <c r="E3837" s="173"/>
      <c r="F3837" s="173"/>
      <c r="G3837" s="173"/>
      <c r="H3837" s="173"/>
      <c r="I3837" s="173"/>
    </row>
    <row r="3838">
      <c r="A3838" s="176"/>
      <c r="B3838" s="177"/>
      <c r="C3838" s="173"/>
      <c r="D3838" s="173"/>
      <c r="E3838" s="173"/>
      <c r="F3838" s="173"/>
      <c r="G3838" s="173"/>
      <c r="H3838" s="173"/>
      <c r="I3838" s="173"/>
    </row>
    <row r="3839">
      <c r="A3839" s="176"/>
      <c r="B3839" s="177"/>
      <c r="C3839" s="173"/>
      <c r="D3839" s="173"/>
      <c r="E3839" s="173"/>
      <c r="F3839" s="173"/>
      <c r="G3839" s="173"/>
      <c r="H3839" s="173"/>
      <c r="I3839" s="173"/>
    </row>
    <row r="3840">
      <c r="A3840" s="176"/>
      <c r="B3840" s="177"/>
      <c r="C3840" s="173"/>
      <c r="D3840" s="173"/>
      <c r="E3840" s="173"/>
      <c r="F3840" s="173"/>
      <c r="G3840" s="173"/>
      <c r="H3840" s="173"/>
      <c r="I3840" s="173"/>
    </row>
    <row r="3841">
      <c r="A3841" s="176"/>
      <c r="B3841" s="177"/>
      <c r="C3841" s="173"/>
      <c r="D3841" s="173"/>
      <c r="E3841" s="173"/>
      <c r="F3841" s="173"/>
      <c r="G3841" s="173"/>
      <c r="H3841" s="173"/>
      <c r="I3841" s="173"/>
    </row>
    <row r="3842">
      <c r="A3842" s="176"/>
      <c r="B3842" s="177"/>
      <c r="C3842" s="173"/>
      <c r="D3842" s="173"/>
      <c r="E3842" s="173"/>
      <c r="F3842" s="173"/>
      <c r="G3842" s="173"/>
      <c r="H3842" s="173"/>
      <c r="I3842" s="173"/>
    </row>
    <row r="3843">
      <c r="A3843" s="176"/>
      <c r="B3843" s="177"/>
      <c r="C3843" s="173"/>
      <c r="D3843" s="173"/>
      <c r="E3843" s="173"/>
      <c r="F3843" s="173"/>
      <c r="G3843" s="173"/>
      <c r="H3843" s="173"/>
      <c r="I3843" s="173"/>
    </row>
    <row r="3844">
      <c r="A3844" s="176"/>
      <c r="B3844" s="177"/>
      <c r="C3844" s="173"/>
      <c r="D3844" s="173"/>
      <c r="E3844" s="173"/>
      <c r="F3844" s="173"/>
      <c r="G3844" s="173"/>
      <c r="H3844" s="173"/>
      <c r="I3844" s="173"/>
    </row>
    <row r="3845">
      <c r="A3845" s="176"/>
      <c r="B3845" s="177"/>
      <c r="C3845" s="173"/>
      <c r="D3845" s="173"/>
      <c r="E3845" s="173"/>
      <c r="F3845" s="173"/>
      <c r="G3845" s="173"/>
      <c r="H3845" s="173"/>
      <c r="I3845" s="173"/>
    </row>
    <row r="3846">
      <c r="A3846" s="176"/>
      <c r="B3846" s="177"/>
      <c r="C3846" s="173"/>
      <c r="D3846" s="173"/>
      <c r="E3846" s="173"/>
      <c r="F3846" s="173"/>
      <c r="G3846" s="173"/>
      <c r="H3846" s="173"/>
      <c r="I3846" s="173"/>
    </row>
    <row r="3847">
      <c r="A3847" s="176"/>
      <c r="B3847" s="177"/>
      <c r="C3847" s="173"/>
      <c r="D3847" s="173"/>
      <c r="E3847" s="173"/>
      <c r="F3847" s="173"/>
      <c r="G3847" s="173"/>
      <c r="H3847" s="173"/>
      <c r="I3847" s="173"/>
    </row>
    <row r="3848">
      <c r="A3848" s="176"/>
      <c r="B3848" s="177"/>
      <c r="C3848" s="173"/>
      <c r="D3848" s="173"/>
      <c r="E3848" s="173"/>
      <c r="F3848" s="173"/>
      <c r="G3848" s="173"/>
      <c r="H3848" s="173"/>
      <c r="I3848" s="173"/>
    </row>
    <row r="3849">
      <c r="A3849" s="176"/>
      <c r="B3849" s="177"/>
      <c r="C3849" s="173"/>
      <c r="D3849" s="173"/>
      <c r="E3849" s="173"/>
      <c r="F3849" s="173"/>
      <c r="G3849" s="173"/>
      <c r="H3849" s="173"/>
      <c r="I3849" s="173"/>
    </row>
    <row r="3850">
      <c r="A3850" s="176"/>
      <c r="B3850" s="177"/>
      <c r="C3850" s="173"/>
      <c r="D3850" s="173"/>
      <c r="E3850" s="173"/>
      <c r="F3850" s="173"/>
      <c r="G3850" s="173"/>
      <c r="H3850" s="173"/>
      <c r="I3850" s="173"/>
    </row>
    <row r="3851">
      <c r="A3851" s="176"/>
      <c r="B3851" s="177"/>
      <c r="C3851" s="173"/>
      <c r="D3851" s="173"/>
      <c r="E3851" s="173"/>
      <c r="F3851" s="173"/>
      <c r="G3851" s="173"/>
      <c r="H3851" s="173"/>
      <c r="I3851" s="173"/>
    </row>
    <row r="3852">
      <c r="A3852" s="176"/>
      <c r="B3852" s="177"/>
      <c r="C3852" s="173"/>
      <c r="D3852" s="173"/>
      <c r="E3852" s="173"/>
      <c r="F3852" s="173"/>
      <c r="G3852" s="173"/>
      <c r="H3852" s="173"/>
      <c r="I3852" s="173"/>
    </row>
    <row r="3853">
      <c r="A3853" s="176"/>
      <c r="B3853" s="177"/>
      <c r="C3853" s="173"/>
      <c r="D3853" s="173"/>
      <c r="E3853" s="173"/>
      <c r="F3853" s="173"/>
      <c r="G3853" s="173"/>
      <c r="H3853" s="173"/>
      <c r="I3853" s="173"/>
    </row>
    <row r="3854">
      <c r="A3854" s="176"/>
      <c r="B3854" s="177"/>
      <c r="C3854" s="173"/>
      <c r="D3854" s="173"/>
      <c r="E3854" s="173"/>
      <c r="F3854" s="173"/>
      <c r="G3854" s="173"/>
      <c r="H3854" s="173"/>
      <c r="I3854" s="173"/>
    </row>
    <row r="3855">
      <c r="A3855" s="176"/>
      <c r="B3855" s="177"/>
      <c r="C3855" s="173"/>
      <c r="D3855" s="173"/>
      <c r="E3855" s="173"/>
      <c r="F3855" s="173"/>
      <c r="G3855" s="173"/>
      <c r="H3855" s="173"/>
      <c r="I3855" s="173"/>
    </row>
    <row r="3856">
      <c r="A3856" s="176"/>
      <c r="B3856" s="177"/>
      <c r="C3856" s="173"/>
      <c r="D3856" s="173"/>
      <c r="E3856" s="173"/>
      <c r="F3856" s="173"/>
      <c r="G3856" s="173"/>
      <c r="H3856" s="173"/>
      <c r="I3856" s="173"/>
    </row>
    <row r="3857">
      <c r="A3857" s="176"/>
      <c r="B3857" s="177"/>
      <c r="C3857" s="173"/>
      <c r="D3857" s="173"/>
      <c r="E3857" s="173"/>
      <c r="F3857" s="173"/>
      <c r="G3857" s="173"/>
      <c r="H3857" s="173"/>
      <c r="I3857" s="173"/>
    </row>
    <row r="3858">
      <c r="A3858" s="176"/>
      <c r="B3858" s="177"/>
      <c r="C3858" s="173"/>
      <c r="D3858" s="173"/>
      <c r="E3858" s="173"/>
      <c r="F3858" s="173"/>
      <c r="G3858" s="173"/>
      <c r="H3858" s="173"/>
      <c r="I3858" s="173"/>
    </row>
    <row r="3859">
      <c r="A3859" s="176"/>
      <c r="B3859" s="177"/>
      <c r="C3859" s="173"/>
      <c r="D3859" s="173"/>
      <c r="E3859" s="173"/>
      <c r="F3859" s="173"/>
      <c r="G3859" s="173"/>
      <c r="H3859" s="173"/>
      <c r="I3859" s="173"/>
    </row>
    <row r="3860">
      <c r="A3860" s="176"/>
      <c r="B3860" s="177"/>
      <c r="C3860" s="173"/>
      <c r="D3860" s="173"/>
      <c r="E3860" s="173"/>
      <c r="F3860" s="173"/>
      <c r="G3860" s="173"/>
      <c r="H3860" s="173"/>
      <c r="I3860" s="173"/>
    </row>
    <row r="3861">
      <c r="A3861" s="176"/>
      <c r="B3861" s="177"/>
      <c r="C3861" s="173"/>
      <c r="D3861" s="173"/>
      <c r="E3861" s="173"/>
      <c r="F3861" s="173"/>
      <c r="G3861" s="173"/>
      <c r="H3861" s="173"/>
      <c r="I3861" s="173"/>
    </row>
    <row r="3862">
      <c r="A3862" s="176"/>
      <c r="B3862" s="177"/>
      <c r="C3862" s="173"/>
      <c r="D3862" s="173"/>
      <c r="E3862" s="173"/>
      <c r="F3862" s="173"/>
      <c r="G3862" s="173"/>
      <c r="H3862" s="173"/>
      <c r="I3862" s="173"/>
    </row>
    <row r="3863">
      <c r="A3863" s="176"/>
      <c r="B3863" s="177"/>
      <c r="C3863" s="173"/>
      <c r="D3863" s="173"/>
      <c r="E3863" s="173"/>
      <c r="F3863" s="173"/>
      <c r="G3863" s="173"/>
      <c r="H3863" s="173"/>
      <c r="I3863" s="173"/>
    </row>
    <row r="3864">
      <c r="A3864" s="176"/>
      <c r="B3864" s="177"/>
      <c r="C3864" s="173"/>
      <c r="D3864" s="173"/>
      <c r="E3864" s="173"/>
      <c r="F3864" s="173"/>
      <c r="G3864" s="173"/>
      <c r="H3864" s="173"/>
      <c r="I3864" s="173"/>
    </row>
    <row r="3865">
      <c r="A3865" s="176"/>
      <c r="B3865" s="177"/>
      <c r="C3865" s="173"/>
      <c r="D3865" s="173"/>
      <c r="E3865" s="173"/>
      <c r="F3865" s="173"/>
      <c r="G3865" s="173"/>
      <c r="H3865" s="173"/>
      <c r="I3865" s="173"/>
    </row>
    <row r="3866">
      <c r="A3866" s="176"/>
      <c r="B3866" s="177"/>
      <c r="C3866" s="173"/>
      <c r="D3866" s="173"/>
      <c r="E3866" s="173"/>
      <c r="F3866" s="173"/>
      <c r="G3866" s="173"/>
      <c r="H3866" s="173"/>
      <c r="I3866" s="173"/>
    </row>
    <row r="3867">
      <c r="A3867" s="176"/>
      <c r="B3867" s="177"/>
      <c r="C3867" s="173"/>
      <c r="D3867" s="173"/>
      <c r="E3867" s="173"/>
      <c r="F3867" s="173"/>
      <c r="G3867" s="173"/>
      <c r="H3867" s="173"/>
      <c r="I3867" s="173"/>
    </row>
    <row r="3868">
      <c r="A3868" s="176"/>
      <c r="B3868" s="177"/>
      <c r="C3868" s="173"/>
      <c r="D3868" s="173"/>
      <c r="E3868" s="173"/>
      <c r="F3868" s="173"/>
      <c r="G3868" s="173"/>
      <c r="H3868" s="173"/>
      <c r="I3868" s="173"/>
    </row>
    <row r="3869">
      <c r="A3869" s="176"/>
      <c r="B3869" s="177"/>
      <c r="C3869" s="173"/>
      <c r="D3869" s="173"/>
      <c r="E3869" s="173"/>
      <c r="F3869" s="173"/>
      <c r="G3869" s="173"/>
      <c r="H3869" s="173"/>
      <c r="I3869" s="173"/>
    </row>
    <row r="3870">
      <c r="A3870" s="176"/>
      <c r="B3870" s="177"/>
      <c r="C3870" s="173"/>
      <c r="D3870" s="173"/>
      <c r="E3870" s="173"/>
      <c r="F3870" s="173"/>
      <c r="G3870" s="173"/>
      <c r="H3870" s="173"/>
      <c r="I3870" s="173"/>
    </row>
    <row r="3871">
      <c r="A3871" s="176"/>
      <c r="B3871" s="177"/>
      <c r="C3871" s="173"/>
      <c r="D3871" s="173"/>
      <c r="E3871" s="173"/>
      <c r="F3871" s="173"/>
      <c r="G3871" s="173"/>
      <c r="H3871" s="173"/>
      <c r="I3871" s="173"/>
    </row>
    <row r="3872">
      <c r="A3872" s="176"/>
      <c r="B3872" s="177"/>
      <c r="C3872" s="173"/>
      <c r="D3872" s="173"/>
      <c r="E3872" s="173"/>
      <c r="F3872" s="173"/>
      <c r="G3872" s="173"/>
      <c r="H3872" s="173"/>
      <c r="I3872" s="173"/>
    </row>
    <row r="3873">
      <c r="A3873" s="176"/>
      <c r="B3873" s="177"/>
      <c r="C3873" s="173"/>
      <c r="D3873" s="173"/>
      <c r="E3873" s="173"/>
      <c r="F3873" s="173"/>
      <c r="G3873" s="173"/>
      <c r="H3873" s="173"/>
      <c r="I3873" s="173"/>
    </row>
    <row r="3874">
      <c r="A3874" s="176"/>
      <c r="B3874" s="177"/>
      <c r="C3874" s="173"/>
      <c r="D3874" s="173"/>
      <c r="E3874" s="173"/>
      <c r="F3874" s="173"/>
      <c r="G3874" s="173"/>
      <c r="H3874" s="173"/>
      <c r="I3874" s="173"/>
    </row>
    <row r="3875">
      <c r="A3875" s="176"/>
      <c r="B3875" s="177"/>
      <c r="C3875" s="173"/>
      <c r="D3875" s="173"/>
      <c r="E3875" s="173"/>
      <c r="F3875" s="173"/>
      <c r="G3875" s="173"/>
      <c r="H3875" s="173"/>
      <c r="I3875" s="173"/>
    </row>
    <row r="3876">
      <c r="A3876" s="176"/>
      <c r="B3876" s="177"/>
      <c r="C3876" s="173"/>
      <c r="D3876" s="173"/>
      <c r="E3876" s="173"/>
      <c r="F3876" s="173"/>
      <c r="G3876" s="173"/>
      <c r="H3876" s="173"/>
      <c r="I3876" s="173"/>
    </row>
    <row r="3877">
      <c r="A3877" s="176"/>
      <c r="B3877" s="177"/>
      <c r="C3877" s="173"/>
      <c r="D3877" s="173"/>
      <c r="E3877" s="173"/>
      <c r="F3877" s="173"/>
      <c r="G3877" s="173"/>
      <c r="H3877" s="173"/>
      <c r="I3877" s="173"/>
    </row>
    <row r="3878">
      <c r="A3878" s="176"/>
      <c r="B3878" s="177"/>
      <c r="C3878" s="173"/>
      <c r="D3878" s="173"/>
      <c r="E3878" s="173"/>
      <c r="F3878" s="173"/>
      <c r="G3878" s="173"/>
      <c r="H3878" s="173"/>
      <c r="I3878" s="173"/>
    </row>
    <row r="3879">
      <c r="A3879" s="176"/>
      <c r="B3879" s="177"/>
      <c r="C3879" s="173"/>
      <c r="D3879" s="173"/>
      <c r="E3879" s="173"/>
      <c r="F3879" s="173"/>
      <c r="G3879" s="173"/>
      <c r="H3879" s="173"/>
      <c r="I3879" s="173"/>
    </row>
    <row r="3880">
      <c r="A3880" s="176"/>
      <c r="B3880" s="177"/>
      <c r="C3880" s="173"/>
      <c r="D3880" s="173"/>
      <c r="E3880" s="173"/>
      <c r="F3880" s="173"/>
      <c r="G3880" s="173"/>
      <c r="H3880" s="173"/>
      <c r="I3880" s="173"/>
    </row>
    <row r="3881">
      <c r="A3881" s="176"/>
      <c r="B3881" s="177"/>
      <c r="C3881" s="173"/>
      <c r="D3881" s="173"/>
      <c r="E3881" s="173"/>
      <c r="F3881" s="173"/>
      <c r="G3881" s="173"/>
      <c r="H3881" s="173"/>
      <c r="I3881" s="173"/>
    </row>
    <row r="3882">
      <c r="A3882" s="176"/>
      <c r="B3882" s="177"/>
      <c r="C3882" s="173"/>
      <c r="D3882" s="173"/>
      <c r="E3882" s="173"/>
      <c r="F3882" s="173"/>
      <c r="G3882" s="173"/>
      <c r="H3882" s="173"/>
      <c r="I3882" s="173"/>
    </row>
    <row r="3883">
      <c r="A3883" s="176"/>
      <c r="B3883" s="177"/>
      <c r="C3883" s="173"/>
      <c r="D3883" s="173"/>
      <c r="E3883" s="173"/>
      <c r="F3883" s="173"/>
      <c r="G3883" s="173"/>
      <c r="H3883" s="173"/>
      <c r="I3883" s="173"/>
    </row>
    <row r="3884">
      <c r="A3884" s="176"/>
      <c r="B3884" s="177"/>
      <c r="C3884" s="173"/>
      <c r="D3884" s="173"/>
      <c r="E3884" s="173"/>
      <c r="F3884" s="173"/>
      <c r="G3884" s="173"/>
      <c r="H3884" s="173"/>
      <c r="I3884" s="173"/>
    </row>
    <row r="3885">
      <c r="A3885" s="176"/>
      <c r="B3885" s="177"/>
      <c r="C3885" s="173"/>
      <c r="D3885" s="173"/>
      <c r="E3885" s="173"/>
      <c r="F3885" s="173"/>
      <c r="G3885" s="173"/>
      <c r="H3885" s="173"/>
      <c r="I3885" s="173"/>
    </row>
    <row r="3886">
      <c r="A3886" s="176"/>
      <c r="B3886" s="177"/>
      <c r="C3886" s="173"/>
      <c r="D3886" s="173"/>
      <c r="E3886" s="173"/>
      <c r="F3886" s="173"/>
      <c r="G3886" s="173"/>
      <c r="H3886" s="173"/>
      <c r="I3886" s="173"/>
    </row>
    <row r="3887">
      <c r="A3887" s="176"/>
      <c r="B3887" s="177"/>
      <c r="C3887" s="173"/>
      <c r="D3887" s="173"/>
      <c r="E3887" s="173"/>
      <c r="F3887" s="173"/>
      <c r="G3887" s="173"/>
      <c r="H3887" s="173"/>
      <c r="I3887" s="173"/>
    </row>
    <row r="3888">
      <c r="A3888" s="176"/>
      <c r="B3888" s="177"/>
      <c r="C3888" s="173"/>
      <c r="D3888" s="173"/>
      <c r="E3888" s="173"/>
      <c r="F3888" s="173"/>
      <c r="G3888" s="173"/>
      <c r="H3888" s="173"/>
      <c r="I3888" s="173"/>
    </row>
    <row r="3889">
      <c r="A3889" s="176"/>
      <c r="B3889" s="177"/>
      <c r="C3889" s="173"/>
      <c r="D3889" s="173"/>
      <c r="E3889" s="173"/>
      <c r="F3889" s="173"/>
      <c r="G3889" s="173"/>
      <c r="H3889" s="173"/>
      <c r="I3889" s="173"/>
    </row>
    <row r="3890">
      <c r="A3890" s="176"/>
      <c r="B3890" s="177"/>
      <c r="C3890" s="173"/>
      <c r="D3890" s="173"/>
      <c r="E3890" s="173"/>
      <c r="F3890" s="173"/>
      <c r="G3890" s="173"/>
      <c r="H3890" s="173"/>
      <c r="I3890" s="173"/>
    </row>
    <row r="3891">
      <c r="A3891" s="176"/>
      <c r="B3891" s="177"/>
      <c r="C3891" s="173"/>
      <c r="D3891" s="173"/>
      <c r="E3891" s="173"/>
      <c r="F3891" s="173"/>
      <c r="G3891" s="173"/>
      <c r="H3891" s="173"/>
      <c r="I3891" s="173"/>
    </row>
    <row r="3892">
      <c r="A3892" s="176"/>
      <c r="B3892" s="177"/>
      <c r="C3892" s="173"/>
      <c r="D3892" s="173"/>
      <c r="E3892" s="173"/>
      <c r="F3892" s="173"/>
      <c r="G3892" s="173"/>
      <c r="H3892" s="173"/>
      <c r="I3892" s="173"/>
    </row>
    <row r="3893">
      <c r="A3893" s="176"/>
      <c r="B3893" s="177"/>
      <c r="C3893" s="173"/>
      <c r="D3893" s="173"/>
      <c r="E3893" s="173"/>
      <c r="F3893" s="173"/>
      <c r="G3893" s="173"/>
      <c r="H3893" s="173"/>
      <c r="I3893" s="173"/>
    </row>
    <row r="3894">
      <c r="A3894" s="176"/>
      <c r="B3894" s="177"/>
      <c r="C3894" s="173"/>
      <c r="D3894" s="173"/>
      <c r="E3894" s="173"/>
      <c r="F3894" s="173"/>
      <c r="G3894" s="173"/>
      <c r="H3894" s="173"/>
      <c r="I3894" s="173"/>
    </row>
    <row r="3895">
      <c r="A3895" s="176"/>
      <c r="B3895" s="177"/>
      <c r="C3895" s="173"/>
      <c r="D3895" s="173"/>
      <c r="E3895" s="173"/>
      <c r="F3895" s="173"/>
      <c r="G3895" s="173"/>
      <c r="H3895" s="173"/>
      <c r="I3895" s="173"/>
    </row>
    <row r="3896">
      <c r="A3896" s="176"/>
      <c r="B3896" s="177"/>
      <c r="C3896" s="173"/>
      <c r="D3896" s="173"/>
      <c r="E3896" s="173"/>
      <c r="F3896" s="173"/>
      <c r="G3896" s="173"/>
      <c r="H3896" s="173"/>
      <c r="I3896" s="173"/>
    </row>
    <row r="3897">
      <c r="A3897" s="176"/>
      <c r="B3897" s="177"/>
      <c r="C3897" s="173"/>
      <c r="D3897" s="173"/>
      <c r="E3897" s="173"/>
      <c r="F3897" s="173"/>
      <c r="G3897" s="173"/>
      <c r="H3897" s="173"/>
      <c r="I3897" s="173"/>
    </row>
    <row r="3898">
      <c r="A3898" s="176"/>
      <c r="B3898" s="177"/>
      <c r="C3898" s="173"/>
      <c r="D3898" s="173"/>
      <c r="E3898" s="173"/>
      <c r="F3898" s="173"/>
      <c r="G3898" s="173"/>
      <c r="H3898" s="173"/>
      <c r="I3898" s="173"/>
    </row>
    <row r="3899">
      <c r="A3899" s="176"/>
      <c r="B3899" s="177"/>
      <c r="C3899" s="173"/>
      <c r="D3899" s="173"/>
      <c r="E3899" s="173"/>
      <c r="F3899" s="173"/>
      <c r="G3899" s="173"/>
      <c r="H3899" s="173"/>
      <c r="I3899" s="173"/>
    </row>
    <row r="3900">
      <c r="A3900" s="176"/>
      <c r="B3900" s="177"/>
      <c r="C3900" s="173"/>
      <c r="D3900" s="173"/>
      <c r="E3900" s="173"/>
      <c r="F3900" s="173"/>
      <c r="G3900" s="173"/>
      <c r="H3900" s="173"/>
      <c r="I3900" s="173"/>
    </row>
    <row r="3901">
      <c r="A3901" s="176"/>
      <c r="B3901" s="177"/>
      <c r="C3901" s="173"/>
      <c r="D3901" s="173"/>
      <c r="E3901" s="173"/>
      <c r="F3901" s="173"/>
      <c r="G3901" s="173"/>
      <c r="H3901" s="173"/>
      <c r="I3901" s="173"/>
    </row>
    <row r="3902">
      <c r="A3902" s="176"/>
      <c r="B3902" s="177"/>
      <c r="C3902" s="173"/>
      <c r="D3902" s="173"/>
      <c r="E3902" s="173"/>
      <c r="F3902" s="173"/>
      <c r="G3902" s="173"/>
      <c r="H3902" s="173"/>
      <c r="I3902" s="173"/>
    </row>
    <row r="3903">
      <c r="A3903" s="176"/>
      <c r="B3903" s="177"/>
      <c r="C3903" s="173"/>
      <c r="D3903" s="173"/>
      <c r="E3903" s="173"/>
      <c r="F3903" s="173"/>
      <c r="G3903" s="173"/>
      <c r="H3903" s="173"/>
      <c r="I3903" s="173"/>
    </row>
    <row r="3904">
      <c r="A3904" s="176"/>
      <c r="B3904" s="177"/>
      <c r="C3904" s="173"/>
      <c r="D3904" s="173"/>
      <c r="E3904" s="173"/>
      <c r="F3904" s="173"/>
      <c r="G3904" s="173"/>
      <c r="H3904" s="173"/>
      <c r="I3904" s="173"/>
    </row>
    <row r="3905">
      <c r="A3905" s="176"/>
      <c r="B3905" s="177"/>
      <c r="C3905" s="173"/>
      <c r="D3905" s="173"/>
      <c r="E3905" s="173"/>
      <c r="F3905" s="173"/>
      <c r="G3905" s="173"/>
      <c r="H3905" s="173"/>
      <c r="I3905" s="173"/>
    </row>
    <row r="3906">
      <c r="A3906" s="176"/>
      <c r="B3906" s="177"/>
      <c r="C3906" s="173"/>
      <c r="D3906" s="173"/>
      <c r="E3906" s="173"/>
      <c r="F3906" s="173"/>
      <c r="G3906" s="173"/>
      <c r="H3906" s="173"/>
      <c r="I3906" s="173"/>
    </row>
    <row r="3907">
      <c r="A3907" s="176"/>
      <c r="B3907" s="177"/>
      <c r="C3907" s="173"/>
      <c r="D3907" s="173"/>
      <c r="E3907" s="173"/>
      <c r="F3907" s="173"/>
      <c r="G3907" s="173"/>
      <c r="H3907" s="173"/>
      <c r="I3907" s="173"/>
    </row>
    <row r="3908">
      <c r="A3908" s="176"/>
      <c r="B3908" s="177"/>
      <c r="C3908" s="173"/>
      <c r="D3908" s="173"/>
      <c r="E3908" s="173"/>
      <c r="F3908" s="173"/>
      <c r="G3908" s="173"/>
      <c r="H3908" s="173"/>
      <c r="I3908" s="173"/>
    </row>
    <row r="3909">
      <c r="A3909" s="176"/>
      <c r="B3909" s="177"/>
      <c r="C3909" s="173"/>
      <c r="D3909" s="173"/>
      <c r="E3909" s="173"/>
      <c r="F3909" s="173"/>
      <c r="G3909" s="173"/>
      <c r="H3909" s="173"/>
      <c r="I3909" s="173"/>
    </row>
    <row r="3910">
      <c r="A3910" s="176"/>
      <c r="B3910" s="177"/>
      <c r="C3910" s="173"/>
      <c r="D3910" s="173"/>
      <c r="E3910" s="173"/>
      <c r="F3910" s="173"/>
      <c r="G3910" s="173"/>
      <c r="H3910" s="173"/>
      <c r="I3910" s="173"/>
    </row>
    <row r="3911">
      <c r="A3911" s="176"/>
      <c r="B3911" s="177"/>
      <c r="C3911" s="173"/>
      <c r="D3911" s="173"/>
      <c r="E3911" s="173"/>
      <c r="F3911" s="173"/>
      <c r="G3911" s="173"/>
      <c r="H3911" s="173"/>
      <c r="I3911" s="173"/>
    </row>
    <row r="3912">
      <c r="A3912" s="176"/>
      <c r="B3912" s="177"/>
      <c r="C3912" s="173"/>
      <c r="D3912" s="173"/>
      <c r="E3912" s="173"/>
      <c r="F3912" s="173"/>
      <c r="G3912" s="173"/>
      <c r="H3912" s="173"/>
      <c r="I3912" s="173"/>
    </row>
    <row r="3913">
      <c r="A3913" s="176"/>
      <c r="B3913" s="177"/>
      <c r="C3913" s="173"/>
      <c r="D3913" s="173"/>
      <c r="E3913" s="173"/>
      <c r="F3913" s="173"/>
      <c r="G3913" s="173"/>
      <c r="H3913" s="173"/>
      <c r="I3913" s="173"/>
    </row>
    <row r="3914">
      <c r="A3914" s="176"/>
      <c r="B3914" s="177"/>
      <c r="C3914" s="173"/>
      <c r="D3914" s="173"/>
      <c r="E3914" s="173"/>
      <c r="F3914" s="173"/>
      <c r="G3914" s="173"/>
      <c r="H3914" s="173"/>
      <c r="I3914" s="173"/>
    </row>
    <row r="3915">
      <c r="A3915" s="176"/>
      <c r="B3915" s="177"/>
      <c r="C3915" s="173"/>
      <c r="D3915" s="173"/>
      <c r="E3915" s="173"/>
      <c r="F3915" s="173"/>
      <c r="G3915" s="173"/>
      <c r="H3915" s="173"/>
      <c r="I3915" s="173"/>
    </row>
    <row r="3916">
      <c r="A3916" s="176"/>
      <c r="B3916" s="177"/>
      <c r="C3916" s="173"/>
      <c r="D3916" s="173"/>
      <c r="E3916" s="173"/>
      <c r="F3916" s="173"/>
      <c r="G3916" s="173"/>
      <c r="H3916" s="173"/>
      <c r="I3916" s="173"/>
    </row>
    <row r="3917">
      <c r="A3917" s="176"/>
      <c r="B3917" s="177"/>
      <c r="C3917" s="173"/>
      <c r="D3917" s="173"/>
      <c r="E3917" s="173"/>
      <c r="F3917" s="173"/>
      <c r="G3917" s="173"/>
      <c r="H3917" s="173"/>
      <c r="I3917" s="173"/>
    </row>
    <row r="3918">
      <c r="A3918" s="176"/>
      <c r="B3918" s="177"/>
      <c r="C3918" s="173"/>
      <c r="D3918" s="173"/>
      <c r="E3918" s="173"/>
      <c r="F3918" s="173"/>
      <c r="G3918" s="173"/>
      <c r="H3918" s="173"/>
      <c r="I3918" s="173"/>
    </row>
    <row r="3919">
      <c r="A3919" s="176"/>
      <c r="B3919" s="177"/>
      <c r="C3919" s="173"/>
      <c r="D3919" s="173"/>
      <c r="E3919" s="173"/>
      <c r="F3919" s="173"/>
      <c r="G3919" s="173"/>
      <c r="H3919" s="173"/>
      <c r="I3919" s="173"/>
    </row>
    <row r="3920">
      <c r="A3920" s="176"/>
      <c r="B3920" s="177"/>
      <c r="C3920" s="173"/>
      <c r="D3920" s="173"/>
      <c r="E3920" s="173"/>
      <c r="F3920" s="173"/>
      <c r="G3920" s="173"/>
      <c r="H3920" s="173"/>
      <c r="I3920" s="173"/>
    </row>
    <row r="3921">
      <c r="A3921" s="176"/>
      <c r="B3921" s="177"/>
      <c r="C3921" s="173"/>
      <c r="D3921" s="173"/>
      <c r="E3921" s="173"/>
      <c r="F3921" s="173"/>
      <c r="G3921" s="173"/>
      <c r="H3921" s="173"/>
      <c r="I3921" s="173"/>
    </row>
    <row r="3922">
      <c r="A3922" s="176"/>
      <c r="B3922" s="177"/>
      <c r="C3922" s="173"/>
      <c r="D3922" s="173"/>
      <c r="E3922" s="173"/>
      <c r="F3922" s="173"/>
      <c r="G3922" s="173"/>
      <c r="H3922" s="173"/>
      <c r="I3922" s="173"/>
    </row>
    <row r="3923">
      <c r="A3923" s="176"/>
      <c r="B3923" s="177"/>
      <c r="C3923" s="173"/>
      <c r="D3923" s="173"/>
      <c r="E3923" s="173"/>
      <c r="F3923" s="173"/>
      <c r="G3923" s="173"/>
      <c r="H3923" s="173"/>
      <c r="I3923" s="173"/>
    </row>
    <row r="3924">
      <c r="A3924" s="176"/>
      <c r="B3924" s="177"/>
      <c r="C3924" s="173"/>
      <c r="D3924" s="173"/>
      <c r="E3924" s="173"/>
      <c r="F3924" s="173"/>
      <c r="G3924" s="173"/>
      <c r="H3924" s="173"/>
      <c r="I3924" s="173"/>
    </row>
    <row r="3925">
      <c r="A3925" s="176"/>
      <c r="B3925" s="177"/>
      <c r="C3925" s="173"/>
      <c r="D3925" s="173"/>
      <c r="E3925" s="173"/>
      <c r="F3925" s="173"/>
      <c r="G3925" s="173"/>
      <c r="H3925" s="173"/>
      <c r="I3925" s="173"/>
    </row>
    <row r="3926">
      <c r="A3926" s="176"/>
      <c r="B3926" s="177"/>
      <c r="C3926" s="173"/>
      <c r="D3926" s="173"/>
      <c r="E3926" s="173"/>
      <c r="F3926" s="173"/>
      <c r="G3926" s="173"/>
      <c r="H3926" s="173"/>
      <c r="I3926" s="173"/>
    </row>
    <row r="3927">
      <c r="A3927" s="176"/>
      <c r="B3927" s="177"/>
      <c r="C3927" s="173"/>
      <c r="D3927" s="173"/>
      <c r="E3927" s="173"/>
      <c r="F3927" s="173"/>
      <c r="G3927" s="173"/>
      <c r="H3927" s="173"/>
      <c r="I3927" s="173"/>
    </row>
    <row r="3928">
      <c r="A3928" s="176"/>
      <c r="B3928" s="177"/>
      <c r="C3928" s="173"/>
      <c r="D3928" s="173"/>
      <c r="E3928" s="173"/>
      <c r="F3928" s="173"/>
      <c r="G3928" s="173"/>
      <c r="H3928" s="173"/>
      <c r="I3928" s="173"/>
    </row>
    <row r="3929">
      <c r="A3929" s="176"/>
      <c r="B3929" s="177"/>
      <c r="C3929" s="173"/>
      <c r="D3929" s="173"/>
      <c r="E3929" s="173"/>
      <c r="F3929" s="173"/>
      <c r="G3929" s="173"/>
      <c r="H3929" s="173"/>
      <c r="I3929" s="173"/>
    </row>
    <row r="3930">
      <c r="A3930" s="176"/>
      <c r="B3930" s="177"/>
      <c r="C3930" s="173"/>
      <c r="D3930" s="173"/>
      <c r="E3930" s="173"/>
      <c r="F3930" s="173"/>
      <c r="G3930" s="173"/>
      <c r="H3930" s="173"/>
      <c r="I3930" s="173"/>
    </row>
    <row r="3931">
      <c r="A3931" s="176"/>
      <c r="B3931" s="177"/>
      <c r="C3931" s="173"/>
      <c r="D3931" s="173"/>
      <c r="E3931" s="173"/>
      <c r="F3931" s="173"/>
      <c r="G3931" s="173"/>
      <c r="H3931" s="173"/>
      <c r="I3931" s="173"/>
    </row>
    <row r="3932">
      <c r="A3932" s="176"/>
      <c r="B3932" s="177"/>
      <c r="C3932" s="173"/>
      <c r="D3932" s="173"/>
      <c r="E3932" s="173"/>
      <c r="F3932" s="173"/>
      <c r="G3932" s="173"/>
      <c r="H3932" s="173"/>
      <c r="I3932" s="173"/>
    </row>
    <row r="3933">
      <c r="A3933" s="176"/>
      <c r="B3933" s="177"/>
      <c r="C3933" s="173"/>
      <c r="D3933" s="173"/>
      <c r="E3933" s="173"/>
      <c r="F3933" s="173"/>
      <c r="G3933" s="173"/>
      <c r="H3933" s="173"/>
      <c r="I3933" s="173"/>
    </row>
    <row r="3934">
      <c r="A3934" s="176"/>
      <c r="B3934" s="177"/>
      <c r="C3934" s="173"/>
      <c r="D3934" s="173"/>
      <c r="E3934" s="173"/>
      <c r="F3934" s="173"/>
      <c r="G3934" s="173"/>
      <c r="H3934" s="173"/>
      <c r="I3934" s="173"/>
    </row>
    <row r="3935">
      <c r="A3935" s="176"/>
      <c r="B3935" s="177"/>
      <c r="C3935" s="173"/>
      <c r="D3935" s="173"/>
      <c r="E3935" s="173"/>
      <c r="F3935" s="173"/>
      <c r="G3935" s="173"/>
      <c r="H3935" s="173"/>
      <c r="I3935" s="173"/>
    </row>
    <row r="3936">
      <c r="A3936" s="176"/>
      <c r="B3936" s="177"/>
      <c r="C3936" s="173"/>
      <c r="D3936" s="173"/>
      <c r="E3936" s="173"/>
      <c r="F3936" s="173"/>
      <c r="G3936" s="173"/>
      <c r="H3936" s="173"/>
      <c r="I3936" s="173"/>
    </row>
    <row r="3937">
      <c r="A3937" s="176"/>
      <c r="B3937" s="177"/>
      <c r="C3937" s="173"/>
      <c r="D3937" s="173"/>
      <c r="E3937" s="173"/>
      <c r="F3937" s="173"/>
      <c r="G3937" s="173"/>
      <c r="H3937" s="173"/>
      <c r="I3937" s="173"/>
    </row>
    <row r="3938">
      <c r="A3938" s="176"/>
      <c r="B3938" s="177"/>
      <c r="C3938" s="173"/>
      <c r="D3938" s="173"/>
      <c r="E3938" s="173"/>
      <c r="F3938" s="173"/>
      <c r="G3938" s="173"/>
      <c r="H3938" s="173"/>
      <c r="I3938" s="173"/>
    </row>
    <row r="3939">
      <c r="A3939" s="176"/>
      <c r="B3939" s="177"/>
      <c r="C3939" s="173"/>
      <c r="D3939" s="173"/>
      <c r="E3939" s="173"/>
      <c r="F3939" s="173"/>
      <c r="G3939" s="173"/>
      <c r="H3939" s="173"/>
      <c r="I3939" s="173"/>
    </row>
    <row r="3940">
      <c r="A3940" s="176"/>
      <c r="B3940" s="177"/>
      <c r="C3940" s="173"/>
      <c r="D3940" s="173"/>
      <c r="E3940" s="173"/>
      <c r="F3940" s="173"/>
      <c r="G3940" s="173"/>
      <c r="H3940" s="173"/>
      <c r="I3940" s="173"/>
    </row>
    <row r="3941">
      <c r="A3941" s="176"/>
      <c r="B3941" s="177"/>
      <c r="C3941" s="173"/>
      <c r="D3941" s="173"/>
      <c r="E3941" s="173"/>
      <c r="F3941" s="173"/>
      <c r="G3941" s="173"/>
      <c r="H3941" s="173"/>
      <c r="I3941" s="173"/>
    </row>
    <row r="3942">
      <c r="A3942" s="176"/>
      <c r="B3942" s="177"/>
      <c r="C3942" s="173"/>
      <c r="D3942" s="173"/>
      <c r="E3942" s="173"/>
      <c r="F3942" s="173"/>
      <c r="G3942" s="173"/>
      <c r="H3942" s="173"/>
      <c r="I3942" s="173"/>
    </row>
    <row r="3943">
      <c r="A3943" s="176"/>
      <c r="B3943" s="177"/>
      <c r="C3943" s="173"/>
      <c r="D3943" s="173"/>
      <c r="E3943" s="173"/>
      <c r="F3943" s="173"/>
      <c r="G3943" s="173"/>
      <c r="H3943" s="173"/>
      <c r="I3943" s="173"/>
    </row>
    <row r="3944">
      <c r="A3944" s="176"/>
      <c r="B3944" s="177"/>
      <c r="C3944" s="173"/>
      <c r="D3944" s="173"/>
      <c r="E3944" s="173"/>
      <c r="F3944" s="173"/>
      <c r="G3944" s="173"/>
      <c r="H3944" s="173"/>
      <c r="I3944" s="173"/>
    </row>
    <row r="3945">
      <c r="A3945" s="176"/>
      <c r="B3945" s="177"/>
      <c r="C3945" s="173"/>
      <c r="D3945" s="173"/>
      <c r="E3945" s="173"/>
      <c r="F3945" s="173"/>
      <c r="G3945" s="173"/>
      <c r="H3945" s="173"/>
      <c r="I3945" s="173"/>
    </row>
    <row r="3946">
      <c r="A3946" s="176"/>
      <c r="B3946" s="177"/>
      <c r="C3946" s="173"/>
      <c r="D3946" s="173"/>
      <c r="E3946" s="173"/>
      <c r="F3946" s="173"/>
      <c r="G3946" s="173"/>
      <c r="H3946" s="173"/>
      <c r="I3946" s="173"/>
    </row>
    <row r="3947">
      <c r="A3947" s="176"/>
      <c r="B3947" s="177"/>
      <c r="C3947" s="173"/>
      <c r="D3947" s="173"/>
      <c r="E3947" s="173"/>
      <c r="F3947" s="173"/>
      <c r="G3947" s="173"/>
      <c r="H3947" s="173"/>
      <c r="I3947" s="173"/>
    </row>
    <row r="3948">
      <c r="A3948" s="176"/>
      <c r="B3948" s="177"/>
      <c r="C3948" s="173"/>
      <c r="D3948" s="173"/>
      <c r="E3948" s="173"/>
      <c r="F3948" s="173"/>
      <c r="G3948" s="173"/>
      <c r="H3948" s="173"/>
      <c r="I3948" s="173"/>
    </row>
    <row r="3949">
      <c r="A3949" s="176"/>
      <c r="B3949" s="177"/>
      <c r="C3949" s="173"/>
      <c r="D3949" s="173"/>
      <c r="E3949" s="173"/>
      <c r="F3949" s="173"/>
      <c r="G3949" s="173"/>
      <c r="H3949" s="173"/>
      <c r="I3949" s="173"/>
    </row>
    <row r="3950">
      <c r="A3950" s="176"/>
      <c r="B3950" s="177"/>
      <c r="C3950" s="173"/>
      <c r="D3950" s="173"/>
      <c r="E3950" s="173"/>
      <c r="F3950" s="173"/>
      <c r="G3950" s="173"/>
      <c r="H3950" s="173"/>
      <c r="I3950" s="173"/>
    </row>
    <row r="3951">
      <c r="A3951" s="176"/>
      <c r="B3951" s="177"/>
      <c r="C3951" s="173"/>
      <c r="D3951" s="173"/>
      <c r="E3951" s="173"/>
      <c r="F3951" s="173"/>
      <c r="G3951" s="173"/>
      <c r="H3951" s="173"/>
      <c r="I3951" s="173"/>
    </row>
    <row r="3952">
      <c r="A3952" s="176"/>
      <c r="B3952" s="177"/>
      <c r="C3952" s="173"/>
      <c r="D3952" s="173"/>
      <c r="E3952" s="173"/>
      <c r="F3952" s="173"/>
      <c r="G3952" s="173"/>
      <c r="H3952" s="173"/>
      <c r="I3952" s="173"/>
    </row>
    <row r="3953">
      <c r="A3953" s="176"/>
      <c r="B3953" s="177"/>
      <c r="C3953" s="173"/>
      <c r="D3953" s="173"/>
      <c r="E3953" s="173"/>
      <c r="F3953" s="173"/>
      <c r="G3953" s="173"/>
      <c r="H3953" s="173"/>
      <c r="I3953" s="173"/>
    </row>
    <row r="3954">
      <c r="A3954" s="176"/>
      <c r="B3954" s="177"/>
      <c r="C3954" s="173"/>
      <c r="D3954" s="173"/>
      <c r="E3954" s="173"/>
      <c r="F3954" s="173"/>
      <c r="G3954" s="173"/>
      <c r="H3954" s="173"/>
      <c r="I3954" s="173"/>
    </row>
    <row r="3955">
      <c r="A3955" s="176"/>
      <c r="B3955" s="177"/>
      <c r="C3955" s="173"/>
      <c r="D3955" s="173"/>
      <c r="E3955" s="173"/>
      <c r="F3955" s="173"/>
      <c r="G3955" s="173"/>
      <c r="H3955" s="173"/>
      <c r="I3955" s="173"/>
    </row>
    <row r="3956">
      <c r="A3956" s="176"/>
      <c r="B3956" s="177"/>
      <c r="C3956" s="173"/>
      <c r="D3956" s="173"/>
      <c r="E3956" s="173"/>
      <c r="F3956" s="173"/>
      <c r="G3956" s="173"/>
      <c r="H3956" s="173"/>
      <c r="I3956" s="173"/>
    </row>
    <row r="3957">
      <c r="A3957" s="176"/>
      <c r="B3957" s="177"/>
      <c r="C3957" s="173"/>
      <c r="D3957" s="173"/>
      <c r="E3957" s="173"/>
      <c r="F3957" s="173"/>
      <c r="G3957" s="173"/>
      <c r="H3957" s="173"/>
      <c r="I3957" s="173"/>
    </row>
    <row r="3958">
      <c r="A3958" s="176"/>
      <c r="B3958" s="177"/>
      <c r="C3958" s="173"/>
      <c r="D3958" s="173"/>
      <c r="E3958" s="173"/>
      <c r="F3958" s="173"/>
      <c r="G3958" s="173"/>
      <c r="H3958" s="173"/>
      <c r="I3958" s="173"/>
    </row>
    <row r="3959">
      <c r="A3959" s="176"/>
      <c r="B3959" s="177"/>
      <c r="C3959" s="173"/>
      <c r="D3959" s="173"/>
      <c r="E3959" s="173"/>
      <c r="F3959" s="173"/>
      <c r="G3959" s="173"/>
      <c r="H3959" s="173"/>
      <c r="I3959" s="173"/>
    </row>
    <row r="3960">
      <c r="A3960" s="176"/>
      <c r="B3960" s="177"/>
      <c r="C3960" s="173"/>
      <c r="D3960" s="173"/>
      <c r="E3960" s="173"/>
      <c r="F3960" s="173"/>
      <c r="G3960" s="173"/>
      <c r="H3960" s="173"/>
      <c r="I3960" s="173"/>
    </row>
    <row r="3961">
      <c r="A3961" s="176"/>
      <c r="B3961" s="177"/>
      <c r="C3961" s="173"/>
      <c r="D3961" s="173"/>
      <c r="E3961" s="173"/>
      <c r="F3961" s="173"/>
      <c r="G3961" s="173"/>
      <c r="H3961" s="173"/>
      <c r="I3961" s="173"/>
    </row>
    <row r="3962">
      <c r="A3962" s="176"/>
      <c r="B3962" s="177"/>
      <c r="C3962" s="173"/>
      <c r="D3962" s="173"/>
      <c r="E3962" s="173"/>
      <c r="F3962" s="173"/>
      <c r="G3962" s="173"/>
      <c r="H3962" s="173"/>
      <c r="I3962" s="173"/>
    </row>
    <row r="3963">
      <c r="A3963" s="176"/>
      <c r="B3963" s="177"/>
      <c r="C3963" s="173"/>
      <c r="D3963" s="173"/>
      <c r="E3963" s="173"/>
      <c r="F3963" s="173"/>
      <c r="G3963" s="173"/>
      <c r="H3963" s="173"/>
      <c r="I3963" s="173"/>
    </row>
    <row r="3964">
      <c r="A3964" s="176"/>
      <c r="B3964" s="177"/>
      <c r="C3964" s="173"/>
      <c r="D3964" s="173"/>
      <c r="E3964" s="173"/>
      <c r="F3964" s="173"/>
      <c r="G3964" s="173"/>
      <c r="H3964" s="173"/>
      <c r="I3964" s="173"/>
    </row>
    <row r="3965">
      <c r="A3965" s="176"/>
      <c r="B3965" s="177"/>
      <c r="C3965" s="173"/>
      <c r="D3965" s="173"/>
      <c r="E3965" s="173"/>
      <c r="F3965" s="173"/>
      <c r="G3965" s="173"/>
      <c r="H3965" s="173"/>
      <c r="I3965" s="173"/>
    </row>
    <row r="3966">
      <c r="A3966" s="176"/>
      <c r="B3966" s="177"/>
      <c r="C3966" s="173"/>
      <c r="D3966" s="173"/>
      <c r="E3966" s="173"/>
      <c r="F3966" s="173"/>
      <c r="G3966" s="173"/>
      <c r="H3966" s="173"/>
      <c r="I3966" s="173"/>
    </row>
    <row r="3967">
      <c r="A3967" s="176"/>
      <c r="B3967" s="177"/>
      <c r="C3967" s="173"/>
      <c r="D3967" s="173"/>
      <c r="E3967" s="173"/>
      <c r="F3967" s="173"/>
      <c r="G3967" s="173"/>
      <c r="H3967" s="173"/>
      <c r="I3967" s="173"/>
    </row>
    <row r="3968">
      <c r="A3968" s="176"/>
      <c r="B3968" s="177"/>
      <c r="C3968" s="173"/>
      <c r="D3968" s="173"/>
      <c r="E3968" s="173"/>
      <c r="F3968" s="173"/>
      <c r="G3968" s="173"/>
      <c r="H3968" s="173"/>
      <c r="I3968" s="173"/>
    </row>
    <row r="3969">
      <c r="A3969" s="176"/>
      <c r="B3969" s="177"/>
      <c r="C3969" s="173"/>
      <c r="D3969" s="173"/>
      <c r="E3969" s="173"/>
      <c r="F3969" s="173"/>
      <c r="G3969" s="173"/>
      <c r="H3969" s="173"/>
      <c r="I3969" s="173"/>
    </row>
    <row r="3970">
      <c r="A3970" s="176"/>
      <c r="B3970" s="177"/>
      <c r="C3970" s="173"/>
      <c r="D3970" s="173"/>
      <c r="E3970" s="173"/>
      <c r="F3970" s="173"/>
      <c r="G3970" s="173"/>
      <c r="H3970" s="173"/>
      <c r="I3970" s="173"/>
    </row>
    <row r="3971">
      <c r="A3971" s="176"/>
      <c r="B3971" s="177"/>
      <c r="C3971" s="173"/>
      <c r="D3971" s="173"/>
      <c r="E3971" s="173"/>
      <c r="F3971" s="173"/>
      <c r="G3971" s="173"/>
      <c r="H3971" s="173"/>
      <c r="I3971" s="173"/>
    </row>
    <row r="3972">
      <c r="A3972" s="176"/>
      <c r="B3972" s="177"/>
      <c r="C3972" s="173"/>
      <c r="D3972" s="173"/>
      <c r="E3972" s="173"/>
      <c r="F3972" s="173"/>
      <c r="G3972" s="173"/>
      <c r="H3972" s="173"/>
      <c r="I3972" s="173"/>
    </row>
    <row r="3973">
      <c r="A3973" s="176"/>
      <c r="B3973" s="177"/>
      <c r="C3973" s="173"/>
      <c r="D3973" s="173"/>
      <c r="E3973" s="173"/>
      <c r="F3973" s="173"/>
      <c r="G3973" s="173"/>
      <c r="H3973" s="173"/>
      <c r="I3973" s="173"/>
    </row>
    <row r="3974">
      <c r="A3974" s="176"/>
      <c r="B3974" s="177"/>
      <c r="C3974" s="173"/>
      <c r="D3974" s="173"/>
      <c r="E3974" s="173"/>
      <c r="F3974" s="173"/>
      <c r="G3974" s="173"/>
      <c r="H3974" s="173"/>
      <c r="I3974" s="173"/>
    </row>
    <row r="3975">
      <c r="A3975" s="176"/>
      <c r="B3975" s="177"/>
      <c r="C3975" s="173"/>
      <c r="D3975" s="173"/>
      <c r="E3975" s="173"/>
      <c r="F3975" s="173"/>
      <c r="G3975" s="173"/>
      <c r="H3975" s="173"/>
      <c r="I3975" s="173"/>
    </row>
    <row r="3976">
      <c r="A3976" s="176"/>
      <c r="B3976" s="177"/>
      <c r="C3976" s="173"/>
      <c r="D3976" s="173"/>
      <c r="E3976" s="173"/>
      <c r="F3976" s="173"/>
      <c r="G3976" s="173"/>
      <c r="H3976" s="173"/>
      <c r="I3976" s="173"/>
    </row>
    <row r="3977">
      <c r="A3977" s="176"/>
      <c r="B3977" s="177"/>
      <c r="C3977" s="173"/>
      <c r="D3977" s="173"/>
      <c r="E3977" s="173"/>
      <c r="F3977" s="173"/>
      <c r="G3977" s="173"/>
      <c r="H3977" s="173"/>
      <c r="I3977" s="173"/>
    </row>
    <row r="3978">
      <c r="A3978" s="176"/>
      <c r="B3978" s="177"/>
      <c r="C3978" s="173"/>
      <c r="D3978" s="173"/>
      <c r="E3978" s="173"/>
      <c r="F3978" s="173"/>
      <c r="G3978" s="173"/>
      <c r="H3978" s="173"/>
      <c r="I3978" s="173"/>
    </row>
    <row r="3979">
      <c r="A3979" s="176"/>
      <c r="B3979" s="177"/>
      <c r="C3979" s="173"/>
      <c r="D3979" s="173"/>
      <c r="E3979" s="173"/>
      <c r="F3979" s="173"/>
      <c r="G3979" s="173"/>
      <c r="H3979" s="173"/>
      <c r="I3979" s="173"/>
    </row>
    <row r="3980">
      <c r="A3980" s="176"/>
      <c r="B3980" s="177"/>
      <c r="C3980" s="173"/>
      <c r="D3980" s="173"/>
      <c r="E3980" s="173"/>
      <c r="F3980" s="173"/>
      <c r="G3980" s="173"/>
      <c r="H3980" s="173"/>
      <c r="I3980" s="173"/>
    </row>
    <row r="3981">
      <c r="A3981" s="176"/>
      <c r="B3981" s="177"/>
      <c r="C3981" s="173"/>
      <c r="D3981" s="173"/>
      <c r="E3981" s="173"/>
      <c r="F3981" s="173"/>
      <c r="G3981" s="173"/>
      <c r="H3981" s="173"/>
      <c r="I3981" s="173"/>
    </row>
    <row r="3982">
      <c r="A3982" s="176"/>
      <c r="B3982" s="177"/>
      <c r="C3982" s="173"/>
      <c r="D3982" s="173"/>
      <c r="E3982" s="173"/>
      <c r="F3982" s="173"/>
      <c r="G3982" s="173"/>
      <c r="H3982" s="173"/>
      <c r="I3982" s="173"/>
    </row>
    <row r="3983">
      <c r="A3983" s="176"/>
      <c r="B3983" s="177"/>
      <c r="C3983" s="173"/>
      <c r="D3983" s="173"/>
      <c r="E3983" s="173"/>
      <c r="F3983" s="173"/>
      <c r="G3983" s="173"/>
      <c r="H3983" s="173"/>
      <c r="I3983" s="173"/>
    </row>
    <row r="3984">
      <c r="A3984" s="176"/>
      <c r="B3984" s="177"/>
      <c r="C3984" s="173"/>
      <c r="D3984" s="173"/>
      <c r="E3984" s="173"/>
      <c r="F3984" s="173"/>
      <c r="G3984" s="173"/>
      <c r="H3984" s="173"/>
      <c r="I3984" s="173"/>
    </row>
    <row r="3985">
      <c r="A3985" s="176"/>
      <c r="B3985" s="177"/>
      <c r="C3985" s="173"/>
      <c r="D3985" s="173"/>
      <c r="E3985" s="173"/>
      <c r="F3985" s="173"/>
      <c r="G3985" s="173"/>
      <c r="H3985" s="173"/>
      <c r="I3985" s="173"/>
    </row>
    <row r="3986">
      <c r="A3986" s="176"/>
      <c r="B3986" s="177"/>
      <c r="C3986" s="173"/>
      <c r="D3986" s="173"/>
      <c r="E3986" s="173"/>
      <c r="F3986" s="173"/>
      <c r="G3986" s="173"/>
      <c r="H3986" s="173"/>
      <c r="I3986" s="173"/>
    </row>
    <row r="3987">
      <c r="A3987" s="176"/>
      <c r="B3987" s="177"/>
      <c r="C3987" s="173"/>
      <c r="D3987" s="173"/>
      <c r="E3987" s="173"/>
      <c r="F3987" s="173"/>
      <c r="G3987" s="173"/>
      <c r="H3987" s="173"/>
      <c r="I3987" s="173"/>
    </row>
    <row r="3988">
      <c r="A3988" s="176"/>
      <c r="B3988" s="177"/>
      <c r="C3988" s="173"/>
      <c r="D3988" s="173"/>
      <c r="E3988" s="173"/>
      <c r="F3988" s="173"/>
      <c r="G3988" s="173"/>
      <c r="H3988" s="173"/>
      <c r="I3988" s="173"/>
    </row>
    <row r="3989">
      <c r="A3989" s="176"/>
      <c r="B3989" s="177"/>
      <c r="C3989" s="173"/>
      <c r="D3989" s="173"/>
      <c r="E3989" s="173"/>
      <c r="F3989" s="173"/>
      <c r="G3989" s="173"/>
      <c r="H3989" s="173"/>
      <c r="I3989" s="173"/>
    </row>
    <row r="3990">
      <c r="A3990" s="176"/>
      <c r="B3990" s="177"/>
      <c r="C3990" s="173"/>
      <c r="D3990" s="173"/>
      <c r="E3990" s="173"/>
      <c r="F3990" s="173"/>
      <c r="G3990" s="173"/>
      <c r="H3990" s="173"/>
      <c r="I3990" s="173"/>
    </row>
    <row r="3991">
      <c r="A3991" s="176"/>
      <c r="B3991" s="177"/>
      <c r="C3991" s="173"/>
      <c r="D3991" s="173"/>
      <c r="E3991" s="173"/>
      <c r="F3991" s="173"/>
      <c r="G3991" s="173"/>
      <c r="H3991" s="173"/>
      <c r="I3991" s="173"/>
    </row>
    <row r="3992">
      <c r="A3992" s="176"/>
      <c r="B3992" s="177"/>
      <c r="C3992" s="173"/>
      <c r="D3992" s="173"/>
      <c r="E3992" s="173"/>
      <c r="F3992" s="173"/>
      <c r="G3992" s="173"/>
      <c r="H3992" s="173"/>
      <c r="I3992" s="173"/>
    </row>
    <row r="3993">
      <c r="A3993" s="176"/>
      <c r="B3993" s="177"/>
      <c r="C3993" s="173"/>
      <c r="D3993" s="173"/>
      <c r="E3993" s="173"/>
      <c r="F3993" s="173"/>
      <c r="G3993" s="173"/>
      <c r="H3993" s="173"/>
      <c r="I3993" s="173"/>
    </row>
    <row r="3994">
      <c r="A3994" s="176"/>
      <c r="B3994" s="177"/>
      <c r="C3994" s="173"/>
      <c r="D3994" s="173"/>
      <c r="E3994" s="173"/>
      <c r="F3994" s="173"/>
      <c r="G3994" s="173"/>
      <c r="H3994" s="173"/>
      <c r="I3994" s="173"/>
    </row>
    <row r="3995">
      <c r="A3995" s="176"/>
      <c r="B3995" s="177"/>
      <c r="C3995" s="173"/>
      <c r="D3995" s="173"/>
      <c r="E3995" s="173"/>
      <c r="F3995" s="173"/>
      <c r="G3995" s="173"/>
      <c r="H3995" s="173"/>
      <c r="I3995" s="173"/>
    </row>
    <row r="3996">
      <c r="A3996" s="176"/>
      <c r="B3996" s="177"/>
      <c r="C3996" s="173"/>
      <c r="D3996" s="173"/>
      <c r="E3996" s="173"/>
      <c r="F3996" s="173"/>
      <c r="G3996" s="173"/>
      <c r="H3996" s="173"/>
      <c r="I3996" s="173"/>
    </row>
    <row r="3997">
      <c r="A3997" s="176"/>
      <c r="B3997" s="177"/>
      <c r="C3997" s="173"/>
      <c r="D3997" s="173"/>
      <c r="E3997" s="173"/>
      <c r="F3997" s="173"/>
      <c r="G3997" s="173"/>
      <c r="H3997" s="173"/>
      <c r="I3997" s="173"/>
    </row>
    <row r="3998">
      <c r="A3998" s="176"/>
      <c r="B3998" s="177"/>
      <c r="C3998" s="173"/>
      <c r="D3998" s="173"/>
      <c r="E3998" s="173"/>
      <c r="F3998" s="173"/>
      <c r="G3998" s="173"/>
      <c r="H3998" s="173"/>
      <c r="I3998" s="173"/>
    </row>
    <row r="3999">
      <c r="A3999" s="176"/>
      <c r="B3999" s="177"/>
      <c r="C3999" s="173"/>
      <c r="D3999" s="173"/>
      <c r="E3999" s="173"/>
      <c r="F3999" s="173"/>
      <c r="G3999" s="173"/>
      <c r="H3999" s="173"/>
      <c r="I3999" s="173"/>
    </row>
    <row r="4000">
      <c r="A4000" s="176"/>
      <c r="B4000" s="177"/>
      <c r="C4000" s="173"/>
      <c r="D4000" s="173"/>
      <c r="E4000" s="173"/>
      <c r="F4000" s="173"/>
      <c r="G4000" s="173"/>
      <c r="H4000" s="173"/>
      <c r="I4000" s="173"/>
    </row>
    <row r="4001">
      <c r="A4001" s="176"/>
      <c r="B4001" s="177"/>
      <c r="C4001" s="173"/>
      <c r="D4001" s="173"/>
      <c r="E4001" s="173"/>
      <c r="F4001" s="173"/>
      <c r="G4001" s="173"/>
      <c r="H4001" s="173"/>
      <c r="I4001" s="173"/>
    </row>
    <row r="4002">
      <c r="A4002" s="176"/>
      <c r="B4002" s="177"/>
      <c r="C4002" s="173"/>
      <c r="D4002" s="173"/>
      <c r="E4002" s="173"/>
      <c r="F4002" s="173"/>
      <c r="G4002" s="173"/>
      <c r="H4002" s="173"/>
      <c r="I4002" s="173"/>
    </row>
    <row r="4003">
      <c r="A4003" s="176"/>
      <c r="B4003" s="177"/>
      <c r="C4003" s="173"/>
      <c r="D4003" s="173"/>
      <c r="E4003" s="173"/>
      <c r="F4003" s="173"/>
      <c r="G4003" s="173"/>
      <c r="H4003" s="173"/>
      <c r="I4003" s="173"/>
    </row>
    <row r="4004">
      <c r="A4004" s="176"/>
      <c r="B4004" s="177"/>
      <c r="C4004" s="173"/>
      <c r="D4004" s="173"/>
      <c r="E4004" s="173"/>
      <c r="F4004" s="173"/>
      <c r="G4004" s="173"/>
      <c r="H4004" s="173"/>
      <c r="I4004" s="173"/>
    </row>
    <row r="4005">
      <c r="A4005" s="176"/>
      <c r="B4005" s="177"/>
      <c r="C4005" s="173"/>
      <c r="D4005" s="173"/>
      <c r="E4005" s="173"/>
      <c r="F4005" s="173"/>
      <c r="G4005" s="173"/>
      <c r="H4005" s="173"/>
      <c r="I4005" s="173"/>
    </row>
    <row r="4006">
      <c r="A4006" s="176"/>
      <c r="B4006" s="177"/>
      <c r="C4006" s="173"/>
      <c r="D4006" s="173"/>
      <c r="E4006" s="173"/>
      <c r="F4006" s="173"/>
      <c r="G4006" s="173"/>
      <c r="H4006" s="173"/>
      <c r="I4006" s="173"/>
    </row>
    <row r="4007">
      <c r="A4007" s="176"/>
      <c r="B4007" s="177"/>
      <c r="C4007" s="173"/>
      <c r="D4007" s="173"/>
      <c r="E4007" s="173"/>
      <c r="F4007" s="173"/>
      <c r="G4007" s="173"/>
      <c r="H4007" s="173"/>
      <c r="I4007" s="173"/>
    </row>
    <row r="4008">
      <c r="A4008" s="176"/>
      <c r="B4008" s="177"/>
      <c r="C4008" s="173"/>
      <c r="D4008" s="173"/>
      <c r="E4008" s="173"/>
      <c r="F4008" s="173"/>
      <c r="G4008" s="173"/>
      <c r="H4008" s="173"/>
      <c r="I4008" s="173"/>
    </row>
    <row r="4009">
      <c r="A4009" s="176"/>
      <c r="B4009" s="177"/>
      <c r="C4009" s="173"/>
      <c r="D4009" s="173"/>
      <c r="E4009" s="173"/>
      <c r="F4009" s="173"/>
      <c r="G4009" s="173"/>
      <c r="H4009" s="173"/>
      <c r="I4009" s="173"/>
    </row>
    <row r="4010">
      <c r="A4010" s="176"/>
      <c r="B4010" s="177"/>
      <c r="C4010" s="173"/>
      <c r="D4010" s="173"/>
      <c r="E4010" s="173"/>
      <c r="F4010" s="173"/>
      <c r="G4010" s="173"/>
      <c r="H4010" s="173"/>
      <c r="I4010" s="173"/>
    </row>
    <row r="4011">
      <c r="A4011" s="176"/>
      <c r="B4011" s="177"/>
      <c r="C4011" s="173"/>
      <c r="D4011" s="173"/>
      <c r="E4011" s="173"/>
      <c r="F4011" s="173"/>
      <c r="G4011" s="173"/>
      <c r="H4011" s="173"/>
      <c r="I4011" s="173"/>
    </row>
    <row r="4012">
      <c r="A4012" s="176"/>
      <c r="B4012" s="177"/>
      <c r="C4012" s="173"/>
      <c r="D4012" s="173"/>
      <c r="E4012" s="173"/>
      <c r="F4012" s="173"/>
      <c r="G4012" s="173"/>
      <c r="H4012" s="173"/>
      <c r="I4012" s="173"/>
    </row>
    <row r="4013">
      <c r="A4013" s="176"/>
      <c r="B4013" s="177"/>
      <c r="C4013" s="173"/>
      <c r="D4013" s="173"/>
      <c r="E4013" s="173"/>
      <c r="F4013" s="173"/>
      <c r="G4013" s="173"/>
      <c r="H4013" s="173"/>
      <c r="I4013" s="173"/>
    </row>
    <row r="4014">
      <c r="A4014" s="176"/>
      <c r="B4014" s="177"/>
      <c r="C4014" s="173"/>
      <c r="D4014" s="173"/>
      <c r="E4014" s="173"/>
      <c r="F4014" s="173"/>
      <c r="G4014" s="173"/>
      <c r="H4014" s="173"/>
      <c r="I4014" s="173"/>
    </row>
    <row r="4015">
      <c r="A4015" s="176"/>
      <c r="B4015" s="177"/>
      <c r="C4015" s="173"/>
      <c r="D4015" s="173"/>
      <c r="E4015" s="173"/>
      <c r="F4015" s="173"/>
      <c r="G4015" s="173"/>
      <c r="H4015" s="173"/>
      <c r="I4015" s="173"/>
    </row>
    <row r="4016">
      <c r="A4016" s="176"/>
      <c r="B4016" s="177"/>
      <c r="C4016" s="173"/>
      <c r="D4016" s="173"/>
      <c r="E4016" s="173"/>
      <c r="F4016" s="173"/>
      <c r="G4016" s="173"/>
      <c r="H4016" s="173"/>
      <c r="I4016" s="173"/>
    </row>
    <row r="4017">
      <c r="A4017" s="176"/>
      <c r="B4017" s="177"/>
      <c r="C4017" s="173"/>
      <c r="D4017" s="173"/>
      <c r="E4017" s="173"/>
      <c r="F4017" s="173"/>
      <c r="G4017" s="173"/>
      <c r="H4017" s="173"/>
      <c r="I4017" s="173"/>
    </row>
    <row r="4018">
      <c r="A4018" s="176"/>
      <c r="B4018" s="177"/>
      <c r="C4018" s="173"/>
      <c r="D4018" s="173"/>
      <c r="E4018" s="173"/>
      <c r="F4018" s="173"/>
      <c r="G4018" s="173"/>
      <c r="H4018" s="173"/>
      <c r="I4018" s="173"/>
    </row>
    <row r="4019">
      <c r="A4019" s="176"/>
      <c r="B4019" s="177"/>
      <c r="C4019" s="173"/>
      <c r="D4019" s="173"/>
      <c r="E4019" s="173"/>
      <c r="F4019" s="173"/>
      <c r="G4019" s="173"/>
      <c r="H4019" s="173"/>
      <c r="I4019" s="173"/>
    </row>
    <row r="4020">
      <c r="A4020" s="176"/>
      <c r="B4020" s="177"/>
      <c r="C4020" s="173"/>
      <c r="D4020" s="173"/>
      <c r="E4020" s="173"/>
      <c r="F4020" s="173"/>
      <c r="G4020" s="173"/>
      <c r="H4020" s="173"/>
      <c r="I4020" s="173"/>
    </row>
    <row r="4021">
      <c r="A4021" s="176"/>
      <c r="B4021" s="177"/>
      <c r="C4021" s="173"/>
      <c r="D4021" s="173"/>
      <c r="E4021" s="173"/>
      <c r="F4021" s="173"/>
      <c r="G4021" s="173"/>
      <c r="H4021" s="173"/>
      <c r="I4021" s="173"/>
    </row>
    <row r="4022">
      <c r="A4022" s="176"/>
      <c r="B4022" s="177"/>
      <c r="C4022" s="173"/>
      <c r="D4022" s="173"/>
      <c r="E4022" s="173"/>
      <c r="F4022" s="173"/>
      <c r="G4022" s="173"/>
      <c r="H4022" s="173"/>
      <c r="I4022" s="173"/>
    </row>
    <row r="4023">
      <c r="A4023" s="176"/>
      <c r="B4023" s="177"/>
      <c r="C4023" s="173"/>
      <c r="D4023" s="173"/>
      <c r="E4023" s="173"/>
      <c r="F4023" s="173"/>
      <c r="G4023" s="173"/>
      <c r="H4023" s="173"/>
      <c r="I4023" s="173"/>
    </row>
    <row r="4024">
      <c r="A4024" s="176"/>
      <c r="B4024" s="177"/>
      <c r="C4024" s="173"/>
      <c r="D4024" s="173"/>
      <c r="E4024" s="173"/>
      <c r="F4024" s="173"/>
      <c r="G4024" s="173"/>
      <c r="H4024" s="173"/>
      <c r="I4024" s="173"/>
    </row>
    <row r="4025">
      <c r="A4025" s="176"/>
      <c r="B4025" s="177"/>
      <c r="C4025" s="173"/>
      <c r="D4025" s="173"/>
      <c r="E4025" s="173"/>
      <c r="F4025" s="173"/>
      <c r="G4025" s="173"/>
      <c r="H4025" s="173"/>
      <c r="I4025" s="173"/>
    </row>
    <row r="4026">
      <c r="A4026" s="176"/>
      <c r="B4026" s="177"/>
      <c r="C4026" s="173"/>
      <c r="D4026" s="173"/>
      <c r="E4026" s="173"/>
      <c r="F4026" s="173"/>
      <c r="G4026" s="173"/>
      <c r="H4026" s="173"/>
      <c r="I4026" s="173"/>
    </row>
    <row r="4027">
      <c r="A4027" s="176"/>
      <c r="B4027" s="177"/>
      <c r="C4027" s="173"/>
      <c r="D4027" s="173"/>
      <c r="E4027" s="173"/>
      <c r="F4027" s="173"/>
      <c r="G4027" s="173"/>
      <c r="H4027" s="173"/>
      <c r="I4027" s="173"/>
    </row>
    <row r="4028">
      <c r="A4028" s="176"/>
      <c r="B4028" s="177"/>
      <c r="C4028" s="173"/>
      <c r="D4028" s="173"/>
      <c r="E4028" s="173"/>
      <c r="F4028" s="173"/>
      <c r="G4028" s="173"/>
      <c r="H4028" s="173"/>
      <c r="I4028" s="173"/>
    </row>
    <row r="4029">
      <c r="A4029" s="176"/>
      <c r="B4029" s="177"/>
      <c r="C4029" s="173"/>
      <c r="D4029" s="173"/>
      <c r="E4029" s="173"/>
      <c r="F4029" s="173"/>
      <c r="G4029" s="173"/>
      <c r="H4029" s="173"/>
      <c r="I4029" s="173"/>
    </row>
    <row r="4030">
      <c r="A4030" s="176"/>
      <c r="B4030" s="177"/>
      <c r="C4030" s="173"/>
      <c r="D4030" s="173"/>
      <c r="E4030" s="173"/>
      <c r="F4030" s="173"/>
      <c r="G4030" s="173"/>
      <c r="H4030" s="173"/>
      <c r="I4030" s="173"/>
    </row>
    <row r="4031">
      <c r="A4031" s="176"/>
      <c r="B4031" s="177"/>
      <c r="C4031" s="173"/>
      <c r="D4031" s="173"/>
      <c r="E4031" s="173"/>
      <c r="F4031" s="173"/>
      <c r="G4031" s="173"/>
      <c r="H4031" s="173"/>
      <c r="I4031" s="173"/>
    </row>
    <row r="4032">
      <c r="A4032" s="176"/>
      <c r="B4032" s="177"/>
      <c r="C4032" s="173"/>
      <c r="D4032" s="173"/>
      <c r="E4032" s="173"/>
      <c r="F4032" s="173"/>
      <c r="G4032" s="173"/>
      <c r="H4032" s="173"/>
      <c r="I4032" s="173"/>
    </row>
    <row r="4033">
      <c r="A4033" s="176"/>
      <c r="B4033" s="177"/>
      <c r="C4033" s="173"/>
      <c r="D4033" s="173"/>
      <c r="E4033" s="173"/>
      <c r="F4033" s="173"/>
      <c r="G4033" s="173"/>
      <c r="H4033" s="173"/>
      <c r="I4033" s="173"/>
    </row>
    <row r="4034">
      <c r="A4034" s="176"/>
      <c r="B4034" s="177"/>
      <c r="C4034" s="173"/>
      <c r="D4034" s="173"/>
      <c r="E4034" s="173"/>
      <c r="F4034" s="173"/>
      <c r="G4034" s="173"/>
      <c r="H4034" s="173"/>
      <c r="I4034" s="173"/>
    </row>
    <row r="4035">
      <c r="A4035" s="176"/>
      <c r="B4035" s="177"/>
      <c r="C4035" s="173"/>
      <c r="D4035" s="173"/>
      <c r="E4035" s="173"/>
      <c r="F4035" s="173"/>
      <c r="G4035" s="173"/>
      <c r="H4035" s="173"/>
      <c r="I4035" s="173"/>
    </row>
    <row r="4036">
      <c r="A4036" s="176"/>
      <c r="B4036" s="177"/>
      <c r="C4036" s="173"/>
      <c r="D4036" s="173"/>
      <c r="E4036" s="173"/>
      <c r="F4036" s="173"/>
      <c r="G4036" s="173"/>
      <c r="H4036" s="173"/>
      <c r="I4036" s="173"/>
    </row>
    <row r="4037">
      <c r="A4037" s="176"/>
      <c r="B4037" s="177"/>
      <c r="C4037" s="173"/>
      <c r="D4037" s="173"/>
      <c r="E4037" s="173"/>
      <c r="F4037" s="173"/>
      <c r="G4037" s="173"/>
      <c r="H4037" s="173"/>
      <c r="I4037" s="173"/>
    </row>
    <row r="4038">
      <c r="A4038" s="176"/>
      <c r="B4038" s="177"/>
      <c r="C4038" s="173"/>
      <c r="D4038" s="173"/>
      <c r="E4038" s="173"/>
      <c r="F4038" s="173"/>
      <c r="G4038" s="173"/>
      <c r="H4038" s="173"/>
      <c r="I4038" s="173"/>
    </row>
    <row r="4039">
      <c r="A4039" s="176"/>
      <c r="B4039" s="177"/>
      <c r="C4039" s="173"/>
      <c r="D4039" s="173"/>
      <c r="E4039" s="173"/>
      <c r="F4039" s="173"/>
      <c r="G4039" s="173"/>
      <c r="H4039" s="173"/>
      <c r="I4039" s="173"/>
    </row>
    <row r="4040">
      <c r="A4040" s="176"/>
      <c r="B4040" s="177"/>
      <c r="C4040" s="173"/>
      <c r="D4040" s="173"/>
      <c r="E4040" s="173"/>
      <c r="F4040" s="173"/>
      <c r="G4040" s="173"/>
      <c r="H4040" s="173"/>
      <c r="I4040" s="173"/>
    </row>
    <row r="4041">
      <c r="A4041" s="176"/>
      <c r="B4041" s="177"/>
      <c r="C4041" s="173"/>
      <c r="D4041" s="173"/>
      <c r="E4041" s="173"/>
      <c r="F4041" s="173"/>
      <c r="G4041" s="173"/>
      <c r="H4041" s="173"/>
      <c r="I4041" s="173"/>
    </row>
    <row r="4042">
      <c r="A4042" s="176"/>
      <c r="B4042" s="177"/>
      <c r="C4042" s="173"/>
      <c r="D4042" s="173"/>
      <c r="E4042" s="173"/>
      <c r="F4042" s="173"/>
      <c r="G4042" s="173"/>
      <c r="H4042" s="173"/>
      <c r="I4042" s="173"/>
    </row>
    <row r="4043">
      <c r="A4043" s="176"/>
      <c r="B4043" s="177"/>
      <c r="C4043" s="173"/>
      <c r="D4043" s="173"/>
      <c r="E4043" s="173"/>
      <c r="F4043" s="173"/>
      <c r="G4043" s="173"/>
      <c r="H4043" s="173"/>
      <c r="I4043" s="173"/>
    </row>
    <row r="4044">
      <c r="A4044" s="176"/>
      <c r="B4044" s="177"/>
      <c r="C4044" s="173"/>
      <c r="D4044" s="173"/>
      <c r="E4044" s="173"/>
      <c r="F4044" s="173"/>
      <c r="G4044" s="173"/>
      <c r="H4044" s="173"/>
      <c r="I4044" s="173"/>
    </row>
    <row r="4045">
      <c r="A4045" s="176"/>
      <c r="B4045" s="177"/>
      <c r="C4045" s="173"/>
      <c r="D4045" s="173"/>
      <c r="E4045" s="173"/>
      <c r="F4045" s="173"/>
      <c r="G4045" s="173"/>
      <c r="H4045" s="173"/>
      <c r="I4045" s="173"/>
    </row>
    <row r="4046">
      <c r="A4046" s="176"/>
      <c r="B4046" s="177"/>
      <c r="C4046" s="173"/>
      <c r="D4046" s="173"/>
      <c r="E4046" s="173"/>
      <c r="F4046" s="173"/>
      <c r="G4046" s="173"/>
      <c r="H4046" s="173"/>
      <c r="I4046" s="173"/>
    </row>
    <row r="4047">
      <c r="A4047" s="176"/>
      <c r="B4047" s="177"/>
      <c r="C4047" s="173"/>
      <c r="D4047" s="173"/>
      <c r="E4047" s="173"/>
      <c r="F4047" s="173"/>
      <c r="G4047" s="173"/>
      <c r="H4047" s="173"/>
      <c r="I4047" s="173"/>
    </row>
    <row r="4048">
      <c r="A4048" s="176"/>
      <c r="B4048" s="177"/>
      <c r="C4048" s="173"/>
      <c r="D4048" s="173"/>
      <c r="E4048" s="173"/>
      <c r="F4048" s="173"/>
      <c r="G4048" s="173"/>
      <c r="H4048" s="173"/>
      <c r="I4048" s="173"/>
    </row>
    <row r="4049">
      <c r="A4049" s="176"/>
      <c r="B4049" s="177"/>
      <c r="C4049" s="173"/>
      <c r="D4049" s="173"/>
      <c r="E4049" s="173"/>
      <c r="F4049" s="173"/>
      <c r="G4049" s="173"/>
      <c r="H4049" s="173"/>
      <c r="I4049" s="173"/>
    </row>
    <row r="4050">
      <c r="A4050" s="176"/>
      <c r="B4050" s="177"/>
      <c r="C4050" s="173"/>
      <c r="D4050" s="173"/>
      <c r="E4050" s="173"/>
      <c r="F4050" s="173"/>
      <c r="G4050" s="173"/>
      <c r="H4050" s="173"/>
      <c r="I4050" s="173"/>
    </row>
    <row r="4051">
      <c r="A4051" s="176"/>
      <c r="B4051" s="177"/>
      <c r="C4051" s="173"/>
      <c r="D4051" s="173"/>
      <c r="E4051" s="173"/>
      <c r="F4051" s="173"/>
      <c r="G4051" s="173"/>
      <c r="H4051" s="173"/>
      <c r="I4051" s="173"/>
    </row>
    <row r="4052">
      <c r="A4052" s="176"/>
      <c r="B4052" s="177"/>
      <c r="C4052" s="173"/>
      <c r="D4052" s="173"/>
      <c r="E4052" s="173"/>
      <c r="F4052" s="173"/>
      <c r="G4052" s="173"/>
      <c r="H4052" s="173"/>
      <c r="I4052" s="173"/>
    </row>
    <row r="4053">
      <c r="A4053" s="176"/>
      <c r="B4053" s="177"/>
      <c r="C4053" s="173"/>
      <c r="D4053" s="173"/>
      <c r="E4053" s="173"/>
      <c r="F4053" s="173"/>
      <c r="G4053" s="173"/>
      <c r="H4053" s="173"/>
      <c r="I4053" s="173"/>
    </row>
    <row r="4054">
      <c r="A4054" s="176"/>
      <c r="B4054" s="177"/>
      <c r="C4054" s="173"/>
      <c r="D4054" s="173"/>
      <c r="E4054" s="173"/>
      <c r="F4054" s="173"/>
      <c r="G4054" s="173"/>
      <c r="H4054" s="173"/>
      <c r="I4054" s="173"/>
    </row>
    <row r="4055">
      <c r="A4055" s="176"/>
      <c r="B4055" s="177"/>
      <c r="C4055" s="173"/>
      <c r="D4055" s="173"/>
      <c r="E4055" s="173"/>
      <c r="F4055" s="173"/>
      <c r="G4055" s="173"/>
      <c r="H4055" s="173"/>
      <c r="I4055" s="173"/>
    </row>
    <row r="4056">
      <c r="A4056" s="176"/>
      <c r="B4056" s="177"/>
      <c r="C4056" s="173"/>
      <c r="D4056" s="173"/>
      <c r="E4056" s="173"/>
      <c r="F4056" s="173"/>
      <c r="G4056" s="173"/>
      <c r="H4056" s="173"/>
      <c r="I4056" s="173"/>
    </row>
    <row r="4057">
      <c r="A4057" s="176"/>
      <c r="B4057" s="177"/>
      <c r="C4057" s="173"/>
      <c r="D4057" s="173"/>
      <c r="E4057" s="173"/>
      <c r="F4057" s="173"/>
      <c r="G4057" s="173"/>
      <c r="H4057" s="173"/>
      <c r="I4057" s="173"/>
    </row>
    <row r="4058">
      <c r="A4058" s="176"/>
      <c r="B4058" s="177"/>
      <c r="C4058" s="173"/>
      <c r="D4058" s="173"/>
      <c r="E4058" s="173"/>
      <c r="F4058" s="173"/>
      <c r="G4058" s="173"/>
      <c r="H4058" s="173"/>
      <c r="I4058" s="173"/>
    </row>
    <row r="4059">
      <c r="A4059" s="176"/>
      <c r="B4059" s="177"/>
      <c r="C4059" s="173"/>
      <c r="D4059" s="173"/>
      <c r="E4059" s="173"/>
      <c r="F4059" s="173"/>
      <c r="G4059" s="173"/>
      <c r="H4059" s="173"/>
      <c r="I4059" s="173"/>
    </row>
    <row r="4060">
      <c r="A4060" s="176"/>
      <c r="B4060" s="177"/>
      <c r="C4060" s="173"/>
      <c r="D4060" s="173"/>
      <c r="E4060" s="173"/>
      <c r="F4060" s="173"/>
      <c r="G4060" s="173"/>
      <c r="H4060" s="173"/>
      <c r="I4060" s="173"/>
    </row>
    <row r="4061">
      <c r="A4061" s="176"/>
      <c r="B4061" s="177"/>
      <c r="C4061" s="173"/>
      <c r="D4061" s="173"/>
      <c r="E4061" s="173"/>
      <c r="F4061" s="173"/>
      <c r="G4061" s="173"/>
      <c r="H4061" s="173"/>
      <c r="I4061" s="173"/>
    </row>
    <row r="4062">
      <c r="A4062" s="176"/>
      <c r="B4062" s="177"/>
      <c r="C4062" s="173"/>
      <c r="D4062" s="173"/>
      <c r="E4062" s="173"/>
      <c r="F4062" s="173"/>
      <c r="G4062" s="173"/>
      <c r="H4062" s="173"/>
      <c r="I4062" s="173"/>
    </row>
    <row r="4063">
      <c r="A4063" s="176"/>
      <c r="B4063" s="177"/>
      <c r="C4063" s="173"/>
      <c r="D4063" s="173"/>
      <c r="E4063" s="173"/>
      <c r="F4063" s="173"/>
      <c r="G4063" s="173"/>
      <c r="H4063" s="173"/>
      <c r="I4063" s="173"/>
    </row>
    <row r="4064">
      <c r="A4064" s="176"/>
      <c r="B4064" s="177"/>
      <c r="C4064" s="173"/>
      <c r="D4064" s="173"/>
      <c r="E4064" s="173"/>
      <c r="F4064" s="173"/>
      <c r="G4064" s="173"/>
      <c r="H4064" s="173"/>
      <c r="I4064" s="173"/>
    </row>
    <row r="4065">
      <c r="A4065" s="176"/>
      <c r="B4065" s="177"/>
      <c r="C4065" s="173"/>
      <c r="D4065" s="173"/>
      <c r="E4065" s="173"/>
      <c r="F4065" s="173"/>
      <c r="G4065" s="173"/>
      <c r="H4065" s="173"/>
      <c r="I4065" s="173"/>
    </row>
    <row r="4066">
      <c r="A4066" s="176"/>
      <c r="B4066" s="177"/>
      <c r="C4066" s="173"/>
      <c r="D4066" s="173"/>
      <c r="E4066" s="173"/>
      <c r="F4066" s="173"/>
      <c r="G4066" s="173"/>
      <c r="H4066" s="173"/>
      <c r="I4066" s="173"/>
    </row>
    <row r="4067">
      <c r="A4067" s="176"/>
      <c r="B4067" s="177"/>
      <c r="C4067" s="173"/>
      <c r="D4067" s="173"/>
      <c r="E4067" s="173"/>
      <c r="F4067" s="173"/>
      <c r="G4067" s="173"/>
      <c r="H4067" s="173"/>
      <c r="I4067" s="173"/>
    </row>
    <row r="4068">
      <c r="A4068" s="176"/>
      <c r="B4068" s="177"/>
      <c r="C4068" s="173"/>
      <c r="D4068" s="173"/>
      <c r="E4068" s="173"/>
      <c r="F4068" s="173"/>
      <c r="G4068" s="173"/>
      <c r="H4068" s="173"/>
      <c r="I4068" s="173"/>
    </row>
    <row r="4069">
      <c r="A4069" s="176"/>
      <c r="B4069" s="177"/>
      <c r="C4069" s="173"/>
      <c r="D4069" s="173"/>
      <c r="E4069" s="173"/>
      <c r="F4069" s="173"/>
      <c r="G4069" s="173"/>
      <c r="H4069" s="173"/>
      <c r="I4069" s="173"/>
    </row>
    <row r="4070">
      <c r="A4070" s="176"/>
      <c r="B4070" s="177"/>
      <c r="C4070" s="173"/>
      <c r="D4070" s="173"/>
      <c r="E4070" s="173"/>
      <c r="F4070" s="173"/>
      <c r="G4070" s="173"/>
      <c r="H4070" s="173"/>
      <c r="I4070" s="173"/>
    </row>
    <row r="4071">
      <c r="A4071" s="176"/>
      <c r="B4071" s="177"/>
      <c r="C4071" s="173"/>
      <c r="D4071" s="173"/>
      <c r="E4071" s="173"/>
      <c r="F4071" s="173"/>
      <c r="G4071" s="173"/>
      <c r="H4071" s="173"/>
      <c r="I4071" s="173"/>
    </row>
    <row r="4072">
      <c r="A4072" s="176"/>
      <c r="B4072" s="177"/>
      <c r="C4072" s="173"/>
      <c r="D4072" s="173"/>
      <c r="E4072" s="173"/>
      <c r="F4072" s="173"/>
      <c r="G4072" s="173"/>
      <c r="H4072" s="173"/>
      <c r="I4072" s="173"/>
    </row>
    <row r="4073">
      <c r="A4073" s="176"/>
      <c r="B4073" s="177"/>
      <c r="C4073" s="173"/>
      <c r="D4073" s="173"/>
      <c r="E4073" s="173"/>
      <c r="F4073" s="173"/>
      <c r="G4073" s="173"/>
      <c r="H4073" s="173"/>
      <c r="I4073" s="173"/>
    </row>
    <row r="4074">
      <c r="A4074" s="176"/>
      <c r="B4074" s="177"/>
      <c r="C4074" s="173"/>
      <c r="D4074" s="173"/>
      <c r="E4074" s="173"/>
      <c r="F4074" s="173"/>
      <c r="G4074" s="173"/>
      <c r="H4074" s="173"/>
      <c r="I4074" s="173"/>
    </row>
    <row r="4075">
      <c r="A4075" s="176"/>
      <c r="B4075" s="177"/>
      <c r="C4075" s="173"/>
      <c r="D4075" s="173"/>
      <c r="E4075" s="173"/>
      <c r="F4075" s="173"/>
      <c r="G4075" s="173"/>
      <c r="H4075" s="173"/>
      <c r="I4075" s="173"/>
    </row>
    <row r="4076">
      <c r="A4076" s="176"/>
      <c r="B4076" s="177"/>
      <c r="C4076" s="173"/>
      <c r="D4076" s="173"/>
      <c r="E4076" s="173"/>
      <c r="F4076" s="173"/>
      <c r="G4076" s="173"/>
      <c r="H4076" s="173"/>
      <c r="I4076" s="173"/>
    </row>
    <row r="4077">
      <c r="A4077" s="176"/>
      <c r="B4077" s="177"/>
      <c r="C4077" s="173"/>
      <c r="D4077" s="173"/>
      <c r="E4077" s="173"/>
      <c r="F4077" s="173"/>
      <c r="G4077" s="173"/>
      <c r="H4077" s="173"/>
      <c r="I4077" s="173"/>
    </row>
    <row r="4078">
      <c r="A4078" s="176"/>
      <c r="B4078" s="177"/>
      <c r="C4078" s="173"/>
      <c r="D4078" s="173"/>
      <c r="E4078" s="173"/>
      <c r="F4078" s="173"/>
      <c r="G4078" s="173"/>
      <c r="H4078" s="173"/>
      <c r="I4078" s="173"/>
    </row>
    <row r="4079">
      <c r="A4079" s="176"/>
      <c r="B4079" s="177"/>
      <c r="C4079" s="173"/>
      <c r="D4079" s="173"/>
      <c r="E4079" s="173"/>
      <c r="F4079" s="173"/>
      <c r="G4079" s="173"/>
      <c r="H4079" s="173"/>
      <c r="I4079" s="173"/>
    </row>
    <row r="4080">
      <c r="A4080" s="176"/>
      <c r="B4080" s="177"/>
      <c r="C4080" s="173"/>
      <c r="D4080" s="173"/>
      <c r="E4080" s="173"/>
      <c r="F4080" s="173"/>
      <c r="G4080" s="173"/>
      <c r="H4080" s="173"/>
      <c r="I4080" s="173"/>
    </row>
    <row r="4081">
      <c r="A4081" s="176"/>
      <c r="B4081" s="177"/>
      <c r="C4081" s="173"/>
      <c r="D4081" s="173"/>
      <c r="E4081" s="173"/>
      <c r="F4081" s="173"/>
      <c r="G4081" s="173"/>
      <c r="H4081" s="173"/>
      <c r="I4081" s="173"/>
    </row>
    <row r="4082">
      <c r="A4082" s="176"/>
      <c r="B4082" s="177"/>
      <c r="C4082" s="173"/>
      <c r="D4082" s="173"/>
      <c r="E4082" s="173"/>
      <c r="F4082" s="173"/>
      <c r="G4082" s="173"/>
      <c r="H4082" s="173"/>
      <c r="I4082" s="173"/>
    </row>
    <row r="4083">
      <c r="A4083" s="176"/>
      <c r="B4083" s="177"/>
      <c r="C4083" s="173"/>
      <c r="D4083" s="173"/>
      <c r="E4083" s="173"/>
      <c r="F4083" s="173"/>
      <c r="G4083" s="173"/>
      <c r="H4083" s="173"/>
      <c r="I4083" s="173"/>
    </row>
    <row r="4084">
      <c r="A4084" s="176"/>
      <c r="B4084" s="177"/>
      <c r="C4084" s="173"/>
      <c r="D4084" s="173"/>
      <c r="E4084" s="173"/>
      <c r="F4084" s="173"/>
      <c r="G4084" s="173"/>
      <c r="H4084" s="173"/>
      <c r="I4084" s="173"/>
    </row>
    <row r="4085">
      <c r="A4085" s="176"/>
      <c r="B4085" s="177"/>
      <c r="C4085" s="173"/>
      <c r="D4085" s="173"/>
      <c r="E4085" s="173"/>
      <c r="F4085" s="173"/>
      <c r="G4085" s="173"/>
      <c r="H4085" s="173"/>
      <c r="I4085" s="173"/>
    </row>
    <row r="4086">
      <c r="A4086" s="176"/>
      <c r="B4086" s="177"/>
      <c r="C4086" s="173"/>
      <c r="D4086" s="173"/>
      <c r="E4086" s="173"/>
      <c r="F4086" s="173"/>
      <c r="G4086" s="173"/>
      <c r="H4086" s="173"/>
      <c r="I4086" s="173"/>
    </row>
    <row r="4087">
      <c r="A4087" s="176"/>
      <c r="B4087" s="177"/>
      <c r="C4087" s="173"/>
      <c r="D4087" s="173"/>
      <c r="E4087" s="173"/>
      <c r="F4087" s="173"/>
      <c r="G4087" s="173"/>
      <c r="H4087" s="173"/>
      <c r="I4087" s="173"/>
    </row>
    <row r="4088">
      <c r="A4088" s="176"/>
      <c r="B4088" s="177"/>
      <c r="C4088" s="173"/>
      <c r="D4088" s="173"/>
      <c r="E4088" s="173"/>
      <c r="F4088" s="173"/>
      <c r="G4088" s="173"/>
      <c r="H4088" s="173"/>
      <c r="I4088" s="173"/>
    </row>
    <row r="4089">
      <c r="A4089" s="176"/>
      <c r="B4089" s="177"/>
      <c r="C4089" s="173"/>
      <c r="D4089" s="173"/>
      <c r="E4089" s="173"/>
      <c r="F4089" s="173"/>
      <c r="G4089" s="173"/>
      <c r="H4089" s="173"/>
      <c r="I4089" s="173"/>
    </row>
    <row r="4090">
      <c r="A4090" s="176"/>
      <c r="B4090" s="177"/>
      <c r="C4090" s="173"/>
      <c r="D4090" s="173"/>
      <c r="E4090" s="173"/>
      <c r="F4090" s="173"/>
      <c r="G4090" s="173"/>
      <c r="H4090" s="173"/>
      <c r="I4090" s="173"/>
    </row>
    <row r="4091">
      <c r="A4091" s="176"/>
      <c r="B4091" s="177"/>
      <c r="C4091" s="173"/>
      <c r="D4091" s="173"/>
      <c r="E4091" s="173"/>
      <c r="F4091" s="173"/>
      <c r="G4091" s="173"/>
      <c r="H4091" s="173"/>
      <c r="I4091" s="173"/>
    </row>
    <row r="4092">
      <c r="A4092" s="176"/>
      <c r="B4092" s="177"/>
      <c r="C4092" s="173"/>
      <c r="D4092" s="173"/>
      <c r="E4092" s="173"/>
      <c r="F4092" s="173"/>
      <c r="G4092" s="173"/>
      <c r="H4092" s="173"/>
      <c r="I4092" s="173"/>
    </row>
    <row r="4093">
      <c r="A4093" s="176"/>
      <c r="B4093" s="177"/>
      <c r="C4093" s="173"/>
      <c r="D4093" s="173"/>
      <c r="E4093" s="173"/>
      <c r="F4093" s="173"/>
      <c r="G4093" s="173"/>
      <c r="H4093" s="173"/>
      <c r="I4093" s="173"/>
    </row>
    <row r="4094">
      <c r="A4094" s="176"/>
      <c r="B4094" s="177"/>
      <c r="C4094" s="173"/>
      <c r="D4094" s="173"/>
      <c r="E4094" s="173"/>
      <c r="F4094" s="173"/>
      <c r="G4094" s="173"/>
      <c r="H4094" s="173"/>
      <c r="I4094" s="173"/>
    </row>
    <row r="4095">
      <c r="A4095" s="176"/>
      <c r="B4095" s="177"/>
      <c r="C4095" s="173"/>
      <c r="D4095" s="173"/>
      <c r="E4095" s="173"/>
      <c r="F4095" s="173"/>
      <c r="G4095" s="173"/>
      <c r="H4095" s="173"/>
      <c r="I4095" s="173"/>
    </row>
    <row r="4096">
      <c r="A4096" s="176"/>
      <c r="B4096" s="177"/>
      <c r="C4096" s="173"/>
      <c r="D4096" s="173"/>
      <c r="E4096" s="173"/>
      <c r="F4096" s="173"/>
      <c r="G4096" s="173"/>
      <c r="H4096" s="173"/>
      <c r="I4096" s="173"/>
    </row>
    <row r="4097">
      <c r="A4097" s="176"/>
      <c r="B4097" s="177"/>
      <c r="C4097" s="173"/>
      <c r="D4097" s="173"/>
      <c r="E4097" s="173"/>
      <c r="F4097" s="173"/>
      <c r="G4097" s="173"/>
      <c r="H4097" s="173"/>
      <c r="I4097" s="173"/>
    </row>
    <row r="4098">
      <c r="A4098" s="176"/>
      <c r="B4098" s="177"/>
      <c r="C4098" s="173"/>
      <c r="D4098" s="173"/>
      <c r="E4098" s="173"/>
      <c r="F4098" s="173"/>
      <c r="G4098" s="173"/>
      <c r="H4098" s="173"/>
      <c r="I4098" s="173"/>
    </row>
    <row r="4099">
      <c r="A4099" s="176"/>
      <c r="B4099" s="177"/>
      <c r="C4099" s="173"/>
      <c r="D4099" s="173"/>
      <c r="E4099" s="173"/>
      <c r="F4099" s="173"/>
      <c r="G4099" s="173"/>
      <c r="H4099" s="173"/>
      <c r="I4099" s="173"/>
    </row>
    <row r="4100">
      <c r="A4100" s="176"/>
      <c r="B4100" s="177"/>
      <c r="C4100" s="173"/>
      <c r="D4100" s="173"/>
      <c r="E4100" s="173"/>
      <c r="F4100" s="173"/>
      <c r="G4100" s="173"/>
      <c r="H4100" s="173"/>
      <c r="I4100" s="173"/>
    </row>
    <row r="4101">
      <c r="A4101" s="176"/>
      <c r="B4101" s="177"/>
      <c r="C4101" s="173"/>
      <c r="D4101" s="173"/>
      <c r="E4101" s="173"/>
      <c r="F4101" s="173"/>
      <c r="G4101" s="173"/>
      <c r="H4101" s="173"/>
      <c r="I4101" s="173"/>
    </row>
    <row r="4102">
      <c r="A4102" s="176"/>
      <c r="B4102" s="177"/>
      <c r="C4102" s="173"/>
      <c r="D4102" s="173"/>
      <c r="E4102" s="173"/>
      <c r="F4102" s="173"/>
      <c r="G4102" s="173"/>
      <c r="H4102" s="173"/>
      <c r="I4102" s="173"/>
    </row>
    <row r="4103">
      <c r="A4103" s="176"/>
      <c r="B4103" s="177"/>
      <c r="C4103" s="173"/>
      <c r="D4103" s="173"/>
      <c r="E4103" s="173"/>
      <c r="F4103" s="173"/>
      <c r="G4103" s="173"/>
      <c r="H4103" s="173"/>
      <c r="I4103" s="173"/>
    </row>
    <row r="4104">
      <c r="A4104" s="176"/>
      <c r="B4104" s="177"/>
      <c r="C4104" s="173"/>
      <c r="D4104" s="173"/>
      <c r="E4104" s="173"/>
      <c r="F4104" s="173"/>
      <c r="G4104" s="173"/>
      <c r="H4104" s="173"/>
      <c r="I4104" s="173"/>
    </row>
    <row r="4105">
      <c r="A4105" s="176"/>
      <c r="B4105" s="177"/>
      <c r="C4105" s="173"/>
      <c r="D4105" s="173"/>
      <c r="E4105" s="173"/>
      <c r="F4105" s="173"/>
      <c r="G4105" s="173"/>
      <c r="H4105" s="173"/>
      <c r="I4105" s="173"/>
    </row>
    <row r="4106">
      <c r="A4106" s="176"/>
      <c r="B4106" s="177"/>
      <c r="C4106" s="173"/>
      <c r="D4106" s="173"/>
      <c r="E4106" s="173"/>
      <c r="F4106" s="173"/>
      <c r="G4106" s="173"/>
      <c r="H4106" s="173"/>
      <c r="I4106" s="173"/>
    </row>
    <row r="4107">
      <c r="A4107" s="176"/>
      <c r="B4107" s="177"/>
      <c r="C4107" s="173"/>
      <c r="D4107" s="173"/>
      <c r="E4107" s="173"/>
      <c r="F4107" s="173"/>
      <c r="G4107" s="173"/>
      <c r="H4107" s="173"/>
      <c r="I4107" s="173"/>
    </row>
    <row r="4108">
      <c r="A4108" s="176"/>
      <c r="B4108" s="177"/>
      <c r="C4108" s="173"/>
      <c r="D4108" s="173"/>
      <c r="E4108" s="173"/>
      <c r="F4108" s="173"/>
      <c r="G4108" s="173"/>
      <c r="H4108" s="173"/>
      <c r="I4108" s="173"/>
    </row>
    <row r="4109">
      <c r="A4109" s="176"/>
      <c r="B4109" s="177"/>
      <c r="C4109" s="173"/>
      <c r="D4109" s="173"/>
      <c r="E4109" s="173"/>
      <c r="F4109" s="173"/>
      <c r="G4109" s="173"/>
      <c r="H4109" s="173"/>
      <c r="I4109" s="173"/>
    </row>
    <row r="4110">
      <c r="A4110" s="176"/>
      <c r="B4110" s="177"/>
      <c r="C4110" s="173"/>
      <c r="D4110" s="173"/>
      <c r="E4110" s="173"/>
      <c r="F4110" s="173"/>
      <c r="G4110" s="173"/>
      <c r="H4110" s="173"/>
      <c r="I4110" s="173"/>
    </row>
    <row r="4111">
      <c r="A4111" s="176"/>
      <c r="B4111" s="177"/>
      <c r="C4111" s="173"/>
      <c r="D4111" s="173"/>
      <c r="E4111" s="173"/>
      <c r="F4111" s="173"/>
      <c r="G4111" s="173"/>
      <c r="H4111" s="173"/>
      <c r="I4111" s="173"/>
    </row>
    <row r="4112">
      <c r="A4112" s="176"/>
      <c r="B4112" s="177"/>
      <c r="C4112" s="173"/>
      <c r="D4112" s="173"/>
      <c r="E4112" s="173"/>
      <c r="F4112" s="173"/>
      <c r="G4112" s="173"/>
      <c r="H4112" s="173"/>
      <c r="I4112" s="173"/>
    </row>
    <row r="4113">
      <c r="A4113" s="176"/>
      <c r="B4113" s="177"/>
      <c r="C4113" s="173"/>
      <c r="D4113" s="173"/>
      <c r="E4113" s="173"/>
      <c r="F4113" s="173"/>
      <c r="G4113" s="173"/>
      <c r="H4113" s="173"/>
      <c r="I4113" s="173"/>
    </row>
    <row r="4114">
      <c r="A4114" s="176"/>
      <c r="B4114" s="177"/>
      <c r="C4114" s="173"/>
      <c r="D4114" s="173"/>
      <c r="E4114" s="173"/>
      <c r="F4114" s="173"/>
      <c r="G4114" s="173"/>
      <c r="H4114" s="173"/>
      <c r="I4114" s="173"/>
    </row>
    <row r="4115">
      <c r="A4115" s="176"/>
      <c r="B4115" s="177"/>
      <c r="C4115" s="173"/>
      <c r="D4115" s="173"/>
      <c r="E4115" s="173"/>
      <c r="F4115" s="173"/>
      <c r="G4115" s="173"/>
      <c r="H4115" s="173"/>
      <c r="I4115" s="173"/>
    </row>
    <row r="4116">
      <c r="A4116" s="176"/>
      <c r="B4116" s="177"/>
      <c r="C4116" s="173"/>
      <c r="D4116" s="173"/>
      <c r="E4116" s="173"/>
      <c r="F4116" s="173"/>
      <c r="G4116" s="173"/>
      <c r="H4116" s="173"/>
      <c r="I4116" s="173"/>
    </row>
    <row r="4117">
      <c r="A4117" s="176"/>
      <c r="B4117" s="177"/>
      <c r="C4117" s="173"/>
      <c r="D4117" s="173"/>
      <c r="E4117" s="173"/>
      <c r="F4117" s="173"/>
      <c r="G4117" s="173"/>
      <c r="H4117" s="173"/>
      <c r="I4117" s="173"/>
    </row>
    <row r="4118">
      <c r="A4118" s="176"/>
      <c r="B4118" s="177"/>
      <c r="C4118" s="173"/>
      <c r="D4118" s="173"/>
      <c r="E4118" s="173"/>
      <c r="F4118" s="173"/>
      <c r="G4118" s="173"/>
      <c r="H4118" s="173"/>
      <c r="I4118" s="173"/>
    </row>
    <row r="4119">
      <c r="A4119" s="176"/>
      <c r="B4119" s="177"/>
      <c r="C4119" s="173"/>
      <c r="D4119" s="173"/>
      <c r="E4119" s="173"/>
      <c r="F4119" s="173"/>
      <c r="G4119" s="173"/>
      <c r="H4119" s="173"/>
      <c r="I4119" s="173"/>
    </row>
    <row r="4120">
      <c r="A4120" s="176"/>
      <c r="B4120" s="177"/>
      <c r="C4120" s="173"/>
      <c r="D4120" s="173"/>
      <c r="E4120" s="173"/>
      <c r="F4120" s="173"/>
      <c r="G4120" s="173"/>
      <c r="H4120" s="173"/>
      <c r="I4120" s="173"/>
    </row>
    <row r="4121">
      <c r="A4121" s="176"/>
      <c r="B4121" s="177"/>
      <c r="C4121" s="173"/>
      <c r="D4121" s="173"/>
      <c r="E4121" s="173"/>
      <c r="F4121" s="173"/>
      <c r="G4121" s="173"/>
      <c r="H4121" s="173"/>
      <c r="I4121" s="173"/>
    </row>
    <row r="4122">
      <c r="A4122" s="176"/>
      <c r="B4122" s="177"/>
      <c r="C4122" s="173"/>
      <c r="D4122" s="173"/>
      <c r="E4122" s="173"/>
      <c r="F4122" s="173"/>
      <c r="G4122" s="173"/>
      <c r="H4122" s="173"/>
      <c r="I4122" s="173"/>
    </row>
    <row r="4123">
      <c r="A4123" s="176"/>
      <c r="B4123" s="177"/>
      <c r="C4123" s="173"/>
      <c r="D4123" s="173"/>
      <c r="E4123" s="173"/>
      <c r="F4123" s="173"/>
      <c r="G4123" s="173"/>
      <c r="H4123" s="173"/>
      <c r="I4123" s="173"/>
    </row>
    <row r="4124">
      <c r="A4124" s="176"/>
      <c r="B4124" s="177"/>
      <c r="C4124" s="173"/>
      <c r="D4124" s="173"/>
      <c r="E4124" s="173"/>
      <c r="F4124" s="173"/>
      <c r="G4124" s="173"/>
      <c r="H4124" s="173"/>
      <c r="I4124" s="173"/>
    </row>
    <row r="4125">
      <c r="A4125" s="176"/>
      <c r="B4125" s="177"/>
      <c r="C4125" s="173"/>
      <c r="D4125" s="173"/>
      <c r="E4125" s="173"/>
      <c r="F4125" s="173"/>
      <c r="G4125" s="173"/>
      <c r="H4125" s="173"/>
      <c r="I4125" s="173"/>
    </row>
    <row r="4126">
      <c r="A4126" s="176"/>
      <c r="B4126" s="177"/>
      <c r="C4126" s="173"/>
      <c r="D4126" s="173"/>
      <c r="E4126" s="173"/>
      <c r="F4126" s="173"/>
      <c r="G4126" s="173"/>
      <c r="H4126" s="173"/>
      <c r="I4126" s="173"/>
    </row>
    <row r="4127">
      <c r="A4127" s="176"/>
      <c r="B4127" s="177"/>
      <c r="C4127" s="173"/>
      <c r="D4127" s="173"/>
      <c r="E4127" s="173"/>
      <c r="F4127" s="173"/>
      <c r="G4127" s="173"/>
      <c r="H4127" s="173"/>
      <c r="I4127" s="173"/>
    </row>
    <row r="4128">
      <c r="A4128" s="176"/>
      <c r="B4128" s="177"/>
      <c r="C4128" s="173"/>
      <c r="D4128" s="173"/>
      <c r="E4128" s="173"/>
      <c r="F4128" s="173"/>
      <c r="G4128" s="173"/>
      <c r="H4128" s="173"/>
      <c r="I4128" s="173"/>
    </row>
    <row r="4129">
      <c r="A4129" s="176"/>
      <c r="B4129" s="177"/>
      <c r="C4129" s="173"/>
      <c r="D4129" s="173"/>
      <c r="E4129" s="173"/>
      <c r="F4129" s="173"/>
      <c r="G4129" s="173"/>
      <c r="H4129" s="173"/>
      <c r="I4129" s="173"/>
    </row>
    <row r="4130">
      <c r="A4130" s="176"/>
      <c r="B4130" s="177"/>
      <c r="C4130" s="173"/>
      <c r="D4130" s="173"/>
      <c r="E4130" s="173"/>
      <c r="F4130" s="173"/>
      <c r="G4130" s="173"/>
      <c r="H4130" s="173"/>
      <c r="I4130" s="173"/>
    </row>
    <row r="4131">
      <c r="A4131" s="176"/>
      <c r="B4131" s="177"/>
      <c r="C4131" s="173"/>
      <c r="D4131" s="173"/>
      <c r="E4131" s="173"/>
      <c r="F4131" s="173"/>
      <c r="G4131" s="173"/>
      <c r="H4131" s="173"/>
      <c r="I4131" s="173"/>
    </row>
    <row r="4132">
      <c r="A4132" s="176"/>
      <c r="B4132" s="177"/>
      <c r="C4132" s="173"/>
      <c r="D4132" s="173"/>
      <c r="E4132" s="173"/>
      <c r="F4132" s="173"/>
      <c r="G4132" s="173"/>
      <c r="H4132" s="173"/>
      <c r="I4132" s="173"/>
    </row>
    <row r="4133">
      <c r="A4133" s="176"/>
      <c r="B4133" s="177"/>
      <c r="C4133" s="173"/>
      <c r="D4133" s="173"/>
      <c r="E4133" s="173"/>
      <c r="F4133" s="173"/>
      <c r="G4133" s="173"/>
      <c r="H4133" s="173"/>
      <c r="I4133" s="173"/>
    </row>
    <row r="4134">
      <c r="A4134" s="176"/>
      <c r="B4134" s="177"/>
      <c r="C4134" s="173"/>
      <c r="D4134" s="173"/>
      <c r="E4134" s="173"/>
      <c r="F4134" s="173"/>
      <c r="G4134" s="173"/>
      <c r="H4134" s="173"/>
      <c r="I4134" s="173"/>
    </row>
    <row r="4135">
      <c r="A4135" s="176"/>
      <c r="B4135" s="177"/>
      <c r="C4135" s="173"/>
      <c r="D4135" s="173"/>
      <c r="E4135" s="173"/>
      <c r="F4135" s="173"/>
      <c r="G4135" s="173"/>
      <c r="H4135" s="173"/>
      <c r="I4135" s="173"/>
    </row>
    <row r="4136">
      <c r="A4136" s="176"/>
      <c r="B4136" s="177"/>
      <c r="C4136" s="173"/>
      <c r="D4136" s="173"/>
      <c r="E4136" s="173"/>
      <c r="F4136" s="173"/>
      <c r="G4136" s="173"/>
      <c r="H4136" s="173"/>
      <c r="I4136" s="173"/>
    </row>
    <row r="4137">
      <c r="A4137" s="176"/>
      <c r="B4137" s="177"/>
      <c r="C4137" s="173"/>
      <c r="D4137" s="173"/>
      <c r="E4137" s="173"/>
      <c r="F4137" s="173"/>
      <c r="G4137" s="173"/>
      <c r="H4137" s="173"/>
      <c r="I4137" s="173"/>
    </row>
    <row r="4138">
      <c r="A4138" s="176"/>
      <c r="B4138" s="177"/>
      <c r="C4138" s="173"/>
      <c r="D4138" s="173"/>
      <c r="E4138" s="173"/>
      <c r="F4138" s="173"/>
      <c r="G4138" s="173"/>
      <c r="H4138" s="173"/>
      <c r="I4138" s="173"/>
    </row>
    <row r="4139">
      <c r="A4139" s="176"/>
      <c r="B4139" s="177"/>
      <c r="C4139" s="173"/>
      <c r="D4139" s="173"/>
      <c r="E4139" s="173"/>
      <c r="F4139" s="173"/>
      <c r="G4139" s="173"/>
      <c r="H4139" s="173"/>
      <c r="I4139" s="173"/>
    </row>
    <row r="4140">
      <c r="A4140" s="176"/>
      <c r="B4140" s="177"/>
      <c r="C4140" s="173"/>
      <c r="D4140" s="173"/>
      <c r="E4140" s="173"/>
      <c r="F4140" s="173"/>
      <c r="G4140" s="173"/>
      <c r="H4140" s="173"/>
      <c r="I4140" s="173"/>
    </row>
    <row r="4141">
      <c r="A4141" s="176"/>
      <c r="B4141" s="177"/>
      <c r="C4141" s="173"/>
      <c r="D4141" s="173"/>
      <c r="E4141" s="173"/>
      <c r="F4141" s="173"/>
      <c r="G4141" s="173"/>
      <c r="H4141" s="173"/>
      <c r="I4141" s="173"/>
    </row>
    <row r="4142">
      <c r="A4142" s="176"/>
      <c r="B4142" s="177"/>
      <c r="C4142" s="173"/>
      <c r="D4142" s="173"/>
      <c r="E4142" s="173"/>
      <c r="F4142" s="173"/>
      <c r="G4142" s="173"/>
      <c r="H4142" s="173"/>
      <c r="I4142" s="173"/>
    </row>
    <row r="4143">
      <c r="A4143" s="176"/>
      <c r="B4143" s="177"/>
      <c r="C4143" s="173"/>
      <c r="D4143" s="173"/>
      <c r="E4143" s="173"/>
      <c r="F4143" s="173"/>
      <c r="G4143" s="173"/>
      <c r="H4143" s="173"/>
      <c r="I4143" s="173"/>
    </row>
    <row r="4144">
      <c r="A4144" s="176"/>
      <c r="B4144" s="177"/>
      <c r="C4144" s="173"/>
      <c r="D4144" s="173"/>
      <c r="E4144" s="173"/>
      <c r="F4144" s="173"/>
      <c r="G4144" s="173"/>
      <c r="H4144" s="173"/>
      <c r="I4144" s="173"/>
    </row>
    <row r="4145">
      <c r="A4145" s="176"/>
      <c r="B4145" s="177"/>
      <c r="C4145" s="173"/>
      <c r="D4145" s="173"/>
      <c r="E4145" s="173"/>
      <c r="F4145" s="173"/>
      <c r="G4145" s="173"/>
      <c r="H4145" s="173"/>
      <c r="I4145" s="173"/>
    </row>
    <row r="4146">
      <c r="A4146" s="176"/>
      <c r="B4146" s="177"/>
      <c r="C4146" s="173"/>
      <c r="D4146" s="173"/>
      <c r="E4146" s="173"/>
      <c r="F4146" s="173"/>
      <c r="G4146" s="173"/>
      <c r="H4146" s="173"/>
      <c r="I4146" s="173"/>
    </row>
    <row r="4147">
      <c r="A4147" s="176"/>
      <c r="B4147" s="177"/>
      <c r="C4147" s="173"/>
      <c r="D4147" s="173"/>
      <c r="E4147" s="173"/>
      <c r="F4147" s="173"/>
      <c r="G4147" s="173"/>
      <c r="H4147" s="173"/>
      <c r="I4147" s="173"/>
    </row>
    <row r="4148">
      <c r="A4148" s="176"/>
      <c r="B4148" s="177"/>
      <c r="C4148" s="173"/>
      <c r="D4148" s="173"/>
      <c r="E4148" s="173"/>
      <c r="F4148" s="173"/>
      <c r="G4148" s="173"/>
      <c r="H4148" s="173"/>
      <c r="I4148" s="173"/>
    </row>
    <row r="4149">
      <c r="A4149" s="176"/>
      <c r="B4149" s="177"/>
      <c r="C4149" s="173"/>
      <c r="D4149" s="173"/>
      <c r="E4149" s="173"/>
      <c r="F4149" s="173"/>
      <c r="G4149" s="173"/>
      <c r="H4149" s="173"/>
      <c r="I4149" s="173"/>
    </row>
    <row r="4150">
      <c r="A4150" s="176"/>
      <c r="B4150" s="177"/>
      <c r="C4150" s="173"/>
      <c r="D4150" s="173"/>
      <c r="E4150" s="173"/>
      <c r="F4150" s="173"/>
      <c r="G4150" s="173"/>
      <c r="H4150" s="173"/>
      <c r="I4150" s="173"/>
    </row>
    <row r="4151">
      <c r="A4151" s="176"/>
      <c r="B4151" s="177"/>
      <c r="C4151" s="173"/>
      <c r="D4151" s="173"/>
      <c r="E4151" s="173"/>
      <c r="F4151" s="173"/>
      <c r="G4151" s="173"/>
      <c r="H4151" s="173"/>
      <c r="I4151" s="173"/>
    </row>
    <row r="4152">
      <c r="A4152" s="176"/>
      <c r="B4152" s="177"/>
      <c r="C4152" s="173"/>
      <c r="D4152" s="173"/>
      <c r="E4152" s="173"/>
      <c r="F4152" s="173"/>
      <c r="G4152" s="173"/>
      <c r="H4152" s="173"/>
      <c r="I4152" s="173"/>
    </row>
    <row r="4153">
      <c r="A4153" s="176"/>
      <c r="B4153" s="177"/>
      <c r="C4153" s="173"/>
      <c r="D4153" s="173"/>
      <c r="E4153" s="173"/>
      <c r="F4153" s="173"/>
      <c r="G4153" s="173"/>
      <c r="H4153" s="173"/>
      <c r="I4153" s="173"/>
    </row>
    <row r="4154">
      <c r="A4154" s="176"/>
      <c r="B4154" s="177"/>
      <c r="C4154" s="173"/>
      <c r="D4154" s="173"/>
      <c r="E4154" s="173"/>
      <c r="F4154" s="173"/>
      <c r="G4154" s="173"/>
      <c r="H4154" s="173"/>
      <c r="I4154" s="173"/>
    </row>
    <row r="4155">
      <c r="A4155" s="176"/>
      <c r="B4155" s="177"/>
      <c r="C4155" s="173"/>
      <c r="D4155" s="173"/>
      <c r="E4155" s="173"/>
      <c r="F4155" s="173"/>
      <c r="G4155" s="173"/>
      <c r="H4155" s="173"/>
      <c r="I4155" s="173"/>
    </row>
    <row r="4156">
      <c r="A4156" s="176"/>
      <c r="B4156" s="177"/>
      <c r="C4156" s="173"/>
      <c r="D4156" s="173"/>
      <c r="E4156" s="173"/>
      <c r="F4156" s="173"/>
      <c r="G4156" s="173"/>
      <c r="H4156" s="173"/>
      <c r="I4156" s="173"/>
    </row>
    <row r="4157">
      <c r="A4157" s="176"/>
      <c r="B4157" s="177"/>
      <c r="C4157" s="173"/>
      <c r="D4157" s="173"/>
      <c r="E4157" s="173"/>
      <c r="F4157" s="173"/>
      <c r="G4157" s="173"/>
      <c r="H4157" s="173"/>
      <c r="I4157" s="173"/>
    </row>
    <row r="4158">
      <c r="A4158" s="176"/>
      <c r="B4158" s="177"/>
      <c r="C4158" s="173"/>
      <c r="D4158" s="173"/>
      <c r="E4158" s="173"/>
      <c r="F4158" s="173"/>
      <c r="G4158" s="173"/>
      <c r="H4158" s="173"/>
      <c r="I4158" s="173"/>
    </row>
    <row r="4159">
      <c r="A4159" s="176"/>
      <c r="B4159" s="177"/>
      <c r="C4159" s="173"/>
      <c r="D4159" s="173"/>
      <c r="E4159" s="173"/>
      <c r="F4159" s="173"/>
      <c r="G4159" s="173"/>
      <c r="H4159" s="173"/>
      <c r="I4159" s="173"/>
    </row>
    <row r="4160">
      <c r="A4160" s="176"/>
      <c r="B4160" s="177"/>
      <c r="C4160" s="173"/>
      <c r="D4160" s="173"/>
      <c r="E4160" s="173"/>
      <c r="F4160" s="173"/>
      <c r="G4160" s="173"/>
      <c r="H4160" s="173"/>
      <c r="I4160" s="173"/>
    </row>
    <row r="4161">
      <c r="A4161" s="176"/>
      <c r="B4161" s="177"/>
      <c r="C4161" s="173"/>
      <c r="D4161" s="173"/>
      <c r="E4161" s="173"/>
      <c r="F4161" s="173"/>
      <c r="G4161" s="173"/>
      <c r="H4161" s="173"/>
      <c r="I4161" s="173"/>
    </row>
    <row r="4162">
      <c r="A4162" s="176"/>
      <c r="B4162" s="177"/>
      <c r="C4162" s="173"/>
      <c r="D4162" s="173"/>
      <c r="E4162" s="173"/>
      <c r="F4162" s="173"/>
      <c r="G4162" s="173"/>
      <c r="H4162" s="173"/>
      <c r="I4162" s="173"/>
    </row>
    <row r="4163">
      <c r="A4163" s="176"/>
      <c r="B4163" s="177"/>
      <c r="C4163" s="173"/>
      <c r="D4163" s="173"/>
      <c r="E4163" s="173"/>
      <c r="F4163" s="173"/>
      <c r="G4163" s="173"/>
      <c r="H4163" s="173"/>
      <c r="I4163" s="173"/>
    </row>
    <row r="4164">
      <c r="A4164" s="176"/>
      <c r="B4164" s="177"/>
      <c r="C4164" s="173"/>
      <c r="D4164" s="173"/>
      <c r="E4164" s="173"/>
      <c r="F4164" s="173"/>
      <c r="G4164" s="173"/>
      <c r="H4164" s="173"/>
      <c r="I4164" s="173"/>
    </row>
    <row r="4165">
      <c r="A4165" s="176"/>
      <c r="B4165" s="177"/>
      <c r="C4165" s="173"/>
      <c r="D4165" s="173"/>
      <c r="E4165" s="173"/>
      <c r="F4165" s="173"/>
      <c r="G4165" s="173"/>
      <c r="H4165" s="173"/>
      <c r="I4165" s="173"/>
    </row>
    <row r="4166">
      <c r="A4166" s="176"/>
      <c r="B4166" s="177"/>
      <c r="C4166" s="173"/>
      <c r="D4166" s="173"/>
      <c r="E4166" s="173"/>
      <c r="F4166" s="173"/>
      <c r="G4166" s="173"/>
      <c r="H4166" s="173"/>
      <c r="I4166" s="173"/>
    </row>
    <row r="4167">
      <c r="A4167" s="176"/>
      <c r="B4167" s="177"/>
      <c r="C4167" s="173"/>
      <c r="D4167" s="173"/>
      <c r="E4167" s="173"/>
      <c r="F4167" s="173"/>
      <c r="G4167" s="173"/>
      <c r="H4167" s="173"/>
      <c r="I4167" s="173"/>
    </row>
    <row r="4168">
      <c r="A4168" s="176"/>
      <c r="B4168" s="177"/>
      <c r="C4168" s="173"/>
      <c r="D4168" s="173"/>
      <c r="E4168" s="173"/>
      <c r="F4168" s="173"/>
      <c r="G4168" s="173"/>
      <c r="H4168" s="173"/>
      <c r="I4168" s="173"/>
    </row>
    <row r="4169">
      <c r="A4169" s="176"/>
      <c r="B4169" s="177"/>
      <c r="C4169" s="173"/>
      <c r="D4169" s="173"/>
      <c r="E4169" s="173"/>
      <c r="F4169" s="173"/>
      <c r="G4169" s="173"/>
      <c r="H4169" s="173"/>
      <c r="I4169" s="173"/>
    </row>
    <row r="4170">
      <c r="A4170" s="176"/>
      <c r="B4170" s="177"/>
      <c r="C4170" s="173"/>
      <c r="D4170" s="173"/>
      <c r="E4170" s="173"/>
      <c r="F4170" s="173"/>
      <c r="G4170" s="173"/>
      <c r="H4170" s="173"/>
      <c r="I4170" s="173"/>
    </row>
    <row r="4171">
      <c r="A4171" s="176"/>
      <c r="B4171" s="177"/>
      <c r="C4171" s="173"/>
      <c r="D4171" s="173"/>
      <c r="E4171" s="173"/>
      <c r="F4171" s="173"/>
      <c r="G4171" s="173"/>
      <c r="H4171" s="173"/>
      <c r="I4171" s="173"/>
    </row>
    <row r="4172">
      <c r="A4172" s="176"/>
      <c r="B4172" s="177"/>
      <c r="C4172" s="173"/>
      <c r="D4172" s="173"/>
      <c r="E4172" s="173"/>
      <c r="F4172" s="173"/>
      <c r="G4172" s="173"/>
      <c r="H4172" s="173"/>
      <c r="I4172" s="173"/>
    </row>
    <row r="4173">
      <c r="A4173" s="176"/>
      <c r="B4173" s="177"/>
      <c r="C4173" s="173"/>
      <c r="D4173" s="173"/>
      <c r="E4173" s="173"/>
      <c r="F4173" s="173"/>
      <c r="G4173" s="173"/>
      <c r="H4173" s="173"/>
      <c r="I4173" s="173"/>
    </row>
    <row r="4174">
      <c r="A4174" s="176"/>
      <c r="B4174" s="177"/>
      <c r="C4174" s="173"/>
      <c r="D4174" s="173"/>
      <c r="E4174" s="173"/>
      <c r="F4174" s="173"/>
      <c r="G4174" s="173"/>
      <c r="H4174" s="173"/>
      <c r="I4174" s="173"/>
    </row>
    <row r="4175">
      <c r="A4175" s="176"/>
      <c r="B4175" s="177"/>
      <c r="C4175" s="173"/>
      <c r="D4175" s="173"/>
      <c r="E4175" s="173"/>
      <c r="F4175" s="173"/>
      <c r="G4175" s="173"/>
      <c r="H4175" s="173"/>
      <c r="I4175" s="173"/>
    </row>
    <row r="4176">
      <c r="A4176" s="176"/>
      <c r="B4176" s="177"/>
      <c r="C4176" s="173"/>
      <c r="D4176" s="173"/>
      <c r="E4176" s="173"/>
      <c r="F4176" s="173"/>
      <c r="G4176" s="173"/>
      <c r="H4176" s="173"/>
      <c r="I4176" s="173"/>
    </row>
    <row r="4177">
      <c r="A4177" s="176"/>
      <c r="B4177" s="177"/>
      <c r="C4177" s="173"/>
      <c r="D4177" s="173"/>
      <c r="E4177" s="173"/>
      <c r="F4177" s="173"/>
      <c r="G4177" s="173"/>
      <c r="H4177" s="173"/>
      <c r="I4177" s="173"/>
    </row>
    <row r="4178">
      <c r="A4178" s="176"/>
      <c r="B4178" s="177"/>
      <c r="C4178" s="173"/>
      <c r="D4178" s="173"/>
      <c r="E4178" s="173"/>
      <c r="F4178" s="173"/>
      <c r="G4178" s="173"/>
      <c r="H4178" s="173"/>
      <c r="I4178" s="173"/>
    </row>
    <row r="4179">
      <c r="A4179" s="176"/>
      <c r="B4179" s="177"/>
      <c r="C4179" s="173"/>
      <c r="D4179" s="173"/>
      <c r="E4179" s="173"/>
      <c r="F4179" s="173"/>
      <c r="G4179" s="173"/>
      <c r="H4179" s="173"/>
      <c r="I4179" s="173"/>
    </row>
    <row r="4180">
      <c r="A4180" s="176"/>
      <c r="B4180" s="177"/>
      <c r="C4180" s="173"/>
      <c r="D4180" s="173"/>
      <c r="E4180" s="173"/>
      <c r="F4180" s="173"/>
      <c r="G4180" s="173"/>
      <c r="H4180" s="173"/>
      <c r="I4180" s="173"/>
    </row>
    <row r="4181">
      <c r="A4181" s="176"/>
      <c r="B4181" s="177"/>
      <c r="C4181" s="173"/>
      <c r="D4181" s="173"/>
      <c r="E4181" s="173"/>
      <c r="F4181" s="173"/>
      <c r="G4181" s="173"/>
      <c r="H4181" s="173"/>
      <c r="I4181" s="173"/>
    </row>
    <row r="4182">
      <c r="A4182" s="176"/>
      <c r="B4182" s="177"/>
      <c r="C4182" s="173"/>
      <c r="D4182" s="173"/>
      <c r="E4182" s="173"/>
      <c r="F4182" s="173"/>
      <c r="G4182" s="173"/>
      <c r="H4182" s="173"/>
      <c r="I4182" s="173"/>
    </row>
    <row r="4183">
      <c r="A4183" s="176"/>
      <c r="B4183" s="177"/>
      <c r="C4183" s="173"/>
      <c r="D4183" s="173"/>
      <c r="E4183" s="173"/>
      <c r="F4183" s="173"/>
      <c r="G4183" s="173"/>
      <c r="H4183" s="173"/>
      <c r="I4183" s="173"/>
    </row>
    <row r="4184">
      <c r="A4184" s="176"/>
      <c r="B4184" s="177"/>
      <c r="C4184" s="173"/>
      <c r="D4184" s="173"/>
      <c r="E4184" s="173"/>
      <c r="F4184" s="173"/>
      <c r="G4184" s="173"/>
      <c r="H4184" s="173"/>
      <c r="I4184" s="173"/>
    </row>
    <row r="4185">
      <c r="A4185" s="176"/>
      <c r="B4185" s="177"/>
      <c r="C4185" s="173"/>
      <c r="D4185" s="173"/>
      <c r="E4185" s="173"/>
      <c r="F4185" s="173"/>
      <c r="G4185" s="173"/>
      <c r="H4185" s="173"/>
      <c r="I4185" s="173"/>
    </row>
    <row r="4186">
      <c r="A4186" s="176"/>
      <c r="B4186" s="177"/>
      <c r="C4186" s="173"/>
      <c r="D4186" s="173"/>
      <c r="E4186" s="173"/>
      <c r="F4186" s="173"/>
      <c r="G4186" s="173"/>
      <c r="H4186" s="173"/>
      <c r="I4186" s="173"/>
    </row>
    <row r="4187">
      <c r="A4187" s="176"/>
      <c r="B4187" s="177"/>
      <c r="C4187" s="173"/>
      <c r="D4187" s="173"/>
      <c r="E4187" s="173"/>
      <c r="F4187" s="173"/>
      <c r="G4187" s="173"/>
      <c r="H4187" s="173"/>
      <c r="I4187" s="173"/>
    </row>
    <row r="4188">
      <c r="A4188" s="176"/>
      <c r="B4188" s="177"/>
      <c r="C4188" s="173"/>
      <c r="D4188" s="173"/>
      <c r="E4188" s="173"/>
      <c r="F4188" s="173"/>
      <c r="G4188" s="173"/>
      <c r="H4188" s="173"/>
      <c r="I4188" s="173"/>
    </row>
    <row r="4189">
      <c r="A4189" s="176"/>
      <c r="B4189" s="177"/>
      <c r="C4189" s="173"/>
      <c r="D4189" s="173"/>
      <c r="E4189" s="173"/>
      <c r="F4189" s="173"/>
      <c r="G4189" s="173"/>
      <c r="H4189" s="173"/>
      <c r="I4189" s="173"/>
    </row>
    <row r="4190">
      <c r="A4190" s="176"/>
      <c r="B4190" s="177"/>
      <c r="C4190" s="173"/>
      <c r="D4190" s="173"/>
      <c r="E4190" s="173"/>
      <c r="F4190" s="173"/>
      <c r="G4190" s="173"/>
      <c r="H4190" s="173"/>
      <c r="I4190" s="173"/>
    </row>
    <row r="4191">
      <c r="A4191" s="176"/>
      <c r="B4191" s="177"/>
      <c r="C4191" s="173"/>
      <c r="D4191" s="173"/>
      <c r="E4191" s="173"/>
      <c r="F4191" s="173"/>
      <c r="G4191" s="173"/>
      <c r="H4191" s="173"/>
      <c r="I4191" s="173"/>
    </row>
    <row r="4192">
      <c r="A4192" s="176"/>
      <c r="B4192" s="177"/>
      <c r="C4192" s="173"/>
      <c r="D4192" s="173"/>
      <c r="E4192" s="173"/>
      <c r="F4192" s="173"/>
      <c r="G4192" s="173"/>
      <c r="H4192" s="173"/>
      <c r="I4192" s="173"/>
    </row>
    <row r="4193">
      <c r="A4193" s="176"/>
      <c r="B4193" s="177"/>
      <c r="C4193" s="173"/>
      <c r="D4193" s="173"/>
      <c r="E4193" s="173"/>
      <c r="F4193" s="173"/>
      <c r="G4193" s="173"/>
      <c r="H4193" s="173"/>
      <c r="I4193" s="173"/>
    </row>
    <row r="4194">
      <c r="A4194" s="176"/>
      <c r="B4194" s="177"/>
      <c r="C4194" s="173"/>
      <c r="D4194" s="173"/>
      <c r="E4194" s="173"/>
      <c r="F4194" s="173"/>
      <c r="G4194" s="173"/>
      <c r="H4194" s="173"/>
      <c r="I4194" s="173"/>
    </row>
    <row r="4195">
      <c r="A4195" s="176"/>
      <c r="B4195" s="177"/>
      <c r="C4195" s="173"/>
      <c r="D4195" s="173"/>
      <c r="E4195" s="173"/>
      <c r="F4195" s="173"/>
      <c r="G4195" s="173"/>
      <c r="H4195" s="173"/>
      <c r="I4195" s="173"/>
    </row>
    <row r="4196">
      <c r="A4196" s="176"/>
      <c r="B4196" s="177"/>
      <c r="C4196" s="173"/>
      <c r="D4196" s="173"/>
      <c r="E4196" s="173"/>
      <c r="F4196" s="173"/>
      <c r="G4196" s="173"/>
      <c r="H4196" s="173"/>
      <c r="I4196" s="173"/>
    </row>
    <row r="4197">
      <c r="A4197" s="176"/>
      <c r="B4197" s="177"/>
      <c r="C4197" s="173"/>
      <c r="D4197" s="173"/>
      <c r="E4197" s="173"/>
      <c r="F4197" s="173"/>
      <c r="G4197" s="173"/>
      <c r="H4197" s="173"/>
      <c r="I4197" s="173"/>
    </row>
    <row r="4198">
      <c r="A4198" s="176"/>
      <c r="B4198" s="177"/>
      <c r="C4198" s="173"/>
      <c r="D4198" s="173"/>
      <c r="E4198" s="173"/>
      <c r="F4198" s="173"/>
      <c r="G4198" s="173"/>
      <c r="H4198" s="173"/>
      <c r="I4198" s="173"/>
    </row>
    <row r="4199">
      <c r="A4199" s="176"/>
      <c r="B4199" s="177"/>
      <c r="C4199" s="173"/>
      <c r="D4199" s="173"/>
      <c r="E4199" s="173"/>
      <c r="F4199" s="173"/>
      <c r="G4199" s="173"/>
      <c r="H4199" s="173"/>
      <c r="I4199" s="173"/>
    </row>
    <row r="4200">
      <c r="A4200" s="176"/>
      <c r="B4200" s="177"/>
      <c r="C4200" s="173"/>
      <c r="D4200" s="173"/>
      <c r="E4200" s="173"/>
      <c r="F4200" s="173"/>
      <c r="G4200" s="173"/>
      <c r="H4200" s="173"/>
      <c r="I4200" s="173"/>
    </row>
    <row r="4201">
      <c r="A4201" s="176"/>
      <c r="B4201" s="177"/>
      <c r="C4201" s="173"/>
      <c r="D4201" s="173"/>
      <c r="E4201" s="173"/>
      <c r="F4201" s="173"/>
      <c r="G4201" s="173"/>
      <c r="H4201" s="173"/>
      <c r="I4201" s="173"/>
    </row>
    <row r="4202">
      <c r="A4202" s="176"/>
      <c r="B4202" s="177"/>
      <c r="C4202" s="173"/>
      <c r="D4202" s="173"/>
      <c r="E4202" s="173"/>
      <c r="F4202" s="173"/>
      <c r="G4202" s="173"/>
      <c r="H4202" s="173"/>
      <c r="I4202" s="173"/>
    </row>
    <row r="4203">
      <c r="A4203" s="176"/>
      <c r="B4203" s="177"/>
      <c r="C4203" s="173"/>
      <c r="D4203" s="173"/>
      <c r="E4203" s="173"/>
      <c r="F4203" s="173"/>
      <c r="G4203" s="173"/>
      <c r="H4203" s="173"/>
      <c r="I4203" s="173"/>
    </row>
    <row r="4204">
      <c r="A4204" s="176"/>
      <c r="B4204" s="177"/>
      <c r="C4204" s="173"/>
      <c r="D4204" s="173"/>
      <c r="E4204" s="173"/>
      <c r="F4204" s="173"/>
      <c r="G4204" s="173"/>
      <c r="H4204" s="173"/>
      <c r="I4204" s="173"/>
    </row>
    <row r="4205">
      <c r="A4205" s="176"/>
      <c r="B4205" s="177"/>
      <c r="C4205" s="173"/>
      <c r="D4205" s="173"/>
      <c r="E4205" s="173"/>
      <c r="F4205" s="173"/>
      <c r="G4205" s="173"/>
      <c r="H4205" s="173"/>
      <c r="I4205" s="173"/>
    </row>
    <row r="4206">
      <c r="A4206" s="176"/>
      <c r="B4206" s="177"/>
      <c r="C4206" s="173"/>
      <c r="D4206" s="173"/>
      <c r="E4206" s="173"/>
      <c r="F4206" s="173"/>
      <c r="G4206" s="173"/>
      <c r="H4206" s="173"/>
      <c r="I4206" s="173"/>
    </row>
    <row r="4207">
      <c r="A4207" s="176"/>
      <c r="B4207" s="177"/>
      <c r="C4207" s="173"/>
      <c r="D4207" s="173"/>
      <c r="E4207" s="173"/>
      <c r="F4207" s="173"/>
      <c r="G4207" s="173"/>
      <c r="H4207" s="173"/>
      <c r="I4207" s="173"/>
    </row>
    <row r="4208">
      <c r="A4208" s="176"/>
      <c r="B4208" s="177"/>
      <c r="C4208" s="173"/>
      <c r="D4208" s="173"/>
      <c r="E4208" s="173"/>
      <c r="F4208" s="173"/>
      <c r="G4208" s="173"/>
      <c r="H4208" s="173"/>
      <c r="I4208" s="173"/>
    </row>
    <row r="4209">
      <c r="A4209" s="176"/>
      <c r="B4209" s="177"/>
      <c r="C4209" s="173"/>
      <c r="D4209" s="173"/>
      <c r="E4209" s="173"/>
      <c r="F4209" s="173"/>
      <c r="G4209" s="173"/>
      <c r="H4209" s="173"/>
      <c r="I4209" s="173"/>
    </row>
    <row r="4210">
      <c r="A4210" s="176"/>
      <c r="B4210" s="177"/>
      <c r="C4210" s="173"/>
      <c r="D4210" s="173"/>
      <c r="E4210" s="173"/>
      <c r="F4210" s="173"/>
      <c r="G4210" s="173"/>
      <c r="H4210" s="173"/>
      <c r="I4210" s="173"/>
    </row>
    <row r="4211">
      <c r="A4211" s="176"/>
      <c r="B4211" s="177"/>
      <c r="C4211" s="173"/>
      <c r="D4211" s="173"/>
      <c r="E4211" s="173"/>
      <c r="F4211" s="173"/>
      <c r="G4211" s="173"/>
      <c r="H4211" s="173"/>
      <c r="I4211" s="173"/>
    </row>
    <row r="4212">
      <c r="A4212" s="176"/>
      <c r="B4212" s="177"/>
      <c r="C4212" s="173"/>
      <c r="D4212" s="173"/>
      <c r="E4212" s="173"/>
      <c r="F4212" s="173"/>
      <c r="G4212" s="173"/>
      <c r="H4212" s="173"/>
      <c r="I4212" s="173"/>
    </row>
    <row r="4213">
      <c r="A4213" s="176"/>
      <c r="B4213" s="177"/>
      <c r="C4213" s="173"/>
      <c r="D4213" s="173"/>
      <c r="E4213" s="173"/>
      <c r="F4213" s="173"/>
      <c r="G4213" s="173"/>
      <c r="H4213" s="173"/>
      <c r="I4213" s="173"/>
    </row>
    <row r="4214">
      <c r="A4214" s="176"/>
      <c r="B4214" s="177"/>
      <c r="C4214" s="173"/>
      <c r="D4214" s="173"/>
      <c r="E4214" s="173"/>
      <c r="F4214" s="173"/>
      <c r="G4214" s="173"/>
      <c r="H4214" s="173"/>
      <c r="I4214" s="173"/>
    </row>
    <row r="4215">
      <c r="A4215" s="176"/>
      <c r="B4215" s="177"/>
      <c r="C4215" s="173"/>
      <c r="D4215" s="173"/>
      <c r="E4215" s="173"/>
      <c r="F4215" s="173"/>
      <c r="G4215" s="173"/>
      <c r="H4215" s="173"/>
      <c r="I4215" s="173"/>
    </row>
    <row r="4216">
      <c r="A4216" s="176"/>
      <c r="B4216" s="177"/>
      <c r="C4216" s="173"/>
      <c r="D4216" s="173"/>
      <c r="E4216" s="173"/>
      <c r="F4216" s="173"/>
      <c r="G4216" s="173"/>
      <c r="H4216" s="173"/>
      <c r="I4216" s="173"/>
    </row>
    <row r="4217">
      <c r="A4217" s="176"/>
      <c r="B4217" s="177"/>
      <c r="C4217" s="173"/>
      <c r="D4217" s="173"/>
      <c r="E4217" s="173"/>
      <c r="F4217" s="173"/>
      <c r="G4217" s="173"/>
      <c r="H4217" s="173"/>
      <c r="I4217" s="173"/>
    </row>
    <row r="4218">
      <c r="A4218" s="176"/>
      <c r="B4218" s="177"/>
      <c r="C4218" s="173"/>
      <c r="D4218" s="173"/>
      <c r="E4218" s="173"/>
      <c r="F4218" s="173"/>
      <c r="G4218" s="173"/>
      <c r="H4218" s="173"/>
      <c r="I4218" s="173"/>
    </row>
    <row r="4219">
      <c r="A4219" s="176"/>
      <c r="B4219" s="177"/>
      <c r="C4219" s="173"/>
      <c r="D4219" s="173"/>
      <c r="E4219" s="173"/>
      <c r="F4219" s="173"/>
      <c r="G4219" s="173"/>
      <c r="H4219" s="173"/>
      <c r="I4219" s="173"/>
    </row>
    <row r="4220">
      <c r="A4220" s="176"/>
      <c r="B4220" s="177"/>
      <c r="C4220" s="173"/>
      <c r="D4220" s="173"/>
      <c r="E4220" s="173"/>
      <c r="F4220" s="173"/>
      <c r="G4220" s="173"/>
      <c r="H4220" s="173"/>
      <c r="I4220" s="173"/>
    </row>
    <row r="4221">
      <c r="A4221" s="176"/>
      <c r="B4221" s="177"/>
      <c r="C4221" s="173"/>
      <c r="D4221" s="173"/>
      <c r="E4221" s="173"/>
      <c r="F4221" s="173"/>
      <c r="G4221" s="173"/>
      <c r="H4221" s="173"/>
      <c r="I4221" s="173"/>
    </row>
    <row r="4222">
      <c r="A4222" s="176"/>
      <c r="B4222" s="177"/>
      <c r="C4222" s="173"/>
      <c r="D4222" s="173"/>
      <c r="E4222" s="173"/>
      <c r="F4222" s="173"/>
      <c r="G4222" s="173"/>
      <c r="H4222" s="173"/>
      <c r="I4222" s="173"/>
    </row>
    <row r="4223">
      <c r="A4223" s="176"/>
      <c r="B4223" s="177"/>
      <c r="C4223" s="173"/>
      <c r="D4223" s="173"/>
      <c r="E4223" s="173"/>
      <c r="F4223" s="173"/>
      <c r="G4223" s="173"/>
      <c r="H4223" s="173"/>
      <c r="I4223" s="173"/>
    </row>
    <row r="4224">
      <c r="A4224" s="176"/>
      <c r="B4224" s="177"/>
      <c r="C4224" s="173"/>
      <c r="D4224" s="173"/>
      <c r="E4224" s="173"/>
      <c r="F4224" s="173"/>
      <c r="G4224" s="173"/>
      <c r="H4224" s="173"/>
      <c r="I4224" s="173"/>
    </row>
    <row r="4225">
      <c r="A4225" s="176"/>
      <c r="B4225" s="177"/>
      <c r="C4225" s="173"/>
      <c r="D4225" s="173"/>
      <c r="E4225" s="173"/>
      <c r="F4225" s="173"/>
      <c r="G4225" s="173"/>
      <c r="H4225" s="173"/>
      <c r="I4225" s="173"/>
    </row>
    <row r="4226">
      <c r="A4226" s="176"/>
      <c r="B4226" s="177"/>
      <c r="C4226" s="173"/>
      <c r="D4226" s="173"/>
      <c r="E4226" s="173"/>
      <c r="F4226" s="173"/>
      <c r="G4226" s="173"/>
      <c r="H4226" s="173"/>
      <c r="I4226" s="173"/>
    </row>
    <row r="4227">
      <c r="A4227" s="176"/>
      <c r="B4227" s="177"/>
      <c r="C4227" s="173"/>
      <c r="D4227" s="173"/>
      <c r="E4227" s="173"/>
      <c r="F4227" s="173"/>
      <c r="G4227" s="173"/>
      <c r="H4227" s="173"/>
      <c r="I4227" s="173"/>
    </row>
    <row r="4228">
      <c r="A4228" s="176"/>
      <c r="B4228" s="177"/>
      <c r="C4228" s="173"/>
      <c r="D4228" s="173"/>
      <c r="E4228" s="173"/>
      <c r="F4228" s="173"/>
      <c r="G4228" s="173"/>
      <c r="H4228" s="173"/>
      <c r="I4228" s="173"/>
    </row>
    <row r="4229">
      <c r="A4229" s="176"/>
      <c r="B4229" s="177"/>
      <c r="C4229" s="173"/>
      <c r="D4229" s="173"/>
      <c r="E4229" s="173"/>
      <c r="F4229" s="173"/>
      <c r="G4229" s="173"/>
      <c r="H4229" s="173"/>
      <c r="I4229" s="173"/>
    </row>
    <row r="4230">
      <c r="A4230" s="176"/>
      <c r="B4230" s="177"/>
      <c r="C4230" s="173"/>
      <c r="D4230" s="173"/>
      <c r="E4230" s="173"/>
      <c r="F4230" s="173"/>
      <c r="G4230" s="173"/>
      <c r="H4230" s="173"/>
      <c r="I4230" s="173"/>
    </row>
    <row r="4231">
      <c r="A4231" s="176"/>
      <c r="B4231" s="177"/>
      <c r="C4231" s="173"/>
      <c r="D4231" s="173"/>
      <c r="E4231" s="173"/>
      <c r="F4231" s="173"/>
      <c r="G4231" s="173"/>
      <c r="H4231" s="173"/>
      <c r="I4231" s="173"/>
    </row>
    <row r="4232">
      <c r="A4232" s="176"/>
      <c r="B4232" s="177"/>
      <c r="C4232" s="173"/>
      <c r="D4232" s="173"/>
      <c r="E4232" s="173"/>
      <c r="F4232" s="173"/>
      <c r="G4232" s="173"/>
      <c r="H4232" s="173"/>
      <c r="I4232" s="173"/>
    </row>
    <row r="4233">
      <c r="A4233" s="176"/>
      <c r="B4233" s="177"/>
      <c r="C4233" s="173"/>
      <c r="D4233" s="173"/>
      <c r="E4233" s="173"/>
      <c r="F4233" s="173"/>
      <c r="G4233" s="173"/>
      <c r="H4233" s="173"/>
      <c r="I4233" s="173"/>
    </row>
    <row r="4234">
      <c r="A4234" s="176"/>
      <c r="B4234" s="177"/>
      <c r="C4234" s="173"/>
      <c r="D4234" s="173"/>
      <c r="E4234" s="173"/>
      <c r="F4234" s="173"/>
      <c r="G4234" s="173"/>
      <c r="H4234" s="173"/>
      <c r="I4234" s="173"/>
    </row>
    <row r="4235">
      <c r="A4235" s="176"/>
      <c r="B4235" s="177"/>
      <c r="C4235" s="173"/>
      <c r="D4235" s="173"/>
      <c r="E4235" s="173"/>
      <c r="F4235" s="173"/>
      <c r="G4235" s="173"/>
      <c r="H4235" s="173"/>
      <c r="I4235" s="173"/>
    </row>
    <row r="4236">
      <c r="A4236" s="176"/>
      <c r="B4236" s="177"/>
      <c r="C4236" s="173"/>
      <c r="D4236" s="173"/>
      <c r="E4236" s="173"/>
      <c r="F4236" s="173"/>
      <c r="G4236" s="173"/>
      <c r="H4236" s="173"/>
      <c r="I4236" s="173"/>
    </row>
    <row r="4237">
      <c r="A4237" s="176"/>
      <c r="B4237" s="177"/>
      <c r="C4237" s="173"/>
      <c r="D4237" s="173"/>
      <c r="E4237" s="173"/>
      <c r="F4237" s="173"/>
      <c r="G4237" s="173"/>
      <c r="H4237" s="173"/>
      <c r="I4237" s="173"/>
    </row>
    <row r="4238">
      <c r="A4238" s="176"/>
      <c r="B4238" s="177"/>
      <c r="C4238" s="173"/>
      <c r="D4238" s="173"/>
      <c r="E4238" s="173"/>
      <c r="F4238" s="173"/>
      <c r="G4238" s="173"/>
      <c r="H4238" s="173"/>
      <c r="I4238" s="173"/>
    </row>
    <row r="4239">
      <c r="A4239" s="176"/>
      <c r="B4239" s="177"/>
      <c r="C4239" s="173"/>
      <c r="D4239" s="173"/>
      <c r="E4239" s="173"/>
      <c r="F4239" s="173"/>
      <c r="G4239" s="173"/>
      <c r="H4239" s="173"/>
      <c r="I4239" s="173"/>
    </row>
    <row r="4240">
      <c r="A4240" s="176"/>
      <c r="B4240" s="177"/>
      <c r="C4240" s="173"/>
      <c r="D4240" s="173"/>
      <c r="E4240" s="173"/>
      <c r="F4240" s="173"/>
      <c r="G4240" s="173"/>
      <c r="H4240" s="173"/>
      <c r="I4240" s="173"/>
    </row>
    <row r="4241">
      <c r="A4241" s="176"/>
      <c r="B4241" s="177"/>
      <c r="C4241" s="173"/>
      <c r="D4241" s="173"/>
      <c r="E4241" s="173"/>
      <c r="F4241" s="173"/>
      <c r="G4241" s="173"/>
      <c r="H4241" s="173"/>
      <c r="I4241" s="173"/>
    </row>
    <row r="4242">
      <c r="A4242" s="176"/>
      <c r="B4242" s="177"/>
      <c r="C4242" s="173"/>
      <c r="D4242" s="173"/>
      <c r="E4242" s="173"/>
      <c r="F4242" s="173"/>
      <c r="G4242" s="173"/>
      <c r="H4242" s="173"/>
      <c r="I4242" s="173"/>
    </row>
    <row r="4243">
      <c r="A4243" s="176"/>
      <c r="B4243" s="177"/>
      <c r="C4243" s="173"/>
      <c r="D4243" s="173"/>
      <c r="E4243" s="173"/>
      <c r="F4243" s="173"/>
      <c r="G4243" s="173"/>
      <c r="H4243" s="173"/>
      <c r="I4243" s="173"/>
    </row>
    <row r="4244">
      <c r="A4244" s="176"/>
      <c r="B4244" s="177"/>
      <c r="C4244" s="173"/>
      <c r="D4244" s="173"/>
      <c r="E4244" s="173"/>
      <c r="F4244" s="173"/>
      <c r="G4244" s="173"/>
      <c r="H4244" s="173"/>
      <c r="I4244" s="173"/>
    </row>
    <row r="4245">
      <c r="A4245" s="176"/>
      <c r="B4245" s="177"/>
      <c r="C4245" s="173"/>
      <c r="D4245" s="173"/>
      <c r="E4245" s="173"/>
      <c r="F4245" s="173"/>
      <c r="G4245" s="173"/>
      <c r="H4245" s="173"/>
      <c r="I4245" s="173"/>
    </row>
    <row r="4246">
      <c r="A4246" s="176"/>
      <c r="B4246" s="177"/>
      <c r="C4246" s="173"/>
      <c r="D4246" s="173"/>
      <c r="E4246" s="173"/>
      <c r="F4246" s="173"/>
      <c r="G4246" s="173"/>
      <c r="H4246" s="173"/>
      <c r="I4246" s="173"/>
    </row>
    <row r="4247">
      <c r="A4247" s="176"/>
      <c r="B4247" s="177"/>
      <c r="C4247" s="173"/>
      <c r="D4247" s="173"/>
      <c r="E4247" s="173"/>
      <c r="F4247" s="173"/>
      <c r="G4247" s="173"/>
      <c r="H4247" s="173"/>
      <c r="I4247" s="173"/>
    </row>
    <row r="4248">
      <c r="A4248" s="176"/>
      <c r="B4248" s="177"/>
      <c r="C4248" s="173"/>
      <c r="D4248" s="173"/>
      <c r="E4248" s="173"/>
      <c r="F4248" s="173"/>
      <c r="G4248" s="173"/>
      <c r="H4248" s="173"/>
      <c r="I4248" s="173"/>
    </row>
    <row r="4249">
      <c r="A4249" s="176"/>
      <c r="B4249" s="177"/>
      <c r="C4249" s="173"/>
      <c r="D4249" s="173"/>
      <c r="E4249" s="173"/>
      <c r="F4249" s="173"/>
      <c r="G4249" s="173"/>
      <c r="H4249" s="173"/>
      <c r="I4249" s="173"/>
    </row>
    <row r="4250">
      <c r="A4250" s="176"/>
      <c r="B4250" s="177"/>
      <c r="C4250" s="173"/>
      <c r="D4250" s="173"/>
      <c r="E4250" s="173"/>
      <c r="F4250" s="173"/>
      <c r="G4250" s="173"/>
      <c r="H4250" s="173"/>
      <c r="I4250" s="173"/>
    </row>
    <row r="4251">
      <c r="A4251" s="176"/>
      <c r="B4251" s="177"/>
      <c r="C4251" s="173"/>
      <c r="D4251" s="173"/>
      <c r="E4251" s="173"/>
      <c r="F4251" s="173"/>
      <c r="G4251" s="173"/>
      <c r="H4251" s="173"/>
      <c r="I4251" s="173"/>
    </row>
    <row r="4252">
      <c r="A4252" s="176"/>
      <c r="B4252" s="177"/>
      <c r="C4252" s="173"/>
      <c r="D4252" s="173"/>
      <c r="E4252" s="173"/>
      <c r="F4252" s="173"/>
      <c r="G4252" s="173"/>
      <c r="H4252" s="173"/>
      <c r="I4252" s="173"/>
    </row>
    <row r="4253">
      <c r="A4253" s="176"/>
      <c r="B4253" s="177"/>
      <c r="C4253" s="173"/>
      <c r="D4253" s="173"/>
      <c r="E4253" s="173"/>
      <c r="F4253" s="173"/>
      <c r="G4253" s="173"/>
      <c r="H4253" s="173"/>
      <c r="I4253" s="173"/>
    </row>
    <row r="4254">
      <c r="A4254" s="176"/>
      <c r="B4254" s="177"/>
      <c r="C4254" s="173"/>
      <c r="D4254" s="173"/>
      <c r="E4254" s="173"/>
      <c r="F4254" s="173"/>
      <c r="G4254" s="173"/>
      <c r="H4254" s="173"/>
      <c r="I4254" s="173"/>
    </row>
    <row r="4255">
      <c r="A4255" s="176"/>
      <c r="B4255" s="177"/>
      <c r="C4255" s="173"/>
      <c r="D4255" s="173"/>
      <c r="E4255" s="173"/>
      <c r="F4255" s="173"/>
      <c r="G4255" s="173"/>
      <c r="H4255" s="173"/>
      <c r="I4255" s="173"/>
    </row>
    <row r="4256">
      <c r="A4256" s="176"/>
      <c r="B4256" s="177"/>
      <c r="C4256" s="173"/>
      <c r="D4256" s="173"/>
      <c r="E4256" s="173"/>
      <c r="F4256" s="173"/>
      <c r="G4256" s="173"/>
      <c r="H4256" s="173"/>
      <c r="I4256" s="173"/>
    </row>
    <row r="4257">
      <c r="A4257" s="176"/>
      <c r="B4257" s="177"/>
      <c r="C4257" s="173"/>
      <c r="D4257" s="173"/>
      <c r="E4257" s="173"/>
      <c r="F4257" s="173"/>
      <c r="G4257" s="173"/>
      <c r="H4257" s="173"/>
      <c r="I4257" s="173"/>
    </row>
    <row r="4258">
      <c r="A4258" s="176"/>
      <c r="B4258" s="177"/>
      <c r="C4258" s="173"/>
      <c r="D4258" s="173"/>
      <c r="E4258" s="173"/>
      <c r="F4258" s="173"/>
      <c r="G4258" s="173"/>
      <c r="H4258" s="173"/>
      <c r="I4258" s="173"/>
    </row>
    <row r="4259">
      <c r="A4259" s="176"/>
      <c r="B4259" s="177"/>
      <c r="C4259" s="173"/>
      <c r="D4259" s="173"/>
      <c r="E4259" s="173"/>
      <c r="F4259" s="173"/>
      <c r="G4259" s="173"/>
      <c r="H4259" s="173"/>
      <c r="I4259" s="173"/>
    </row>
    <row r="4260">
      <c r="A4260" s="176"/>
      <c r="B4260" s="177"/>
      <c r="C4260" s="173"/>
      <c r="D4260" s="173"/>
      <c r="E4260" s="173"/>
      <c r="F4260" s="173"/>
      <c r="G4260" s="173"/>
      <c r="H4260" s="173"/>
      <c r="I4260" s="173"/>
    </row>
    <row r="4261">
      <c r="A4261" s="176"/>
      <c r="B4261" s="177"/>
      <c r="C4261" s="173"/>
      <c r="D4261" s="173"/>
      <c r="E4261" s="173"/>
      <c r="F4261" s="173"/>
      <c r="G4261" s="173"/>
      <c r="H4261" s="173"/>
      <c r="I4261" s="173"/>
    </row>
    <row r="4262">
      <c r="A4262" s="176"/>
      <c r="B4262" s="177"/>
      <c r="C4262" s="173"/>
      <c r="D4262" s="173"/>
      <c r="E4262" s="173"/>
      <c r="F4262" s="173"/>
      <c r="G4262" s="173"/>
      <c r="H4262" s="173"/>
      <c r="I4262" s="173"/>
    </row>
    <row r="4263">
      <c r="A4263" s="176"/>
      <c r="B4263" s="177"/>
      <c r="C4263" s="173"/>
      <c r="D4263" s="173"/>
      <c r="E4263" s="173"/>
      <c r="F4263" s="173"/>
      <c r="G4263" s="173"/>
      <c r="H4263" s="173"/>
      <c r="I4263" s="173"/>
    </row>
    <row r="4264">
      <c r="A4264" s="176"/>
      <c r="B4264" s="177"/>
      <c r="C4264" s="173"/>
      <c r="D4264" s="173"/>
      <c r="E4264" s="173"/>
      <c r="F4264" s="173"/>
      <c r="G4264" s="173"/>
      <c r="H4264" s="173"/>
      <c r="I4264" s="173"/>
    </row>
    <row r="4265">
      <c r="A4265" s="176"/>
      <c r="B4265" s="177"/>
      <c r="C4265" s="173"/>
      <c r="D4265" s="173"/>
      <c r="E4265" s="173"/>
      <c r="F4265" s="173"/>
      <c r="G4265" s="173"/>
      <c r="H4265" s="173"/>
      <c r="I4265" s="173"/>
    </row>
    <row r="4266">
      <c r="A4266" s="176"/>
      <c r="B4266" s="177"/>
      <c r="C4266" s="173"/>
      <c r="D4266" s="173"/>
      <c r="E4266" s="173"/>
      <c r="F4266" s="173"/>
      <c r="G4266" s="173"/>
      <c r="H4266" s="173"/>
      <c r="I4266" s="173"/>
    </row>
    <row r="4267">
      <c r="A4267" s="176"/>
      <c r="B4267" s="177"/>
      <c r="C4267" s="173"/>
      <c r="D4267" s="173"/>
      <c r="E4267" s="173"/>
      <c r="F4267" s="173"/>
      <c r="G4267" s="173"/>
      <c r="H4267" s="173"/>
      <c r="I4267" s="173"/>
    </row>
    <row r="4268">
      <c r="A4268" s="176"/>
      <c r="B4268" s="177"/>
      <c r="C4268" s="173"/>
      <c r="D4268" s="173"/>
      <c r="E4268" s="173"/>
      <c r="F4268" s="173"/>
      <c r="G4268" s="173"/>
      <c r="H4268" s="173"/>
      <c r="I4268" s="173"/>
    </row>
    <row r="4269">
      <c r="A4269" s="176"/>
      <c r="B4269" s="177"/>
      <c r="C4269" s="173"/>
      <c r="D4269" s="173"/>
      <c r="E4269" s="173"/>
      <c r="F4269" s="173"/>
      <c r="G4269" s="173"/>
      <c r="H4269" s="173"/>
      <c r="I4269" s="173"/>
    </row>
    <row r="4270">
      <c r="A4270" s="176"/>
      <c r="B4270" s="177"/>
      <c r="C4270" s="173"/>
      <c r="D4270" s="173"/>
      <c r="E4270" s="173"/>
      <c r="F4270" s="173"/>
      <c r="G4270" s="173"/>
      <c r="H4270" s="173"/>
      <c r="I4270" s="173"/>
    </row>
    <row r="4271">
      <c r="A4271" s="176"/>
      <c r="B4271" s="177"/>
      <c r="C4271" s="173"/>
      <c r="D4271" s="173"/>
      <c r="E4271" s="173"/>
      <c r="F4271" s="173"/>
      <c r="G4271" s="173"/>
      <c r="H4271" s="173"/>
      <c r="I4271" s="173"/>
    </row>
    <row r="4272">
      <c r="A4272" s="176"/>
      <c r="B4272" s="177"/>
      <c r="C4272" s="173"/>
      <c r="D4272" s="173"/>
      <c r="E4272" s="173"/>
      <c r="F4272" s="173"/>
      <c r="G4272" s="173"/>
      <c r="H4272" s="173"/>
      <c r="I4272" s="173"/>
    </row>
    <row r="4273">
      <c r="A4273" s="176"/>
      <c r="B4273" s="177"/>
      <c r="C4273" s="173"/>
      <c r="D4273" s="173"/>
      <c r="E4273" s="173"/>
      <c r="F4273" s="173"/>
      <c r="G4273" s="173"/>
      <c r="H4273" s="173"/>
      <c r="I4273" s="173"/>
    </row>
    <row r="4274">
      <c r="A4274" s="176"/>
      <c r="B4274" s="177"/>
      <c r="C4274" s="173"/>
      <c r="D4274" s="173"/>
      <c r="E4274" s="173"/>
      <c r="F4274" s="173"/>
      <c r="G4274" s="173"/>
      <c r="H4274" s="173"/>
      <c r="I4274" s="173"/>
    </row>
    <row r="4275">
      <c r="A4275" s="176"/>
      <c r="B4275" s="177"/>
      <c r="C4275" s="173"/>
      <c r="D4275" s="173"/>
      <c r="E4275" s="173"/>
      <c r="F4275" s="173"/>
      <c r="G4275" s="173"/>
      <c r="H4275" s="173"/>
      <c r="I4275" s="173"/>
    </row>
    <row r="4276">
      <c r="A4276" s="176"/>
      <c r="B4276" s="177"/>
      <c r="C4276" s="173"/>
      <c r="D4276" s="173"/>
      <c r="E4276" s="173"/>
      <c r="F4276" s="173"/>
      <c r="G4276" s="173"/>
      <c r="H4276" s="173"/>
      <c r="I4276" s="173"/>
    </row>
    <row r="4277">
      <c r="A4277" s="176"/>
      <c r="B4277" s="177"/>
      <c r="C4277" s="173"/>
      <c r="D4277" s="173"/>
      <c r="E4277" s="173"/>
      <c r="F4277" s="173"/>
      <c r="G4277" s="173"/>
      <c r="H4277" s="173"/>
      <c r="I4277" s="173"/>
    </row>
    <row r="4278">
      <c r="A4278" s="176"/>
      <c r="B4278" s="177"/>
      <c r="C4278" s="173"/>
      <c r="D4278" s="173"/>
      <c r="E4278" s="173"/>
      <c r="F4278" s="173"/>
      <c r="G4278" s="173"/>
      <c r="H4278" s="173"/>
      <c r="I4278" s="173"/>
    </row>
    <row r="4279">
      <c r="A4279" s="176"/>
      <c r="B4279" s="177"/>
      <c r="C4279" s="173"/>
      <c r="D4279" s="173"/>
      <c r="E4279" s="173"/>
      <c r="F4279" s="173"/>
      <c r="G4279" s="173"/>
      <c r="H4279" s="173"/>
      <c r="I4279" s="173"/>
    </row>
    <row r="4280">
      <c r="A4280" s="176"/>
      <c r="B4280" s="177"/>
      <c r="C4280" s="173"/>
      <c r="D4280" s="173"/>
      <c r="E4280" s="173"/>
      <c r="F4280" s="173"/>
      <c r="G4280" s="173"/>
      <c r="H4280" s="173"/>
      <c r="I4280" s="173"/>
    </row>
    <row r="4281">
      <c r="A4281" s="176"/>
      <c r="B4281" s="177"/>
      <c r="C4281" s="173"/>
      <c r="D4281" s="173"/>
      <c r="E4281" s="173"/>
      <c r="F4281" s="173"/>
      <c r="G4281" s="173"/>
      <c r="H4281" s="173"/>
      <c r="I4281" s="173"/>
    </row>
    <row r="4282">
      <c r="A4282" s="176"/>
      <c r="B4282" s="177"/>
      <c r="C4282" s="173"/>
      <c r="D4282" s="173"/>
      <c r="E4282" s="173"/>
      <c r="F4282" s="173"/>
      <c r="G4282" s="173"/>
      <c r="H4282" s="173"/>
      <c r="I4282" s="173"/>
    </row>
    <row r="4283">
      <c r="A4283" s="176"/>
      <c r="B4283" s="177"/>
      <c r="C4283" s="173"/>
      <c r="D4283" s="173"/>
      <c r="E4283" s="173"/>
      <c r="F4283" s="173"/>
      <c r="G4283" s="173"/>
      <c r="H4283" s="173"/>
      <c r="I4283" s="173"/>
    </row>
    <row r="4284">
      <c r="A4284" s="176"/>
      <c r="B4284" s="177"/>
      <c r="C4284" s="173"/>
      <c r="D4284" s="173"/>
      <c r="E4284" s="173"/>
      <c r="F4284" s="173"/>
      <c r="G4284" s="173"/>
      <c r="H4284" s="173"/>
      <c r="I4284" s="173"/>
    </row>
    <row r="4285">
      <c r="A4285" s="176"/>
      <c r="B4285" s="177"/>
      <c r="C4285" s="173"/>
      <c r="D4285" s="173"/>
      <c r="E4285" s="173"/>
      <c r="F4285" s="173"/>
      <c r="G4285" s="173"/>
      <c r="H4285" s="173"/>
      <c r="I4285" s="173"/>
    </row>
    <row r="4286">
      <c r="A4286" s="176"/>
      <c r="B4286" s="177"/>
      <c r="C4286" s="173"/>
      <c r="D4286" s="173"/>
      <c r="E4286" s="173"/>
      <c r="F4286" s="173"/>
      <c r="G4286" s="173"/>
      <c r="H4286" s="173"/>
      <c r="I4286" s="173"/>
    </row>
    <row r="4287">
      <c r="A4287" s="176"/>
      <c r="B4287" s="177"/>
      <c r="C4287" s="173"/>
      <c r="D4287" s="173"/>
      <c r="E4287" s="173"/>
      <c r="F4287" s="173"/>
      <c r="G4287" s="173"/>
      <c r="H4287" s="173"/>
      <c r="I4287" s="173"/>
    </row>
    <row r="4288">
      <c r="A4288" s="176"/>
      <c r="B4288" s="177"/>
      <c r="C4288" s="173"/>
      <c r="D4288" s="173"/>
      <c r="E4288" s="173"/>
      <c r="F4288" s="173"/>
      <c r="G4288" s="173"/>
      <c r="H4288" s="173"/>
      <c r="I4288" s="173"/>
    </row>
    <row r="4289">
      <c r="A4289" s="176"/>
      <c r="B4289" s="177"/>
      <c r="C4289" s="173"/>
      <c r="D4289" s="173"/>
      <c r="E4289" s="173"/>
      <c r="F4289" s="173"/>
      <c r="G4289" s="173"/>
      <c r="H4289" s="173"/>
      <c r="I4289" s="173"/>
    </row>
    <row r="4290">
      <c r="A4290" s="176"/>
      <c r="B4290" s="177"/>
      <c r="C4290" s="173"/>
      <c r="D4290" s="173"/>
      <c r="E4290" s="173"/>
      <c r="F4290" s="173"/>
      <c r="G4290" s="173"/>
      <c r="H4290" s="173"/>
      <c r="I4290" s="173"/>
    </row>
    <row r="4291">
      <c r="A4291" s="176"/>
      <c r="B4291" s="177"/>
      <c r="C4291" s="173"/>
      <c r="D4291" s="173"/>
      <c r="E4291" s="173"/>
      <c r="F4291" s="173"/>
      <c r="G4291" s="173"/>
      <c r="H4291" s="173"/>
      <c r="I4291" s="173"/>
    </row>
    <row r="4292">
      <c r="A4292" s="176"/>
      <c r="B4292" s="177"/>
      <c r="C4292" s="173"/>
      <c r="D4292" s="173"/>
      <c r="E4292" s="173"/>
      <c r="F4292" s="173"/>
      <c r="G4292" s="173"/>
      <c r="H4292" s="173"/>
      <c r="I4292" s="173"/>
    </row>
    <row r="4293">
      <c r="A4293" s="176"/>
      <c r="B4293" s="177"/>
      <c r="C4293" s="173"/>
      <c r="D4293" s="173"/>
      <c r="E4293" s="173"/>
      <c r="F4293" s="173"/>
      <c r="G4293" s="173"/>
      <c r="H4293" s="173"/>
      <c r="I4293" s="173"/>
    </row>
    <row r="4294">
      <c r="A4294" s="176"/>
      <c r="B4294" s="177"/>
      <c r="C4294" s="173"/>
      <c r="D4294" s="173"/>
      <c r="E4294" s="173"/>
      <c r="F4294" s="173"/>
      <c r="G4294" s="173"/>
      <c r="H4294" s="173"/>
      <c r="I4294" s="173"/>
    </row>
    <row r="4295">
      <c r="A4295" s="176"/>
      <c r="B4295" s="177"/>
      <c r="C4295" s="173"/>
      <c r="D4295" s="173"/>
      <c r="E4295" s="173"/>
      <c r="F4295" s="173"/>
      <c r="G4295" s="173"/>
      <c r="H4295" s="173"/>
      <c r="I4295" s="173"/>
    </row>
    <row r="4296">
      <c r="A4296" s="176"/>
      <c r="B4296" s="177"/>
      <c r="C4296" s="173"/>
      <c r="D4296" s="173"/>
      <c r="E4296" s="173"/>
      <c r="F4296" s="173"/>
      <c r="G4296" s="173"/>
      <c r="H4296" s="173"/>
      <c r="I4296" s="173"/>
    </row>
    <row r="4297">
      <c r="A4297" s="176"/>
      <c r="B4297" s="177"/>
      <c r="C4297" s="173"/>
      <c r="D4297" s="173"/>
      <c r="E4297" s="173"/>
      <c r="F4297" s="173"/>
      <c r="G4297" s="173"/>
      <c r="H4297" s="173"/>
      <c r="I4297" s="173"/>
    </row>
    <row r="4298">
      <c r="A4298" s="176"/>
      <c r="B4298" s="177"/>
      <c r="C4298" s="173"/>
      <c r="D4298" s="173"/>
      <c r="E4298" s="173"/>
      <c r="F4298" s="173"/>
      <c r="G4298" s="173"/>
      <c r="H4298" s="173"/>
      <c r="I4298" s="173"/>
    </row>
    <row r="4299">
      <c r="A4299" s="176"/>
      <c r="B4299" s="177"/>
      <c r="C4299" s="173"/>
      <c r="D4299" s="173"/>
      <c r="E4299" s="173"/>
      <c r="F4299" s="173"/>
      <c r="G4299" s="173"/>
      <c r="H4299" s="173"/>
      <c r="I4299" s="173"/>
    </row>
    <row r="4300">
      <c r="A4300" s="176"/>
      <c r="B4300" s="177"/>
      <c r="C4300" s="173"/>
      <c r="D4300" s="173"/>
      <c r="E4300" s="173"/>
      <c r="F4300" s="173"/>
      <c r="G4300" s="173"/>
      <c r="H4300" s="173"/>
      <c r="I4300" s="173"/>
    </row>
    <row r="4301">
      <c r="A4301" s="176"/>
      <c r="B4301" s="177"/>
      <c r="C4301" s="173"/>
      <c r="D4301" s="173"/>
      <c r="E4301" s="173"/>
      <c r="F4301" s="173"/>
      <c r="G4301" s="173"/>
      <c r="H4301" s="173"/>
      <c r="I4301" s="173"/>
    </row>
    <row r="4302">
      <c r="A4302" s="176"/>
      <c r="B4302" s="177"/>
      <c r="C4302" s="173"/>
      <c r="D4302" s="173"/>
      <c r="E4302" s="173"/>
      <c r="F4302" s="173"/>
      <c r="G4302" s="173"/>
      <c r="H4302" s="173"/>
      <c r="I4302" s="173"/>
    </row>
    <row r="4303">
      <c r="A4303" s="176"/>
      <c r="B4303" s="177"/>
      <c r="C4303" s="173"/>
      <c r="D4303" s="173"/>
      <c r="E4303" s="173"/>
      <c r="F4303" s="173"/>
      <c r="G4303" s="173"/>
      <c r="H4303" s="173"/>
      <c r="I4303" s="173"/>
    </row>
    <row r="4304">
      <c r="A4304" s="176"/>
      <c r="B4304" s="177"/>
      <c r="C4304" s="173"/>
      <c r="D4304" s="173"/>
      <c r="E4304" s="173"/>
      <c r="F4304" s="173"/>
      <c r="G4304" s="173"/>
      <c r="H4304" s="173"/>
      <c r="I4304" s="173"/>
    </row>
    <row r="4305">
      <c r="A4305" s="176"/>
      <c r="B4305" s="177"/>
      <c r="C4305" s="173"/>
      <c r="D4305" s="173"/>
      <c r="E4305" s="173"/>
      <c r="F4305" s="173"/>
      <c r="G4305" s="173"/>
      <c r="H4305" s="173"/>
      <c r="I4305" s="173"/>
    </row>
    <row r="4306">
      <c r="A4306" s="176"/>
      <c r="B4306" s="177"/>
      <c r="C4306" s="173"/>
      <c r="D4306" s="173"/>
      <c r="E4306" s="173"/>
      <c r="F4306" s="173"/>
      <c r="G4306" s="173"/>
      <c r="H4306" s="173"/>
      <c r="I4306" s="173"/>
    </row>
    <row r="4307">
      <c r="A4307" s="176"/>
      <c r="B4307" s="177"/>
      <c r="C4307" s="173"/>
      <c r="D4307" s="173"/>
      <c r="E4307" s="173"/>
      <c r="F4307" s="173"/>
      <c r="G4307" s="173"/>
      <c r="H4307" s="173"/>
      <c r="I4307" s="173"/>
    </row>
    <row r="4308">
      <c r="A4308" s="176"/>
      <c r="B4308" s="177"/>
      <c r="C4308" s="173"/>
      <c r="D4308" s="173"/>
      <c r="E4308" s="173"/>
      <c r="F4308" s="173"/>
      <c r="G4308" s="173"/>
      <c r="H4308" s="173"/>
      <c r="I4308" s="173"/>
    </row>
    <row r="4309">
      <c r="A4309" s="176"/>
      <c r="B4309" s="177"/>
      <c r="C4309" s="173"/>
      <c r="D4309" s="173"/>
      <c r="E4309" s="173"/>
      <c r="F4309" s="173"/>
      <c r="G4309" s="173"/>
      <c r="H4309" s="173"/>
      <c r="I4309" s="173"/>
    </row>
    <row r="4310">
      <c r="A4310" s="176"/>
      <c r="B4310" s="177"/>
      <c r="C4310" s="173"/>
      <c r="D4310" s="173"/>
      <c r="E4310" s="173"/>
      <c r="F4310" s="173"/>
      <c r="G4310" s="173"/>
      <c r="H4310" s="173"/>
      <c r="I4310" s="173"/>
    </row>
    <row r="4311">
      <c r="A4311" s="176"/>
      <c r="B4311" s="177"/>
      <c r="C4311" s="173"/>
      <c r="D4311" s="173"/>
      <c r="E4311" s="173"/>
      <c r="F4311" s="173"/>
      <c r="G4311" s="173"/>
      <c r="H4311" s="173"/>
      <c r="I4311" s="173"/>
    </row>
    <row r="4312">
      <c r="A4312" s="176"/>
      <c r="B4312" s="177"/>
      <c r="C4312" s="173"/>
      <c r="D4312" s="173"/>
      <c r="E4312" s="173"/>
      <c r="F4312" s="173"/>
      <c r="G4312" s="173"/>
      <c r="H4312" s="173"/>
      <c r="I4312" s="173"/>
    </row>
    <row r="4313">
      <c r="A4313" s="176"/>
      <c r="B4313" s="177"/>
      <c r="C4313" s="173"/>
      <c r="D4313" s="173"/>
      <c r="E4313" s="173"/>
      <c r="F4313" s="173"/>
      <c r="G4313" s="173"/>
      <c r="H4313" s="173"/>
      <c r="I4313" s="173"/>
    </row>
    <row r="4314">
      <c r="A4314" s="176"/>
      <c r="B4314" s="177"/>
      <c r="C4314" s="173"/>
      <c r="D4314" s="173"/>
      <c r="E4314" s="173"/>
      <c r="F4314" s="173"/>
      <c r="G4314" s="173"/>
      <c r="H4314" s="173"/>
      <c r="I4314" s="173"/>
    </row>
    <row r="4315">
      <c r="A4315" s="176"/>
      <c r="B4315" s="177"/>
      <c r="C4315" s="173"/>
      <c r="D4315" s="173"/>
      <c r="E4315" s="173"/>
      <c r="F4315" s="173"/>
      <c r="G4315" s="173"/>
      <c r="H4315" s="173"/>
      <c r="I4315" s="173"/>
    </row>
    <row r="4316">
      <c r="A4316" s="176"/>
      <c r="B4316" s="177"/>
      <c r="C4316" s="173"/>
      <c r="D4316" s="173"/>
      <c r="E4316" s="173"/>
      <c r="F4316" s="173"/>
      <c r="G4316" s="173"/>
      <c r="H4316" s="173"/>
      <c r="I4316" s="173"/>
    </row>
    <row r="4317">
      <c r="A4317" s="176"/>
      <c r="B4317" s="177"/>
      <c r="C4317" s="173"/>
      <c r="D4317" s="173"/>
      <c r="E4317" s="173"/>
      <c r="F4317" s="173"/>
      <c r="G4317" s="173"/>
      <c r="H4317" s="173"/>
      <c r="I4317" s="173"/>
    </row>
    <row r="4318">
      <c r="A4318" s="176"/>
      <c r="B4318" s="177"/>
      <c r="C4318" s="173"/>
      <c r="D4318" s="173"/>
      <c r="E4318" s="173"/>
      <c r="F4318" s="173"/>
      <c r="G4318" s="173"/>
      <c r="H4318" s="173"/>
      <c r="I4318" s="173"/>
    </row>
    <row r="4319">
      <c r="A4319" s="176"/>
      <c r="B4319" s="177"/>
      <c r="C4319" s="173"/>
      <c r="D4319" s="173"/>
      <c r="E4319" s="173"/>
      <c r="F4319" s="173"/>
      <c r="G4319" s="173"/>
      <c r="H4319" s="173"/>
      <c r="I4319" s="173"/>
    </row>
    <row r="4320">
      <c r="A4320" s="176"/>
      <c r="B4320" s="177"/>
      <c r="C4320" s="173"/>
      <c r="D4320" s="173"/>
      <c r="E4320" s="173"/>
      <c r="F4320" s="173"/>
      <c r="G4320" s="173"/>
      <c r="H4320" s="173"/>
      <c r="I4320" s="173"/>
    </row>
    <row r="4321">
      <c r="A4321" s="176"/>
      <c r="B4321" s="177"/>
      <c r="C4321" s="173"/>
      <c r="D4321" s="173"/>
      <c r="E4321" s="173"/>
      <c r="F4321" s="173"/>
      <c r="G4321" s="173"/>
      <c r="H4321" s="173"/>
      <c r="I4321" s="173"/>
    </row>
    <row r="4322">
      <c r="A4322" s="176"/>
      <c r="B4322" s="177"/>
      <c r="C4322" s="173"/>
      <c r="D4322" s="173"/>
      <c r="E4322" s="173"/>
      <c r="F4322" s="173"/>
      <c r="G4322" s="173"/>
      <c r="H4322" s="173"/>
      <c r="I4322" s="173"/>
    </row>
    <row r="4323">
      <c r="A4323" s="176"/>
      <c r="B4323" s="177"/>
      <c r="C4323" s="173"/>
      <c r="D4323" s="173"/>
      <c r="E4323" s="173"/>
      <c r="F4323" s="173"/>
      <c r="G4323" s="173"/>
      <c r="H4323" s="173"/>
      <c r="I4323" s="173"/>
    </row>
    <row r="4324">
      <c r="A4324" s="176"/>
      <c r="B4324" s="177"/>
      <c r="C4324" s="173"/>
      <c r="D4324" s="173"/>
      <c r="E4324" s="173"/>
      <c r="F4324" s="173"/>
      <c r="G4324" s="173"/>
      <c r="H4324" s="173"/>
      <c r="I4324" s="173"/>
    </row>
    <row r="4325">
      <c r="A4325" s="176"/>
      <c r="B4325" s="177"/>
      <c r="C4325" s="173"/>
      <c r="D4325" s="173"/>
      <c r="E4325" s="173"/>
      <c r="F4325" s="173"/>
      <c r="G4325" s="173"/>
      <c r="H4325" s="173"/>
      <c r="I4325" s="173"/>
    </row>
    <row r="4326">
      <c r="A4326" s="176"/>
      <c r="B4326" s="177"/>
      <c r="C4326" s="173"/>
      <c r="D4326" s="173"/>
      <c r="E4326" s="173"/>
      <c r="F4326" s="173"/>
      <c r="G4326" s="173"/>
      <c r="H4326" s="173"/>
      <c r="I4326" s="173"/>
    </row>
    <row r="4327">
      <c r="A4327" s="176"/>
      <c r="B4327" s="177"/>
      <c r="C4327" s="173"/>
      <c r="D4327" s="173"/>
      <c r="E4327" s="173"/>
      <c r="F4327" s="173"/>
      <c r="G4327" s="173"/>
      <c r="H4327" s="173"/>
      <c r="I4327" s="173"/>
    </row>
    <row r="4328">
      <c r="A4328" s="176"/>
      <c r="B4328" s="177"/>
      <c r="C4328" s="173"/>
      <c r="D4328" s="173"/>
      <c r="E4328" s="173"/>
      <c r="F4328" s="173"/>
      <c r="G4328" s="173"/>
      <c r="H4328" s="173"/>
      <c r="I4328" s="173"/>
    </row>
    <row r="4329">
      <c r="A4329" s="176"/>
      <c r="B4329" s="177"/>
      <c r="C4329" s="173"/>
      <c r="D4329" s="173"/>
      <c r="E4329" s="173"/>
      <c r="F4329" s="173"/>
      <c r="G4329" s="173"/>
      <c r="H4329" s="173"/>
      <c r="I4329" s="173"/>
    </row>
    <row r="4330">
      <c r="A4330" s="176"/>
      <c r="B4330" s="177"/>
      <c r="C4330" s="173"/>
      <c r="D4330" s="173"/>
      <c r="E4330" s="173"/>
      <c r="F4330" s="173"/>
      <c r="G4330" s="173"/>
      <c r="H4330" s="173"/>
      <c r="I4330" s="173"/>
    </row>
    <row r="4331">
      <c r="A4331" s="176"/>
      <c r="B4331" s="177"/>
      <c r="C4331" s="173"/>
      <c r="D4331" s="173"/>
      <c r="E4331" s="173"/>
      <c r="F4331" s="173"/>
      <c r="G4331" s="173"/>
      <c r="H4331" s="173"/>
      <c r="I4331" s="173"/>
    </row>
    <row r="4332">
      <c r="A4332" s="176"/>
      <c r="B4332" s="177"/>
      <c r="C4332" s="173"/>
      <c r="D4332" s="173"/>
      <c r="E4332" s="173"/>
      <c r="F4332" s="173"/>
      <c r="G4332" s="173"/>
      <c r="H4332" s="173"/>
      <c r="I4332" s="173"/>
    </row>
    <row r="4333">
      <c r="A4333" s="176"/>
      <c r="B4333" s="177"/>
      <c r="C4333" s="173"/>
      <c r="D4333" s="173"/>
      <c r="E4333" s="173"/>
      <c r="F4333" s="173"/>
      <c r="G4333" s="173"/>
      <c r="H4333" s="173"/>
      <c r="I4333" s="173"/>
    </row>
    <row r="4334">
      <c r="A4334" s="176"/>
      <c r="B4334" s="177"/>
      <c r="C4334" s="173"/>
      <c r="D4334" s="173"/>
      <c r="E4334" s="173"/>
      <c r="F4334" s="173"/>
      <c r="G4334" s="173"/>
      <c r="H4334" s="173"/>
      <c r="I4334" s="173"/>
    </row>
    <row r="4335">
      <c r="A4335" s="176"/>
      <c r="B4335" s="177"/>
      <c r="C4335" s="173"/>
      <c r="D4335" s="173"/>
      <c r="E4335" s="173"/>
      <c r="F4335" s="173"/>
      <c r="G4335" s="173"/>
      <c r="H4335" s="173"/>
      <c r="I4335" s="173"/>
    </row>
    <row r="4336">
      <c r="A4336" s="176"/>
      <c r="B4336" s="177"/>
      <c r="C4336" s="173"/>
      <c r="D4336" s="173"/>
      <c r="E4336" s="173"/>
      <c r="F4336" s="173"/>
      <c r="G4336" s="173"/>
      <c r="H4336" s="173"/>
      <c r="I4336" s="173"/>
    </row>
    <row r="4337">
      <c r="A4337" s="176"/>
      <c r="B4337" s="177"/>
      <c r="C4337" s="173"/>
      <c r="D4337" s="173"/>
      <c r="E4337" s="173"/>
      <c r="F4337" s="173"/>
      <c r="G4337" s="173"/>
      <c r="H4337" s="173"/>
      <c r="I4337" s="173"/>
    </row>
    <row r="4338">
      <c r="A4338" s="176"/>
      <c r="B4338" s="177"/>
      <c r="C4338" s="173"/>
      <c r="D4338" s="173"/>
      <c r="E4338" s="173"/>
      <c r="F4338" s="173"/>
      <c r="G4338" s="173"/>
      <c r="H4338" s="173"/>
      <c r="I4338" s="173"/>
    </row>
    <row r="4339">
      <c r="A4339" s="176"/>
      <c r="B4339" s="177"/>
      <c r="C4339" s="173"/>
      <c r="D4339" s="173"/>
      <c r="E4339" s="173"/>
      <c r="F4339" s="173"/>
      <c r="G4339" s="173"/>
      <c r="H4339" s="173"/>
      <c r="I4339" s="173"/>
    </row>
    <row r="4340">
      <c r="A4340" s="176"/>
      <c r="B4340" s="177"/>
      <c r="C4340" s="173"/>
      <c r="D4340" s="173"/>
      <c r="E4340" s="173"/>
      <c r="F4340" s="173"/>
      <c r="G4340" s="173"/>
      <c r="H4340" s="173"/>
      <c r="I4340" s="173"/>
    </row>
    <row r="4341">
      <c r="A4341" s="176"/>
      <c r="B4341" s="177"/>
      <c r="C4341" s="173"/>
      <c r="D4341" s="173"/>
      <c r="E4341" s="173"/>
      <c r="F4341" s="173"/>
      <c r="G4341" s="173"/>
      <c r="H4341" s="173"/>
      <c r="I4341" s="173"/>
    </row>
    <row r="4342">
      <c r="A4342" s="176"/>
      <c r="B4342" s="177"/>
      <c r="C4342" s="173"/>
      <c r="D4342" s="173"/>
      <c r="E4342" s="173"/>
      <c r="F4342" s="173"/>
      <c r="G4342" s="173"/>
      <c r="H4342" s="173"/>
      <c r="I4342" s="173"/>
    </row>
    <row r="4343">
      <c r="A4343" s="176"/>
      <c r="B4343" s="177"/>
      <c r="C4343" s="173"/>
      <c r="D4343" s="173"/>
      <c r="E4343" s="173"/>
      <c r="F4343" s="173"/>
      <c r="G4343" s="173"/>
      <c r="H4343" s="173"/>
      <c r="I4343" s="173"/>
    </row>
    <row r="4344">
      <c r="A4344" s="176"/>
      <c r="B4344" s="177"/>
      <c r="C4344" s="173"/>
      <c r="D4344" s="173"/>
      <c r="E4344" s="173"/>
      <c r="F4344" s="173"/>
      <c r="G4344" s="173"/>
      <c r="H4344" s="173"/>
      <c r="I4344" s="173"/>
    </row>
    <row r="4345">
      <c r="A4345" s="176"/>
      <c r="B4345" s="177"/>
      <c r="C4345" s="173"/>
      <c r="D4345" s="173"/>
      <c r="E4345" s="173"/>
      <c r="F4345" s="173"/>
      <c r="G4345" s="173"/>
      <c r="H4345" s="173"/>
      <c r="I4345" s="173"/>
    </row>
    <row r="4346">
      <c r="A4346" s="176"/>
      <c r="B4346" s="177"/>
      <c r="C4346" s="173"/>
      <c r="D4346" s="173"/>
      <c r="E4346" s="173"/>
      <c r="F4346" s="173"/>
      <c r="G4346" s="173"/>
      <c r="H4346" s="173"/>
      <c r="I4346" s="173"/>
    </row>
    <row r="4347">
      <c r="A4347" s="176"/>
      <c r="B4347" s="177"/>
      <c r="C4347" s="173"/>
      <c r="D4347" s="173"/>
      <c r="E4347" s="173"/>
      <c r="F4347" s="173"/>
      <c r="G4347" s="173"/>
      <c r="H4347" s="173"/>
      <c r="I4347" s="173"/>
    </row>
    <row r="4348">
      <c r="A4348" s="176"/>
      <c r="B4348" s="177"/>
      <c r="C4348" s="173"/>
      <c r="D4348" s="173"/>
      <c r="E4348" s="173"/>
      <c r="F4348" s="173"/>
      <c r="G4348" s="173"/>
      <c r="H4348" s="173"/>
      <c r="I4348" s="173"/>
    </row>
    <row r="4349">
      <c r="A4349" s="176"/>
      <c r="B4349" s="177"/>
      <c r="C4349" s="173"/>
      <c r="D4349" s="173"/>
      <c r="E4349" s="173"/>
      <c r="F4349" s="173"/>
      <c r="G4349" s="173"/>
      <c r="H4349" s="173"/>
      <c r="I4349" s="173"/>
    </row>
    <row r="4350">
      <c r="A4350" s="176"/>
      <c r="B4350" s="177"/>
      <c r="C4350" s="173"/>
      <c r="D4350" s="173"/>
      <c r="E4350" s="173"/>
      <c r="F4350" s="173"/>
      <c r="G4350" s="173"/>
      <c r="H4350" s="173"/>
      <c r="I4350" s="173"/>
    </row>
    <row r="4351">
      <c r="A4351" s="176"/>
      <c r="B4351" s="177"/>
      <c r="C4351" s="173"/>
      <c r="D4351" s="173"/>
      <c r="E4351" s="173"/>
      <c r="F4351" s="173"/>
      <c r="G4351" s="173"/>
      <c r="H4351" s="173"/>
      <c r="I4351" s="173"/>
    </row>
    <row r="4352">
      <c r="A4352" s="176"/>
      <c r="B4352" s="177"/>
      <c r="C4352" s="173"/>
      <c r="D4352" s="173"/>
      <c r="E4352" s="173"/>
      <c r="F4352" s="173"/>
      <c r="G4352" s="173"/>
      <c r="H4352" s="173"/>
      <c r="I4352" s="173"/>
    </row>
    <row r="4353">
      <c r="A4353" s="176"/>
      <c r="B4353" s="177"/>
      <c r="C4353" s="173"/>
      <c r="D4353" s="173"/>
      <c r="E4353" s="173"/>
      <c r="F4353" s="173"/>
      <c r="G4353" s="173"/>
      <c r="H4353" s="173"/>
      <c r="I4353" s="173"/>
    </row>
    <row r="4354">
      <c r="A4354" s="176"/>
      <c r="B4354" s="177"/>
      <c r="C4354" s="173"/>
      <c r="D4354" s="173"/>
      <c r="E4354" s="173"/>
      <c r="F4354" s="173"/>
      <c r="G4354" s="173"/>
      <c r="H4354" s="173"/>
      <c r="I4354" s="173"/>
    </row>
    <row r="4355">
      <c r="A4355" s="176"/>
      <c r="B4355" s="177"/>
      <c r="C4355" s="173"/>
      <c r="D4355" s="173"/>
      <c r="E4355" s="173"/>
      <c r="F4355" s="173"/>
      <c r="G4355" s="173"/>
      <c r="H4355" s="173"/>
      <c r="I4355" s="173"/>
    </row>
    <row r="4356">
      <c r="A4356" s="176"/>
      <c r="B4356" s="177"/>
      <c r="C4356" s="173"/>
      <c r="D4356" s="173"/>
      <c r="E4356" s="173"/>
      <c r="F4356" s="173"/>
      <c r="G4356" s="173"/>
      <c r="H4356" s="173"/>
      <c r="I4356" s="173"/>
    </row>
    <row r="4357">
      <c r="A4357" s="176"/>
      <c r="B4357" s="177"/>
      <c r="C4357" s="173"/>
      <c r="D4357" s="173"/>
      <c r="E4357" s="173"/>
      <c r="F4357" s="173"/>
      <c r="G4357" s="173"/>
      <c r="H4357" s="173"/>
      <c r="I4357" s="173"/>
    </row>
    <row r="4358">
      <c r="A4358" s="176"/>
      <c r="B4358" s="177"/>
      <c r="C4358" s="173"/>
      <c r="D4358" s="173"/>
      <c r="E4358" s="173"/>
      <c r="F4358" s="173"/>
      <c r="G4358" s="173"/>
      <c r="H4358" s="173"/>
      <c r="I4358" s="173"/>
    </row>
    <row r="4359">
      <c r="A4359" s="176"/>
      <c r="B4359" s="177"/>
      <c r="C4359" s="173"/>
      <c r="D4359" s="173"/>
      <c r="E4359" s="173"/>
      <c r="F4359" s="173"/>
      <c r="G4359" s="173"/>
      <c r="H4359" s="173"/>
      <c r="I4359" s="173"/>
    </row>
    <row r="4360">
      <c r="A4360" s="176"/>
      <c r="B4360" s="177"/>
      <c r="C4360" s="173"/>
      <c r="D4360" s="173"/>
      <c r="E4360" s="173"/>
      <c r="F4360" s="173"/>
      <c r="G4360" s="173"/>
      <c r="H4360" s="173"/>
      <c r="I4360" s="173"/>
    </row>
    <row r="4361">
      <c r="A4361" s="176"/>
      <c r="B4361" s="177"/>
      <c r="C4361" s="173"/>
      <c r="D4361" s="173"/>
      <c r="E4361" s="173"/>
      <c r="F4361" s="173"/>
      <c r="G4361" s="173"/>
      <c r="H4361" s="173"/>
      <c r="I4361" s="173"/>
    </row>
    <row r="4362">
      <c r="A4362" s="176"/>
      <c r="B4362" s="177"/>
      <c r="C4362" s="173"/>
      <c r="D4362" s="173"/>
      <c r="E4362" s="173"/>
      <c r="F4362" s="173"/>
      <c r="G4362" s="173"/>
      <c r="H4362" s="173"/>
      <c r="I4362" s="173"/>
    </row>
    <row r="4363">
      <c r="A4363" s="176"/>
      <c r="B4363" s="177"/>
      <c r="C4363" s="173"/>
      <c r="D4363" s="173"/>
      <c r="E4363" s="173"/>
      <c r="F4363" s="173"/>
      <c r="G4363" s="173"/>
      <c r="H4363" s="173"/>
      <c r="I4363" s="173"/>
    </row>
    <row r="4364">
      <c r="A4364" s="176"/>
      <c r="B4364" s="177"/>
      <c r="C4364" s="173"/>
      <c r="D4364" s="173"/>
      <c r="E4364" s="173"/>
      <c r="F4364" s="173"/>
      <c r="G4364" s="173"/>
      <c r="H4364" s="173"/>
      <c r="I4364" s="173"/>
    </row>
    <row r="4365">
      <c r="A4365" s="176"/>
      <c r="B4365" s="177"/>
      <c r="C4365" s="173"/>
      <c r="D4365" s="173"/>
      <c r="E4365" s="173"/>
      <c r="F4365" s="173"/>
      <c r="G4365" s="173"/>
      <c r="H4365" s="173"/>
      <c r="I4365" s="173"/>
    </row>
    <row r="4366">
      <c r="A4366" s="176"/>
      <c r="B4366" s="177"/>
      <c r="C4366" s="173"/>
      <c r="D4366" s="173"/>
      <c r="E4366" s="173"/>
      <c r="F4366" s="173"/>
      <c r="G4366" s="173"/>
      <c r="H4366" s="173"/>
      <c r="I4366" s="173"/>
    </row>
    <row r="4367">
      <c r="A4367" s="176"/>
      <c r="B4367" s="177"/>
      <c r="C4367" s="173"/>
      <c r="D4367" s="173"/>
      <c r="E4367" s="173"/>
      <c r="F4367" s="173"/>
      <c r="G4367" s="173"/>
      <c r="H4367" s="173"/>
      <c r="I4367" s="173"/>
    </row>
    <row r="4368">
      <c r="A4368" s="176"/>
      <c r="B4368" s="177"/>
      <c r="C4368" s="173"/>
      <c r="D4368" s="173"/>
      <c r="E4368" s="173"/>
      <c r="F4368" s="173"/>
      <c r="G4368" s="173"/>
      <c r="H4368" s="173"/>
      <c r="I4368" s="173"/>
    </row>
    <row r="4369">
      <c r="A4369" s="176"/>
      <c r="B4369" s="177"/>
      <c r="C4369" s="173"/>
      <c r="D4369" s="173"/>
      <c r="E4369" s="173"/>
      <c r="F4369" s="173"/>
      <c r="G4369" s="173"/>
      <c r="H4369" s="173"/>
      <c r="I4369" s="173"/>
    </row>
    <row r="4370">
      <c r="A4370" s="176"/>
      <c r="B4370" s="177"/>
      <c r="C4370" s="173"/>
      <c r="D4370" s="173"/>
      <c r="E4370" s="173"/>
      <c r="F4370" s="173"/>
      <c r="G4370" s="173"/>
      <c r="H4370" s="173"/>
      <c r="I4370" s="173"/>
    </row>
    <row r="4371">
      <c r="A4371" s="176"/>
      <c r="B4371" s="177"/>
      <c r="C4371" s="173"/>
      <c r="D4371" s="173"/>
      <c r="E4371" s="173"/>
      <c r="F4371" s="173"/>
      <c r="G4371" s="173"/>
      <c r="H4371" s="173"/>
      <c r="I4371" s="173"/>
    </row>
    <row r="4372">
      <c r="A4372" s="176"/>
      <c r="B4372" s="177"/>
      <c r="C4372" s="173"/>
      <c r="D4372" s="173"/>
      <c r="E4372" s="173"/>
      <c r="F4372" s="173"/>
      <c r="G4372" s="173"/>
      <c r="H4372" s="173"/>
      <c r="I4372" s="173"/>
    </row>
    <row r="4373">
      <c r="A4373" s="176"/>
      <c r="B4373" s="177"/>
      <c r="C4373" s="173"/>
      <c r="D4373" s="173"/>
      <c r="E4373" s="173"/>
      <c r="F4373" s="173"/>
      <c r="G4373" s="173"/>
      <c r="H4373" s="173"/>
      <c r="I4373" s="173"/>
    </row>
    <row r="4374">
      <c r="A4374" s="176"/>
      <c r="B4374" s="177"/>
      <c r="C4374" s="173"/>
      <c r="D4374" s="173"/>
      <c r="E4374" s="173"/>
      <c r="F4374" s="173"/>
      <c r="G4374" s="173"/>
      <c r="H4374" s="173"/>
      <c r="I4374" s="173"/>
    </row>
    <row r="4375">
      <c r="A4375" s="176"/>
      <c r="B4375" s="177"/>
      <c r="C4375" s="173"/>
      <c r="D4375" s="173"/>
      <c r="E4375" s="173"/>
      <c r="F4375" s="173"/>
      <c r="G4375" s="173"/>
      <c r="H4375" s="173"/>
      <c r="I4375" s="173"/>
    </row>
    <row r="4376">
      <c r="A4376" s="176"/>
      <c r="B4376" s="177"/>
      <c r="C4376" s="173"/>
      <c r="D4376" s="173"/>
      <c r="E4376" s="173"/>
      <c r="F4376" s="173"/>
      <c r="G4376" s="173"/>
      <c r="H4376" s="173"/>
      <c r="I4376" s="173"/>
    </row>
    <row r="4377">
      <c r="A4377" s="176"/>
      <c r="B4377" s="177"/>
      <c r="C4377" s="173"/>
      <c r="D4377" s="173"/>
      <c r="E4377" s="173"/>
      <c r="F4377" s="173"/>
      <c r="G4377" s="173"/>
      <c r="H4377" s="173"/>
      <c r="I4377" s="173"/>
    </row>
    <row r="4378">
      <c r="A4378" s="176"/>
      <c r="B4378" s="177"/>
      <c r="C4378" s="173"/>
      <c r="D4378" s="173"/>
      <c r="E4378" s="173"/>
      <c r="F4378" s="173"/>
      <c r="G4378" s="173"/>
      <c r="H4378" s="173"/>
      <c r="I4378" s="173"/>
    </row>
    <row r="4379">
      <c r="A4379" s="176"/>
      <c r="B4379" s="177"/>
      <c r="C4379" s="173"/>
      <c r="D4379" s="173"/>
      <c r="E4379" s="173"/>
      <c r="F4379" s="173"/>
      <c r="G4379" s="173"/>
      <c r="H4379" s="173"/>
      <c r="I4379" s="173"/>
    </row>
    <row r="4380">
      <c r="A4380" s="176"/>
      <c r="B4380" s="177"/>
      <c r="C4380" s="173"/>
      <c r="D4380" s="173"/>
      <c r="E4380" s="173"/>
      <c r="F4380" s="173"/>
      <c r="G4380" s="173"/>
      <c r="H4380" s="173"/>
      <c r="I4380" s="173"/>
    </row>
    <row r="4381">
      <c r="A4381" s="176"/>
      <c r="B4381" s="177"/>
      <c r="C4381" s="173"/>
      <c r="D4381" s="173"/>
      <c r="E4381" s="173"/>
      <c r="F4381" s="173"/>
      <c r="G4381" s="173"/>
      <c r="H4381" s="173"/>
      <c r="I4381" s="173"/>
    </row>
    <row r="4382">
      <c r="A4382" s="176"/>
      <c r="B4382" s="177"/>
      <c r="C4382" s="173"/>
      <c r="D4382" s="173"/>
      <c r="E4382" s="173"/>
      <c r="F4382" s="173"/>
      <c r="G4382" s="173"/>
      <c r="H4382" s="173"/>
      <c r="I4382" s="173"/>
    </row>
    <row r="4383">
      <c r="A4383" s="176"/>
      <c r="B4383" s="177"/>
      <c r="C4383" s="173"/>
      <c r="D4383" s="173"/>
      <c r="E4383" s="173"/>
      <c r="F4383" s="173"/>
      <c r="G4383" s="173"/>
      <c r="H4383" s="173"/>
      <c r="I4383" s="173"/>
    </row>
    <row r="4384">
      <c r="A4384" s="176"/>
      <c r="B4384" s="177"/>
      <c r="C4384" s="173"/>
      <c r="D4384" s="173"/>
      <c r="E4384" s="173"/>
      <c r="F4384" s="173"/>
      <c r="G4384" s="173"/>
      <c r="H4384" s="173"/>
      <c r="I4384" s="173"/>
    </row>
    <row r="4385">
      <c r="A4385" s="176"/>
      <c r="B4385" s="177"/>
      <c r="C4385" s="173"/>
      <c r="D4385" s="173"/>
      <c r="E4385" s="173"/>
      <c r="F4385" s="173"/>
      <c r="G4385" s="173"/>
      <c r="H4385" s="173"/>
      <c r="I4385" s="173"/>
    </row>
    <row r="4386">
      <c r="A4386" s="176"/>
      <c r="B4386" s="177"/>
      <c r="C4386" s="173"/>
      <c r="D4386" s="173"/>
      <c r="E4386" s="173"/>
      <c r="F4386" s="173"/>
      <c r="G4386" s="173"/>
      <c r="H4386" s="173"/>
      <c r="I4386" s="173"/>
    </row>
    <row r="4387">
      <c r="A4387" s="176"/>
      <c r="B4387" s="177"/>
      <c r="C4387" s="173"/>
      <c r="D4387" s="173"/>
      <c r="E4387" s="173"/>
      <c r="F4387" s="173"/>
      <c r="G4387" s="173"/>
      <c r="H4387" s="173"/>
      <c r="I4387" s="173"/>
    </row>
    <row r="4388">
      <c r="A4388" s="176"/>
      <c r="B4388" s="177"/>
      <c r="C4388" s="173"/>
      <c r="D4388" s="173"/>
      <c r="E4388" s="173"/>
      <c r="F4388" s="173"/>
      <c r="G4388" s="173"/>
      <c r="H4388" s="173"/>
      <c r="I4388" s="173"/>
    </row>
    <row r="4389">
      <c r="A4389" s="176"/>
      <c r="B4389" s="177"/>
      <c r="C4389" s="173"/>
      <c r="D4389" s="173"/>
      <c r="E4389" s="173"/>
      <c r="F4389" s="173"/>
      <c r="G4389" s="173"/>
      <c r="H4389" s="173"/>
      <c r="I4389" s="173"/>
    </row>
    <row r="4390">
      <c r="A4390" s="176"/>
      <c r="B4390" s="177"/>
      <c r="C4390" s="173"/>
      <c r="D4390" s="173"/>
      <c r="E4390" s="173"/>
      <c r="F4390" s="173"/>
      <c r="G4390" s="173"/>
      <c r="H4390" s="173"/>
      <c r="I4390" s="173"/>
    </row>
    <row r="4391">
      <c r="A4391" s="176"/>
      <c r="B4391" s="177"/>
      <c r="C4391" s="173"/>
      <c r="D4391" s="173"/>
      <c r="E4391" s="173"/>
      <c r="F4391" s="173"/>
      <c r="G4391" s="173"/>
      <c r="H4391" s="173"/>
      <c r="I4391" s="173"/>
    </row>
    <row r="4392">
      <c r="A4392" s="176"/>
      <c r="B4392" s="177"/>
      <c r="C4392" s="173"/>
      <c r="D4392" s="173"/>
      <c r="E4392" s="173"/>
      <c r="F4392" s="173"/>
      <c r="G4392" s="173"/>
      <c r="H4392" s="173"/>
      <c r="I4392" s="173"/>
    </row>
    <row r="4393">
      <c r="A4393" s="176"/>
      <c r="B4393" s="177"/>
      <c r="C4393" s="173"/>
      <c r="D4393" s="173"/>
      <c r="E4393" s="173"/>
      <c r="F4393" s="173"/>
      <c r="G4393" s="173"/>
      <c r="H4393" s="173"/>
      <c r="I4393" s="173"/>
    </row>
    <row r="4394">
      <c r="A4394" s="176"/>
      <c r="B4394" s="177"/>
      <c r="C4394" s="173"/>
      <c r="D4394" s="173"/>
      <c r="E4394" s="173"/>
      <c r="F4394" s="173"/>
      <c r="G4394" s="173"/>
      <c r="H4394" s="173"/>
      <c r="I4394" s="173"/>
    </row>
    <row r="4395">
      <c r="A4395" s="176"/>
      <c r="B4395" s="177"/>
      <c r="C4395" s="173"/>
      <c r="D4395" s="173"/>
      <c r="E4395" s="173"/>
      <c r="F4395" s="173"/>
      <c r="G4395" s="173"/>
      <c r="H4395" s="173"/>
      <c r="I4395" s="173"/>
    </row>
    <row r="4396">
      <c r="A4396" s="176"/>
      <c r="B4396" s="177"/>
      <c r="C4396" s="173"/>
      <c r="D4396" s="173"/>
      <c r="E4396" s="173"/>
      <c r="F4396" s="173"/>
      <c r="G4396" s="173"/>
      <c r="H4396" s="173"/>
      <c r="I4396" s="173"/>
    </row>
    <row r="4397">
      <c r="A4397" s="176"/>
      <c r="B4397" s="177"/>
      <c r="C4397" s="173"/>
      <c r="D4397" s="173"/>
      <c r="E4397" s="173"/>
      <c r="F4397" s="173"/>
      <c r="G4397" s="173"/>
      <c r="H4397" s="173"/>
      <c r="I4397" s="173"/>
    </row>
    <row r="4398">
      <c r="A4398" s="176"/>
      <c r="B4398" s="177"/>
      <c r="C4398" s="173"/>
      <c r="D4398" s="173"/>
      <c r="E4398" s="173"/>
      <c r="F4398" s="173"/>
      <c r="G4398" s="173"/>
      <c r="H4398" s="173"/>
      <c r="I4398" s="173"/>
    </row>
    <row r="4399">
      <c r="A4399" s="176"/>
      <c r="B4399" s="177"/>
      <c r="C4399" s="173"/>
      <c r="D4399" s="173"/>
      <c r="E4399" s="173"/>
      <c r="F4399" s="173"/>
      <c r="G4399" s="173"/>
      <c r="H4399" s="173"/>
      <c r="I4399" s="173"/>
    </row>
    <row r="4400">
      <c r="A4400" s="176"/>
      <c r="B4400" s="177"/>
      <c r="C4400" s="173"/>
      <c r="D4400" s="173"/>
      <c r="E4400" s="173"/>
      <c r="F4400" s="173"/>
      <c r="G4400" s="173"/>
      <c r="H4400" s="173"/>
      <c r="I4400" s="173"/>
    </row>
    <row r="4401">
      <c r="A4401" s="176"/>
      <c r="B4401" s="177"/>
      <c r="C4401" s="173"/>
      <c r="D4401" s="173"/>
      <c r="E4401" s="173"/>
      <c r="F4401" s="173"/>
      <c r="G4401" s="173"/>
      <c r="H4401" s="173"/>
      <c r="I4401" s="173"/>
    </row>
    <row r="4402">
      <c r="A4402" s="176"/>
      <c r="B4402" s="177"/>
      <c r="C4402" s="173"/>
      <c r="D4402" s="173"/>
      <c r="E4402" s="173"/>
      <c r="F4402" s="173"/>
      <c r="G4402" s="173"/>
      <c r="H4402" s="173"/>
      <c r="I4402" s="173"/>
    </row>
    <row r="4403">
      <c r="A4403" s="176"/>
      <c r="B4403" s="177"/>
      <c r="C4403" s="173"/>
      <c r="D4403" s="173"/>
      <c r="E4403" s="173"/>
      <c r="F4403" s="173"/>
      <c r="G4403" s="173"/>
      <c r="H4403" s="173"/>
      <c r="I4403" s="173"/>
    </row>
    <row r="4404">
      <c r="A4404" s="176"/>
      <c r="B4404" s="177"/>
      <c r="C4404" s="173"/>
      <c r="D4404" s="173"/>
      <c r="E4404" s="173"/>
      <c r="F4404" s="173"/>
      <c r="G4404" s="173"/>
      <c r="H4404" s="173"/>
      <c r="I4404" s="173"/>
    </row>
    <row r="4405">
      <c r="A4405" s="176"/>
      <c r="B4405" s="177"/>
      <c r="C4405" s="173"/>
      <c r="D4405" s="173"/>
      <c r="E4405" s="173"/>
      <c r="F4405" s="173"/>
      <c r="G4405" s="173"/>
      <c r="H4405" s="173"/>
      <c r="I4405" s="173"/>
    </row>
    <row r="4406">
      <c r="A4406" s="176"/>
      <c r="B4406" s="177"/>
      <c r="C4406" s="173"/>
      <c r="D4406" s="173"/>
      <c r="E4406" s="173"/>
      <c r="F4406" s="173"/>
      <c r="G4406" s="173"/>
      <c r="H4406" s="173"/>
      <c r="I4406" s="173"/>
    </row>
    <row r="4407">
      <c r="A4407" s="176"/>
      <c r="B4407" s="177"/>
      <c r="C4407" s="173"/>
      <c r="D4407" s="173"/>
      <c r="E4407" s="173"/>
      <c r="F4407" s="173"/>
      <c r="G4407" s="173"/>
      <c r="H4407" s="173"/>
      <c r="I4407" s="173"/>
    </row>
    <row r="4408">
      <c r="A4408" s="176"/>
      <c r="B4408" s="177"/>
      <c r="C4408" s="173"/>
      <c r="D4408" s="173"/>
      <c r="E4408" s="173"/>
      <c r="F4408" s="173"/>
      <c r="G4408" s="173"/>
      <c r="H4408" s="173"/>
      <c r="I4408" s="173"/>
    </row>
    <row r="4409">
      <c r="A4409" s="176"/>
      <c r="B4409" s="177"/>
      <c r="C4409" s="173"/>
      <c r="D4409" s="173"/>
      <c r="E4409" s="173"/>
      <c r="F4409" s="173"/>
      <c r="G4409" s="173"/>
      <c r="H4409" s="173"/>
      <c r="I4409" s="173"/>
    </row>
    <row r="4410">
      <c r="A4410" s="176"/>
      <c r="B4410" s="177"/>
      <c r="C4410" s="173"/>
      <c r="D4410" s="173"/>
      <c r="E4410" s="173"/>
      <c r="F4410" s="173"/>
      <c r="G4410" s="173"/>
      <c r="H4410" s="173"/>
      <c r="I4410" s="173"/>
    </row>
    <row r="4411">
      <c r="A4411" s="176"/>
      <c r="B4411" s="177"/>
      <c r="C4411" s="173"/>
      <c r="D4411" s="173"/>
      <c r="E4411" s="173"/>
      <c r="F4411" s="173"/>
      <c r="G4411" s="173"/>
      <c r="H4411" s="173"/>
      <c r="I4411" s="173"/>
    </row>
    <row r="4412">
      <c r="A4412" s="176"/>
      <c r="B4412" s="177"/>
      <c r="C4412" s="173"/>
      <c r="D4412" s="173"/>
      <c r="E4412" s="173"/>
      <c r="F4412" s="173"/>
      <c r="G4412" s="173"/>
      <c r="H4412" s="173"/>
      <c r="I4412" s="173"/>
    </row>
    <row r="4413">
      <c r="A4413" s="176"/>
      <c r="B4413" s="177"/>
      <c r="C4413" s="173"/>
      <c r="D4413" s="173"/>
      <c r="E4413" s="173"/>
      <c r="F4413" s="173"/>
      <c r="G4413" s="173"/>
      <c r="H4413" s="173"/>
      <c r="I4413" s="173"/>
    </row>
    <row r="4414">
      <c r="A4414" s="176"/>
      <c r="B4414" s="177"/>
      <c r="C4414" s="173"/>
      <c r="D4414" s="173"/>
      <c r="E4414" s="173"/>
      <c r="F4414" s="173"/>
      <c r="G4414" s="173"/>
      <c r="H4414" s="173"/>
      <c r="I4414" s="173"/>
    </row>
    <row r="4415">
      <c r="A4415" s="176"/>
      <c r="B4415" s="177"/>
      <c r="C4415" s="173"/>
      <c r="D4415" s="173"/>
      <c r="E4415" s="173"/>
      <c r="F4415" s="173"/>
      <c r="G4415" s="173"/>
      <c r="H4415" s="173"/>
      <c r="I4415" s="173"/>
    </row>
    <row r="4416">
      <c r="A4416" s="176"/>
      <c r="B4416" s="177"/>
      <c r="C4416" s="173"/>
      <c r="D4416" s="173"/>
      <c r="E4416" s="173"/>
      <c r="F4416" s="173"/>
      <c r="G4416" s="173"/>
      <c r="H4416" s="173"/>
      <c r="I4416" s="173"/>
    </row>
    <row r="4417">
      <c r="A4417" s="176"/>
      <c r="B4417" s="177"/>
      <c r="C4417" s="173"/>
      <c r="D4417" s="173"/>
      <c r="E4417" s="173"/>
      <c r="F4417" s="173"/>
      <c r="G4417" s="173"/>
      <c r="H4417" s="173"/>
      <c r="I4417" s="173"/>
    </row>
    <row r="4418">
      <c r="A4418" s="176"/>
      <c r="B4418" s="177"/>
      <c r="C4418" s="173"/>
      <c r="D4418" s="173"/>
      <c r="E4418" s="173"/>
      <c r="F4418" s="173"/>
      <c r="G4418" s="173"/>
      <c r="H4418" s="173"/>
      <c r="I4418" s="173"/>
    </row>
    <row r="4419">
      <c r="A4419" s="176"/>
      <c r="B4419" s="177"/>
      <c r="C4419" s="173"/>
      <c r="D4419" s="173"/>
      <c r="E4419" s="173"/>
      <c r="F4419" s="173"/>
      <c r="G4419" s="173"/>
      <c r="H4419" s="173"/>
      <c r="I4419" s="173"/>
    </row>
    <row r="4420">
      <c r="A4420" s="176"/>
      <c r="B4420" s="177"/>
      <c r="C4420" s="173"/>
      <c r="D4420" s="173"/>
      <c r="E4420" s="173"/>
      <c r="F4420" s="173"/>
      <c r="G4420" s="173"/>
      <c r="H4420" s="173"/>
      <c r="I4420" s="173"/>
    </row>
    <row r="4421">
      <c r="A4421" s="176"/>
      <c r="B4421" s="177"/>
      <c r="C4421" s="173"/>
      <c r="D4421" s="173"/>
      <c r="E4421" s="173"/>
      <c r="F4421" s="173"/>
      <c r="G4421" s="173"/>
      <c r="H4421" s="173"/>
      <c r="I4421" s="173"/>
    </row>
    <row r="4422">
      <c r="A4422" s="176"/>
      <c r="B4422" s="177"/>
      <c r="C4422" s="173"/>
      <c r="D4422" s="173"/>
      <c r="E4422" s="173"/>
      <c r="F4422" s="173"/>
      <c r="G4422" s="173"/>
      <c r="H4422" s="173"/>
      <c r="I4422" s="173"/>
    </row>
    <row r="4423">
      <c r="A4423" s="176"/>
      <c r="B4423" s="177"/>
      <c r="C4423" s="173"/>
      <c r="D4423" s="173"/>
      <c r="E4423" s="173"/>
      <c r="F4423" s="173"/>
      <c r="G4423" s="173"/>
      <c r="H4423" s="173"/>
      <c r="I4423" s="173"/>
    </row>
    <row r="4424">
      <c r="A4424" s="176"/>
      <c r="B4424" s="177"/>
      <c r="C4424" s="173"/>
      <c r="D4424" s="173"/>
      <c r="E4424" s="173"/>
      <c r="F4424" s="173"/>
      <c r="G4424" s="173"/>
      <c r="H4424" s="173"/>
      <c r="I4424" s="173"/>
    </row>
    <row r="4425">
      <c r="A4425" s="176"/>
      <c r="B4425" s="177"/>
      <c r="C4425" s="173"/>
      <c r="D4425" s="173"/>
      <c r="E4425" s="173"/>
      <c r="F4425" s="173"/>
      <c r="G4425" s="173"/>
      <c r="H4425" s="173"/>
      <c r="I4425" s="173"/>
    </row>
    <row r="4426">
      <c r="A4426" s="176"/>
      <c r="B4426" s="177"/>
      <c r="C4426" s="173"/>
      <c r="D4426" s="173"/>
      <c r="E4426" s="173"/>
      <c r="F4426" s="173"/>
      <c r="G4426" s="173"/>
      <c r="H4426" s="173"/>
      <c r="I4426" s="173"/>
    </row>
    <row r="4427">
      <c r="A4427" s="176"/>
      <c r="B4427" s="177"/>
      <c r="C4427" s="173"/>
      <c r="D4427" s="173"/>
      <c r="E4427" s="173"/>
      <c r="F4427" s="173"/>
      <c r="G4427" s="173"/>
      <c r="H4427" s="173"/>
      <c r="I4427" s="173"/>
    </row>
    <row r="4428">
      <c r="A4428" s="176"/>
      <c r="B4428" s="177"/>
      <c r="C4428" s="173"/>
      <c r="D4428" s="173"/>
      <c r="E4428" s="173"/>
      <c r="F4428" s="173"/>
      <c r="G4428" s="173"/>
      <c r="H4428" s="173"/>
      <c r="I4428" s="173"/>
    </row>
    <row r="4429">
      <c r="A4429" s="176"/>
      <c r="B4429" s="177"/>
      <c r="C4429" s="173"/>
      <c r="D4429" s="173"/>
      <c r="E4429" s="173"/>
      <c r="F4429" s="173"/>
      <c r="G4429" s="173"/>
      <c r="H4429" s="173"/>
      <c r="I4429" s="173"/>
    </row>
    <row r="4430">
      <c r="A4430" s="176"/>
      <c r="B4430" s="177"/>
      <c r="C4430" s="173"/>
      <c r="D4430" s="173"/>
      <c r="E4430" s="173"/>
      <c r="F4430" s="173"/>
      <c r="G4430" s="173"/>
      <c r="H4430" s="173"/>
      <c r="I4430" s="173"/>
    </row>
    <row r="4431">
      <c r="A4431" s="176"/>
      <c r="B4431" s="177"/>
      <c r="C4431" s="173"/>
      <c r="D4431" s="173"/>
      <c r="E4431" s="173"/>
      <c r="F4431" s="173"/>
      <c r="G4431" s="173"/>
      <c r="H4431" s="173"/>
      <c r="I4431" s="173"/>
    </row>
    <row r="4432">
      <c r="A4432" s="176"/>
      <c r="B4432" s="177"/>
      <c r="C4432" s="173"/>
      <c r="D4432" s="173"/>
      <c r="E4432" s="173"/>
      <c r="F4432" s="173"/>
      <c r="G4432" s="173"/>
      <c r="H4432" s="173"/>
      <c r="I4432" s="173"/>
    </row>
    <row r="4433">
      <c r="A4433" s="176"/>
      <c r="B4433" s="177"/>
      <c r="C4433" s="173"/>
      <c r="D4433" s="173"/>
      <c r="E4433" s="173"/>
      <c r="F4433" s="173"/>
      <c r="G4433" s="173"/>
      <c r="H4433" s="173"/>
      <c r="I4433" s="173"/>
    </row>
    <row r="4434">
      <c r="A4434" s="176"/>
      <c r="B4434" s="177"/>
      <c r="C4434" s="173"/>
      <c r="D4434" s="173"/>
      <c r="E4434" s="173"/>
      <c r="F4434" s="173"/>
      <c r="G4434" s="173"/>
      <c r="H4434" s="173"/>
      <c r="I4434" s="173"/>
    </row>
    <row r="4435">
      <c r="A4435" s="176"/>
      <c r="B4435" s="177"/>
      <c r="C4435" s="173"/>
      <c r="D4435" s="173"/>
      <c r="E4435" s="173"/>
      <c r="F4435" s="173"/>
      <c r="G4435" s="173"/>
      <c r="H4435" s="173"/>
      <c r="I4435" s="173"/>
    </row>
    <row r="4436">
      <c r="A4436" s="176"/>
      <c r="B4436" s="177"/>
      <c r="C4436" s="173"/>
      <c r="D4436" s="173"/>
      <c r="E4436" s="173"/>
      <c r="F4436" s="173"/>
      <c r="G4436" s="173"/>
      <c r="H4436" s="173"/>
      <c r="I4436" s="173"/>
    </row>
    <row r="4437">
      <c r="A4437" s="176"/>
      <c r="B4437" s="177"/>
      <c r="C4437" s="173"/>
      <c r="D4437" s="173"/>
      <c r="E4437" s="173"/>
      <c r="F4437" s="173"/>
      <c r="G4437" s="173"/>
      <c r="H4437" s="173"/>
      <c r="I4437" s="173"/>
    </row>
    <row r="4438">
      <c r="A4438" s="176"/>
      <c r="B4438" s="177"/>
      <c r="C4438" s="173"/>
      <c r="D4438" s="173"/>
      <c r="E4438" s="173"/>
      <c r="F4438" s="173"/>
      <c r="G4438" s="173"/>
      <c r="H4438" s="173"/>
      <c r="I4438" s="173"/>
    </row>
    <row r="4439">
      <c r="A4439" s="176"/>
      <c r="B4439" s="177"/>
      <c r="C4439" s="173"/>
      <c r="D4439" s="173"/>
      <c r="E4439" s="173"/>
      <c r="F4439" s="173"/>
      <c r="G4439" s="173"/>
      <c r="H4439" s="173"/>
      <c r="I4439" s="173"/>
    </row>
    <row r="4440">
      <c r="A4440" s="176"/>
      <c r="B4440" s="177"/>
      <c r="C4440" s="173"/>
      <c r="D4440" s="173"/>
      <c r="E4440" s="173"/>
      <c r="F4440" s="173"/>
      <c r="G4440" s="173"/>
      <c r="H4440" s="173"/>
      <c r="I4440" s="173"/>
    </row>
    <row r="4441">
      <c r="A4441" s="176"/>
      <c r="B4441" s="177"/>
      <c r="C4441" s="173"/>
      <c r="D4441" s="173"/>
      <c r="E4441" s="173"/>
      <c r="F4441" s="173"/>
      <c r="G4441" s="173"/>
      <c r="H4441" s="173"/>
      <c r="I4441" s="173"/>
    </row>
    <row r="4442">
      <c r="A4442" s="176"/>
      <c r="B4442" s="177"/>
      <c r="C4442" s="173"/>
      <c r="D4442" s="173"/>
      <c r="E4442" s="173"/>
      <c r="F4442" s="173"/>
      <c r="G4442" s="173"/>
      <c r="H4442" s="173"/>
      <c r="I4442" s="173"/>
    </row>
    <row r="4443">
      <c r="A4443" s="176"/>
      <c r="B4443" s="177"/>
      <c r="C4443" s="173"/>
      <c r="D4443" s="173"/>
      <c r="E4443" s="173"/>
      <c r="F4443" s="173"/>
      <c r="G4443" s="173"/>
      <c r="H4443" s="173"/>
      <c r="I4443" s="173"/>
    </row>
    <row r="4444">
      <c r="A4444" s="176"/>
      <c r="B4444" s="177"/>
      <c r="C4444" s="173"/>
      <c r="D4444" s="173"/>
      <c r="E4444" s="173"/>
      <c r="F4444" s="173"/>
      <c r="G4444" s="173"/>
      <c r="H4444" s="173"/>
      <c r="I4444" s="173"/>
    </row>
    <row r="4445">
      <c r="A4445" s="176"/>
      <c r="B4445" s="177"/>
      <c r="C4445" s="173"/>
      <c r="D4445" s="173"/>
      <c r="E4445" s="173"/>
      <c r="F4445" s="173"/>
      <c r="G4445" s="173"/>
      <c r="H4445" s="173"/>
      <c r="I4445" s="173"/>
    </row>
    <row r="4446">
      <c r="A4446" s="176"/>
      <c r="B4446" s="177"/>
      <c r="C4446" s="173"/>
      <c r="D4446" s="173"/>
      <c r="E4446" s="173"/>
      <c r="F4446" s="173"/>
      <c r="G4446" s="173"/>
      <c r="H4446" s="173"/>
      <c r="I4446" s="173"/>
    </row>
    <row r="4447">
      <c r="A4447" s="176"/>
      <c r="B4447" s="177"/>
      <c r="C4447" s="173"/>
      <c r="D4447" s="173"/>
      <c r="E4447" s="173"/>
      <c r="F4447" s="173"/>
      <c r="G4447" s="173"/>
      <c r="H4447" s="173"/>
      <c r="I4447" s="173"/>
    </row>
    <row r="4448">
      <c r="A4448" s="176"/>
      <c r="B4448" s="177"/>
      <c r="C4448" s="173"/>
      <c r="D4448" s="173"/>
      <c r="E4448" s="173"/>
      <c r="F4448" s="173"/>
      <c r="G4448" s="173"/>
      <c r="H4448" s="173"/>
      <c r="I4448" s="173"/>
    </row>
    <row r="4449">
      <c r="A4449" s="176"/>
      <c r="B4449" s="177"/>
      <c r="C4449" s="173"/>
      <c r="D4449" s="173"/>
      <c r="E4449" s="173"/>
      <c r="F4449" s="173"/>
      <c r="G4449" s="173"/>
      <c r="H4449" s="173"/>
      <c r="I4449" s="173"/>
    </row>
    <row r="4450">
      <c r="A4450" s="176"/>
      <c r="B4450" s="177"/>
      <c r="C4450" s="173"/>
      <c r="D4450" s="173"/>
      <c r="E4450" s="173"/>
      <c r="F4450" s="173"/>
      <c r="G4450" s="173"/>
      <c r="H4450" s="173"/>
      <c r="I4450" s="173"/>
    </row>
    <row r="4451">
      <c r="A4451" s="176"/>
      <c r="B4451" s="177"/>
      <c r="C4451" s="173"/>
      <c r="D4451" s="173"/>
      <c r="E4451" s="173"/>
      <c r="F4451" s="173"/>
      <c r="G4451" s="173"/>
      <c r="H4451" s="173"/>
      <c r="I4451" s="173"/>
    </row>
    <row r="4452">
      <c r="A4452" s="176"/>
      <c r="B4452" s="177"/>
      <c r="C4452" s="173"/>
      <c r="D4452" s="173"/>
      <c r="E4452" s="173"/>
      <c r="F4452" s="173"/>
      <c r="G4452" s="173"/>
      <c r="H4452" s="173"/>
      <c r="I4452" s="173"/>
    </row>
    <row r="4453">
      <c r="A4453" s="176"/>
      <c r="B4453" s="177"/>
      <c r="C4453" s="173"/>
      <c r="D4453" s="173"/>
      <c r="E4453" s="173"/>
      <c r="F4453" s="173"/>
      <c r="G4453" s="173"/>
      <c r="H4453" s="173"/>
      <c r="I4453" s="173"/>
    </row>
    <row r="4454">
      <c r="A4454" s="176"/>
      <c r="B4454" s="177"/>
      <c r="C4454" s="173"/>
      <c r="D4454" s="173"/>
      <c r="E4454" s="173"/>
      <c r="F4454" s="173"/>
      <c r="G4454" s="173"/>
      <c r="H4454" s="173"/>
      <c r="I4454" s="173"/>
    </row>
    <row r="4455">
      <c r="A4455" s="176"/>
      <c r="B4455" s="177"/>
      <c r="C4455" s="173"/>
      <c r="D4455" s="173"/>
      <c r="E4455" s="173"/>
      <c r="F4455" s="173"/>
      <c r="G4455" s="173"/>
      <c r="H4455" s="173"/>
      <c r="I4455" s="173"/>
    </row>
    <row r="4456">
      <c r="A4456" s="176"/>
      <c r="B4456" s="177"/>
      <c r="C4456" s="173"/>
      <c r="D4456" s="173"/>
      <c r="E4456" s="173"/>
      <c r="F4456" s="173"/>
      <c r="G4456" s="173"/>
      <c r="H4456" s="173"/>
      <c r="I4456" s="173"/>
    </row>
    <row r="4457">
      <c r="A4457" s="176"/>
      <c r="B4457" s="177"/>
      <c r="C4457" s="173"/>
      <c r="D4457" s="173"/>
      <c r="E4457" s="173"/>
      <c r="F4457" s="173"/>
      <c r="G4457" s="173"/>
      <c r="H4457" s="173"/>
      <c r="I4457" s="173"/>
    </row>
    <row r="4458">
      <c r="A4458" s="176"/>
      <c r="B4458" s="177"/>
      <c r="C4458" s="173"/>
      <c r="D4458" s="173"/>
      <c r="E4458" s="173"/>
      <c r="F4458" s="173"/>
      <c r="G4458" s="173"/>
      <c r="H4458" s="173"/>
      <c r="I4458" s="173"/>
    </row>
    <row r="4459">
      <c r="A4459" s="176"/>
      <c r="B4459" s="177"/>
      <c r="C4459" s="173"/>
      <c r="D4459" s="173"/>
      <c r="E4459" s="173"/>
      <c r="F4459" s="173"/>
      <c r="G4459" s="173"/>
      <c r="H4459" s="173"/>
      <c r="I4459" s="173"/>
    </row>
    <row r="4460">
      <c r="A4460" s="176"/>
      <c r="B4460" s="177"/>
      <c r="C4460" s="173"/>
      <c r="D4460" s="173"/>
      <c r="E4460" s="173"/>
      <c r="F4460" s="173"/>
      <c r="G4460" s="173"/>
      <c r="H4460" s="173"/>
      <c r="I4460" s="173"/>
    </row>
    <row r="4461">
      <c r="A4461" s="176"/>
      <c r="B4461" s="177"/>
      <c r="C4461" s="173"/>
      <c r="D4461" s="173"/>
      <c r="E4461" s="173"/>
      <c r="F4461" s="173"/>
      <c r="G4461" s="173"/>
      <c r="H4461" s="173"/>
      <c r="I4461" s="173"/>
    </row>
    <row r="4462">
      <c r="A4462" s="176"/>
      <c r="B4462" s="177"/>
      <c r="C4462" s="173"/>
      <c r="D4462" s="173"/>
      <c r="E4462" s="173"/>
      <c r="F4462" s="173"/>
      <c r="G4462" s="173"/>
      <c r="H4462" s="173"/>
      <c r="I4462" s="173"/>
    </row>
    <row r="4463">
      <c r="A4463" s="176"/>
      <c r="B4463" s="177"/>
      <c r="C4463" s="173"/>
      <c r="D4463" s="173"/>
      <c r="E4463" s="173"/>
      <c r="F4463" s="173"/>
      <c r="G4463" s="173"/>
      <c r="H4463" s="173"/>
      <c r="I4463" s="173"/>
    </row>
    <row r="4464">
      <c r="A4464" s="176"/>
      <c r="B4464" s="177"/>
      <c r="C4464" s="173"/>
      <c r="D4464" s="173"/>
      <c r="E4464" s="173"/>
      <c r="F4464" s="173"/>
      <c r="G4464" s="173"/>
      <c r="H4464" s="173"/>
      <c r="I4464" s="173"/>
    </row>
    <row r="4465">
      <c r="A4465" s="176"/>
      <c r="B4465" s="177"/>
      <c r="C4465" s="173"/>
      <c r="D4465" s="173"/>
      <c r="E4465" s="173"/>
      <c r="F4465" s="173"/>
      <c r="G4465" s="173"/>
      <c r="H4465" s="173"/>
      <c r="I4465" s="173"/>
    </row>
    <row r="4466">
      <c r="A4466" s="176"/>
      <c r="B4466" s="177"/>
      <c r="C4466" s="173"/>
      <c r="D4466" s="173"/>
      <c r="E4466" s="173"/>
      <c r="F4466" s="173"/>
      <c r="G4466" s="173"/>
      <c r="H4466" s="173"/>
      <c r="I4466" s="173"/>
    </row>
    <row r="4467">
      <c r="A4467" s="176"/>
      <c r="B4467" s="177"/>
      <c r="C4467" s="173"/>
      <c r="D4467" s="173"/>
      <c r="E4467" s="173"/>
      <c r="F4467" s="173"/>
      <c r="G4467" s="173"/>
      <c r="H4467" s="173"/>
      <c r="I4467" s="173"/>
    </row>
    <row r="4468">
      <c r="A4468" s="176"/>
      <c r="B4468" s="177"/>
      <c r="C4468" s="173"/>
      <c r="D4468" s="173"/>
      <c r="E4468" s="173"/>
      <c r="F4468" s="173"/>
      <c r="G4468" s="173"/>
      <c r="H4468" s="173"/>
      <c r="I4468" s="173"/>
    </row>
    <row r="4469">
      <c r="A4469" s="176"/>
      <c r="B4469" s="177"/>
      <c r="C4469" s="173"/>
      <c r="D4469" s="173"/>
      <c r="E4469" s="173"/>
      <c r="F4469" s="173"/>
      <c r="G4469" s="173"/>
      <c r="H4469" s="173"/>
      <c r="I4469" s="173"/>
    </row>
    <row r="4470">
      <c r="A4470" s="176"/>
      <c r="B4470" s="177"/>
      <c r="C4470" s="173"/>
      <c r="D4470" s="173"/>
      <c r="E4470" s="173"/>
      <c r="F4470" s="173"/>
      <c r="G4470" s="173"/>
      <c r="H4470" s="173"/>
      <c r="I4470" s="173"/>
    </row>
    <row r="4471">
      <c r="A4471" s="176"/>
      <c r="B4471" s="177"/>
      <c r="C4471" s="173"/>
      <c r="D4471" s="173"/>
      <c r="E4471" s="173"/>
      <c r="F4471" s="173"/>
      <c r="G4471" s="173"/>
      <c r="H4471" s="173"/>
      <c r="I4471" s="173"/>
    </row>
    <row r="4472">
      <c r="A4472" s="176"/>
      <c r="B4472" s="177"/>
      <c r="C4472" s="173"/>
      <c r="D4472" s="173"/>
      <c r="E4472" s="173"/>
      <c r="F4472" s="173"/>
      <c r="G4472" s="173"/>
      <c r="H4472" s="173"/>
      <c r="I4472" s="173"/>
    </row>
    <row r="4473">
      <c r="A4473" s="176"/>
      <c r="B4473" s="177"/>
      <c r="C4473" s="173"/>
      <c r="D4473" s="173"/>
      <c r="E4473" s="173"/>
      <c r="F4473" s="173"/>
      <c r="G4473" s="173"/>
      <c r="H4473" s="173"/>
      <c r="I4473" s="173"/>
    </row>
    <row r="4474">
      <c r="A4474" s="176"/>
      <c r="B4474" s="177"/>
      <c r="C4474" s="173"/>
      <c r="D4474" s="173"/>
      <c r="E4474" s="173"/>
      <c r="F4474" s="173"/>
      <c r="G4474" s="173"/>
      <c r="H4474" s="173"/>
      <c r="I4474" s="173"/>
    </row>
    <row r="4475">
      <c r="A4475" s="176"/>
      <c r="B4475" s="177"/>
      <c r="C4475" s="173"/>
      <c r="D4475" s="173"/>
      <c r="E4475" s="173"/>
      <c r="F4475" s="173"/>
      <c r="G4475" s="173"/>
      <c r="H4475" s="173"/>
      <c r="I4475" s="173"/>
    </row>
    <row r="4476">
      <c r="A4476" s="176"/>
      <c r="B4476" s="177"/>
      <c r="C4476" s="173"/>
      <c r="D4476" s="173"/>
      <c r="E4476" s="173"/>
      <c r="F4476" s="173"/>
      <c r="G4476" s="173"/>
      <c r="H4476" s="173"/>
      <c r="I4476" s="173"/>
    </row>
    <row r="4477">
      <c r="A4477" s="176"/>
      <c r="B4477" s="177"/>
      <c r="C4477" s="173"/>
      <c r="D4477" s="173"/>
      <c r="E4477" s="173"/>
      <c r="F4477" s="173"/>
      <c r="G4477" s="173"/>
      <c r="H4477" s="173"/>
      <c r="I4477" s="173"/>
    </row>
    <row r="4478">
      <c r="A4478" s="176"/>
      <c r="B4478" s="177"/>
      <c r="C4478" s="173"/>
      <c r="D4478" s="173"/>
      <c r="E4478" s="173"/>
      <c r="F4478" s="173"/>
      <c r="G4478" s="173"/>
      <c r="H4478" s="173"/>
      <c r="I4478" s="173"/>
    </row>
    <row r="4479">
      <c r="A4479" s="176"/>
      <c r="B4479" s="177"/>
      <c r="C4479" s="173"/>
      <c r="D4479" s="173"/>
      <c r="E4479" s="173"/>
      <c r="F4479" s="173"/>
      <c r="G4479" s="173"/>
      <c r="H4479" s="173"/>
      <c r="I4479" s="173"/>
    </row>
    <row r="4480">
      <c r="A4480" s="176"/>
      <c r="B4480" s="177"/>
      <c r="C4480" s="173"/>
      <c r="D4480" s="173"/>
      <c r="E4480" s="173"/>
      <c r="F4480" s="173"/>
      <c r="G4480" s="173"/>
      <c r="H4480" s="173"/>
      <c r="I4480" s="173"/>
    </row>
    <row r="4481">
      <c r="A4481" s="176"/>
      <c r="B4481" s="177"/>
      <c r="C4481" s="173"/>
      <c r="D4481" s="173"/>
      <c r="E4481" s="173"/>
      <c r="F4481" s="173"/>
      <c r="G4481" s="173"/>
      <c r="H4481" s="173"/>
      <c r="I4481" s="173"/>
    </row>
    <row r="4482">
      <c r="A4482" s="176"/>
      <c r="B4482" s="177"/>
      <c r="C4482" s="173"/>
      <c r="D4482" s="173"/>
      <c r="E4482" s="173"/>
      <c r="F4482" s="173"/>
      <c r="G4482" s="173"/>
      <c r="H4482" s="173"/>
      <c r="I4482" s="173"/>
    </row>
    <row r="4483">
      <c r="A4483" s="176"/>
      <c r="B4483" s="177"/>
      <c r="C4483" s="173"/>
      <c r="D4483" s="173"/>
      <c r="E4483" s="173"/>
      <c r="F4483" s="173"/>
      <c r="G4483" s="173"/>
      <c r="H4483" s="173"/>
      <c r="I4483" s="173"/>
    </row>
    <row r="4484">
      <c r="A4484" s="176"/>
      <c r="B4484" s="177"/>
      <c r="C4484" s="173"/>
      <c r="D4484" s="173"/>
      <c r="E4484" s="173"/>
      <c r="F4484" s="173"/>
      <c r="G4484" s="173"/>
      <c r="H4484" s="173"/>
      <c r="I4484" s="173"/>
    </row>
    <row r="4485">
      <c r="A4485" s="176"/>
      <c r="B4485" s="177"/>
      <c r="C4485" s="173"/>
      <c r="D4485" s="173"/>
      <c r="E4485" s="173"/>
      <c r="F4485" s="173"/>
      <c r="G4485" s="173"/>
      <c r="H4485" s="173"/>
      <c r="I4485" s="173"/>
    </row>
    <row r="4486">
      <c r="A4486" s="176"/>
      <c r="B4486" s="177"/>
      <c r="C4486" s="173"/>
      <c r="D4486" s="173"/>
      <c r="E4486" s="173"/>
      <c r="F4486" s="173"/>
      <c r="G4486" s="173"/>
      <c r="H4486" s="173"/>
      <c r="I4486" s="173"/>
    </row>
    <row r="4487">
      <c r="A4487" s="176"/>
      <c r="B4487" s="177"/>
      <c r="C4487" s="173"/>
      <c r="D4487" s="173"/>
      <c r="E4487" s="173"/>
      <c r="F4487" s="173"/>
      <c r="G4487" s="173"/>
      <c r="H4487" s="173"/>
      <c r="I4487" s="173"/>
    </row>
    <row r="4488">
      <c r="A4488" s="176"/>
      <c r="B4488" s="177"/>
      <c r="C4488" s="173"/>
      <c r="D4488" s="173"/>
      <c r="E4488" s="173"/>
      <c r="F4488" s="173"/>
      <c r="G4488" s="173"/>
      <c r="H4488" s="173"/>
      <c r="I4488" s="173"/>
    </row>
    <row r="4489">
      <c r="A4489" s="176"/>
      <c r="B4489" s="177"/>
      <c r="C4489" s="173"/>
      <c r="D4489" s="173"/>
      <c r="E4489" s="173"/>
      <c r="F4489" s="173"/>
      <c r="G4489" s="173"/>
      <c r="H4489" s="173"/>
      <c r="I4489" s="173"/>
    </row>
    <row r="4490">
      <c r="A4490" s="176"/>
      <c r="B4490" s="177"/>
      <c r="C4490" s="173"/>
      <c r="D4490" s="173"/>
      <c r="E4490" s="173"/>
      <c r="F4490" s="173"/>
      <c r="G4490" s="173"/>
      <c r="H4490" s="173"/>
      <c r="I4490" s="173"/>
    </row>
    <row r="4491">
      <c r="A4491" s="176"/>
      <c r="B4491" s="177"/>
      <c r="C4491" s="173"/>
      <c r="D4491" s="173"/>
      <c r="E4491" s="173"/>
      <c r="F4491" s="173"/>
      <c r="G4491" s="173"/>
      <c r="H4491" s="173"/>
      <c r="I4491" s="173"/>
    </row>
    <row r="4492">
      <c r="A4492" s="176"/>
      <c r="B4492" s="177"/>
      <c r="C4492" s="173"/>
      <c r="D4492" s="173"/>
      <c r="E4492" s="173"/>
      <c r="F4492" s="173"/>
      <c r="G4492" s="173"/>
      <c r="H4492" s="173"/>
      <c r="I4492" s="173"/>
    </row>
    <row r="4493">
      <c r="A4493" s="176"/>
      <c r="B4493" s="177"/>
      <c r="C4493" s="173"/>
      <c r="D4493" s="173"/>
      <c r="E4493" s="173"/>
      <c r="F4493" s="173"/>
      <c r="G4493" s="173"/>
      <c r="H4493" s="173"/>
      <c r="I4493" s="173"/>
    </row>
    <row r="4494">
      <c r="A4494" s="176"/>
      <c r="B4494" s="177"/>
      <c r="C4494" s="173"/>
      <c r="D4494" s="173"/>
      <c r="E4494" s="173"/>
      <c r="F4494" s="173"/>
      <c r="G4494" s="173"/>
      <c r="H4494" s="173"/>
      <c r="I4494" s="173"/>
    </row>
    <row r="4495">
      <c r="A4495" s="176"/>
      <c r="B4495" s="177"/>
      <c r="C4495" s="173"/>
      <c r="D4495" s="173"/>
      <c r="E4495" s="173"/>
      <c r="F4495" s="173"/>
      <c r="G4495" s="173"/>
      <c r="H4495" s="173"/>
      <c r="I4495" s="173"/>
    </row>
    <row r="4496">
      <c r="A4496" s="176"/>
      <c r="B4496" s="177"/>
      <c r="C4496" s="173"/>
      <c r="D4496" s="173"/>
      <c r="E4496" s="173"/>
      <c r="F4496" s="173"/>
      <c r="G4496" s="173"/>
      <c r="H4496" s="173"/>
      <c r="I4496" s="173"/>
    </row>
    <row r="4497">
      <c r="A4497" s="176"/>
      <c r="B4497" s="177"/>
      <c r="C4497" s="173"/>
      <c r="D4497" s="173"/>
      <c r="E4497" s="173"/>
      <c r="F4497" s="173"/>
      <c r="G4497" s="173"/>
      <c r="H4497" s="173"/>
      <c r="I4497" s="173"/>
    </row>
    <row r="4498">
      <c r="A4498" s="176"/>
      <c r="B4498" s="177"/>
      <c r="C4498" s="173"/>
      <c r="D4498" s="173"/>
      <c r="E4498" s="173"/>
      <c r="F4498" s="173"/>
      <c r="G4498" s="173"/>
      <c r="H4498" s="173"/>
      <c r="I4498" s="173"/>
    </row>
    <row r="4499">
      <c r="A4499" s="176"/>
      <c r="B4499" s="177"/>
      <c r="C4499" s="173"/>
      <c r="D4499" s="173"/>
      <c r="E4499" s="173"/>
      <c r="F4499" s="173"/>
      <c r="G4499" s="173"/>
      <c r="H4499" s="173"/>
      <c r="I4499" s="173"/>
    </row>
    <row r="4500">
      <c r="A4500" s="176"/>
      <c r="B4500" s="177"/>
      <c r="C4500" s="173"/>
      <c r="D4500" s="173"/>
      <c r="E4500" s="173"/>
      <c r="F4500" s="173"/>
      <c r="G4500" s="173"/>
      <c r="H4500" s="173"/>
      <c r="I4500" s="173"/>
    </row>
    <row r="4501">
      <c r="A4501" s="176"/>
      <c r="B4501" s="177"/>
      <c r="C4501" s="173"/>
      <c r="D4501" s="173"/>
      <c r="E4501" s="173"/>
      <c r="F4501" s="173"/>
      <c r="G4501" s="173"/>
      <c r="H4501" s="173"/>
      <c r="I4501" s="173"/>
    </row>
    <row r="4502">
      <c r="A4502" s="176"/>
      <c r="B4502" s="177"/>
      <c r="C4502" s="173"/>
      <c r="D4502" s="173"/>
      <c r="E4502" s="173"/>
      <c r="F4502" s="173"/>
      <c r="G4502" s="173"/>
      <c r="H4502" s="173"/>
      <c r="I4502" s="173"/>
    </row>
    <row r="4503">
      <c r="A4503" s="176"/>
      <c r="B4503" s="177"/>
      <c r="C4503" s="173"/>
      <c r="D4503" s="173"/>
      <c r="E4503" s="173"/>
      <c r="F4503" s="173"/>
      <c r="G4503" s="173"/>
      <c r="H4503" s="173"/>
      <c r="I4503" s="173"/>
    </row>
    <row r="4504">
      <c r="A4504" s="176"/>
      <c r="B4504" s="177"/>
      <c r="C4504" s="173"/>
      <c r="D4504" s="173"/>
      <c r="E4504" s="173"/>
      <c r="F4504" s="173"/>
      <c r="G4504" s="173"/>
      <c r="H4504" s="173"/>
      <c r="I4504" s="173"/>
    </row>
    <row r="4505">
      <c r="A4505" s="176"/>
      <c r="B4505" s="177"/>
      <c r="C4505" s="173"/>
      <c r="D4505" s="173"/>
      <c r="E4505" s="173"/>
      <c r="F4505" s="173"/>
      <c r="G4505" s="173"/>
      <c r="H4505" s="173"/>
      <c r="I4505" s="173"/>
    </row>
    <row r="4506">
      <c r="A4506" s="176"/>
      <c r="B4506" s="177"/>
      <c r="C4506" s="173"/>
      <c r="D4506" s="173"/>
      <c r="E4506" s="173"/>
      <c r="F4506" s="173"/>
      <c r="G4506" s="173"/>
      <c r="H4506" s="173"/>
      <c r="I4506" s="173"/>
    </row>
    <row r="4507">
      <c r="A4507" s="176"/>
      <c r="B4507" s="177"/>
      <c r="C4507" s="173"/>
      <c r="D4507" s="173"/>
      <c r="E4507" s="173"/>
      <c r="F4507" s="173"/>
      <c r="G4507" s="173"/>
      <c r="H4507" s="173"/>
      <c r="I4507" s="173"/>
    </row>
    <row r="4508">
      <c r="A4508" s="176"/>
      <c r="B4508" s="177"/>
      <c r="C4508" s="173"/>
      <c r="D4508" s="173"/>
      <c r="E4508" s="173"/>
      <c r="F4508" s="173"/>
      <c r="G4508" s="173"/>
      <c r="H4508" s="173"/>
      <c r="I4508" s="173"/>
    </row>
    <row r="4509">
      <c r="A4509" s="176"/>
      <c r="B4509" s="177"/>
      <c r="C4509" s="173"/>
      <c r="D4509" s="173"/>
      <c r="E4509" s="173"/>
      <c r="F4509" s="173"/>
      <c r="G4509" s="173"/>
      <c r="H4509" s="173"/>
      <c r="I4509" s="173"/>
    </row>
    <row r="4510">
      <c r="A4510" s="176"/>
      <c r="B4510" s="177"/>
      <c r="C4510" s="173"/>
      <c r="D4510" s="173"/>
      <c r="E4510" s="173"/>
      <c r="F4510" s="173"/>
      <c r="G4510" s="173"/>
      <c r="H4510" s="173"/>
      <c r="I4510" s="173"/>
    </row>
    <row r="4511">
      <c r="A4511" s="176"/>
      <c r="B4511" s="177"/>
      <c r="C4511" s="173"/>
      <c r="D4511" s="173"/>
      <c r="E4511" s="173"/>
      <c r="F4511" s="173"/>
      <c r="G4511" s="173"/>
      <c r="H4511" s="173"/>
      <c r="I4511" s="173"/>
    </row>
    <row r="4512">
      <c r="A4512" s="176"/>
      <c r="B4512" s="177"/>
      <c r="C4512" s="173"/>
      <c r="D4512" s="173"/>
      <c r="E4512" s="173"/>
      <c r="F4512" s="173"/>
      <c r="G4512" s="173"/>
      <c r="H4512" s="173"/>
      <c r="I4512" s="173"/>
    </row>
    <row r="4513">
      <c r="A4513" s="176"/>
      <c r="B4513" s="177"/>
      <c r="C4513" s="173"/>
      <c r="D4513" s="173"/>
      <c r="E4513" s="173"/>
      <c r="F4513" s="173"/>
      <c r="G4513" s="173"/>
      <c r="H4513" s="173"/>
      <c r="I4513" s="173"/>
    </row>
    <row r="4514">
      <c r="A4514" s="176"/>
      <c r="B4514" s="177"/>
      <c r="C4514" s="173"/>
      <c r="D4514" s="173"/>
      <c r="E4514" s="173"/>
      <c r="F4514" s="173"/>
      <c r="G4514" s="173"/>
      <c r="H4514" s="173"/>
      <c r="I4514" s="173"/>
    </row>
    <row r="4515">
      <c r="A4515" s="176"/>
      <c r="B4515" s="177"/>
      <c r="C4515" s="173"/>
      <c r="D4515" s="173"/>
      <c r="E4515" s="173"/>
      <c r="F4515" s="173"/>
      <c r="G4515" s="173"/>
      <c r="H4515" s="173"/>
      <c r="I4515" s="173"/>
    </row>
    <row r="4516">
      <c r="A4516" s="176"/>
      <c r="B4516" s="177"/>
      <c r="C4516" s="173"/>
      <c r="D4516" s="173"/>
      <c r="E4516" s="173"/>
      <c r="F4516" s="173"/>
      <c r="G4516" s="173"/>
      <c r="H4516" s="173"/>
      <c r="I4516" s="173"/>
    </row>
    <row r="4517">
      <c r="A4517" s="176"/>
      <c r="B4517" s="177"/>
      <c r="C4517" s="173"/>
      <c r="D4517" s="173"/>
      <c r="E4517" s="173"/>
      <c r="F4517" s="173"/>
      <c r="G4517" s="173"/>
      <c r="H4517" s="173"/>
      <c r="I4517" s="173"/>
    </row>
    <row r="4518">
      <c r="A4518" s="176"/>
      <c r="B4518" s="177"/>
      <c r="C4518" s="173"/>
      <c r="D4518" s="173"/>
      <c r="E4518" s="173"/>
      <c r="F4518" s="173"/>
      <c r="G4518" s="173"/>
      <c r="H4518" s="173"/>
      <c r="I4518" s="173"/>
    </row>
    <row r="4519">
      <c r="A4519" s="176"/>
      <c r="B4519" s="177"/>
      <c r="C4519" s="173"/>
      <c r="D4519" s="173"/>
      <c r="E4519" s="173"/>
      <c r="F4519" s="173"/>
      <c r="G4519" s="173"/>
      <c r="H4519" s="173"/>
      <c r="I4519" s="173"/>
    </row>
    <row r="4520">
      <c r="A4520" s="176"/>
      <c r="B4520" s="177"/>
      <c r="C4520" s="173"/>
      <c r="D4520" s="173"/>
      <c r="E4520" s="173"/>
      <c r="F4520" s="173"/>
      <c r="G4520" s="173"/>
      <c r="H4520" s="173"/>
      <c r="I4520" s="173"/>
    </row>
    <row r="4521">
      <c r="A4521" s="176"/>
      <c r="B4521" s="177"/>
      <c r="C4521" s="173"/>
      <c r="D4521" s="173"/>
      <c r="E4521" s="173"/>
      <c r="F4521" s="173"/>
      <c r="G4521" s="173"/>
      <c r="H4521" s="173"/>
      <c r="I4521" s="173"/>
    </row>
    <row r="4522">
      <c r="A4522" s="176"/>
      <c r="B4522" s="177"/>
      <c r="C4522" s="173"/>
      <c r="D4522" s="173"/>
      <c r="E4522" s="173"/>
      <c r="F4522" s="173"/>
      <c r="G4522" s="173"/>
      <c r="H4522" s="173"/>
      <c r="I4522" s="173"/>
    </row>
    <row r="4523">
      <c r="A4523" s="176"/>
      <c r="B4523" s="177"/>
      <c r="C4523" s="173"/>
      <c r="D4523" s="173"/>
      <c r="E4523" s="173"/>
      <c r="F4523" s="173"/>
      <c r="G4523" s="173"/>
      <c r="H4523" s="173"/>
      <c r="I4523" s="173"/>
    </row>
    <row r="4524">
      <c r="A4524" s="176"/>
      <c r="B4524" s="177"/>
      <c r="C4524" s="173"/>
      <c r="D4524" s="173"/>
      <c r="E4524" s="173"/>
      <c r="F4524" s="173"/>
      <c r="G4524" s="173"/>
      <c r="H4524" s="173"/>
      <c r="I4524" s="173"/>
    </row>
    <row r="4525">
      <c r="A4525" s="176"/>
      <c r="B4525" s="177"/>
      <c r="C4525" s="173"/>
      <c r="D4525" s="173"/>
      <c r="E4525" s="173"/>
      <c r="F4525" s="173"/>
      <c r="G4525" s="173"/>
      <c r="H4525" s="173"/>
      <c r="I4525" s="173"/>
    </row>
    <row r="4526">
      <c r="A4526" s="176"/>
      <c r="B4526" s="177"/>
      <c r="C4526" s="173"/>
      <c r="D4526" s="173"/>
      <c r="E4526" s="173"/>
      <c r="F4526" s="173"/>
      <c r="G4526" s="173"/>
      <c r="H4526" s="173"/>
      <c r="I4526" s="173"/>
    </row>
    <row r="4527">
      <c r="A4527" s="176"/>
      <c r="B4527" s="177"/>
      <c r="C4527" s="173"/>
      <c r="D4527" s="173"/>
      <c r="E4527" s="173"/>
      <c r="F4527" s="173"/>
      <c r="G4527" s="173"/>
      <c r="H4527" s="173"/>
      <c r="I4527" s="173"/>
    </row>
    <row r="4528">
      <c r="A4528" s="176"/>
      <c r="B4528" s="177"/>
      <c r="C4528" s="173"/>
      <c r="D4528" s="173"/>
      <c r="E4528" s="173"/>
      <c r="F4528" s="173"/>
      <c r="G4528" s="173"/>
      <c r="H4528" s="173"/>
      <c r="I4528" s="173"/>
    </row>
    <row r="4529">
      <c r="A4529" s="176"/>
      <c r="B4529" s="177"/>
      <c r="C4529" s="173"/>
      <c r="D4529" s="173"/>
      <c r="E4529" s="173"/>
      <c r="F4529" s="173"/>
      <c r="G4529" s="173"/>
      <c r="H4529" s="173"/>
      <c r="I4529" s="173"/>
    </row>
    <row r="4530">
      <c r="A4530" s="176"/>
      <c r="B4530" s="177"/>
      <c r="C4530" s="173"/>
      <c r="D4530" s="173"/>
      <c r="E4530" s="173"/>
      <c r="F4530" s="173"/>
      <c r="G4530" s="173"/>
      <c r="H4530" s="173"/>
      <c r="I4530" s="173"/>
    </row>
    <row r="4531">
      <c r="A4531" s="176"/>
      <c r="B4531" s="177"/>
      <c r="C4531" s="173"/>
      <c r="D4531" s="173"/>
      <c r="E4531" s="173"/>
      <c r="F4531" s="173"/>
      <c r="G4531" s="173"/>
      <c r="H4531" s="173"/>
      <c r="I4531" s="173"/>
    </row>
    <row r="4532">
      <c r="A4532" s="176"/>
      <c r="B4532" s="177"/>
      <c r="C4532" s="173"/>
      <c r="D4532" s="173"/>
      <c r="E4532" s="173"/>
      <c r="F4532" s="173"/>
      <c r="G4532" s="173"/>
      <c r="H4532" s="173"/>
      <c r="I4532" s="173"/>
    </row>
    <row r="4533">
      <c r="A4533" s="176"/>
      <c r="B4533" s="177"/>
      <c r="C4533" s="173"/>
      <c r="D4533" s="173"/>
      <c r="E4533" s="173"/>
      <c r="F4533" s="173"/>
      <c r="G4533" s="173"/>
      <c r="H4533" s="173"/>
      <c r="I4533" s="173"/>
    </row>
    <row r="4534">
      <c r="A4534" s="176"/>
      <c r="B4534" s="177"/>
      <c r="C4534" s="173"/>
      <c r="D4534" s="173"/>
      <c r="E4534" s="173"/>
      <c r="F4534" s="173"/>
      <c r="G4534" s="173"/>
      <c r="H4534" s="173"/>
      <c r="I4534" s="173"/>
    </row>
    <row r="4535">
      <c r="A4535" s="176"/>
      <c r="B4535" s="177"/>
      <c r="C4535" s="173"/>
      <c r="D4535" s="173"/>
      <c r="E4535" s="173"/>
      <c r="F4535" s="173"/>
      <c r="G4535" s="173"/>
      <c r="H4535" s="173"/>
      <c r="I4535" s="173"/>
    </row>
    <row r="4536">
      <c r="A4536" s="176"/>
      <c r="B4536" s="177"/>
      <c r="C4536" s="173"/>
      <c r="D4536" s="173"/>
      <c r="E4536" s="173"/>
      <c r="F4536" s="173"/>
      <c r="G4536" s="173"/>
      <c r="H4536" s="173"/>
      <c r="I4536" s="173"/>
    </row>
    <row r="4537">
      <c r="A4537" s="176"/>
      <c r="B4537" s="177"/>
      <c r="C4537" s="173"/>
      <c r="D4537" s="173"/>
      <c r="E4537" s="173"/>
      <c r="F4537" s="173"/>
      <c r="G4537" s="173"/>
      <c r="H4537" s="173"/>
      <c r="I4537" s="173"/>
    </row>
    <row r="4538">
      <c r="A4538" s="176"/>
      <c r="B4538" s="177"/>
      <c r="C4538" s="173"/>
      <c r="D4538" s="173"/>
      <c r="E4538" s="173"/>
      <c r="F4538" s="173"/>
      <c r="G4538" s="173"/>
      <c r="H4538" s="173"/>
      <c r="I4538" s="173"/>
    </row>
    <row r="4539">
      <c r="A4539" s="176"/>
      <c r="B4539" s="177"/>
      <c r="C4539" s="173"/>
      <c r="D4539" s="173"/>
      <c r="E4539" s="173"/>
      <c r="F4539" s="173"/>
      <c r="G4539" s="173"/>
      <c r="H4539" s="173"/>
      <c r="I4539" s="173"/>
    </row>
    <row r="4540">
      <c r="A4540" s="176"/>
      <c r="B4540" s="177"/>
      <c r="C4540" s="173"/>
      <c r="D4540" s="173"/>
      <c r="E4540" s="173"/>
      <c r="F4540" s="173"/>
      <c r="G4540" s="173"/>
      <c r="H4540" s="173"/>
      <c r="I4540" s="173"/>
    </row>
    <row r="4541">
      <c r="A4541" s="176"/>
      <c r="B4541" s="177"/>
      <c r="C4541" s="173"/>
      <c r="D4541" s="173"/>
      <c r="E4541" s="173"/>
      <c r="F4541" s="173"/>
      <c r="G4541" s="173"/>
      <c r="H4541" s="173"/>
      <c r="I4541" s="173"/>
    </row>
    <row r="4542">
      <c r="A4542" s="176"/>
      <c r="B4542" s="177"/>
      <c r="C4542" s="173"/>
      <c r="D4542" s="173"/>
      <c r="E4542" s="173"/>
      <c r="F4542" s="173"/>
      <c r="G4542" s="173"/>
      <c r="H4542" s="173"/>
      <c r="I4542" s="173"/>
    </row>
    <row r="4543">
      <c r="A4543" s="176"/>
      <c r="B4543" s="177"/>
      <c r="C4543" s="173"/>
      <c r="D4543" s="173"/>
      <c r="E4543" s="173"/>
      <c r="F4543" s="173"/>
      <c r="G4543" s="173"/>
      <c r="H4543" s="173"/>
      <c r="I4543" s="173"/>
    </row>
    <row r="4544">
      <c r="A4544" s="176"/>
      <c r="B4544" s="177"/>
      <c r="C4544" s="173"/>
      <c r="D4544" s="173"/>
      <c r="E4544" s="173"/>
      <c r="F4544" s="173"/>
      <c r="G4544" s="173"/>
      <c r="H4544" s="173"/>
      <c r="I4544" s="173"/>
    </row>
    <row r="4545">
      <c r="A4545" s="176"/>
      <c r="B4545" s="177"/>
      <c r="C4545" s="173"/>
      <c r="D4545" s="173"/>
      <c r="E4545" s="173"/>
      <c r="F4545" s="173"/>
      <c r="G4545" s="173"/>
      <c r="H4545" s="173"/>
      <c r="I4545" s="173"/>
    </row>
    <row r="4546">
      <c r="A4546" s="176"/>
      <c r="B4546" s="177"/>
      <c r="C4546" s="173"/>
      <c r="D4546" s="173"/>
      <c r="E4546" s="173"/>
      <c r="F4546" s="173"/>
      <c r="G4546" s="173"/>
      <c r="H4546" s="173"/>
      <c r="I4546" s="173"/>
    </row>
    <row r="4547">
      <c r="A4547" s="176"/>
      <c r="B4547" s="177"/>
      <c r="C4547" s="173"/>
      <c r="D4547" s="173"/>
      <c r="E4547" s="173"/>
      <c r="F4547" s="173"/>
      <c r="G4547" s="173"/>
      <c r="H4547" s="173"/>
      <c r="I4547" s="173"/>
    </row>
    <row r="4548">
      <c r="A4548" s="176"/>
      <c r="B4548" s="177"/>
      <c r="C4548" s="173"/>
      <c r="D4548" s="173"/>
      <c r="E4548" s="173"/>
      <c r="F4548" s="173"/>
      <c r="G4548" s="173"/>
      <c r="H4548" s="173"/>
      <c r="I4548" s="173"/>
    </row>
    <row r="4549">
      <c r="A4549" s="176"/>
      <c r="B4549" s="177"/>
      <c r="C4549" s="173"/>
      <c r="D4549" s="173"/>
      <c r="E4549" s="173"/>
      <c r="F4549" s="173"/>
      <c r="G4549" s="173"/>
      <c r="H4549" s="173"/>
      <c r="I4549" s="173"/>
    </row>
    <row r="4550">
      <c r="A4550" s="176"/>
      <c r="B4550" s="177"/>
      <c r="C4550" s="173"/>
      <c r="D4550" s="173"/>
      <c r="E4550" s="173"/>
      <c r="F4550" s="173"/>
      <c r="G4550" s="173"/>
      <c r="H4550" s="173"/>
      <c r="I4550" s="173"/>
    </row>
    <row r="4551">
      <c r="A4551" s="176"/>
      <c r="B4551" s="177"/>
      <c r="C4551" s="173"/>
      <c r="D4551" s="173"/>
      <c r="E4551" s="173"/>
      <c r="F4551" s="173"/>
      <c r="G4551" s="173"/>
      <c r="H4551" s="173"/>
      <c r="I4551" s="173"/>
    </row>
    <row r="4552">
      <c r="A4552" s="176"/>
      <c r="B4552" s="177"/>
      <c r="C4552" s="173"/>
      <c r="D4552" s="173"/>
      <c r="E4552" s="173"/>
      <c r="F4552" s="173"/>
      <c r="G4552" s="173"/>
      <c r="H4552" s="173"/>
      <c r="I4552" s="173"/>
    </row>
    <row r="4553">
      <c r="A4553" s="176"/>
      <c r="B4553" s="177"/>
      <c r="C4553" s="173"/>
      <c r="D4553" s="173"/>
      <c r="E4553" s="173"/>
      <c r="F4553" s="173"/>
      <c r="G4553" s="173"/>
      <c r="H4553" s="173"/>
      <c r="I4553" s="173"/>
    </row>
    <row r="4554">
      <c r="A4554" s="176"/>
      <c r="B4554" s="177"/>
      <c r="C4554" s="173"/>
      <c r="D4554" s="173"/>
      <c r="E4554" s="173"/>
      <c r="F4554" s="173"/>
      <c r="G4554" s="173"/>
      <c r="H4554" s="173"/>
      <c r="I4554" s="173"/>
    </row>
    <row r="4555">
      <c r="A4555" s="176"/>
      <c r="B4555" s="177"/>
      <c r="C4555" s="173"/>
      <c r="D4555" s="173"/>
      <c r="E4555" s="173"/>
      <c r="F4555" s="173"/>
      <c r="G4555" s="173"/>
      <c r="H4555" s="173"/>
      <c r="I4555" s="173"/>
    </row>
    <row r="4556">
      <c r="A4556" s="176"/>
      <c r="B4556" s="177"/>
      <c r="C4556" s="173"/>
      <c r="D4556" s="173"/>
      <c r="E4556" s="173"/>
      <c r="F4556" s="173"/>
      <c r="G4556" s="173"/>
      <c r="H4556" s="173"/>
      <c r="I4556" s="173"/>
    </row>
    <row r="4557">
      <c r="A4557" s="176"/>
      <c r="B4557" s="177"/>
      <c r="C4557" s="173"/>
      <c r="D4557" s="173"/>
      <c r="E4557" s="173"/>
      <c r="F4557" s="173"/>
      <c r="G4557" s="173"/>
      <c r="H4557" s="173"/>
      <c r="I4557" s="173"/>
    </row>
    <row r="4558">
      <c r="A4558" s="176"/>
      <c r="B4558" s="177"/>
      <c r="C4558" s="173"/>
      <c r="D4558" s="173"/>
      <c r="E4558" s="173"/>
      <c r="F4558" s="173"/>
      <c r="G4558" s="173"/>
      <c r="H4558" s="173"/>
      <c r="I4558" s="173"/>
    </row>
    <row r="4559">
      <c r="A4559" s="176"/>
      <c r="B4559" s="177"/>
      <c r="C4559" s="173"/>
      <c r="D4559" s="173"/>
      <c r="E4559" s="173"/>
      <c r="F4559" s="173"/>
      <c r="G4559" s="173"/>
      <c r="H4559" s="173"/>
      <c r="I4559" s="173"/>
    </row>
    <row r="4560">
      <c r="A4560" s="176"/>
      <c r="B4560" s="177"/>
      <c r="C4560" s="173"/>
      <c r="D4560" s="173"/>
      <c r="E4560" s="173"/>
      <c r="F4560" s="173"/>
      <c r="G4560" s="173"/>
      <c r="H4560" s="173"/>
      <c r="I4560" s="173"/>
    </row>
    <row r="4561">
      <c r="A4561" s="176"/>
      <c r="B4561" s="177"/>
      <c r="C4561" s="173"/>
      <c r="D4561" s="173"/>
      <c r="E4561" s="173"/>
      <c r="F4561" s="173"/>
      <c r="G4561" s="173"/>
      <c r="H4561" s="173"/>
      <c r="I4561" s="173"/>
    </row>
    <row r="4562">
      <c r="A4562" s="176"/>
      <c r="B4562" s="177"/>
      <c r="C4562" s="173"/>
      <c r="D4562" s="173"/>
      <c r="E4562" s="173"/>
      <c r="F4562" s="173"/>
      <c r="G4562" s="173"/>
      <c r="H4562" s="173"/>
      <c r="I4562" s="173"/>
    </row>
    <row r="4563">
      <c r="A4563" s="176"/>
      <c r="B4563" s="177"/>
      <c r="C4563" s="173"/>
      <c r="D4563" s="173"/>
      <c r="E4563" s="173"/>
      <c r="F4563" s="173"/>
      <c r="G4563" s="173"/>
      <c r="H4563" s="173"/>
      <c r="I4563" s="173"/>
    </row>
    <row r="4564">
      <c r="A4564" s="176"/>
      <c r="B4564" s="177"/>
      <c r="C4564" s="173"/>
      <c r="D4564" s="173"/>
      <c r="E4564" s="173"/>
      <c r="F4564" s="173"/>
      <c r="G4564" s="173"/>
      <c r="H4564" s="173"/>
      <c r="I4564" s="173"/>
    </row>
    <row r="4565">
      <c r="A4565" s="176"/>
      <c r="B4565" s="177"/>
      <c r="C4565" s="173"/>
      <c r="D4565" s="173"/>
      <c r="E4565" s="173"/>
      <c r="F4565" s="173"/>
      <c r="G4565" s="173"/>
      <c r="H4565" s="173"/>
      <c r="I4565" s="173"/>
    </row>
    <row r="4566">
      <c r="A4566" s="176"/>
      <c r="B4566" s="177"/>
      <c r="C4566" s="173"/>
      <c r="D4566" s="173"/>
      <c r="E4566" s="173"/>
      <c r="F4566" s="173"/>
      <c r="G4566" s="173"/>
      <c r="H4566" s="173"/>
      <c r="I4566" s="173"/>
    </row>
    <row r="4567">
      <c r="A4567" s="176"/>
      <c r="B4567" s="177"/>
      <c r="C4567" s="173"/>
      <c r="D4567" s="173"/>
      <c r="E4567" s="173"/>
      <c r="F4567" s="173"/>
      <c r="G4567" s="173"/>
      <c r="H4567" s="173"/>
      <c r="I4567" s="173"/>
    </row>
    <row r="4568">
      <c r="A4568" s="176"/>
      <c r="B4568" s="177"/>
      <c r="C4568" s="173"/>
      <c r="D4568" s="173"/>
      <c r="E4568" s="173"/>
      <c r="F4568" s="173"/>
      <c r="G4568" s="173"/>
      <c r="H4568" s="173"/>
      <c r="I4568" s="173"/>
    </row>
    <row r="4569">
      <c r="A4569" s="176"/>
      <c r="B4569" s="177"/>
      <c r="C4569" s="173"/>
      <c r="D4569" s="173"/>
      <c r="E4569" s="173"/>
      <c r="F4569" s="173"/>
      <c r="G4569" s="173"/>
      <c r="H4569" s="173"/>
      <c r="I4569" s="173"/>
    </row>
    <row r="4570">
      <c r="A4570" s="176"/>
      <c r="B4570" s="177"/>
      <c r="C4570" s="173"/>
      <c r="D4570" s="173"/>
      <c r="E4570" s="173"/>
      <c r="F4570" s="173"/>
      <c r="G4570" s="173"/>
      <c r="H4570" s="173"/>
      <c r="I4570" s="173"/>
    </row>
    <row r="4571">
      <c r="A4571" s="176"/>
      <c r="B4571" s="177"/>
      <c r="C4571" s="173"/>
      <c r="D4571" s="173"/>
      <c r="E4571" s="173"/>
      <c r="F4571" s="173"/>
      <c r="G4571" s="173"/>
      <c r="H4571" s="173"/>
      <c r="I4571" s="173"/>
    </row>
    <row r="4572">
      <c r="A4572" s="176"/>
      <c r="B4572" s="177"/>
      <c r="C4572" s="173"/>
      <c r="D4572" s="173"/>
      <c r="E4572" s="173"/>
      <c r="F4572" s="173"/>
      <c r="G4572" s="173"/>
      <c r="H4572" s="173"/>
      <c r="I4572" s="173"/>
    </row>
    <row r="4573">
      <c r="A4573" s="176"/>
      <c r="B4573" s="177"/>
      <c r="C4573" s="173"/>
      <c r="D4573" s="173"/>
      <c r="E4573" s="173"/>
      <c r="F4573" s="173"/>
      <c r="G4573" s="173"/>
      <c r="H4573" s="173"/>
      <c r="I4573" s="173"/>
    </row>
    <row r="4574">
      <c r="A4574" s="176"/>
      <c r="B4574" s="177"/>
      <c r="C4574" s="173"/>
      <c r="D4574" s="173"/>
      <c r="E4574" s="173"/>
      <c r="F4574" s="173"/>
      <c r="G4574" s="173"/>
      <c r="H4574" s="173"/>
      <c r="I4574" s="173"/>
    </row>
    <row r="4575">
      <c r="A4575" s="176"/>
      <c r="B4575" s="177"/>
      <c r="C4575" s="173"/>
      <c r="D4575" s="173"/>
      <c r="E4575" s="173"/>
      <c r="F4575" s="173"/>
      <c r="G4575" s="173"/>
      <c r="H4575" s="173"/>
      <c r="I4575" s="173"/>
    </row>
    <row r="4576">
      <c r="A4576" s="176"/>
      <c r="B4576" s="177"/>
      <c r="C4576" s="173"/>
      <c r="D4576" s="173"/>
      <c r="E4576" s="173"/>
      <c r="F4576" s="173"/>
      <c r="G4576" s="173"/>
      <c r="H4576" s="173"/>
      <c r="I4576" s="173"/>
    </row>
    <row r="4577">
      <c r="A4577" s="176"/>
      <c r="B4577" s="177"/>
      <c r="C4577" s="173"/>
      <c r="D4577" s="173"/>
      <c r="E4577" s="173"/>
      <c r="F4577" s="173"/>
      <c r="G4577" s="173"/>
      <c r="H4577" s="173"/>
      <c r="I4577" s="173"/>
    </row>
    <row r="4578">
      <c r="A4578" s="176"/>
      <c r="B4578" s="177"/>
      <c r="C4578" s="173"/>
      <c r="D4578" s="173"/>
      <c r="E4578" s="173"/>
      <c r="F4578" s="173"/>
      <c r="G4578" s="173"/>
      <c r="H4578" s="173"/>
      <c r="I4578" s="173"/>
    </row>
    <row r="4579">
      <c r="A4579" s="176"/>
      <c r="B4579" s="177"/>
      <c r="C4579" s="173"/>
      <c r="D4579" s="173"/>
      <c r="E4579" s="173"/>
      <c r="F4579" s="173"/>
      <c r="G4579" s="173"/>
      <c r="H4579" s="173"/>
      <c r="I4579" s="173"/>
    </row>
    <row r="4580">
      <c r="A4580" s="176"/>
      <c r="B4580" s="177"/>
      <c r="C4580" s="173"/>
      <c r="D4580" s="173"/>
      <c r="E4580" s="173"/>
      <c r="F4580" s="173"/>
      <c r="G4580" s="173"/>
      <c r="H4580" s="173"/>
      <c r="I4580" s="173"/>
    </row>
    <row r="4581">
      <c r="A4581" s="176"/>
      <c r="B4581" s="177"/>
      <c r="C4581" s="173"/>
      <c r="D4581" s="173"/>
      <c r="E4581" s="173"/>
      <c r="F4581" s="173"/>
      <c r="G4581" s="173"/>
      <c r="H4581" s="173"/>
      <c r="I4581" s="173"/>
    </row>
    <row r="4582">
      <c r="A4582" s="176"/>
      <c r="B4582" s="177"/>
      <c r="C4582" s="173"/>
      <c r="D4582" s="173"/>
      <c r="E4582" s="173"/>
      <c r="F4582" s="173"/>
      <c r="G4582" s="173"/>
      <c r="H4582" s="173"/>
      <c r="I4582" s="173"/>
    </row>
    <row r="4583">
      <c r="A4583" s="176"/>
      <c r="B4583" s="177"/>
      <c r="C4583" s="173"/>
      <c r="D4583" s="173"/>
      <c r="E4583" s="173"/>
      <c r="F4583" s="173"/>
      <c r="G4583" s="173"/>
      <c r="H4583" s="173"/>
      <c r="I4583" s="173"/>
    </row>
    <row r="4584">
      <c r="A4584" s="176"/>
      <c r="B4584" s="177"/>
      <c r="C4584" s="173"/>
      <c r="D4584" s="173"/>
      <c r="E4584" s="173"/>
      <c r="F4584" s="173"/>
      <c r="G4584" s="173"/>
      <c r="H4584" s="173"/>
      <c r="I4584" s="173"/>
    </row>
    <row r="4585">
      <c r="A4585" s="176"/>
      <c r="B4585" s="177"/>
      <c r="C4585" s="173"/>
      <c r="D4585" s="173"/>
      <c r="E4585" s="173"/>
      <c r="F4585" s="173"/>
      <c r="G4585" s="173"/>
      <c r="H4585" s="173"/>
      <c r="I4585" s="173"/>
    </row>
    <row r="4586">
      <c r="A4586" s="176"/>
      <c r="B4586" s="177"/>
      <c r="C4586" s="173"/>
      <c r="D4586" s="173"/>
      <c r="E4586" s="173"/>
      <c r="F4586" s="173"/>
      <c r="G4586" s="173"/>
      <c r="H4586" s="173"/>
      <c r="I4586" s="173"/>
    </row>
    <row r="4587">
      <c r="A4587" s="176"/>
      <c r="B4587" s="177"/>
      <c r="C4587" s="173"/>
      <c r="D4587" s="173"/>
      <c r="E4587" s="173"/>
      <c r="F4587" s="173"/>
      <c r="G4587" s="173"/>
      <c r="H4587" s="173"/>
      <c r="I4587" s="173"/>
    </row>
    <row r="4588">
      <c r="A4588" s="176"/>
      <c r="B4588" s="177"/>
      <c r="C4588" s="173"/>
      <c r="D4588" s="173"/>
      <c r="E4588" s="173"/>
      <c r="F4588" s="173"/>
      <c r="G4588" s="173"/>
      <c r="H4588" s="173"/>
      <c r="I4588" s="173"/>
    </row>
    <row r="4589">
      <c r="A4589" s="176"/>
      <c r="B4589" s="177"/>
      <c r="C4589" s="173"/>
      <c r="D4589" s="173"/>
      <c r="E4589" s="173"/>
      <c r="F4589" s="173"/>
      <c r="G4589" s="173"/>
      <c r="H4589" s="173"/>
      <c r="I4589" s="173"/>
    </row>
    <row r="4590">
      <c r="A4590" s="176"/>
      <c r="B4590" s="177"/>
      <c r="C4590" s="173"/>
      <c r="D4590" s="173"/>
      <c r="E4590" s="173"/>
      <c r="F4590" s="173"/>
      <c r="G4590" s="173"/>
      <c r="H4590" s="173"/>
      <c r="I4590" s="173"/>
    </row>
    <row r="4591">
      <c r="A4591" s="176"/>
      <c r="B4591" s="177"/>
      <c r="C4591" s="173"/>
      <c r="D4591" s="173"/>
      <c r="E4591" s="173"/>
      <c r="F4591" s="173"/>
      <c r="G4591" s="173"/>
      <c r="H4591" s="173"/>
      <c r="I4591" s="173"/>
    </row>
    <row r="4592">
      <c r="A4592" s="176"/>
      <c r="B4592" s="177"/>
      <c r="C4592" s="173"/>
      <c r="D4592" s="173"/>
      <c r="E4592" s="173"/>
      <c r="F4592" s="173"/>
      <c r="G4592" s="173"/>
      <c r="H4592" s="173"/>
      <c r="I4592" s="173"/>
    </row>
    <row r="4593">
      <c r="A4593" s="176"/>
      <c r="B4593" s="177"/>
      <c r="C4593" s="173"/>
      <c r="D4593" s="173"/>
      <c r="E4593" s="173"/>
      <c r="F4593" s="173"/>
      <c r="G4593" s="173"/>
      <c r="H4593" s="173"/>
      <c r="I4593" s="173"/>
    </row>
    <row r="4594">
      <c r="A4594" s="176"/>
      <c r="B4594" s="177"/>
      <c r="C4594" s="173"/>
      <c r="D4594" s="173"/>
      <c r="E4594" s="173"/>
      <c r="F4594" s="173"/>
      <c r="G4594" s="173"/>
      <c r="H4594" s="173"/>
      <c r="I4594" s="173"/>
    </row>
    <row r="4595">
      <c r="A4595" s="176"/>
      <c r="B4595" s="177"/>
      <c r="C4595" s="173"/>
      <c r="D4595" s="173"/>
      <c r="E4595" s="173"/>
      <c r="F4595" s="173"/>
      <c r="G4595" s="173"/>
      <c r="H4595" s="173"/>
      <c r="I4595" s="173"/>
    </row>
    <row r="4596">
      <c r="A4596" s="176"/>
      <c r="B4596" s="177"/>
      <c r="C4596" s="173"/>
      <c r="D4596" s="173"/>
      <c r="E4596" s="173"/>
      <c r="F4596" s="173"/>
      <c r="G4596" s="173"/>
      <c r="H4596" s="173"/>
      <c r="I4596" s="173"/>
    </row>
    <row r="4597">
      <c r="A4597" s="176"/>
      <c r="B4597" s="177"/>
      <c r="C4597" s="173"/>
      <c r="D4597" s="173"/>
      <c r="E4597" s="173"/>
      <c r="F4597" s="173"/>
      <c r="G4597" s="173"/>
      <c r="H4597" s="173"/>
      <c r="I4597" s="173"/>
    </row>
    <row r="4598">
      <c r="A4598" s="176"/>
      <c r="B4598" s="177"/>
      <c r="C4598" s="173"/>
      <c r="D4598" s="173"/>
      <c r="E4598" s="173"/>
      <c r="F4598" s="173"/>
      <c r="G4598" s="173"/>
      <c r="H4598" s="173"/>
      <c r="I4598" s="173"/>
    </row>
    <row r="4599">
      <c r="A4599" s="176"/>
      <c r="B4599" s="177"/>
      <c r="C4599" s="173"/>
      <c r="D4599" s="173"/>
      <c r="E4599" s="173"/>
      <c r="F4599" s="173"/>
      <c r="G4599" s="173"/>
      <c r="H4599" s="173"/>
      <c r="I4599" s="173"/>
    </row>
    <row r="4600">
      <c r="A4600" s="176"/>
      <c r="B4600" s="177"/>
      <c r="C4600" s="173"/>
      <c r="D4600" s="173"/>
      <c r="E4600" s="173"/>
      <c r="F4600" s="173"/>
      <c r="G4600" s="173"/>
      <c r="H4600" s="173"/>
      <c r="I4600" s="173"/>
    </row>
    <row r="4601">
      <c r="A4601" s="176"/>
      <c r="B4601" s="177"/>
      <c r="C4601" s="173"/>
      <c r="D4601" s="173"/>
      <c r="E4601" s="173"/>
      <c r="F4601" s="173"/>
      <c r="G4601" s="173"/>
      <c r="H4601" s="173"/>
      <c r="I4601" s="173"/>
    </row>
    <row r="4602">
      <c r="A4602" s="176"/>
      <c r="B4602" s="177"/>
      <c r="C4602" s="173"/>
      <c r="D4602" s="173"/>
      <c r="E4602" s="173"/>
      <c r="F4602" s="173"/>
      <c r="G4602" s="173"/>
      <c r="H4602" s="173"/>
      <c r="I4602" s="173"/>
    </row>
    <row r="4603">
      <c r="A4603" s="176"/>
      <c r="B4603" s="177"/>
      <c r="C4603" s="173"/>
      <c r="D4603" s="173"/>
      <c r="E4603" s="173"/>
      <c r="F4603" s="173"/>
      <c r="G4603" s="173"/>
      <c r="H4603" s="173"/>
      <c r="I4603" s="173"/>
    </row>
    <row r="4604">
      <c r="A4604" s="176"/>
      <c r="B4604" s="177"/>
      <c r="C4604" s="173"/>
      <c r="D4604" s="173"/>
      <c r="E4604" s="173"/>
      <c r="F4604" s="173"/>
      <c r="G4604" s="173"/>
      <c r="H4604" s="173"/>
      <c r="I4604" s="173"/>
    </row>
    <row r="4605">
      <c r="A4605" s="176"/>
      <c r="B4605" s="177"/>
      <c r="C4605" s="173"/>
      <c r="D4605" s="173"/>
      <c r="E4605" s="173"/>
      <c r="F4605" s="173"/>
      <c r="G4605" s="173"/>
      <c r="H4605" s="173"/>
      <c r="I4605" s="173"/>
    </row>
    <row r="4606">
      <c r="A4606" s="176"/>
      <c r="B4606" s="177"/>
      <c r="C4606" s="173"/>
      <c r="D4606" s="173"/>
      <c r="E4606" s="173"/>
      <c r="F4606" s="173"/>
      <c r="G4606" s="173"/>
      <c r="H4606" s="173"/>
      <c r="I4606" s="173"/>
    </row>
    <row r="4607">
      <c r="A4607" s="176"/>
      <c r="B4607" s="177"/>
      <c r="C4607" s="173"/>
      <c r="D4607" s="173"/>
      <c r="E4607" s="173"/>
      <c r="F4607" s="173"/>
      <c r="G4607" s="173"/>
      <c r="H4607" s="173"/>
      <c r="I4607" s="173"/>
    </row>
    <row r="4608">
      <c r="A4608" s="176"/>
      <c r="B4608" s="177"/>
      <c r="C4608" s="173"/>
      <c r="D4608" s="173"/>
      <c r="E4608" s="173"/>
      <c r="F4608" s="173"/>
      <c r="G4608" s="173"/>
      <c r="H4608" s="173"/>
      <c r="I4608" s="173"/>
    </row>
    <row r="4609">
      <c r="A4609" s="176"/>
      <c r="B4609" s="177"/>
      <c r="C4609" s="173"/>
      <c r="D4609" s="173"/>
      <c r="E4609" s="173"/>
      <c r="F4609" s="173"/>
      <c r="G4609" s="173"/>
      <c r="H4609" s="173"/>
      <c r="I4609" s="173"/>
    </row>
    <row r="4610">
      <c r="A4610" s="176"/>
      <c r="B4610" s="177"/>
      <c r="C4610" s="173"/>
      <c r="D4610" s="173"/>
      <c r="E4610" s="173"/>
      <c r="F4610" s="173"/>
      <c r="G4610" s="173"/>
      <c r="H4610" s="173"/>
      <c r="I4610" s="173"/>
    </row>
    <row r="4611">
      <c r="A4611" s="176"/>
      <c r="B4611" s="177"/>
      <c r="C4611" s="173"/>
      <c r="D4611" s="173"/>
      <c r="E4611" s="173"/>
      <c r="F4611" s="173"/>
      <c r="G4611" s="173"/>
      <c r="H4611" s="173"/>
      <c r="I4611" s="173"/>
    </row>
    <row r="4612">
      <c r="A4612" s="176"/>
      <c r="B4612" s="177"/>
      <c r="C4612" s="173"/>
      <c r="D4612" s="173"/>
      <c r="E4612" s="173"/>
      <c r="F4612" s="173"/>
      <c r="G4612" s="173"/>
      <c r="H4612" s="173"/>
      <c r="I4612" s="173"/>
    </row>
    <row r="4613">
      <c r="A4613" s="176"/>
      <c r="B4613" s="177"/>
      <c r="C4613" s="173"/>
      <c r="D4613" s="173"/>
      <c r="E4613" s="173"/>
      <c r="F4613" s="173"/>
      <c r="G4613" s="173"/>
      <c r="H4613" s="173"/>
      <c r="I4613" s="173"/>
    </row>
    <row r="4614">
      <c r="A4614" s="176"/>
      <c r="B4614" s="177"/>
      <c r="C4614" s="173"/>
      <c r="D4614" s="173"/>
      <c r="E4614" s="173"/>
      <c r="F4614" s="173"/>
      <c r="G4614" s="173"/>
      <c r="H4614" s="173"/>
      <c r="I4614" s="173"/>
    </row>
    <row r="4615">
      <c r="A4615" s="176"/>
      <c r="B4615" s="177"/>
      <c r="C4615" s="173"/>
      <c r="D4615" s="173"/>
      <c r="E4615" s="173"/>
      <c r="F4615" s="173"/>
      <c r="G4615" s="173"/>
      <c r="H4615" s="173"/>
      <c r="I4615" s="173"/>
    </row>
    <row r="4616">
      <c r="A4616" s="176"/>
      <c r="B4616" s="177"/>
      <c r="C4616" s="173"/>
      <c r="D4616" s="173"/>
      <c r="E4616" s="173"/>
      <c r="F4616" s="173"/>
      <c r="G4616" s="173"/>
      <c r="H4616" s="173"/>
      <c r="I4616" s="173"/>
    </row>
    <row r="4617">
      <c r="A4617" s="176"/>
      <c r="B4617" s="177"/>
      <c r="C4617" s="173"/>
      <c r="D4617" s="173"/>
      <c r="E4617" s="173"/>
      <c r="F4617" s="173"/>
      <c r="G4617" s="173"/>
      <c r="H4617" s="173"/>
      <c r="I4617" s="173"/>
    </row>
    <row r="4618">
      <c r="A4618" s="176"/>
      <c r="B4618" s="177"/>
      <c r="C4618" s="173"/>
      <c r="D4618" s="173"/>
      <c r="E4618" s="173"/>
      <c r="F4618" s="173"/>
      <c r="G4618" s="173"/>
      <c r="H4618" s="173"/>
      <c r="I4618" s="173"/>
    </row>
    <row r="4619">
      <c r="A4619" s="176"/>
      <c r="B4619" s="177"/>
      <c r="C4619" s="173"/>
      <c r="D4619" s="173"/>
      <c r="E4619" s="173"/>
      <c r="F4619" s="173"/>
      <c r="G4619" s="173"/>
      <c r="H4619" s="173"/>
      <c r="I4619" s="173"/>
    </row>
    <row r="4620">
      <c r="A4620" s="176"/>
      <c r="B4620" s="177"/>
      <c r="C4620" s="173"/>
      <c r="D4620" s="173"/>
      <c r="E4620" s="173"/>
      <c r="F4620" s="173"/>
      <c r="G4620" s="173"/>
      <c r="H4620" s="173"/>
      <c r="I4620" s="173"/>
    </row>
    <row r="4621">
      <c r="A4621" s="176"/>
      <c r="B4621" s="177"/>
      <c r="C4621" s="173"/>
      <c r="D4621" s="173"/>
      <c r="E4621" s="173"/>
      <c r="F4621" s="173"/>
      <c r="G4621" s="173"/>
      <c r="H4621" s="173"/>
      <c r="I4621" s="173"/>
    </row>
    <row r="4622">
      <c r="A4622" s="176"/>
      <c r="B4622" s="177"/>
      <c r="C4622" s="173"/>
      <c r="D4622" s="173"/>
      <c r="E4622" s="173"/>
      <c r="F4622" s="173"/>
      <c r="G4622" s="173"/>
      <c r="H4622" s="173"/>
      <c r="I4622" s="173"/>
    </row>
    <row r="4623">
      <c r="A4623" s="176"/>
      <c r="B4623" s="177"/>
      <c r="C4623" s="173"/>
      <c r="D4623" s="173"/>
      <c r="E4623" s="173"/>
      <c r="F4623" s="173"/>
      <c r="G4623" s="173"/>
      <c r="H4623" s="173"/>
      <c r="I4623" s="173"/>
    </row>
    <row r="4624">
      <c r="A4624" s="176"/>
      <c r="B4624" s="177"/>
      <c r="C4624" s="173"/>
      <c r="D4624" s="173"/>
      <c r="E4624" s="173"/>
      <c r="F4624" s="173"/>
      <c r="G4624" s="173"/>
      <c r="H4624" s="173"/>
      <c r="I4624" s="173"/>
    </row>
    <row r="4625">
      <c r="A4625" s="176"/>
      <c r="B4625" s="177"/>
      <c r="C4625" s="173"/>
      <c r="D4625" s="173"/>
      <c r="E4625" s="173"/>
      <c r="F4625" s="173"/>
      <c r="G4625" s="173"/>
      <c r="H4625" s="173"/>
      <c r="I4625" s="173"/>
    </row>
    <row r="4626">
      <c r="A4626" s="176"/>
      <c r="B4626" s="177"/>
      <c r="C4626" s="173"/>
      <c r="D4626" s="173"/>
      <c r="E4626" s="173"/>
      <c r="F4626" s="173"/>
      <c r="G4626" s="173"/>
      <c r="H4626" s="173"/>
      <c r="I4626" s="173"/>
    </row>
    <row r="4627">
      <c r="A4627" s="176"/>
      <c r="B4627" s="177"/>
      <c r="C4627" s="173"/>
      <c r="D4627" s="173"/>
      <c r="E4627" s="173"/>
      <c r="F4627" s="173"/>
      <c r="G4627" s="173"/>
      <c r="H4627" s="173"/>
      <c r="I4627" s="173"/>
    </row>
    <row r="4628">
      <c r="A4628" s="176"/>
      <c r="B4628" s="177"/>
      <c r="C4628" s="173"/>
      <c r="D4628" s="173"/>
      <c r="E4628" s="173"/>
      <c r="F4628" s="173"/>
      <c r="G4628" s="173"/>
      <c r="H4628" s="173"/>
      <c r="I4628" s="173"/>
    </row>
    <row r="4629">
      <c r="A4629" s="176"/>
      <c r="B4629" s="177"/>
      <c r="C4629" s="173"/>
      <c r="D4629" s="173"/>
      <c r="E4629" s="173"/>
      <c r="F4629" s="173"/>
      <c r="G4629" s="173"/>
      <c r="H4629" s="173"/>
      <c r="I4629" s="173"/>
    </row>
    <row r="4630">
      <c r="A4630" s="176"/>
      <c r="B4630" s="177"/>
      <c r="C4630" s="173"/>
      <c r="D4630" s="173"/>
      <c r="E4630" s="173"/>
      <c r="F4630" s="173"/>
      <c r="G4630" s="173"/>
      <c r="H4630" s="173"/>
      <c r="I4630" s="173"/>
    </row>
    <row r="4631">
      <c r="A4631" s="176"/>
      <c r="B4631" s="177"/>
      <c r="C4631" s="173"/>
      <c r="D4631" s="173"/>
      <c r="E4631" s="173"/>
      <c r="F4631" s="173"/>
      <c r="G4631" s="173"/>
      <c r="H4631" s="173"/>
      <c r="I4631" s="173"/>
    </row>
    <row r="4632">
      <c r="A4632" s="176"/>
      <c r="B4632" s="177"/>
      <c r="C4632" s="173"/>
      <c r="D4632" s="173"/>
      <c r="E4632" s="173"/>
      <c r="F4632" s="173"/>
      <c r="G4632" s="173"/>
      <c r="H4632" s="173"/>
      <c r="I4632" s="173"/>
    </row>
    <row r="4633">
      <c r="A4633" s="176"/>
      <c r="B4633" s="177"/>
      <c r="C4633" s="173"/>
      <c r="D4633" s="173"/>
      <c r="E4633" s="173"/>
      <c r="F4633" s="173"/>
      <c r="G4633" s="173"/>
      <c r="H4633" s="173"/>
      <c r="I4633" s="173"/>
    </row>
    <row r="4634">
      <c r="A4634" s="176"/>
      <c r="B4634" s="177"/>
      <c r="C4634" s="173"/>
      <c r="D4634" s="173"/>
      <c r="E4634" s="173"/>
      <c r="F4634" s="173"/>
      <c r="G4634" s="173"/>
      <c r="H4634" s="173"/>
      <c r="I4634" s="173"/>
    </row>
    <row r="4635">
      <c r="A4635" s="176"/>
      <c r="B4635" s="177"/>
      <c r="C4635" s="173"/>
      <c r="D4635" s="173"/>
      <c r="E4635" s="173"/>
      <c r="F4635" s="173"/>
      <c r="G4635" s="173"/>
      <c r="H4635" s="173"/>
      <c r="I4635" s="173"/>
    </row>
    <row r="4636">
      <c r="A4636" s="176"/>
      <c r="B4636" s="177"/>
      <c r="C4636" s="173"/>
      <c r="D4636" s="173"/>
      <c r="E4636" s="173"/>
      <c r="F4636" s="173"/>
      <c r="G4636" s="173"/>
      <c r="H4636" s="173"/>
      <c r="I4636" s="173"/>
    </row>
    <row r="4637">
      <c r="A4637" s="176"/>
      <c r="B4637" s="177"/>
      <c r="C4637" s="173"/>
      <c r="D4637" s="173"/>
      <c r="E4637" s="173"/>
      <c r="F4637" s="173"/>
      <c r="G4637" s="173"/>
      <c r="H4637" s="173"/>
      <c r="I4637" s="173"/>
    </row>
    <row r="4638">
      <c r="A4638" s="176"/>
      <c r="B4638" s="177"/>
      <c r="C4638" s="173"/>
      <c r="D4638" s="173"/>
      <c r="E4638" s="173"/>
      <c r="F4638" s="173"/>
      <c r="G4638" s="173"/>
      <c r="H4638" s="173"/>
      <c r="I4638" s="173"/>
    </row>
    <row r="4639">
      <c r="A4639" s="176"/>
      <c r="B4639" s="177"/>
      <c r="C4639" s="173"/>
      <c r="D4639" s="173"/>
      <c r="E4639" s="173"/>
      <c r="F4639" s="173"/>
      <c r="G4639" s="173"/>
      <c r="H4639" s="173"/>
      <c r="I4639" s="173"/>
    </row>
    <row r="4640">
      <c r="A4640" s="176"/>
      <c r="B4640" s="177"/>
      <c r="C4640" s="173"/>
      <c r="D4640" s="173"/>
      <c r="E4640" s="173"/>
      <c r="F4640" s="173"/>
      <c r="G4640" s="173"/>
      <c r="H4640" s="173"/>
      <c r="I4640" s="173"/>
    </row>
    <row r="4641">
      <c r="A4641" s="176"/>
      <c r="B4641" s="177"/>
      <c r="C4641" s="173"/>
      <c r="D4641" s="173"/>
      <c r="E4641" s="173"/>
      <c r="F4641" s="173"/>
      <c r="G4641" s="173"/>
      <c r="H4641" s="173"/>
      <c r="I4641" s="173"/>
    </row>
    <row r="4642">
      <c r="A4642" s="176"/>
      <c r="B4642" s="177"/>
      <c r="C4642" s="173"/>
      <c r="D4642" s="173"/>
      <c r="E4642" s="173"/>
      <c r="F4642" s="173"/>
      <c r="G4642" s="173"/>
      <c r="H4642" s="173"/>
      <c r="I4642" s="173"/>
    </row>
    <row r="4643">
      <c r="A4643" s="176"/>
      <c r="B4643" s="177"/>
      <c r="C4643" s="173"/>
      <c r="D4643" s="173"/>
      <c r="E4643" s="173"/>
      <c r="F4643" s="173"/>
      <c r="G4643" s="173"/>
      <c r="H4643" s="173"/>
      <c r="I4643" s="173"/>
    </row>
    <row r="4644">
      <c r="A4644" s="176"/>
      <c r="B4644" s="177"/>
      <c r="C4644" s="173"/>
      <c r="D4644" s="173"/>
      <c r="E4644" s="173"/>
      <c r="F4644" s="173"/>
      <c r="G4644" s="173"/>
      <c r="H4644" s="173"/>
      <c r="I4644" s="173"/>
    </row>
    <row r="4645">
      <c r="A4645" s="176"/>
      <c r="B4645" s="177"/>
      <c r="C4645" s="173"/>
      <c r="D4645" s="173"/>
      <c r="E4645" s="173"/>
      <c r="F4645" s="173"/>
      <c r="G4645" s="173"/>
      <c r="H4645" s="173"/>
      <c r="I4645" s="173"/>
    </row>
    <row r="4646">
      <c r="A4646" s="176"/>
      <c r="B4646" s="177"/>
      <c r="C4646" s="173"/>
      <c r="D4646" s="173"/>
      <c r="E4646" s="173"/>
      <c r="F4646" s="173"/>
      <c r="G4646" s="173"/>
      <c r="H4646" s="173"/>
      <c r="I4646" s="173"/>
    </row>
    <row r="4647">
      <c r="A4647" s="176"/>
      <c r="B4647" s="177"/>
      <c r="C4647" s="173"/>
      <c r="D4647" s="173"/>
      <c r="E4647" s="173"/>
      <c r="F4647" s="173"/>
      <c r="G4647" s="173"/>
      <c r="H4647" s="173"/>
      <c r="I4647" s="173"/>
    </row>
    <row r="4648">
      <c r="A4648" s="176"/>
      <c r="B4648" s="177"/>
      <c r="C4648" s="173"/>
      <c r="D4648" s="173"/>
      <c r="E4648" s="173"/>
      <c r="F4648" s="173"/>
      <c r="G4648" s="173"/>
      <c r="H4648" s="173"/>
      <c r="I4648" s="173"/>
    </row>
    <row r="4649">
      <c r="A4649" s="176"/>
      <c r="B4649" s="177"/>
      <c r="C4649" s="173"/>
      <c r="D4649" s="173"/>
      <c r="E4649" s="173"/>
      <c r="F4649" s="173"/>
      <c r="G4649" s="173"/>
      <c r="H4649" s="173"/>
      <c r="I4649" s="173"/>
    </row>
    <row r="4650">
      <c r="A4650" s="176"/>
      <c r="B4650" s="177"/>
      <c r="C4650" s="173"/>
      <c r="D4650" s="173"/>
      <c r="E4650" s="173"/>
      <c r="F4650" s="173"/>
      <c r="G4650" s="173"/>
      <c r="H4650" s="173"/>
      <c r="I4650" s="173"/>
    </row>
    <row r="4651">
      <c r="A4651" s="176"/>
      <c r="B4651" s="177"/>
      <c r="C4651" s="173"/>
      <c r="D4651" s="173"/>
      <c r="E4651" s="173"/>
      <c r="F4651" s="173"/>
      <c r="G4651" s="173"/>
      <c r="H4651" s="173"/>
      <c r="I4651" s="173"/>
    </row>
    <row r="4652">
      <c r="A4652" s="176"/>
      <c r="B4652" s="177"/>
      <c r="C4652" s="173"/>
      <c r="D4652" s="173"/>
      <c r="E4652" s="173"/>
      <c r="F4652" s="173"/>
      <c r="G4652" s="173"/>
      <c r="H4652" s="173"/>
      <c r="I4652" s="173"/>
    </row>
    <row r="4653">
      <c r="A4653" s="176"/>
      <c r="B4653" s="177"/>
      <c r="C4653" s="173"/>
      <c r="D4653" s="173"/>
      <c r="E4653" s="173"/>
      <c r="F4653" s="173"/>
      <c r="G4653" s="173"/>
      <c r="H4653" s="173"/>
      <c r="I4653" s="173"/>
    </row>
    <row r="4654">
      <c r="A4654" s="176"/>
      <c r="B4654" s="177"/>
      <c r="C4654" s="173"/>
      <c r="D4654" s="173"/>
      <c r="E4654" s="173"/>
      <c r="F4654" s="173"/>
      <c r="G4654" s="173"/>
      <c r="H4654" s="173"/>
      <c r="I4654" s="173"/>
    </row>
    <row r="4655">
      <c r="A4655" s="176"/>
      <c r="B4655" s="177"/>
      <c r="C4655" s="173"/>
      <c r="D4655" s="173"/>
      <c r="E4655" s="173"/>
      <c r="F4655" s="173"/>
      <c r="G4655" s="173"/>
      <c r="H4655" s="173"/>
      <c r="I4655" s="173"/>
    </row>
    <row r="4656">
      <c r="A4656" s="176"/>
      <c r="B4656" s="177"/>
      <c r="C4656" s="173"/>
      <c r="D4656" s="173"/>
      <c r="E4656" s="173"/>
      <c r="F4656" s="173"/>
      <c r="G4656" s="173"/>
      <c r="H4656" s="173"/>
      <c r="I4656" s="173"/>
    </row>
    <row r="4657">
      <c r="A4657" s="176"/>
      <c r="B4657" s="177"/>
      <c r="C4657" s="173"/>
      <c r="D4657" s="173"/>
      <c r="E4657" s="173"/>
      <c r="F4657" s="173"/>
      <c r="G4657" s="173"/>
      <c r="H4657" s="173"/>
      <c r="I4657" s="173"/>
    </row>
    <row r="4658">
      <c r="A4658" s="176"/>
      <c r="B4658" s="177"/>
      <c r="C4658" s="173"/>
      <c r="D4658" s="173"/>
      <c r="E4658" s="173"/>
      <c r="F4658" s="173"/>
      <c r="G4658" s="173"/>
      <c r="H4658" s="173"/>
      <c r="I4658" s="173"/>
    </row>
    <row r="4659">
      <c r="A4659" s="176"/>
      <c r="B4659" s="177"/>
      <c r="C4659" s="173"/>
      <c r="D4659" s="173"/>
      <c r="E4659" s="173"/>
      <c r="F4659" s="173"/>
      <c r="G4659" s="173"/>
      <c r="H4659" s="173"/>
      <c r="I4659" s="173"/>
    </row>
    <row r="4660">
      <c r="A4660" s="176"/>
      <c r="B4660" s="177"/>
      <c r="C4660" s="173"/>
      <c r="D4660" s="173"/>
      <c r="E4660" s="173"/>
      <c r="F4660" s="173"/>
      <c r="G4660" s="173"/>
      <c r="H4660" s="173"/>
      <c r="I4660" s="173"/>
    </row>
    <row r="4661">
      <c r="A4661" s="176"/>
      <c r="B4661" s="177"/>
      <c r="C4661" s="173"/>
      <c r="D4661" s="173"/>
      <c r="E4661" s="173"/>
      <c r="F4661" s="173"/>
      <c r="G4661" s="173"/>
      <c r="H4661" s="173"/>
      <c r="I4661" s="173"/>
    </row>
    <row r="4662">
      <c r="A4662" s="176"/>
      <c r="B4662" s="177"/>
      <c r="C4662" s="173"/>
      <c r="D4662" s="173"/>
      <c r="E4662" s="173"/>
      <c r="F4662" s="173"/>
      <c r="G4662" s="173"/>
      <c r="H4662" s="173"/>
      <c r="I4662" s="173"/>
    </row>
    <row r="4663">
      <c r="A4663" s="176"/>
      <c r="B4663" s="177"/>
      <c r="C4663" s="173"/>
      <c r="D4663" s="173"/>
      <c r="E4663" s="173"/>
      <c r="F4663" s="173"/>
      <c r="G4663" s="173"/>
      <c r="H4663" s="173"/>
      <c r="I4663" s="173"/>
    </row>
    <row r="4664">
      <c r="A4664" s="176"/>
      <c r="B4664" s="177"/>
      <c r="C4664" s="173"/>
      <c r="D4664" s="173"/>
      <c r="E4664" s="173"/>
      <c r="F4664" s="173"/>
      <c r="G4664" s="173"/>
      <c r="H4664" s="173"/>
      <c r="I4664" s="173"/>
    </row>
    <row r="4665">
      <c r="A4665" s="176"/>
      <c r="B4665" s="177"/>
      <c r="C4665" s="173"/>
      <c r="D4665" s="173"/>
      <c r="E4665" s="173"/>
      <c r="F4665" s="173"/>
      <c r="G4665" s="173"/>
      <c r="H4665" s="173"/>
      <c r="I4665" s="173"/>
    </row>
    <row r="4666">
      <c r="A4666" s="176"/>
      <c r="B4666" s="177"/>
      <c r="C4666" s="173"/>
      <c r="D4666" s="173"/>
      <c r="E4666" s="173"/>
      <c r="F4666" s="173"/>
      <c r="G4666" s="173"/>
      <c r="H4666" s="173"/>
      <c r="I4666" s="173"/>
    </row>
    <row r="4667">
      <c r="A4667" s="176"/>
      <c r="B4667" s="177"/>
      <c r="C4667" s="173"/>
      <c r="D4667" s="173"/>
      <c r="E4667" s="173"/>
      <c r="F4667" s="173"/>
      <c r="G4667" s="173"/>
      <c r="H4667" s="173"/>
      <c r="I4667" s="173"/>
    </row>
    <row r="4668">
      <c r="A4668" s="176"/>
      <c r="B4668" s="177"/>
      <c r="C4668" s="173"/>
      <c r="D4668" s="173"/>
      <c r="E4668" s="173"/>
      <c r="F4668" s="173"/>
      <c r="G4668" s="173"/>
      <c r="H4668" s="173"/>
      <c r="I4668" s="173"/>
    </row>
    <row r="4669">
      <c r="A4669" s="176"/>
      <c r="B4669" s="177"/>
      <c r="C4669" s="173"/>
      <c r="D4669" s="173"/>
      <c r="E4669" s="173"/>
      <c r="F4669" s="173"/>
      <c r="G4669" s="173"/>
      <c r="H4669" s="173"/>
      <c r="I4669" s="173"/>
    </row>
    <row r="4670">
      <c r="A4670" s="176"/>
      <c r="B4670" s="177"/>
      <c r="C4670" s="173"/>
      <c r="D4670" s="173"/>
      <c r="E4670" s="173"/>
      <c r="F4670" s="173"/>
      <c r="G4670" s="173"/>
      <c r="H4670" s="173"/>
      <c r="I4670" s="173"/>
    </row>
    <row r="4671">
      <c r="A4671" s="176"/>
      <c r="B4671" s="177"/>
      <c r="C4671" s="173"/>
      <c r="D4671" s="173"/>
      <c r="E4671" s="173"/>
      <c r="F4671" s="173"/>
      <c r="G4671" s="173"/>
      <c r="H4671" s="173"/>
      <c r="I4671" s="173"/>
    </row>
    <row r="4672">
      <c r="A4672" s="176"/>
      <c r="B4672" s="177"/>
      <c r="C4672" s="173"/>
      <c r="D4672" s="173"/>
      <c r="E4672" s="173"/>
      <c r="F4672" s="173"/>
      <c r="G4672" s="173"/>
      <c r="H4672" s="173"/>
      <c r="I4672" s="173"/>
    </row>
    <row r="4673">
      <c r="A4673" s="176"/>
      <c r="B4673" s="177"/>
      <c r="C4673" s="173"/>
      <c r="D4673" s="173"/>
      <c r="E4673" s="173"/>
      <c r="F4673" s="173"/>
      <c r="G4673" s="173"/>
      <c r="H4673" s="173"/>
      <c r="I4673" s="173"/>
    </row>
    <row r="4674">
      <c r="A4674" s="176"/>
      <c r="B4674" s="177"/>
      <c r="C4674" s="173"/>
      <c r="D4674" s="173"/>
      <c r="E4674" s="173"/>
      <c r="F4674" s="173"/>
      <c r="G4674" s="173"/>
      <c r="H4674" s="173"/>
      <c r="I4674" s="173"/>
    </row>
    <row r="4675">
      <c r="A4675" s="176"/>
      <c r="B4675" s="177"/>
      <c r="C4675" s="173"/>
      <c r="D4675" s="173"/>
      <c r="E4675" s="173"/>
      <c r="F4675" s="173"/>
      <c r="G4675" s="173"/>
      <c r="H4675" s="173"/>
      <c r="I4675" s="173"/>
    </row>
    <row r="4676">
      <c r="A4676" s="176"/>
      <c r="B4676" s="177"/>
      <c r="C4676" s="173"/>
      <c r="D4676" s="173"/>
      <c r="E4676" s="173"/>
      <c r="F4676" s="173"/>
      <c r="G4676" s="173"/>
      <c r="H4676" s="173"/>
      <c r="I4676" s="173"/>
    </row>
    <row r="4677">
      <c r="A4677" s="176"/>
      <c r="B4677" s="177"/>
      <c r="C4677" s="173"/>
      <c r="D4677" s="173"/>
      <c r="E4677" s="173"/>
      <c r="F4677" s="173"/>
      <c r="G4677" s="173"/>
      <c r="H4677" s="173"/>
      <c r="I4677" s="173"/>
    </row>
    <row r="4678">
      <c r="A4678" s="176"/>
      <c r="B4678" s="177"/>
      <c r="C4678" s="173"/>
      <c r="D4678" s="173"/>
      <c r="E4678" s="173"/>
      <c r="F4678" s="173"/>
      <c r="G4678" s="173"/>
      <c r="H4678" s="173"/>
      <c r="I4678" s="173"/>
    </row>
    <row r="4679">
      <c r="A4679" s="176"/>
      <c r="B4679" s="177"/>
      <c r="C4679" s="173"/>
      <c r="D4679" s="173"/>
      <c r="E4679" s="173"/>
      <c r="F4679" s="173"/>
      <c r="G4679" s="173"/>
      <c r="H4679" s="173"/>
      <c r="I4679" s="173"/>
    </row>
    <row r="4680">
      <c r="A4680" s="176"/>
      <c r="B4680" s="177"/>
      <c r="C4680" s="173"/>
      <c r="D4680" s="173"/>
      <c r="E4680" s="173"/>
      <c r="F4680" s="173"/>
      <c r="G4680" s="173"/>
      <c r="H4680" s="173"/>
      <c r="I4680" s="173"/>
    </row>
    <row r="4681">
      <c r="A4681" s="176"/>
      <c r="B4681" s="177"/>
      <c r="C4681" s="173"/>
      <c r="D4681" s="173"/>
      <c r="E4681" s="173"/>
      <c r="F4681" s="173"/>
      <c r="G4681" s="173"/>
      <c r="H4681" s="173"/>
      <c r="I4681" s="173"/>
    </row>
    <row r="4682">
      <c r="A4682" s="176"/>
      <c r="B4682" s="177"/>
      <c r="C4682" s="173"/>
      <c r="D4682" s="173"/>
      <c r="E4682" s="173"/>
      <c r="F4682" s="173"/>
      <c r="G4682" s="173"/>
      <c r="H4682" s="173"/>
      <c r="I4682" s="173"/>
    </row>
    <row r="4683">
      <c r="A4683" s="176"/>
      <c r="B4683" s="177"/>
      <c r="C4683" s="173"/>
      <c r="D4683" s="173"/>
      <c r="E4683" s="173"/>
      <c r="F4683" s="173"/>
      <c r="G4683" s="173"/>
      <c r="H4683" s="173"/>
      <c r="I4683" s="173"/>
    </row>
    <row r="4684">
      <c r="A4684" s="176"/>
      <c r="B4684" s="177"/>
      <c r="C4684" s="173"/>
      <c r="D4684" s="173"/>
      <c r="E4684" s="173"/>
      <c r="F4684" s="173"/>
      <c r="G4684" s="173"/>
      <c r="H4684" s="173"/>
      <c r="I4684" s="173"/>
    </row>
    <row r="4685">
      <c r="A4685" s="176"/>
      <c r="B4685" s="177"/>
      <c r="C4685" s="173"/>
      <c r="D4685" s="173"/>
      <c r="E4685" s="173"/>
      <c r="F4685" s="173"/>
      <c r="G4685" s="173"/>
      <c r="H4685" s="173"/>
      <c r="I4685" s="173"/>
    </row>
    <row r="4686">
      <c r="A4686" s="176"/>
      <c r="B4686" s="177"/>
      <c r="C4686" s="173"/>
      <c r="D4686" s="173"/>
      <c r="E4686" s="173"/>
      <c r="F4686" s="173"/>
      <c r="G4686" s="173"/>
      <c r="H4686" s="173"/>
      <c r="I4686" s="173"/>
    </row>
    <row r="4687">
      <c r="A4687" s="176"/>
      <c r="B4687" s="177"/>
      <c r="C4687" s="173"/>
      <c r="D4687" s="173"/>
      <c r="E4687" s="173"/>
      <c r="F4687" s="173"/>
      <c r="G4687" s="173"/>
      <c r="H4687" s="173"/>
      <c r="I4687" s="173"/>
    </row>
    <row r="4688">
      <c r="A4688" s="176"/>
      <c r="B4688" s="177"/>
      <c r="C4688" s="173"/>
      <c r="D4688" s="173"/>
      <c r="E4688" s="173"/>
      <c r="F4688" s="173"/>
      <c r="G4688" s="173"/>
      <c r="H4688" s="173"/>
      <c r="I4688" s="173"/>
    </row>
    <row r="4689">
      <c r="A4689" s="176"/>
      <c r="B4689" s="177"/>
      <c r="C4689" s="173"/>
      <c r="D4689" s="173"/>
      <c r="E4689" s="173"/>
      <c r="F4689" s="173"/>
      <c r="G4689" s="173"/>
      <c r="H4689" s="173"/>
      <c r="I4689" s="173"/>
    </row>
    <row r="4690">
      <c r="A4690" s="176"/>
      <c r="B4690" s="177"/>
      <c r="C4690" s="173"/>
      <c r="D4690" s="173"/>
      <c r="E4690" s="173"/>
      <c r="F4690" s="173"/>
      <c r="G4690" s="173"/>
      <c r="H4690" s="173"/>
      <c r="I4690" s="173"/>
    </row>
    <row r="4691">
      <c r="A4691" s="176"/>
      <c r="B4691" s="177"/>
      <c r="C4691" s="173"/>
      <c r="D4691" s="173"/>
      <c r="E4691" s="173"/>
      <c r="F4691" s="173"/>
      <c r="G4691" s="173"/>
      <c r="H4691" s="173"/>
      <c r="I4691" s="173"/>
    </row>
    <row r="4692">
      <c r="A4692" s="176"/>
      <c r="B4692" s="177"/>
      <c r="C4692" s="173"/>
      <c r="D4692" s="173"/>
      <c r="E4692" s="173"/>
      <c r="F4692" s="173"/>
      <c r="G4692" s="173"/>
      <c r="H4692" s="173"/>
      <c r="I4692" s="173"/>
    </row>
    <row r="4693">
      <c r="A4693" s="176"/>
      <c r="B4693" s="177"/>
      <c r="C4693" s="173"/>
      <c r="D4693" s="173"/>
      <c r="E4693" s="173"/>
      <c r="F4693" s="173"/>
      <c r="G4693" s="173"/>
      <c r="H4693" s="173"/>
      <c r="I4693" s="173"/>
    </row>
    <row r="4694">
      <c r="A4694" s="176"/>
      <c r="B4694" s="177"/>
      <c r="C4694" s="173"/>
      <c r="D4694" s="173"/>
      <c r="E4694" s="173"/>
      <c r="F4694" s="173"/>
      <c r="G4694" s="173"/>
      <c r="H4694" s="173"/>
      <c r="I4694" s="173"/>
    </row>
    <row r="4695">
      <c r="A4695" s="176"/>
      <c r="B4695" s="177"/>
      <c r="C4695" s="173"/>
      <c r="D4695" s="173"/>
      <c r="E4695" s="173"/>
      <c r="F4695" s="173"/>
      <c r="G4695" s="173"/>
      <c r="H4695" s="173"/>
      <c r="I4695" s="173"/>
    </row>
    <row r="4696">
      <c r="A4696" s="176"/>
      <c r="B4696" s="177"/>
      <c r="C4696" s="173"/>
      <c r="D4696" s="173"/>
      <c r="E4696" s="173"/>
      <c r="F4696" s="173"/>
      <c r="G4696" s="173"/>
      <c r="H4696" s="173"/>
      <c r="I4696" s="173"/>
    </row>
    <row r="4697">
      <c r="A4697" s="176"/>
      <c r="B4697" s="177"/>
      <c r="C4697" s="173"/>
      <c r="D4697" s="173"/>
      <c r="E4697" s="173"/>
      <c r="F4697" s="173"/>
      <c r="G4697" s="173"/>
      <c r="H4697" s="173"/>
      <c r="I4697" s="173"/>
    </row>
    <row r="4698">
      <c r="A4698" s="176"/>
      <c r="B4698" s="177"/>
      <c r="C4698" s="173"/>
      <c r="D4698" s="173"/>
      <c r="E4698" s="173"/>
      <c r="F4698" s="173"/>
      <c r="G4698" s="173"/>
      <c r="H4698" s="173"/>
      <c r="I4698" s="173"/>
    </row>
    <row r="4699">
      <c r="A4699" s="176"/>
      <c r="B4699" s="177"/>
      <c r="C4699" s="173"/>
      <c r="D4699" s="173"/>
      <c r="E4699" s="173"/>
      <c r="F4699" s="173"/>
      <c r="G4699" s="173"/>
      <c r="H4699" s="173"/>
      <c r="I4699" s="173"/>
    </row>
    <row r="4700">
      <c r="A4700" s="176"/>
      <c r="B4700" s="177"/>
      <c r="C4700" s="173"/>
      <c r="D4700" s="173"/>
      <c r="E4700" s="173"/>
      <c r="F4700" s="173"/>
      <c r="G4700" s="173"/>
      <c r="H4700" s="173"/>
      <c r="I4700" s="173"/>
    </row>
    <row r="4701">
      <c r="A4701" s="176"/>
      <c r="B4701" s="177"/>
      <c r="C4701" s="173"/>
      <c r="D4701" s="173"/>
      <c r="E4701" s="173"/>
      <c r="F4701" s="173"/>
      <c r="G4701" s="173"/>
      <c r="H4701" s="173"/>
      <c r="I4701" s="173"/>
    </row>
    <row r="4702">
      <c r="A4702" s="176"/>
      <c r="B4702" s="177"/>
      <c r="C4702" s="173"/>
      <c r="D4702" s="173"/>
      <c r="E4702" s="173"/>
      <c r="F4702" s="173"/>
      <c r="G4702" s="173"/>
      <c r="H4702" s="173"/>
      <c r="I4702" s="173"/>
    </row>
    <row r="4703">
      <c r="A4703" s="176"/>
      <c r="B4703" s="177"/>
      <c r="C4703" s="173"/>
      <c r="D4703" s="173"/>
      <c r="E4703" s="173"/>
      <c r="F4703" s="173"/>
      <c r="G4703" s="173"/>
      <c r="H4703" s="173"/>
      <c r="I4703" s="173"/>
    </row>
    <row r="4704">
      <c r="A4704" s="176"/>
      <c r="B4704" s="177"/>
      <c r="C4704" s="173"/>
      <c r="D4704" s="173"/>
      <c r="E4704" s="173"/>
      <c r="F4704" s="173"/>
      <c r="G4704" s="173"/>
      <c r="H4704" s="173"/>
      <c r="I4704" s="173"/>
    </row>
    <row r="4705">
      <c r="A4705" s="176"/>
      <c r="B4705" s="177"/>
      <c r="C4705" s="173"/>
      <c r="D4705" s="173"/>
      <c r="E4705" s="173"/>
      <c r="F4705" s="173"/>
      <c r="G4705" s="173"/>
      <c r="H4705" s="173"/>
      <c r="I4705" s="173"/>
    </row>
    <row r="4706">
      <c r="A4706" s="176"/>
      <c r="B4706" s="177"/>
      <c r="C4706" s="173"/>
      <c r="D4706" s="173"/>
      <c r="E4706" s="173"/>
      <c r="F4706" s="173"/>
      <c r="G4706" s="173"/>
      <c r="H4706" s="173"/>
      <c r="I4706" s="173"/>
    </row>
    <row r="4707">
      <c r="A4707" s="176"/>
      <c r="B4707" s="177"/>
      <c r="C4707" s="173"/>
      <c r="D4707" s="173"/>
      <c r="E4707" s="173"/>
      <c r="F4707" s="173"/>
      <c r="G4707" s="173"/>
      <c r="H4707" s="173"/>
      <c r="I4707" s="173"/>
    </row>
    <row r="4708">
      <c r="A4708" s="176"/>
      <c r="B4708" s="177"/>
      <c r="C4708" s="173"/>
      <c r="D4708" s="173"/>
      <c r="E4708" s="173"/>
      <c r="F4708" s="173"/>
      <c r="G4708" s="173"/>
      <c r="H4708" s="173"/>
      <c r="I4708" s="173"/>
    </row>
    <row r="4709">
      <c r="A4709" s="176"/>
      <c r="B4709" s="177"/>
      <c r="C4709" s="173"/>
      <c r="D4709" s="173"/>
      <c r="E4709" s="173"/>
      <c r="F4709" s="173"/>
      <c r="G4709" s="173"/>
      <c r="H4709" s="173"/>
      <c r="I4709" s="173"/>
    </row>
    <row r="4710">
      <c r="A4710" s="176"/>
      <c r="B4710" s="177"/>
      <c r="C4710" s="173"/>
      <c r="D4710" s="173"/>
      <c r="E4710" s="173"/>
      <c r="F4710" s="173"/>
      <c r="G4710" s="173"/>
      <c r="H4710" s="173"/>
      <c r="I4710" s="173"/>
    </row>
    <row r="4711">
      <c r="A4711" s="176"/>
      <c r="B4711" s="177"/>
      <c r="C4711" s="173"/>
      <c r="D4711" s="173"/>
      <c r="E4711" s="173"/>
      <c r="F4711" s="173"/>
      <c r="G4711" s="173"/>
      <c r="H4711" s="173"/>
      <c r="I4711" s="173"/>
    </row>
    <row r="4712">
      <c r="A4712" s="176"/>
      <c r="B4712" s="177"/>
      <c r="C4712" s="173"/>
      <c r="D4712" s="173"/>
      <c r="E4712" s="173"/>
      <c r="F4712" s="173"/>
      <c r="G4712" s="173"/>
      <c r="H4712" s="173"/>
      <c r="I4712" s="173"/>
    </row>
    <row r="4713">
      <c r="A4713" s="176"/>
      <c r="B4713" s="177"/>
      <c r="C4713" s="173"/>
      <c r="D4713" s="173"/>
      <c r="E4713" s="173"/>
      <c r="F4713" s="173"/>
      <c r="G4713" s="173"/>
      <c r="H4713" s="173"/>
      <c r="I4713" s="173"/>
    </row>
    <row r="4714">
      <c r="A4714" s="176"/>
      <c r="B4714" s="177"/>
      <c r="C4714" s="173"/>
      <c r="D4714" s="173"/>
      <c r="E4714" s="173"/>
      <c r="F4714" s="173"/>
      <c r="G4714" s="173"/>
      <c r="H4714" s="173"/>
      <c r="I4714" s="173"/>
    </row>
    <row r="4715">
      <c r="A4715" s="176"/>
      <c r="B4715" s="177"/>
      <c r="C4715" s="173"/>
      <c r="D4715" s="173"/>
      <c r="E4715" s="173"/>
      <c r="F4715" s="173"/>
      <c r="G4715" s="173"/>
      <c r="H4715" s="173"/>
      <c r="I4715" s="173"/>
    </row>
    <row r="4716">
      <c r="A4716" s="176"/>
      <c r="B4716" s="177"/>
      <c r="C4716" s="173"/>
      <c r="D4716" s="173"/>
      <c r="E4716" s="173"/>
      <c r="F4716" s="173"/>
      <c r="G4716" s="173"/>
      <c r="H4716" s="173"/>
      <c r="I4716" s="173"/>
    </row>
    <row r="4717">
      <c r="A4717" s="176"/>
      <c r="B4717" s="177"/>
      <c r="C4717" s="173"/>
      <c r="D4717" s="173"/>
      <c r="E4717" s="173"/>
      <c r="F4717" s="173"/>
      <c r="G4717" s="173"/>
      <c r="H4717" s="173"/>
      <c r="I4717" s="173"/>
    </row>
    <row r="4718">
      <c r="A4718" s="176"/>
      <c r="B4718" s="177"/>
      <c r="C4718" s="173"/>
      <c r="D4718" s="173"/>
      <c r="E4718" s="173"/>
      <c r="F4718" s="173"/>
      <c r="G4718" s="173"/>
      <c r="H4718" s="173"/>
      <c r="I4718" s="173"/>
    </row>
    <row r="4719">
      <c r="A4719" s="176"/>
      <c r="B4719" s="177"/>
      <c r="C4719" s="173"/>
      <c r="D4719" s="173"/>
      <c r="E4719" s="173"/>
      <c r="F4719" s="173"/>
      <c r="G4719" s="173"/>
      <c r="H4719" s="173"/>
      <c r="I4719" s="173"/>
    </row>
    <row r="4720">
      <c r="A4720" s="176"/>
      <c r="B4720" s="177"/>
      <c r="C4720" s="173"/>
      <c r="D4720" s="173"/>
      <c r="E4720" s="173"/>
      <c r="F4720" s="173"/>
      <c r="G4720" s="173"/>
      <c r="H4720" s="173"/>
      <c r="I4720" s="173"/>
    </row>
    <row r="4721">
      <c r="A4721" s="176"/>
      <c r="B4721" s="177"/>
      <c r="C4721" s="173"/>
      <c r="D4721" s="173"/>
      <c r="E4721" s="173"/>
      <c r="F4721" s="173"/>
      <c r="G4721" s="173"/>
      <c r="H4721" s="173"/>
      <c r="I4721" s="173"/>
    </row>
    <row r="4722">
      <c r="A4722" s="176"/>
      <c r="B4722" s="177"/>
      <c r="C4722" s="173"/>
      <c r="D4722" s="173"/>
      <c r="E4722" s="173"/>
      <c r="F4722" s="173"/>
      <c r="G4722" s="173"/>
      <c r="H4722" s="173"/>
      <c r="I4722" s="173"/>
    </row>
    <row r="4723">
      <c r="A4723" s="176"/>
      <c r="B4723" s="177"/>
      <c r="C4723" s="173"/>
      <c r="D4723" s="173"/>
      <c r="E4723" s="173"/>
      <c r="F4723" s="173"/>
      <c r="G4723" s="173"/>
      <c r="H4723" s="173"/>
      <c r="I4723" s="173"/>
    </row>
    <row r="4724">
      <c r="A4724" s="176"/>
      <c r="B4724" s="177"/>
      <c r="C4724" s="173"/>
      <c r="D4724" s="173"/>
      <c r="E4724" s="173"/>
      <c r="F4724" s="173"/>
      <c r="G4724" s="173"/>
      <c r="H4724" s="173"/>
      <c r="I4724" s="173"/>
    </row>
    <row r="4725">
      <c r="A4725" s="176"/>
      <c r="B4725" s="177"/>
      <c r="C4725" s="173"/>
      <c r="D4725" s="173"/>
      <c r="E4725" s="173"/>
      <c r="F4725" s="173"/>
      <c r="G4725" s="173"/>
      <c r="H4725" s="173"/>
      <c r="I4725" s="173"/>
    </row>
    <row r="4726">
      <c r="A4726" s="176"/>
      <c r="B4726" s="177"/>
      <c r="C4726" s="173"/>
      <c r="D4726" s="173"/>
      <c r="E4726" s="173"/>
      <c r="F4726" s="173"/>
      <c r="G4726" s="173"/>
      <c r="H4726" s="173"/>
      <c r="I4726" s="173"/>
    </row>
    <row r="4727">
      <c r="A4727" s="176"/>
      <c r="B4727" s="177"/>
      <c r="C4727" s="173"/>
      <c r="D4727" s="173"/>
      <c r="E4727" s="173"/>
      <c r="F4727" s="173"/>
      <c r="G4727" s="173"/>
      <c r="H4727" s="173"/>
      <c r="I4727" s="173"/>
    </row>
    <row r="4728">
      <c r="A4728" s="176"/>
      <c r="B4728" s="177"/>
      <c r="C4728" s="173"/>
      <c r="D4728" s="173"/>
      <c r="E4728" s="173"/>
      <c r="F4728" s="173"/>
      <c r="G4728" s="173"/>
      <c r="H4728" s="173"/>
      <c r="I4728" s="173"/>
    </row>
    <row r="4729">
      <c r="A4729" s="176"/>
      <c r="B4729" s="177"/>
      <c r="C4729" s="173"/>
      <c r="D4729" s="173"/>
      <c r="E4729" s="173"/>
      <c r="F4729" s="173"/>
      <c r="G4729" s="173"/>
      <c r="H4729" s="173"/>
      <c r="I4729" s="173"/>
    </row>
    <row r="4730">
      <c r="A4730" s="176"/>
      <c r="B4730" s="177"/>
      <c r="C4730" s="173"/>
      <c r="D4730" s="173"/>
      <c r="E4730" s="173"/>
      <c r="F4730" s="173"/>
      <c r="G4730" s="173"/>
      <c r="H4730" s="173"/>
      <c r="I4730" s="173"/>
    </row>
    <row r="4731">
      <c r="A4731" s="176"/>
      <c r="B4731" s="177"/>
      <c r="C4731" s="173"/>
      <c r="D4731" s="173"/>
      <c r="E4731" s="173"/>
      <c r="F4731" s="173"/>
      <c r="G4731" s="173"/>
      <c r="H4731" s="173"/>
      <c r="I4731" s="173"/>
    </row>
    <row r="4732">
      <c r="A4732" s="176"/>
      <c r="B4732" s="177"/>
      <c r="C4732" s="173"/>
      <c r="D4732" s="173"/>
      <c r="E4732" s="173"/>
      <c r="F4732" s="173"/>
      <c r="G4732" s="173"/>
      <c r="H4732" s="173"/>
      <c r="I4732" s="173"/>
    </row>
    <row r="4733">
      <c r="A4733" s="176"/>
      <c r="B4733" s="177"/>
      <c r="C4733" s="173"/>
      <c r="D4733" s="173"/>
      <c r="E4733" s="173"/>
      <c r="F4733" s="173"/>
      <c r="G4733" s="173"/>
      <c r="H4733" s="173"/>
      <c r="I4733" s="173"/>
    </row>
    <row r="4734">
      <c r="A4734" s="176"/>
      <c r="B4734" s="177"/>
      <c r="C4734" s="173"/>
      <c r="D4734" s="173"/>
      <c r="E4734" s="173"/>
      <c r="F4734" s="173"/>
      <c r="G4734" s="173"/>
      <c r="H4734" s="173"/>
      <c r="I4734" s="173"/>
    </row>
    <row r="4735">
      <c r="A4735" s="176"/>
      <c r="B4735" s="177"/>
      <c r="C4735" s="173"/>
      <c r="D4735" s="173"/>
      <c r="E4735" s="173"/>
      <c r="F4735" s="173"/>
      <c r="G4735" s="173"/>
      <c r="H4735" s="173"/>
      <c r="I4735" s="173"/>
    </row>
    <row r="4736">
      <c r="A4736" s="176"/>
      <c r="B4736" s="177"/>
      <c r="C4736" s="173"/>
      <c r="D4736" s="173"/>
      <c r="E4736" s="173"/>
      <c r="F4736" s="173"/>
      <c r="G4736" s="173"/>
      <c r="H4736" s="173"/>
      <c r="I4736" s="173"/>
    </row>
    <row r="4737">
      <c r="A4737" s="176"/>
      <c r="B4737" s="177"/>
      <c r="C4737" s="173"/>
      <c r="D4737" s="173"/>
      <c r="E4737" s="173"/>
      <c r="F4737" s="173"/>
      <c r="G4737" s="173"/>
      <c r="H4737" s="173"/>
      <c r="I4737" s="173"/>
    </row>
    <row r="4738">
      <c r="A4738" s="176"/>
      <c r="B4738" s="177"/>
      <c r="C4738" s="173"/>
      <c r="D4738" s="173"/>
      <c r="E4738" s="173"/>
      <c r="F4738" s="173"/>
      <c r="G4738" s="173"/>
      <c r="H4738" s="173"/>
      <c r="I4738" s="173"/>
    </row>
    <row r="4739">
      <c r="A4739" s="176"/>
      <c r="B4739" s="177"/>
      <c r="C4739" s="173"/>
      <c r="D4739" s="173"/>
      <c r="E4739" s="173"/>
      <c r="F4739" s="173"/>
      <c r="G4739" s="173"/>
      <c r="H4739" s="173"/>
      <c r="I4739" s="173"/>
    </row>
    <row r="4740">
      <c r="A4740" s="176"/>
      <c r="B4740" s="177"/>
      <c r="C4740" s="173"/>
      <c r="D4740" s="173"/>
      <c r="E4740" s="173"/>
      <c r="F4740" s="173"/>
      <c r="G4740" s="173"/>
      <c r="H4740" s="173"/>
      <c r="I4740" s="173"/>
    </row>
    <row r="4741">
      <c r="A4741" s="176"/>
      <c r="B4741" s="177"/>
      <c r="C4741" s="173"/>
      <c r="D4741" s="173"/>
      <c r="E4741" s="173"/>
      <c r="F4741" s="173"/>
      <c r="G4741" s="173"/>
      <c r="H4741" s="173"/>
      <c r="I4741" s="173"/>
    </row>
    <row r="4742">
      <c r="A4742" s="176"/>
      <c r="B4742" s="177"/>
      <c r="C4742" s="173"/>
      <c r="D4742" s="173"/>
      <c r="E4742" s="173"/>
      <c r="F4742" s="173"/>
      <c r="G4742" s="173"/>
      <c r="H4742" s="173"/>
      <c r="I4742" s="173"/>
    </row>
    <row r="4743">
      <c r="A4743" s="176"/>
      <c r="B4743" s="177"/>
      <c r="C4743" s="173"/>
      <c r="D4743" s="173"/>
      <c r="E4743" s="173"/>
      <c r="F4743" s="173"/>
      <c r="G4743" s="173"/>
      <c r="H4743" s="173"/>
      <c r="I4743" s="173"/>
    </row>
    <row r="4744">
      <c r="A4744" s="176"/>
      <c r="B4744" s="177"/>
      <c r="C4744" s="173"/>
      <c r="D4744" s="173"/>
      <c r="E4744" s="173"/>
      <c r="F4744" s="173"/>
      <c r="G4744" s="173"/>
      <c r="H4744" s="173"/>
      <c r="I4744" s="173"/>
    </row>
    <row r="4745">
      <c r="A4745" s="176"/>
      <c r="B4745" s="177"/>
      <c r="C4745" s="173"/>
      <c r="D4745" s="173"/>
      <c r="E4745" s="173"/>
      <c r="F4745" s="173"/>
      <c r="G4745" s="173"/>
      <c r="H4745" s="173"/>
      <c r="I4745" s="173"/>
    </row>
    <row r="4746">
      <c r="A4746" s="176"/>
      <c r="B4746" s="177"/>
      <c r="C4746" s="173"/>
      <c r="D4746" s="173"/>
      <c r="E4746" s="173"/>
      <c r="F4746" s="173"/>
      <c r="G4746" s="173"/>
      <c r="H4746" s="173"/>
      <c r="I4746" s="173"/>
    </row>
    <row r="4747">
      <c r="A4747" s="176"/>
      <c r="B4747" s="177"/>
      <c r="C4747" s="173"/>
      <c r="D4747" s="173"/>
      <c r="E4747" s="173"/>
      <c r="F4747" s="173"/>
      <c r="G4747" s="173"/>
      <c r="H4747" s="173"/>
      <c r="I4747" s="173"/>
    </row>
    <row r="4748">
      <c r="A4748" s="176"/>
      <c r="B4748" s="177"/>
      <c r="C4748" s="173"/>
      <c r="D4748" s="173"/>
      <c r="E4748" s="173"/>
      <c r="F4748" s="173"/>
      <c r="G4748" s="173"/>
      <c r="H4748" s="173"/>
      <c r="I4748" s="173"/>
    </row>
    <row r="4749">
      <c r="A4749" s="176"/>
      <c r="B4749" s="177"/>
      <c r="C4749" s="173"/>
      <c r="D4749" s="173"/>
      <c r="E4749" s="173"/>
      <c r="F4749" s="173"/>
      <c r="G4749" s="173"/>
      <c r="H4749" s="173"/>
      <c r="I4749" s="173"/>
    </row>
    <row r="4750">
      <c r="A4750" s="176"/>
      <c r="B4750" s="177"/>
      <c r="C4750" s="173"/>
      <c r="D4750" s="173"/>
      <c r="E4750" s="173"/>
      <c r="F4750" s="173"/>
      <c r="G4750" s="173"/>
      <c r="H4750" s="173"/>
      <c r="I4750" s="173"/>
    </row>
    <row r="4751">
      <c r="A4751" s="176"/>
      <c r="B4751" s="177"/>
      <c r="C4751" s="173"/>
      <c r="D4751" s="173"/>
      <c r="E4751" s="173"/>
      <c r="F4751" s="173"/>
      <c r="G4751" s="173"/>
      <c r="H4751" s="173"/>
      <c r="I4751" s="173"/>
    </row>
    <row r="4752">
      <c r="A4752" s="176"/>
      <c r="B4752" s="177"/>
      <c r="C4752" s="173"/>
      <c r="D4752" s="173"/>
      <c r="E4752" s="173"/>
      <c r="F4752" s="173"/>
      <c r="G4752" s="173"/>
      <c r="H4752" s="173"/>
      <c r="I4752" s="173"/>
    </row>
    <row r="4753">
      <c r="A4753" s="176"/>
      <c r="B4753" s="177"/>
      <c r="C4753" s="173"/>
      <c r="D4753" s="173"/>
      <c r="E4753" s="173"/>
      <c r="F4753" s="173"/>
      <c r="G4753" s="173"/>
      <c r="H4753" s="173"/>
      <c r="I4753" s="173"/>
    </row>
    <row r="4754">
      <c r="A4754" s="176"/>
      <c r="B4754" s="177"/>
      <c r="C4754" s="173"/>
      <c r="D4754" s="173"/>
      <c r="E4754" s="173"/>
      <c r="F4754" s="173"/>
      <c r="G4754" s="173"/>
      <c r="H4754" s="173"/>
      <c r="I4754" s="173"/>
    </row>
    <row r="4755">
      <c r="A4755" s="176"/>
      <c r="B4755" s="177"/>
      <c r="C4755" s="173"/>
      <c r="D4755" s="173"/>
      <c r="E4755" s="173"/>
      <c r="F4755" s="173"/>
      <c r="G4755" s="173"/>
      <c r="H4755" s="173"/>
      <c r="I4755" s="173"/>
    </row>
    <row r="4756">
      <c r="A4756" s="176"/>
      <c r="B4756" s="177"/>
      <c r="C4756" s="173"/>
      <c r="D4756" s="173"/>
      <c r="E4756" s="173"/>
      <c r="F4756" s="173"/>
      <c r="G4756" s="173"/>
      <c r="H4756" s="173"/>
      <c r="I4756" s="173"/>
    </row>
    <row r="4757">
      <c r="A4757" s="176"/>
      <c r="B4757" s="177"/>
      <c r="C4757" s="173"/>
      <c r="D4757" s="173"/>
      <c r="E4757" s="173"/>
      <c r="F4757" s="173"/>
      <c r="G4757" s="173"/>
      <c r="H4757" s="173"/>
      <c r="I4757" s="173"/>
    </row>
    <row r="4758">
      <c r="A4758" s="176"/>
      <c r="B4758" s="177"/>
      <c r="C4758" s="173"/>
      <c r="D4758" s="173"/>
      <c r="E4758" s="173"/>
      <c r="F4758" s="173"/>
      <c r="G4758" s="173"/>
      <c r="H4758" s="173"/>
      <c r="I4758" s="173"/>
    </row>
    <row r="4759">
      <c r="A4759" s="176"/>
      <c r="B4759" s="177"/>
      <c r="C4759" s="173"/>
      <c r="D4759" s="173"/>
      <c r="E4759" s="173"/>
      <c r="F4759" s="173"/>
      <c r="G4759" s="173"/>
      <c r="H4759" s="173"/>
      <c r="I4759" s="173"/>
    </row>
    <row r="4760">
      <c r="A4760" s="176"/>
      <c r="B4760" s="177"/>
      <c r="C4760" s="173"/>
      <c r="D4760" s="173"/>
      <c r="E4760" s="173"/>
      <c r="F4760" s="173"/>
      <c r="G4760" s="173"/>
      <c r="H4760" s="173"/>
      <c r="I4760" s="173"/>
    </row>
    <row r="4761">
      <c r="A4761" s="176"/>
      <c r="B4761" s="177"/>
      <c r="C4761" s="173"/>
      <c r="D4761" s="173"/>
      <c r="E4761" s="173"/>
      <c r="F4761" s="173"/>
      <c r="G4761" s="173"/>
      <c r="H4761" s="173"/>
      <c r="I4761" s="173"/>
    </row>
    <row r="4762">
      <c r="A4762" s="176"/>
      <c r="B4762" s="177"/>
      <c r="C4762" s="173"/>
      <c r="D4762" s="173"/>
      <c r="E4762" s="173"/>
      <c r="F4762" s="173"/>
      <c r="G4762" s="173"/>
      <c r="H4762" s="173"/>
      <c r="I4762" s="173"/>
    </row>
    <row r="4763">
      <c r="A4763" s="176"/>
      <c r="B4763" s="177"/>
      <c r="C4763" s="173"/>
      <c r="D4763" s="173"/>
      <c r="E4763" s="173"/>
      <c r="F4763" s="173"/>
      <c r="G4763" s="173"/>
      <c r="H4763" s="173"/>
      <c r="I4763" s="173"/>
    </row>
    <row r="4764">
      <c r="A4764" s="176"/>
      <c r="B4764" s="177"/>
      <c r="C4764" s="173"/>
      <c r="D4764" s="173"/>
      <c r="E4764" s="173"/>
      <c r="F4764" s="173"/>
      <c r="G4764" s="173"/>
      <c r="H4764" s="173"/>
      <c r="I4764" s="173"/>
    </row>
    <row r="4765">
      <c r="A4765" s="176"/>
      <c r="B4765" s="177"/>
      <c r="C4765" s="173"/>
      <c r="D4765" s="173"/>
      <c r="E4765" s="173"/>
      <c r="F4765" s="173"/>
      <c r="G4765" s="173"/>
      <c r="H4765" s="173"/>
      <c r="I4765" s="173"/>
    </row>
    <row r="4766">
      <c r="A4766" s="176"/>
      <c r="B4766" s="177"/>
      <c r="C4766" s="173"/>
      <c r="D4766" s="173"/>
      <c r="E4766" s="173"/>
      <c r="F4766" s="173"/>
      <c r="G4766" s="173"/>
      <c r="H4766" s="173"/>
      <c r="I4766" s="173"/>
    </row>
    <row r="4767">
      <c r="A4767" s="176"/>
      <c r="B4767" s="177"/>
      <c r="C4767" s="173"/>
      <c r="D4767" s="173"/>
      <c r="E4767" s="173"/>
      <c r="F4767" s="173"/>
      <c r="G4767" s="173"/>
      <c r="H4767" s="173"/>
      <c r="I4767" s="173"/>
    </row>
    <row r="4768">
      <c r="A4768" s="176"/>
      <c r="B4768" s="177"/>
      <c r="C4768" s="173"/>
      <c r="D4768" s="173"/>
      <c r="E4768" s="173"/>
      <c r="F4768" s="173"/>
      <c r="G4768" s="173"/>
      <c r="H4768" s="173"/>
      <c r="I4768" s="173"/>
    </row>
    <row r="4769">
      <c r="A4769" s="176"/>
      <c r="B4769" s="177"/>
      <c r="C4769" s="173"/>
      <c r="D4769" s="173"/>
      <c r="E4769" s="173"/>
      <c r="F4769" s="173"/>
      <c r="G4769" s="173"/>
      <c r="H4769" s="173"/>
      <c r="I4769" s="173"/>
    </row>
    <row r="4770">
      <c r="A4770" s="176"/>
      <c r="B4770" s="177"/>
      <c r="C4770" s="173"/>
      <c r="D4770" s="173"/>
      <c r="E4770" s="173"/>
      <c r="F4770" s="173"/>
      <c r="G4770" s="173"/>
      <c r="H4770" s="173"/>
      <c r="I4770" s="173"/>
    </row>
    <row r="4771">
      <c r="A4771" s="176"/>
      <c r="B4771" s="177"/>
      <c r="C4771" s="173"/>
      <c r="D4771" s="173"/>
      <c r="E4771" s="173"/>
      <c r="F4771" s="173"/>
      <c r="G4771" s="173"/>
      <c r="H4771" s="173"/>
      <c r="I4771" s="173"/>
    </row>
    <row r="4772">
      <c r="A4772" s="176"/>
      <c r="B4772" s="177"/>
      <c r="C4772" s="173"/>
      <c r="D4772" s="173"/>
      <c r="E4772" s="173"/>
      <c r="F4772" s="173"/>
      <c r="G4772" s="173"/>
      <c r="H4772" s="173"/>
      <c r="I4772" s="173"/>
    </row>
    <row r="4773">
      <c r="A4773" s="176"/>
      <c r="B4773" s="177"/>
      <c r="C4773" s="173"/>
      <c r="D4773" s="173"/>
      <c r="E4773" s="173"/>
      <c r="F4773" s="173"/>
      <c r="G4773" s="173"/>
      <c r="H4773" s="173"/>
      <c r="I4773" s="173"/>
    </row>
    <row r="4774">
      <c r="A4774" s="176"/>
      <c r="B4774" s="177"/>
      <c r="C4774" s="173"/>
      <c r="D4774" s="173"/>
      <c r="E4774" s="173"/>
      <c r="F4774" s="173"/>
      <c r="G4774" s="173"/>
      <c r="H4774" s="173"/>
      <c r="I4774" s="173"/>
    </row>
    <row r="4775">
      <c r="A4775" s="176"/>
      <c r="B4775" s="177"/>
      <c r="C4775" s="173"/>
      <c r="D4775" s="173"/>
      <c r="E4775" s="173"/>
      <c r="F4775" s="173"/>
      <c r="G4775" s="173"/>
      <c r="H4775" s="173"/>
      <c r="I4775" s="173"/>
    </row>
    <row r="4776">
      <c r="A4776" s="176"/>
      <c r="B4776" s="177"/>
      <c r="C4776" s="173"/>
      <c r="D4776" s="173"/>
      <c r="E4776" s="173"/>
      <c r="F4776" s="173"/>
      <c r="G4776" s="173"/>
      <c r="H4776" s="173"/>
      <c r="I4776" s="173"/>
    </row>
    <row r="4777">
      <c r="A4777" s="176"/>
      <c r="B4777" s="177"/>
      <c r="C4777" s="173"/>
      <c r="D4777" s="173"/>
      <c r="E4777" s="173"/>
      <c r="F4777" s="173"/>
      <c r="G4777" s="173"/>
      <c r="H4777" s="173"/>
      <c r="I4777" s="173"/>
    </row>
    <row r="4778">
      <c r="A4778" s="176"/>
      <c r="B4778" s="177"/>
      <c r="C4778" s="173"/>
      <c r="D4778" s="173"/>
      <c r="E4778" s="173"/>
      <c r="F4778" s="173"/>
      <c r="G4778" s="173"/>
      <c r="H4778" s="173"/>
      <c r="I4778" s="173"/>
    </row>
    <row r="4779">
      <c r="A4779" s="176"/>
      <c r="B4779" s="177"/>
      <c r="C4779" s="173"/>
      <c r="D4779" s="173"/>
      <c r="E4779" s="173"/>
      <c r="F4779" s="173"/>
      <c r="G4779" s="173"/>
      <c r="H4779" s="173"/>
      <c r="I4779" s="173"/>
    </row>
    <row r="4780">
      <c r="A4780" s="176"/>
      <c r="B4780" s="177"/>
      <c r="C4780" s="173"/>
      <c r="D4780" s="173"/>
      <c r="E4780" s="173"/>
      <c r="F4780" s="173"/>
      <c r="G4780" s="173"/>
      <c r="H4780" s="173"/>
      <c r="I4780" s="173"/>
    </row>
    <row r="4781">
      <c r="A4781" s="176"/>
      <c r="B4781" s="177"/>
      <c r="C4781" s="173"/>
      <c r="D4781" s="173"/>
      <c r="E4781" s="173"/>
      <c r="F4781" s="173"/>
      <c r="G4781" s="173"/>
      <c r="H4781" s="173"/>
      <c r="I4781" s="173"/>
    </row>
    <row r="4782">
      <c r="A4782" s="176"/>
      <c r="B4782" s="177"/>
      <c r="C4782" s="173"/>
      <c r="D4782" s="173"/>
      <c r="E4782" s="173"/>
      <c r="F4782" s="173"/>
      <c r="G4782" s="173"/>
      <c r="H4782" s="173"/>
      <c r="I4782" s="173"/>
    </row>
    <row r="4783">
      <c r="A4783" s="176"/>
      <c r="B4783" s="177"/>
      <c r="C4783" s="173"/>
      <c r="D4783" s="173"/>
      <c r="E4783" s="173"/>
      <c r="F4783" s="173"/>
      <c r="G4783" s="173"/>
      <c r="H4783" s="173"/>
      <c r="I4783" s="173"/>
    </row>
    <row r="4784">
      <c r="A4784" s="176"/>
      <c r="B4784" s="177"/>
      <c r="C4784" s="173"/>
      <c r="D4784" s="173"/>
      <c r="E4784" s="173"/>
      <c r="F4784" s="173"/>
      <c r="G4784" s="173"/>
      <c r="H4784" s="173"/>
      <c r="I4784" s="173"/>
    </row>
    <row r="4785">
      <c r="A4785" s="176"/>
      <c r="B4785" s="177"/>
      <c r="C4785" s="173"/>
      <c r="D4785" s="173"/>
      <c r="E4785" s="173"/>
      <c r="F4785" s="173"/>
      <c r="G4785" s="173"/>
      <c r="H4785" s="173"/>
      <c r="I4785" s="173"/>
    </row>
    <row r="4786">
      <c r="A4786" s="176"/>
      <c r="B4786" s="177"/>
      <c r="C4786" s="173"/>
      <c r="D4786" s="173"/>
      <c r="E4786" s="173"/>
      <c r="F4786" s="173"/>
      <c r="G4786" s="173"/>
      <c r="H4786" s="173"/>
      <c r="I4786" s="173"/>
    </row>
    <row r="4787">
      <c r="A4787" s="176"/>
      <c r="B4787" s="177"/>
      <c r="C4787" s="173"/>
      <c r="D4787" s="173"/>
      <c r="E4787" s="173"/>
      <c r="F4787" s="173"/>
      <c r="G4787" s="173"/>
      <c r="H4787" s="173"/>
      <c r="I4787" s="173"/>
    </row>
    <row r="4788">
      <c r="A4788" s="176"/>
      <c r="B4788" s="177"/>
      <c r="C4788" s="173"/>
      <c r="D4788" s="173"/>
      <c r="E4788" s="173"/>
      <c r="F4788" s="173"/>
      <c r="G4788" s="173"/>
      <c r="H4788" s="173"/>
      <c r="I4788" s="173"/>
    </row>
    <row r="4789">
      <c r="A4789" s="176"/>
      <c r="B4789" s="177"/>
      <c r="C4789" s="173"/>
      <c r="D4789" s="173"/>
      <c r="E4789" s="173"/>
      <c r="F4789" s="173"/>
      <c r="G4789" s="173"/>
      <c r="H4789" s="173"/>
      <c r="I4789" s="173"/>
    </row>
    <row r="4790">
      <c r="A4790" s="176"/>
      <c r="B4790" s="177"/>
      <c r="C4790" s="173"/>
      <c r="D4790" s="173"/>
      <c r="E4790" s="173"/>
      <c r="F4790" s="173"/>
      <c r="G4790" s="173"/>
      <c r="H4790" s="173"/>
      <c r="I4790" s="173"/>
    </row>
    <row r="4791">
      <c r="A4791" s="176"/>
      <c r="B4791" s="177"/>
      <c r="C4791" s="173"/>
      <c r="D4791" s="173"/>
      <c r="E4791" s="173"/>
      <c r="F4791" s="173"/>
      <c r="G4791" s="173"/>
      <c r="H4791" s="173"/>
      <c r="I4791" s="173"/>
    </row>
    <row r="4792">
      <c r="A4792" s="176"/>
      <c r="B4792" s="177"/>
      <c r="C4792" s="173"/>
      <c r="D4792" s="173"/>
      <c r="E4792" s="173"/>
      <c r="F4792" s="173"/>
      <c r="G4792" s="173"/>
      <c r="H4792" s="173"/>
      <c r="I4792" s="173"/>
    </row>
    <row r="4793">
      <c r="A4793" s="176"/>
      <c r="B4793" s="177"/>
      <c r="C4793" s="173"/>
      <c r="D4793" s="173"/>
      <c r="E4793" s="173"/>
      <c r="F4793" s="173"/>
      <c r="G4793" s="173"/>
      <c r="H4793" s="173"/>
      <c r="I4793" s="173"/>
    </row>
    <row r="4794">
      <c r="A4794" s="176"/>
      <c r="B4794" s="177"/>
      <c r="C4794" s="173"/>
      <c r="D4794" s="173"/>
      <c r="E4794" s="173"/>
      <c r="F4794" s="173"/>
      <c r="G4794" s="173"/>
      <c r="H4794" s="173"/>
      <c r="I4794" s="173"/>
    </row>
    <row r="4795">
      <c r="A4795" s="176"/>
      <c r="B4795" s="177"/>
      <c r="C4795" s="173"/>
      <c r="D4795" s="173"/>
      <c r="E4795" s="173"/>
      <c r="F4795" s="173"/>
      <c r="G4795" s="173"/>
      <c r="H4795" s="173"/>
      <c r="I4795" s="173"/>
    </row>
    <row r="4796">
      <c r="A4796" s="176"/>
      <c r="B4796" s="177"/>
      <c r="C4796" s="173"/>
      <c r="D4796" s="173"/>
      <c r="E4796" s="173"/>
      <c r="F4796" s="173"/>
      <c r="G4796" s="173"/>
      <c r="H4796" s="173"/>
      <c r="I4796" s="173"/>
    </row>
    <row r="4797">
      <c r="A4797" s="176"/>
      <c r="B4797" s="177"/>
      <c r="C4797" s="173"/>
      <c r="D4797" s="173"/>
      <c r="E4797" s="173"/>
      <c r="F4797" s="173"/>
      <c r="G4797" s="173"/>
      <c r="H4797" s="173"/>
      <c r="I4797" s="173"/>
    </row>
    <row r="4798">
      <c r="A4798" s="176"/>
      <c r="B4798" s="177"/>
      <c r="C4798" s="173"/>
      <c r="D4798" s="173"/>
      <c r="E4798" s="173"/>
      <c r="F4798" s="173"/>
      <c r="G4798" s="173"/>
      <c r="H4798" s="173"/>
      <c r="I4798" s="173"/>
    </row>
    <row r="4799">
      <c r="A4799" s="176"/>
      <c r="B4799" s="177"/>
      <c r="C4799" s="173"/>
      <c r="D4799" s="173"/>
      <c r="E4799" s="173"/>
      <c r="F4799" s="173"/>
      <c r="G4799" s="173"/>
      <c r="H4799" s="173"/>
      <c r="I4799" s="173"/>
    </row>
    <row r="4800">
      <c r="A4800" s="176"/>
      <c r="B4800" s="177"/>
      <c r="C4800" s="173"/>
      <c r="D4800" s="173"/>
      <c r="E4800" s="173"/>
      <c r="F4800" s="173"/>
      <c r="G4800" s="173"/>
      <c r="H4800" s="173"/>
      <c r="I4800" s="173"/>
    </row>
    <row r="4801">
      <c r="A4801" s="176"/>
      <c r="B4801" s="177"/>
      <c r="C4801" s="173"/>
      <c r="D4801" s="173"/>
      <c r="E4801" s="173"/>
      <c r="F4801" s="173"/>
      <c r="G4801" s="173"/>
      <c r="H4801" s="173"/>
      <c r="I4801" s="173"/>
    </row>
    <row r="4802">
      <c r="A4802" s="176"/>
      <c r="B4802" s="177"/>
      <c r="C4802" s="173"/>
      <c r="D4802" s="173"/>
      <c r="E4802" s="173"/>
      <c r="F4802" s="173"/>
      <c r="G4802" s="173"/>
      <c r="H4802" s="173"/>
      <c r="I4802" s="173"/>
    </row>
    <row r="4803">
      <c r="A4803" s="176"/>
      <c r="B4803" s="177"/>
      <c r="C4803" s="173"/>
      <c r="D4803" s="173"/>
      <c r="E4803" s="173"/>
      <c r="F4803" s="173"/>
      <c r="G4803" s="173"/>
      <c r="H4803" s="173"/>
      <c r="I4803" s="173"/>
    </row>
    <row r="4804">
      <c r="A4804" s="176"/>
      <c r="B4804" s="177"/>
      <c r="C4804" s="173"/>
      <c r="D4804" s="173"/>
      <c r="E4804" s="173"/>
      <c r="F4804" s="173"/>
      <c r="G4804" s="173"/>
      <c r="H4804" s="173"/>
      <c r="I4804" s="173"/>
    </row>
    <row r="4805">
      <c r="A4805" s="176"/>
      <c r="B4805" s="177"/>
      <c r="C4805" s="173"/>
      <c r="D4805" s="173"/>
      <c r="E4805" s="173"/>
      <c r="F4805" s="173"/>
      <c r="G4805" s="173"/>
      <c r="H4805" s="173"/>
      <c r="I4805" s="173"/>
    </row>
    <row r="4806">
      <c r="A4806" s="176"/>
      <c r="B4806" s="177"/>
      <c r="C4806" s="173"/>
      <c r="D4806" s="173"/>
      <c r="E4806" s="173"/>
      <c r="F4806" s="173"/>
      <c r="G4806" s="173"/>
      <c r="H4806" s="173"/>
      <c r="I4806" s="173"/>
    </row>
    <row r="4807">
      <c r="A4807" s="176"/>
      <c r="B4807" s="177"/>
      <c r="C4807" s="173"/>
      <c r="D4807" s="173"/>
      <c r="E4807" s="173"/>
      <c r="F4807" s="173"/>
      <c r="G4807" s="173"/>
      <c r="H4807" s="173"/>
      <c r="I4807" s="173"/>
    </row>
    <row r="4808">
      <c r="A4808" s="176"/>
      <c r="B4808" s="177"/>
      <c r="C4808" s="173"/>
      <c r="D4808" s="173"/>
      <c r="E4808" s="173"/>
      <c r="F4808" s="173"/>
      <c r="G4808" s="173"/>
      <c r="H4808" s="173"/>
      <c r="I4808" s="173"/>
    </row>
    <row r="4809">
      <c r="A4809" s="176"/>
      <c r="B4809" s="177"/>
      <c r="C4809" s="173"/>
      <c r="D4809" s="173"/>
      <c r="E4809" s="173"/>
      <c r="F4809" s="173"/>
      <c r="G4809" s="173"/>
      <c r="H4809" s="173"/>
      <c r="I4809" s="173"/>
    </row>
    <row r="4810">
      <c r="A4810" s="176"/>
      <c r="B4810" s="177"/>
      <c r="C4810" s="173"/>
      <c r="D4810" s="173"/>
      <c r="E4810" s="173"/>
      <c r="F4810" s="173"/>
      <c r="G4810" s="173"/>
      <c r="H4810" s="173"/>
      <c r="I4810" s="173"/>
    </row>
    <row r="4811">
      <c r="A4811" s="176"/>
      <c r="B4811" s="177"/>
      <c r="C4811" s="173"/>
      <c r="D4811" s="173"/>
      <c r="E4811" s="173"/>
      <c r="F4811" s="173"/>
      <c r="G4811" s="173"/>
      <c r="H4811" s="173"/>
      <c r="I4811" s="173"/>
    </row>
    <row r="4812">
      <c r="A4812" s="176"/>
      <c r="B4812" s="177"/>
      <c r="C4812" s="173"/>
      <c r="D4812" s="173"/>
      <c r="E4812" s="173"/>
      <c r="F4812" s="173"/>
      <c r="G4812" s="173"/>
      <c r="H4812" s="173"/>
      <c r="I4812" s="173"/>
    </row>
    <row r="4813">
      <c r="A4813" s="176"/>
      <c r="B4813" s="177"/>
      <c r="C4813" s="173"/>
      <c r="D4813" s="173"/>
      <c r="E4813" s="173"/>
      <c r="F4813" s="173"/>
      <c r="G4813" s="173"/>
      <c r="H4813" s="173"/>
      <c r="I4813" s="173"/>
    </row>
    <row r="4814">
      <c r="A4814" s="176"/>
      <c r="B4814" s="177"/>
      <c r="C4814" s="173"/>
      <c r="D4814" s="173"/>
      <c r="E4814" s="173"/>
      <c r="F4814" s="173"/>
      <c r="G4814" s="173"/>
      <c r="H4814" s="173"/>
      <c r="I4814" s="173"/>
    </row>
    <row r="4815">
      <c r="A4815" s="176"/>
      <c r="B4815" s="177"/>
      <c r="C4815" s="173"/>
      <c r="D4815" s="173"/>
      <c r="E4815" s="173"/>
      <c r="F4815" s="173"/>
      <c r="G4815" s="173"/>
      <c r="H4815" s="173"/>
      <c r="I4815" s="173"/>
    </row>
    <row r="4816">
      <c r="A4816" s="176"/>
      <c r="B4816" s="177"/>
      <c r="C4816" s="173"/>
      <c r="D4816" s="173"/>
      <c r="E4816" s="173"/>
      <c r="F4816" s="173"/>
      <c r="G4816" s="173"/>
      <c r="H4816" s="173"/>
      <c r="I4816" s="173"/>
    </row>
    <row r="4817">
      <c r="A4817" s="176"/>
      <c r="B4817" s="177"/>
      <c r="C4817" s="173"/>
      <c r="D4817" s="173"/>
      <c r="E4817" s="173"/>
      <c r="F4817" s="173"/>
      <c r="G4817" s="173"/>
      <c r="H4817" s="173"/>
      <c r="I4817" s="173"/>
    </row>
    <row r="4818">
      <c r="A4818" s="176"/>
      <c r="B4818" s="177"/>
      <c r="C4818" s="173"/>
      <c r="D4818" s="173"/>
      <c r="E4818" s="173"/>
      <c r="F4818" s="173"/>
      <c r="G4818" s="173"/>
      <c r="H4818" s="173"/>
      <c r="I4818" s="173"/>
    </row>
    <row r="4819">
      <c r="A4819" s="176"/>
      <c r="B4819" s="177"/>
      <c r="C4819" s="173"/>
      <c r="D4819" s="173"/>
      <c r="E4819" s="173"/>
      <c r="F4819" s="173"/>
      <c r="G4819" s="173"/>
      <c r="H4819" s="173"/>
      <c r="I4819" s="173"/>
    </row>
    <row r="4820">
      <c r="A4820" s="176"/>
      <c r="B4820" s="177"/>
      <c r="C4820" s="173"/>
      <c r="D4820" s="173"/>
      <c r="E4820" s="173"/>
      <c r="F4820" s="173"/>
      <c r="G4820" s="173"/>
      <c r="H4820" s="173"/>
      <c r="I4820" s="173"/>
    </row>
    <row r="4821">
      <c r="A4821" s="176"/>
      <c r="B4821" s="177"/>
      <c r="C4821" s="173"/>
      <c r="D4821" s="173"/>
      <c r="E4821" s="173"/>
      <c r="F4821" s="173"/>
      <c r="G4821" s="173"/>
      <c r="H4821" s="173"/>
      <c r="I4821" s="173"/>
    </row>
    <row r="4822">
      <c r="A4822" s="176"/>
      <c r="B4822" s="177"/>
      <c r="C4822" s="173"/>
      <c r="D4822" s="173"/>
      <c r="E4822" s="173"/>
      <c r="F4822" s="173"/>
      <c r="G4822" s="173"/>
      <c r="H4822" s="173"/>
      <c r="I4822" s="173"/>
    </row>
    <row r="4823">
      <c r="A4823" s="176"/>
      <c r="B4823" s="177"/>
      <c r="C4823" s="173"/>
      <c r="D4823" s="173"/>
      <c r="E4823" s="173"/>
      <c r="F4823" s="173"/>
      <c r="G4823" s="173"/>
      <c r="H4823" s="173"/>
      <c r="I4823" s="173"/>
    </row>
    <row r="4824">
      <c r="A4824" s="176"/>
      <c r="B4824" s="177"/>
      <c r="C4824" s="173"/>
      <c r="D4824" s="173"/>
      <c r="E4824" s="173"/>
      <c r="F4824" s="173"/>
      <c r="G4824" s="173"/>
      <c r="H4824" s="173"/>
      <c r="I4824" s="173"/>
    </row>
    <row r="4825">
      <c r="A4825" s="176"/>
      <c r="B4825" s="177"/>
      <c r="C4825" s="173"/>
      <c r="D4825" s="173"/>
      <c r="E4825" s="173"/>
      <c r="F4825" s="173"/>
      <c r="G4825" s="173"/>
      <c r="H4825" s="173"/>
      <c r="I4825" s="173"/>
    </row>
    <row r="4826">
      <c r="A4826" s="176"/>
      <c r="B4826" s="177"/>
      <c r="C4826" s="173"/>
      <c r="D4826" s="173"/>
      <c r="E4826" s="173"/>
      <c r="F4826" s="173"/>
      <c r="G4826" s="173"/>
      <c r="H4826" s="173"/>
      <c r="I4826" s="173"/>
    </row>
    <row r="4827">
      <c r="A4827" s="176"/>
      <c r="B4827" s="177"/>
      <c r="C4827" s="173"/>
      <c r="D4827" s="173"/>
      <c r="E4827" s="173"/>
      <c r="F4827" s="173"/>
      <c r="G4827" s="173"/>
      <c r="H4827" s="173"/>
      <c r="I4827" s="173"/>
    </row>
    <row r="4828">
      <c r="A4828" s="176"/>
      <c r="B4828" s="177"/>
      <c r="C4828" s="173"/>
      <c r="D4828" s="173"/>
      <c r="E4828" s="173"/>
      <c r="F4828" s="173"/>
      <c r="G4828" s="173"/>
      <c r="H4828" s="173"/>
      <c r="I4828" s="173"/>
    </row>
    <row r="4829">
      <c r="A4829" s="176"/>
      <c r="B4829" s="177"/>
      <c r="C4829" s="173"/>
      <c r="D4829" s="173"/>
      <c r="E4829" s="173"/>
      <c r="F4829" s="173"/>
      <c r="G4829" s="173"/>
      <c r="H4829" s="173"/>
      <c r="I4829" s="173"/>
    </row>
    <row r="4830">
      <c r="A4830" s="176"/>
      <c r="B4830" s="177"/>
      <c r="C4830" s="173"/>
      <c r="D4830" s="173"/>
      <c r="E4830" s="173"/>
      <c r="F4830" s="173"/>
      <c r="G4830" s="173"/>
      <c r="H4830" s="173"/>
      <c r="I4830" s="173"/>
    </row>
    <row r="4831">
      <c r="A4831" s="176"/>
      <c r="B4831" s="177"/>
      <c r="C4831" s="173"/>
      <c r="D4831" s="173"/>
      <c r="E4831" s="173"/>
      <c r="F4831" s="173"/>
      <c r="G4831" s="173"/>
      <c r="H4831" s="173"/>
      <c r="I4831" s="173"/>
    </row>
    <row r="4832">
      <c r="A4832" s="176"/>
      <c r="B4832" s="177"/>
      <c r="C4832" s="173"/>
      <c r="D4832" s="173"/>
      <c r="E4832" s="173"/>
      <c r="F4832" s="173"/>
      <c r="G4832" s="173"/>
      <c r="H4832" s="173"/>
      <c r="I4832" s="173"/>
    </row>
    <row r="4833">
      <c r="A4833" s="176"/>
      <c r="B4833" s="177"/>
      <c r="C4833" s="173"/>
      <c r="D4833" s="173"/>
      <c r="E4833" s="173"/>
      <c r="F4833" s="173"/>
      <c r="G4833" s="173"/>
      <c r="H4833" s="173"/>
      <c r="I4833" s="173"/>
    </row>
    <row r="4834">
      <c r="A4834" s="176"/>
      <c r="B4834" s="177"/>
      <c r="C4834" s="173"/>
      <c r="D4834" s="173"/>
      <c r="E4834" s="173"/>
      <c r="F4834" s="173"/>
      <c r="G4834" s="173"/>
      <c r="H4834" s="173"/>
      <c r="I4834" s="173"/>
    </row>
    <row r="4835">
      <c r="A4835" s="176"/>
      <c r="B4835" s="177"/>
      <c r="C4835" s="173"/>
      <c r="D4835" s="173"/>
      <c r="E4835" s="173"/>
      <c r="F4835" s="173"/>
      <c r="G4835" s="173"/>
      <c r="H4835" s="173"/>
      <c r="I4835" s="173"/>
    </row>
    <row r="4836">
      <c r="A4836" s="176"/>
      <c r="B4836" s="177"/>
      <c r="C4836" s="173"/>
      <c r="D4836" s="173"/>
      <c r="E4836" s="173"/>
      <c r="F4836" s="173"/>
      <c r="G4836" s="173"/>
      <c r="H4836" s="173"/>
      <c r="I4836" s="173"/>
    </row>
    <row r="4837">
      <c r="A4837" s="176"/>
      <c r="B4837" s="177"/>
      <c r="C4837" s="173"/>
      <c r="D4837" s="173"/>
      <c r="E4837" s="173"/>
      <c r="F4837" s="173"/>
      <c r="G4837" s="173"/>
      <c r="H4837" s="173"/>
      <c r="I4837" s="173"/>
    </row>
    <row r="4838">
      <c r="A4838" s="176"/>
      <c r="B4838" s="177"/>
      <c r="C4838" s="173"/>
      <c r="D4838" s="173"/>
      <c r="E4838" s="173"/>
      <c r="F4838" s="173"/>
      <c r="G4838" s="173"/>
      <c r="H4838" s="173"/>
      <c r="I4838" s="173"/>
    </row>
    <row r="4839">
      <c r="A4839" s="176"/>
      <c r="B4839" s="177"/>
      <c r="C4839" s="173"/>
      <c r="D4839" s="173"/>
      <c r="E4839" s="173"/>
      <c r="F4839" s="173"/>
      <c r="G4839" s="173"/>
      <c r="H4839" s="173"/>
      <c r="I4839" s="173"/>
    </row>
    <row r="4840">
      <c r="A4840" s="176"/>
      <c r="B4840" s="177"/>
      <c r="C4840" s="173"/>
      <c r="D4840" s="173"/>
      <c r="E4840" s="173"/>
      <c r="F4840" s="173"/>
      <c r="G4840" s="173"/>
      <c r="H4840" s="173"/>
      <c r="I4840" s="173"/>
    </row>
    <row r="4841">
      <c r="A4841" s="176"/>
      <c r="B4841" s="177"/>
      <c r="C4841" s="173"/>
      <c r="D4841" s="173"/>
      <c r="E4841" s="173"/>
      <c r="F4841" s="173"/>
      <c r="G4841" s="173"/>
      <c r="H4841" s="173"/>
      <c r="I4841" s="173"/>
    </row>
    <row r="4842">
      <c r="A4842" s="176"/>
      <c r="B4842" s="177"/>
      <c r="C4842" s="173"/>
      <c r="D4842" s="173"/>
      <c r="E4842" s="173"/>
      <c r="F4842" s="173"/>
      <c r="G4842" s="173"/>
      <c r="H4842" s="173"/>
      <c r="I4842" s="173"/>
    </row>
    <row r="4843">
      <c r="A4843" s="176"/>
      <c r="B4843" s="177"/>
      <c r="C4843" s="173"/>
      <c r="D4843" s="173"/>
      <c r="E4843" s="173"/>
      <c r="F4843" s="173"/>
      <c r="G4843" s="173"/>
      <c r="H4843" s="173"/>
      <c r="I4843" s="173"/>
    </row>
    <row r="4844">
      <c r="A4844" s="176"/>
      <c r="B4844" s="177"/>
      <c r="C4844" s="173"/>
      <c r="D4844" s="173"/>
      <c r="E4844" s="173"/>
      <c r="F4844" s="173"/>
      <c r="G4844" s="173"/>
      <c r="H4844" s="173"/>
      <c r="I4844" s="173"/>
    </row>
    <row r="4845">
      <c r="A4845" s="176"/>
      <c r="B4845" s="177"/>
      <c r="C4845" s="173"/>
      <c r="D4845" s="173"/>
      <c r="E4845" s="173"/>
      <c r="F4845" s="173"/>
      <c r="G4845" s="173"/>
      <c r="H4845" s="173"/>
      <c r="I4845" s="173"/>
    </row>
    <row r="4846">
      <c r="A4846" s="176"/>
      <c r="B4846" s="177"/>
      <c r="C4846" s="173"/>
      <c r="D4846" s="173"/>
      <c r="E4846" s="173"/>
      <c r="F4846" s="173"/>
      <c r="G4846" s="173"/>
      <c r="H4846" s="173"/>
      <c r="I4846" s="173"/>
    </row>
    <row r="4847">
      <c r="A4847" s="176"/>
      <c r="B4847" s="177"/>
      <c r="C4847" s="173"/>
      <c r="D4847" s="173"/>
      <c r="E4847" s="173"/>
      <c r="F4847" s="173"/>
      <c r="G4847" s="173"/>
      <c r="H4847" s="173"/>
      <c r="I4847" s="173"/>
    </row>
    <row r="4848">
      <c r="A4848" s="176"/>
      <c r="B4848" s="177"/>
      <c r="C4848" s="173"/>
      <c r="D4848" s="173"/>
      <c r="E4848" s="173"/>
      <c r="F4848" s="173"/>
      <c r="G4848" s="173"/>
      <c r="H4848" s="173"/>
      <c r="I4848" s="173"/>
    </row>
    <row r="4849">
      <c r="A4849" s="176"/>
      <c r="B4849" s="177"/>
      <c r="C4849" s="173"/>
      <c r="D4849" s="173"/>
      <c r="E4849" s="173"/>
      <c r="F4849" s="173"/>
      <c r="G4849" s="173"/>
      <c r="H4849" s="173"/>
      <c r="I4849" s="173"/>
    </row>
    <row r="4850">
      <c r="A4850" s="176"/>
      <c r="B4850" s="177"/>
      <c r="C4850" s="173"/>
      <c r="D4850" s="173"/>
      <c r="E4850" s="173"/>
      <c r="F4850" s="173"/>
      <c r="G4850" s="173"/>
      <c r="H4850" s="173"/>
      <c r="I4850" s="173"/>
    </row>
    <row r="4851">
      <c r="A4851" s="176"/>
      <c r="B4851" s="177"/>
      <c r="C4851" s="173"/>
      <c r="D4851" s="173"/>
      <c r="E4851" s="173"/>
      <c r="F4851" s="173"/>
      <c r="G4851" s="173"/>
      <c r="H4851" s="173"/>
      <c r="I4851" s="173"/>
    </row>
    <row r="4852">
      <c r="A4852" s="176"/>
      <c r="B4852" s="177"/>
      <c r="C4852" s="173"/>
      <c r="D4852" s="173"/>
      <c r="E4852" s="173"/>
      <c r="F4852" s="173"/>
      <c r="G4852" s="173"/>
      <c r="H4852" s="173"/>
      <c r="I4852" s="173"/>
    </row>
    <row r="4853">
      <c r="A4853" s="176"/>
      <c r="B4853" s="177"/>
      <c r="C4853" s="173"/>
      <c r="D4853" s="173"/>
      <c r="E4853" s="173"/>
      <c r="F4853" s="173"/>
      <c r="G4853" s="173"/>
      <c r="H4853" s="173"/>
      <c r="I4853" s="173"/>
    </row>
    <row r="4854">
      <c r="A4854" s="176"/>
      <c r="B4854" s="177"/>
      <c r="C4854" s="173"/>
      <c r="D4854" s="173"/>
      <c r="E4854" s="173"/>
      <c r="F4854" s="173"/>
      <c r="G4854" s="173"/>
      <c r="H4854" s="173"/>
      <c r="I4854" s="173"/>
    </row>
    <row r="4855">
      <c r="A4855" s="176"/>
      <c r="B4855" s="177"/>
      <c r="C4855" s="173"/>
      <c r="D4855" s="173"/>
      <c r="E4855" s="173"/>
      <c r="F4855" s="173"/>
      <c r="G4855" s="173"/>
      <c r="H4855" s="173"/>
      <c r="I4855" s="173"/>
    </row>
    <row r="4856">
      <c r="A4856" s="176"/>
      <c r="B4856" s="177"/>
      <c r="C4856" s="173"/>
      <c r="D4856" s="173"/>
      <c r="E4856" s="173"/>
      <c r="F4856" s="173"/>
      <c r="G4856" s="173"/>
      <c r="H4856" s="173"/>
      <c r="I4856" s="173"/>
    </row>
    <row r="4857">
      <c r="A4857" s="176"/>
      <c r="B4857" s="177"/>
      <c r="C4857" s="173"/>
      <c r="D4857" s="173"/>
      <c r="E4857" s="173"/>
      <c r="F4857" s="173"/>
      <c r="G4857" s="173"/>
      <c r="H4857" s="173"/>
      <c r="I4857" s="173"/>
    </row>
    <row r="4858">
      <c r="A4858" s="176"/>
      <c r="B4858" s="177"/>
      <c r="C4858" s="173"/>
      <c r="D4858" s="173"/>
      <c r="E4858" s="173"/>
      <c r="F4858" s="173"/>
      <c r="G4858" s="173"/>
      <c r="H4858" s="173"/>
      <c r="I4858" s="173"/>
    </row>
    <row r="4859">
      <c r="A4859" s="176"/>
      <c r="B4859" s="177"/>
      <c r="C4859" s="173"/>
      <c r="D4859" s="173"/>
      <c r="E4859" s="173"/>
      <c r="F4859" s="173"/>
      <c r="G4859" s="173"/>
      <c r="H4859" s="173"/>
      <c r="I4859" s="173"/>
    </row>
    <row r="4860">
      <c r="A4860" s="176"/>
      <c r="B4860" s="177"/>
      <c r="C4860" s="173"/>
      <c r="D4860" s="173"/>
      <c r="E4860" s="173"/>
      <c r="F4860" s="173"/>
      <c r="G4860" s="173"/>
      <c r="H4860" s="173"/>
      <c r="I4860" s="173"/>
    </row>
    <row r="4861">
      <c r="A4861" s="176"/>
      <c r="B4861" s="177"/>
      <c r="C4861" s="173"/>
      <c r="D4861" s="173"/>
      <c r="E4861" s="173"/>
      <c r="F4861" s="173"/>
      <c r="G4861" s="173"/>
      <c r="H4861" s="173"/>
      <c r="I4861" s="173"/>
    </row>
    <row r="4862">
      <c r="A4862" s="176"/>
      <c r="B4862" s="177"/>
      <c r="C4862" s="173"/>
      <c r="D4862" s="173"/>
      <c r="E4862" s="173"/>
      <c r="F4862" s="173"/>
      <c r="G4862" s="173"/>
      <c r="H4862" s="173"/>
      <c r="I4862" s="173"/>
    </row>
    <row r="4863">
      <c r="A4863" s="176"/>
      <c r="B4863" s="177"/>
      <c r="C4863" s="173"/>
      <c r="D4863" s="173"/>
      <c r="E4863" s="173"/>
      <c r="F4863" s="173"/>
      <c r="G4863" s="173"/>
      <c r="H4863" s="173"/>
      <c r="I4863" s="173"/>
    </row>
    <row r="4864">
      <c r="A4864" s="176"/>
      <c r="B4864" s="177"/>
      <c r="C4864" s="173"/>
      <c r="D4864" s="173"/>
      <c r="E4864" s="173"/>
      <c r="F4864" s="173"/>
      <c r="G4864" s="173"/>
      <c r="H4864" s="173"/>
      <c r="I4864" s="173"/>
    </row>
    <row r="4865">
      <c r="A4865" s="176"/>
      <c r="B4865" s="177"/>
      <c r="C4865" s="173"/>
      <c r="D4865" s="173"/>
      <c r="E4865" s="173"/>
      <c r="F4865" s="173"/>
      <c r="G4865" s="173"/>
      <c r="H4865" s="173"/>
      <c r="I4865" s="173"/>
    </row>
    <row r="4866">
      <c r="A4866" s="176"/>
      <c r="B4866" s="177"/>
      <c r="C4866" s="173"/>
      <c r="D4866" s="173"/>
      <c r="E4866" s="173"/>
      <c r="F4866" s="173"/>
      <c r="G4866" s="173"/>
      <c r="H4866" s="173"/>
      <c r="I4866" s="173"/>
    </row>
    <row r="4867">
      <c r="A4867" s="176"/>
      <c r="B4867" s="177"/>
      <c r="C4867" s="173"/>
      <c r="D4867" s="173"/>
      <c r="E4867" s="173"/>
      <c r="F4867" s="173"/>
      <c r="G4867" s="173"/>
      <c r="H4867" s="173"/>
      <c r="I4867" s="173"/>
    </row>
    <row r="4868">
      <c r="A4868" s="176"/>
      <c r="B4868" s="177"/>
      <c r="C4868" s="173"/>
      <c r="D4868" s="173"/>
      <c r="E4868" s="173"/>
      <c r="F4868" s="173"/>
      <c r="G4868" s="173"/>
      <c r="H4868" s="173"/>
      <c r="I4868" s="173"/>
    </row>
    <row r="4869">
      <c r="A4869" s="176"/>
      <c r="B4869" s="177"/>
      <c r="C4869" s="173"/>
      <c r="D4869" s="173"/>
      <c r="E4869" s="173"/>
      <c r="F4869" s="173"/>
      <c r="G4869" s="173"/>
      <c r="H4869" s="173"/>
      <c r="I4869" s="173"/>
    </row>
    <row r="4870">
      <c r="A4870" s="176"/>
      <c r="B4870" s="177"/>
      <c r="C4870" s="173"/>
      <c r="D4870" s="173"/>
      <c r="E4870" s="173"/>
      <c r="F4870" s="173"/>
      <c r="G4870" s="173"/>
      <c r="H4870" s="173"/>
      <c r="I4870" s="173"/>
    </row>
    <row r="4871">
      <c r="A4871" s="176"/>
      <c r="B4871" s="177"/>
      <c r="C4871" s="173"/>
      <c r="D4871" s="173"/>
      <c r="E4871" s="173"/>
      <c r="F4871" s="173"/>
      <c r="G4871" s="173"/>
      <c r="H4871" s="173"/>
      <c r="I4871" s="173"/>
    </row>
    <row r="4872">
      <c r="A4872" s="176"/>
      <c r="B4872" s="177"/>
      <c r="C4872" s="173"/>
      <c r="D4872" s="173"/>
      <c r="E4872" s="173"/>
      <c r="F4872" s="173"/>
      <c r="G4872" s="173"/>
      <c r="H4872" s="173"/>
      <c r="I4872" s="173"/>
    </row>
    <row r="4873">
      <c r="A4873" s="176"/>
      <c r="B4873" s="177"/>
      <c r="C4873" s="173"/>
      <c r="D4873" s="173"/>
      <c r="E4873" s="173"/>
      <c r="F4873" s="173"/>
      <c r="G4873" s="173"/>
      <c r="H4873" s="173"/>
      <c r="I4873" s="173"/>
    </row>
    <row r="4874">
      <c r="A4874" s="176"/>
      <c r="B4874" s="177"/>
      <c r="C4874" s="173"/>
      <c r="D4874" s="173"/>
      <c r="E4874" s="173"/>
      <c r="F4874" s="173"/>
      <c r="G4874" s="173"/>
      <c r="H4874" s="173"/>
      <c r="I4874" s="173"/>
    </row>
    <row r="4875">
      <c r="A4875" s="176"/>
      <c r="B4875" s="177"/>
      <c r="C4875" s="173"/>
      <c r="D4875" s="173"/>
      <c r="E4875" s="173"/>
      <c r="F4875" s="173"/>
      <c r="G4875" s="173"/>
      <c r="H4875" s="173"/>
      <c r="I4875" s="173"/>
    </row>
    <row r="4876">
      <c r="A4876" s="176"/>
      <c r="B4876" s="177"/>
      <c r="C4876" s="173"/>
      <c r="D4876" s="173"/>
      <c r="E4876" s="173"/>
      <c r="F4876" s="173"/>
      <c r="G4876" s="173"/>
      <c r="H4876" s="173"/>
      <c r="I4876" s="173"/>
    </row>
    <row r="4877">
      <c r="A4877" s="176"/>
      <c r="B4877" s="177"/>
      <c r="C4877" s="173"/>
      <c r="D4877" s="173"/>
      <c r="E4877" s="173"/>
      <c r="F4877" s="173"/>
      <c r="G4877" s="173"/>
      <c r="H4877" s="173"/>
      <c r="I4877" s="173"/>
    </row>
    <row r="4878">
      <c r="A4878" s="176"/>
      <c r="B4878" s="177"/>
      <c r="C4878" s="173"/>
      <c r="D4878" s="173"/>
      <c r="E4878" s="173"/>
      <c r="F4878" s="173"/>
      <c r="G4878" s="173"/>
      <c r="H4878" s="173"/>
      <c r="I4878" s="173"/>
    </row>
    <row r="4879">
      <c r="A4879" s="176"/>
      <c r="B4879" s="177"/>
      <c r="C4879" s="173"/>
      <c r="D4879" s="173"/>
      <c r="E4879" s="173"/>
      <c r="F4879" s="173"/>
      <c r="G4879" s="173"/>
      <c r="H4879" s="173"/>
      <c r="I4879" s="173"/>
    </row>
    <row r="4880">
      <c r="A4880" s="176"/>
      <c r="B4880" s="177"/>
      <c r="C4880" s="173"/>
      <c r="D4880" s="173"/>
      <c r="E4880" s="173"/>
      <c r="F4880" s="173"/>
      <c r="G4880" s="173"/>
      <c r="H4880" s="173"/>
      <c r="I4880" s="173"/>
    </row>
    <row r="4881">
      <c r="A4881" s="176"/>
      <c r="B4881" s="177"/>
      <c r="C4881" s="173"/>
      <c r="D4881" s="173"/>
      <c r="E4881" s="173"/>
      <c r="F4881" s="173"/>
      <c r="G4881" s="173"/>
      <c r="H4881" s="173"/>
      <c r="I4881" s="173"/>
    </row>
    <row r="4882">
      <c r="A4882" s="176"/>
      <c r="B4882" s="177"/>
      <c r="C4882" s="173"/>
      <c r="D4882" s="173"/>
      <c r="E4882" s="173"/>
      <c r="F4882" s="173"/>
      <c r="G4882" s="173"/>
      <c r="H4882" s="173"/>
      <c r="I4882" s="173"/>
    </row>
    <row r="4883">
      <c r="A4883" s="176"/>
      <c r="B4883" s="177"/>
      <c r="C4883" s="173"/>
      <c r="D4883" s="173"/>
      <c r="E4883" s="173"/>
      <c r="F4883" s="173"/>
      <c r="G4883" s="173"/>
      <c r="H4883" s="173"/>
      <c r="I4883" s="173"/>
    </row>
    <row r="4884">
      <c r="A4884" s="176"/>
      <c r="B4884" s="177"/>
      <c r="C4884" s="173"/>
      <c r="D4884" s="173"/>
      <c r="E4884" s="173"/>
      <c r="F4884" s="173"/>
      <c r="G4884" s="173"/>
      <c r="H4884" s="173"/>
      <c r="I4884" s="173"/>
    </row>
    <row r="4885">
      <c r="A4885" s="176"/>
      <c r="B4885" s="177"/>
      <c r="C4885" s="173"/>
      <c r="D4885" s="173"/>
      <c r="E4885" s="173"/>
      <c r="F4885" s="173"/>
      <c r="G4885" s="173"/>
      <c r="H4885" s="173"/>
      <c r="I4885" s="173"/>
    </row>
    <row r="4886">
      <c r="A4886" s="176"/>
      <c r="B4886" s="177"/>
      <c r="C4886" s="173"/>
      <c r="D4886" s="173"/>
      <c r="E4886" s="173"/>
      <c r="F4886" s="173"/>
      <c r="G4886" s="173"/>
      <c r="H4886" s="173"/>
      <c r="I4886" s="173"/>
    </row>
    <row r="4887">
      <c r="A4887" s="176"/>
      <c r="B4887" s="177"/>
      <c r="C4887" s="173"/>
      <c r="D4887" s="173"/>
      <c r="E4887" s="173"/>
      <c r="F4887" s="173"/>
      <c r="G4887" s="173"/>
      <c r="H4887" s="173"/>
      <c r="I4887" s="173"/>
    </row>
    <row r="4888">
      <c r="A4888" s="176"/>
      <c r="B4888" s="177"/>
      <c r="C4888" s="173"/>
      <c r="D4888" s="173"/>
      <c r="E4888" s="173"/>
      <c r="F4888" s="173"/>
      <c r="G4888" s="173"/>
      <c r="H4888" s="173"/>
      <c r="I4888" s="173"/>
    </row>
    <row r="4889">
      <c r="A4889" s="176"/>
      <c r="B4889" s="177"/>
      <c r="C4889" s="173"/>
      <c r="D4889" s="173"/>
      <c r="E4889" s="173"/>
      <c r="F4889" s="173"/>
      <c r="G4889" s="173"/>
      <c r="H4889" s="173"/>
      <c r="I4889" s="173"/>
    </row>
    <row r="4890">
      <c r="A4890" s="176"/>
      <c r="B4890" s="177"/>
      <c r="C4890" s="173"/>
      <c r="D4890" s="173"/>
      <c r="E4890" s="173"/>
      <c r="F4890" s="173"/>
      <c r="G4890" s="173"/>
      <c r="H4890" s="173"/>
      <c r="I4890" s="173"/>
    </row>
    <row r="4891">
      <c r="A4891" s="176"/>
      <c r="B4891" s="177"/>
      <c r="C4891" s="173"/>
      <c r="D4891" s="173"/>
      <c r="E4891" s="173"/>
      <c r="F4891" s="173"/>
      <c r="G4891" s="173"/>
      <c r="H4891" s="173"/>
      <c r="I4891" s="173"/>
    </row>
    <row r="4892">
      <c r="A4892" s="176"/>
      <c r="B4892" s="177"/>
      <c r="C4892" s="173"/>
      <c r="D4892" s="173"/>
      <c r="E4892" s="173"/>
      <c r="F4892" s="173"/>
      <c r="G4892" s="173"/>
      <c r="H4892" s="173"/>
      <c r="I4892" s="173"/>
    </row>
    <row r="4893">
      <c r="A4893" s="176"/>
      <c r="B4893" s="177"/>
      <c r="C4893" s="173"/>
      <c r="D4893" s="173"/>
      <c r="E4893" s="173"/>
      <c r="F4893" s="173"/>
      <c r="G4893" s="173"/>
      <c r="H4893" s="173"/>
      <c r="I4893" s="173"/>
    </row>
    <row r="4894">
      <c r="A4894" s="176"/>
      <c r="B4894" s="177"/>
      <c r="C4894" s="173"/>
      <c r="D4894" s="173"/>
      <c r="E4894" s="173"/>
      <c r="F4894" s="173"/>
      <c r="G4894" s="173"/>
      <c r="H4894" s="173"/>
      <c r="I4894" s="173"/>
    </row>
    <row r="4895">
      <c r="A4895" s="176"/>
      <c r="B4895" s="177"/>
      <c r="C4895" s="173"/>
      <c r="D4895" s="173"/>
      <c r="E4895" s="173"/>
      <c r="F4895" s="173"/>
      <c r="G4895" s="173"/>
      <c r="H4895" s="173"/>
      <c r="I4895" s="173"/>
    </row>
    <row r="4896">
      <c r="A4896" s="176"/>
      <c r="B4896" s="177"/>
      <c r="C4896" s="173"/>
      <c r="D4896" s="173"/>
      <c r="E4896" s="173"/>
      <c r="F4896" s="173"/>
      <c r="G4896" s="173"/>
      <c r="H4896" s="173"/>
      <c r="I4896" s="173"/>
    </row>
    <row r="4897">
      <c r="A4897" s="176"/>
      <c r="B4897" s="177"/>
      <c r="C4897" s="173"/>
      <c r="D4897" s="173"/>
      <c r="E4897" s="173"/>
      <c r="F4897" s="173"/>
      <c r="G4897" s="173"/>
      <c r="H4897" s="173"/>
      <c r="I4897" s="173"/>
    </row>
    <row r="4898">
      <c r="A4898" s="176"/>
      <c r="B4898" s="177"/>
      <c r="C4898" s="173"/>
      <c r="D4898" s="173"/>
      <c r="E4898" s="173"/>
      <c r="F4898" s="173"/>
      <c r="G4898" s="173"/>
      <c r="H4898" s="173"/>
      <c r="I4898" s="173"/>
    </row>
    <row r="4899">
      <c r="A4899" s="176"/>
      <c r="B4899" s="177"/>
      <c r="C4899" s="173"/>
      <c r="D4899" s="173"/>
      <c r="E4899" s="173"/>
      <c r="F4899" s="173"/>
      <c r="G4899" s="173"/>
      <c r="H4899" s="173"/>
      <c r="I4899" s="173"/>
    </row>
    <row r="4900">
      <c r="A4900" s="176"/>
      <c r="B4900" s="177"/>
      <c r="C4900" s="173"/>
      <c r="D4900" s="173"/>
      <c r="E4900" s="173"/>
      <c r="F4900" s="173"/>
      <c r="G4900" s="173"/>
      <c r="H4900" s="173"/>
      <c r="I4900" s="173"/>
    </row>
    <row r="4901">
      <c r="A4901" s="176"/>
      <c r="B4901" s="177"/>
      <c r="C4901" s="173"/>
      <c r="D4901" s="173"/>
      <c r="E4901" s="173"/>
      <c r="F4901" s="173"/>
      <c r="G4901" s="173"/>
      <c r="H4901" s="173"/>
      <c r="I4901" s="173"/>
    </row>
    <row r="4902">
      <c r="A4902" s="176"/>
      <c r="B4902" s="177"/>
      <c r="C4902" s="173"/>
      <c r="D4902" s="173"/>
      <c r="E4902" s="173"/>
      <c r="F4902" s="173"/>
      <c r="G4902" s="173"/>
      <c r="H4902" s="173"/>
      <c r="I4902" s="173"/>
    </row>
    <row r="4903">
      <c r="A4903" s="176"/>
      <c r="B4903" s="177"/>
      <c r="C4903" s="173"/>
      <c r="D4903" s="173"/>
      <c r="E4903" s="173"/>
      <c r="F4903" s="173"/>
      <c r="G4903" s="173"/>
      <c r="H4903" s="173"/>
      <c r="I4903" s="173"/>
    </row>
    <row r="4904">
      <c r="A4904" s="176"/>
      <c r="B4904" s="177"/>
      <c r="C4904" s="173"/>
      <c r="D4904" s="173"/>
      <c r="E4904" s="173"/>
      <c r="F4904" s="173"/>
      <c r="G4904" s="173"/>
      <c r="H4904" s="173"/>
      <c r="I4904" s="173"/>
    </row>
    <row r="4905">
      <c r="A4905" s="176"/>
      <c r="B4905" s="177"/>
      <c r="C4905" s="173"/>
      <c r="D4905" s="173"/>
      <c r="E4905" s="173"/>
      <c r="F4905" s="173"/>
      <c r="G4905" s="173"/>
      <c r="H4905" s="173"/>
      <c r="I4905" s="173"/>
    </row>
    <row r="4906">
      <c r="A4906" s="176"/>
      <c r="B4906" s="177"/>
      <c r="C4906" s="173"/>
      <c r="D4906" s="173"/>
      <c r="E4906" s="173"/>
      <c r="F4906" s="173"/>
      <c r="G4906" s="173"/>
      <c r="H4906" s="173"/>
      <c r="I4906" s="173"/>
    </row>
    <row r="4907">
      <c r="A4907" s="176"/>
      <c r="B4907" s="177"/>
      <c r="C4907" s="173"/>
      <c r="D4907" s="173"/>
      <c r="E4907" s="173"/>
      <c r="F4907" s="173"/>
      <c r="G4907" s="173"/>
      <c r="H4907" s="173"/>
      <c r="I4907" s="173"/>
    </row>
    <row r="4908">
      <c r="A4908" s="176"/>
      <c r="B4908" s="177"/>
      <c r="C4908" s="173"/>
      <c r="D4908" s="173"/>
      <c r="E4908" s="173"/>
      <c r="F4908" s="173"/>
      <c r="G4908" s="173"/>
      <c r="H4908" s="173"/>
      <c r="I4908" s="173"/>
    </row>
    <row r="4909">
      <c r="A4909" s="176"/>
      <c r="B4909" s="177"/>
      <c r="C4909" s="173"/>
      <c r="D4909" s="173"/>
      <c r="E4909" s="173"/>
      <c r="F4909" s="173"/>
      <c r="G4909" s="173"/>
      <c r="H4909" s="173"/>
      <c r="I4909" s="173"/>
    </row>
    <row r="4910">
      <c r="A4910" s="176"/>
      <c r="B4910" s="177"/>
      <c r="C4910" s="173"/>
      <c r="D4910" s="173"/>
      <c r="E4910" s="173"/>
      <c r="F4910" s="173"/>
      <c r="G4910" s="173"/>
      <c r="H4910" s="173"/>
      <c r="I4910" s="173"/>
    </row>
    <row r="4911">
      <c r="A4911" s="176"/>
      <c r="B4911" s="177"/>
      <c r="C4911" s="173"/>
      <c r="D4911" s="173"/>
      <c r="E4911" s="173"/>
      <c r="F4911" s="173"/>
      <c r="G4911" s="173"/>
      <c r="H4911" s="173"/>
      <c r="I4911" s="173"/>
    </row>
    <row r="4912">
      <c r="A4912" s="176"/>
      <c r="B4912" s="177"/>
      <c r="C4912" s="173"/>
      <c r="D4912" s="173"/>
      <c r="E4912" s="173"/>
      <c r="F4912" s="173"/>
      <c r="G4912" s="173"/>
      <c r="H4912" s="173"/>
      <c r="I4912" s="173"/>
    </row>
    <row r="4913">
      <c r="A4913" s="176"/>
      <c r="B4913" s="177"/>
      <c r="C4913" s="173"/>
      <c r="D4913" s="173"/>
      <c r="E4913" s="173"/>
      <c r="F4913" s="173"/>
      <c r="G4913" s="173"/>
      <c r="H4913" s="173"/>
      <c r="I4913" s="173"/>
    </row>
    <row r="4914">
      <c r="A4914" s="176"/>
      <c r="B4914" s="177"/>
      <c r="C4914" s="173"/>
      <c r="D4914" s="173"/>
      <c r="E4914" s="173"/>
      <c r="F4914" s="173"/>
      <c r="G4914" s="173"/>
      <c r="H4914" s="173"/>
      <c r="I4914" s="173"/>
    </row>
    <row r="4915">
      <c r="A4915" s="176"/>
      <c r="B4915" s="177"/>
      <c r="C4915" s="173"/>
      <c r="D4915" s="173"/>
      <c r="E4915" s="173"/>
      <c r="F4915" s="173"/>
      <c r="G4915" s="173"/>
      <c r="H4915" s="173"/>
      <c r="I4915" s="173"/>
    </row>
    <row r="4916">
      <c r="A4916" s="176"/>
      <c r="B4916" s="177"/>
      <c r="C4916" s="173"/>
      <c r="D4916" s="173"/>
      <c r="E4916" s="173"/>
      <c r="F4916" s="173"/>
      <c r="G4916" s="173"/>
      <c r="H4916" s="173"/>
      <c r="I4916" s="173"/>
    </row>
    <row r="4917">
      <c r="A4917" s="176"/>
      <c r="B4917" s="177"/>
      <c r="C4917" s="173"/>
      <c r="D4917" s="173"/>
      <c r="E4917" s="173"/>
      <c r="F4917" s="173"/>
      <c r="G4917" s="173"/>
      <c r="H4917" s="173"/>
      <c r="I4917" s="173"/>
    </row>
    <row r="4918">
      <c r="A4918" s="176"/>
      <c r="B4918" s="177"/>
      <c r="C4918" s="173"/>
      <c r="D4918" s="173"/>
      <c r="E4918" s="173"/>
      <c r="F4918" s="173"/>
      <c r="G4918" s="173"/>
      <c r="H4918" s="173"/>
      <c r="I4918" s="173"/>
    </row>
    <row r="4919">
      <c r="A4919" s="176"/>
      <c r="B4919" s="177"/>
      <c r="C4919" s="173"/>
      <c r="D4919" s="173"/>
      <c r="E4919" s="173"/>
      <c r="F4919" s="173"/>
      <c r="G4919" s="173"/>
      <c r="H4919" s="173"/>
      <c r="I4919" s="173"/>
    </row>
    <row r="4920">
      <c r="A4920" s="176"/>
      <c r="B4920" s="177"/>
      <c r="C4920" s="173"/>
      <c r="D4920" s="173"/>
      <c r="E4920" s="173"/>
      <c r="F4920" s="173"/>
      <c r="G4920" s="173"/>
      <c r="H4920" s="173"/>
      <c r="I4920" s="173"/>
    </row>
    <row r="4921">
      <c r="A4921" s="176"/>
      <c r="B4921" s="177"/>
      <c r="C4921" s="173"/>
      <c r="D4921" s="173"/>
      <c r="E4921" s="173"/>
      <c r="F4921" s="173"/>
      <c r="G4921" s="173"/>
      <c r="H4921" s="173"/>
      <c r="I4921" s="173"/>
    </row>
    <row r="4922">
      <c r="A4922" s="176"/>
      <c r="B4922" s="177"/>
      <c r="C4922" s="173"/>
      <c r="D4922" s="173"/>
      <c r="E4922" s="173"/>
      <c r="F4922" s="173"/>
      <c r="G4922" s="173"/>
      <c r="H4922" s="173"/>
      <c r="I4922" s="173"/>
    </row>
    <row r="4923">
      <c r="A4923" s="176"/>
      <c r="B4923" s="177"/>
      <c r="C4923" s="173"/>
      <c r="D4923" s="173"/>
      <c r="E4923" s="173"/>
      <c r="F4923" s="173"/>
      <c r="G4923" s="173"/>
      <c r="H4923" s="173"/>
      <c r="I4923" s="173"/>
    </row>
    <row r="4924">
      <c r="A4924" s="176"/>
      <c r="B4924" s="177"/>
      <c r="C4924" s="173"/>
      <c r="D4924" s="173"/>
      <c r="E4924" s="173"/>
      <c r="F4924" s="173"/>
      <c r="G4924" s="173"/>
      <c r="H4924" s="173"/>
      <c r="I4924" s="173"/>
    </row>
    <row r="4925">
      <c r="A4925" s="176"/>
      <c r="B4925" s="177"/>
      <c r="C4925" s="173"/>
      <c r="D4925" s="173"/>
      <c r="E4925" s="173"/>
      <c r="F4925" s="173"/>
      <c r="G4925" s="173"/>
      <c r="H4925" s="173"/>
      <c r="I4925" s="173"/>
    </row>
    <row r="4926">
      <c r="A4926" s="176"/>
      <c r="B4926" s="177"/>
      <c r="C4926" s="173"/>
      <c r="D4926" s="173"/>
      <c r="E4926" s="173"/>
      <c r="F4926" s="173"/>
      <c r="G4926" s="173"/>
      <c r="H4926" s="173"/>
      <c r="I4926" s="173"/>
    </row>
    <row r="4927">
      <c r="A4927" s="176"/>
      <c r="B4927" s="177"/>
      <c r="C4927" s="173"/>
      <c r="D4927" s="173"/>
      <c r="E4927" s="173"/>
      <c r="F4927" s="173"/>
      <c r="G4927" s="173"/>
      <c r="H4927" s="173"/>
      <c r="I4927" s="173"/>
    </row>
    <row r="4928">
      <c r="A4928" s="176"/>
      <c r="B4928" s="177"/>
      <c r="C4928" s="173"/>
      <c r="D4928" s="173"/>
      <c r="E4928" s="173"/>
      <c r="F4928" s="173"/>
      <c r="G4928" s="173"/>
      <c r="H4928" s="173"/>
      <c r="I4928" s="173"/>
    </row>
    <row r="4929">
      <c r="A4929" s="176"/>
      <c r="B4929" s="177"/>
      <c r="C4929" s="173"/>
      <c r="D4929" s="173"/>
      <c r="E4929" s="173"/>
      <c r="F4929" s="173"/>
      <c r="G4929" s="173"/>
      <c r="H4929" s="173"/>
      <c r="I4929" s="173"/>
    </row>
    <row r="4930">
      <c r="A4930" s="176"/>
      <c r="B4930" s="177"/>
      <c r="C4930" s="173"/>
      <c r="D4930" s="173"/>
      <c r="E4930" s="173"/>
      <c r="F4930" s="173"/>
      <c r="G4930" s="173"/>
      <c r="H4930" s="173"/>
      <c r="I4930" s="173"/>
    </row>
    <row r="4931">
      <c r="A4931" s="176"/>
      <c r="B4931" s="177"/>
      <c r="C4931" s="173"/>
      <c r="D4931" s="173"/>
      <c r="E4931" s="173"/>
      <c r="F4931" s="173"/>
      <c r="G4931" s="173"/>
      <c r="H4931" s="173"/>
      <c r="I4931" s="173"/>
    </row>
    <row r="4932">
      <c r="A4932" s="176"/>
      <c r="B4932" s="177"/>
      <c r="C4932" s="173"/>
      <c r="D4932" s="173"/>
      <c r="E4932" s="173"/>
      <c r="F4932" s="173"/>
      <c r="G4932" s="173"/>
      <c r="H4932" s="173"/>
      <c r="I4932" s="173"/>
    </row>
    <row r="4933">
      <c r="A4933" s="176"/>
      <c r="B4933" s="177"/>
      <c r="C4933" s="173"/>
      <c r="D4933" s="173"/>
      <c r="E4933" s="173"/>
      <c r="F4933" s="173"/>
      <c r="G4933" s="173"/>
      <c r="H4933" s="173"/>
      <c r="I4933" s="173"/>
    </row>
    <row r="4934">
      <c r="A4934" s="176"/>
      <c r="B4934" s="177"/>
      <c r="C4934" s="173"/>
      <c r="D4934" s="173"/>
      <c r="E4934" s="173"/>
      <c r="F4934" s="173"/>
      <c r="G4934" s="173"/>
      <c r="H4934" s="173"/>
      <c r="I4934" s="173"/>
    </row>
    <row r="4935">
      <c r="A4935" s="176"/>
      <c r="B4935" s="177"/>
      <c r="C4935" s="173"/>
      <c r="D4935" s="173"/>
      <c r="E4935" s="173"/>
      <c r="F4935" s="173"/>
      <c r="G4935" s="173"/>
      <c r="H4935" s="173"/>
      <c r="I4935" s="173"/>
    </row>
    <row r="4936">
      <c r="A4936" s="176"/>
      <c r="B4936" s="177"/>
      <c r="C4936" s="173"/>
      <c r="D4936" s="173"/>
      <c r="E4936" s="173"/>
      <c r="F4936" s="173"/>
      <c r="G4936" s="173"/>
      <c r="H4936" s="173"/>
      <c r="I4936" s="173"/>
    </row>
    <row r="4937">
      <c r="A4937" s="176"/>
      <c r="B4937" s="177"/>
      <c r="C4937" s="173"/>
      <c r="D4937" s="173"/>
      <c r="E4937" s="173"/>
      <c r="F4937" s="173"/>
      <c r="G4937" s="173"/>
      <c r="H4937" s="173"/>
      <c r="I4937" s="173"/>
    </row>
    <row r="4938">
      <c r="A4938" s="176"/>
      <c r="B4938" s="177"/>
      <c r="C4938" s="173"/>
      <c r="D4938" s="173"/>
      <c r="E4938" s="173"/>
      <c r="F4938" s="173"/>
      <c r="G4938" s="173"/>
      <c r="H4938" s="173"/>
      <c r="I4938" s="173"/>
    </row>
    <row r="4939">
      <c r="A4939" s="176"/>
      <c r="B4939" s="177"/>
      <c r="C4939" s="173"/>
      <c r="D4939" s="173"/>
      <c r="E4939" s="173"/>
      <c r="F4939" s="173"/>
      <c r="G4939" s="173"/>
      <c r="H4939" s="173"/>
      <c r="I4939" s="173"/>
    </row>
    <row r="4940">
      <c r="A4940" s="176"/>
      <c r="B4940" s="177"/>
      <c r="C4940" s="173"/>
      <c r="D4940" s="173"/>
      <c r="E4940" s="173"/>
      <c r="F4940" s="173"/>
      <c r="G4940" s="173"/>
      <c r="H4940" s="173"/>
      <c r="I4940" s="173"/>
    </row>
    <row r="4941">
      <c r="A4941" s="176"/>
      <c r="B4941" s="177"/>
      <c r="C4941" s="173"/>
      <c r="D4941" s="173"/>
      <c r="E4941" s="173"/>
      <c r="F4941" s="173"/>
      <c r="G4941" s="173"/>
      <c r="H4941" s="173"/>
      <c r="I4941" s="173"/>
    </row>
    <row r="4942">
      <c r="A4942" s="176"/>
      <c r="B4942" s="177"/>
      <c r="C4942" s="173"/>
      <c r="D4942" s="173"/>
      <c r="E4942" s="173"/>
      <c r="F4942" s="173"/>
      <c r="G4942" s="173"/>
      <c r="H4942" s="173"/>
      <c r="I4942" s="173"/>
    </row>
    <row r="4943">
      <c r="A4943" s="176"/>
      <c r="B4943" s="177"/>
      <c r="C4943" s="173"/>
      <c r="D4943" s="173"/>
      <c r="E4943" s="173"/>
      <c r="F4943" s="173"/>
      <c r="G4943" s="173"/>
      <c r="H4943" s="173"/>
      <c r="I4943" s="173"/>
    </row>
    <row r="4944">
      <c r="A4944" s="176"/>
      <c r="B4944" s="177"/>
      <c r="C4944" s="173"/>
      <c r="D4944" s="173"/>
      <c r="E4944" s="173"/>
      <c r="F4944" s="173"/>
      <c r="G4944" s="173"/>
      <c r="H4944" s="173"/>
      <c r="I4944" s="173"/>
    </row>
    <row r="4945">
      <c r="A4945" s="176"/>
      <c r="B4945" s="177"/>
      <c r="C4945" s="173"/>
      <c r="D4945" s="173"/>
      <c r="E4945" s="173"/>
      <c r="F4945" s="173"/>
      <c r="G4945" s="173"/>
      <c r="H4945" s="173"/>
      <c r="I4945" s="173"/>
    </row>
    <row r="4946">
      <c r="A4946" s="176"/>
      <c r="B4946" s="177"/>
      <c r="C4946" s="173"/>
      <c r="D4946" s="173"/>
      <c r="E4946" s="173"/>
      <c r="F4946" s="173"/>
      <c r="G4946" s="173"/>
      <c r="H4946" s="173"/>
      <c r="I4946" s="173"/>
    </row>
    <row r="4947">
      <c r="A4947" s="176"/>
      <c r="B4947" s="177"/>
      <c r="C4947" s="173"/>
      <c r="D4947" s="173"/>
      <c r="E4947" s="173"/>
      <c r="F4947" s="173"/>
      <c r="G4947" s="173"/>
      <c r="H4947" s="173"/>
      <c r="I4947" s="173"/>
    </row>
    <row r="4948">
      <c r="A4948" s="176"/>
      <c r="B4948" s="177"/>
      <c r="C4948" s="173"/>
      <c r="D4948" s="173"/>
      <c r="E4948" s="173"/>
      <c r="F4948" s="173"/>
      <c r="G4948" s="173"/>
      <c r="H4948" s="173"/>
      <c r="I4948" s="173"/>
    </row>
    <row r="4949">
      <c r="A4949" s="176"/>
      <c r="B4949" s="177"/>
      <c r="C4949" s="173"/>
      <c r="D4949" s="173"/>
      <c r="E4949" s="173"/>
      <c r="F4949" s="173"/>
      <c r="G4949" s="173"/>
      <c r="H4949" s="173"/>
      <c r="I4949" s="173"/>
    </row>
    <row r="4950">
      <c r="A4950" s="176"/>
      <c r="B4950" s="177"/>
      <c r="C4950" s="173"/>
      <c r="D4950" s="173"/>
      <c r="E4950" s="173"/>
      <c r="F4950" s="173"/>
      <c r="G4950" s="173"/>
      <c r="H4950" s="173"/>
      <c r="I4950" s="173"/>
    </row>
    <row r="4951">
      <c r="A4951" s="176"/>
      <c r="B4951" s="177"/>
      <c r="C4951" s="173"/>
      <c r="D4951" s="173"/>
      <c r="E4951" s="173"/>
      <c r="F4951" s="173"/>
      <c r="G4951" s="173"/>
      <c r="H4951" s="173"/>
      <c r="I4951" s="173"/>
    </row>
    <row r="4952">
      <c r="A4952" s="176"/>
      <c r="B4952" s="177"/>
      <c r="C4952" s="173"/>
      <c r="D4952" s="173"/>
      <c r="E4952" s="173"/>
      <c r="F4952" s="173"/>
      <c r="G4952" s="173"/>
      <c r="H4952" s="173"/>
      <c r="I4952" s="173"/>
    </row>
    <row r="4953">
      <c r="A4953" s="176"/>
      <c r="B4953" s="177"/>
      <c r="C4953" s="173"/>
      <c r="D4953" s="173"/>
      <c r="E4953" s="173"/>
      <c r="F4953" s="173"/>
      <c r="G4953" s="173"/>
      <c r="H4953" s="173"/>
      <c r="I4953" s="173"/>
    </row>
    <row r="4954">
      <c r="A4954" s="176"/>
      <c r="B4954" s="177"/>
      <c r="C4954" s="173"/>
      <c r="D4954" s="173"/>
      <c r="E4954" s="173"/>
      <c r="F4954" s="173"/>
      <c r="G4954" s="173"/>
      <c r="H4954" s="173"/>
      <c r="I4954" s="173"/>
    </row>
    <row r="4955">
      <c r="A4955" s="176"/>
      <c r="B4955" s="177"/>
      <c r="C4955" s="173"/>
      <c r="D4955" s="173"/>
      <c r="E4955" s="173"/>
      <c r="F4955" s="173"/>
      <c r="G4955" s="173"/>
      <c r="H4955" s="173"/>
      <c r="I4955" s="173"/>
    </row>
    <row r="4956">
      <c r="A4956" s="176"/>
      <c r="B4956" s="177"/>
      <c r="C4956" s="173"/>
      <c r="D4956" s="173"/>
      <c r="E4956" s="173"/>
      <c r="F4956" s="173"/>
      <c r="G4956" s="173"/>
      <c r="H4956" s="173"/>
      <c r="I4956" s="173"/>
    </row>
    <row r="4957">
      <c r="A4957" s="176"/>
      <c r="B4957" s="177"/>
      <c r="C4957" s="173"/>
      <c r="D4957" s="173"/>
      <c r="E4957" s="173"/>
      <c r="F4957" s="173"/>
      <c r="G4957" s="173"/>
      <c r="H4957" s="173"/>
      <c r="I4957" s="173"/>
    </row>
    <row r="4958">
      <c r="A4958" s="176"/>
      <c r="B4958" s="177"/>
      <c r="C4958" s="173"/>
      <c r="D4958" s="173"/>
      <c r="E4958" s="173"/>
      <c r="F4958" s="173"/>
      <c r="G4958" s="173"/>
      <c r="H4958" s="173"/>
      <c r="I4958" s="173"/>
    </row>
    <row r="4959">
      <c r="A4959" s="176"/>
      <c r="B4959" s="177"/>
      <c r="C4959" s="173"/>
      <c r="D4959" s="173"/>
      <c r="E4959" s="173"/>
      <c r="F4959" s="173"/>
      <c r="G4959" s="173"/>
      <c r="H4959" s="173"/>
      <c r="I4959" s="173"/>
    </row>
    <row r="4960">
      <c r="A4960" s="176"/>
      <c r="B4960" s="177"/>
      <c r="C4960" s="173"/>
      <c r="D4960" s="173"/>
      <c r="E4960" s="173"/>
      <c r="F4960" s="173"/>
      <c r="G4960" s="173"/>
      <c r="H4960" s="173"/>
      <c r="I4960" s="173"/>
    </row>
    <row r="4961">
      <c r="A4961" s="176"/>
      <c r="B4961" s="177"/>
      <c r="C4961" s="173"/>
      <c r="D4961" s="173"/>
      <c r="E4961" s="173"/>
      <c r="F4961" s="173"/>
      <c r="G4961" s="173"/>
      <c r="H4961" s="173"/>
      <c r="I4961" s="173"/>
    </row>
    <row r="4962">
      <c r="A4962" s="176"/>
      <c r="B4962" s="177"/>
      <c r="C4962" s="173"/>
      <c r="D4962" s="173"/>
      <c r="E4962" s="173"/>
      <c r="F4962" s="173"/>
      <c r="G4962" s="173"/>
      <c r="H4962" s="173"/>
      <c r="I4962" s="173"/>
    </row>
    <row r="4963">
      <c r="A4963" s="176"/>
      <c r="B4963" s="177"/>
      <c r="C4963" s="173"/>
      <c r="D4963" s="173"/>
      <c r="E4963" s="173"/>
      <c r="F4963" s="173"/>
      <c r="G4963" s="173"/>
      <c r="H4963" s="173"/>
      <c r="I4963" s="173"/>
    </row>
    <row r="4964">
      <c r="A4964" s="176"/>
      <c r="B4964" s="177"/>
      <c r="C4964" s="173"/>
      <c r="D4964" s="173"/>
      <c r="E4964" s="173"/>
      <c r="F4964" s="173"/>
      <c r="G4964" s="173"/>
      <c r="H4964" s="173"/>
      <c r="I4964" s="173"/>
    </row>
    <row r="4965">
      <c r="A4965" s="176"/>
      <c r="B4965" s="177"/>
      <c r="C4965" s="173"/>
      <c r="D4965" s="173"/>
      <c r="E4965" s="173"/>
      <c r="F4965" s="173"/>
      <c r="G4965" s="173"/>
      <c r="H4965" s="173"/>
      <c r="I4965" s="173"/>
    </row>
    <row r="4966">
      <c r="A4966" s="176"/>
      <c r="B4966" s="177"/>
      <c r="C4966" s="173"/>
      <c r="D4966" s="173"/>
      <c r="E4966" s="173"/>
      <c r="F4966" s="173"/>
      <c r="G4966" s="173"/>
      <c r="H4966" s="173"/>
      <c r="I4966" s="173"/>
    </row>
    <row r="4967">
      <c r="A4967" s="176"/>
      <c r="B4967" s="177"/>
      <c r="C4967" s="173"/>
      <c r="D4967" s="173"/>
      <c r="E4967" s="173"/>
      <c r="F4967" s="173"/>
      <c r="G4967" s="173"/>
      <c r="H4967" s="173"/>
      <c r="I4967" s="173"/>
    </row>
    <row r="4968">
      <c r="A4968" s="176"/>
      <c r="B4968" s="177"/>
      <c r="C4968" s="173"/>
      <c r="D4968" s="173"/>
      <c r="E4968" s="173"/>
      <c r="F4968" s="173"/>
      <c r="G4968" s="173"/>
      <c r="H4968" s="173"/>
      <c r="I4968" s="173"/>
    </row>
    <row r="4969">
      <c r="A4969" s="176"/>
      <c r="B4969" s="177"/>
      <c r="C4969" s="173"/>
      <c r="D4969" s="173"/>
      <c r="E4969" s="173"/>
      <c r="F4969" s="173"/>
      <c r="G4969" s="173"/>
      <c r="H4969" s="173"/>
      <c r="I4969" s="173"/>
    </row>
    <row r="4970">
      <c r="A4970" s="176"/>
      <c r="B4970" s="177"/>
      <c r="C4970" s="173"/>
      <c r="D4970" s="173"/>
      <c r="E4970" s="173"/>
      <c r="F4970" s="173"/>
      <c r="G4970" s="173"/>
      <c r="H4970" s="173"/>
      <c r="I4970" s="173"/>
    </row>
    <row r="4971">
      <c r="A4971" s="176"/>
      <c r="B4971" s="177"/>
      <c r="C4971" s="173"/>
      <c r="D4971" s="173"/>
      <c r="E4971" s="173"/>
      <c r="F4971" s="173"/>
      <c r="G4971" s="173"/>
      <c r="H4971" s="173"/>
      <c r="I4971" s="173"/>
    </row>
    <row r="4972">
      <c r="A4972" s="176"/>
      <c r="B4972" s="177"/>
      <c r="C4972" s="173"/>
      <c r="D4972" s="173"/>
      <c r="E4972" s="173"/>
      <c r="F4972" s="173"/>
      <c r="G4972" s="173"/>
      <c r="H4972" s="173"/>
      <c r="I4972" s="173"/>
    </row>
    <row r="4973">
      <c r="A4973" s="176"/>
      <c r="B4973" s="177"/>
      <c r="C4973" s="173"/>
      <c r="D4973" s="173"/>
      <c r="E4973" s="173"/>
      <c r="F4973" s="173"/>
      <c r="G4973" s="173"/>
      <c r="H4973" s="173"/>
      <c r="I4973" s="173"/>
    </row>
    <row r="4974">
      <c r="A4974" s="176"/>
      <c r="B4974" s="177"/>
      <c r="C4974" s="173"/>
      <c r="D4974" s="173"/>
      <c r="E4974" s="173"/>
      <c r="F4974" s="173"/>
      <c r="G4974" s="173"/>
      <c r="H4974" s="173"/>
      <c r="I4974" s="173"/>
    </row>
    <row r="4975">
      <c r="A4975" s="176"/>
      <c r="B4975" s="177"/>
      <c r="C4975" s="173"/>
      <c r="D4975" s="173"/>
      <c r="E4975" s="173"/>
      <c r="F4975" s="173"/>
      <c r="G4975" s="173"/>
      <c r="H4975" s="173"/>
      <c r="I4975" s="173"/>
    </row>
    <row r="4976">
      <c r="A4976" s="176"/>
      <c r="B4976" s="177"/>
      <c r="C4976" s="173"/>
      <c r="D4976" s="173"/>
      <c r="E4976" s="173"/>
      <c r="F4976" s="173"/>
      <c r="G4976" s="173"/>
      <c r="H4976" s="173"/>
      <c r="I4976" s="173"/>
    </row>
    <row r="4977">
      <c r="A4977" s="176"/>
      <c r="B4977" s="177"/>
      <c r="C4977" s="173"/>
      <c r="D4977" s="173"/>
      <c r="E4977" s="173"/>
      <c r="F4977" s="173"/>
      <c r="G4977" s="173"/>
      <c r="H4977" s="173"/>
      <c r="I4977" s="173"/>
    </row>
    <row r="4978">
      <c r="A4978" s="176"/>
      <c r="B4978" s="177"/>
      <c r="C4978" s="173"/>
      <c r="D4978" s="173"/>
      <c r="E4978" s="173"/>
      <c r="F4978" s="173"/>
      <c r="G4978" s="173"/>
      <c r="H4978" s="173"/>
      <c r="I4978" s="173"/>
    </row>
    <row r="4979">
      <c r="A4979" s="176"/>
      <c r="B4979" s="177"/>
      <c r="C4979" s="173"/>
      <c r="D4979" s="173"/>
      <c r="E4979" s="173"/>
      <c r="F4979" s="173"/>
      <c r="G4979" s="173"/>
      <c r="H4979" s="173"/>
      <c r="I4979" s="173"/>
    </row>
    <row r="4980">
      <c r="A4980" s="176"/>
      <c r="B4980" s="177"/>
      <c r="C4980" s="173"/>
      <c r="D4980" s="173"/>
      <c r="E4980" s="173"/>
      <c r="F4980" s="173"/>
      <c r="G4980" s="173"/>
      <c r="H4980" s="173"/>
      <c r="I4980" s="173"/>
    </row>
    <row r="4981">
      <c r="A4981" s="176"/>
      <c r="B4981" s="177"/>
      <c r="C4981" s="173"/>
      <c r="D4981" s="173"/>
      <c r="E4981" s="173"/>
      <c r="F4981" s="173"/>
      <c r="G4981" s="173"/>
      <c r="H4981" s="173"/>
      <c r="I4981" s="173"/>
    </row>
    <row r="4982">
      <c r="A4982" s="176"/>
      <c r="B4982" s="177"/>
      <c r="C4982" s="173"/>
      <c r="D4982" s="173"/>
      <c r="E4982" s="173"/>
      <c r="F4982" s="173"/>
      <c r="G4982" s="173"/>
      <c r="H4982" s="173"/>
      <c r="I4982" s="173"/>
    </row>
    <row r="4983">
      <c r="A4983" s="176"/>
      <c r="B4983" s="177"/>
      <c r="C4983" s="173"/>
      <c r="D4983" s="173"/>
      <c r="E4983" s="173"/>
      <c r="F4983" s="173"/>
      <c r="G4983" s="173"/>
      <c r="H4983" s="173"/>
      <c r="I4983" s="173"/>
    </row>
    <row r="4984">
      <c r="A4984" s="176"/>
      <c r="B4984" s="177"/>
      <c r="C4984" s="173"/>
      <c r="D4984" s="173"/>
      <c r="E4984" s="173"/>
      <c r="F4984" s="173"/>
      <c r="G4984" s="173"/>
      <c r="H4984" s="173"/>
      <c r="I4984" s="173"/>
    </row>
    <row r="4985">
      <c r="A4985" s="176"/>
      <c r="B4985" s="177"/>
      <c r="C4985" s="173"/>
      <c r="D4985" s="173"/>
      <c r="E4985" s="173"/>
      <c r="F4985" s="173"/>
      <c r="G4985" s="173"/>
      <c r="H4985" s="173"/>
      <c r="I4985" s="173"/>
    </row>
    <row r="4986">
      <c r="A4986" s="176"/>
      <c r="B4986" s="177"/>
      <c r="C4986" s="173"/>
      <c r="D4986" s="173"/>
      <c r="E4986" s="173"/>
      <c r="F4986" s="173"/>
      <c r="G4986" s="173"/>
      <c r="H4986" s="173"/>
      <c r="I4986" s="173"/>
    </row>
    <row r="4987">
      <c r="A4987" s="176"/>
      <c r="B4987" s="177"/>
      <c r="C4987" s="173"/>
      <c r="D4987" s="173"/>
      <c r="E4987" s="173"/>
      <c r="F4987" s="173"/>
      <c r="G4987" s="173"/>
      <c r="H4987" s="173"/>
      <c r="I4987" s="173"/>
    </row>
    <row r="4988">
      <c r="A4988" s="176"/>
      <c r="B4988" s="177"/>
      <c r="C4988" s="173"/>
      <c r="D4988" s="173"/>
      <c r="E4988" s="173"/>
      <c r="F4988" s="173"/>
      <c r="G4988" s="173"/>
      <c r="H4988" s="173"/>
      <c r="I4988" s="173"/>
    </row>
    <row r="4989">
      <c r="A4989" s="176"/>
      <c r="B4989" s="177"/>
      <c r="C4989" s="173"/>
      <c r="D4989" s="173"/>
      <c r="E4989" s="173"/>
      <c r="F4989" s="173"/>
      <c r="G4989" s="173"/>
      <c r="H4989" s="173"/>
      <c r="I4989" s="173"/>
    </row>
    <row r="4990">
      <c r="A4990" s="176"/>
      <c r="B4990" s="177"/>
      <c r="C4990" s="173"/>
      <c r="D4990" s="173"/>
      <c r="E4990" s="173"/>
      <c r="F4990" s="173"/>
      <c r="G4990" s="173"/>
      <c r="H4990" s="173"/>
      <c r="I4990" s="173"/>
    </row>
    <row r="4991">
      <c r="A4991" s="176"/>
      <c r="B4991" s="177"/>
      <c r="C4991" s="173"/>
      <c r="D4991" s="173"/>
      <c r="E4991" s="173"/>
      <c r="F4991" s="173"/>
      <c r="G4991" s="173"/>
      <c r="H4991" s="173"/>
      <c r="I4991" s="173"/>
    </row>
    <row r="4992">
      <c r="A4992" s="176"/>
      <c r="B4992" s="177"/>
      <c r="C4992" s="173"/>
      <c r="D4992" s="173"/>
      <c r="E4992" s="173"/>
      <c r="F4992" s="173"/>
      <c r="G4992" s="173"/>
      <c r="H4992" s="173"/>
      <c r="I4992" s="173"/>
    </row>
    <row r="4993">
      <c r="A4993" s="176"/>
      <c r="B4993" s="177"/>
      <c r="C4993" s="173"/>
      <c r="D4993" s="173"/>
      <c r="E4993" s="173"/>
      <c r="F4993" s="173"/>
      <c r="G4993" s="173"/>
      <c r="H4993" s="173"/>
      <c r="I4993" s="173"/>
    </row>
    <row r="4994">
      <c r="A4994" s="176"/>
      <c r="B4994" s="177"/>
      <c r="C4994" s="173"/>
      <c r="D4994" s="173"/>
      <c r="E4994" s="173"/>
      <c r="F4994" s="173"/>
      <c r="G4994" s="173"/>
      <c r="H4994" s="173"/>
      <c r="I4994" s="173"/>
    </row>
    <row r="4995">
      <c r="A4995" s="176"/>
      <c r="B4995" s="177"/>
      <c r="C4995" s="173"/>
      <c r="D4995" s="173"/>
      <c r="E4995" s="173"/>
      <c r="F4995" s="173"/>
      <c r="G4995" s="173"/>
      <c r="H4995" s="173"/>
      <c r="I4995" s="173"/>
    </row>
    <row r="4996">
      <c r="A4996" s="176"/>
      <c r="B4996" s="177"/>
      <c r="C4996" s="173"/>
      <c r="D4996" s="173"/>
      <c r="E4996" s="173"/>
      <c r="F4996" s="173"/>
      <c r="G4996" s="173"/>
      <c r="H4996" s="173"/>
      <c r="I4996" s="173"/>
    </row>
    <row r="4997">
      <c r="A4997" s="176"/>
      <c r="B4997" s="177"/>
      <c r="C4997" s="173"/>
      <c r="D4997" s="173"/>
      <c r="E4997" s="173"/>
      <c r="F4997" s="173"/>
      <c r="G4997" s="173"/>
      <c r="H4997" s="173"/>
      <c r="I4997" s="173"/>
    </row>
    <row r="4998">
      <c r="A4998" s="176"/>
      <c r="B4998" s="177"/>
      <c r="C4998" s="173"/>
      <c r="D4998" s="173"/>
      <c r="E4998" s="173"/>
      <c r="F4998" s="173"/>
      <c r="G4998" s="173"/>
      <c r="H4998" s="173"/>
      <c r="I4998" s="173"/>
    </row>
    <row r="4999">
      <c r="A4999" s="176"/>
      <c r="B4999" s="177"/>
      <c r="C4999" s="173"/>
      <c r="D4999" s="173"/>
      <c r="E4999" s="173"/>
      <c r="F4999" s="173"/>
      <c r="G4999" s="173"/>
      <c r="H4999" s="173"/>
      <c r="I4999" s="173"/>
    </row>
    <row r="5000">
      <c r="A5000" s="176"/>
      <c r="B5000" s="177"/>
      <c r="C5000" s="173"/>
      <c r="D5000" s="173"/>
      <c r="E5000" s="173"/>
      <c r="F5000" s="173"/>
      <c r="G5000" s="173"/>
      <c r="H5000" s="173"/>
      <c r="I5000" s="173"/>
    </row>
    <row r="5001">
      <c r="A5001" s="176"/>
      <c r="B5001" s="177"/>
      <c r="C5001" s="173"/>
      <c r="D5001" s="173"/>
      <c r="E5001" s="173"/>
      <c r="F5001" s="173"/>
      <c r="G5001" s="173"/>
      <c r="H5001" s="173"/>
      <c r="I5001" s="173"/>
    </row>
    <row r="5002">
      <c r="A5002" s="176"/>
      <c r="B5002" s="177"/>
      <c r="C5002" s="173"/>
      <c r="D5002" s="173"/>
      <c r="E5002" s="173"/>
      <c r="F5002" s="173"/>
      <c r="G5002" s="173"/>
      <c r="H5002" s="173"/>
      <c r="I5002" s="173"/>
    </row>
    <row r="5003">
      <c r="A5003" s="176"/>
      <c r="B5003" s="177"/>
      <c r="C5003" s="173"/>
      <c r="D5003" s="173"/>
      <c r="E5003" s="173"/>
      <c r="F5003" s="173"/>
      <c r="G5003" s="173"/>
      <c r="H5003" s="173"/>
      <c r="I5003" s="173"/>
    </row>
    <row r="5004">
      <c r="A5004" s="176"/>
      <c r="B5004" s="177"/>
      <c r="C5004" s="173"/>
      <c r="D5004" s="173"/>
      <c r="E5004" s="173"/>
      <c r="F5004" s="173"/>
      <c r="G5004" s="173"/>
      <c r="H5004" s="173"/>
      <c r="I5004" s="173"/>
    </row>
    <row r="5005">
      <c r="A5005" s="176"/>
      <c r="B5005" s="177"/>
      <c r="C5005" s="173"/>
      <c r="D5005" s="173"/>
      <c r="E5005" s="173"/>
      <c r="F5005" s="173"/>
      <c r="G5005" s="173"/>
      <c r="H5005" s="173"/>
      <c r="I5005" s="173"/>
    </row>
    <row r="5006">
      <c r="A5006" s="176"/>
      <c r="B5006" s="177"/>
      <c r="C5006" s="173"/>
      <c r="D5006" s="173"/>
      <c r="E5006" s="173"/>
      <c r="F5006" s="173"/>
      <c r="G5006" s="173"/>
      <c r="H5006" s="173"/>
      <c r="I5006" s="173"/>
    </row>
    <row r="5007">
      <c r="A5007" s="176"/>
      <c r="B5007" s="177"/>
      <c r="C5007" s="173"/>
      <c r="D5007" s="173"/>
      <c r="E5007" s="173"/>
      <c r="F5007" s="173"/>
      <c r="G5007" s="173"/>
      <c r="H5007" s="173"/>
      <c r="I5007" s="173"/>
    </row>
    <row r="5008">
      <c r="A5008" s="176"/>
      <c r="B5008" s="177"/>
      <c r="C5008" s="173"/>
      <c r="D5008" s="173"/>
      <c r="E5008" s="173"/>
      <c r="F5008" s="173"/>
      <c r="G5008" s="173"/>
      <c r="H5008" s="173"/>
      <c r="I5008" s="173"/>
    </row>
    <row r="5009">
      <c r="A5009" s="176"/>
      <c r="B5009" s="177"/>
      <c r="C5009" s="173"/>
      <c r="D5009" s="173"/>
      <c r="E5009" s="173"/>
      <c r="F5009" s="173"/>
      <c r="G5009" s="173"/>
      <c r="H5009" s="173"/>
      <c r="I5009" s="173"/>
    </row>
    <row r="5010">
      <c r="A5010" s="176"/>
      <c r="B5010" s="177"/>
      <c r="C5010" s="173"/>
      <c r="D5010" s="173"/>
      <c r="E5010" s="173"/>
      <c r="F5010" s="173"/>
      <c r="G5010" s="173"/>
      <c r="H5010" s="173"/>
      <c r="I5010" s="173"/>
    </row>
    <row r="5011">
      <c r="A5011" s="176"/>
      <c r="B5011" s="177"/>
      <c r="C5011" s="173"/>
      <c r="D5011" s="173"/>
      <c r="E5011" s="173"/>
      <c r="F5011" s="173"/>
      <c r="G5011" s="173"/>
      <c r="H5011" s="173"/>
      <c r="I5011" s="173"/>
    </row>
    <row r="5012">
      <c r="A5012" s="176"/>
      <c r="B5012" s="177"/>
      <c r="C5012" s="173"/>
      <c r="D5012" s="173"/>
      <c r="E5012" s="173"/>
      <c r="F5012" s="173"/>
      <c r="G5012" s="173"/>
      <c r="H5012" s="173"/>
      <c r="I5012" s="173"/>
    </row>
    <row r="5013">
      <c r="A5013" s="176"/>
      <c r="B5013" s="177"/>
      <c r="C5013" s="173"/>
      <c r="D5013" s="173"/>
      <c r="E5013" s="173"/>
      <c r="F5013" s="173"/>
      <c r="G5013" s="173"/>
      <c r="H5013" s="173"/>
      <c r="I5013" s="173"/>
    </row>
    <row r="5014">
      <c r="A5014" s="176"/>
      <c r="B5014" s="177"/>
      <c r="C5014" s="173"/>
      <c r="D5014" s="173"/>
      <c r="E5014" s="173"/>
      <c r="F5014" s="173"/>
      <c r="G5014" s="173"/>
      <c r="H5014" s="173"/>
      <c r="I5014" s="173"/>
    </row>
    <row r="5015">
      <c r="A5015" s="176"/>
      <c r="B5015" s="177"/>
      <c r="C5015" s="173"/>
      <c r="D5015" s="173"/>
      <c r="E5015" s="173"/>
      <c r="F5015" s="173"/>
      <c r="G5015" s="173"/>
      <c r="H5015" s="173"/>
      <c r="I5015" s="173"/>
    </row>
    <row r="5016">
      <c r="A5016" s="176"/>
      <c r="B5016" s="177"/>
      <c r="C5016" s="173"/>
      <c r="D5016" s="173"/>
      <c r="E5016" s="173"/>
      <c r="F5016" s="173"/>
      <c r="G5016" s="173"/>
      <c r="H5016" s="173"/>
      <c r="I5016" s="173"/>
    </row>
    <row r="5017">
      <c r="A5017" s="176"/>
      <c r="B5017" s="177"/>
      <c r="C5017" s="173"/>
      <c r="D5017" s="173"/>
      <c r="E5017" s="173"/>
      <c r="F5017" s="173"/>
      <c r="G5017" s="173"/>
      <c r="H5017" s="173"/>
      <c r="I5017" s="173"/>
    </row>
    <row r="5018">
      <c r="A5018" s="176"/>
      <c r="B5018" s="177"/>
      <c r="C5018" s="173"/>
      <c r="D5018" s="173"/>
      <c r="E5018" s="173"/>
      <c r="F5018" s="173"/>
      <c r="G5018" s="173"/>
      <c r="H5018" s="173"/>
      <c r="I5018" s="173"/>
    </row>
    <row r="5019">
      <c r="A5019" s="176"/>
      <c r="B5019" s="177"/>
      <c r="C5019" s="173"/>
      <c r="D5019" s="173"/>
      <c r="E5019" s="173"/>
      <c r="F5019" s="173"/>
      <c r="G5019" s="173"/>
      <c r="H5019" s="173"/>
      <c r="I5019" s="173"/>
    </row>
    <row r="5020">
      <c r="A5020" s="176"/>
      <c r="B5020" s="177"/>
      <c r="C5020" s="173"/>
      <c r="D5020" s="173"/>
      <c r="E5020" s="173"/>
      <c r="F5020" s="173"/>
      <c r="G5020" s="173"/>
      <c r="H5020" s="173"/>
      <c r="I5020" s="173"/>
    </row>
    <row r="5021">
      <c r="A5021" s="176"/>
      <c r="B5021" s="177"/>
      <c r="C5021" s="173"/>
      <c r="D5021" s="173"/>
      <c r="E5021" s="173"/>
      <c r="F5021" s="173"/>
      <c r="G5021" s="173"/>
      <c r="H5021" s="173"/>
      <c r="I5021" s="173"/>
    </row>
    <row r="5022">
      <c r="A5022" s="176"/>
      <c r="B5022" s="177"/>
      <c r="C5022" s="173"/>
      <c r="D5022" s="173"/>
      <c r="E5022" s="173"/>
      <c r="F5022" s="173"/>
      <c r="G5022" s="173"/>
      <c r="H5022" s="173"/>
      <c r="I5022" s="173"/>
    </row>
    <row r="5023">
      <c r="A5023" s="176"/>
      <c r="B5023" s="177"/>
      <c r="C5023" s="173"/>
      <c r="D5023" s="173"/>
      <c r="E5023" s="173"/>
      <c r="F5023" s="173"/>
      <c r="G5023" s="173"/>
      <c r="H5023" s="173"/>
      <c r="I5023" s="173"/>
    </row>
    <row r="5024">
      <c r="A5024" s="176"/>
      <c r="B5024" s="177"/>
      <c r="C5024" s="173"/>
      <c r="D5024" s="173"/>
      <c r="E5024" s="173"/>
      <c r="F5024" s="173"/>
      <c r="G5024" s="173"/>
      <c r="H5024" s="173"/>
      <c r="I5024" s="173"/>
    </row>
    <row r="5025">
      <c r="A5025" s="176"/>
      <c r="B5025" s="177"/>
      <c r="C5025" s="173"/>
      <c r="D5025" s="173"/>
      <c r="E5025" s="173"/>
      <c r="F5025" s="173"/>
      <c r="G5025" s="173"/>
      <c r="H5025" s="173"/>
      <c r="I5025" s="173"/>
    </row>
    <row r="5026">
      <c r="A5026" s="176"/>
      <c r="B5026" s="177"/>
      <c r="C5026" s="173"/>
      <c r="D5026" s="173"/>
      <c r="E5026" s="173"/>
      <c r="F5026" s="173"/>
      <c r="G5026" s="173"/>
      <c r="H5026" s="173"/>
      <c r="I5026" s="173"/>
    </row>
    <row r="5027">
      <c r="A5027" s="176"/>
      <c r="B5027" s="177"/>
      <c r="C5027" s="173"/>
      <c r="D5027" s="173"/>
      <c r="E5027" s="173"/>
      <c r="F5027" s="173"/>
      <c r="G5027" s="173"/>
      <c r="H5027" s="173"/>
      <c r="I5027" s="173"/>
    </row>
    <row r="5028">
      <c r="A5028" s="176"/>
      <c r="B5028" s="177"/>
      <c r="C5028" s="173"/>
      <c r="D5028" s="173"/>
      <c r="E5028" s="173"/>
      <c r="F5028" s="173"/>
      <c r="G5028" s="173"/>
      <c r="H5028" s="173"/>
      <c r="I5028" s="173"/>
    </row>
    <row r="5029">
      <c r="A5029" s="176"/>
      <c r="B5029" s="177"/>
      <c r="C5029" s="173"/>
      <c r="D5029" s="173"/>
      <c r="E5029" s="173"/>
      <c r="F5029" s="173"/>
      <c r="G5029" s="173"/>
      <c r="H5029" s="173"/>
      <c r="I5029" s="173"/>
    </row>
    <row r="5030">
      <c r="A5030" s="176"/>
      <c r="B5030" s="177"/>
      <c r="C5030" s="173"/>
      <c r="D5030" s="173"/>
      <c r="E5030" s="173"/>
      <c r="F5030" s="173"/>
      <c r="G5030" s="173"/>
      <c r="H5030" s="173"/>
      <c r="I5030" s="173"/>
    </row>
    <row r="5031">
      <c r="A5031" s="176"/>
      <c r="B5031" s="177"/>
      <c r="C5031" s="173"/>
      <c r="D5031" s="173"/>
      <c r="E5031" s="173"/>
      <c r="F5031" s="173"/>
      <c r="G5031" s="173"/>
      <c r="H5031" s="173"/>
      <c r="I5031" s="173"/>
    </row>
    <row r="5032">
      <c r="A5032" s="176"/>
      <c r="B5032" s="177"/>
      <c r="C5032" s="173"/>
      <c r="D5032" s="173"/>
      <c r="E5032" s="173"/>
      <c r="F5032" s="173"/>
      <c r="G5032" s="173"/>
      <c r="H5032" s="173"/>
      <c r="I5032" s="173"/>
    </row>
    <row r="5033">
      <c r="A5033" s="176"/>
      <c r="B5033" s="177"/>
      <c r="C5033" s="173"/>
      <c r="D5033" s="173"/>
      <c r="E5033" s="173"/>
      <c r="F5033" s="173"/>
      <c r="G5033" s="173"/>
      <c r="H5033" s="173"/>
      <c r="I5033" s="173"/>
    </row>
    <row r="5034">
      <c r="A5034" s="176"/>
      <c r="B5034" s="177"/>
      <c r="C5034" s="173"/>
      <c r="D5034" s="173"/>
      <c r="E5034" s="173"/>
      <c r="F5034" s="173"/>
      <c r="G5034" s="173"/>
      <c r="H5034" s="173"/>
      <c r="I5034" s="173"/>
    </row>
    <row r="5035">
      <c r="A5035" s="176"/>
      <c r="B5035" s="177"/>
      <c r="C5035" s="173"/>
      <c r="D5035" s="173"/>
      <c r="E5035" s="173"/>
      <c r="F5035" s="173"/>
      <c r="G5035" s="173"/>
      <c r="H5035" s="173"/>
      <c r="I5035" s="173"/>
    </row>
    <row r="5036">
      <c r="A5036" s="176"/>
      <c r="B5036" s="177"/>
      <c r="C5036" s="173"/>
      <c r="D5036" s="173"/>
      <c r="E5036" s="173"/>
      <c r="F5036" s="173"/>
      <c r="G5036" s="173"/>
      <c r="H5036" s="173"/>
      <c r="I5036" s="173"/>
    </row>
    <row r="5037">
      <c r="A5037" s="176"/>
      <c r="B5037" s="177"/>
      <c r="C5037" s="173"/>
      <c r="D5037" s="173"/>
      <c r="E5037" s="173"/>
      <c r="F5037" s="173"/>
      <c r="G5037" s="173"/>
      <c r="H5037" s="173"/>
      <c r="I5037" s="173"/>
    </row>
    <row r="5038">
      <c r="A5038" s="176"/>
      <c r="B5038" s="177"/>
      <c r="C5038" s="173"/>
      <c r="D5038" s="173"/>
      <c r="E5038" s="173"/>
      <c r="F5038" s="173"/>
      <c r="G5038" s="173"/>
      <c r="H5038" s="173"/>
      <c r="I5038" s="173"/>
    </row>
    <row r="5039">
      <c r="A5039" s="176"/>
      <c r="B5039" s="177"/>
      <c r="C5039" s="173"/>
      <c r="D5039" s="173"/>
      <c r="E5039" s="173"/>
      <c r="F5039" s="173"/>
      <c r="G5039" s="173"/>
      <c r="H5039" s="173"/>
      <c r="I5039" s="173"/>
    </row>
    <row r="5040">
      <c r="A5040" s="176"/>
      <c r="B5040" s="177"/>
      <c r="C5040" s="173"/>
      <c r="D5040" s="173"/>
      <c r="E5040" s="173"/>
      <c r="F5040" s="173"/>
      <c r="G5040" s="173"/>
      <c r="H5040" s="173"/>
      <c r="I5040" s="173"/>
    </row>
    <row r="5041">
      <c r="A5041" s="176"/>
      <c r="B5041" s="177"/>
      <c r="C5041" s="173"/>
      <c r="D5041" s="173"/>
      <c r="E5041" s="173"/>
      <c r="F5041" s="173"/>
      <c r="G5041" s="173"/>
      <c r="H5041" s="173"/>
      <c r="I5041" s="173"/>
    </row>
    <row r="5042">
      <c r="A5042" s="176"/>
      <c r="B5042" s="177"/>
      <c r="C5042" s="173"/>
      <c r="D5042" s="173"/>
      <c r="E5042" s="173"/>
      <c r="F5042" s="173"/>
      <c r="G5042" s="173"/>
      <c r="H5042" s="173"/>
      <c r="I5042" s="173"/>
    </row>
    <row r="5043">
      <c r="A5043" s="176"/>
      <c r="B5043" s="177"/>
      <c r="C5043" s="173"/>
      <c r="D5043" s="173"/>
      <c r="E5043" s="173"/>
      <c r="F5043" s="173"/>
      <c r="G5043" s="173"/>
      <c r="H5043" s="173"/>
      <c r="I5043" s="173"/>
    </row>
    <row r="5044">
      <c r="A5044" s="176"/>
      <c r="B5044" s="177"/>
      <c r="C5044" s="173"/>
      <c r="D5044" s="173"/>
      <c r="E5044" s="173"/>
      <c r="F5044" s="173"/>
      <c r="G5044" s="173"/>
      <c r="H5044" s="173"/>
      <c r="I5044" s="173"/>
    </row>
    <row r="5045">
      <c r="A5045" s="176"/>
      <c r="B5045" s="177"/>
      <c r="C5045" s="173"/>
      <c r="D5045" s="173"/>
      <c r="E5045" s="173"/>
      <c r="F5045" s="173"/>
      <c r="G5045" s="173"/>
      <c r="H5045" s="173"/>
      <c r="I5045" s="173"/>
    </row>
    <row r="5046">
      <c r="A5046" s="176"/>
      <c r="B5046" s="177"/>
      <c r="C5046" s="173"/>
      <c r="D5046" s="173"/>
      <c r="E5046" s="173"/>
      <c r="F5046" s="173"/>
      <c r="G5046" s="173"/>
      <c r="H5046" s="173"/>
      <c r="I5046" s="173"/>
    </row>
    <row r="5047">
      <c r="A5047" s="176"/>
      <c r="B5047" s="177"/>
      <c r="C5047" s="173"/>
      <c r="D5047" s="173"/>
      <c r="E5047" s="173"/>
      <c r="F5047" s="173"/>
      <c r="G5047" s="173"/>
      <c r="H5047" s="173"/>
      <c r="I5047" s="173"/>
    </row>
    <row r="5048">
      <c r="A5048" s="176"/>
      <c r="B5048" s="177"/>
      <c r="C5048" s="173"/>
      <c r="D5048" s="173"/>
      <c r="E5048" s="173"/>
      <c r="F5048" s="173"/>
      <c r="G5048" s="173"/>
      <c r="H5048" s="173"/>
      <c r="I5048" s="173"/>
    </row>
    <row r="5049">
      <c r="A5049" s="176"/>
      <c r="B5049" s="177"/>
      <c r="C5049" s="173"/>
      <c r="D5049" s="173"/>
      <c r="E5049" s="173"/>
      <c r="F5049" s="173"/>
      <c r="G5049" s="173"/>
      <c r="H5049" s="173"/>
      <c r="I5049" s="173"/>
    </row>
    <row r="5050">
      <c r="A5050" s="176"/>
      <c r="B5050" s="177"/>
      <c r="C5050" s="173"/>
      <c r="D5050" s="173"/>
      <c r="E5050" s="173"/>
      <c r="F5050" s="173"/>
      <c r="G5050" s="173"/>
      <c r="H5050" s="173"/>
      <c r="I5050" s="173"/>
    </row>
    <row r="5051">
      <c r="A5051" s="176"/>
      <c r="B5051" s="177"/>
      <c r="C5051" s="173"/>
      <c r="D5051" s="173"/>
      <c r="E5051" s="173"/>
      <c r="F5051" s="173"/>
      <c r="G5051" s="173"/>
      <c r="H5051" s="173"/>
      <c r="I5051" s="173"/>
    </row>
    <row r="5052">
      <c r="A5052" s="176"/>
      <c r="B5052" s="177"/>
      <c r="C5052" s="173"/>
      <c r="D5052" s="173"/>
      <c r="E5052" s="173"/>
      <c r="F5052" s="173"/>
      <c r="G5052" s="173"/>
      <c r="H5052" s="173"/>
      <c r="I5052" s="173"/>
    </row>
    <row r="5053">
      <c r="A5053" s="176"/>
      <c r="B5053" s="177"/>
      <c r="C5053" s="173"/>
      <c r="D5053" s="173"/>
      <c r="E5053" s="173"/>
      <c r="F5053" s="173"/>
      <c r="G5053" s="173"/>
      <c r="H5053" s="173"/>
      <c r="I5053" s="173"/>
    </row>
    <row r="5054">
      <c r="A5054" s="176"/>
      <c r="B5054" s="177"/>
      <c r="C5054" s="173"/>
      <c r="D5054" s="173"/>
      <c r="E5054" s="173"/>
      <c r="F5054" s="173"/>
      <c r="G5054" s="173"/>
      <c r="H5054" s="173"/>
      <c r="I5054" s="173"/>
    </row>
    <row r="5055">
      <c r="A5055" s="176"/>
      <c r="B5055" s="177"/>
      <c r="C5055" s="173"/>
      <c r="D5055" s="173"/>
      <c r="E5055" s="173"/>
      <c r="F5055" s="173"/>
      <c r="G5055" s="173"/>
      <c r="H5055" s="173"/>
      <c r="I5055" s="173"/>
    </row>
    <row r="5056">
      <c r="A5056" s="176"/>
      <c r="B5056" s="177"/>
      <c r="C5056" s="173"/>
      <c r="D5056" s="173"/>
      <c r="E5056" s="173"/>
      <c r="F5056" s="173"/>
      <c r="G5056" s="173"/>
      <c r="H5056" s="173"/>
      <c r="I5056" s="173"/>
    </row>
    <row r="5057">
      <c r="A5057" s="176"/>
      <c r="B5057" s="177"/>
      <c r="C5057" s="173"/>
      <c r="D5057" s="173"/>
      <c r="E5057" s="173"/>
      <c r="F5057" s="173"/>
      <c r="G5057" s="173"/>
      <c r="H5057" s="173"/>
      <c r="I5057" s="173"/>
    </row>
    <row r="5058">
      <c r="A5058" s="176"/>
      <c r="B5058" s="177"/>
      <c r="C5058" s="173"/>
      <c r="D5058" s="173"/>
      <c r="E5058" s="173"/>
      <c r="F5058" s="173"/>
      <c r="G5058" s="173"/>
      <c r="H5058" s="173"/>
      <c r="I5058" s="173"/>
    </row>
    <row r="5059">
      <c r="A5059" s="176"/>
      <c r="B5059" s="177"/>
      <c r="C5059" s="173"/>
      <c r="D5059" s="173"/>
      <c r="E5059" s="173"/>
      <c r="F5059" s="173"/>
      <c r="G5059" s="173"/>
      <c r="H5059" s="173"/>
      <c r="I5059" s="173"/>
    </row>
    <row r="5060">
      <c r="A5060" s="176"/>
      <c r="B5060" s="177"/>
      <c r="C5060" s="173"/>
      <c r="D5060" s="173"/>
      <c r="E5060" s="173"/>
      <c r="F5060" s="173"/>
      <c r="G5060" s="173"/>
      <c r="H5060" s="173"/>
      <c r="I5060" s="173"/>
    </row>
    <row r="5061">
      <c r="A5061" s="176"/>
      <c r="B5061" s="177"/>
      <c r="C5061" s="173"/>
      <c r="D5061" s="173"/>
      <c r="E5061" s="173"/>
      <c r="F5061" s="173"/>
      <c r="G5061" s="173"/>
      <c r="H5061" s="173"/>
      <c r="I5061" s="173"/>
    </row>
    <row r="5062">
      <c r="A5062" s="176"/>
      <c r="B5062" s="177"/>
      <c r="C5062" s="173"/>
      <c r="D5062" s="173"/>
      <c r="E5062" s="173"/>
      <c r="F5062" s="173"/>
      <c r="G5062" s="173"/>
      <c r="H5062" s="173"/>
      <c r="I5062" s="173"/>
    </row>
    <row r="5063">
      <c r="A5063" s="176"/>
      <c r="B5063" s="177"/>
      <c r="C5063" s="173"/>
      <c r="D5063" s="173"/>
      <c r="E5063" s="173"/>
      <c r="F5063" s="173"/>
      <c r="G5063" s="173"/>
      <c r="H5063" s="173"/>
      <c r="I5063" s="173"/>
    </row>
    <row r="5064">
      <c r="A5064" s="176"/>
      <c r="B5064" s="177"/>
      <c r="C5064" s="173"/>
      <c r="D5064" s="173"/>
      <c r="E5064" s="173"/>
      <c r="F5064" s="173"/>
      <c r="G5064" s="173"/>
      <c r="H5064" s="173"/>
      <c r="I5064" s="173"/>
    </row>
    <row r="5065">
      <c r="A5065" s="176"/>
      <c r="B5065" s="177"/>
      <c r="C5065" s="173"/>
      <c r="D5065" s="173"/>
      <c r="E5065" s="173"/>
      <c r="F5065" s="173"/>
      <c r="G5065" s="173"/>
      <c r="H5065" s="173"/>
      <c r="I5065" s="173"/>
    </row>
    <row r="5066">
      <c r="A5066" s="176"/>
      <c r="B5066" s="177"/>
      <c r="C5066" s="173"/>
      <c r="D5066" s="173"/>
      <c r="E5066" s="173"/>
      <c r="F5066" s="173"/>
      <c r="G5066" s="173"/>
      <c r="H5066" s="173"/>
      <c r="I5066" s="173"/>
    </row>
    <row r="5067">
      <c r="A5067" s="176"/>
      <c r="B5067" s="177"/>
      <c r="C5067" s="173"/>
      <c r="D5067" s="173"/>
      <c r="E5067" s="173"/>
      <c r="F5067" s="173"/>
      <c r="G5067" s="173"/>
      <c r="H5067" s="173"/>
      <c r="I5067" s="173"/>
    </row>
    <row r="5068">
      <c r="A5068" s="176"/>
      <c r="B5068" s="177"/>
      <c r="C5068" s="173"/>
      <c r="D5068" s="173"/>
      <c r="E5068" s="173"/>
      <c r="F5068" s="173"/>
      <c r="G5068" s="173"/>
      <c r="H5068" s="173"/>
      <c r="I5068" s="173"/>
    </row>
    <row r="5069">
      <c r="A5069" s="176"/>
      <c r="B5069" s="177"/>
      <c r="C5069" s="173"/>
      <c r="D5069" s="173"/>
      <c r="E5069" s="173"/>
      <c r="F5069" s="173"/>
      <c r="G5069" s="173"/>
      <c r="H5069" s="173"/>
      <c r="I5069" s="173"/>
    </row>
    <row r="5070">
      <c r="A5070" s="176"/>
      <c r="B5070" s="177"/>
      <c r="C5070" s="173"/>
      <c r="D5070" s="173"/>
      <c r="E5070" s="173"/>
      <c r="F5070" s="173"/>
      <c r="G5070" s="173"/>
      <c r="H5070" s="173"/>
      <c r="I5070" s="173"/>
    </row>
    <row r="5071">
      <c r="A5071" s="176"/>
      <c r="B5071" s="177"/>
      <c r="C5071" s="173"/>
      <c r="D5071" s="173"/>
      <c r="E5071" s="173"/>
      <c r="F5071" s="173"/>
      <c r="G5071" s="173"/>
      <c r="H5071" s="173"/>
      <c r="I5071" s="173"/>
    </row>
    <row r="5072">
      <c r="A5072" s="176"/>
      <c r="B5072" s="177"/>
      <c r="C5072" s="173"/>
      <c r="D5072" s="173"/>
      <c r="E5072" s="173"/>
      <c r="F5072" s="173"/>
      <c r="G5072" s="173"/>
      <c r="H5072" s="173"/>
      <c r="I5072" s="173"/>
    </row>
    <row r="5073">
      <c r="A5073" s="176"/>
      <c r="B5073" s="177"/>
      <c r="C5073" s="173"/>
      <c r="D5073" s="173"/>
      <c r="E5073" s="173"/>
      <c r="F5073" s="173"/>
      <c r="G5073" s="173"/>
      <c r="H5073" s="173"/>
      <c r="I5073" s="173"/>
    </row>
    <row r="5074">
      <c r="A5074" s="176"/>
      <c r="B5074" s="177"/>
      <c r="C5074" s="173"/>
      <c r="D5074" s="173"/>
      <c r="E5074" s="173"/>
      <c r="F5074" s="173"/>
      <c r="G5074" s="173"/>
      <c r="H5074" s="173"/>
      <c r="I5074" s="173"/>
    </row>
    <row r="5075">
      <c r="A5075" s="176"/>
      <c r="B5075" s="177"/>
      <c r="C5075" s="173"/>
      <c r="D5075" s="173"/>
      <c r="E5075" s="173"/>
      <c r="F5075" s="173"/>
      <c r="G5075" s="173"/>
      <c r="H5075" s="173"/>
      <c r="I5075" s="173"/>
    </row>
    <row r="5076">
      <c r="A5076" s="176"/>
      <c r="B5076" s="177"/>
      <c r="C5076" s="173"/>
      <c r="D5076" s="173"/>
      <c r="E5076" s="173"/>
      <c r="F5076" s="173"/>
      <c r="G5076" s="173"/>
      <c r="H5076" s="173"/>
      <c r="I5076" s="173"/>
    </row>
    <row r="5077">
      <c r="A5077" s="176"/>
      <c r="B5077" s="177"/>
      <c r="C5077" s="173"/>
      <c r="D5077" s="173"/>
      <c r="E5077" s="173"/>
      <c r="F5077" s="173"/>
      <c r="G5077" s="173"/>
      <c r="H5077" s="173"/>
      <c r="I5077" s="173"/>
    </row>
    <row r="5078">
      <c r="A5078" s="176"/>
      <c r="B5078" s="177"/>
      <c r="C5078" s="173"/>
      <c r="D5078" s="173"/>
      <c r="E5078" s="173"/>
      <c r="F5078" s="173"/>
      <c r="G5078" s="173"/>
      <c r="H5078" s="173"/>
      <c r="I5078" s="173"/>
    </row>
    <row r="5079">
      <c r="A5079" s="176"/>
      <c r="B5079" s="177"/>
      <c r="C5079" s="173"/>
      <c r="D5079" s="173"/>
      <c r="E5079" s="173"/>
      <c r="F5079" s="173"/>
      <c r="G5079" s="173"/>
      <c r="H5079" s="173"/>
      <c r="I5079" s="173"/>
    </row>
    <row r="5080">
      <c r="A5080" s="176"/>
      <c r="B5080" s="177"/>
      <c r="C5080" s="173"/>
      <c r="D5080" s="173"/>
      <c r="E5080" s="173"/>
      <c r="F5080" s="173"/>
      <c r="G5080" s="173"/>
      <c r="H5080" s="173"/>
      <c r="I5080" s="173"/>
    </row>
    <row r="5081">
      <c r="A5081" s="176"/>
      <c r="B5081" s="177"/>
      <c r="C5081" s="173"/>
      <c r="D5081" s="173"/>
      <c r="E5081" s="173"/>
      <c r="F5081" s="173"/>
      <c r="G5081" s="173"/>
      <c r="H5081" s="173"/>
      <c r="I5081" s="173"/>
    </row>
    <row r="5082">
      <c r="A5082" s="176"/>
      <c r="B5082" s="177"/>
      <c r="C5082" s="173"/>
      <c r="D5082" s="173"/>
      <c r="E5082" s="173"/>
      <c r="F5082" s="173"/>
      <c r="G5082" s="173"/>
      <c r="H5082" s="173"/>
      <c r="I5082" s="173"/>
    </row>
    <row r="5083">
      <c r="A5083" s="176"/>
      <c r="B5083" s="177"/>
      <c r="C5083" s="173"/>
      <c r="D5083" s="173"/>
      <c r="E5083" s="173"/>
      <c r="F5083" s="173"/>
      <c r="G5083" s="173"/>
      <c r="H5083" s="173"/>
      <c r="I5083" s="173"/>
    </row>
    <row r="5084">
      <c r="A5084" s="176"/>
      <c r="B5084" s="177"/>
      <c r="C5084" s="173"/>
      <c r="D5084" s="173"/>
      <c r="E5084" s="173"/>
      <c r="F5084" s="173"/>
      <c r="G5084" s="173"/>
      <c r="H5084" s="173"/>
      <c r="I5084" s="173"/>
    </row>
    <row r="5085">
      <c r="A5085" s="176"/>
      <c r="B5085" s="177"/>
      <c r="C5085" s="173"/>
      <c r="D5085" s="173"/>
      <c r="E5085" s="173"/>
      <c r="F5085" s="173"/>
      <c r="G5085" s="173"/>
      <c r="H5085" s="173"/>
      <c r="I5085" s="173"/>
    </row>
    <row r="5086">
      <c r="A5086" s="176"/>
      <c r="B5086" s="177"/>
      <c r="C5086" s="173"/>
      <c r="D5086" s="173"/>
      <c r="E5086" s="173"/>
      <c r="F5086" s="173"/>
      <c r="G5086" s="173"/>
      <c r="H5086" s="173"/>
      <c r="I5086" s="173"/>
    </row>
    <row r="5087">
      <c r="A5087" s="176"/>
      <c r="B5087" s="177"/>
      <c r="C5087" s="173"/>
      <c r="D5087" s="173"/>
      <c r="E5087" s="173"/>
      <c r="F5087" s="173"/>
      <c r="G5087" s="173"/>
      <c r="H5087" s="173"/>
      <c r="I5087" s="173"/>
    </row>
    <row r="5088">
      <c r="A5088" s="176"/>
      <c r="B5088" s="177"/>
      <c r="C5088" s="173"/>
      <c r="D5088" s="173"/>
      <c r="E5088" s="173"/>
      <c r="F5088" s="173"/>
      <c r="G5088" s="173"/>
      <c r="H5088" s="173"/>
      <c r="I5088" s="173"/>
    </row>
    <row r="5089">
      <c r="A5089" s="176"/>
      <c r="B5089" s="177"/>
      <c r="C5089" s="173"/>
      <c r="D5089" s="173"/>
      <c r="E5089" s="173"/>
      <c r="F5089" s="173"/>
      <c r="G5089" s="173"/>
      <c r="H5089" s="173"/>
      <c r="I5089" s="173"/>
    </row>
    <row r="5090">
      <c r="A5090" s="176"/>
      <c r="B5090" s="177"/>
      <c r="C5090" s="173"/>
      <c r="D5090" s="173"/>
      <c r="E5090" s="173"/>
      <c r="F5090" s="173"/>
      <c r="G5090" s="173"/>
      <c r="H5090" s="173"/>
      <c r="I5090" s="173"/>
    </row>
    <row r="5091">
      <c r="A5091" s="176"/>
      <c r="B5091" s="177"/>
      <c r="C5091" s="173"/>
      <c r="D5091" s="173"/>
      <c r="E5091" s="173"/>
      <c r="F5091" s="173"/>
      <c r="G5091" s="173"/>
      <c r="H5091" s="173"/>
      <c r="I5091" s="173"/>
    </row>
    <row r="5092">
      <c r="A5092" s="176"/>
      <c r="B5092" s="177"/>
      <c r="C5092" s="173"/>
      <c r="D5092" s="173"/>
      <c r="E5092" s="173"/>
      <c r="F5092" s="173"/>
      <c r="G5092" s="173"/>
      <c r="H5092" s="173"/>
      <c r="I5092" s="173"/>
    </row>
    <row r="5093">
      <c r="A5093" s="176"/>
      <c r="B5093" s="177"/>
      <c r="C5093" s="173"/>
      <c r="D5093" s="173"/>
      <c r="E5093" s="173"/>
      <c r="F5093" s="173"/>
      <c r="G5093" s="173"/>
      <c r="H5093" s="173"/>
      <c r="I5093" s="173"/>
    </row>
    <row r="5094">
      <c r="A5094" s="176"/>
      <c r="B5094" s="177"/>
      <c r="C5094" s="173"/>
      <c r="D5094" s="173"/>
      <c r="E5094" s="173"/>
      <c r="F5094" s="173"/>
      <c r="G5094" s="173"/>
      <c r="H5094" s="173"/>
      <c r="I5094" s="173"/>
    </row>
    <row r="5095">
      <c r="A5095" s="176"/>
      <c r="B5095" s="177"/>
      <c r="C5095" s="173"/>
      <c r="D5095" s="173"/>
      <c r="E5095" s="173"/>
      <c r="F5095" s="173"/>
      <c r="G5095" s="173"/>
      <c r="H5095" s="173"/>
      <c r="I5095" s="173"/>
    </row>
    <row r="5096">
      <c r="A5096" s="176"/>
      <c r="B5096" s="177"/>
      <c r="C5096" s="173"/>
      <c r="D5096" s="173"/>
      <c r="E5096" s="173"/>
      <c r="F5096" s="173"/>
      <c r="G5096" s="173"/>
      <c r="H5096" s="173"/>
      <c r="I5096" s="173"/>
    </row>
    <row r="5097">
      <c r="A5097" s="176"/>
      <c r="B5097" s="177"/>
      <c r="C5097" s="173"/>
      <c r="D5097" s="173"/>
      <c r="E5097" s="173"/>
      <c r="F5097" s="173"/>
      <c r="G5097" s="173"/>
      <c r="H5097" s="173"/>
      <c r="I5097" s="173"/>
    </row>
    <row r="5098">
      <c r="A5098" s="176"/>
      <c r="B5098" s="177"/>
      <c r="C5098" s="173"/>
      <c r="D5098" s="173"/>
      <c r="E5098" s="173"/>
      <c r="F5098" s="173"/>
      <c r="G5098" s="173"/>
      <c r="H5098" s="173"/>
      <c r="I5098" s="173"/>
    </row>
    <row r="5099">
      <c r="A5099" s="176"/>
      <c r="B5099" s="177"/>
      <c r="C5099" s="173"/>
      <c r="D5099" s="173"/>
      <c r="E5099" s="173"/>
      <c r="F5099" s="173"/>
      <c r="G5099" s="173"/>
      <c r="H5099" s="173"/>
      <c r="I5099" s="173"/>
    </row>
    <row r="5100">
      <c r="A5100" s="176"/>
      <c r="B5100" s="177"/>
      <c r="C5100" s="173"/>
      <c r="D5100" s="173"/>
      <c r="E5100" s="173"/>
      <c r="F5100" s="173"/>
      <c r="G5100" s="173"/>
      <c r="H5100" s="173"/>
      <c r="I5100" s="173"/>
    </row>
    <row r="5101">
      <c r="A5101" s="176"/>
      <c r="B5101" s="177"/>
      <c r="C5101" s="173"/>
      <c r="D5101" s="173"/>
      <c r="E5101" s="173"/>
      <c r="F5101" s="173"/>
      <c r="G5101" s="173"/>
      <c r="H5101" s="173"/>
      <c r="I5101" s="173"/>
    </row>
    <row r="5102">
      <c r="A5102" s="176"/>
      <c r="B5102" s="177"/>
      <c r="C5102" s="173"/>
      <c r="D5102" s="173"/>
      <c r="E5102" s="173"/>
      <c r="F5102" s="173"/>
      <c r="G5102" s="173"/>
      <c r="H5102" s="173"/>
      <c r="I5102" s="173"/>
    </row>
    <row r="5103">
      <c r="A5103" s="176"/>
      <c r="B5103" s="177"/>
      <c r="C5103" s="173"/>
      <c r="D5103" s="173"/>
      <c r="E5103" s="173"/>
      <c r="F5103" s="173"/>
      <c r="G5103" s="173"/>
      <c r="H5103" s="173"/>
      <c r="I5103" s="173"/>
    </row>
    <row r="5104">
      <c r="A5104" s="176"/>
      <c r="B5104" s="177"/>
      <c r="C5104" s="173"/>
      <c r="D5104" s="173"/>
      <c r="E5104" s="173"/>
      <c r="F5104" s="173"/>
      <c r="G5104" s="173"/>
      <c r="H5104" s="173"/>
      <c r="I5104" s="173"/>
    </row>
    <row r="5105">
      <c r="A5105" s="176"/>
      <c r="B5105" s="177"/>
      <c r="C5105" s="173"/>
      <c r="D5105" s="173"/>
      <c r="E5105" s="173"/>
      <c r="F5105" s="173"/>
      <c r="G5105" s="173"/>
      <c r="H5105" s="173"/>
      <c r="I5105" s="173"/>
    </row>
    <row r="5106">
      <c r="A5106" s="176"/>
      <c r="B5106" s="177"/>
      <c r="C5106" s="173"/>
      <c r="D5106" s="173"/>
      <c r="E5106" s="173"/>
      <c r="F5106" s="173"/>
      <c r="G5106" s="173"/>
      <c r="H5106" s="173"/>
      <c r="I5106" s="173"/>
    </row>
    <row r="5107">
      <c r="A5107" s="176"/>
      <c r="B5107" s="177"/>
      <c r="C5107" s="173"/>
      <c r="D5107" s="173"/>
      <c r="E5107" s="173"/>
      <c r="F5107" s="173"/>
      <c r="G5107" s="173"/>
      <c r="H5107" s="173"/>
      <c r="I5107" s="173"/>
    </row>
    <row r="5108">
      <c r="A5108" s="176"/>
      <c r="B5108" s="177"/>
      <c r="C5108" s="173"/>
      <c r="D5108" s="173"/>
      <c r="E5108" s="173"/>
      <c r="F5108" s="173"/>
      <c r="G5108" s="173"/>
      <c r="H5108" s="173"/>
      <c r="I5108" s="173"/>
    </row>
    <row r="5109">
      <c r="A5109" s="176"/>
      <c r="B5109" s="177"/>
      <c r="C5109" s="173"/>
      <c r="D5109" s="173"/>
      <c r="E5109" s="173"/>
      <c r="F5109" s="173"/>
      <c r="G5109" s="173"/>
      <c r="H5109" s="173"/>
      <c r="I5109" s="173"/>
    </row>
    <row r="5110">
      <c r="A5110" s="176"/>
      <c r="B5110" s="177"/>
      <c r="C5110" s="173"/>
      <c r="D5110" s="173"/>
      <c r="E5110" s="173"/>
      <c r="F5110" s="173"/>
      <c r="G5110" s="173"/>
      <c r="H5110" s="173"/>
      <c r="I5110" s="173"/>
    </row>
    <row r="5111">
      <c r="A5111" s="176"/>
      <c r="B5111" s="177"/>
      <c r="C5111" s="173"/>
      <c r="D5111" s="173"/>
      <c r="E5111" s="173"/>
      <c r="F5111" s="173"/>
      <c r="G5111" s="173"/>
      <c r="H5111" s="173"/>
      <c r="I5111" s="173"/>
    </row>
    <row r="5112">
      <c r="A5112" s="176"/>
      <c r="B5112" s="177"/>
      <c r="C5112" s="173"/>
      <c r="D5112" s="173"/>
      <c r="E5112" s="173"/>
      <c r="F5112" s="173"/>
      <c r="G5112" s="173"/>
      <c r="H5112" s="173"/>
      <c r="I5112" s="173"/>
    </row>
    <row r="5113">
      <c r="A5113" s="176"/>
      <c r="B5113" s="177"/>
      <c r="C5113" s="173"/>
      <c r="D5113" s="173"/>
      <c r="E5113" s="173"/>
      <c r="F5113" s="173"/>
      <c r="G5113" s="173"/>
      <c r="H5113" s="173"/>
      <c r="I5113" s="173"/>
    </row>
    <row r="5114">
      <c r="A5114" s="176"/>
      <c r="B5114" s="177"/>
      <c r="C5114" s="173"/>
      <c r="D5114" s="173"/>
      <c r="E5114" s="173"/>
      <c r="F5114" s="173"/>
      <c r="G5114" s="173"/>
      <c r="H5114" s="173"/>
      <c r="I5114" s="173"/>
    </row>
    <row r="5115">
      <c r="A5115" s="176"/>
      <c r="B5115" s="177"/>
      <c r="C5115" s="173"/>
      <c r="D5115" s="173"/>
      <c r="E5115" s="173"/>
      <c r="F5115" s="173"/>
      <c r="G5115" s="173"/>
      <c r="H5115" s="173"/>
      <c r="I5115" s="173"/>
    </row>
    <row r="5116">
      <c r="A5116" s="176"/>
      <c r="B5116" s="177"/>
      <c r="C5116" s="173"/>
      <c r="D5116" s="173"/>
      <c r="E5116" s="173"/>
      <c r="F5116" s="173"/>
      <c r="G5116" s="173"/>
      <c r="H5116" s="173"/>
      <c r="I5116" s="173"/>
    </row>
    <row r="5117">
      <c r="A5117" s="176"/>
      <c r="B5117" s="177"/>
      <c r="C5117" s="173"/>
      <c r="D5117" s="173"/>
      <c r="E5117" s="173"/>
      <c r="F5117" s="173"/>
      <c r="G5117" s="173"/>
      <c r="H5117" s="173"/>
      <c r="I5117" s="173"/>
    </row>
    <row r="5118">
      <c r="A5118" s="176"/>
      <c r="B5118" s="177"/>
      <c r="C5118" s="173"/>
      <c r="D5118" s="173"/>
      <c r="E5118" s="173"/>
      <c r="F5118" s="173"/>
      <c r="G5118" s="173"/>
      <c r="H5118" s="173"/>
      <c r="I5118" s="173"/>
    </row>
    <row r="5119">
      <c r="A5119" s="176"/>
      <c r="B5119" s="177"/>
      <c r="C5119" s="173"/>
      <c r="D5119" s="173"/>
      <c r="E5119" s="173"/>
      <c r="F5119" s="173"/>
      <c r="G5119" s="173"/>
      <c r="H5119" s="173"/>
      <c r="I5119" s="173"/>
    </row>
    <row r="5120">
      <c r="A5120" s="176"/>
      <c r="B5120" s="177"/>
      <c r="C5120" s="173"/>
      <c r="D5120" s="173"/>
      <c r="E5120" s="173"/>
      <c r="F5120" s="173"/>
      <c r="G5120" s="173"/>
      <c r="H5120" s="173"/>
      <c r="I5120" s="173"/>
    </row>
    <row r="5121">
      <c r="A5121" s="176"/>
      <c r="B5121" s="177"/>
      <c r="C5121" s="173"/>
      <c r="D5121" s="173"/>
      <c r="E5121" s="173"/>
      <c r="F5121" s="173"/>
      <c r="G5121" s="173"/>
      <c r="H5121" s="173"/>
      <c r="I5121" s="173"/>
    </row>
    <row r="5122">
      <c r="A5122" s="176"/>
      <c r="B5122" s="177"/>
      <c r="C5122" s="173"/>
      <c r="D5122" s="173"/>
      <c r="E5122" s="173"/>
      <c r="F5122" s="173"/>
      <c r="G5122" s="173"/>
      <c r="H5122" s="173"/>
      <c r="I5122" s="173"/>
    </row>
    <row r="5123">
      <c r="A5123" s="176"/>
      <c r="B5123" s="177"/>
      <c r="C5123" s="173"/>
      <c r="D5123" s="173"/>
      <c r="E5123" s="173"/>
      <c r="F5123" s="173"/>
      <c r="G5123" s="173"/>
      <c r="H5123" s="173"/>
      <c r="I5123" s="173"/>
    </row>
    <row r="5124">
      <c r="A5124" s="176"/>
      <c r="B5124" s="177"/>
      <c r="C5124" s="173"/>
      <c r="D5124" s="173"/>
      <c r="E5124" s="173"/>
      <c r="F5124" s="173"/>
      <c r="G5124" s="173"/>
      <c r="H5124" s="173"/>
      <c r="I5124" s="173"/>
    </row>
    <row r="5125">
      <c r="A5125" s="176"/>
      <c r="B5125" s="177"/>
      <c r="C5125" s="173"/>
      <c r="D5125" s="173"/>
      <c r="E5125" s="173"/>
      <c r="F5125" s="173"/>
      <c r="G5125" s="173"/>
      <c r="H5125" s="173"/>
      <c r="I5125" s="173"/>
    </row>
    <row r="5126">
      <c r="A5126" s="176"/>
      <c r="B5126" s="177"/>
      <c r="C5126" s="173"/>
      <c r="D5126" s="173"/>
      <c r="E5126" s="173"/>
      <c r="F5126" s="173"/>
      <c r="G5126" s="173"/>
      <c r="H5126" s="173"/>
      <c r="I5126" s="173"/>
    </row>
    <row r="5127">
      <c r="A5127" s="176"/>
      <c r="B5127" s="177"/>
      <c r="C5127" s="173"/>
      <c r="D5127" s="173"/>
      <c r="E5127" s="173"/>
      <c r="F5127" s="173"/>
      <c r="G5127" s="173"/>
      <c r="H5127" s="173"/>
      <c r="I5127" s="173"/>
    </row>
    <row r="5128">
      <c r="A5128" s="176"/>
      <c r="B5128" s="177"/>
      <c r="C5128" s="173"/>
      <c r="D5128" s="173"/>
      <c r="E5128" s="173"/>
      <c r="F5128" s="173"/>
      <c r="G5128" s="173"/>
      <c r="H5128" s="173"/>
      <c r="I5128" s="173"/>
    </row>
    <row r="5129">
      <c r="A5129" s="176"/>
      <c r="B5129" s="177"/>
      <c r="C5129" s="173"/>
      <c r="D5129" s="173"/>
      <c r="E5129" s="173"/>
      <c r="F5129" s="173"/>
      <c r="G5129" s="173"/>
      <c r="H5129" s="173"/>
      <c r="I5129" s="173"/>
    </row>
    <row r="5130">
      <c r="A5130" s="176"/>
      <c r="B5130" s="177"/>
      <c r="C5130" s="173"/>
      <c r="D5130" s="173"/>
      <c r="E5130" s="173"/>
      <c r="F5130" s="173"/>
      <c r="G5130" s="173"/>
      <c r="H5130" s="173"/>
      <c r="I5130" s="173"/>
    </row>
    <row r="5131">
      <c r="A5131" s="176"/>
      <c r="B5131" s="177"/>
      <c r="C5131" s="173"/>
      <c r="D5131" s="173"/>
      <c r="E5131" s="173"/>
      <c r="F5131" s="173"/>
      <c r="G5131" s="173"/>
      <c r="H5131" s="173"/>
      <c r="I5131" s="173"/>
    </row>
    <row r="5132">
      <c r="A5132" s="176"/>
      <c r="B5132" s="177"/>
      <c r="C5132" s="173"/>
      <c r="D5132" s="173"/>
      <c r="E5132" s="173"/>
      <c r="F5132" s="173"/>
      <c r="G5132" s="173"/>
      <c r="H5132" s="173"/>
      <c r="I5132" s="173"/>
    </row>
    <row r="5133">
      <c r="A5133" s="176"/>
      <c r="B5133" s="177"/>
      <c r="C5133" s="173"/>
      <c r="D5133" s="173"/>
      <c r="E5133" s="173"/>
      <c r="F5133" s="173"/>
      <c r="G5133" s="173"/>
      <c r="H5133" s="173"/>
      <c r="I5133" s="173"/>
    </row>
    <row r="5134">
      <c r="A5134" s="176"/>
      <c r="B5134" s="177"/>
      <c r="C5134" s="173"/>
      <c r="D5134" s="173"/>
      <c r="E5134" s="173"/>
      <c r="F5134" s="173"/>
      <c r="G5134" s="173"/>
      <c r="H5134" s="173"/>
      <c r="I5134" s="173"/>
    </row>
    <row r="5135">
      <c r="A5135" s="176"/>
      <c r="B5135" s="177"/>
      <c r="C5135" s="173"/>
      <c r="D5135" s="173"/>
      <c r="E5135" s="173"/>
      <c r="F5135" s="173"/>
      <c r="G5135" s="173"/>
      <c r="H5135" s="173"/>
      <c r="I5135" s="173"/>
    </row>
    <row r="5136">
      <c r="A5136" s="176"/>
      <c r="B5136" s="177"/>
      <c r="C5136" s="173"/>
      <c r="D5136" s="173"/>
      <c r="E5136" s="173"/>
      <c r="F5136" s="173"/>
      <c r="G5136" s="173"/>
      <c r="H5136" s="173"/>
      <c r="I5136" s="173"/>
    </row>
    <row r="5137">
      <c r="A5137" s="176"/>
      <c r="B5137" s="177"/>
      <c r="C5137" s="173"/>
      <c r="D5137" s="173"/>
      <c r="E5137" s="173"/>
      <c r="F5137" s="173"/>
      <c r="G5137" s="173"/>
      <c r="H5137" s="173"/>
      <c r="I5137" s="173"/>
    </row>
    <row r="5138">
      <c r="A5138" s="176"/>
      <c r="B5138" s="177"/>
      <c r="C5138" s="173"/>
      <c r="D5138" s="173"/>
      <c r="E5138" s="173"/>
      <c r="F5138" s="173"/>
      <c r="G5138" s="173"/>
      <c r="H5138" s="173"/>
      <c r="I5138" s="173"/>
    </row>
    <row r="5139">
      <c r="A5139" s="176"/>
      <c r="B5139" s="177"/>
      <c r="C5139" s="173"/>
      <c r="D5139" s="173"/>
      <c r="E5139" s="173"/>
      <c r="F5139" s="173"/>
      <c r="G5139" s="173"/>
      <c r="H5139" s="173"/>
      <c r="I5139" s="173"/>
    </row>
    <row r="5140">
      <c r="A5140" s="176"/>
      <c r="B5140" s="177"/>
      <c r="C5140" s="173"/>
      <c r="D5140" s="173"/>
      <c r="E5140" s="173"/>
      <c r="F5140" s="173"/>
      <c r="G5140" s="173"/>
      <c r="H5140" s="173"/>
      <c r="I5140" s="173"/>
    </row>
    <row r="5141">
      <c r="A5141" s="176"/>
      <c r="B5141" s="177"/>
      <c r="C5141" s="173"/>
      <c r="D5141" s="173"/>
      <c r="E5141" s="173"/>
      <c r="F5141" s="173"/>
      <c r="G5141" s="173"/>
      <c r="H5141" s="173"/>
      <c r="I5141" s="173"/>
    </row>
    <row r="5142">
      <c r="A5142" s="176"/>
      <c r="B5142" s="177"/>
      <c r="C5142" s="173"/>
      <c r="D5142" s="173"/>
      <c r="E5142" s="173"/>
      <c r="F5142" s="173"/>
      <c r="G5142" s="173"/>
      <c r="H5142" s="173"/>
      <c r="I5142" s="173"/>
    </row>
    <row r="5143">
      <c r="A5143" s="176"/>
      <c r="B5143" s="177"/>
      <c r="C5143" s="173"/>
      <c r="D5143" s="173"/>
      <c r="E5143" s="173"/>
      <c r="F5143" s="173"/>
      <c r="G5143" s="173"/>
      <c r="H5143" s="173"/>
      <c r="I5143" s="173"/>
    </row>
    <row r="5144">
      <c r="A5144" s="176"/>
      <c r="B5144" s="177"/>
      <c r="C5144" s="173"/>
      <c r="D5144" s="173"/>
      <c r="E5144" s="173"/>
      <c r="F5144" s="173"/>
      <c r="G5144" s="173"/>
      <c r="H5144" s="173"/>
      <c r="I5144" s="173"/>
    </row>
    <row r="5145">
      <c r="A5145" s="176"/>
      <c r="B5145" s="177"/>
      <c r="C5145" s="173"/>
      <c r="D5145" s="173"/>
      <c r="E5145" s="173"/>
      <c r="F5145" s="173"/>
      <c r="G5145" s="173"/>
      <c r="H5145" s="173"/>
      <c r="I5145" s="173"/>
    </row>
    <row r="5146">
      <c r="A5146" s="176"/>
      <c r="B5146" s="177"/>
      <c r="C5146" s="173"/>
      <c r="D5146" s="173"/>
      <c r="E5146" s="173"/>
      <c r="F5146" s="173"/>
      <c r="G5146" s="173"/>
      <c r="H5146" s="173"/>
      <c r="I5146" s="173"/>
    </row>
    <row r="5147">
      <c r="A5147" s="176"/>
      <c r="B5147" s="177"/>
      <c r="C5147" s="173"/>
      <c r="D5147" s="173"/>
      <c r="E5147" s="173"/>
      <c r="F5147" s="173"/>
      <c r="G5147" s="173"/>
      <c r="H5147" s="173"/>
      <c r="I5147" s="173"/>
    </row>
    <row r="5148">
      <c r="A5148" s="176"/>
      <c r="B5148" s="177"/>
      <c r="C5148" s="173"/>
      <c r="D5148" s="173"/>
      <c r="E5148" s="173"/>
      <c r="F5148" s="173"/>
      <c r="G5148" s="173"/>
      <c r="H5148" s="173"/>
      <c r="I5148" s="173"/>
    </row>
    <row r="5149">
      <c r="A5149" s="176"/>
      <c r="B5149" s="177"/>
      <c r="C5149" s="173"/>
      <c r="D5149" s="173"/>
      <c r="E5149" s="173"/>
      <c r="F5149" s="173"/>
      <c r="G5149" s="173"/>
      <c r="H5149" s="173"/>
      <c r="I5149" s="173"/>
    </row>
    <row r="5150">
      <c r="A5150" s="176"/>
      <c r="B5150" s="177"/>
      <c r="C5150" s="173"/>
      <c r="D5150" s="173"/>
      <c r="E5150" s="173"/>
      <c r="F5150" s="173"/>
      <c r="G5150" s="173"/>
      <c r="H5150" s="173"/>
      <c r="I5150" s="173"/>
    </row>
    <row r="5151">
      <c r="A5151" s="176"/>
      <c r="B5151" s="177"/>
      <c r="C5151" s="173"/>
      <c r="D5151" s="173"/>
      <c r="E5151" s="173"/>
      <c r="F5151" s="173"/>
      <c r="G5151" s="173"/>
      <c r="H5151" s="173"/>
      <c r="I5151" s="173"/>
    </row>
    <row r="5152">
      <c r="A5152" s="176"/>
      <c r="B5152" s="177"/>
      <c r="C5152" s="173"/>
      <c r="D5152" s="173"/>
      <c r="E5152" s="173"/>
      <c r="F5152" s="173"/>
      <c r="G5152" s="173"/>
      <c r="H5152" s="173"/>
      <c r="I5152" s="173"/>
    </row>
    <row r="5153">
      <c r="A5153" s="176"/>
      <c r="B5153" s="177"/>
      <c r="C5153" s="173"/>
      <c r="D5153" s="173"/>
      <c r="E5153" s="173"/>
      <c r="F5153" s="173"/>
      <c r="G5153" s="173"/>
      <c r="H5153" s="173"/>
      <c r="I5153" s="173"/>
    </row>
    <row r="5154">
      <c r="A5154" s="176"/>
      <c r="B5154" s="177"/>
      <c r="C5154" s="173"/>
      <c r="D5154" s="173"/>
      <c r="E5154" s="173"/>
      <c r="F5154" s="173"/>
      <c r="G5154" s="173"/>
      <c r="H5154" s="173"/>
      <c r="I5154" s="173"/>
    </row>
    <row r="5155">
      <c r="A5155" s="176"/>
      <c r="B5155" s="177"/>
      <c r="C5155" s="173"/>
      <c r="D5155" s="173"/>
      <c r="E5155" s="173"/>
      <c r="F5155" s="173"/>
      <c r="G5155" s="173"/>
      <c r="H5155" s="173"/>
      <c r="I5155" s="173"/>
    </row>
    <row r="5156">
      <c r="A5156" s="176"/>
      <c r="B5156" s="177"/>
      <c r="C5156" s="173"/>
      <c r="D5156" s="173"/>
      <c r="E5156" s="173"/>
      <c r="F5156" s="173"/>
      <c r="G5156" s="173"/>
      <c r="H5156" s="173"/>
      <c r="I5156" s="173"/>
    </row>
    <row r="5157">
      <c r="A5157" s="176"/>
      <c r="B5157" s="177"/>
      <c r="C5157" s="173"/>
      <c r="D5157" s="173"/>
      <c r="E5157" s="173"/>
      <c r="F5157" s="173"/>
      <c r="G5157" s="173"/>
      <c r="H5157" s="173"/>
      <c r="I5157" s="173"/>
    </row>
    <row r="5158">
      <c r="A5158" s="176"/>
      <c r="B5158" s="177"/>
      <c r="C5158" s="173"/>
      <c r="D5158" s="173"/>
      <c r="E5158" s="173"/>
      <c r="F5158" s="173"/>
      <c r="G5158" s="173"/>
      <c r="H5158" s="173"/>
      <c r="I5158" s="173"/>
    </row>
    <row r="5159">
      <c r="A5159" s="176"/>
      <c r="B5159" s="177"/>
      <c r="C5159" s="173"/>
      <c r="D5159" s="173"/>
      <c r="E5159" s="173"/>
      <c r="F5159" s="173"/>
      <c r="G5159" s="173"/>
      <c r="H5159" s="173"/>
      <c r="I5159" s="173"/>
    </row>
    <row r="5160">
      <c r="A5160" s="176"/>
      <c r="B5160" s="177"/>
      <c r="C5160" s="173"/>
      <c r="D5160" s="173"/>
      <c r="E5160" s="173"/>
      <c r="F5160" s="173"/>
      <c r="G5160" s="173"/>
      <c r="H5160" s="173"/>
      <c r="I5160" s="173"/>
    </row>
    <row r="5161">
      <c r="A5161" s="176"/>
      <c r="B5161" s="177"/>
      <c r="C5161" s="173"/>
      <c r="D5161" s="173"/>
      <c r="E5161" s="173"/>
      <c r="F5161" s="173"/>
      <c r="G5161" s="173"/>
      <c r="H5161" s="173"/>
      <c r="I5161" s="173"/>
    </row>
    <row r="5162">
      <c r="A5162" s="176"/>
      <c r="B5162" s="177"/>
      <c r="C5162" s="173"/>
      <c r="D5162" s="173"/>
      <c r="E5162" s="173"/>
      <c r="F5162" s="173"/>
      <c r="G5162" s="173"/>
      <c r="H5162" s="173"/>
      <c r="I5162" s="173"/>
    </row>
    <row r="5163">
      <c r="A5163" s="176"/>
      <c r="B5163" s="177"/>
      <c r="C5163" s="173"/>
      <c r="D5163" s="173"/>
      <c r="E5163" s="173"/>
      <c r="F5163" s="173"/>
      <c r="G5163" s="173"/>
      <c r="H5163" s="173"/>
      <c r="I5163" s="173"/>
    </row>
    <row r="5164">
      <c r="A5164" s="176"/>
      <c r="B5164" s="177"/>
      <c r="C5164" s="173"/>
      <c r="D5164" s="173"/>
      <c r="E5164" s="173"/>
      <c r="F5164" s="173"/>
      <c r="G5164" s="173"/>
      <c r="H5164" s="173"/>
      <c r="I5164" s="173"/>
    </row>
    <row r="5165">
      <c r="A5165" s="176"/>
      <c r="B5165" s="177"/>
      <c r="C5165" s="173"/>
      <c r="D5165" s="173"/>
      <c r="E5165" s="173"/>
      <c r="F5165" s="173"/>
      <c r="G5165" s="173"/>
      <c r="H5165" s="173"/>
      <c r="I5165" s="173"/>
    </row>
    <row r="5166">
      <c r="A5166" s="176"/>
      <c r="B5166" s="177"/>
      <c r="C5166" s="173"/>
      <c r="D5166" s="173"/>
      <c r="E5166" s="173"/>
      <c r="F5166" s="173"/>
      <c r="G5166" s="173"/>
      <c r="H5166" s="173"/>
      <c r="I5166" s="173"/>
    </row>
    <row r="5167">
      <c r="A5167" s="176"/>
      <c r="B5167" s="177"/>
      <c r="C5167" s="173"/>
      <c r="D5167" s="173"/>
      <c r="E5167" s="173"/>
      <c r="F5167" s="173"/>
      <c r="G5167" s="173"/>
      <c r="H5167" s="173"/>
      <c r="I5167" s="173"/>
    </row>
    <row r="5168">
      <c r="A5168" s="176"/>
      <c r="B5168" s="177"/>
      <c r="C5168" s="173"/>
      <c r="D5168" s="173"/>
      <c r="E5168" s="173"/>
      <c r="F5168" s="173"/>
      <c r="G5168" s="173"/>
      <c r="H5168" s="173"/>
      <c r="I5168" s="173"/>
    </row>
    <row r="5169">
      <c r="A5169" s="176"/>
      <c r="B5169" s="177"/>
      <c r="C5169" s="173"/>
      <c r="D5169" s="173"/>
      <c r="E5169" s="173"/>
      <c r="F5169" s="173"/>
      <c r="G5169" s="173"/>
      <c r="H5169" s="173"/>
      <c r="I5169" s="173"/>
    </row>
    <row r="5170">
      <c r="A5170" s="176"/>
      <c r="B5170" s="177"/>
      <c r="C5170" s="173"/>
      <c r="D5170" s="173"/>
      <c r="E5170" s="173"/>
      <c r="F5170" s="173"/>
      <c r="G5170" s="173"/>
      <c r="H5170" s="173"/>
      <c r="I5170" s="173"/>
    </row>
    <row r="5171">
      <c r="A5171" s="176"/>
      <c r="B5171" s="177"/>
      <c r="C5171" s="173"/>
      <c r="D5171" s="173"/>
      <c r="E5171" s="173"/>
      <c r="F5171" s="173"/>
      <c r="G5171" s="173"/>
      <c r="H5171" s="173"/>
      <c r="I5171" s="173"/>
    </row>
    <row r="5172">
      <c r="A5172" s="176"/>
      <c r="B5172" s="177"/>
      <c r="C5172" s="173"/>
      <c r="D5172" s="173"/>
      <c r="E5172" s="173"/>
      <c r="F5172" s="173"/>
      <c r="G5172" s="173"/>
      <c r="H5172" s="173"/>
      <c r="I5172" s="173"/>
    </row>
    <row r="5173">
      <c r="A5173" s="176"/>
      <c r="B5173" s="177"/>
      <c r="C5173" s="173"/>
      <c r="D5173" s="173"/>
      <c r="E5173" s="173"/>
      <c r="F5173" s="173"/>
      <c r="G5173" s="173"/>
      <c r="H5173" s="173"/>
      <c r="I5173" s="173"/>
    </row>
    <row r="5174">
      <c r="A5174" s="176"/>
      <c r="B5174" s="177"/>
      <c r="C5174" s="173"/>
      <c r="D5174" s="173"/>
      <c r="E5174" s="173"/>
      <c r="F5174" s="173"/>
      <c r="G5174" s="173"/>
      <c r="H5174" s="173"/>
      <c r="I5174" s="173"/>
    </row>
    <row r="5175">
      <c r="A5175" s="176"/>
      <c r="B5175" s="177"/>
      <c r="C5175" s="173"/>
      <c r="D5175" s="173"/>
      <c r="E5175" s="173"/>
      <c r="F5175" s="173"/>
      <c r="G5175" s="173"/>
      <c r="H5175" s="173"/>
      <c r="I5175" s="173"/>
    </row>
    <row r="5176">
      <c r="A5176" s="176"/>
      <c r="B5176" s="177"/>
      <c r="C5176" s="173"/>
      <c r="D5176" s="173"/>
      <c r="E5176" s="173"/>
      <c r="F5176" s="173"/>
      <c r="G5176" s="173"/>
      <c r="H5176" s="173"/>
      <c r="I5176" s="173"/>
    </row>
    <row r="5177">
      <c r="A5177" s="176"/>
      <c r="B5177" s="177"/>
      <c r="C5177" s="173"/>
      <c r="D5177" s="173"/>
      <c r="E5177" s="173"/>
      <c r="F5177" s="173"/>
      <c r="G5177" s="173"/>
      <c r="H5177" s="173"/>
      <c r="I5177" s="173"/>
    </row>
    <row r="5178">
      <c r="A5178" s="176"/>
      <c r="B5178" s="177"/>
      <c r="C5178" s="173"/>
      <c r="D5178" s="173"/>
      <c r="E5178" s="173"/>
      <c r="F5178" s="173"/>
      <c r="G5178" s="173"/>
      <c r="H5178" s="173"/>
      <c r="I5178" s="173"/>
    </row>
    <row r="5179">
      <c r="A5179" s="176"/>
      <c r="B5179" s="177"/>
      <c r="C5179" s="173"/>
      <c r="D5179" s="173"/>
      <c r="E5179" s="173"/>
      <c r="F5179" s="173"/>
      <c r="G5179" s="173"/>
      <c r="H5179" s="173"/>
      <c r="I5179" s="173"/>
    </row>
    <row r="5180">
      <c r="A5180" s="176"/>
      <c r="B5180" s="177"/>
      <c r="C5180" s="173"/>
      <c r="D5180" s="173"/>
      <c r="E5180" s="173"/>
      <c r="F5180" s="173"/>
      <c r="G5180" s="173"/>
      <c r="H5180" s="173"/>
      <c r="I5180" s="173"/>
    </row>
    <row r="5181">
      <c r="A5181" s="176"/>
      <c r="B5181" s="177"/>
      <c r="C5181" s="173"/>
      <c r="D5181" s="173"/>
      <c r="E5181" s="173"/>
      <c r="F5181" s="173"/>
      <c r="G5181" s="173"/>
      <c r="H5181" s="173"/>
      <c r="I5181" s="173"/>
    </row>
    <row r="5182">
      <c r="A5182" s="176"/>
      <c r="B5182" s="177"/>
      <c r="C5182" s="173"/>
      <c r="D5182" s="173"/>
      <c r="E5182" s="173"/>
      <c r="F5182" s="173"/>
      <c r="G5182" s="173"/>
      <c r="H5182" s="173"/>
      <c r="I5182" s="173"/>
    </row>
    <row r="5183">
      <c r="A5183" s="176"/>
      <c r="B5183" s="177"/>
      <c r="C5183" s="173"/>
      <c r="D5183" s="173"/>
      <c r="E5183" s="173"/>
      <c r="F5183" s="173"/>
      <c r="G5183" s="173"/>
      <c r="H5183" s="173"/>
      <c r="I5183" s="173"/>
    </row>
    <row r="5184">
      <c r="A5184" s="176"/>
      <c r="B5184" s="177"/>
      <c r="C5184" s="173"/>
      <c r="D5184" s="173"/>
      <c r="E5184" s="173"/>
      <c r="F5184" s="173"/>
      <c r="G5184" s="173"/>
      <c r="H5184" s="173"/>
      <c r="I5184" s="173"/>
    </row>
    <row r="5185">
      <c r="A5185" s="176"/>
      <c r="B5185" s="177"/>
      <c r="C5185" s="173"/>
      <c r="D5185" s="173"/>
      <c r="E5185" s="173"/>
      <c r="F5185" s="173"/>
      <c r="G5185" s="173"/>
      <c r="H5185" s="173"/>
      <c r="I5185" s="173"/>
    </row>
    <row r="5186">
      <c r="A5186" s="176"/>
      <c r="B5186" s="177"/>
      <c r="C5186" s="173"/>
      <c r="D5186" s="173"/>
      <c r="E5186" s="173"/>
      <c r="F5186" s="173"/>
      <c r="G5186" s="173"/>
      <c r="H5186" s="173"/>
      <c r="I5186" s="173"/>
    </row>
    <row r="5187">
      <c r="A5187" s="176"/>
      <c r="B5187" s="177"/>
      <c r="C5187" s="173"/>
      <c r="D5187" s="173"/>
      <c r="E5187" s="173"/>
      <c r="F5187" s="173"/>
      <c r="G5187" s="173"/>
      <c r="H5187" s="173"/>
      <c r="I5187" s="173"/>
    </row>
    <row r="5188">
      <c r="A5188" s="176"/>
      <c r="B5188" s="177"/>
      <c r="C5188" s="173"/>
      <c r="D5188" s="173"/>
      <c r="E5188" s="173"/>
      <c r="F5188" s="173"/>
      <c r="G5188" s="173"/>
      <c r="H5188" s="173"/>
      <c r="I5188" s="173"/>
    </row>
    <row r="5189">
      <c r="A5189" s="176"/>
      <c r="B5189" s="177"/>
      <c r="C5189" s="173"/>
      <c r="D5189" s="173"/>
      <c r="E5189" s="173"/>
      <c r="F5189" s="173"/>
      <c r="G5189" s="173"/>
      <c r="H5189" s="173"/>
      <c r="I5189" s="173"/>
    </row>
    <row r="5190">
      <c r="A5190" s="176"/>
      <c r="B5190" s="177"/>
      <c r="C5190" s="173"/>
      <c r="D5190" s="173"/>
      <c r="E5190" s="173"/>
      <c r="F5190" s="173"/>
      <c r="G5190" s="173"/>
      <c r="H5190" s="173"/>
      <c r="I5190" s="173"/>
    </row>
    <row r="5191">
      <c r="A5191" s="176"/>
      <c r="B5191" s="177"/>
      <c r="C5191" s="173"/>
      <c r="D5191" s="173"/>
      <c r="E5191" s="173"/>
      <c r="F5191" s="173"/>
      <c r="G5191" s="173"/>
      <c r="H5191" s="173"/>
      <c r="I5191" s="173"/>
    </row>
    <row r="5192">
      <c r="A5192" s="176"/>
      <c r="B5192" s="177"/>
      <c r="C5192" s="173"/>
      <c r="D5192" s="173"/>
      <c r="E5192" s="173"/>
      <c r="F5192" s="173"/>
      <c r="G5192" s="173"/>
      <c r="H5192" s="173"/>
      <c r="I5192" s="173"/>
    </row>
    <row r="5193">
      <c r="A5193" s="176"/>
      <c r="B5193" s="177"/>
      <c r="C5193" s="173"/>
      <c r="D5193" s="173"/>
      <c r="E5193" s="173"/>
      <c r="F5193" s="173"/>
      <c r="G5193" s="173"/>
      <c r="H5193" s="173"/>
      <c r="I5193" s="173"/>
    </row>
    <row r="5194">
      <c r="A5194" s="176"/>
      <c r="B5194" s="177"/>
      <c r="C5194" s="173"/>
      <c r="D5194" s="173"/>
      <c r="E5194" s="173"/>
      <c r="F5194" s="173"/>
      <c r="G5194" s="173"/>
      <c r="H5194" s="173"/>
      <c r="I5194" s="173"/>
    </row>
    <row r="5195">
      <c r="A5195" s="176"/>
      <c r="B5195" s="177"/>
      <c r="C5195" s="173"/>
      <c r="D5195" s="173"/>
      <c r="E5195" s="173"/>
      <c r="F5195" s="173"/>
      <c r="G5195" s="173"/>
      <c r="H5195" s="173"/>
      <c r="I5195" s="173"/>
    </row>
    <row r="5196">
      <c r="A5196" s="176"/>
      <c r="B5196" s="177"/>
      <c r="C5196" s="173"/>
      <c r="D5196" s="173"/>
      <c r="E5196" s="173"/>
      <c r="F5196" s="173"/>
      <c r="G5196" s="173"/>
      <c r="H5196" s="173"/>
      <c r="I5196" s="173"/>
    </row>
    <row r="5197">
      <c r="A5197" s="176"/>
      <c r="B5197" s="177"/>
      <c r="C5197" s="173"/>
      <c r="D5197" s="173"/>
      <c r="E5197" s="173"/>
      <c r="F5197" s="173"/>
      <c r="G5197" s="173"/>
      <c r="H5197" s="173"/>
      <c r="I5197" s="173"/>
    </row>
    <row r="5198">
      <c r="A5198" s="176"/>
      <c r="B5198" s="177"/>
      <c r="C5198" s="173"/>
      <c r="D5198" s="173"/>
      <c r="E5198" s="173"/>
      <c r="F5198" s="173"/>
      <c r="G5198" s="173"/>
      <c r="H5198" s="173"/>
      <c r="I5198" s="173"/>
    </row>
    <row r="5199">
      <c r="A5199" s="176"/>
      <c r="B5199" s="177"/>
      <c r="C5199" s="173"/>
      <c r="D5199" s="173"/>
      <c r="E5199" s="173"/>
      <c r="F5199" s="173"/>
      <c r="G5199" s="173"/>
      <c r="H5199" s="173"/>
      <c r="I5199" s="173"/>
    </row>
    <row r="5200">
      <c r="A5200" s="176"/>
      <c r="B5200" s="177"/>
      <c r="C5200" s="173"/>
      <c r="D5200" s="173"/>
      <c r="E5200" s="173"/>
      <c r="F5200" s="173"/>
      <c r="G5200" s="173"/>
      <c r="H5200" s="173"/>
      <c r="I5200" s="173"/>
    </row>
    <row r="5201">
      <c r="A5201" s="176"/>
      <c r="B5201" s="177"/>
      <c r="C5201" s="173"/>
      <c r="D5201" s="173"/>
      <c r="E5201" s="173"/>
      <c r="F5201" s="173"/>
      <c r="G5201" s="173"/>
      <c r="H5201" s="173"/>
      <c r="I5201" s="173"/>
    </row>
    <row r="5202">
      <c r="A5202" s="176"/>
      <c r="B5202" s="177"/>
      <c r="C5202" s="173"/>
      <c r="D5202" s="173"/>
      <c r="E5202" s="173"/>
      <c r="F5202" s="173"/>
      <c r="G5202" s="173"/>
      <c r="H5202" s="173"/>
      <c r="I5202" s="173"/>
    </row>
    <row r="5203">
      <c r="A5203" s="176"/>
      <c r="B5203" s="177"/>
      <c r="C5203" s="173"/>
      <c r="D5203" s="173"/>
      <c r="E5203" s="173"/>
      <c r="F5203" s="173"/>
      <c r="G5203" s="173"/>
      <c r="H5203" s="173"/>
      <c r="I5203" s="173"/>
    </row>
    <row r="5204">
      <c r="A5204" s="176"/>
      <c r="B5204" s="177"/>
      <c r="C5204" s="173"/>
      <c r="D5204" s="173"/>
      <c r="E5204" s="173"/>
      <c r="F5204" s="173"/>
      <c r="G5204" s="173"/>
      <c r="H5204" s="173"/>
      <c r="I5204" s="173"/>
    </row>
    <row r="5205">
      <c r="A5205" s="176"/>
      <c r="B5205" s="177"/>
      <c r="C5205" s="173"/>
      <c r="D5205" s="173"/>
      <c r="E5205" s="173"/>
      <c r="F5205" s="173"/>
      <c r="G5205" s="173"/>
      <c r="H5205" s="173"/>
      <c r="I5205" s="173"/>
    </row>
    <row r="5206">
      <c r="A5206" s="176"/>
      <c r="B5206" s="177"/>
      <c r="C5206" s="173"/>
      <c r="D5206" s="173"/>
      <c r="E5206" s="173"/>
      <c r="F5206" s="173"/>
      <c r="G5206" s="173"/>
      <c r="H5206" s="173"/>
      <c r="I5206" s="173"/>
    </row>
    <row r="5207">
      <c r="A5207" s="176"/>
      <c r="B5207" s="177"/>
      <c r="C5207" s="173"/>
      <c r="D5207" s="173"/>
      <c r="E5207" s="173"/>
      <c r="F5207" s="173"/>
      <c r="G5207" s="173"/>
      <c r="H5207" s="173"/>
      <c r="I5207" s="173"/>
    </row>
    <row r="5208">
      <c r="A5208" s="176"/>
      <c r="B5208" s="177"/>
      <c r="C5208" s="173"/>
      <c r="D5208" s="173"/>
      <c r="E5208" s="173"/>
      <c r="F5208" s="173"/>
      <c r="G5208" s="173"/>
      <c r="H5208" s="173"/>
      <c r="I5208" s="173"/>
    </row>
    <row r="5209">
      <c r="A5209" s="176"/>
      <c r="B5209" s="177"/>
      <c r="C5209" s="173"/>
      <c r="D5209" s="173"/>
      <c r="E5209" s="173"/>
      <c r="F5209" s="173"/>
      <c r="G5209" s="173"/>
      <c r="H5209" s="173"/>
      <c r="I5209" s="173"/>
    </row>
    <row r="5210">
      <c r="A5210" s="176"/>
      <c r="B5210" s="177"/>
      <c r="C5210" s="173"/>
      <c r="D5210" s="173"/>
      <c r="E5210" s="173"/>
      <c r="F5210" s="173"/>
      <c r="G5210" s="173"/>
      <c r="H5210" s="173"/>
      <c r="I5210" s="173"/>
    </row>
    <row r="5211">
      <c r="A5211" s="176"/>
      <c r="B5211" s="177"/>
      <c r="C5211" s="173"/>
      <c r="D5211" s="173"/>
      <c r="E5211" s="173"/>
      <c r="F5211" s="173"/>
      <c r="G5211" s="173"/>
      <c r="H5211" s="173"/>
      <c r="I5211" s="173"/>
    </row>
    <row r="5212">
      <c r="A5212" s="176"/>
      <c r="B5212" s="177"/>
      <c r="C5212" s="173"/>
      <c r="D5212" s="173"/>
      <c r="E5212" s="173"/>
      <c r="F5212" s="173"/>
      <c r="G5212" s="173"/>
      <c r="H5212" s="173"/>
      <c r="I5212" s="173"/>
    </row>
    <row r="5213">
      <c r="A5213" s="176"/>
      <c r="B5213" s="177"/>
      <c r="C5213" s="173"/>
      <c r="D5213" s="173"/>
      <c r="E5213" s="173"/>
      <c r="F5213" s="173"/>
      <c r="G5213" s="173"/>
      <c r="H5213" s="173"/>
      <c r="I5213" s="173"/>
    </row>
    <row r="5214">
      <c r="A5214" s="176"/>
      <c r="B5214" s="177"/>
      <c r="C5214" s="173"/>
      <c r="D5214" s="173"/>
      <c r="E5214" s="173"/>
      <c r="F5214" s="173"/>
      <c r="G5214" s="173"/>
      <c r="H5214" s="173"/>
      <c r="I5214" s="173"/>
    </row>
    <row r="5215">
      <c r="A5215" s="176"/>
      <c r="B5215" s="177"/>
      <c r="C5215" s="173"/>
      <c r="D5215" s="173"/>
      <c r="E5215" s="173"/>
      <c r="F5215" s="173"/>
      <c r="G5215" s="173"/>
      <c r="H5215" s="173"/>
      <c r="I5215" s="173"/>
    </row>
    <row r="5216">
      <c r="A5216" s="176"/>
      <c r="B5216" s="177"/>
      <c r="C5216" s="173"/>
      <c r="D5216" s="173"/>
      <c r="E5216" s="173"/>
      <c r="F5216" s="173"/>
      <c r="G5216" s="173"/>
      <c r="H5216" s="173"/>
      <c r="I5216" s="173"/>
    </row>
    <row r="5217">
      <c r="A5217" s="176"/>
      <c r="B5217" s="177"/>
      <c r="C5217" s="173"/>
      <c r="D5217" s="173"/>
      <c r="E5217" s="173"/>
      <c r="F5217" s="173"/>
      <c r="G5217" s="173"/>
      <c r="H5217" s="173"/>
      <c r="I5217" s="173"/>
    </row>
    <row r="5218">
      <c r="A5218" s="176"/>
      <c r="B5218" s="177"/>
      <c r="C5218" s="173"/>
      <c r="D5218" s="173"/>
      <c r="E5218" s="173"/>
      <c r="F5218" s="173"/>
      <c r="G5218" s="173"/>
      <c r="H5218" s="173"/>
      <c r="I5218" s="173"/>
    </row>
    <row r="5219">
      <c r="A5219" s="176"/>
      <c r="B5219" s="177"/>
      <c r="C5219" s="173"/>
      <c r="D5219" s="173"/>
      <c r="E5219" s="173"/>
      <c r="F5219" s="173"/>
      <c r="G5219" s="173"/>
      <c r="H5219" s="173"/>
      <c r="I5219" s="173"/>
    </row>
    <row r="5220">
      <c r="A5220" s="176"/>
      <c r="B5220" s="177"/>
      <c r="C5220" s="173"/>
      <c r="D5220" s="173"/>
      <c r="E5220" s="173"/>
      <c r="F5220" s="173"/>
      <c r="G5220" s="173"/>
      <c r="H5220" s="173"/>
      <c r="I5220" s="173"/>
    </row>
    <row r="5221">
      <c r="A5221" s="176"/>
      <c r="B5221" s="177"/>
      <c r="C5221" s="173"/>
      <c r="D5221" s="173"/>
      <c r="E5221" s="173"/>
      <c r="F5221" s="173"/>
      <c r="G5221" s="173"/>
      <c r="H5221" s="173"/>
      <c r="I5221" s="173"/>
    </row>
    <row r="5222">
      <c r="A5222" s="176"/>
      <c r="B5222" s="177"/>
      <c r="C5222" s="173"/>
      <c r="D5222" s="173"/>
      <c r="E5222" s="173"/>
      <c r="F5222" s="173"/>
      <c r="G5222" s="173"/>
      <c r="H5222" s="173"/>
      <c r="I5222" s="173"/>
    </row>
    <row r="5223">
      <c r="A5223" s="176"/>
      <c r="B5223" s="177"/>
      <c r="C5223" s="173"/>
      <c r="D5223" s="173"/>
      <c r="E5223" s="173"/>
      <c r="F5223" s="173"/>
      <c r="G5223" s="173"/>
      <c r="H5223" s="173"/>
      <c r="I5223" s="173"/>
    </row>
    <row r="5224">
      <c r="A5224" s="176"/>
      <c r="B5224" s="177"/>
      <c r="C5224" s="173"/>
      <c r="D5224" s="173"/>
      <c r="E5224" s="173"/>
      <c r="F5224" s="173"/>
      <c r="G5224" s="173"/>
      <c r="H5224" s="173"/>
      <c r="I5224" s="173"/>
    </row>
    <row r="5225">
      <c r="A5225" s="176"/>
      <c r="B5225" s="177"/>
      <c r="C5225" s="173"/>
      <c r="D5225" s="173"/>
      <c r="E5225" s="173"/>
      <c r="F5225" s="173"/>
      <c r="G5225" s="173"/>
      <c r="H5225" s="173"/>
      <c r="I5225" s="173"/>
    </row>
    <row r="5226">
      <c r="A5226" s="176"/>
      <c r="B5226" s="177"/>
      <c r="C5226" s="173"/>
      <c r="D5226" s="173"/>
      <c r="E5226" s="173"/>
      <c r="F5226" s="173"/>
      <c r="G5226" s="173"/>
      <c r="H5226" s="173"/>
      <c r="I5226" s="173"/>
    </row>
    <row r="5227">
      <c r="A5227" s="176"/>
      <c r="B5227" s="177"/>
      <c r="C5227" s="173"/>
      <c r="D5227" s="173"/>
      <c r="E5227" s="173"/>
      <c r="F5227" s="173"/>
      <c r="G5227" s="173"/>
      <c r="H5227" s="173"/>
      <c r="I5227" s="173"/>
    </row>
    <row r="5228">
      <c r="A5228" s="176"/>
      <c r="B5228" s="177"/>
      <c r="C5228" s="173"/>
      <c r="D5228" s="173"/>
      <c r="E5228" s="173"/>
      <c r="F5228" s="173"/>
      <c r="G5228" s="173"/>
      <c r="H5228" s="173"/>
      <c r="I5228" s="173"/>
    </row>
    <row r="5229">
      <c r="A5229" s="176"/>
      <c r="B5229" s="177"/>
      <c r="C5229" s="173"/>
      <c r="D5229" s="173"/>
      <c r="E5229" s="173"/>
      <c r="F5229" s="173"/>
      <c r="G5229" s="173"/>
      <c r="H5229" s="173"/>
      <c r="I5229" s="173"/>
    </row>
    <row r="5230">
      <c r="A5230" s="176"/>
      <c r="B5230" s="177"/>
      <c r="C5230" s="173"/>
      <c r="D5230" s="173"/>
      <c r="E5230" s="173"/>
      <c r="F5230" s="173"/>
      <c r="G5230" s="173"/>
      <c r="H5230" s="173"/>
      <c r="I5230" s="173"/>
    </row>
    <row r="5231">
      <c r="A5231" s="176"/>
      <c r="B5231" s="177"/>
      <c r="C5231" s="173"/>
      <c r="D5231" s="173"/>
      <c r="E5231" s="173"/>
      <c r="F5231" s="173"/>
      <c r="G5231" s="173"/>
      <c r="H5231" s="173"/>
      <c r="I5231" s="173"/>
    </row>
    <row r="5232">
      <c r="A5232" s="176"/>
      <c r="B5232" s="177"/>
      <c r="C5232" s="173"/>
      <c r="D5232" s="173"/>
      <c r="E5232" s="173"/>
      <c r="F5232" s="173"/>
      <c r="G5232" s="173"/>
      <c r="H5232" s="173"/>
      <c r="I5232" s="173"/>
    </row>
    <row r="5233">
      <c r="A5233" s="176"/>
      <c r="B5233" s="177"/>
      <c r="C5233" s="173"/>
      <c r="D5233" s="173"/>
      <c r="E5233" s="173"/>
      <c r="F5233" s="173"/>
      <c r="G5233" s="173"/>
      <c r="H5233" s="173"/>
      <c r="I5233" s="173"/>
    </row>
    <row r="5234">
      <c r="A5234" s="176"/>
      <c r="B5234" s="177"/>
      <c r="C5234" s="173"/>
      <c r="D5234" s="173"/>
      <c r="E5234" s="173"/>
      <c r="F5234" s="173"/>
      <c r="G5234" s="173"/>
      <c r="H5234" s="173"/>
      <c r="I5234" s="173"/>
    </row>
    <row r="5235">
      <c r="A5235" s="176"/>
      <c r="B5235" s="177"/>
      <c r="C5235" s="173"/>
      <c r="D5235" s="173"/>
      <c r="E5235" s="173"/>
      <c r="F5235" s="173"/>
      <c r="G5235" s="173"/>
      <c r="H5235" s="173"/>
      <c r="I5235" s="173"/>
    </row>
    <row r="5236">
      <c r="A5236" s="176"/>
      <c r="B5236" s="177"/>
      <c r="C5236" s="173"/>
      <c r="D5236" s="173"/>
      <c r="E5236" s="173"/>
      <c r="F5236" s="173"/>
      <c r="G5236" s="173"/>
      <c r="H5236" s="173"/>
      <c r="I5236" s="173"/>
    </row>
    <row r="5237">
      <c r="A5237" s="176"/>
      <c r="B5237" s="177"/>
      <c r="C5237" s="173"/>
      <c r="D5237" s="173"/>
      <c r="E5237" s="173"/>
      <c r="F5237" s="173"/>
      <c r="G5237" s="173"/>
      <c r="H5237" s="173"/>
      <c r="I5237" s="173"/>
    </row>
    <row r="5238">
      <c r="A5238" s="176"/>
      <c r="B5238" s="177"/>
      <c r="C5238" s="173"/>
      <c r="D5238" s="173"/>
      <c r="E5238" s="173"/>
      <c r="F5238" s="173"/>
      <c r="G5238" s="173"/>
      <c r="H5238" s="173"/>
      <c r="I5238" s="173"/>
    </row>
    <row r="5239">
      <c r="A5239" s="176"/>
      <c r="B5239" s="177"/>
      <c r="C5239" s="173"/>
      <c r="D5239" s="173"/>
      <c r="E5239" s="173"/>
      <c r="F5239" s="173"/>
      <c r="G5239" s="173"/>
      <c r="H5239" s="173"/>
      <c r="I5239" s="173"/>
    </row>
    <row r="5240">
      <c r="A5240" s="176"/>
      <c r="B5240" s="177"/>
      <c r="C5240" s="173"/>
      <c r="D5240" s="173"/>
      <c r="E5240" s="173"/>
      <c r="F5240" s="173"/>
      <c r="G5240" s="173"/>
      <c r="H5240" s="173"/>
      <c r="I5240" s="173"/>
    </row>
    <row r="5241">
      <c r="A5241" s="176"/>
      <c r="B5241" s="177"/>
      <c r="C5241" s="173"/>
      <c r="D5241" s="173"/>
      <c r="E5241" s="173"/>
      <c r="F5241" s="173"/>
      <c r="G5241" s="173"/>
      <c r="H5241" s="173"/>
      <c r="I5241" s="173"/>
    </row>
    <row r="5242">
      <c r="A5242" s="176"/>
      <c r="B5242" s="177"/>
      <c r="C5242" s="173"/>
      <c r="D5242" s="173"/>
      <c r="E5242" s="173"/>
      <c r="F5242" s="173"/>
      <c r="G5242" s="173"/>
      <c r="H5242" s="173"/>
      <c r="I5242" s="173"/>
    </row>
    <row r="5243">
      <c r="A5243" s="176"/>
      <c r="B5243" s="177"/>
      <c r="C5243" s="173"/>
      <c r="D5243" s="173"/>
      <c r="E5243" s="173"/>
      <c r="F5243" s="173"/>
      <c r="G5243" s="173"/>
      <c r="H5243" s="173"/>
      <c r="I5243" s="173"/>
    </row>
    <row r="5244">
      <c r="A5244" s="176"/>
      <c r="B5244" s="177"/>
      <c r="C5244" s="173"/>
      <c r="D5244" s="173"/>
      <c r="E5244" s="173"/>
      <c r="F5244" s="173"/>
      <c r="G5244" s="173"/>
      <c r="H5244" s="173"/>
      <c r="I5244" s="173"/>
    </row>
    <row r="5245">
      <c r="A5245" s="176"/>
      <c r="B5245" s="177"/>
      <c r="C5245" s="173"/>
      <c r="D5245" s="173"/>
      <c r="E5245" s="173"/>
      <c r="F5245" s="173"/>
      <c r="G5245" s="173"/>
      <c r="H5245" s="173"/>
      <c r="I5245" s="173"/>
    </row>
    <row r="5246">
      <c r="A5246" s="176"/>
      <c r="B5246" s="177"/>
      <c r="C5246" s="173"/>
      <c r="D5246" s="173"/>
      <c r="E5246" s="173"/>
      <c r="F5246" s="173"/>
      <c r="G5246" s="173"/>
      <c r="H5246" s="173"/>
      <c r="I5246" s="173"/>
    </row>
    <row r="5247">
      <c r="A5247" s="176"/>
      <c r="B5247" s="177"/>
      <c r="C5247" s="173"/>
      <c r="D5247" s="173"/>
      <c r="E5247" s="173"/>
      <c r="F5247" s="173"/>
      <c r="G5247" s="173"/>
      <c r="H5247" s="173"/>
      <c r="I5247" s="173"/>
    </row>
    <row r="5248">
      <c r="A5248" s="176"/>
      <c r="B5248" s="177"/>
      <c r="C5248" s="173"/>
      <c r="D5248" s="173"/>
      <c r="E5248" s="173"/>
      <c r="F5248" s="173"/>
      <c r="G5248" s="173"/>
      <c r="H5248" s="173"/>
      <c r="I5248" s="173"/>
    </row>
    <row r="5249">
      <c r="A5249" s="176"/>
      <c r="B5249" s="177"/>
      <c r="C5249" s="173"/>
      <c r="D5249" s="173"/>
      <c r="E5249" s="173"/>
      <c r="F5249" s="173"/>
      <c r="G5249" s="173"/>
      <c r="H5249" s="173"/>
      <c r="I5249" s="173"/>
    </row>
    <row r="5250">
      <c r="A5250" s="176"/>
      <c r="B5250" s="177"/>
      <c r="C5250" s="173"/>
      <c r="D5250" s="173"/>
      <c r="E5250" s="173"/>
      <c r="F5250" s="173"/>
      <c r="G5250" s="173"/>
      <c r="H5250" s="173"/>
      <c r="I5250" s="173"/>
    </row>
    <row r="5251">
      <c r="A5251" s="176"/>
      <c r="B5251" s="177"/>
      <c r="C5251" s="173"/>
      <c r="D5251" s="173"/>
      <c r="E5251" s="173"/>
      <c r="F5251" s="173"/>
      <c r="G5251" s="173"/>
      <c r="H5251" s="173"/>
      <c r="I5251" s="173"/>
    </row>
    <row r="5252">
      <c r="A5252" s="176"/>
      <c r="B5252" s="177"/>
      <c r="C5252" s="173"/>
      <c r="D5252" s="173"/>
      <c r="E5252" s="173"/>
      <c r="F5252" s="173"/>
      <c r="G5252" s="173"/>
      <c r="H5252" s="173"/>
      <c r="I5252" s="173"/>
    </row>
    <row r="5253">
      <c r="A5253" s="176"/>
      <c r="B5253" s="177"/>
      <c r="C5253" s="173"/>
      <c r="D5253" s="173"/>
      <c r="E5253" s="173"/>
      <c r="F5253" s="173"/>
      <c r="G5253" s="173"/>
      <c r="H5253" s="173"/>
      <c r="I5253" s="173"/>
    </row>
    <row r="5254">
      <c r="A5254" s="176"/>
      <c r="B5254" s="177"/>
      <c r="C5254" s="173"/>
      <c r="D5254" s="173"/>
      <c r="E5254" s="173"/>
      <c r="F5254" s="173"/>
      <c r="G5254" s="173"/>
      <c r="H5254" s="173"/>
      <c r="I5254" s="173"/>
    </row>
    <row r="5255">
      <c r="A5255" s="176"/>
      <c r="B5255" s="177"/>
      <c r="C5255" s="173"/>
      <c r="D5255" s="173"/>
      <c r="E5255" s="173"/>
      <c r="F5255" s="173"/>
      <c r="G5255" s="173"/>
      <c r="H5255" s="173"/>
      <c r="I5255" s="173"/>
    </row>
    <row r="5256">
      <c r="A5256" s="176"/>
      <c r="B5256" s="177"/>
      <c r="C5256" s="173"/>
      <c r="D5256" s="173"/>
      <c r="E5256" s="173"/>
      <c r="F5256" s="173"/>
      <c r="G5256" s="173"/>
      <c r="H5256" s="173"/>
      <c r="I5256" s="173"/>
    </row>
    <row r="5257">
      <c r="A5257" s="176"/>
      <c r="B5257" s="177"/>
      <c r="C5257" s="173"/>
      <c r="D5257" s="173"/>
      <c r="E5257" s="173"/>
      <c r="F5257" s="173"/>
      <c r="G5257" s="173"/>
      <c r="H5257" s="173"/>
      <c r="I5257" s="173"/>
    </row>
    <row r="5258">
      <c r="A5258" s="176"/>
      <c r="B5258" s="177"/>
      <c r="C5258" s="173"/>
      <c r="D5258" s="173"/>
      <c r="E5258" s="173"/>
      <c r="F5258" s="173"/>
      <c r="G5258" s="173"/>
      <c r="H5258" s="173"/>
      <c r="I5258" s="173"/>
    </row>
    <row r="5259">
      <c r="A5259" s="176"/>
      <c r="B5259" s="177"/>
      <c r="C5259" s="173"/>
      <c r="D5259" s="173"/>
      <c r="E5259" s="173"/>
      <c r="F5259" s="173"/>
      <c r="G5259" s="173"/>
      <c r="H5259" s="173"/>
      <c r="I5259" s="173"/>
    </row>
    <row r="5260">
      <c r="A5260" s="176"/>
      <c r="B5260" s="177"/>
      <c r="C5260" s="173"/>
      <c r="D5260" s="173"/>
      <c r="E5260" s="173"/>
      <c r="F5260" s="173"/>
      <c r="G5260" s="173"/>
      <c r="H5260" s="173"/>
      <c r="I5260" s="173"/>
    </row>
    <row r="5261">
      <c r="A5261" s="176"/>
      <c r="B5261" s="177"/>
      <c r="C5261" s="173"/>
      <c r="D5261" s="173"/>
      <c r="E5261" s="173"/>
      <c r="F5261" s="173"/>
      <c r="G5261" s="173"/>
      <c r="H5261" s="173"/>
      <c r="I5261" s="173"/>
    </row>
    <row r="5262">
      <c r="A5262" s="176"/>
      <c r="B5262" s="177"/>
      <c r="C5262" s="173"/>
      <c r="D5262" s="173"/>
      <c r="E5262" s="173"/>
      <c r="F5262" s="173"/>
      <c r="G5262" s="173"/>
      <c r="H5262" s="173"/>
      <c r="I5262" s="173"/>
    </row>
    <row r="5263">
      <c r="A5263" s="176"/>
      <c r="B5263" s="177"/>
      <c r="C5263" s="173"/>
      <c r="D5263" s="173"/>
      <c r="E5263" s="173"/>
      <c r="F5263" s="173"/>
      <c r="G5263" s="173"/>
      <c r="H5263" s="173"/>
      <c r="I5263" s="173"/>
    </row>
    <row r="5264">
      <c r="A5264" s="176"/>
      <c r="B5264" s="177"/>
      <c r="C5264" s="173"/>
      <c r="D5264" s="173"/>
      <c r="E5264" s="173"/>
      <c r="F5264" s="173"/>
      <c r="G5264" s="173"/>
      <c r="H5264" s="173"/>
      <c r="I5264" s="173"/>
    </row>
    <row r="5265">
      <c r="A5265" s="176"/>
      <c r="B5265" s="177"/>
      <c r="C5265" s="173"/>
      <c r="D5265" s="173"/>
      <c r="E5265" s="173"/>
      <c r="F5265" s="173"/>
      <c r="G5265" s="173"/>
      <c r="H5265" s="173"/>
      <c r="I5265" s="173"/>
    </row>
    <row r="5266">
      <c r="A5266" s="176"/>
      <c r="B5266" s="177"/>
      <c r="C5266" s="173"/>
      <c r="D5266" s="173"/>
      <c r="E5266" s="173"/>
      <c r="F5266" s="173"/>
      <c r="G5266" s="173"/>
      <c r="H5266" s="173"/>
      <c r="I5266" s="173"/>
    </row>
    <row r="5267">
      <c r="A5267" s="176"/>
      <c r="B5267" s="177"/>
      <c r="C5267" s="173"/>
      <c r="D5267" s="173"/>
      <c r="E5267" s="173"/>
      <c r="F5267" s="173"/>
      <c r="G5267" s="173"/>
      <c r="H5267" s="173"/>
      <c r="I5267" s="173"/>
    </row>
    <row r="5268">
      <c r="A5268" s="176"/>
      <c r="B5268" s="177"/>
      <c r="C5268" s="173"/>
      <c r="D5268" s="173"/>
      <c r="E5268" s="173"/>
      <c r="F5268" s="173"/>
      <c r="G5268" s="173"/>
      <c r="H5268" s="173"/>
      <c r="I5268" s="173"/>
    </row>
    <row r="5269">
      <c r="A5269" s="176"/>
      <c r="B5269" s="177"/>
      <c r="C5269" s="173"/>
      <c r="D5269" s="173"/>
      <c r="E5269" s="173"/>
      <c r="F5269" s="173"/>
      <c r="G5269" s="173"/>
      <c r="H5269" s="173"/>
      <c r="I5269" s="173"/>
    </row>
    <row r="5270">
      <c r="A5270" s="176"/>
      <c r="B5270" s="177"/>
      <c r="C5270" s="173"/>
      <c r="D5270" s="173"/>
      <c r="E5270" s="173"/>
      <c r="F5270" s="173"/>
      <c r="G5270" s="173"/>
      <c r="H5270" s="173"/>
      <c r="I5270" s="173"/>
    </row>
    <row r="5271">
      <c r="A5271" s="176"/>
      <c r="B5271" s="177"/>
      <c r="C5271" s="173"/>
      <c r="D5271" s="173"/>
      <c r="E5271" s="173"/>
      <c r="F5271" s="173"/>
      <c r="G5271" s="173"/>
      <c r="H5271" s="173"/>
      <c r="I5271" s="173"/>
    </row>
    <row r="5272">
      <c r="A5272" s="176"/>
      <c r="B5272" s="177"/>
      <c r="C5272" s="173"/>
      <c r="D5272" s="173"/>
      <c r="E5272" s="173"/>
      <c r="F5272" s="173"/>
      <c r="G5272" s="173"/>
      <c r="H5272" s="173"/>
      <c r="I5272" s="173"/>
    </row>
    <row r="5273">
      <c r="A5273" s="176"/>
      <c r="B5273" s="177"/>
      <c r="C5273" s="173"/>
      <c r="D5273" s="173"/>
      <c r="E5273" s="173"/>
      <c r="F5273" s="173"/>
      <c r="G5273" s="173"/>
      <c r="H5273" s="173"/>
      <c r="I5273" s="173"/>
    </row>
    <row r="5274">
      <c r="A5274" s="176"/>
      <c r="B5274" s="177"/>
      <c r="C5274" s="173"/>
      <c r="D5274" s="173"/>
      <c r="E5274" s="173"/>
      <c r="F5274" s="173"/>
      <c r="G5274" s="173"/>
      <c r="H5274" s="173"/>
      <c r="I5274" s="173"/>
    </row>
    <row r="5275">
      <c r="A5275" s="176"/>
      <c r="B5275" s="177"/>
      <c r="C5275" s="173"/>
      <c r="D5275" s="173"/>
      <c r="E5275" s="173"/>
      <c r="F5275" s="173"/>
      <c r="G5275" s="173"/>
      <c r="H5275" s="173"/>
      <c r="I5275" s="173"/>
    </row>
    <row r="5276">
      <c r="A5276" s="176"/>
      <c r="B5276" s="177"/>
      <c r="C5276" s="173"/>
      <c r="D5276" s="173"/>
      <c r="E5276" s="173"/>
      <c r="F5276" s="173"/>
      <c r="G5276" s="173"/>
      <c r="H5276" s="173"/>
      <c r="I5276" s="173"/>
    </row>
    <row r="5277">
      <c r="A5277" s="176"/>
      <c r="B5277" s="177"/>
      <c r="C5277" s="173"/>
      <c r="D5277" s="173"/>
      <c r="E5277" s="173"/>
      <c r="F5277" s="173"/>
      <c r="G5277" s="173"/>
      <c r="H5277" s="173"/>
      <c r="I5277" s="173"/>
    </row>
    <row r="5278">
      <c r="A5278" s="176"/>
      <c r="B5278" s="177"/>
      <c r="C5278" s="173"/>
      <c r="D5278" s="173"/>
      <c r="E5278" s="173"/>
      <c r="F5278" s="173"/>
      <c r="G5278" s="173"/>
      <c r="H5278" s="173"/>
      <c r="I5278" s="173"/>
    </row>
    <row r="5279">
      <c r="A5279" s="176"/>
      <c r="B5279" s="177"/>
      <c r="C5279" s="173"/>
      <c r="D5279" s="173"/>
      <c r="E5279" s="173"/>
      <c r="F5279" s="173"/>
      <c r="G5279" s="173"/>
      <c r="H5279" s="173"/>
      <c r="I5279" s="173"/>
    </row>
    <row r="5280">
      <c r="A5280" s="176"/>
      <c r="B5280" s="177"/>
      <c r="C5280" s="173"/>
      <c r="D5280" s="173"/>
      <c r="E5280" s="173"/>
      <c r="F5280" s="173"/>
      <c r="G5280" s="173"/>
      <c r="H5280" s="173"/>
      <c r="I5280" s="173"/>
    </row>
    <row r="5281">
      <c r="A5281" s="176"/>
      <c r="B5281" s="177"/>
      <c r="C5281" s="173"/>
      <c r="D5281" s="173"/>
      <c r="E5281" s="173"/>
      <c r="F5281" s="173"/>
      <c r="G5281" s="173"/>
      <c r="H5281" s="173"/>
      <c r="I5281" s="173"/>
    </row>
    <row r="5282">
      <c r="A5282" s="176"/>
      <c r="B5282" s="177"/>
      <c r="C5282" s="173"/>
      <c r="D5282" s="173"/>
      <c r="E5282" s="173"/>
      <c r="F5282" s="173"/>
      <c r="G5282" s="173"/>
      <c r="H5282" s="173"/>
      <c r="I5282" s="173"/>
    </row>
    <row r="5283">
      <c r="A5283" s="176"/>
      <c r="B5283" s="177"/>
      <c r="C5283" s="173"/>
      <c r="D5283" s="173"/>
      <c r="E5283" s="173"/>
      <c r="F5283" s="173"/>
      <c r="G5283" s="173"/>
      <c r="H5283" s="173"/>
      <c r="I5283" s="173"/>
    </row>
    <row r="5284">
      <c r="A5284" s="176"/>
      <c r="B5284" s="177"/>
      <c r="C5284" s="173"/>
      <c r="D5284" s="173"/>
      <c r="E5284" s="173"/>
      <c r="F5284" s="173"/>
      <c r="G5284" s="173"/>
      <c r="H5284" s="173"/>
      <c r="I5284" s="173"/>
    </row>
    <row r="5285">
      <c r="A5285" s="176"/>
      <c r="B5285" s="177"/>
      <c r="C5285" s="173"/>
      <c r="D5285" s="173"/>
      <c r="E5285" s="173"/>
      <c r="F5285" s="173"/>
      <c r="G5285" s="173"/>
      <c r="H5285" s="173"/>
      <c r="I5285" s="173"/>
    </row>
    <row r="5286">
      <c r="A5286" s="176"/>
      <c r="B5286" s="177"/>
      <c r="C5286" s="173"/>
      <c r="D5286" s="173"/>
      <c r="E5286" s="173"/>
      <c r="F5286" s="173"/>
      <c r="G5286" s="173"/>
      <c r="H5286" s="173"/>
      <c r="I5286" s="173"/>
    </row>
    <row r="5287">
      <c r="A5287" s="176"/>
      <c r="B5287" s="177"/>
      <c r="C5287" s="173"/>
      <c r="D5287" s="173"/>
      <c r="E5287" s="173"/>
      <c r="F5287" s="173"/>
      <c r="G5287" s="173"/>
      <c r="H5287" s="173"/>
      <c r="I5287" s="173"/>
    </row>
    <row r="5288">
      <c r="A5288" s="176"/>
      <c r="B5288" s="177"/>
      <c r="C5288" s="173"/>
      <c r="D5288" s="173"/>
      <c r="E5288" s="173"/>
      <c r="F5288" s="173"/>
      <c r="G5288" s="173"/>
      <c r="H5288" s="173"/>
      <c r="I5288" s="173"/>
    </row>
    <row r="5289">
      <c r="A5289" s="176"/>
      <c r="B5289" s="177"/>
      <c r="C5289" s="173"/>
      <c r="D5289" s="173"/>
      <c r="E5289" s="173"/>
      <c r="F5289" s="173"/>
      <c r="G5289" s="173"/>
      <c r="H5289" s="173"/>
      <c r="I5289" s="173"/>
    </row>
    <row r="5290">
      <c r="A5290" s="176"/>
      <c r="B5290" s="177"/>
      <c r="C5290" s="173"/>
      <c r="D5290" s="173"/>
      <c r="E5290" s="173"/>
      <c r="F5290" s="173"/>
      <c r="G5290" s="173"/>
      <c r="H5290" s="173"/>
      <c r="I5290" s="173"/>
    </row>
    <row r="5291">
      <c r="A5291" s="176"/>
      <c r="B5291" s="177"/>
      <c r="C5291" s="173"/>
      <c r="D5291" s="173"/>
      <c r="E5291" s="173"/>
      <c r="F5291" s="173"/>
      <c r="G5291" s="173"/>
      <c r="H5291" s="173"/>
      <c r="I5291" s="173"/>
    </row>
    <row r="5292">
      <c r="A5292" s="176"/>
      <c r="B5292" s="177"/>
      <c r="C5292" s="173"/>
      <c r="D5292" s="173"/>
      <c r="E5292" s="173"/>
      <c r="F5292" s="173"/>
      <c r="G5292" s="173"/>
      <c r="H5292" s="173"/>
      <c r="I5292" s="173"/>
    </row>
    <row r="5293">
      <c r="A5293" s="176"/>
      <c r="B5293" s="177"/>
      <c r="C5293" s="173"/>
      <c r="D5293" s="173"/>
      <c r="E5293" s="173"/>
      <c r="F5293" s="173"/>
      <c r="G5293" s="173"/>
      <c r="H5293" s="173"/>
      <c r="I5293" s="173"/>
    </row>
    <row r="5294">
      <c r="A5294" s="176"/>
      <c r="B5294" s="177"/>
      <c r="C5294" s="173"/>
      <c r="D5294" s="173"/>
      <c r="E5294" s="173"/>
      <c r="F5294" s="173"/>
      <c r="G5294" s="173"/>
      <c r="H5294" s="173"/>
      <c r="I5294" s="173"/>
    </row>
    <row r="5295">
      <c r="A5295" s="176"/>
      <c r="B5295" s="177"/>
      <c r="C5295" s="173"/>
      <c r="D5295" s="173"/>
      <c r="E5295" s="173"/>
      <c r="F5295" s="173"/>
      <c r="G5295" s="173"/>
      <c r="H5295" s="173"/>
      <c r="I5295" s="173"/>
    </row>
    <row r="5296">
      <c r="A5296" s="176"/>
      <c r="B5296" s="177"/>
      <c r="C5296" s="173"/>
      <c r="D5296" s="173"/>
      <c r="E5296" s="173"/>
      <c r="F5296" s="173"/>
      <c r="G5296" s="173"/>
      <c r="H5296" s="173"/>
      <c r="I5296" s="173"/>
    </row>
    <row r="5297">
      <c r="A5297" s="176"/>
      <c r="B5297" s="177"/>
      <c r="C5297" s="173"/>
      <c r="D5297" s="173"/>
      <c r="E5297" s="173"/>
      <c r="F5297" s="173"/>
      <c r="G5297" s="173"/>
      <c r="H5297" s="173"/>
      <c r="I5297" s="173"/>
    </row>
    <row r="5298">
      <c r="A5298" s="176"/>
      <c r="B5298" s="177"/>
      <c r="C5298" s="173"/>
      <c r="D5298" s="173"/>
      <c r="E5298" s="173"/>
      <c r="F5298" s="173"/>
      <c r="G5298" s="173"/>
      <c r="H5298" s="173"/>
      <c r="I5298" s="173"/>
    </row>
    <row r="5299">
      <c r="A5299" s="176"/>
      <c r="B5299" s="177"/>
      <c r="C5299" s="173"/>
      <c r="D5299" s="173"/>
      <c r="E5299" s="173"/>
      <c r="F5299" s="173"/>
      <c r="G5299" s="173"/>
      <c r="H5299" s="173"/>
      <c r="I5299" s="173"/>
    </row>
    <row r="5300">
      <c r="A5300" s="176"/>
      <c r="B5300" s="177"/>
      <c r="C5300" s="173"/>
      <c r="D5300" s="173"/>
      <c r="E5300" s="173"/>
      <c r="F5300" s="173"/>
      <c r="G5300" s="173"/>
      <c r="H5300" s="173"/>
      <c r="I5300" s="173"/>
    </row>
    <row r="5301">
      <c r="A5301" s="176"/>
      <c r="B5301" s="177"/>
      <c r="C5301" s="173"/>
      <c r="D5301" s="173"/>
      <c r="E5301" s="173"/>
      <c r="F5301" s="173"/>
      <c r="G5301" s="173"/>
      <c r="H5301" s="173"/>
      <c r="I5301" s="173"/>
    </row>
    <row r="5302">
      <c r="A5302" s="176"/>
      <c r="B5302" s="177"/>
      <c r="C5302" s="173"/>
      <c r="D5302" s="173"/>
      <c r="E5302" s="173"/>
      <c r="F5302" s="173"/>
      <c r="G5302" s="173"/>
      <c r="H5302" s="173"/>
      <c r="I5302" s="173"/>
    </row>
    <row r="5303">
      <c r="A5303" s="176"/>
      <c r="B5303" s="177"/>
      <c r="C5303" s="173"/>
      <c r="D5303" s="173"/>
      <c r="E5303" s="173"/>
      <c r="F5303" s="173"/>
      <c r="G5303" s="173"/>
      <c r="H5303" s="173"/>
      <c r="I5303" s="173"/>
    </row>
    <row r="5304">
      <c r="A5304" s="176"/>
      <c r="B5304" s="177"/>
      <c r="C5304" s="173"/>
      <c r="D5304" s="173"/>
      <c r="E5304" s="173"/>
      <c r="F5304" s="173"/>
      <c r="G5304" s="173"/>
      <c r="H5304" s="173"/>
      <c r="I5304" s="173"/>
    </row>
    <row r="5305">
      <c r="A5305" s="176"/>
      <c r="B5305" s="177"/>
      <c r="C5305" s="173"/>
      <c r="D5305" s="173"/>
      <c r="E5305" s="173"/>
      <c r="F5305" s="173"/>
      <c r="G5305" s="173"/>
      <c r="H5305" s="173"/>
      <c r="I5305" s="173"/>
    </row>
    <row r="5306">
      <c r="A5306" s="176"/>
      <c r="B5306" s="177"/>
      <c r="C5306" s="173"/>
      <c r="D5306" s="173"/>
      <c r="E5306" s="173"/>
      <c r="F5306" s="173"/>
      <c r="G5306" s="173"/>
      <c r="H5306" s="173"/>
      <c r="I5306" s="173"/>
    </row>
    <row r="5307">
      <c r="A5307" s="176"/>
      <c r="B5307" s="177"/>
      <c r="C5307" s="173"/>
      <c r="D5307" s="173"/>
      <c r="E5307" s="173"/>
      <c r="F5307" s="173"/>
      <c r="G5307" s="173"/>
      <c r="H5307" s="173"/>
      <c r="I5307" s="173"/>
    </row>
    <row r="5308">
      <c r="A5308" s="176"/>
      <c r="B5308" s="177"/>
      <c r="C5308" s="173"/>
      <c r="D5308" s="173"/>
      <c r="E5308" s="173"/>
      <c r="F5308" s="173"/>
      <c r="G5308" s="173"/>
      <c r="H5308" s="173"/>
      <c r="I5308" s="173"/>
    </row>
    <row r="5309">
      <c r="A5309" s="176"/>
      <c r="B5309" s="177"/>
      <c r="C5309" s="173"/>
      <c r="D5309" s="173"/>
      <c r="E5309" s="173"/>
      <c r="F5309" s="173"/>
      <c r="G5309" s="173"/>
      <c r="H5309" s="173"/>
      <c r="I5309" s="173"/>
    </row>
    <row r="5310">
      <c r="A5310" s="176"/>
      <c r="B5310" s="177"/>
      <c r="C5310" s="173"/>
      <c r="D5310" s="173"/>
      <c r="E5310" s="173"/>
      <c r="F5310" s="173"/>
      <c r="G5310" s="173"/>
      <c r="H5310" s="173"/>
      <c r="I5310" s="173"/>
    </row>
    <row r="5311">
      <c r="A5311" s="176"/>
      <c r="B5311" s="177"/>
      <c r="C5311" s="173"/>
      <c r="D5311" s="173"/>
      <c r="E5311" s="173"/>
      <c r="F5311" s="173"/>
      <c r="G5311" s="173"/>
      <c r="H5311" s="173"/>
      <c r="I5311" s="173"/>
    </row>
    <row r="5312">
      <c r="A5312" s="176"/>
      <c r="B5312" s="177"/>
      <c r="C5312" s="173"/>
      <c r="D5312" s="173"/>
      <c r="E5312" s="173"/>
      <c r="F5312" s="173"/>
      <c r="G5312" s="173"/>
      <c r="H5312" s="173"/>
      <c r="I5312" s="173"/>
    </row>
    <row r="5313">
      <c r="A5313" s="176"/>
      <c r="B5313" s="177"/>
      <c r="C5313" s="173"/>
      <c r="D5313" s="173"/>
      <c r="E5313" s="173"/>
      <c r="F5313" s="173"/>
      <c r="G5313" s="173"/>
      <c r="H5313" s="173"/>
      <c r="I5313" s="173"/>
    </row>
    <row r="5314">
      <c r="A5314" s="176"/>
      <c r="B5314" s="177"/>
      <c r="C5314" s="173"/>
      <c r="D5314" s="173"/>
      <c r="E5314" s="173"/>
      <c r="F5314" s="173"/>
      <c r="G5314" s="173"/>
      <c r="H5314" s="173"/>
      <c r="I5314" s="173"/>
    </row>
    <row r="5315">
      <c r="A5315" s="176"/>
      <c r="B5315" s="177"/>
      <c r="C5315" s="173"/>
      <c r="D5315" s="173"/>
      <c r="E5315" s="173"/>
      <c r="F5315" s="173"/>
      <c r="G5315" s="173"/>
      <c r="H5315" s="173"/>
      <c r="I5315" s="173"/>
    </row>
    <row r="5316">
      <c r="A5316" s="176"/>
      <c r="B5316" s="177"/>
      <c r="C5316" s="173"/>
      <c r="D5316" s="173"/>
      <c r="E5316" s="173"/>
      <c r="F5316" s="173"/>
      <c r="G5316" s="173"/>
      <c r="H5316" s="173"/>
      <c r="I5316" s="173"/>
    </row>
    <row r="5317">
      <c r="A5317" s="176"/>
      <c r="B5317" s="177"/>
      <c r="C5317" s="173"/>
      <c r="D5317" s="173"/>
      <c r="E5317" s="173"/>
      <c r="F5317" s="173"/>
      <c r="G5317" s="173"/>
      <c r="H5317" s="173"/>
      <c r="I5317" s="173"/>
    </row>
    <row r="5318">
      <c r="A5318" s="176"/>
      <c r="B5318" s="177"/>
      <c r="C5318" s="173"/>
      <c r="D5318" s="173"/>
      <c r="E5318" s="173"/>
      <c r="F5318" s="173"/>
      <c r="G5318" s="173"/>
      <c r="H5318" s="173"/>
      <c r="I5318" s="173"/>
    </row>
    <row r="5319">
      <c r="A5319" s="176"/>
      <c r="B5319" s="177"/>
      <c r="C5319" s="173"/>
      <c r="D5319" s="173"/>
      <c r="E5319" s="173"/>
      <c r="F5319" s="173"/>
      <c r="G5319" s="173"/>
      <c r="H5319" s="173"/>
      <c r="I5319" s="173"/>
    </row>
    <row r="5320">
      <c r="A5320" s="176"/>
      <c r="B5320" s="177"/>
      <c r="C5320" s="173"/>
      <c r="D5320" s="173"/>
      <c r="E5320" s="173"/>
      <c r="F5320" s="173"/>
      <c r="G5320" s="173"/>
      <c r="H5320" s="173"/>
      <c r="I5320" s="173"/>
    </row>
    <row r="5321">
      <c r="A5321" s="176"/>
      <c r="B5321" s="177"/>
      <c r="C5321" s="173"/>
      <c r="D5321" s="173"/>
      <c r="E5321" s="173"/>
      <c r="F5321" s="173"/>
      <c r="G5321" s="173"/>
      <c r="H5321" s="173"/>
      <c r="I5321" s="173"/>
    </row>
    <row r="5322">
      <c r="A5322" s="176"/>
      <c r="B5322" s="177"/>
      <c r="C5322" s="173"/>
      <c r="D5322" s="173"/>
      <c r="E5322" s="173"/>
      <c r="F5322" s="173"/>
      <c r="G5322" s="173"/>
      <c r="H5322" s="173"/>
      <c r="I5322" s="173"/>
    </row>
    <row r="5323">
      <c r="A5323" s="176"/>
      <c r="B5323" s="177"/>
      <c r="C5323" s="173"/>
      <c r="D5323" s="173"/>
      <c r="E5323" s="173"/>
      <c r="F5323" s="173"/>
      <c r="G5323" s="173"/>
      <c r="H5323" s="173"/>
      <c r="I5323" s="173"/>
    </row>
    <row r="5324">
      <c r="A5324" s="176"/>
      <c r="B5324" s="177"/>
      <c r="C5324" s="173"/>
      <c r="D5324" s="173"/>
      <c r="E5324" s="173"/>
      <c r="F5324" s="173"/>
      <c r="G5324" s="173"/>
      <c r="H5324" s="173"/>
      <c r="I5324" s="173"/>
    </row>
    <row r="5325">
      <c r="A5325" s="176"/>
      <c r="B5325" s="177"/>
      <c r="C5325" s="173"/>
      <c r="D5325" s="173"/>
      <c r="E5325" s="173"/>
      <c r="F5325" s="173"/>
      <c r="G5325" s="173"/>
      <c r="H5325" s="173"/>
      <c r="I5325" s="173"/>
    </row>
    <row r="5326">
      <c r="A5326" s="176"/>
      <c r="B5326" s="177"/>
      <c r="C5326" s="173"/>
      <c r="D5326" s="173"/>
      <c r="E5326" s="173"/>
      <c r="F5326" s="173"/>
      <c r="G5326" s="173"/>
      <c r="H5326" s="173"/>
      <c r="I5326" s="173"/>
    </row>
    <row r="5327">
      <c r="A5327" s="176"/>
      <c r="B5327" s="177"/>
      <c r="C5327" s="173"/>
      <c r="D5327" s="173"/>
      <c r="E5327" s="173"/>
      <c r="F5327" s="173"/>
      <c r="G5327" s="173"/>
      <c r="H5327" s="173"/>
      <c r="I5327" s="173"/>
    </row>
    <row r="5328">
      <c r="A5328" s="176"/>
      <c r="B5328" s="177"/>
      <c r="C5328" s="173"/>
      <c r="D5328" s="173"/>
      <c r="E5328" s="173"/>
      <c r="F5328" s="173"/>
      <c r="G5328" s="173"/>
      <c r="H5328" s="173"/>
      <c r="I5328" s="173"/>
    </row>
    <row r="5329">
      <c r="A5329" s="176"/>
      <c r="B5329" s="177"/>
      <c r="C5329" s="173"/>
      <c r="D5329" s="173"/>
      <c r="E5329" s="173"/>
      <c r="F5329" s="173"/>
      <c r="G5329" s="173"/>
      <c r="H5329" s="173"/>
      <c r="I5329" s="173"/>
    </row>
    <row r="5330">
      <c r="A5330" s="176"/>
      <c r="B5330" s="177"/>
      <c r="C5330" s="173"/>
      <c r="D5330" s="173"/>
      <c r="E5330" s="173"/>
      <c r="F5330" s="173"/>
      <c r="G5330" s="173"/>
      <c r="H5330" s="173"/>
      <c r="I5330" s="173"/>
    </row>
    <row r="5331">
      <c r="A5331" s="176"/>
      <c r="B5331" s="177"/>
      <c r="C5331" s="173"/>
      <c r="D5331" s="173"/>
      <c r="E5331" s="173"/>
      <c r="F5331" s="173"/>
      <c r="G5331" s="173"/>
      <c r="H5331" s="173"/>
      <c r="I5331" s="173"/>
    </row>
    <row r="5332">
      <c r="A5332" s="176"/>
      <c r="B5332" s="177"/>
      <c r="C5332" s="173"/>
      <c r="D5332" s="173"/>
      <c r="E5332" s="173"/>
      <c r="F5332" s="173"/>
      <c r="G5332" s="173"/>
      <c r="H5332" s="173"/>
      <c r="I5332" s="173"/>
    </row>
    <row r="5333">
      <c r="A5333" s="176"/>
      <c r="B5333" s="177"/>
      <c r="C5333" s="173"/>
      <c r="D5333" s="173"/>
      <c r="E5333" s="173"/>
      <c r="F5333" s="173"/>
      <c r="G5333" s="173"/>
      <c r="H5333" s="173"/>
      <c r="I5333" s="173"/>
    </row>
    <row r="5334">
      <c r="A5334" s="176"/>
      <c r="B5334" s="177"/>
      <c r="C5334" s="173"/>
      <c r="D5334" s="173"/>
      <c r="E5334" s="173"/>
      <c r="F5334" s="173"/>
      <c r="G5334" s="173"/>
      <c r="H5334" s="173"/>
      <c r="I5334" s="173"/>
    </row>
    <row r="5335">
      <c r="A5335" s="176"/>
      <c r="B5335" s="177"/>
      <c r="C5335" s="173"/>
      <c r="D5335" s="173"/>
      <c r="E5335" s="173"/>
      <c r="F5335" s="173"/>
      <c r="G5335" s="173"/>
      <c r="H5335" s="173"/>
      <c r="I5335" s="173"/>
    </row>
    <row r="5336">
      <c r="A5336" s="176"/>
      <c r="B5336" s="177"/>
      <c r="C5336" s="173"/>
      <c r="D5336" s="173"/>
      <c r="E5336" s="173"/>
      <c r="F5336" s="173"/>
      <c r="G5336" s="173"/>
      <c r="H5336" s="173"/>
      <c r="I5336" s="173"/>
    </row>
    <row r="5337">
      <c r="A5337" s="176"/>
      <c r="B5337" s="177"/>
      <c r="C5337" s="173"/>
      <c r="D5337" s="173"/>
      <c r="E5337" s="173"/>
      <c r="F5337" s="173"/>
      <c r="G5337" s="173"/>
      <c r="H5337" s="173"/>
      <c r="I5337" s="173"/>
    </row>
    <row r="5338">
      <c r="A5338" s="176"/>
      <c r="B5338" s="177"/>
      <c r="C5338" s="173"/>
      <c r="D5338" s="173"/>
      <c r="E5338" s="173"/>
      <c r="F5338" s="173"/>
      <c r="G5338" s="173"/>
      <c r="H5338" s="173"/>
      <c r="I5338" s="173"/>
    </row>
    <row r="5339">
      <c r="A5339" s="176"/>
      <c r="B5339" s="177"/>
      <c r="C5339" s="173"/>
      <c r="D5339" s="173"/>
      <c r="E5339" s="173"/>
      <c r="F5339" s="173"/>
      <c r="G5339" s="173"/>
      <c r="H5339" s="173"/>
      <c r="I5339" s="173"/>
    </row>
    <row r="5340">
      <c r="A5340" s="176"/>
      <c r="B5340" s="177"/>
      <c r="C5340" s="173"/>
      <c r="D5340" s="173"/>
      <c r="E5340" s="173"/>
      <c r="F5340" s="173"/>
      <c r="G5340" s="173"/>
      <c r="H5340" s="173"/>
      <c r="I5340" s="173"/>
    </row>
    <row r="5341">
      <c r="A5341" s="176"/>
      <c r="B5341" s="177"/>
      <c r="C5341" s="173"/>
      <c r="D5341" s="173"/>
      <c r="E5341" s="173"/>
      <c r="F5341" s="173"/>
      <c r="G5341" s="173"/>
      <c r="H5341" s="173"/>
      <c r="I5341" s="173"/>
    </row>
    <row r="5342">
      <c r="A5342" s="176"/>
      <c r="B5342" s="177"/>
      <c r="C5342" s="173"/>
      <c r="D5342" s="173"/>
      <c r="E5342" s="173"/>
      <c r="F5342" s="173"/>
      <c r="G5342" s="173"/>
      <c r="H5342" s="173"/>
      <c r="I5342" s="173"/>
    </row>
    <row r="5343">
      <c r="A5343" s="176"/>
      <c r="B5343" s="177"/>
      <c r="C5343" s="173"/>
      <c r="D5343" s="173"/>
      <c r="E5343" s="173"/>
      <c r="F5343" s="173"/>
      <c r="G5343" s="173"/>
      <c r="H5343" s="173"/>
      <c r="I5343" s="173"/>
    </row>
    <row r="5344">
      <c r="A5344" s="176"/>
      <c r="B5344" s="177"/>
      <c r="C5344" s="173"/>
      <c r="D5344" s="173"/>
      <c r="E5344" s="173"/>
      <c r="F5344" s="173"/>
      <c r="G5344" s="173"/>
      <c r="H5344" s="173"/>
      <c r="I5344" s="173"/>
    </row>
    <row r="5345">
      <c r="A5345" s="176"/>
      <c r="B5345" s="177"/>
      <c r="C5345" s="173"/>
      <c r="D5345" s="173"/>
      <c r="E5345" s="173"/>
      <c r="F5345" s="173"/>
      <c r="G5345" s="173"/>
      <c r="H5345" s="173"/>
      <c r="I5345" s="173"/>
    </row>
    <row r="5346">
      <c r="A5346" s="176"/>
      <c r="B5346" s="177"/>
      <c r="C5346" s="173"/>
      <c r="D5346" s="173"/>
      <c r="E5346" s="173"/>
      <c r="F5346" s="173"/>
      <c r="G5346" s="173"/>
      <c r="H5346" s="173"/>
      <c r="I5346" s="173"/>
    </row>
    <row r="5347">
      <c r="A5347" s="176"/>
      <c r="B5347" s="177"/>
      <c r="C5347" s="173"/>
      <c r="D5347" s="173"/>
      <c r="E5347" s="173"/>
      <c r="F5347" s="173"/>
      <c r="G5347" s="173"/>
      <c r="H5347" s="173"/>
      <c r="I5347" s="173"/>
    </row>
    <row r="5348">
      <c r="A5348" s="176"/>
      <c r="B5348" s="177"/>
      <c r="C5348" s="173"/>
      <c r="D5348" s="173"/>
      <c r="E5348" s="173"/>
      <c r="F5348" s="173"/>
      <c r="G5348" s="173"/>
      <c r="H5348" s="173"/>
      <c r="I5348" s="173"/>
    </row>
    <row r="5349">
      <c r="A5349" s="176"/>
      <c r="B5349" s="177"/>
      <c r="C5349" s="173"/>
      <c r="D5349" s="173"/>
      <c r="E5349" s="173"/>
      <c r="F5349" s="173"/>
      <c r="G5349" s="173"/>
      <c r="H5349" s="173"/>
      <c r="I5349" s="173"/>
    </row>
    <row r="5350">
      <c r="A5350" s="176"/>
      <c r="B5350" s="177"/>
      <c r="C5350" s="173"/>
      <c r="D5350" s="173"/>
      <c r="E5350" s="173"/>
      <c r="F5350" s="173"/>
      <c r="G5350" s="173"/>
      <c r="H5350" s="173"/>
      <c r="I5350" s="173"/>
    </row>
    <row r="5351">
      <c r="A5351" s="176"/>
      <c r="B5351" s="177"/>
      <c r="C5351" s="173"/>
      <c r="D5351" s="173"/>
      <c r="E5351" s="173"/>
      <c r="F5351" s="173"/>
      <c r="G5351" s="173"/>
      <c r="H5351" s="173"/>
      <c r="I5351" s="173"/>
    </row>
    <row r="5352">
      <c r="A5352" s="176"/>
      <c r="B5352" s="177"/>
      <c r="C5352" s="173"/>
      <c r="D5352" s="173"/>
      <c r="E5352" s="173"/>
      <c r="F5352" s="173"/>
      <c r="G5352" s="173"/>
      <c r="H5352" s="173"/>
      <c r="I5352" s="173"/>
    </row>
    <row r="5353">
      <c r="A5353" s="176"/>
      <c r="B5353" s="177"/>
      <c r="C5353" s="173"/>
      <c r="D5353" s="173"/>
      <c r="E5353" s="173"/>
      <c r="F5353" s="173"/>
      <c r="G5353" s="173"/>
      <c r="H5353" s="173"/>
      <c r="I5353" s="173"/>
    </row>
    <row r="5354">
      <c r="A5354" s="176"/>
      <c r="B5354" s="177"/>
      <c r="C5354" s="173"/>
      <c r="D5354" s="173"/>
      <c r="E5354" s="173"/>
      <c r="F5354" s="173"/>
      <c r="G5354" s="173"/>
      <c r="H5354" s="173"/>
      <c r="I5354" s="173"/>
    </row>
    <row r="5355">
      <c r="A5355" s="176"/>
      <c r="B5355" s="177"/>
      <c r="C5355" s="173"/>
      <c r="D5355" s="173"/>
      <c r="E5355" s="173"/>
      <c r="F5355" s="173"/>
      <c r="G5355" s="173"/>
      <c r="H5355" s="173"/>
      <c r="I5355" s="173"/>
    </row>
    <row r="5356">
      <c r="A5356" s="176"/>
      <c r="B5356" s="177"/>
      <c r="C5356" s="173"/>
      <c r="D5356" s="173"/>
      <c r="E5356" s="173"/>
      <c r="F5356" s="173"/>
      <c r="G5356" s="173"/>
      <c r="H5356" s="173"/>
      <c r="I5356" s="173"/>
    </row>
    <row r="5357">
      <c r="A5357" s="176"/>
      <c r="B5357" s="177"/>
      <c r="C5357" s="173"/>
      <c r="D5357" s="173"/>
      <c r="E5357" s="173"/>
      <c r="F5357" s="173"/>
      <c r="G5357" s="173"/>
      <c r="H5357" s="173"/>
      <c r="I5357" s="173"/>
    </row>
    <row r="5358">
      <c r="A5358" s="176"/>
      <c r="B5358" s="177"/>
      <c r="C5358" s="173"/>
      <c r="D5358" s="173"/>
      <c r="E5358" s="173"/>
      <c r="F5358" s="173"/>
      <c r="G5358" s="173"/>
      <c r="H5358" s="173"/>
      <c r="I5358" s="173"/>
    </row>
    <row r="5359">
      <c r="A5359" s="176"/>
      <c r="B5359" s="177"/>
      <c r="C5359" s="173"/>
      <c r="D5359" s="173"/>
      <c r="E5359" s="173"/>
      <c r="F5359" s="173"/>
      <c r="G5359" s="173"/>
      <c r="H5359" s="173"/>
      <c r="I5359" s="173"/>
    </row>
    <row r="5360">
      <c r="A5360" s="176"/>
      <c r="B5360" s="177"/>
      <c r="C5360" s="173"/>
      <c r="D5360" s="173"/>
      <c r="E5360" s="173"/>
      <c r="F5360" s="173"/>
      <c r="G5360" s="173"/>
      <c r="H5360" s="173"/>
      <c r="I5360" s="173"/>
    </row>
    <row r="5361">
      <c r="A5361" s="176"/>
      <c r="B5361" s="177"/>
      <c r="C5361" s="173"/>
      <c r="D5361" s="173"/>
      <c r="E5361" s="173"/>
      <c r="F5361" s="173"/>
      <c r="G5361" s="173"/>
      <c r="H5361" s="173"/>
      <c r="I5361" s="173"/>
    </row>
    <row r="5362">
      <c r="A5362" s="176"/>
      <c r="B5362" s="177"/>
      <c r="C5362" s="173"/>
      <c r="D5362" s="173"/>
      <c r="E5362" s="173"/>
      <c r="F5362" s="173"/>
      <c r="G5362" s="173"/>
      <c r="H5362" s="173"/>
      <c r="I5362" s="173"/>
    </row>
    <row r="5363">
      <c r="A5363" s="176"/>
      <c r="B5363" s="177"/>
      <c r="C5363" s="173"/>
      <c r="D5363" s="173"/>
      <c r="E5363" s="173"/>
      <c r="F5363" s="173"/>
      <c r="G5363" s="173"/>
      <c r="H5363" s="173"/>
      <c r="I5363" s="173"/>
    </row>
    <row r="5364">
      <c r="A5364" s="176"/>
      <c r="B5364" s="177"/>
      <c r="C5364" s="173"/>
      <c r="D5364" s="173"/>
      <c r="E5364" s="173"/>
      <c r="F5364" s="173"/>
      <c r="G5364" s="173"/>
      <c r="H5364" s="173"/>
      <c r="I5364" s="173"/>
    </row>
    <row r="5365">
      <c r="A5365" s="176"/>
      <c r="B5365" s="177"/>
      <c r="C5365" s="173"/>
      <c r="D5365" s="173"/>
      <c r="E5365" s="173"/>
      <c r="F5365" s="173"/>
      <c r="G5365" s="173"/>
      <c r="H5365" s="173"/>
      <c r="I5365" s="173"/>
    </row>
    <row r="5366">
      <c r="A5366" s="176"/>
      <c r="B5366" s="177"/>
      <c r="C5366" s="173"/>
      <c r="D5366" s="173"/>
      <c r="E5366" s="173"/>
      <c r="F5366" s="173"/>
      <c r="G5366" s="173"/>
      <c r="H5366" s="173"/>
      <c r="I5366" s="173"/>
    </row>
    <row r="5367">
      <c r="A5367" s="176"/>
      <c r="B5367" s="177"/>
      <c r="C5367" s="173"/>
      <c r="D5367" s="173"/>
      <c r="E5367" s="173"/>
      <c r="F5367" s="173"/>
      <c r="G5367" s="173"/>
      <c r="H5367" s="173"/>
      <c r="I5367" s="173"/>
    </row>
    <row r="5368">
      <c r="A5368" s="176"/>
      <c r="B5368" s="177"/>
      <c r="C5368" s="173"/>
      <c r="D5368" s="173"/>
      <c r="E5368" s="173"/>
      <c r="F5368" s="173"/>
      <c r="G5368" s="173"/>
      <c r="H5368" s="173"/>
      <c r="I5368" s="173"/>
    </row>
    <row r="5369">
      <c r="A5369" s="176"/>
      <c r="B5369" s="177"/>
      <c r="C5369" s="173"/>
      <c r="D5369" s="173"/>
      <c r="E5369" s="173"/>
      <c r="F5369" s="173"/>
      <c r="G5369" s="173"/>
      <c r="H5369" s="173"/>
      <c r="I5369" s="173"/>
    </row>
    <row r="5370">
      <c r="A5370" s="176"/>
      <c r="B5370" s="177"/>
      <c r="C5370" s="173"/>
      <c r="D5370" s="173"/>
      <c r="E5370" s="173"/>
      <c r="F5370" s="173"/>
      <c r="G5370" s="173"/>
      <c r="H5370" s="173"/>
      <c r="I5370" s="173"/>
    </row>
    <row r="5371">
      <c r="A5371" s="176"/>
      <c r="B5371" s="177"/>
      <c r="C5371" s="173"/>
      <c r="D5371" s="173"/>
      <c r="E5371" s="173"/>
      <c r="F5371" s="173"/>
      <c r="G5371" s="173"/>
      <c r="H5371" s="173"/>
      <c r="I5371" s="173"/>
    </row>
    <row r="5372">
      <c r="A5372" s="176"/>
      <c r="B5372" s="177"/>
      <c r="C5372" s="173"/>
      <c r="D5372" s="173"/>
      <c r="E5372" s="173"/>
      <c r="F5372" s="173"/>
      <c r="G5372" s="173"/>
      <c r="H5372" s="173"/>
      <c r="I5372" s="173"/>
    </row>
    <row r="5373">
      <c r="A5373" s="176"/>
      <c r="B5373" s="177"/>
      <c r="C5373" s="173"/>
      <c r="D5373" s="173"/>
      <c r="E5373" s="173"/>
      <c r="F5373" s="173"/>
      <c r="G5373" s="173"/>
      <c r="H5373" s="173"/>
      <c r="I5373" s="173"/>
    </row>
    <row r="5374">
      <c r="A5374" s="176"/>
      <c r="B5374" s="177"/>
      <c r="C5374" s="173"/>
      <c r="D5374" s="173"/>
      <c r="E5374" s="173"/>
      <c r="F5374" s="173"/>
      <c r="G5374" s="173"/>
      <c r="H5374" s="173"/>
      <c r="I5374" s="173"/>
    </row>
    <row r="5375">
      <c r="A5375" s="176"/>
      <c r="B5375" s="177"/>
      <c r="C5375" s="173"/>
      <c r="D5375" s="173"/>
      <c r="E5375" s="173"/>
      <c r="F5375" s="173"/>
      <c r="G5375" s="173"/>
      <c r="H5375" s="173"/>
      <c r="I5375" s="173"/>
    </row>
    <row r="5376">
      <c r="A5376" s="176"/>
      <c r="B5376" s="177"/>
      <c r="C5376" s="173"/>
      <c r="D5376" s="173"/>
      <c r="E5376" s="173"/>
      <c r="F5376" s="173"/>
      <c r="G5376" s="173"/>
      <c r="H5376" s="173"/>
      <c r="I5376" s="173"/>
    </row>
    <row r="5377">
      <c r="A5377" s="176"/>
      <c r="B5377" s="177"/>
      <c r="C5377" s="173"/>
      <c r="D5377" s="173"/>
      <c r="E5377" s="173"/>
      <c r="F5377" s="173"/>
      <c r="G5377" s="173"/>
      <c r="H5377" s="173"/>
      <c r="I5377" s="173"/>
    </row>
    <row r="5378">
      <c r="A5378" s="176"/>
      <c r="B5378" s="177"/>
      <c r="C5378" s="173"/>
      <c r="D5378" s="173"/>
      <c r="E5378" s="173"/>
      <c r="F5378" s="173"/>
      <c r="G5378" s="173"/>
      <c r="H5378" s="173"/>
      <c r="I5378" s="173"/>
    </row>
    <row r="5379">
      <c r="A5379" s="176"/>
      <c r="B5379" s="177"/>
      <c r="C5379" s="173"/>
      <c r="D5379" s="173"/>
      <c r="E5379" s="173"/>
      <c r="F5379" s="173"/>
      <c r="G5379" s="173"/>
      <c r="H5379" s="173"/>
      <c r="I5379" s="173"/>
    </row>
    <row r="5380">
      <c r="A5380" s="176"/>
      <c r="B5380" s="177"/>
      <c r="C5380" s="173"/>
      <c r="D5380" s="173"/>
      <c r="E5380" s="173"/>
      <c r="F5380" s="173"/>
      <c r="G5380" s="173"/>
      <c r="H5380" s="173"/>
      <c r="I5380" s="173"/>
    </row>
    <row r="5381">
      <c r="A5381" s="176"/>
      <c r="B5381" s="177"/>
      <c r="C5381" s="173"/>
      <c r="D5381" s="173"/>
      <c r="E5381" s="173"/>
      <c r="F5381" s="173"/>
      <c r="G5381" s="173"/>
      <c r="H5381" s="173"/>
      <c r="I5381" s="173"/>
    </row>
    <row r="5382">
      <c r="A5382" s="176"/>
      <c r="B5382" s="177"/>
      <c r="C5382" s="173"/>
      <c r="D5382" s="173"/>
      <c r="E5382" s="173"/>
      <c r="F5382" s="173"/>
      <c r="G5382" s="173"/>
      <c r="H5382" s="173"/>
      <c r="I5382" s="173"/>
    </row>
    <row r="5383">
      <c r="A5383" s="176"/>
      <c r="B5383" s="177"/>
      <c r="C5383" s="173"/>
      <c r="D5383" s="173"/>
      <c r="E5383" s="173"/>
      <c r="F5383" s="173"/>
      <c r="G5383" s="173"/>
      <c r="H5383" s="173"/>
      <c r="I5383" s="173"/>
    </row>
    <row r="5384">
      <c r="A5384" s="176"/>
      <c r="B5384" s="177"/>
      <c r="C5384" s="173"/>
      <c r="D5384" s="173"/>
      <c r="E5384" s="173"/>
      <c r="F5384" s="173"/>
      <c r="G5384" s="173"/>
      <c r="H5384" s="173"/>
      <c r="I5384" s="173"/>
    </row>
    <row r="5385">
      <c r="A5385" s="176"/>
      <c r="B5385" s="177"/>
      <c r="C5385" s="173"/>
      <c r="D5385" s="173"/>
      <c r="E5385" s="173"/>
      <c r="F5385" s="173"/>
      <c r="G5385" s="173"/>
      <c r="H5385" s="173"/>
      <c r="I5385" s="173"/>
    </row>
    <row r="5386">
      <c r="A5386" s="176"/>
      <c r="B5386" s="177"/>
      <c r="C5386" s="173"/>
      <c r="D5386" s="173"/>
      <c r="E5386" s="173"/>
      <c r="F5386" s="173"/>
      <c r="G5386" s="173"/>
      <c r="H5386" s="173"/>
      <c r="I5386" s="173"/>
    </row>
    <row r="5387">
      <c r="A5387" s="176"/>
      <c r="B5387" s="177"/>
      <c r="C5387" s="173"/>
      <c r="D5387" s="173"/>
      <c r="E5387" s="173"/>
      <c r="F5387" s="173"/>
      <c r="G5387" s="173"/>
      <c r="H5387" s="173"/>
      <c r="I5387" s="173"/>
    </row>
    <row r="5388">
      <c r="A5388" s="176"/>
      <c r="B5388" s="177"/>
      <c r="C5388" s="173"/>
      <c r="D5388" s="173"/>
      <c r="E5388" s="173"/>
      <c r="F5388" s="173"/>
      <c r="G5388" s="173"/>
      <c r="H5388" s="173"/>
      <c r="I5388" s="173"/>
    </row>
    <row r="5389">
      <c r="A5389" s="176"/>
      <c r="B5389" s="177"/>
      <c r="C5389" s="173"/>
      <c r="D5389" s="173"/>
      <c r="E5389" s="173"/>
      <c r="F5389" s="173"/>
      <c r="G5389" s="173"/>
      <c r="H5389" s="173"/>
      <c r="I5389" s="173"/>
    </row>
    <row r="5390">
      <c r="A5390" s="176"/>
      <c r="B5390" s="177"/>
      <c r="C5390" s="173"/>
      <c r="D5390" s="173"/>
      <c r="E5390" s="173"/>
      <c r="F5390" s="173"/>
      <c r="G5390" s="173"/>
      <c r="H5390" s="173"/>
      <c r="I5390" s="173"/>
    </row>
    <row r="5391">
      <c r="A5391" s="176"/>
      <c r="B5391" s="177"/>
      <c r="C5391" s="173"/>
      <c r="D5391" s="173"/>
      <c r="E5391" s="173"/>
      <c r="F5391" s="173"/>
      <c r="G5391" s="173"/>
      <c r="H5391" s="173"/>
      <c r="I5391" s="173"/>
    </row>
    <row r="5392">
      <c r="A5392" s="176"/>
      <c r="B5392" s="177"/>
      <c r="C5392" s="173"/>
      <c r="D5392" s="173"/>
      <c r="E5392" s="173"/>
      <c r="F5392" s="173"/>
      <c r="G5392" s="173"/>
      <c r="H5392" s="173"/>
      <c r="I5392" s="173"/>
    </row>
    <row r="5393">
      <c r="A5393" s="176"/>
      <c r="B5393" s="177"/>
      <c r="C5393" s="173"/>
      <c r="D5393" s="173"/>
      <c r="E5393" s="173"/>
      <c r="F5393" s="173"/>
      <c r="G5393" s="173"/>
      <c r="H5393" s="173"/>
      <c r="I5393" s="173"/>
    </row>
    <row r="5394">
      <c r="A5394" s="176"/>
      <c r="B5394" s="177"/>
      <c r="C5394" s="173"/>
      <c r="D5394" s="173"/>
      <c r="E5394" s="173"/>
      <c r="F5394" s="173"/>
      <c r="G5394" s="173"/>
      <c r="H5394" s="173"/>
      <c r="I5394" s="173"/>
    </row>
    <row r="5395">
      <c r="A5395" s="176"/>
      <c r="B5395" s="177"/>
      <c r="C5395" s="173"/>
      <c r="D5395" s="173"/>
      <c r="E5395" s="173"/>
      <c r="F5395" s="173"/>
      <c r="G5395" s="173"/>
      <c r="H5395" s="173"/>
      <c r="I5395" s="173"/>
    </row>
    <row r="5396">
      <c r="A5396" s="176"/>
      <c r="B5396" s="177"/>
      <c r="C5396" s="173"/>
      <c r="D5396" s="173"/>
      <c r="E5396" s="173"/>
      <c r="F5396" s="173"/>
      <c r="G5396" s="173"/>
      <c r="H5396" s="173"/>
      <c r="I5396" s="173"/>
    </row>
    <row r="5397">
      <c r="A5397" s="176"/>
      <c r="B5397" s="177"/>
      <c r="C5397" s="173"/>
      <c r="D5397" s="173"/>
      <c r="E5397" s="173"/>
      <c r="F5397" s="173"/>
      <c r="G5397" s="173"/>
      <c r="H5397" s="173"/>
      <c r="I5397" s="173"/>
    </row>
    <row r="5398">
      <c r="A5398" s="176"/>
      <c r="B5398" s="177"/>
      <c r="C5398" s="173"/>
      <c r="D5398" s="173"/>
      <c r="E5398" s="173"/>
      <c r="F5398" s="173"/>
      <c r="G5398" s="173"/>
      <c r="H5398" s="173"/>
      <c r="I5398" s="173"/>
    </row>
    <row r="5399">
      <c r="A5399" s="176"/>
      <c r="B5399" s="177"/>
      <c r="C5399" s="173"/>
      <c r="D5399" s="173"/>
      <c r="E5399" s="173"/>
      <c r="F5399" s="173"/>
      <c r="G5399" s="173"/>
      <c r="H5399" s="173"/>
      <c r="I5399" s="173"/>
    </row>
    <row r="5400">
      <c r="A5400" s="176"/>
      <c r="B5400" s="177"/>
      <c r="C5400" s="173"/>
      <c r="D5400" s="173"/>
      <c r="E5400" s="173"/>
      <c r="F5400" s="173"/>
      <c r="G5400" s="173"/>
      <c r="H5400" s="173"/>
      <c r="I5400" s="173"/>
    </row>
    <row r="5401">
      <c r="A5401" s="176"/>
      <c r="B5401" s="177"/>
      <c r="C5401" s="173"/>
      <c r="D5401" s="173"/>
      <c r="E5401" s="173"/>
      <c r="F5401" s="173"/>
      <c r="G5401" s="173"/>
      <c r="H5401" s="173"/>
      <c r="I5401" s="173"/>
    </row>
    <row r="5402">
      <c r="A5402" s="176"/>
      <c r="B5402" s="177"/>
      <c r="C5402" s="173"/>
      <c r="D5402" s="173"/>
      <c r="E5402" s="173"/>
      <c r="F5402" s="173"/>
      <c r="G5402" s="173"/>
      <c r="H5402" s="173"/>
      <c r="I5402" s="173"/>
    </row>
    <row r="5403">
      <c r="A5403" s="176"/>
      <c r="B5403" s="177"/>
      <c r="C5403" s="173"/>
      <c r="D5403" s="173"/>
      <c r="E5403" s="173"/>
      <c r="F5403" s="173"/>
      <c r="G5403" s="173"/>
      <c r="H5403" s="173"/>
      <c r="I5403" s="173"/>
    </row>
    <row r="5404">
      <c r="A5404" s="176"/>
      <c r="B5404" s="177"/>
      <c r="C5404" s="173"/>
      <c r="D5404" s="173"/>
      <c r="E5404" s="173"/>
      <c r="F5404" s="173"/>
      <c r="G5404" s="173"/>
      <c r="H5404" s="173"/>
      <c r="I5404" s="173"/>
    </row>
    <row r="5405">
      <c r="A5405" s="176"/>
      <c r="B5405" s="177"/>
      <c r="C5405" s="173"/>
      <c r="D5405" s="173"/>
      <c r="E5405" s="173"/>
      <c r="F5405" s="173"/>
      <c r="G5405" s="173"/>
      <c r="H5405" s="173"/>
      <c r="I5405" s="173"/>
    </row>
    <row r="5406">
      <c r="A5406" s="176"/>
      <c r="B5406" s="177"/>
      <c r="C5406" s="173"/>
      <c r="D5406" s="173"/>
      <c r="E5406" s="173"/>
      <c r="F5406" s="173"/>
      <c r="G5406" s="173"/>
      <c r="H5406" s="173"/>
      <c r="I5406" s="173"/>
    </row>
    <row r="5407">
      <c r="A5407" s="176"/>
      <c r="B5407" s="177"/>
      <c r="C5407" s="173"/>
      <c r="D5407" s="173"/>
      <c r="E5407" s="173"/>
      <c r="F5407" s="173"/>
      <c r="G5407" s="173"/>
      <c r="H5407" s="173"/>
      <c r="I5407" s="173"/>
    </row>
    <row r="5408">
      <c r="A5408" s="176"/>
      <c r="B5408" s="177"/>
      <c r="C5408" s="173"/>
      <c r="D5408" s="173"/>
      <c r="E5408" s="173"/>
      <c r="F5408" s="173"/>
      <c r="G5408" s="173"/>
      <c r="H5408" s="173"/>
      <c r="I5408" s="173"/>
    </row>
    <row r="5409">
      <c r="A5409" s="176"/>
      <c r="B5409" s="177"/>
      <c r="C5409" s="173"/>
      <c r="D5409" s="173"/>
      <c r="E5409" s="173"/>
      <c r="F5409" s="173"/>
      <c r="G5409" s="173"/>
      <c r="H5409" s="173"/>
      <c r="I5409" s="173"/>
    </row>
    <row r="5410">
      <c r="A5410" s="176"/>
      <c r="B5410" s="177"/>
      <c r="C5410" s="173"/>
      <c r="D5410" s="173"/>
      <c r="E5410" s="173"/>
      <c r="F5410" s="173"/>
      <c r="G5410" s="173"/>
      <c r="H5410" s="173"/>
      <c r="I5410" s="173"/>
    </row>
    <row r="5411">
      <c r="A5411" s="176"/>
      <c r="B5411" s="177"/>
      <c r="C5411" s="173"/>
      <c r="D5411" s="173"/>
      <c r="E5411" s="173"/>
      <c r="F5411" s="173"/>
      <c r="G5411" s="173"/>
      <c r="H5411" s="173"/>
      <c r="I5411" s="173"/>
    </row>
    <row r="5412">
      <c r="A5412" s="176"/>
      <c r="B5412" s="177"/>
      <c r="C5412" s="173"/>
      <c r="D5412" s="173"/>
      <c r="E5412" s="173"/>
      <c r="F5412" s="173"/>
      <c r="G5412" s="173"/>
      <c r="H5412" s="173"/>
      <c r="I5412" s="173"/>
    </row>
    <row r="5413">
      <c r="A5413" s="176"/>
      <c r="B5413" s="177"/>
      <c r="C5413" s="173"/>
      <c r="D5413" s="173"/>
      <c r="E5413" s="173"/>
      <c r="F5413" s="173"/>
      <c r="G5413" s="173"/>
      <c r="H5413" s="173"/>
      <c r="I5413" s="173"/>
    </row>
    <row r="5414">
      <c r="A5414" s="176"/>
      <c r="B5414" s="177"/>
      <c r="C5414" s="173"/>
      <c r="D5414" s="173"/>
      <c r="E5414" s="173"/>
      <c r="F5414" s="173"/>
      <c r="G5414" s="173"/>
      <c r="H5414" s="173"/>
      <c r="I5414" s="173"/>
    </row>
    <row r="5415">
      <c r="A5415" s="176"/>
      <c r="B5415" s="177"/>
      <c r="C5415" s="173"/>
      <c r="D5415" s="173"/>
      <c r="E5415" s="173"/>
      <c r="F5415" s="173"/>
      <c r="G5415" s="173"/>
      <c r="H5415" s="173"/>
      <c r="I5415" s="173"/>
    </row>
    <row r="5416">
      <c r="A5416" s="176"/>
      <c r="B5416" s="177"/>
      <c r="C5416" s="173"/>
      <c r="D5416" s="173"/>
      <c r="E5416" s="173"/>
      <c r="F5416" s="173"/>
      <c r="G5416" s="173"/>
      <c r="H5416" s="173"/>
      <c r="I5416" s="173"/>
    </row>
    <row r="5417">
      <c r="A5417" s="176"/>
      <c r="B5417" s="177"/>
      <c r="C5417" s="173"/>
      <c r="D5417" s="173"/>
      <c r="E5417" s="173"/>
      <c r="F5417" s="173"/>
      <c r="G5417" s="173"/>
      <c r="H5417" s="173"/>
      <c r="I5417" s="173"/>
    </row>
    <row r="5418">
      <c r="A5418" s="176"/>
      <c r="B5418" s="177"/>
      <c r="C5418" s="173"/>
      <c r="D5418" s="173"/>
      <c r="E5418" s="173"/>
      <c r="F5418" s="173"/>
      <c r="G5418" s="173"/>
      <c r="H5418" s="173"/>
      <c r="I5418" s="173"/>
    </row>
    <row r="5419">
      <c r="A5419" s="176"/>
      <c r="B5419" s="177"/>
      <c r="C5419" s="173"/>
      <c r="D5419" s="173"/>
      <c r="E5419" s="173"/>
      <c r="F5419" s="173"/>
      <c r="G5419" s="173"/>
      <c r="H5419" s="173"/>
      <c r="I5419" s="173"/>
    </row>
    <row r="5420">
      <c r="A5420" s="176"/>
      <c r="B5420" s="177"/>
      <c r="C5420" s="173"/>
      <c r="D5420" s="173"/>
      <c r="E5420" s="173"/>
      <c r="F5420" s="173"/>
      <c r="G5420" s="173"/>
      <c r="H5420" s="173"/>
      <c r="I5420" s="173"/>
    </row>
    <row r="5421">
      <c r="A5421" s="176"/>
      <c r="B5421" s="177"/>
      <c r="C5421" s="173"/>
      <c r="D5421" s="173"/>
      <c r="E5421" s="173"/>
      <c r="F5421" s="173"/>
      <c r="G5421" s="173"/>
      <c r="H5421" s="173"/>
      <c r="I5421" s="173"/>
    </row>
    <row r="5422">
      <c r="A5422" s="176"/>
      <c r="B5422" s="177"/>
      <c r="C5422" s="173"/>
      <c r="D5422" s="173"/>
      <c r="E5422" s="173"/>
      <c r="F5422" s="173"/>
      <c r="G5422" s="173"/>
      <c r="H5422" s="173"/>
      <c r="I5422" s="173"/>
    </row>
    <row r="5423">
      <c r="A5423" s="176"/>
      <c r="B5423" s="177"/>
      <c r="C5423" s="173"/>
      <c r="D5423" s="173"/>
      <c r="E5423" s="173"/>
      <c r="F5423" s="173"/>
      <c r="G5423" s="173"/>
      <c r="H5423" s="173"/>
      <c r="I5423" s="173"/>
    </row>
    <row r="5424">
      <c r="A5424" s="176"/>
      <c r="B5424" s="177"/>
      <c r="C5424" s="173"/>
      <c r="D5424" s="173"/>
      <c r="E5424" s="173"/>
      <c r="F5424" s="173"/>
      <c r="G5424" s="173"/>
      <c r="H5424" s="173"/>
      <c r="I5424" s="173"/>
    </row>
    <row r="5425">
      <c r="A5425" s="176"/>
      <c r="B5425" s="177"/>
      <c r="C5425" s="173"/>
      <c r="D5425" s="173"/>
      <c r="E5425" s="173"/>
      <c r="F5425" s="173"/>
      <c r="G5425" s="173"/>
      <c r="H5425" s="173"/>
      <c r="I5425" s="173"/>
    </row>
    <row r="5426">
      <c r="A5426" s="176"/>
      <c r="B5426" s="177"/>
      <c r="C5426" s="173"/>
      <c r="D5426" s="173"/>
      <c r="E5426" s="173"/>
      <c r="F5426" s="173"/>
      <c r="G5426" s="173"/>
      <c r="H5426" s="173"/>
      <c r="I5426" s="173"/>
    </row>
    <row r="5427">
      <c r="A5427" s="176"/>
      <c r="B5427" s="177"/>
      <c r="C5427" s="173"/>
      <c r="D5427" s="173"/>
      <c r="E5427" s="173"/>
      <c r="F5427" s="173"/>
      <c r="G5427" s="173"/>
      <c r="H5427" s="173"/>
      <c r="I5427" s="173"/>
    </row>
    <row r="5428">
      <c r="A5428" s="176"/>
      <c r="B5428" s="177"/>
      <c r="C5428" s="173"/>
      <c r="D5428" s="173"/>
      <c r="E5428" s="173"/>
      <c r="F5428" s="173"/>
      <c r="G5428" s="173"/>
      <c r="H5428" s="173"/>
      <c r="I5428" s="173"/>
    </row>
    <row r="5429">
      <c r="A5429" s="176"/>
      <c r="B5429" s="177"/>
      <c r="C5429" s="173"/>
      <c r="D5429" s="173"/>
      <c r="E5429" s="173"/>
      <c r="F5429" s="173"/>
      <c r="G5429" s="173"/>
      <c r="H5429" s="173"/>
      <c r="I5429" s="173"/>
    </row>
    <row r="5430">
      <c r="A5430" s="176"/>
      <c r="B5430" s="177"/>
      <c r="C5430" s="173"/>
      <c r="D5430" s="173"/>
      <c r="E5430" s="173"/>
      <c r="F5430" s="173"/>
      <c r="G5430" s="173"/>
      <c r="H5430" s="173"/>
      <c r="I5430" s="173"/>
    </row>
    <row r="5431">
      <c r="A5431" s="176"/>
      <c r="B5431" s="177"/>
      <c r="C5431" s="173"/>
      <c r="D5431" s="173"/>
      <c r="E5431" s="173"/>
      <c r="F5431" s="173"/>
      <c r="G5431" s="173"/>
      <c r="H5431" s="173"/>
      <c r="I5431" s="173"/>
    </row>
    <row r="5432">
      <c r="A5432" s="176"/>
      <c r="B5432" s="177"/>
      <c r="C5432" s="173"/>
      <c r="D5432" s="173"/>
      <c r="E5432" s="173"/>
      <c r="F5432" s="173"/>
      <c r="G5432" s="173"/>
      <c r="H5432" s="173"/>
      <c r="I5432" s="173"/>
    </row>
    <row r="5433">
      <c r="A5433" s="176"/>
      <c r="B5433" s="177"/>
      <c r="C5433" s="173"/>
      <c r="D5433" s="173"/>
      <c r="E5433" s="173"/>
      <c r="F5433" s="173"/>
      <c r="G5433" s="173"/>
      <c r="H5433" s="173"/>
      <c r="I5433" s="173"/>
    </row>
    <row r="5434">
      <c r="A5434" s="176"/>
      <c r="B5434" s="177"/>
      <c r="C5434" s="173"/>
      <c r="D5434" s="173"/>
      <c r="E5434" s="173"/>
      <c r="F5434" s="173"/>
      <c r="G5434" s="173"/>
      <c r="H5434" s="173"/>
      <c r="I5434" s="173"/>
    </row>
    <row r="5435">
      <c r="A5435" s="176"/>
      <c r="B5435" s="177"/>
      <c r="C5435" s="173"/>
      <c r="D5435" s="173"/>
      <c r="E5435" s="173"/>
      <c r="F5435" s="173"/>
      <c r="G5435" s="173"/>
      <c r="H5435" s="173"/>
      <c r="I5435" s="173"/>
    </row>
    <row r="5436">
      <c r="A5436" s="176"/>
      <c r="B5436" s="177"/>
      <c r="C5436" s="173"/>
      <c r="D5436" s="173"/>
      <c r="E5436" s="173"/>
      <c r="F5436" s="173"/>
      <c r="G5436" s="173"/>
      <c r="H5436" s="173"/>
      <c r="I5436" s="173"/>
    </row>
    <row r="5437">
      <c r="A5437" s="176"/>
      <c r="B5437" s="177"/>
      <c r="C5437" s="173"/>
      <c r="D5437" s="173"/>
      <c r="E5437" s="173"/>
      <c r="F5437" s="173"/>
      <c r="G5437" s="173"/>
      <c r="H5437" s="173"/>
      <c r="I5437" s="173"/>
    </row>
    <row r="5438">
      <c r="A5438" s="176"/>
      <c r="B5438" s="177"/>
      <c r="C5438" s="173"/>
      <c r="D5438" s="173"/>
      <c r="E5438" s="173"/>
      <c r="F5438" s="173"/>
      <c r="G5438" s="173"/>
      <c r="H5438" s="173"/>
      <c r="I5438" s="173"/>
    </row>
    <row r="5439">
      <c r="A5439" s="176"/>
      <c r="B5439" s="177"/>
      <c r="C5439" s="173"/>
      <c r="D5439" s="173"/>
      <c r="E5439" s="173"/>
      <c r="F5439" s="173"/>
      <c r="G5439" s="173"/>
      <c r="H5439" s="173"/>
      <c r="I5439" s="173"/>
    </row>
    <row r="5440">
      <c r="A5440" s="176"/>
      <c r="B5440" s="177"/>
      <c r="C5440" s="173"/>
      <c r="D5440" s="173"/>
      <c r="E5440" s="173"/>
      <c r="F5440" s="173"/>
      <c r="G5440" s="173"/>
      <c r="H5440" s="173"/>
      <c r="I5440" s="173"/>
    </row>
    <row r="5441">
      <c r="A5441" s="176"/>
      <c r="B5441" s="177"/>
      <c r="C5441" s="173"/>
      <c r="D5441" s="173"/>
      <c r="E5441" s="173"/>
      <c r="F5441" s="173"/>
      <c r="G5441" s="173"/>
      <c r="H5441" s="173"/>
      <c r="I5441" s="173"/>
    </row>
    <row r="5442">
      <c r="A5442" s="176"/>
      <c r="B5442" s="177"/>
      <c r="C5442" s="173"/>
      <c r="D5442" s="173"/>
      <c r="E5442" s="173"/>
      <c r="F5442" s="173"/>
      <c r="G5442" s="173"/>
      <c r="H5442" s="173"/>
      <c r="I5442" s="173"/>
    </row>
    <row r="5443">
      <c r="A5443" s="176"/>
      <c r="B5443" s="177"/>
      <c r="C5443" s="173"/>
      <c r="D5443" s="173"/>
      <c r="E5443" s="173"/>
      <c r="F5443" s="173"/>
      <c r="G5443" s="173"/>
      <c r="H5443" s="173"/>
      <c r="I5443" s="173"/>
    </row>
    <row r="5444">
      <c r="A5444" s="176"/>
      <c r="B5444" s="177"/>
      <c r="C5444" s="173"/>
      <c r="D5444" s="173"/>
      <c r="E5444" s="173"/>
      <c r="F5444" s="173"/>
      <c r="G5444" s="173"/>
      <c r="H5444" s="173"/>
      <c r="I5444" s="173"/>
    </row>
    <row r="5445">
      <c r="A5445" s="176"/>
      <c r="B5445" s="177"/>
      <c r="C5445" s="173"/>
      <c r="D5445" s="173"/>
      <c r="E5445" s="173"/>
      <c r="F5445" s="173"/>
      <c r="G5445" s="173"/>
      <c r="H5445" s="173"/>
      <c r="I5445" s="173"/>
    </row>
    <row r="5446">
      <c r="A5446" s="176"/>
      <c r="B5446" s="177"/>
      <c r="C5446" s="173"/>
      <c r="D5446" s="173"/>
      <c r="E5446" s="173"/>
      <c r="F5446" s="173"/>
      <c r="G5446" s="173"/>
      <c r="H5446" s="173"/>
      <c r="I5446" s="173"/>
    </row>
    <row r="5447">
      <c r="A5447" s="176"/>
      <c r="B5447" s="177"/>
      <c r="C5447" s="173"/>
      <c r="D5447" s="173"/>
      <c r="E5447" s="173"/>
      <c r="F5447" s="173"/>
      <c r="G5447" s="173"/>
      <c r="H5447" s="173"/>
      <c r="I5447" s="173"/>
    </row>
    <row r="5448">
      <c r="A5448" s="176"/>
      <c r="B5448" s="177"/>
      <c r="C5448" s="173"/>
      <c r="D5448" s="173"/>
      <c r="E5448" s="173"/>
      <c r="F5448" s="173"/>
      <c r="G5448" s="173"/>
      <c r="H5448" s="173"/>
      <c r="I5448" s="173"/>
    </row>
    <row r="5449">
      <c r="A5449" s="176"/>
      <c r="B5449" s="177"/>
      <c r="C5449" s="173"/>
      <c r="D5449" s="173"/>
      <c r="E5449" s="173"/>
      <c r="F5449" s="173"/>
      <c r="G5449" s="173"/>
      <c r="H5449" s="173"/>
      <c r="I5449" s="173"/>
    </row>
    <row r="5450">
      <c r="A5450" s="176"/>
      <c r="B5450" s="177"/>
      <c r="C5450" s="173"/>
      <c r="D5450" s="173"/>
      <c r="E5450" s="173"/>
      <c r="F5450" s="173"/>
      <c r="G5450" s="173"/>
      <c r="H5450" s="173"/>
      <c r="I5450" s="173"/>
    </row>
    <row r="5451">
      <c r="A5451" s="176"/>
      <c r="B5451" s="177"/>
      <c r="C5451" s="173"/>
      <c r="D5451" s="173"/>
      <c r="E5451" s="173"/>
      <c r="F5451" s="173"/>
      <c r="G5451" s="173"/>
      <c r="H5451" s="173"/>
      <c r="I5451" s="173"/>
    </row>
    <row r="5452">
      <c r="A5452" s="176"/>
      <c r="B5452" s="177"/>
      <c r="C5452" s="173"/>
      <c r="D5452" s="173"/>
      <c r="E5452" s="173"/>
      <c r="F5452" s="173"/>
      <c r="G5452" s="173"/>
      <c r="H5452" s="173"/>
      <c r="I5452" s="173"/>
    </row>
    <row r="5453">
      <c r="A5453" s="176"/>
      <c r="B5453" s="177"/>
      <c r="C5453" s="173"/>
      <c r="D5453" s="173"/>
      <c r="E5453" s="173"/>
      <c r="F5453" s="173"/>
      <c r="G5453" s="173"/>
      <c r="H5453" s="173"/>
      <c r="I5453" s="173"/>
    </row>
    <row r="5454">
      <c r="A5454" s="176"/>
      <c r="B5454" s="177"/>
      <c r="C5454" s="173"/>
      <c r="D5454" s="173"/>
      <c r="E5454" s="173"/>
      <c r="F5454" s="173"/>
      <c r="G5454" s="173"/>
      <c r="H5454" s="173"/>
      <c r="I5454" s="173"/>
    </row>
    <row r="5455">
      <c r="A5455" s="176"/>
      <c r="B5455" s="177"/>
      <c r="C5455" s="173"/>
      <c r="D5455" s="173"/>
      <c r="E5455" s="173"/>
      <c r="F5455" s="173"/>
      <c r="G5455" s="173"/>
      <c r="H5455" s="173"/>
      <c r="I5455" s="173"/>
    </row>
    <row r="5456">
      <c r="A5456" s="176"/>
      <c r="B5456" s="177"/>
      <c r="C5456" s="173"/>
      <c r="D5456" s="173"/>
      <c r="E5456" s="173"/>
      <c r="F5456" s="173"/>
      <c r="G5456" s="173"/>
      <c r="H5456" s="173"/>
      <c r="I5456" s="173"/>
    </row>
    <row r="5457">
      <c r="A5457" s="176"/>
      <c r="B5457" s="177"/>
      <c r="C5457" s="173"/>
      <c r="D5457" s="173"/>
      <c r="E5457" s="173"/>
      <c r="F5457" s="173"/>
      <c r="G5457" s="173"/>
      <c r="H5457" s="173"/>
      <c r="I5457" s="173"/>
    </row>
    <row r="5458">
      <c r="A5458" s="176"/>
      <c r="B5458" s="177"/>
      <c r="C5458" s="173"/>
      <c r="D5458" s="173"/>
      <c r="E5458" s="173"/>
      <c r="F5458" s="173"/>
      <c r="G5458" s="173"/>
      <c r="H5458" s="173"/>
      <c r="I5458" s="173"/>
    </row>
    <row r="5459">
      <c r="A5459" s="176"/>
      <c r="B5459" s="177"/>
      <c r="C5459" s="173"/>
      <c r="D5459" s="173"/>
      <c r="E5459" s="173"/>
      <c r="F5459" s="173"/>
      <c r="G5459" s="173"/>
      <c r="H5459" s="173"/>
      <c r="I5459" s="173"/>
    </row>
    <row r="5460">
      <c r="A5460" s="176"/>
      <c r="B5460" s="177"/>
      <c r="C5460" s="173"/>
      <c r="D5460" s="173"/>
      <c r="E5460" s="173"/>
      <c r="F5460" s="173"/>
      <c r="G5460" s="173"/>
      <c r="H5460" s="173"/>
      <c r="I5460" s="173"/>
    </row>
    <row r="5461">
      <c r="A5461" s="176"/>
      <c r="B5461" s="177"/>
      <c r="C5461" s="173"/>
      <c r="D5461" s="173"/>
      <c r="E5461" s="173"/>
      <c r="F5461" s="173"/>
      <c r="G5461" s="173"/>
      <c r="H5461" s="173"/>
      <c r="I5461" s="173"/>
    </row>
    <row r="5462">
      <c r="A5462" s="176"/>
      <c r="B5462" s="177"/>
      <c r="C5462" s="173"/>
      <c r="D5462" s="173"/>
      <c r="E5462" s="173"/>
      <c r="F5462" s="173"/>
      <c r="G5462" s="173"/>
      <c r="H5462" s="173"/>
      <c r="I5462" s="173"/>
    </row>
    <row r="5463">
      <c r="A5463" s="176"/>
      <c r="B5463" s="177"/>
      <c r="C5463" s="173"/>
      <c r="D5463" s="173"/>
      <c r="E5463" s="173"/>
      <c r="F5463" s="173"/>
      <c r="G5463" s="173"/>
      <c r="H5463" s="173"/>
      <c r="I5463" s="173"/>
    </row>
    <row r="5464">
      <c r="A5464" s="176"/>
      <c r="B5464" s="177"/>
      <c r="C5464" s="173"/>
      <c r="D5464" s="173"/>
      <c r="E5464" s="173"/>
      <c r="F5464" s="173"/>
      <c r="G5464" s="173"/>
      <c r="H5464" s="173"/>
      <c r="I5464" s="173"/>
    </row>
    <row r="5465">
      <c r="A5465" s="176"/>
      <c r="B5465" s="177"/>
      <c r="C5465" s="173"/>
      <c r="D5465" s="173"/>
      <c r="E5465" s="173"/>
      <c r="F5465" s="173"/>
      <c r="G5465" s="173"/>
      <c r="H5465" s="173"/>
      <c r="I5465" s="173"/>
    </row>
    <row r="5466">
      <c r="A5466" s="176"/>
      <c r="B5466" s="177"/>
      <c r="C5466" s="173"/>
      <c r="D5466" s="173"/>
      <c r="E5466" s="173"/>
      <c r="F5466" s="173"/>
      <c r="G5466" s="173"/>
      <c r="H5466" s="173"/>
      <c r="I5466" s="173"/>
    </row>
    <row r="5467">
      <c r="A5467" s="176"/>
      <c r="B5467" s="177"/>
      <c r="C5467" s="173"/>
      <c r="D5467" s="173"/>
      <c r="E5467" s="173"/>
      <c r="F5467" s="173"/>
      <c r="G5467" s="173"/>
      <c r="H5467" s="173"/>
      <c r="I5467" s="173"/>
    </row>
    <row r="5468">
      <c r="A5468" s="176"/>
      <c r="B5468" s="177"/>
      <c r="C5468" s="173"/>
      <c r="D5468" s="173"/>
      <c r="E5468" s="173"/>
      <c r="F5468" s="173"/>
      <c r="G5468" s="173"/>
      <c r="H5468" s="173"/>
      <c r="I5468" s="173"/>
    </row>
    <row r="5469">
      <c r="A5469" s="176"/>
      <c r="B5469" s="177"/>
      <c r="C5469" s="173"/>
      <c r="D5469" s="173"/>
      <c r="E5469" s="173"/>
      <c r="F5469" s="173"/>
      <c r="G5469" s="173"/>
      <c r="H5469" s="173"/>
      <c r="I5469" s="173"/>
    </row>
    <row r="5470">
      <c r="A5470" s="176"/>
      <c r="B5470" s="177"/>
      <c r="C5470" s="173"/>
      <c r="D5470" s="173"/>
      <c r="E5470" s="173"/>
      <c r="F5470" s="173"/>
      <c r="G5470" s="173"/>
      <c r="H5470" s="173"/>
      <c r="I5470" s="173"/>
    </row>
    <row r="5471">
      <c r="A5471" s="176"/>
      <c r="B5471" s="177"/>
      <c r="C5471" s="173"/>
      <c r="D5471" s="173"/>
      <c r="E5471" s="173"/>
      <c r="F5471" s="173"/>
      <c r="G5471" s="173"/>
      <c r="H5471" s="173"/>
      <c r="I5471" s="173"/>
    </row>
    <row r="5472">
      <c r="A5472" s="176"/>
      <c r="B5472" s="177"/>
      <c r="C5472" s="173"/>
      <c r="D5472" s="173"/>
      <c r="E5472" s="173"/>
      <c r="F5472" s="173"/>
      <c r="G5472" s="173"/>
      <c r="H5472" s="173"/>
      <c r="I5472" s="173"/>
    </row>
    <row r="5473">
      <c r="A5473" s="176"/>
      <c r="B5473" s="177"/>
      <c r="C5473" s="173"/>
      <c r="D5473" s="173"/>
      <c r="E5473" s="173"/>
      <c r="F5473" s="173"/>
      <c r="G5473" s="173"/>
      <c r="H5473" s="173"/>
      <c r="I5473" s="173"/>
    </row>
    <row r="5474">
      <c r="A5474" s="176"/>
      <c r="B5474" s="177"/>
      <c r="C5474" s="173"/>
      <c r="D5474" s="173"/>
      <c r="E5474" s="173"/>
      <c r="F5474" s="173"/>
      <c r="G5474" s="173"/>
      <c r="H5474" s="173"/>
      <c r="I5474" s="173"/>
    </row>
    <row r="5475">
      <c r="A5475" s="176"/>
      <c r="B5475" s="177"/>
      <c r="C5475" s="173"/>
      <c r="D5475" s="173"/>
      <c r="E5475" s="173"/>
      <c r="F5475" s="173"/>
      <c r="G5475" s="173"/>
      <c r="H5475" s="173"/>
      <c r="I5475" s="173"/>
    </row>
    <row r="5476">
      <c r="A5476" s="176"/>
      <c r="B5476" s="177"/>
      <c r="C5476" s="173"/>
      <c r="D5476" s="173"/>
      <c r="E5476" s="173"/>
      <c r="F5476" s="173"/>
      <c r="G5476" s="173"/>
      <c r="H5476" s="173"/>
      <c r="I5476" s="173"/>
    </row>
    <row r="5477">
      <c r="A5477" s="176"/>
      <c r="B5477" s="177"/>
      <c r="C5477" s="173"/>
      <c r="D5477" s="173"/>
      <c r="E5477" s="173"/>
      <c r="F5477" s="173"/>
      <c r="G5477" s="173"/>
      <c r="H5477" s="173"/>
      <c r="I5477" s="173"/>
    </row>
    <row r="5478">
      <c r="A5478" s="176"/>
      <c r="B5478" s="177"/>
      <c r="C5478" s="173"/>
      <c r="D5478" s="173"/>
      <c r="E5478" s="173"/>
      <c r="F5478" s="173"/>
      <c r="G5478" s="173"/>
      <c r="H5478" s="173"/>
      <c r="I5478" s="173"/>
    </row>
    <row r="5479">
      <c r="A5479" s="176"/>
      <c r="B5479" s="177"/>
      <c r="C5479" s="173"/>
      <c r="D5479" s="173"/>
      <c r="E5479" s="173"/>
      <c r="F5479" s="173"/>
      <c r="G5479" s="173"/>
      <c r="H5479" s="173"/>
      <c r="I5479" s="173"/>
    </row>
    <row r="5480">
      <c r="A5480" s="176"/>
      <c r="B5480" s="177"/>
      <c r="C5480" s="173"/>
      <c r="D5480" s="173"/>
      <c r="E5480" s="173"/>
      <c r="F5480" s="173"/>
      <c r="G5480" s="173"/>
      <c r="H5480" s="173"/>
      <c r="I5480" s="173"/>
    </row>
    <row r="5481">
      <c r="A5481" s="176"/>
      <c r="B5481" s="177"/>
      <c r="C5481" s="173"/>
      <c r="D5481" s="173"/>
      <c r="E5481" s="173"/>
      <c r="F5481" s="173"/>
      <c r="G5481" s="173"/>
      <c r="H5481" s="173"/>
      <c r="I5481" s="173"/>
    </row>
    <row r="5482">
      <c r="A5482" s="176"/>
      <c r="B5482" s="177"/>
      <c r="C5482" s="173"/>
      <c r="D5482" s="173"/>
      <c r="E5482" s="173"/>
      <c r="F5482" s="173"/>
      <c r="G5482" s="173"/>
      <c r="H5482" s="173"/>
      <c r="I5482" s="173"/>
    </row>
    <row r="5483">
      <c r="A5483" s="176"/>
      <c r="B5483" s="177"/>
      <c r="C5483" s="173"/>
      <c r="D5483" s="173"/>
      <c r="E5483" s="173"/>
      <c r="F5483" s="173"/>
      <c r="G5483" s="173"/>
      <c r="H5483" s="173"/>
      <c r="I5483" s="173"/>
    </row>
    <row r="5484">
      <c r="A5484" s="176"/>
      <c r="B5484" s="177"/>
      <c r="C5484" s="173"/>
      <c r="D5484" s="173"/>
      <c r="E5484" s="173"/>
      <c r="F5484" s="173"/>
      <c r="G5484" s="173"/>
      <c r="H5484" s="173"/>
      <c r="I5484" s="173"/>
    </row>
    <row r="5485">
      <c r="A5485" s="176"/>
      <c r="B5485" s="177"/>
      <c r="C5485" s="173"/>
      <c r="D5485" s="173"/>
      <c r="E5485" s="173"/>
      <c r="F5485" s="173"/>
      <c r="G5485" s="173"/>
      <c r="H5485" s="173"/>
      <c r="I5485" s="173"/>
    </row>
    <row r="5486">
      <c r="A5486" s="176"/>
      <c r="B5486" s="177"/>
      <c r="C5486" s="173"/>
      <c r="D5486" s="173"/>
      <c r="E5486" s="173"/>
      <c r="F5486" s="173"/>
      <c r="G5486" s="173"/>
      <c r="H5486" s="173"/>
      <c r="I5486" s="173"/>
    </row>
    <row r="5487">
      <c r="A5487" s="176"/>
      <c r="B5487" s="177"/>
      <c r="C5487" s="173"/>
      <c r="D5487" s="173"/>
      <c r="E5487" s="173"/>
      <c r="F5487" s="173"/>
      <c r="G5487" s="173"/>
      <c r="H5487" s="173"/>
      <c r="I5487" s="173"/>
    </row>
    <row r="5488">
      <c r="A5488" s="176"/>
      <c r="B5488" s="177"/>
      <c r="C5488" s="173"/>
      <c r="D5488" s="173"/>
      <c r="E5488" s="173"/>
      <c r="F5488" s="173"/>
      <c r="G5488" s="173"/>
      <c r="H5488" s="173"/>
      <c r="I5488" s="173"/>
    </row>
    <row r="5489">
      <c r="A5489" s="176"/>
      <c r="B5489" s="177"/>
      <c r="C5489" s="173"/>
      <c r="D5489" s="173"/>
      <c r="E5489" s="173"/>
      <c r="F5489" s="173"/>
      <c r="G5489" s="173"/>
      <c r="H5489" s="173"/>
      <c r="I5489" s="173"/>
    </row>
    <row r="5490">
      <c r="A5490" s="176"/>
      <c r="B5490" s="177"/>
      <c r="C5490" s="173"/>
      <c r="D5490" s="173"/>
      <c r="E5490" s="173"/>
      <c r="F5490" s="173"/>
      <c r="G5490" s="173"/>
      <c r="H5490" s="173"/>
      <c r="I5490" s="173"/>
    </row>
    <row r="5491">
      <c r="A5491" s="176"/>
      <c r="B5491" s="177"/>
      <c r="C5491" s="173"/>
      <c r="D5491" s="173"/>
      <c r="E5491" s="173"/>
      <c r="F5491" s="173"/>
      <c r="G5491" s="173"/>
      <c r="H5491" s="173"/>
      <c r="I5491" s="173"/>
    </row>
    <row r="5492">
      <c r="A5492" s="176"/>
      <c r="B5492" s="177"/>
      <c r="C5492" s="173"/>
      <c r="D5492" s="173"/>
      <c r="E5492" s="173"/>
      <c r="F5492" s="173"/>
      <c r="G5492" s="173"/>
      <c r="H5492" s="173"/>
      <c r="I5492" s="173"/>
    </row>
    <row r="5493">
      <c r="A5493" s="176"/>
      <c r="B5493" s="177"/>
      <c r="C5493" s="173"/>
      <c r="D5493" s="173"/>
      <c r="E5493" s="173"/>
      <c r="F5493" s="173"/>
      <c r="G5493" s="173"/>
      <c r="H5493" s="173"/>
      <c r="I5493" s="173"/>
    </row>
    <row r="5494">
      <c r="A5494" s="176"/>
      <c r="B5494" s="177"/>
      <c r="C5494" s="173"/>
      <c r="D5494" s="173"/>
      <c r="E5494" s="173"/>
      <c r="F5494" s="173"/>
      <c r="G5494" s="173"/>
      <c r="H5494" s="173"/>
      <c r="I5494" s="173"/>
    </row>
    <row r="5495">
      <c r="A5495" s="176"/>
      <c r="B5495" s="177"/>
      <c r="C5495" s="173"/>
      <c r="D5495" s="173"/>
      <c r="E5495" s="173"/>
      <c r="F5495" s="173"/>
      <c r="G5495" s="173"/>
      <c r="H5495" s="173"/>
      <c r="I5495" s="173"/>
    </row>
    <row r="5496">
      <c r="A5496" s="176"/>
      <c r="B5496" s="177"/>
      <c r="C5496" s="173"/>
      <c r="D5496" s="173"/>
      <c r="E5496" s="173"/>
      <c r="F5496" s="173"/>
      <c r="G5496" s="173"/>
      <c r="H5496" s="173"/>
      <c r="I5496" s="173"/>
    </row>
    <row r="5497">
      <c r="A5497" s="176"/>
      <c r="B5497" s="177"/>
      <c r="C5497" s="173"/>
      <c r="D5497" s="173"/>
      <c r="E5497" s="173"/>
      <c r="F5497" s="173"/>
      <c r="G5497" s="173"/>
      <c r="H5497" s="173"/>
      <c r="I5497" s="173"/>
    </row>
    <row r="5498">
      <c r="A5498" s="176"/>
      <c r="B5498" s="177"/>
      <c r="C5498" s="173"/>
      <c r="D5498" s="173"/>
      <c r="E5498" s="173"/>
      <c r="F5498" s="173"/>
      <c r="G5498" s="173"/>
      <c r="H5498" s="173"/>
      <c r="I5498" s="173"/>
    </row>
    <row r="5499">
      <c r="A5499" s="176"/>
      <c r="B5499" s="177"/>
      <c r="C5499" s="173"/>
      <c r="D5499" s="173"/>
      <c r="E5499" s="173"/>
      <c r="F5499" s="173"/>
      <c r="G5499" s="173"/>
      <c r="H5499" s="173"/>
      <c r="I5499" s="173"/>
    </row>
    <row r="5500">
      <c r="A5500" s="176"/>
      <c r="B5500" s="177"/>
      <c r="C5500" s="173"/>
      <c r="D5500" s="173"/>
      <c r="E5500" s="173"/>
      <c r="F5500" s="173"/>
      <c r="G5500" s="173"/>
      <c r="H5500" s="173"/>
      <c r="I5500" s="173"/>
    </row>
    <row r="5501">
      <c r="A5501" s="176"/>
      <c r="B5501" s="177"/>
      <c r="C5501" s="173"/>
      <c r="D5501" s="173"/>
      <c r="E5501" s="173"/>
      <c r="F5501" s="173"/>
      <c r="G5501" s="173"/>
      <c r="H5501" s="173"/>
      <c r="I5501" s="173"/>
    </row>
    <row r="5502">
      <c r="A5502" s="176"/>
      <c r="B5502" s="177"/>
      <c r="C5502" s="173"/>
      <c r="D5502" s="173"/>
      <c r="E5502" s="173"/>
      <c r="F5502" s="173"/>
      <c r="G5502" s="173"/>
      <c r="H5502" s="173"/>
      <c r="I5502" s="173"/>
    </row>
    <row r="5503">
      <c r="A5503" s="176"/>
      <c r="B5503" s="177"/>
      <c r="C5503" s="173"/>
      <c r="D5503" s="173"/>
      <c r="E5503" s="173"/>
      <c r="F5503" s="173"/>
      <c r="G5503" s="173"/>
      <c r="H5503" s="173"/>
      <c r="I5503" s="173"/>
    </row>
    <row r="5504">
      <c r="A5504" s="176"/>
      <c r="B5504" s="177"/>
      <c r="C5504" s="173"/>
      <c r="D5504" s="173"/>
      <c r="E5504" s="173"/>
      <c r="F5504" s="173"/>
      <c r="G5504" s="173"/>
      <c r="H5504" s="173"/>
      <c r="I5504" s="173"/>
    </row>
    <row r="5505">
      <c r="A5505" s="176"/>
      <c r="B5505" s="177"/>
      <c r="C5505" s="173"/>
      <c r="D5505" s="173"/>
      <c r="E5505" s="173"/>
      <c r="F5505" s="173"/>
      <c r="G5505" s="173"/>
      <c r="H5505" s="173"/>
      <c r="I5505" s="173"/>
    </row>
    <row r="5506">
      <c r="A5506" s="176"/>
      <c r="B5506" s="177"/>
      <c r="C5506" s="173"/>
      <c r="D5506" s="173"/>
      <c r="E5506" s="173"/>
      <c r="F5506" s="173"/>
      <c r="G5506" s="173"/>
      <c r="H5506" s="173"/>
      <c r="I5506" s="173"/>
    </row>
    <row r="5507">
      <c r="A5507" s="176"/>
      <c r="B5507" s="177"/>
      <c r="C5507" s="173"/>
      <c r="D5507" s="173"/>
      <c r="E5507" s="173"/>
      <c r="F5507" s="173"/>
      <c r="G5507" s="173"/>
      <c r="H5507" s="173"/>
      <c r="I5507" s="173"/>
    </row>
    <row r="5508">
      <c r="A5508" s="176"/>
      <c r="B5508" s="177"/>
      <c r="C5508" s="173"/>
      <c r="D5508" s="173"/>
      <c r="E5508" s="173"/>
      <c r="F5508" s="173"/>
      <c r="G5508" s="173"/>
      <c r="H5508" s="173"/>
      <c r="I5508" s="173"/>
    </row>
    <row r="5509">
      <c r="A5509" s="176"/>
      <c r="B5509" s="177"/>
      <c r="C5509" s="173"/>
      <c r="D5509" s="173"/>
      <c r="E5509" s="173"/>
      <c r="F5509" s="173"/>
      <c r="G5509" s="173"/>
      <c r="H5509" s="173"/>
      <c r="I5509" s="173"/>
    </row>
    <row r="5510">
      <c r="A5510" s="176"/>
      <c r="B5510" s="177"/>
      <c r="C5510" s="173"/>
      <c r="D5510" s="173"/>
      <c r="E5510" s="173"/>
      <c r="F5510" s="173"/>
      <c r="G5510" s="173"/>
      <c r="H5510" s="173"/>
      <c r="I5510" s="173"/>
    </row>
    <row r="5511">
      <c r="A5511" s="176"/>
      <c r="B5511" s="177"/>
      <c r="C5511" s="173"/>
      <c r="D5511" s="173"/>
      <c r="E5511" s="173"/>
      <c r="F5511" s="173"/>
      <c r="G5511" s="173"/>
      <c r="H5511" s="173"/>
      <c r="I5511" s="173"/>
    </row>
    <row r="5512">
      <c r="A5512" s="176"/>
      <c r="B5512" s="177"/>
      <c r="C5512" s="173"/>
      <c r="D5512" s="173"/>
      <c r="E5512" s="173"/>
      <c r="F5512" s="173"/>
      <c r="G5512" s="173"/>
      <c r="H5512" s="173"/>
      <c r="I5512" s="173"/>
    </row>
    <row r="5513">
      <c r="A5513" s="176"/>
      <c r="B5513" s="177"/>
      <c r="C5513" s="173"/>
      <c r="D5513" s="173"/>
      <c r="E5513" s="173"/>
      <c r="F5513" s="173"/>
      <c r="G5513" s="173"/>
      <c r="H5513" s="173"/>
      <c r="I5513" s="173"/>
    </row>
    <row r="5514">
      <c r="A5514" s="176"/>
      <c r="B5514" s="177"/>
      <c r="C5514" s="173"/>
      <c r="D5514" s="173"/>
      <c r="E5514" s="173"/>
      <c r="F5514" s="173"/>
      <c r="G5514" s="173"/>
      <c r="H5514" s="173"/>
      <c r="I5514" s="173"/>
    </row>
    <row r="5515">
      <c r="A5515" s="176"/>
      <c r="B5515" s="177"/>
      <c r="C5515" s="173"/>
      <c r="D5515" s="173"/>
      <c r="E5515" s="173"/>
      <c r="F5515" s="173"/>
      <c r="G5515" s="173"/>
      <c r="H5515" s="173"/>
      <c r="I5515" s="173"/>
    </row>
    <row r="5516">
      <c r="A5516" s="176"/>
      <c r="B5516" s="177"/>
      <c r="C5516" s="173"/>
      <c r="D5516" s="173"/>
      <c r="E5516" s="173"/>
      <c r="F5516" s="173"/>
      <c r="G5516" s="173"/>
      <c r="H5516" s="173"/>
      <c r="I5516" s="173"/>
    </row>
    <row r="5517">
      <c r="A5517" s="176"/>
      <c r="B5517" s="177"/>
      <c r="C5517" s="173"/>
      <c r="D5517" s="173"/>
      <c r="E5517" s="173"/>
      <c r="F5517" s="173"/>
      <c r="G5517" s="173"/>
      <c r="H5517" s="173"/>
      <c r="I5517" s="173"/>
    </row>
    <row r="5518">
      <c r="A5518" s="176"/>
      <c r="B5518" s="177"/>
      <c r="C5518" s="173"/>
      <c r="D5518" s="173"/>
      <c r="E5518" s="173"/>
      <c r="F5518" s="173"/>
      <c r="G5518" s="173"/>
      <c r="H5518" s="173"/>
      <c r="I5518" s="173"/>
    </row>
    <row r="5519">
      <c r="A5519" s="176"/>
      <c r="B5519" s="177"/>
      <c r="C5519" s="173"/>
      <c r="D5519" s="173"/>
      <c r="E5519" s="173"/>
      <c r="F5519" s="173"/>
      <c r="G5519" s="173"/>
      <c r="H5519" s="173"/>
      <c r="I5519" s="173"/>
    </row>
    <row r="5520">
      <c r="A5520" s="176"/>
      <c r="B5520" s="177"/>
      <c r="C5520" s="173"/>
      <c r="D5520" s="173"/>
      <c r="E5520" s="173"/>
      <c r="F5520" s="173"/>
      <c r="G5520" s="173"/>
      <c r="H5520" s="173"/>
      <c r="I5520" s="173"/>
    </row>
    <row r="5521">
      <c r="A5521" s="176"/>
      <c r="B5521" s="177"/>
      <c r="C5521" s="173"/>
      <c r="D5521" s="173"/>
      <c r="E5521" s="173"/>
      <c r="F5521" s="173"/>
      <c r="G5521" s="173"/>
      <c r="H5521" s="173"/>
      <c r="I5521" s="173"/>
    </row>
    <row r="5522">
      <c r="A5522" s="176"/>
      <c r="B5522" s="177"/>
      <c r="C5522" s="173"/>
      <c r="D5522" s="173"/>
      <c r="E5522" s="173"/>
      <c r="F5522" s="173"/>
      <c r="G5522" s="173"/>
      <c r="H5522" s="173"/>
      <c r="I5522" s="173"/>
    </row>
    <row r="5523">
      <c r="A5523" s="176"/>
      <c r="B5523" s="177"/>
      <c r="C5523" s="173"/>
      <c r="D5523" s="173"/>
      <c r="E5523" s="173"/>
      <c r="F5523" s="173"/>
      <c r="G5523" s="173"/>
      <c r="H5523" s="173"/>
      <c r="I5523" s="173"/>
    </row>
    <row r="5524">
      <c r="A5524" s="176"/>
      <c r="B5524" s="177"/>
      <c r="C5524" s="173"/>
      <c r="D5524" s="173"/>
      <c r="E5524" s="173"/>
      <c r="F5524" s="173"/>
      <c r="G5524" s="173"/>
      <c r="H5524" s="173"/>
      <c r="I5524" s="173"/>
    </row>
    <row r="5525">
      <c r="A5525" s="176"/>
      <c r="B5525" s="177"/>
      <c r="C5525" s="173"/>
      <c r="D5525" s="173"/>
      <c r="E5525" s="173"/>
      <c r="F5525" s="173"/>
      <c r="G5525" s="173"/>
      <c r="H5525" s="173"/>
      <c r="I5525" s="173"/>
    </row>
    <row r="5526">
      <c r="A5526" s="176"/>
      <c r="B5526" s="177"/>
      <c r="C5526" s="173"/>
      <c r="D5526" s="173"/>
      <c r="E5526" s="173"/>
      <c r="F5526" s="173"/>
      <c r="G5526" s="173"/>
      <c r="H5526" s="173"/>
      <c r="I5526" s="173"/>
    </row>
    <row r="5527">
      <c r="A5527" s="176"/>
      <c r="B5527" s="177"/>
      <c r="C5527" s="173"/>
      <c r="D5527" s="173"/>
      <c r="E5527" s="173"/>
      <c r="F5527" s="173"/>
      <c r="G5527" s="173"/>
      <c r="H5527" s="173"/>
      <c r="I5527" s="173"/>
    </row>
    <row r="5528">
      <c r="A5528" s="176"/>
      <c r="B5528" s="177"/>
      <c r="C5528" s="173"/>
      <c r="D5528" s="173"/>
      <c r="E5528" s="173"/>
      <c r="F5528" s="173"/>
      <c r="G5528" s="173"/>
      <c r="H5528" s="173"/>
      <c r="I5528" s="173"/>
    </row>
    <row r="5529">
      <c r="A5529" s="176"/>
      <c r="B5529" s="177"/>
      <c r="C5529" s="173"/>
      <c r="D5529" s="173"/>
      <c r="E5529" s="173"/>
      <c r="F5529" s="173"/>
      <c r="G5529" s="173"/>
      <c r="H5529" s="173"/>
      <c r="I5529" s="173"/>
    </row>
    <row r="5530">
      <c r="A5530" s="176"/>
      <c r="B5530" s="177"/>
      <c r="C5530" s="173"/>
      <c r="D5530" s="173"/>
      <c r="E5530" s="173"/>
      <c r="F5530" s="173"/>
      <c r="G5530" s="173"/>
      <c r="H5530" s="173"/>
      <c r="I5530" s="173"/>
    </row>
    <row r="5531">
      <c r="A5531" s="176"/>
      <c r="B5531" s="177"/>
      <c r="C5531" s="173"/>
      <c r="D5531" s="173"/>
      <c r="E5531" s="173"/>
      <c r="F5531" s="173"/>
      <c r="G5531" s="173"/>
      <c r="H5531" s="173"/>
      <c r="I5531" s="173"/>
    </row>
    <row r="5532">
      <c r="A5532" s="176"/>
      <c r="B5532" s="177"/>
      <c r="C5532" s="173"/>
      <c r="D5532" s="173"/>
      <c r="E5532" s="173"/>
      <c r="F5532" s="173"/>
      <c r="G5532" s="173"/>
      <c r="H5532" s="173"/>
      <c r="I5532" s="173"/>
    </row>
    <row r="5533">
      <c r="A5533" s="176"/>
      <c r="B5533" s="177"/>
      <c r="C5533" s="173"/>
      <c r="D5533" s="173"/>
      <c r="E5533" s="173"/>
      <c r="F5533" s="173"/>
      <c r="G5533" s="173"/>
      <c r="H5533" s="173"/>
      <c r="I5533" s="173"/>
    </row>
    <row r="5534">
      <c r="A5534" s="176"/>
      <c r="B5534" s="177"/>
      <c r="C5534" s="173"/>
      <c r="D5534" s="173"/>
      <c r="E5534" s="173"/>
      <c r="F5534" s="173"/>
      <c r="G5534" s="173"/>
      <c r="H5534" s="173"/>
      <c r="I5534" s="173"/>
    </row>
    <row r="5535">
      <c r="A5535" s="176"/>
      <c r="B5535" s="177"/>
      <c r="C5535" s="173"/>
      <c r="D5535" s="173"/>
      <c r="E5535" s="173"/>
      <c r="F5535" s="173"/>
      <c r="G5535" s="173"/>
      <c r="H5535" s="173"/>
      <c r="I5535" s="173"/>
    </row>
    <row r="5536">
      <c r="A5536" s="176"/>
      <c r="B5536" s="177"/>
      <c r="C5536" s="173"/>
      <c r="D5536" s="173"/>
      <c r="E5536" s="173"/>
      <c r="F5536" s="173"/>
      <c r="G5536" s="173"/>
      <c r="H5536" s="173"/>
      <c r="I5536" s="173"/>
    </row>
    <row r="5537">
      <c r="A5537" s="176"/>
      <c r="B5537" s="177"/>
      <c r="C5537" s="173"/>
      <c r="D5537" s="173"/>
      <c r="E5537" s="173"/>
      <c r="F5537" s="173"/>
      <c r="G5537" s="173"/>
      <c r="H5537" s="173"/>
      <c r="I5537" s="173"/>
    </row>
    <row r="5538">
      <c r="A5538" s="176"/>
      <c r="B5538" s="177"/>
      <c r="C5538" s="173"/>
      <c r="D5538" s="173"/>
      <c r="E5538" s="173"/>
      <c r="F5538" s="173"/>
      <c r="G5538" s="173"/>
      <c r="H5538" s="173"/>
      <c r="I5538" s="173"/>
    </row>
    <row r="5539">
      <c r="A5539" s="176"/>
      <c r="B5539" s="177"/>
      <c r="C5539" s="173"/>
      <c r="D5539" s="173"/>
      <c r="E5539" s="173"/>
      <c r="F5539" s="173"/>
      <c r="G5539" s="173"/>
      <c r="H5539" s="173"/>
      <c r="I5539" s="173"/>
    </row>
    <row r="5540">
      <c r="A5540" s="176"/>
      <c r="B5540" s="177"/>
      <c r="C5540" s="173"/>
      <c r="D5540" s="173"/>
      <c r="E5540" s="173"/>
      <c r="F5540" s="173"/>
      <c r="G5540" s="173"/>
      <c r="H5540" s="173"/>
      <c r="I5540" s="173"/>
    </row>
    <row r="5541">
      <c r="A5541" s="176"/>
      <c r="B5541" s="177"/>
      <c r="C5541" s="173"/>
      <c r="D5541" s="173"/>
      <c r="E5541" s="173"/>
      <c r="F5541" s="173"/>
      <c r="G5541" s="173"/>
      <c r="H5541" s="173"/>
      <c r="I5541" s="173"/>
    </row>
    <row r="5542">
      <c r="A5542" s="176"/>
      <c r="B5542" s="177"/>
      <c r="C5542" s="173"/>
      <c r="D5542" s="173"/>
      <c r="E5542" s="173"/>
      <c r="F5542" s="173"/>
      <c r="G5542" s="173"/>
      <c r="H5542" s="173"/>
      <c r="I5542" s="173"/>
    </row>
    <row r="5543">
      <c r="A5543" s="176"/>
      <c r="B5543" s="177"/>
      <c r="C5543" s="173"/>
      <c r="D5543" s="173"/>
      <c r="E5543" s="173"/>
      <c r="F5543" s="173"/>
      <c r="G5543" s="173"/>
      <c r="H5543" s="173"/>
      <c r="I5543" s="173"/>
    </row>
    <row r="5544">
      <c r="A5544" s="176"/>
      <c r="B5544" s="177"/>
      <c r="C5544" s="173"/>
      <c r="D5544" s="173"/>
      <c r="E5544" s="173"/>
      <c r="F5544" s="173"/>
      <c r="G5544" s="173"/>
      <c r="H5544" s="173"/>
      <c r="I5544" s="173"/>
    </row>
    <row r="5545">
      <c r="A5545" s="176"/>
      <c r="B5545" s="177"/>
      <c r="C5545" s="173"/>
      <c r="D5545" s="173"/>
      <c r="E5545" s="173"/>
      <c r="F5545" s="173"/>
      <c r="G5545" s="173"/>
      <c r="H5545" s="173"/>
      <c r="I5545" s="173"/>
    </row>
    <row r="5546">
      <c r="A5546" s="176"/>
      <c r="B5546" s="177"/>
      <c r="C5546" s="173"/>
      <c r="D5546" s="173"/>
      <c r="E5546" s="173"/>
      <c r="F5546" s="173"/>
      <c r="G5546" s="173"/>
      <c r="H5546" s="173"/>
      <c r="I5546" s="173"/>
    </row>
    <row r="5547">
      <c r="A5547" s="176"/>
      <c r="B5547" s="177"/>
      <c r="C5547" s="173"/>
      <c r="D5547" s="173"/>
      <c r="E5547" s="173"/>
      <c r="F5547" s="173"/>
      <c r="G5547" s="173"/>
      <c r="H5547" s="173"/>
      <c r="I5547" s="173"/>
    </row>
    <row r="5548">
      <c r="A5548" s="176"/>
      <c r="B5548" s="177"/>
      <c r="C5548" s="173"/>
      <c r="D5548" s="173"/>
      <c r="E5548" s="173"/>
      <c r="F5548" s="173"/>
      <c r="G5548" s="173"/>
      <c r="H5548" s="173"/>
      <c r="I5548" s="173"/>
    </row>
    <row r="5549">
      <c r="A5549" s="176"/>
      <c r="B5549" s="177"/>
      <c r="C5549" s="173"/>
      <c r="D5549" s="173"/>
      <c r="E5549" s="173"/>
      <c r="F5549" s="173"/>
      <c r="G5549" s="173"/>
      <c r="H5549" s="173"/>
      <c r="I5549" s="173"/>
    </row>
    <row r="5550">
      <c r="A5550" s="176"/>
      <c r="B5550" s="177"/>
      <c r="C5550" s="173"/>
      <c r="D5550" s="173"/>
      <c r="E5550" s="173"/>
      <c r="F5550" s="173"/>
      <c r="G5550" s="173"/>
      <c r="H5550" s="173"/>
      <c r="I5550" s="173"/>
    </row>
    <row r="5551">
      <c r="A5551" s="176"/>
      <c r="B5551" s="177"/>
      <c r="C5551" s="173"/>
      <c r="D5551" s="173"/>
      <c r="E5551" s="173"/>
      <c r="F5551" s="173"/>
      <c r="G5551" s="173"/>
      <c r="H5551" s="173"/>
      <c r="I5551" s="173"/>
    </row>
    <row r="5552">
      <c r="A5552" s="176"/>
      <c r="B5552" s="177"/>
      <c r="C5552" s="173"/>
      <c r="D5552" s="173"/>
      <c r="E5552" s="173"/>
      <c r="F5552" s="173"/>
      <c r="G5552" s="173"/>
      <c r="H5552" s="173"/>
      <c r="I5552" s="173"/>
    </row>
    <row r="5553">
      <c r="A5553" s="176"/>
      <c r="B5553" s="177"/>
      <c r="C5553" s="173"/>
      <c r="D5553" s="173"/>
      <c r="E5553" s="173"/>
      <c r="F5553" s="173"/>
      <c r="G5553" s="173"/>
      <c r="H5553" s="173"/>
      <c r="I5553" s="173"/>
    </row>
    <row r="5554">
      <c r="A5554" s="176"/>
      <c r="B5554" s="177"/>
      <c r="C5554" s="173"/>
      <c r="D5554" s="173"/>
      <c r="E5554" s="173"/>
      <c r="F5554" s="173"/>
      <c r="G5554" s="173"/>
      <c r="H5554" s="173"/>
      <c r="I5554" s="173"/>
    </row>
    <row r="5555">
      <c r="A5555" s="176"/>
      <c r="B5555" s="177"/>
      <c r="C5555" s="173"/>
      <c r="D5555" s="173"/>
      <c r="E5555" s="173"/>
      <c r="F5555" s="173"/>
      <c r="G5555" s="173"/>
      <c r="H5555" s="173"/>
      <c r="I5555" s="173"/>
    </row>
    <row r="5556">
      <c r="A5556" s="176"/>
      <c r="B5556" s="177"/>
      <c r="C5556" s="173"/>
      <c r="D5556" s="173"/>
      <c r="E5556" s="173"/>
      <c r="F5556" s="173"/>
      <c r="G5556" s="173"/>
      <c r="H5556" s="173"/>
      <c r="I5556" s="173"/>
    </row>
    <row r="5557">
      <c r="A5557" s="176"/>
      <c r="B5557" s="177"/>
      <c r="C5557" s="173"/>
      <c r="D5557" s="173"/>
      <c r="E5557" s="173"/>
      <c r="F5557" s="173"/>
      <c r="G5557" s="173"/>
      <c r="H5557" s="173"/>
      <c r="I5557" s="173"/>
    </row>
    <row r="5558">
      <c r="A5558" s="176"/>
      <c r="B5558" s="177"/>
      <c r="C5558" s="173"/>
      <c r="D5558" s="173"/>
      <c r="E5558" s="173"/>
      <c r="F5558" s="173"/>
      <c r="G5558" s="173"/>
      <c r="H5558" s="173"/>
      <c r="I5558" s="173"/>
    </row>
    <row r="5559">
      <c r="A5559" s="176"/>
      <c r="B5559" s="177"/>
      <c r="C5559" s="173"/>
      <c r="D5559" s="173"/>
      <c r="E5559" s="173"/>
      <c r="F5559" s="173"/>
      <c r="G5559" s="173"/>
      <c r="H5559" s="173"/>
      <c r="I5559" s="173"/>
    </row>
    <row r="5560">
      <c r="A5560" s="176"/>
      <c r="B5560" s="177"/>
      <c r="C5560" s="173"/>
      <c r="D5560" s="173"/>
      <c r="E5560" s="173"/>
      <c r="F5560" s="173"/>
      <c r="G5560" s="173"/>
      <c r="H5560" s="173"/>
      <c r="I5560" s="173"/>
    </row>
    <row r="5561">
      <c r="A5561" s="176"/>
      <c r="B5561" s="177"/>
      <c r="C5561" s="173"/>
      <c r="D5561" s="173"/>
      <c r="E5561" s="173"/>
      <c r="F5561" s="173"/>
      <c r="G5561" s="173"/>
      <c r="H5561" s="173"/>
      <c r="I5561" s="173"/>
    </row>
    <row r="5562">
      <c r="A5562" s="176"/>
      <c r="B5562" s="177"/>
      <c r="C5562" s="173"/>
      <c r="D5562" s="173"/>
      <c r="E5562" s="173"/>
      <c r="F5562" s="173"/>
      <c r="G5562" s="173"/>
      <c r="H5562" s="173"/>
      <c r="I5562" s="173"/>
    </row>
    <row r="5563">
      <c r="A5563" s="176"/>
      <c r="B5563" s="177"/>
      <c r="C5563" s="173"/>
      <c r="D5563" s="173"/>
      <c r="E5563" s="173"/>
      <c r="F5563" s="173"/>
      <c r="G5563" s="173"/>
      <c r="H5563" s="173"/>
      <c r="I5563" s="173"/>
    </row>
    <row r="5564">
      <c r="A5564" s="176"/>
      <c r="B5564" s="177"/>
      <c r="C5564" s="173"/>
      <c r="D5564" s="173"/>
      <c r="E5564" s="173"/>
      <c r="F5564" s="173"/>
      <c r="G5564" s="173"/>
      <c r="H5564" s="173"/>
      <c r="I5564" s="173"/>
    </row>
    <row r="5565">
      <c r="A5565" s="176"/>
      <c r="B5565" s="177"/>
      <c r="C5565" s="173"/>
      <c r="D5565" s="173"/>
      <c r="E5565" s="173"/>
      <c r="F5565" s="173"/>
      <c r="G5565" s="173"/>
      <c r="H5565" s="173"/>
      <c r="I5565" s="173"/>
    </row>
    <row r="5566">
      <c r="A5566" s="176"/>
      <c r="B5566" s="177"/>
      <c r="C5566" s="173"/>
      <c r="D5566" s="173"/>
      <c r="E5566" s="173"/>
      <c r="F5566" s="173"/>
      <c r="G5566" s="173"/>
      <c r="H5566" s="173"/>
      <c r="I5566" s="173"/>
    </row>
    <row r="5567">
      <c r="A5567" s="176"/>
      <c r="B5567" s="177"/>
      <c r="C5567" s="173"/>
      <c r="D5567" s="173"/>
      <c r="E5567" s="173"/>
      <c r="F5567" s="173"/>
      <c r="G5567" s="173"/>
      <c r="H5567" s="173"/>
      <c r="I5567" s="173"/>
    </row>
    <row r="5568">
      <c r="A5568" s="176"/>
      <c r="B5568" s="177"/>
      <c r="C5568" s="173"/>
      <c r="D5568" s="173"/>
      <c r="E5568" s="173"/>
      <c r="F5568" s="173"/>
      <c r="G5568" s="173"/>
      <c r="H5568" s="173"/>
      <c r="I5568" s="173"/>
    </row>
    <row r="5569">
      <c r="A5569" s="176"/>
      <c r="B5569" s="177"/>
      <c r="C5569" s="173"/>
      <c r="D5569" s="173"/>
      <c r="E5569" s="173"/>
      <c r="F5569" s="173"/>
      <c r="G5569" s="173"/>
      <c r="H5569" s="173"/>
      <c r="I5569" s="173"/>
    </row>
    <row r="5570">
      <c r="A5570" s="176"/>
      <c r="B5570" s="177"/>
      <c r="C5570" s="173"/>
      <c r="D5570" s="173"/>
      <c r="E5570" s="173"/>
      <c r="F5570" s="173"/>
      <c r="G5570" s="173"/>
      <c r="H5570" s="173"/>
      <c r="I5570" s="173"/>
    </row>
    <row r="5571">
      <c r="A5571" s="176"/>
      <c r="B5571" s="177"/>
      <c r="C5571" s="173"/>
      <c r="D5571" s="173"/>
      <c r="E5571" s="173"/>
      <c r="F5571" s="173"/>
      <c r="G5571" s="173"/>
      <c r="H5571" s="173"/>
      <c r="I5571" s="173"/>
    </row>
    <row r="5572">
      <c r="A5572" s="176"/>
      <c r="B5572" s="177"/>
      <c r="C5572" s="173"/>
      <c r="D5572" s="173"/>
      <c r="E5572" s="173"/>
      <c r="F5572" s="173"/>
      <c r="G5572" s="173"/>
      <c r="H5572" s="173"/>
      <c r="I5572" s="173"/>
    </row>
    <row r="5573">
      <c r="A5573" s="176"/>
      <c r="B5573" s="177"/>
      <c r="C5573" s="173"/>
      <c r="D5573" s="173"/>
      <c r="E5573" s="173"/>
      <c r="F5573" s="173"/>
      <c r="G5573" s="173"/>
      <c r="H5573" s="173"/>
      <c r="I5573" s="173"/>
    </row>
    <row r="5574">
      <c r="A5574" s="176"/>
      <c r="B5574" s="177"/>
      <c r="C5574" s="173"/>
      <c r="D5574" s="173"/>
      <c r="E5574" s="173"/>
      <c r="F5574" s="173"/>
      <c r="G5574" s="173"/>
      <c r="H5574" s="173"/>
      <c r="I5574" s="173"/>
    </row>
    <row r="5575">
      <c r="A5575" s="176"/>
      <c r="B5575" s="177"/>
      <c r="C5575" s="173"/>
      <c r="D5575" s="173"/>
      <c r="E5575" s="173"/>
      <c r="F5575" s="173"/>
      <c r="G5575" s="173"/>
      <c r="H5575" s="173"/>
      <c r="I5575" s="173"/>
    </row>
    <row r="5576">
      <c r="A5576" s="176"/>
      <c r="B5576" s="177"/>
      <c r="C5576" s="173"/>
      <c r="D5576" s="173"/>
      <c r="E5576" s="173"/>
      <c r="F5576" s="173"/>
      <c r="G5576" s="173"/>
      <c r="H5576" s="173"/>
      <c r="I5576" s="173"/>
    </row>
    <row r="5577">
      <c r="A5577" s="176"/>
      <c r="B5577" s="177"/>
      <c r="C5577" s="173"/>
      <c r="D5577" s="173"/>
      <c r="E5577" s="173"/>
      <c r="F5577" s="173"/>
      <c r="G5577" s="173"/>
      <c r="H5577" s="173"/>
      <c r="I5577" s="173"/>
    </row>
    <row r="5578">
      <c r="A5578" s="176"/>
      <c r="B5578" s="177"/>
      <c r="C5578" s="173"/>
      <c r="D5578" s="173"/>
      <c r="E5578" s="173"/>
      <c r="F5578" s="173"/>
      <c r="G5578" s="173"/>
      <c r="H5578" s="173"/>
      <c r="I5578" s="173"/>
    </row>
    <row r="5579">
      <c r="A5579" s="176"/>
      <c r="B5579" s="177"/>
      <c r="C5579" s="173"/>
      <c r="D5579" s="173"/>
      <c r="E5579" s="173"/>
      <c r="F5579" s="173"/>
      <c r="G5579" s="173"/>
      <c r="H5579" s="173"/>
      <c r="I5579" s="173"/>
    </row>
    <row r="5580">
      <c r="A5580" s="176"/>
      <c r="B5580" s="177"/>
      <c r="C5580" s="173"/>
      <c r="D5580" s="173"/>
      <c r="E5580" s="173"/>
      <c r="F5580" s="173"/>
      <c r="G5580" s="173"/>
      <c r="H5580" s="173"/>
      <c r="I5580" s="173"/>
    </row>
    <row r="5581">
      <c r="A5581" s="176"/>
      <c r="B5581" s="177"/>
      <c r="C5581" s="173"/>
      <c r="D5581" s="173"/>
      <c r="E5581" s="173"/>
      <c r="F5581" s="173"/>
      <c r="G5581" s="173"/>
      <c r="H5581" s="173"/>
      <c r="I5581" s="173"/>
    </row>
    <row r="5582">
      <c r="A5582" s="176"/>
      <c r="B5582" s="177"/>
      <c r="C5582" s="173"/>
      <c r="D5582" s="173"/>
      <c r="E5582" s="173"/>
      <c r="F5582" s="173"/>
      <c r="G5582" s="173"/>
      <c r="H5582" s="173"/>
      <c r="I5582" s="173"/>
    </row>
    <row r="5583">
      <c r="A5583" s="176"/>
      <c r="B5583" s="177"/>
      <c r="C5583" s="173"/>
      <c r="D5583" s="173"/>
      <c r="E5583" s="173"/>
      <c r="F5583" s="173"/>
      <c r="G5583" s="173"/>
      <c r="H5583" s="173"/>
      <c r="I5583" s="173"/>
    </row>
    <row r="5584">
      <c r="A5584" s="176"/>
      <c r="B5584" s="177"/>
      <c r="C5584" s="173"/>
      <c r="D5584" s="173"/>
      <c r="E5584" s="173"/>
      <c r="F5584" s="173"/>
      <c r="G5584" s="173"/>
      <c r="H5584" s="173"/>
      <c r="I5584" s="173"/>
    </row>
    <row r="5585">
      <c r="A5585" s="176"/>
      <c r="B5585" s="177"/>
      <c r="C5585" s="173"/>
      <c r="D5585" s="173"/>
      <c r="E5585" s="173"/>
      <c r="F5585" s="173"/>
      <c r="G5585" s="173"/>
      <c r="H5585" s="173"/>
      <c r="I5585" s="173"/>
    </row>
    <row r="5586">
      <c r="A5586" s="176"/>
      <c r="B5586" s="177"/>
      <c r="C5586" s="173"/>
      <c r="D5586" s="173"/>
      <c r="E5586" s="173"/>
      <c r="F5586" s="173"/>
      <c r="G5586" s="173"/>
      <c r="H5586" s="173"/>
      <c r="I5586" s="173"/>
    </row>
    <row r="5587">
      <c r="A5587" s="176"/>
      <c r="B5587" s="177"/>
      <c r="C5587" s="173"/>
      <c r="D5587" s="173"/>
      <c r="E5587" s="173"/>
      <c r="F5587" s="173"/>
      <c r="G5587" s="173"/>
      <c r="H5587" s="173"/>
      <c r="I5587" s="173"/>
    </row>
    <row r="5588">
      <c r="A5588" s="176"/>
      <c r="B5588" s="177"/>
      <c r="C5588" s="173"/>
      <c r="D5588" s="173"/>
      <c r="E5588" s="173"/>
      <c r="F5588" s="173"/>
      <c r="G5588" s="173"/>
      <c r="H5588" s="173"/>
      <c r="I5588" s="173"/>
    </row>
    <row r="5589">
      <c r="A5589" s="176"/>
      <c r="B5589" s="177"/>
      <c r="C5589" s="173"/>
      <c r="D5589" s="173"/>
      <c r="E5589" s="173"/>
      <c r="F5589" s="173"/>
      <c r="G5589" s="173"/>
      <c r="H5589" s="173"/>
      <c r="I5589" s="173"/>
    </row>
    <row r="5590">
      <c r="A5590" s="176"/>
      <c r="B5590" s="177"/>
      <c r="C5590" s="173"/>
      <c r="D5590" s="173"/>
      <c r="E5590" s="173"/>
      <c r="F5590" s="173"/>
      <c r="G5590" s="173"/>
      <c r="H5590" s="173"/>
      <c r="I5590" s="173"/>
    </row>
    <row r="5591">
      <c r="A5591" s="176"/>
      <c r="B5591" s="177"/>
      <c r="C5591" s="173"/>
      <c r="D5591" s="173"/>
      <c r="E5591" s="173"/>
      <c r="F5591" s="173"/>
      <c r="G5591" s="173"/>
      <c r="H5591" s="173"/>
      <c r="I5591" s="173"/>
    </row>
    <row r="5592">
      <c r="A5592" s="176"/>
      <c r="B5592" s="177"/>
      <c r="C5592" s="173"/>
      <c r="D5592" s="173"/>
      <c r="E5592" s="173"/>
      <c r="F5592" s="173"/>
      <c r="G5592" s="173"/>
      <c r="H5592" s="173"/>
      <c r="I5592" s="173"/>
    </row>
    <row r="5593">
      <c r="A5593" s="176"/>
      <c r="B5593" s="177"/>
      <c r="C5593" s="173"/>
      <c r="D5593" s="173"/>
      <c r="E5593" s="173"/>
      <c r="F5593" s="173"/>
      <c r="G5593" s="173"/>
      <c r="H5593" s="173"/>
      <c r="I5593" s="173"/>
    </row>
    <row r="5594">
      <c r="A5594" s="176"/>
      <c r="B5594" s="177"/>
      <c r="C5594" s="173"/>
      <c r="D5594" s="173"/>
      <c r="E5594" s="173"/>
      <c r="F5594" s="173"/>
      <c r="G5594" s="173"/>
      <c r="H5594" s="173"/>
      <c r="I5594" s="173"/>
    </row>
    <row r="5595">
      <c r="A5595" s="176"/>
      <c r="B5595" s="177"/>
      <c r="C5595" s="173"/>
      <c r="D5595" s="173"/>
      <c r="E5595" s="173"/>
      <c r="F5595" s="173"/>
      <c r="G5595" s="173"/>
      <c r="H5595" s="173"/>
      <c r="I5595" s="173"/>
    </row>
    <row r="5596">
      <c r="A5596" s="176"/>
      <c r="B5596" s="177"/>
      <c r="C5596" s="173"/>
      <c r="D5596" s="173"/>
      <c r="E5596" s="173"/>
      <c r="F5596" s="173"/>
      <c r="G5596" s="173"/>
      <c r="H5596" s="173"/>
      <c r="I5596" s="173"/>
    </row>
    <row r="5597">
      <c r="A5597" s="176"/>
      <c r="B5597" s="177"/>
      <c r="C5597" s="173"/>
      <c r="D5597" s="173"/>
      <c r="E5597" s="173"/>
      <c r="F5597" s="173"/>
      <c r="G5597" s="173"/>
      <c r="H5597" s="173"/>
      <c r="I5597" s="173"/>
    </row>
    <row r="5598">
      <c r="A5598" s="176"/>
      <c r="B5598" s="177"/>
      <c r="C5598" s="173"/>
      <c r="D5598" s="173"/>
      <c r="E5598" s="173"/>
      <c r="F5598" s="173"/>
      <c r="G5598" s="173"/>
      <c r="H5598" s="173"/>
      <c r="I5598" s="173"/>
    </row>
    <row r="5599">
      <c r="A5599" s="176"/>
      <c r="B5599" s="177"/>
      <c r="C5599" s="173"/>
      <c r="D5599" s="173"/>
      <c r="E5599" s="173"/>
      <c r="F5599" s="173"/>
      <c r="G5599" s="173"/>
      <c r="H5599" s="173"/>
      <c r="I5599" s="173"/>
    </row>
    <row r="5600">
      <c r="A5600" s="176"/>
      <c r="B5600" s="177"/>
      <c r="C5600" s="173"/>
      <c r="D5600" s="173"/>
      <c r="E5600" s="173"/>
      <c r="F5600" s="173"/>
      <c r="G5600" s="173"/>
      <c r="H5600" s="173"/>
      <c r="I5600" s="173"/>
    </row>
    <row r="5601">
      <c r="A5601" s="176"/>
      <c r="B5601" s="177"/>
      <c r="C5601" s="173"/>
      <c r="D5601" s="173"/>
      <c r="E5601" s="173"/>
      <c r="F5601" s="173"/>
      <c r="G5601" s="173"/>
      <c r="H5601" s="173"/>
      <c r="I5601" s="173"/>
    </row>
    <row r="5602">
      <c r="A5602" s="176"/>
      <c r="B5602" s="177"/>
      <c r="C5602" s="173"/>
      <c r="D5602" s="173"/>
      <c r="E5602" s="173"/>
      <c r="F5602" s="173"/>
      <c r="G5602" s="173"/>
      <c r="H5602" s="173"/>
      <c r="I5602" s="173"/>
    </row>
    <row r="5603">
      <c r="A5603" s="176"/>
      <c r="B5603" s="177"/>
      <c r="C5603" s="173"/>
      <c r="D5603" s="173"/>
      <c r="E5603" s="173"/>
      <c r="F5603" s="173"/>
      <c r="G5603" s="173"/>
      <c r="H5603" s="173"/>
      <c r="I5603" s="173"/>
    </row>
    <row r="5604">
      <c r="A5604" s="176"/>
      <c r="B5604" s="177"/>
      <c r="C5604" s="173"/>
      <c r="D5604" s="173"/>
      <c r="E5604" s="173"/>
      <c r="F5604" s="173"/>
      <c r="G5604" s="173"/>
      <c r="H5604" s="173"/>
      <c r="I5604" s="173"/>
    </row>
    <row r="5605">
      <c r="A5605" s="176"/>
      <c r="B5605" s="177"/>
      <c r="C5605" s="173"/>
      <c r="D5605" s="173"/>
      <c r="E5605" s="173"/>
      <c r="F5605" s="173"/>
      <c r="G5605" s="173"/>
      <c r="H5605" s="173"/>
      <c r="I5605" s="173"/>
    </row>
    <row r="5606">
      <c r="A5606" s="176"/>
      <c r="B5606" s="177"/>
      <c r="C5606" s="173"/>
      <c r="D5606" s="173"/>
      <c r="E5606" s="173"/>
      <c r="F5606" s="173"/>
      <c r="G5606" s="173"/>
      <c r="H5606" s="173"/>
      <c r="I5606" s="173"/>
    </row>
    <row r="5607">
      <c r="A5607" s="176"/>
      <c r="B5607" s="177"/>
      <c r="C5607" s="173"/>
      <c r="D5607" s="173"/>
      <c r="E5607" s="173"/>
      <c r="F5607" s="173"/>
      <c r="G5607" s="173"/>
      <c r="H5607" s="173"/>
      <c r="I5607" s="173"/>
    </row>
    <row r="5608">
      <c r="A5608" s="176"/>
      <c r="B5608" s="177"/>
      <c r="C5608" s="173"/>
      <c r="D5608" s="173"/>
      <c r="E5608" s="173"/>
      <c r="F5608" s="173"/>
      <c r="G5608" s="173"/>
      <c r="H5608" s="173"/>
      <c r="I5608" s="173"/>
    </row>
    <row r="5609">
      <c r="A5609" s="176"/>
      <c r="B5609" s="177"/>
      <c r="C5609" s="173"/>
      <c r="D5609" s="173"/>
      <c r="E5609" s="173"/>
      <c r="F5609" s="173"/>
      <c r="G5609" s="173"/>
      <c r="H5609" s="173"/>
      <c r="I5609" s="173"/>
    </row>
    <row r="5610">
      <c r="A5610" s="176"/>
      <c r="B5610" s="177"/>
      <c r="C5610" s="173"/>
      <c r="D5610" s="173"/>
      <c r="E5610" s="173"/>
      <c r="F5610" s="173"/>
      <c r="G5610" s="173"/>
      <c r="H5610" s="173"/>
      <c r="I5610" s="173"/>
    </row>
    <row r="5611">
      <c r="A5611" s="176"/>
      <c r="B5611" s="177"/>
      <c r="C5611" s="173"/>
      <c r="D5611" s="173"/>
      <c r="E5611" s="173"/>
      <c r="F5611" s="173"/>
      <c r="G5611" s="173"/>
      <c r="H5611" s="173"/>
      <c r="I5611" s="173"/>
    </row>
    <row r="5612">
      <c r="A5612" s="176"/>
      <c r="B5612" s="177"/>
      <c r="C5612" s="173"/>
      <c r="D5612" s="173"/>
      <c r="E5612" s="173"/>
      <c r="F5612" s="173"/>
      <c r="G5612" s="173"/>
      <c r="H5612" s="173"/>
      <c r="I5612" s="173"/>
    </row>
    <row r="5613">
      <c r="A5613" s="176"/>
      <c r="B5613" s="177"/>
      <c r="C5613" s="173"/>
      <c r="D5613" s="173"/>
      <c r="E5613" s="173"/>
      <c r="F5613" s="173"/>
      <c r="G5613" s="173"/>
      <c r="H5613" s="173"/>
      <c r="I5613" s="173"/>
    </row>
    <row r="5614">
      <c r="A5614" s="176"/>
      <c r="B5614" s="177"/>
      <c r="C5614" s="173"/>
      <c r="D5614" s="173"/>
      <c r="E5614" s="173"/>
      <c r="F5614" s="173"/>
      <c r="G5614" s="173"/>
      <c r="H5614" s="173"/>
      <c r="I5614" s="173"/>
    </row>
    <row r="5615">
      <c r="A5615" s="176"/>
      <c r="B5615" s="177"/>
      <c r="C5615" s="173"/>
      <c r="D5615" s="173"/>
      <c r="E5615" s="173"/>
      <c r="F5615" s="173"/>
      <c r="G5615" s="173"/>
      <c r="H5615" s="173"/>
      <c r="I5615" s="173"/>
    </row>
    <row r="5616">
      <c r="A5616" s="176"/>
      <c r="B5616" s="177"/>
      <c r="C5616" s="173"/>
      <c r="D5616" s="173"/>
      <c r="E5616" s="173"/>
      <c r="F5616" s="173"/>
      <c r="G5616" s="173"/>
      <c r="H5616" s="173"/>
      <c r="I5616" s="173"/>
    </row>
    <row r="5617">
      <c r="A5617" s="176"/>
      <c r="B5617" s="177"/>
      <c r="C5617" s="173"/>
      <c r="D5617" s="173"/>
      <c r="E5617" s="173"/>
      <c r="F5617" s="173"/>
      <c r="G5617" s="173"/>
      <c r="H5617" s="173"/>
      <c r="I5617" s="173"/>
    </row>
    <row r="5618">
      <c r="A5618" s="176"/>
      <c r="B5618" s="177"/>
      <c r="C5618" s="173"/>
      <c r="D5618" s="173"/>
      <c r="E5618" s="173"/>
      <c r="F5618" s="173"/>
      <c r="G5618" s="173"/>
      <c r="H5618" s="173"/>
      <c r="I5618" s="173"/>
    </row>
    <row r="5619">
      <c r="A5619" s="176"/>
      <c r="B5619" s="177"/>
      <c r="C5619" s="173"/>
      <c r="D5619" s="173"/>
      <c r="E5619" s="173"/>
      <c r="F5619" s="173"/>
      <c r="G5619" s="173"/>
      <c r="H5619" s="173"/>
      <c r="I5619" s="173"/>
    </row>
    <row r="5620">
      <c r="A5620" s="176"/>
      <c r="B5620" s="177"/>
      <c r="C5620" s="173"/>
      <c r="D5620" s="173"/>
      <c r="E5620" s="173"/>
      <c r="F5620" s="173"/>
      <c r="G5620" s="173"/>
      <c r="H5620" s="173"/>
      <c r="I5620" s="173"/>
    </row>
    <row r="5621">
      <c r="A5621" s="176"/>
      <c r="B5621" s="177"/>
      <c r="C5621" s="173"/>
      <c r="D5621" s="173"/>
      <c r="E5621" s="173"/>
      <c r="F5621" s="173"/>
      <c r="G5621" s="173"/>
      <c r="H5621" s="173"/>
      <c r="I5621" s="173"/>
    </row>
    <row r="5622">
      <c r="A5622" s="176"/>
      <c r="B5622" s="177"/>
      <c r="C5622" s="173"/>
      <c r="D5622" s="173"/>
      <c r="E5622" s="173"/>
      <c r="F5622" s="173"/>
      <c r="G5622" s="173"/>
      <c r="H5622" s="173"/>
      <c r="I5622" s="173"/>
    </row>
    <row r="5623">
      <c r="A5623" s="176"/>
      <c r="B5623" s="177"/>
      <c r="C5623" s="173"/>
      <c r="D5623" s="173"/>
      <c r="E5623" s="173"/>
      <c r="F5623" s="173"/>
      <c r="G5623" s="173"/>
      <c r="H5623" s="173"/>
      <c r="I5623" s="173"/>
    </row>
    <row r="5624">
      <c r="A5624" s="176"/>
      <c r="B5624" s="177"/>
      <c r="C5624" s="173"/>
      <c r="D5624" s="173"/>
      <c r="E5624" s="173"/>
      <c r="F5624" s="173"/>
      <c r="G5624" s="173"/>
      <c r="H5624" s="173"/>
      <c r="I5624" s="173"/>
    </row>
    <row r="5625">
      <c r="A5625" s="176"/>
      <c r="B5625" s="177"/>
      <c r="C5625" s="173"/>
      <c r="D5625" s="173"/>
      <c r="E5625" s="173"/>
      <c r="F5625" s="173"/>
      <c r="G5625" s="173"/>
      <c r="H5625" s="173"/>
      <c r="I5625" s="173"/>
    </row>
    <row r="5626">
      <c r="A5626" s="176"/>
      <c r="B5626" s="177"/>
      <c r="C5626" s="173"/>
      <c r="D5626" s="173"/>
      <c r="E5626" s="173"/>
      <c r="F5626" s="173"/>
      <c r="G5626" s="173"/>
      <c r="H5626" s="173"/>
      <c r="I5626" s="173"/>
    </row>
    <row r="5627">
      <c r="A5627" s="176"/>
      <c r="B5627" s="177"/>
      <c r="C5627" s="173"/>
      <c r="D5627" s="173"/>
      <c r="E5627" s="173"/>
      <c r="F5627" s="173"/>
      <c r="G5627" s="173"/>
      <c r="H5627" s="173"/>
      <c r="I5627" s="173"/>
    </row>
    <row r="5628">
      <c r="A5628" s="176"/>
      <c r="B5628" s="177"/>
      <c r="C5628" s="173"/>
      <c r="D5628" s="173"/>
      <c r="E5628" s="173"/>
      <c r="F5628" s="173"/>
      <c r="G5628" s="173"/>
      <c r="H5628" s="173"/>
      <c r="I5628" s="173"/>
    </row>
    <row r="5629">
      <c r="A5629" s="176"/>
      <c r="B5629" s="177"/>
      <c r="C5629" s="173"/>
      <c r="D5629" s="173"/>
      <c r="E5629" s="173"/>
      <c r="F5629" s="173"/>
      <c r="G5629" s="173"/>
      <c r="H5629" s="173"/>
      <c r="I5629" s="173"/>
    </row>
    <row r="5630">
      <c r="A5630" s="176"/>
      <c r="B5630" s="177"/>
      <c r="C5630" s="173"/>
      <c r="D5630" s="173"/>
      <c r="E5630" s="173"/>
      <c r="F5630" s="173"/>
      <c r="G5630" s="173"/>
      <c r="H5630" s="173"/>
      <c r="I5630" s="173"/>
    </row>
    <row r="5631">
      <c r="A5631" s="176"/>
      <c r="B5631" s="177"/>
      <c r="C5631" s="173"/>
      <c r="D5631" s="173"/>
      <c r="E5631" s="173"/>
      <c r="F5631" s="173"/>
      <c r="G5631" s="173"/>
      <c r="H5631" s="173"/>
      <c r="I5631" s="173"/>
    </row>
    <row r="5632">
      <c r="A5632" s="176"/>
      <c r="B5632" s="177"/>
      <c r="C5632" s="173"/>
      <c r="D5632" s="173"/>
      <c r="E5632" s="173"/>
      <c r="F5632" s="173"/>
      <c r="G5632" s="173"/>
      <c r="H5632" s="173"/>
      <c r="I5632" s="173"/>
    </row>
    <row r="5633">
      <c r="A5633" s="176"/>
      <c r="B5633" s="177"/>
      <c r="C5633" s="173"/>
      <c r="D5633" s="173"/>
      <c r="E5633" s="173"/>
      <c r="F5633" s="173"/>
      <c r="G5633" s="173"/>
      <c r="H5633" s="173"/>
      <c r="I5633" s="173"/>
    </row>
    <row r="5634">
      <c r="A5634" s="176"/>
      <c r="B5634" s="177"/>
      <c r="C5634" s="173"/>
      <c r="D5634" s="173"/>
      <c r="E5634" s="173"/>
      <c r="F5634" s="173"/>
      <c r="G5634" s="173"/>
      <c r="H5634" s="173"/>
      <c r="I5634" s="173"/>
    </row>
    <row r="5635">
      <c r="A5635" s="176"/>
      <c r="B5635" s="177"/>
      <c r="C5635" s="173"/>
      <c r="D5635" s="173"/>
      <c r="E5635" s="173"/>
      <c r="F5635" s="173"/>
      <c r="G5635" s="173"/>
      <c r="H5635" s="173"/>
      <c r="I5635" s="173"/>
    </row>
    <row r="5636">
      <c r="A5636" s="176"/>
      <c r="B5636" s="177"/>
      <c r="C5636" s="173"/>
      <c r="D5636" s="173"/>
      <c r="E5636" s="173"/>
      <c r="F5636" s="173"/>
      <c r="G5636" s="173"/>
      <c r="H5636" s="173"/>
      <c r="I5636" s="173"/>
    </row>
    <row r="5637">
      <c r="A5637" s="176"/>
      <c r="B5637" s="177"/>
      <c r="C5637" s="173"/>
      <c r="D5637" s="173"/>
      <c r="E5637" s="173"/>
      <c r="F5637" s="173"/>
      <c r="G5637" s="173"/>
      <c r="H5637" s="173"/>
      <c r="I5637" s="173"/>
    </row>
    <row r="5638">
      <c r="A5638" s="176"/>
      <c r="B5638" s="177"/>
      <c r="C5638" s="173"/>
      <c r="D5638" s="173"/>
      <c r="E5638" s="173"/>
      <c r="F5638" s="173"/>
      <c r="G5638" s="173"/>
      <c r="H5638" s="173"/>
      <c r="I5638" s="173"/>
    </row>
    <row r="5639">
      <c r="A5639" s="176"/>
      <c r="B5639" s="177"/>
      <c r="C5639" s="173"/>
      <c r="D5639" s="173"/>
      <c r="E5639" s="173"/>
      <c r="F5639" s="173"/>
      <c r="G5639" s="173"/>
      <c r="H5639" s="173"/>
      <c r="I5639" s="173"/>
    </row>
    <row r="5640">
      <c r="A5640" s="176"/>
      <c r="B5640" s="177"/>
      <c r="C5640" s="173"/>
      <c r="D5640" s="173"/>
      <c r="E5640" s="173"/>
      <c r="F5640" s="173"/>
      <c r="G5640" s="173"/>
      <c r="H5640" s="173"/>
      <c r="I5640" s="173"/>
    </row>
    <row r="5641">
      <c r="A5641" s="176"/>
      <c r="B5641" s="177"/>
      <c r="C5641" s="173"/>
      <c r="D5641" s="173"/>
      <c r="E5641" s="173"/>
      <c r="F5641" s="173"/>
      <c r="G5641" s="173"/>
      <c r="H5641" s="173"/>
      <c r="I5641" s="173"/>
    </row>
    <row r="5642">
      <c r="A5642" s="176"/>
      <c r="B5642" s="177"/>
      <c r="C5642" s="173"/>
      <c r="D5642" s="173"/>
      <c r="E5642" s="173"/>
      <c r="F5642" s="173"/>
      <c r="G5642" s="173"/>
      <c r="H5642" s="173"/>
      <c r="I5642" s="173"/>
    </row>
    <row r="5643">
      <c r="A5643" s="176"/>
      <c r="B5643" s="177"/>
      <c r="C5643" s="173"/>
      <c r="D5643" s="173"/>
      <c r="E5643" s="173"/>
      <c r="F5643" s="173"/>
      <c r="G5643" s="173"/>
      <c r="H5643" s="173"/>
      <c r="I5643" s="173"/>
    </row>
    <row r="5644">
      <c r="A5644" s="176"/>
      <c r="B5644" s="177"/>
      <c r="C5644" s="173"/>
      <c r="D5644" s="173"/>
      <c r="E5644" s="173"/>
      <c r="F5644" s="173"/>
      <c r="G5644" s="173"/>
      <c r="H5644" s="173"/>
      <c r="I5644" s="173"/>
    </row>
    <row r="5645">
      <c r="A5645" s="176"/>
      <c r="B5645" s="177"/>
      <c r="C5645" s="173"/>
      <c r="D5645" s="173"/>
      <c r="E5645" s="173"/>
      <c r="F5645" s="173"/>
      <c r="G5645" s="173"/>
      <c r="H5645" s="173"/>
      <c r="I5645" s="173"/>
    </row>
    <row r="5646">
      <c r="A5646" s="176"/>
      <c r="B5646" s="177"/>
      <c r="C5646" s="173"/>
      <c r="D5646" s="173"/>
      <c r="E5646" s="173"/>
      <c r="F5646" s="173"/>
      <c r="G5646" s="173"/>
      <c r="H5646" s="173"/>
      <c r="I5646" s="173"/>
    </row>
    <row r="5647">
      <c r="A5647" s="176"/>
      <c r="B5647" s="177"/>
      <c r="C5647" s="173"/>
      <c r="D5647" s="173"/>
      <c r="E5647" s="173"/>
      <c r="F5647" s="173"/>
      <c r="G5647" s="173"/>
      <c r="H5647" s="173"/>
      <c r="I5647" s="173"/>
    </row>
    <row r="5648">
      <c r="A5648" s="176"/>
      <c r="B5648" s="177"/>
      <c r="C5648" s="173"/>
      <c r="D5648" s="173"/>
      <c r="E5648" s="173"/>
      <c r="F5648" s="173"/>
      <c r="G5648" s="173"/>
      <c r="H5648" s="173"/>
      <c r="I5648" s="173"/>
    </row>
    <row r="5649">
      <c r="A5649" s="176"/>
      <c r="B5649" s="177"/>
      <c r="C5649" s="173"/>
      <c r="D5649" s="173"/>
      <c r="E5649" s="173"/>
      <c r="F5649" s="173"/>
      <c r="G5649" s="173"/>
      <c r="H5649" s="173"/>
      <c r="I5649" s="173"/>
    </row>
    <row r="5650">
      <c r="A5650" s="176"/>
      <c r="B5650" s="177"/>
      <c r="C5650" s="173"/>
      <c r="D5650" s="173"/>
      <c r="E5650" s="173"/>
      <c r="F5650" s="173"/>
      <c r="G5650" s="173"/>
      <c r="H5650" s="173"/>
      <c r="I5650" s="173"/>
    </row>
    <row r="5651">
      <c r="A5651" s="176"/>
      <c r="B5651" s="177"/>
      <c r="C5651" s="173"/>
      <c r="D5651" s="173"/>
      <c r="E5651" s="173"/>
      <c r="F5651" s="173"/>
      <c r="G5651" s="173"/>
      <c r="H5651" s="173"/>
      <c r="I5651" s="173"/>
    </row>
    <row r="5652">
      <c r="A5652" s="176"/>
      <c r="B5652" s="177"/>
      <c r="C5652" s="173"/>
      <c r="D5652" s="173"/>
      <c r="E5652" s="173"/>
      <c r="F5652" s="173"/>
      <c r="G5652" s="173"/>
      <c r="H5652" s="173"/>
      <c r="I5652" s="173"/>
    </row>
    <row r="5653">
      <c r="A5653" s="176"/>
      <c r="B5653" s="177"/>
      <c r="C5653" s="173"/>
      <c r="D5653" s="173"/>
      <c r="E5653" s="173"/>
      <c r="F5653" s="173"/>
      <c r="G5653" s="173"/>
      <c r="H5653" s="173"/>
      <c r="I5653" s="173"/>
    </row>
    <row r="5654">
      <c r="A5654" s="176"/>
      <c r="B5654" s="177"/>
      <c r="C5654" s="173"/>
      <c r="D5654" s="173"/>
      <c r="E5654" s="173"/>
      <c r="F5654" s="173"/>
      <c r="G5654" s="173"/>
      <c r="H5654" s="173"/>
      <c r="I5654" s="173"/>
    </row>
    <row r="5655">
      <c r="A5655" s="176"/>
      <c r="B5655" s="177"/>
      <c r="C5655" s="173"/>
      <c r="D5655" s="173"/>
      <c r="E5655" s="173"/>
      <c r="F5655" s="173"/>
      <c r="G5655" s="173"/>
      <c r="H5655" s="173"/>
      <c r="I5655" s="173"/>
    </row>
    <row r="5656">
      <c r="A5656" s="176"/>
      <c r="B5656" s="177"/>
      <c r="C5656" s="173"/>
      <c r="D5656" s="173"/>
      <c r="E5656" s="173"/>
      <c r="F5656" s="173"/>
      <c r="G5656" s="173"/>
      <c r="H5656" s="173"/>
      <c r="I5656" s="173"/>
    </row>
    <row r="5657">
      <c r="A5657" s="176"/>
      <c r="B5657" s="177"/>
      <c r="C5657" s="173"/>
      <c r="D5657" s="173"/>
      <c r="E5657" s="173"/>
      <c r="F5657" s="173"/>
      <c r="G5657" s="173"/>
      <c r="H5657" s="173"/>
      <c r="I5657" s="173"/>
    </row>
    <row r="5658">
      <c r="A5658" s="176"/>
      <c r="B5658" s="177"/>
      <c r="C5658" s="173"/>
      <c r="D5658" s="173"/>
      <c r="E5658" s="173"/>
      <c r="F5658" s="173"/>
      <c r="G5658" s="173"/>
      <c r="H5658" s="173"/>
      <c r="I5658" s="173"/>
    </row>
    <row r="5659">
      <c r="A5659" s="176"/>
      <c r="B5659" s="177"/>
      <c r="C5659" s="173"/>
      <c r="D5659" s="173"/>
      <c r="E5659" s="173"/>
      <c r="F5659" s="173"/>
      <c r="G5659" s="173"/>
      <c r="H5659" s="173"/>
      <c r="I5659" s="173"/>
    </row>
    <row r="5660">
      <c r="A5660" s="176"/>
      <c r="B5660" s="177"/>
      <c r="C5660" s="173"/>
      <c r="D5660" s="173"/>
      <c r="E5660" s="173"/>
      <c r="F5660" s="173"/>
      <c r="G5660" s="173"/>
      <c r="H5660" s="173"/>
      <c r="I5660" s="173"/>
    </row>
    <row r="5661">
      <c r="A5661" s="176"/>
      <c r="B5661" s="177"/>
      <c r="C5661" s="173"/>
      <c r="D5661" s="173"/>
      <c r="E5661" s="173"/>
      <c r="F5661" s="173"/>
      <c r="G5661" s="173"/>
      <c r="H5661" s="173"/>
      <c r="I5661" s="173"/>
    </row>
    <row r="5662">
      <c r="A5662" s="176"/>
      <c r="B5662" s="177"/>
      <c r="C5662" s="173"/>
      <c r="D5662" s="173"/>
      <c r="E5662" s="173"/>
      <c r="F5662" s="173"/>
      <c r="G5662" s="173"/>
      <c r="H5662" s="173"/>
      <c r="I5662" s="173"/>
    </row>
    <row r="5663">
      <c r="A5663" s="176"/>
      <c r="B5663" s="177"/>
      <c r="C5663" s="173"/>
      <c r="D5663" s="173"/>
      <c r="E5663" s="173"/>
      <c r="F5663" s="173"/>
      <c r="G5663" s="173"/>
      <c r="H5663" s="173"/>
      <c r="I5663" s="173"/>
    </row>
    <row r="5664">
      <c r="A5664" s="176"/>
      <c r="B5664" s="177"/>
      <c r="C5664" s="173"/>
      <c r="D5664" s="173"/>
      <c r="E5664" s="173"/>
      <c r="F5664" s="173"/>
      <c r="G5664" s="173"/>
      <c r="H5664" s="173"/>
      <c r="I5664" s="173"/>
    </row>
    <row r="5665">
      <c r="A5665" s="176"/>
      <c r="B5665" s="177"/>
      <c r="C5665" s="173"/>
      <c r="D5665" s="173"/>
      <c r="E5665" s="173"/>
      <c r="F5665" s="173"/>
      <c r="G5665" s="173"/>
      <c r="H5665" s="173"/>
      <c r="I5665" s="173"/>
    </row>
    <row r="5666">
      <c r="A5666" s="176"/>
      <c r="B5666" s="177"/>
      <c r="C5666" s="173"/>
      <c r="D5666" s="173"/>
      <c r="E5666" s="173"/>
      <c r="F5666" s="173"/>
      <c r="G5666" s="173"/>
      <c r="H5666" s="173"/>
      <c r="I5666" s="173"/>
    </row>
    <row r="5667">
      <c r="A5667" s="176"/>
      <c r="B5667" s="177"/>
      <c r="C5667" s="173"/>
      <c r="D5667" s="173"/>
      <c r="E5667" s="173"/>
      <c r="F5667" s="173"/>
      <c r="G5667" s="173"/>
      <c r="H5667" s="173"/>
      <c r="I5667" s="173"/>
    </row>
    <row r="5668">
      <c r="A5668" s="176"/>
      <c r="B5668" s="177"/>
      <c r="C5668" s="173"/>
      <c r="D5668" s="173"/>
      <c r="E5668" s="173"/>
      <c r="F5668" s="173"/>
      <c r="G5668" s="173"/>
      <c r="H5668" s="173"/>
      <c r="I5668" s="173"/>
    </row>
    <row r="5669">
      <c r="A5669" s="176"/>
      <c r="B5669" s="177"/>
      <c r="C5669" s="173"/>
      <c r="D5669" s="173"/>
      <c r="E5669" s="173"/>
      <c r="F5669" s="173"/>
      <c r="G5669" s="173"/>
      <c r="H5669" s="173"/>
      <c r="I5669" s="173"/>
    </row>
    <row r="5670">
      <c r="A5670" s="176"/>
      <c r="B5670" s="177"/>
      <c r="C5670" s="173"/>
      <c r="D5670" s="173"/>
      <c r="E5670" s="173"/>
      <c r="F5670" s="173"/>
      <c r="G5670" s="173"/>
      <c r="H5670" s="173"/>
      <c r="I5670" s="173"/>
    </row>
    <row r="5671">
      <c r="A5671" s="176"/>
      <c r="B5671" s="177"/>
      <c r="C5671" s="173"/>
      <c r="D5671" s="173"/>
      <c r="E5671" s="173"/>
      <c r="F5671" s="173"/>
      <c r="G5671" s="173"/>
      <c r="H5671" s="173"/>
      <c r="I5671" s="173"/>
    </row>
    <row r="5672">
      <c r="A5672" s="176"/>
      <c r="B5672" s="177"/>
      <c r="C5672" s="173"/>
      <c r="D5672" s="173"/>
      <c r="E5672" s="173"/>
      <c r="F5672" s="173"/>
      <c r="G5672" s="173"/>
      <c r="H5672" s="173"/>
      <c r="I5672" s="173"/>
    </row>
    <row r="5673">
      <c r="A5673" s="176"/>
      <c r="B5673" s="177"/>
      <c r="C5673" s="173"/>
      <c r="D5673" s="173"/>
      <c r="E5673" s="173"/>
      <c r="F5673" s="173"/>
      <c r="G5673" s="173"/>
      <c r="H5673" s="173"/>
      <c r="I5673" s="173"/>
    </row>
    <row r="5674">
      <c r="A5674" s="176"/>
      <c r="B5674" s="177"/>
      <c r="C5674" s="173"/>
      <c r="D5674" s="173"/>
      <c r="E5674" s="173"/>
      <c r="F5674" s="173"/>
      <c r="G5674" s="173"/>
      <c r="H5674" s="173"/>
      <c r="I5674" s="173"/>
    </row>
    <row r="5675">
      <c r="A5675" s="176"/>
      <c r="B5675" s="177"/>
      <c r="C5675" s="173"/>
      <c r="D5675" s="173"/>
      <c r="E5675" s="173"/>
      <c r="F5675" s="173"/>
      <c r="G5675" s="173"/>
      <c r="H5675" s="173"/>
      <c r="I5675" s="173"/>
    </row>
    <row r="5676">
      <c r="A5676" s="176"/>
      <c r="B5676" s="177"/>
      <c r="C5676" s="173"/>
      <c r="D5676" s="173"/>
      <c r="E5676" s="173"/>
      <c r="F5676" s="173"/>
      <c r="G5676" s="173"/>
      <c r="H5676" s="173"/>
      <c r="I5676" s="173"/>
    </row>
    <row r="5677">
      <c r="A5677" s="176"/>
      <c r="B5677" s="177"/>
      <c r="C5677" s="173"/>
      <c r="D5677" s="173"/>
      <c r="E5677" s="173"/>
      <c r="F5677" s="173"/>
      <c r="G5677" s="173"/>
      <c r="H5677" s="173"/>
      <c r="I5677" s="173"/>
    </row>
    <row r="5678">
      <c r="A5678" s="176"/>
      <c r="B5678" s="177"/>
      <c r="C5678" s="173"/>
      <c r="D5678" s="173"/>
      <c r="E5678" s="173"/>
      <c r="F5678" s="173"/>
      <c r="G5678" s="173"/>
      <c r="H5678" s="173"/>
      <c r="I5678" s="173"/>
    </row>
    <row r="5679">
      <c r="A5679" s="176"/>
      <c r="B5679" s="177"/>
      <c r="C5679" s="173"/>
      <c r="D5679" s="173"/>
      <c r="E5679" s="173"/>
      <c r="F5679" s="173"/>
      <c r="G5679" s="173"/>
      <c r="H5679" s="173"/>
      <c r="I5679" s="173"/>
    </row>
    <row r="5680">
      <c r="A5680" s="176"/>
      <c r="B5680" s="177"/>
      <c r="C5680" s="173"/>
      <c r="D5680" s="173"/>
      <c r="E5680" s="173"/>
      <c r="F5680" s="173"/>
      <c r="G5680" s="173"/>
      <c r="H5680" s="173"/>
      <c r="I5680" s="173"/>
    </row>
    <row r="5681">
      <c r="A5681" s="176"/>
      <c r="B5681" s="177"/>
      <c r="C5681" s="173"/>
      <c r="D5681" s="173"/>
      <c r="E5681" s="173"/>
      <c r="F5681" s="173"/>
      <c r="G5681" s="173"/>
      <c r="H5681" s="173"/>
      <c r="I5681" s="173"/>
    </row>
    <row r="5682">
      <c r="A5682" s="176"/>
      <c r="B5682" s="177"/>
      <c r="C5682" s="173"/>
      <c r="D5682" s="173"/>
      <c r="E5682" s="173"/>
      <c r="F5682" s="173"/>
      <c r="G5682" s="173"/>
      <c r="H5682" s="173"/>
      <c r="I5682" s="173"/>
    </row>
    <row r="5683">
      <c r="A5683" s="176"/>
      <c r="B5683" s="177"/>
      <c r="C5683" s="173"/>
      <c r="D5683" s="173"/>
      <c r="E5683" s="173"/>
      <c r="F5683" s="173"/>
      <c r="G5683" s="173"/>
      <c r="H5683" s="173"/>
      <c r="I5683" s="173"/>
    </row>
    <row r="5684">
      <c r="A5684" s="176"/>
      <c r="B5684" s="177"/>
      <c r="C5684" s="173"/>
      <c r="D5684" s="173"/>
      <c r="E5684" s="173"/>
      <c r="F5684" s="173"/>
      <c r="G5684" s="173"/>
      <c r="H5684" s="173"/>
      <c r="I5684" s="173"/>
    </row>
    <row r="5685">
      <c r="A5685" s="176"/>
      <c r="B5685" s="177"/>
      <c r="C5685" s="173"/>
      <c r="D5685" s="173"/>
      <c r="E5685" s="173"/>
      <c r="F5685" s="173"/>
      <c r="G5685" s="173"/>
      <c r="H5685" s="173"/>
      <c r="I5685" s="173"/>
    </row>
    <row r="5686">
      <c r="A5686" s="176"/>
      <c r="B5686" s="177"/>
      <c r="C5686" s="173"/>
      <c r="D5686" s="173"/>
      <c r="E5686" s="173"/>
      <c r="F5686" s="173"/>
      <c r="G5686" s="173"/>
      <c r="H5686" s="173"/>
      <c r="I5686" s="173"/>
    </row>
    <row r="5687">
      <c r="A5687" s="176"/>
      <c r="B5687" s="177"/>
      <c r="C5687" s="173"/>
      <c r="D5687" s="173"/>
      <c r="E5687" s="173"/>
      <c r="F5687" s="173"/>
      <c r="G5687" s="173"/>
      <c r="H5687" s="173"/>
      <c r="I5687" s="173"/>
    </row>
    <row r="5688">
      <c r="A5688" s="176"/>
      <c r="B5688" s="177"/>
      <c r="C5688" s="173"/>
      <c r="D5688" s="173"/>
      <c r="E5688" s="173"/>
      <c r="F5688" s="173"/>
      <c r="G5688" s="173"/>
      <c r="H5688" s="173"/>
      <c r="I5688" s="173"/>
    </row>
    <row r="5689">
      <c r="A5689" s="176"/>
      <c r="B5689" s="177"/>
      <c r="C5689" s="173"/>
      <c r="D5689" s="173"/>
      <c r="E5689" s="173"/>
      <c r="F5689" s="173"/>
      <c r="G5689" s="173"/>
      <c r="H5689" s="173"/>
      <c r="I5689" s="173"/>
    </row>
    <row r="5690">
      <c r="A5690" s="176"/>
      <c r="B5690" s="177"/>
      <c r="C5690" s="173"/>
      <c r="D5690" s="173"/>
      <c r="E5690" s="173"/>
      <c r="F5690" s="173"/>
      <c r="G5690" s="173"/>
      <c r="H5690" s="173"/>
      <c r="I5690" s="173"/>
    </row>
    <row r="5691">
      <c r="A5691" s="176"/>
      <c r="B5691" s="177"/>
      <c r="C5691" s="173"/>
      <c r="D5691" s="173"/>
      <c r="E5691" s="173"/>
      <c r="F5691" s="173"/>
      <c r="G5691" s="173"/>
      <c r="H5691" s="173"/>
      <c r="I5691" s="173"/>
    </row>
    <row r="5692">
      <c r="A5692" s="176"/>
      <c r="B5692" s="177"/>
      <c r="C5692" s="173"/>
      <c r="D5692" s="173"/>
      <c r="E5692" s="173"/>
      <c r="F5692" s="173"/>
      <c r="G5692" s="173"/>
      <c r="H5692" s="173"/>
      <c r="I5692" s="173"/>
    </row>
    <row r="5693">
      <c r="A5693" s="176"/>
      <c r="B5693" s="177"/>
      <c r="C5693" s="173"/>
      <c r="D5693" s="173"/>
      <c r="E5693" s="173"/>
      <c r="F5693" s="173"/>
      <c r="G5693" s="173"/>
      <c r="H5693" s="173"/>
      <c r="I5693" s="173"/>
    </row>
    <row r="5694">
      <c r="A5694" s="176"/>
      <c r="B5694" s="177"/>
      <c r="C5694" s="173"/>
      <c r="D5694" s="173"/>
      <c r="E5694" s="173"/>
      <c r="F5694" s="173"/>
      <c r="G5694" s="173"/>
      <c r="H5694" s="173"/>
      <c r="I5694" s="173"/>
    </row>
    <row r="5695">
      <c r="A5695" s="176"/>
      <c r="B5695" s="177"/>
      <c r="C5695" s="173"/>
      <c r="D5695" s="173"/>
      <c r="E5695" s="173"/>
      <c r="F5695" s="173"/>
      <c r="G5695" s="173"/>
      <c r="H5695" s="173"/>
      <c r="I5695" s="173"/>
    </row>
    <row r="5696">
      <c r="A5696" s="176"/>
      <c r="B5696" s="177"/>
      <c r="C5696" s="173"/>
      <c r="D5696" s="173"/>
      <c r="E5696" s="173"/>
      <c r="F5696" s="173"/>
      <c r="G5696" s="173"/>
      <c r="H5696" s="173"/>
      <c r="I5696" s="173"/>
    </row>
    <row r="5697">
      <c r="A5697" s="176"/>
      <c r="B5697" s="177"/>
      <c r="C5697" s="173"/>
      <c r="D5697" s="173"/>
      <c r="E5697" s="173"/>
      <c r="F5697" s="173"/>
      <c r="G5697" s="173"/>
      <c r="H5697" s="173"/>
      <c r="I5697" s="173"/>
    </row>
    <row r="5698">
      <c r="A5698" s="176"/>
      <c r="B5698" s="177"/>
      <c r="C5698" s="173"/>
      <c r="D5698" s="173"/>
      <c r="E5698" s="173"/>
      <c r="F5698" s="173"/>
      <c r="G5698" s="173"/>
      <c r="H5698" s="173"/>
      <c r="I5698" s="173"/>
    </row>
    <row r="5699">
      <c r="A5699" s="176"/>
      <c r="B5699" s="177"/>
      <c r="C5699" s="173"/>
      <c r="D5699" s="173"/>
      <c r="E5699" s="173"/>
      <c r="F5699" s="173"/>
      <c r="G5699" s="173"/>
      <c r="H5699" s="173"/>
      <c r="I5699" s="173"/>
    </row>
    <row r="5700">
      <c r="A5700" s="176"/>
      <c r="B5700" s="177"/>
      <c r="C5700" s="173"/>
      <c r="D5700" s="173"/>
      <c r="E5700" s="173"/>
      <c r="F5700" s="173"/>
      <c r="G5700" s="173"/>
      <c r="H5700" s="173"/>
      <c r="I5700" s="173"/>
    </row>
    <row r="5701">
      <c r="A5701" s="176"/>
      <c r="B5701" s="177"/>
      <c r="C5701" s="173"/>
      <c r="D5701" s="173"/>
      <c r="E5701" s="173"/>
      <c r="F5701" s="173"/>
      <c r="G5701" s="173"/>
      <c r="H5701" s="173"/>
      <c r="I5701" s="173"/>
    </row>
    <row r="5702">
      <c r="A5702" s="176"/>
      <c r="B5702" s="177"/>
      <c r="C5702" s="173"/>
      <c r="D5702" s="173"/>
      <c r="E5702" s="173"/>
      <c r="F5702" s="173"/>
      <c r="G5702" s="173"/>
      <c r="H5702" s="173"/>
      <c r="I5702" s="173"/>
    </row>
    <row r="5703">
      <c r="A5703" s="176"/>
      <c r="B5703" s="177"/>
      <c r="C5703" s="173"/>
      <c r="D5703" s="173"/>
      <c r="E5703" s="173"/>
      <c r="F5703" s="173"/>
      <c r="G5703" s="173"/>
      <c r="H5703" s="173"/>
      <c r="I5703" s="173"/>
    </row>
    <row r="5704">
      <c r="A5704" s="176"/>
      <c r="B5704" s="177"/>
      <c r="C5704" s="173"/>
      <c r="D5704" s="173"/>
      <c r="E5704" s="173"/>
      <c r="F5704" s="173"/>
      <c r="G5704" s="173"/>
      <c r="H5704" s="173"/>
      <c r="I5704" s="173"/>
    </row>
    <row r="5705">
      <c r="A5705" s="176"/>
      <c r="B5705" s="177"/>
      <c r="C5705" s="173"/>
      <c r="D5705" s="173"/>
      <c r="E5705" s="173"/>
      <c r="F5705" s="173"/>
      <c r="G5705" s="173"/>
      <c r="H5705" s="173"/>
      <c r="I5705" s="173"/>
    </row>
    <row r="5706">
      <c r="A5706" s="176"/>
      <c r="B5706" s="177"/>
      <c r="C5706" s="173"/>
      <c r="D5706" s="173"/>
      <c r="E5706" s="173"/>
      <c r="F5706" s="173"/>
      <c r="G5706" s="173"/>
      <c r="H5706" s="173"/>
      <c r="I5706" s="173"/>
    </row>
    <row r="5707">
      <c r="A5707" s="176"/>
      <c r="B5707" s="177"/>
      <c r="C5707" s="173"/>
      <c r="D5707" s="173"/>
      <c r="E5707" s="173"/>
      <c r="F5707" s="173"/>
      <c r="G5707" s="173"/>
      <c r="H5707" s="173"/>
      <c r="I5707" s="173"/>
    </row>
    <row r="5708">
      <c r="A5708" s="176"/>
      <c r="B5708" s="177"/>
      <c r="C5708" s="173"/>
      <c r="D5708" s="173"/>
      <c r="E5708" s="173"/>
      <c r="F5708" s="173"/>
      <c r="G5708" s="173"/>
      <c r="H5708" s="173"/>
      <c r="I5708" s="173"/>
    </row>
    <row r="5709">
      <c r="A5709" s="176"/>
      <c r="B5709" s="177"/>
      <c r="C5709" s="173"/>
      <c r="D5709" s="173"/>
      <c r="E5709" s="173"/>
      <c r="F5709" s="173"/>
      <c r="G5709" s="173"/>
      <c r="H5709" s="173"/>
      <c r="I5709" s="173"/>
    </row>
    <row r="5710">
      <c r="A5710" s="176"/>
      <c r="B5710" s="177"/>
      <c r="C5710" s="173"/>
      <c r="D5710" s="173"/>
      <c r="E5710" s="173"/>
      <c r="F5710" s="173"/>
      <c r="G5710" s="173"/>
      <c r="H5710" s="173"/>
      <c r="I5710" s="173"/>
    </row>
    <row r="5711">
      <c r="A5711" s="176"/>
      <c r="B5711" s="177"/>
      <c r="C5711" s="173"/>
      <c r="D5711" s="173"/>
      <c r="E5711" s="173"/>
      <c r="F5711" s="173"/>
      <c r="G5711" s="173"/>
      <c r="H5711" s="173"/>
      <c r="I5711" s="173"/>
    </row>
    <row r="5712">
      <c r="A5712" s="176"/>
      <c r="B5712" s="177"/>
      <c r="C5712" s="173"/>
      <c r="D5712" s="173"/>
      <c r="E5712" s="173"/>
      <c r="F5712" s="173"/>
      <c r="G5712" s="173"/>
      <c r="H5712" s="173"/>
      <c r="I5712" s="173"/>
    </row>
    <row r="5713">
      <c r="A5713" s="176"/>
      <c r="B5713" s="177"/>
      <c r="C5713" s="173"/>
      <c r="D5713" s="173"/>
      <c r="E5713" s="173"/>
      <c r="F5713" s="173"/>
      <c r="G5713" s="173"/>
      <c r="H5713" s="173"/>
      <c r="I5713" s="173"/>
    </row>
    <row r="5714">
      <c r="A5714" s="176"/>
      <c r="B5714" s="177"/>
      <c r="C5714" s="173"/>
      <c r="D5714" s="173"/>
      <c r="E5714" s="173"/>
      <c r="F5714" s="173"/>
      <c r="G5714" s="173"/>
      <c r="H5714" s="173"/>
      <c r="I5714" s="173"/>
    </row>
    <row r="5715">
      <c r="A5715" s="176"/>
      <c r="B5715" s="177"/>
      <c r="C5715" s="173"/>
      <c r="D5715" s="173"/>
      <c r="E5715" s="173"/>
      <c r="F5715" s="173"/>
      <c r="G5715" s="173"/>
      <c r="H5715" s="173"/>
      <c r="I5715" s="173"/>
    </row>
    <row r="5716">
      <c r="A5716" s="176"/>
      <c r="B5716" s="177"/>
      <c r="C5716" s="173"/>
      <c r="D5716" s="173"/>
      <c r="E5716" s="173"/>
      <c r="F5716" s="173"/>
      <c r="G5716" s="173"/>
      <c r="H5716" s="173"/>
      <c r="I5716" s="173"/>
    </row>
    <row r="5717">
      <c r="A5717" s="176"/>
      <c r="B5717" s="177"/>
      <c r="C5717" s="173"/>
      <c r="D5717" s="173"/>
      <c r="E5717" s="173"/>
      <c r="F5717" s="173"/>
      <c r="G5717" s="173"/>
      <c r="H5717" s="173"/>
      <c r="I5717" s="173"/>
    </row>
    <row r="5718">
      <c r="A5718" s="176"/>
      <c r="B5718" s="177"/>
      <c r="C5718" s="173"/>
      <c r="D5718" s="173"/>
      <c r="E5718" s="173"/>
      <c r="F5718" s="173"/>
      <c r="G5718" s="173"/>
      <c r="H5718" s="173"/>
      <c r="I5718" s="173"/>
    </row>
    <row r="5719">
      <c r="A5719" s="176"/>
      <c r="B5719" s="177"/>
      <c r="C5719" s="173"/>
      <c r="D5719" s="173"/>
      <c r="E5719" s="173"/>
      <c r="F5719" s="173"/>
      <c r="G5719" s="173"/>
      <c r="H5719" s="173"/>
      <c r="I5719" s="173"/>
    </row>
    <row r="5720">
      <c r="A5720" s="176"/>
      <c r="B5720" s="177"/>
      <c r="C5720" s="173"/>
      <c r="D5720" s="173"/>
      <c r="E5720" s="173"/>
      <c r="F5720" s="173"/>
      <c r="G5720" s="173"/>
      <c r="H5720" s="173"/>
      <c r="I5720" s="173"/>
    </row>
    <row r="5721">
      <c r="A5721" s="176"/>
      <c r="B5721" s="177"/>
      <c r="C5721" s="173"/>
      <c r="D5721" s="173"/>
      <c r="E5721" s="173"/>
      <c r="F5721" s="173"/>
      <c r="G5721" s="173"/>
      <c r="H5721" s="173"/>
      <c r="I5721" s="173"/>
    </row>
    <row r="5722">
      <c r="A5722" s="176"/>
      <c r="B5722" s="177"/>
      <c r="C5722" s="173"/>
      <c r="D5722" s="173"/>
      <c r="E5722" s="173"/>
      <c r="F5722" s="173"/>
      <c r="G5722" s="173"/>
      <c r="H5722" s="173"/>
      <c r="I5722" s="173"/>
    </row>
    <row r="5723">
      <c r="A5723" s="176"/>
      <c r="B5723" s="177"/>
      <c r="C5723" s="173"/>
      <c r="D5723" s="173"/>
      <c r="E5723" s="173"/>
      <c r="F5723" s="173"/>
      <c r="G5723" s="173"/>
      <c r="H5723" s="173"/>
      <c r="I5723" s="173"/>
    </row>
    <row r="5724">
      <c r="A5724" s="176"/>
      <c r="B5724" s="177"/>
      <c r="C5724" s="173"/>
      <c r="D5724" s="173"/>
      <c r="E5724" s="173"/>
      <c r="F5724" s="173"/>
      <c r="G5724" s="173"/>
      <c r="H5724" s="173"/>
      <c r="I5724" s="173"/>
    </row>
    <row r="5725">
      <c r="A5725" s="176"/>
      <c r="B5725" s="177"/>
      <c r="C5725" s="173"/>
      <c r="D5725" s="173"/>
      <c r="E5725" s="173"/>
      <c r="F5725" s="173"/>
      <c r="G5725" s="173"/>
      <c r="H5725" s="173"/>
      <c r="I5725" s="173"/>
    </row>
    <row r="5726">
      <c r="A5726" s="176"/>
      <c r="B5726" s="177"/>
      <c r="C5726" s="173"/>
      <c r="D5726" s="173"/>
      <c r="E5726" s="173"/>
      <c r="F5726" s="173"/>
      <c r="G5726" s="173"/>
      <c r="H5726" s="173"/>
      <c r="I5726" s="173"/>
    </row>
    <row r="5727">
      <c r="A5727" s="176"/>
      <c r="B5727" s="177"/>
      <c r="C5727" s="173"/>
      <c r="D5727" s="173"/>
      <c r="E5727" s="173"/>
      <c r="F5727" s="173"/>
      <c r="G5727" s="173"/>
      <c r="H5727" s="173"/>
      <c r="I5727" s="173"/>
    </row>
    <row r="5728">
      <c r="A5728" s="176"/>
      <c r="B5728" s="177"/>
      <c r="C5728" s="173"/>
      <c r="D5728" s="173"/>
      <c r="E5728" s="173"/>
      <c r="F5728" s="173"/>
      <c r="G5728" s="173"/>
      <c r="H5728" s="173"/>
      <c r="I5728" s="173"/>
    </row>
    <row r="5729">
      <c r="A5729" s="176"/>
      <c r="B5729" s="177"/>
      <c r="C5729" s="173"/>
      <c r="D5729" s="173"/>
      <c r="E5729" s="173"/>
      <c r="F5729" s="173"/>
      <c r="G5729" s="173"/>
      <c r="H5729" s="173"/>
      <c r="I5729" s="173"/>
    </row>
    <row r="5730">
      <c r="A5730" s="176"/>
      <c r="B5730" s="177"/>
      <c r="C5730" s="173"/>
      <c r="D5730" s="173"/>
      <c r="E5730" s="173"/>
      <c r="F5730" s="173"/>
      <c r="G5730" s="173"/>
      <c r="H5730" s="173"/>
      <c r="I5730" s="173"/>
    </row>
    <row r="5731">
      <c r="A5731" s="176"/>
      <c r="B5731" s="177"/>
      <c r="C5731" s="173"/>
      <c r="D5731" s="173"/>
      <c r="E5731" s="173"/>
      <c r="F5731" s="173"/>
      <c r="G5731" s="173"/>
      <c r="H5731" s="173"/>
      <c r="I5731" s="173"/>
    </row>
    <row r="5732">
      <c r="A5732" s="176"/>
      <c r="B5732" s="177"/>
      <c r="C5732" s="173"/>
      <c r="D5732" s="173"/>
      <c r="E5732" s="173"/>
      <c r="F5732" s="173"/>
      <c r="G5732" s="173"/>
      <c r="H5732" s="173"/>
      <c r="I5732" s="173"/>
    </row>
    <row r="5733">
      <c r="A5733" s="176"/>
      <c r="B5733" s="177"/>
      <c r="C5733" s="173"/>
      <c r="D5733" s="173"/>
      <c r="E5733" s="173"/>
      <c r="F5733" s="173"/>
      <c r="G5733" s="173"/>
      <c r="H5733" s="173"/>
      <c r="I5733" s="173"/>
    </row>
    <row r="5734">
      <c r="A5734" s="176"/>
      <c r="B5734" s="177"/>
      <c r="C5734" s="173"/>
      <c r="D5734" s="173"/>
      <c r="E5734" s="173"/>
      <c r="F5734" s="173"/>
      <c r="G5734" s="173"/>
      <c r="H5734" s="173"/>
      <c r="I5734" s="173"/>
    </row>
    <row r="5735">
      <c r="A5735" s="176"/>
      <c r="B5735" s="177"/>
      <c r="C5735" s="173"/>
      <c r="D5735" s="173"/>
      <c r="E5735" s="173"/>
      <c r="F5735" s="173"/>
      <c r="G5735" s="173"/>
      <c r="H5735" s="173"/>
      <c r="I5735" s="173"/>
    </row>
    <row r="5736">
      <c r="A5736" s="176"/>
      <c r="B5736" s="177"/>
      <c r="C5736" s="173"/>
      <c r="D5736" s="173"/>
      <c r="E5736" s="173"/>
      <c r="F5736" s="173"/>
      <c r="G5736" s="173"/>
      <c r="H5736" s="173"/>
      <c r="I5736" s="173"/>
    </row>
    <row r="5737">
      <c r="A5737" s="176"/>
      <c r="B5737" s="177"/>
      <c r="C5737" s="173"/>
      <c r="D5737" s="173"/>
      <c r="E5737" s="173"/>
      <c r="F5737" s="173"/>
      <c r="G5737" s="173"/>
      <c r="H5737" s="173"/>
      <c r="I5737" s="173"/>
    </row>
    <row r="5738">
      <c r="A5738" s="176"/>
      <c r="B5738" s="177"/>
      <c r="C5738" s="173"/>
      <c r="D5738" s="173"/>
      <c r="E5738" s="173"/>
      <c r="F5738" s="173"/>
      <c r="G5738" s="173"/>
      <c r="H5738" s="173"/>
      <c r="I5738" s="173"/>
    </row>
    <row r="5739">
      <c r="A5739" s="176"/>
      <c r="B5739" s="177"/>
      <c r="C5739" s="173"/>
      <c r="D5739" s="173"/>
      <c r="E5739" s="173"/>
      <c r="F5739" s="173"/>
      <c r="G5739" s="173"/>
      <c r="H5739" s="173"/>
      <c r="I5739" s="173"/>
    </row>
    <row r="5740">
      <c r="A5740" s="176"/>
      <c r="B5740" s="177"/>
      <c r="C5740" s="173"/>
      <c r="D5740" s="173"/>
      <c r="E5740" s="173"/>
      <c r="F5740" s="173"/>
      <c r="G5740" s="173"/>
      <c r="H5740" s="173"/>
      <c r="I5740" s="173"/>
    </row>
    <row r="5741">
      <c r="A5741" s="176"/>
      <c r="B5741" s="177"/>
      <c r="C5741" s="173"/>
      <c r="D5741" s="173"/>
      <c r="E5741" s="173"/>
      <c r="F5741" s="173"/>
      <c r="G5741" s="173"/>
      <c r="H5741" s="173"/>
      <c r="I5741" s="173"/>
    </row>
    <row r="5742">
      <c r="A5742" s="176"/>
      <c r="B5742" s="177"/>
      <c r="C5742" s="173"/>
      <c r="D5742" s="173"/>
      <c r="E5742" s="173"/>
      <c r="F5742" s="173"/>
      <c r="G5742" s="173"/>
      <c r="H5742" s="173"/>
      <c r="I5742" s="173"/>
    </row>
    <row r="5743">
      <c r="A5743" s="176"/>
      <c r="B5743" s="177"/>
      <c r="C5743" s="173"/>
      <c r="D5743" s="173"/>
      <c r="E5743" s="173"/>
      <c r="F5743" s="173"/>
      <c r="G5743" s="173"/>
      <c r="H5743" s="173"/>
      <c r="I5743" s="173"/>
    </row>
    <row r="5744">
      <c r="A5744" s="176"/>
      <c r="B5744" s="177"/>
      <c r="C5744" s="173"/>
      <c r="D5744" s="173"/>
      <c r="E5744" s="173"/>
      <c r="F5744" s="173"/>
      <c r="G5744" s="173"/>
      <c r="H5744" s="173"/>
      <c r="I5744" s="173"/>
    </row>
    <row r="5745">
      <c r="A5745" s="176"/>
      <c r="B5745" s="177"/>
      <c r="C5745" s="173"/>
      <c r="D5745" s="173"/>
      <c r="E5745" s="173"/>
      <c r="F5745" s="173"/>
      <c r="G5745" s="173"/>
      <c r="H5745" s="173"/>
      <c r="I5745" s="173"/>
    </row>
    <row r="5746">
      <c r="A5746" s="176"/>
      <c r="B5746" s="177"/>
      <c r="C5746" s="173"/>
      <c r="D5746" s="173"/>
      <c r="E5746" s="173"/>
      <c r="F5746" s="173"/>
      <c r="G5746" s="173"/>
      <c r="H5746" s="173"/>
      <c r="I5746" s="173"/>
    </row>
    <row r="5747">
      <c r="A5747" s="176"/>
      <c r="B5747" s="177"/>
      <c r="C5747" s="173"/>
      <c r="D5747" s="173"/>
      <c r="E5747" s="173"/>
      <c r="F5747" s="173"/>
      <c r="G5747" s="173"/>
      <c r="H5747" s="173"/>
      <c r="I5747" s="173"/>
    </row>
    <row r="5748">
      <c r="A5748" s="176"/>
      <c r="B5748" s="177"/>
      <c r="C5748" s="173"/>
      <c r="D5748" s="173"/>
      <c r="E5748" s="173"/>
      <c r="F5748" s="173"/>
      <c r="G5748" s="173"/>
      <c r="H5748" s="173"/>
      <c r="I5748" s="173"/>
    </row>
    <row r="5749">
      <c r="A5749" s="176"/>
      <c r="B5749" s="177"/>
      <c r="C5749" s="173"/>
      <c r="D5749" s="173"/>
      <c r="E5749" s="173"/>
      <c r="F5749" s="173"/>
      <c r="G5749" s="173"/>
      <c r="H5749" s="173"/>
      <c r="I5749" s="173"/>
    </row>
    <row r="5750">
      <c r="A5750" s="176"/>
      <c r="B5750" s="177"/>
      <c r="C5750" s="173"/>
      <c r="D5750" s="173"/>
      <c r="E5750" s="173"/>
      <c r="F5750" s="173"/>
      <c r="G5750" s="173"/>
      <c r="H5750" s="173"/>
      <c r="I5750" s="173"/>
    </row>
    <row r="5751">
      <c r="A5751" s="176"/>
      <c r="B5751" s="177"/>
      <c r="C5751" s="173"/>
      <c r="D5751" s="173"/>
      <c r="E5751" s="173"/>
      <c r="F5751" s="173"/>
      <c r="G5751" s="173"/>
      <c r="H5751" s="173"/>
      <c r="I5751" s="173"/>
    </row>
    <row r="5752">
      <c r="A5752" s="176"/>
      <c r="B5752" s="177"/>
      <c r="C5752" s="173"/>
      <c r="D5752" s="173"/>
      <c r="E5752" s="173"/>
      <c r="F5752" s="173"/>
      <c r="G5752" s="173"/>
      <c r="H5752" s="173"/>
      <c r="I5752" s="173"/>
    </row>
    <row r="5753">
      <c r="A5753" s="176"/>
      <c r="B5753" s="177"/>
      <c r="C5753" s="173"/>
      <c r="D5753" s="173"/>
      <c r="E5753" s="173"/>
      <c r="F5753" s="173"/>
      <c r="G5753" s="173"/>
      <c r="H5753" s="173"/>
      <c r="I5753" s="173"/>
    </row>
    <row r="5754">
      <c r="A5754" s="176"/>
      <c r="B5754" s="177"/>
      <c r="C5754" s="173"/>
      <c r="D5754" s="173"/>
      <c r="E5754" s="173"/>
      <c r="F5754" s="173"/>
      <c r="G5754" s="173"/>
      <c r="H5754" s="173"/>
      <c r="I5754" s="173"/>
    </row>
    <row r="5755">
      <c r="A5755" s="176"/>
      <c r="B5755" s="177"/>
      <c r="C5755" s="173"/>
      <c r="D5755" s="173"/>
      <c r="E5755" s="173"/>
      <c r="F5755" s="173"/>
      <c r="G5755" s="173"/>
      <c r="H5755" s="173"/>
      <c r="I5755" s="173"/>
    </row>
    <row r="5756">
      <c r="A5756" s="176"/>
      <c r="B5756" s="177"/>
      <c r="C5756" s="173"/>
      <c r="D5756" s="173"/>
      <c r="E5756" s="173"/>
      <c r="F5756" s="173"/>
      <c r="G5756" s="173"/>
      <c r="H5756" s="173"/>
      <c r="I5756" s="173"/>
    </row>
    <row r="5757">
      <c r="A5757" s="176"/>
      <c r="B5757" s="177"/>
      <c r="C5757" s="173"/>
      <c r="D5757" s="173"/>
      <c r="E5757" s="173"/>
      <c r="F5757" s="173"/>
      <c r="G5757" s="173"/>
      <c r="H5757" s="173"/>
      <c r="I5757" s="173"/>
    </row>
    <row r="5758">
      <c r="A5758" s="176"/>
      <c r="B5758" s="177"/>
      <c r="C5758" s="173"/>
      <c r="D5758" s="173"/>
      <c r="E5758" s="173"/>
      <c r="F5758" s="173"/>
      <c r="G5758" s="173"/>
      <c r="H5758" s="173"/>
      <c r="I5758" s="173"/>
    </row>
    <row r="5759">
      <c r="A5759" s="176"/>
      <c r="B5759" s="177"/>
      <c r="C5759" s="173"/>
      <c r="D5759" s="173"/>
      <c r="E5759" s="173"/>
      <c r="F5759" s="173"/>
      <c r="G5759" s="173"/>
      <c r="H5759" s="173"/>
      <c r="I5759" s="173"/>
    </row>
    <row r="5760">
      <c r="A5760" s="176"/>
      <c r="B5760" s="177"/>
      <c r="C5760" s="173"/>
      <c r="D5760" s="173"/>
      <c r="E5760" s="173"/>
      <c r="F5760" s="173"/>
      <c r="G5760" s="173"/>
      <c r="H5760" s="173"/>
      <c r="I5760" s="173"/>
    </row>
    <row r="5761">
      <c r="A5761" s="176"/>
      <c r="B5761" s="177"/>
      <c r="C5761" s="173"/>
      <c r="D5761" s="173"/>
      <c r="E5761" s="173"/>
      <c r="F5761" s="173"/>
      <c r="G5761" s="173"/>
      <c r="H5761" s="173"/>
      <c r="I5761" s="173"/>
    </row>
    <row r="5762">
      <c r="A5762" s="176"/>
      <c r="B5762" s="177"/>
      <c r="C5762" s="173"/>
      <c r="D5762" s="173"/>
      <c r="E5762" s="173"/>
      <c r="F5762" s="173"/>
      <c r="G5762" s="173"/>
      <c r="H5762" s="173"/>
      <c r="I5762" s="173"/>
    </row>
    <row r="5763">
      <c r="A5763" s="176"/>
      <c r="B5763" s="177"/>
      <c r="C5763" s="173"/>
      <c r="D5763" s="173"/>
      <c r="E5763" s="173"/>
      <c r="F5763" s="173"/>
      <c r="G5763" s="173"/>
      <c r="H5763" s="173"/>
      <c r="I5763" s="173"/>
    </row>
    <row r="5764">
      <c r="A5764" s="176"/>
      <c r="B5764" s="177"/>
      <c r="C5764" s="173"/>
      <c r="D5764" s="173"/>
      <c r="E5764" s="173"/>
      <c r="F5764" s="173"/>
      <c r="G5764" s="173"/>
      <c r="H5764" s="173"/>
      <c r="I5764" s="173"/>
    </row>
    <row r="5765">
      <c r="A5765" s="176"/>
      <c r="B5765" s="177"/>
      <c r="C5765" s="173"/>
      <c r="D5765" s="173"/>
      <c r="E5765" s="173"/>
      <c r="F5765" s="173"/>
      <c r="G5765" s="173"/>
      <c r="H5765" s="173"/>
      <c r="I5765" s="173"/>
    </row>
    <row r="5766">
      <c r="A5766" s="176"/>
      <c r="B5766" s="177"/>
      <c r="C5766" s="173"/>
      <c r="D5766" s="173"/>
      <c r="E5766" s="173"/>
      <c r="F5766" s="173"/>
      <c r="G5766" s="173"/>
      <c r="H5766" s="173"/>
      <c r="I5766" s="173"/>
    </row>
    <row r="5767">
      <c r="A5767" s="176"/>
      <c r="B5767" s="177"/>
      <c r="C5767" s="173"/>
      <c r="D5767" s="173"/>
      <c r="E5767" s="173"/>
      <c r="F5767" s="173"/>
      <c r="G5767" s="173"/>
      <c r="H5767" s="173"/>
      <c r="I5767" s="173"/>
    </row>
    <row r="5768">
      <c r="A5768" s="176"/>
      <c r="B5768" s="177"/>
      <c r="C5768" s="173"/>
      <c r="D5768" s="173"/>
      <c r="E5768" s="173"/>
      <c r="F5768" s="173"/>
      <c r="G5768" s="173"/>
      <c r="H5768" s="173"/>
      <c r="I5768" s="173"/>
    </row>
    <row r="5769">
      <c r="A5769" s="176"/>
      <c r="B5769" s="177"/>
      <c r="C5769" s="173"/>
      <c r="D5769" s="173"/>
      <c r="E5769" s="173"/>
      <c r="F5769" s="173"/>
      <c r="G5769" s="173"/>
      <c r="H5769" s="173"/>
      <c r="I5769" s="173"/>
    </row>
    <row r="5770">
      <c r="A5770" s="176"/>
      <c r="B5770" s="177"/>
      <c r="C5770" s="173"/>
      <c r="D5770" s="173"/>
      <c r="E5770" s="173"/>
      <c r="F5770" s="173"/>
      <c r="G5770" s="173"/>
      <c r="H5770" s="173"/>
      <c r="I5770" s="173"/>
    </row>
    <row r="5771">
      <c r="A5771" s="176"/>
      <c r="B5771" s="177"/>
      <c r="C5771" s="173"/>
      <c r="D5771" s="173"/>
      <c r="E5771" s="173"/>
      <c r="F5771" s="173"/>
      <c r="G5771" s="173"/>
      <c r="H5771" s="173"/>
      <c r="I5771" s="173"/>
    </row>
    <row r="5772">
      <c r="A5772" s="176"/>
      <c r="B5772" s="177"/>
      <c r="C5772" s="173"/>
      <c r="D5772" s="173"/>
      <c r="E5772" s="173"/>
      <c r="F5772" s="173"/>
      <c r="G5772" s="173"/>
      <c r="H5772" s="173"/>
      <c r="I5772" s="173"/>
    </row>
    <row r="5773">
      <c r="A5773" s="176"/>
      <c r="B5773" s="177"/>
      <c r="C5773" s="173"/>
      <c r="D5773" s="173"/>
      <c r="E5773" s="173"/>
      <c r="F5773" s="173"/>
      <c r="G5773" s="173"/>
      <c r="H5773" s="173"/>
      <c r="I5773" s="173"/>
    </row>
    <row r="5774">
      <c r="A5774" s="176"/>
      <c r="B5774" s="177"/>
      <c r="C5774" s="173"/>
      <c r="D5774" s="173"/>
      <c r="E5774" s="173"/>
      <c r="F5774" s="173"/>
      <c r="G5774" s="173"/>
      <c r="H5774" s="173"/>
      <c r="I5774" s="173"/>
    </row>
    <row r="5775">
      <c r="A5775" s="176"/>
      <c r="B5775" s="177"/>
      <c r="C5775" s="173"/>
      <c r="D5775" s="173"/>
      <c r="E5775" s="173"/>
      <c r="F5775" s="173"/>
      <c r="G5775" s="173"/>
      <c r="H5775" s="173"/>
      <c r="I5775" s="173"/>
    </row>
    <row r="5776">
      <c r="A5776" s="176"/>
      <c r="B5776" s="177"/>
      <c r="C5776" s="173"/>
      <c r="D5776" s="173"/>
      <c r="E5776" s="173"/>
      <c r="F5776" s="173"/>
      <c r="G5776" s="173"/>
      <c r="H5776" s="173"/>
      <c r="I5776" s="173"/>
    </row>
    <row r="5777">
      <c r="A5777" s="176"/>
      <c r="B5777" s="177"/>
      <c r="C5777" s="173"/>
      <c r="D5777" s="173"/>
      <c r="E5777" s="173"/>
      <c r="F5777" s="173"/>
      <c r="G5777" s="173"/>
      <c r="H5777" s="173"/>
      <c r="I5777" s="173"/>
    </row>
    <row r="5778">
      <c r="A5778" s="176"/>
      <c r="B5778" s="177"/>
      <c r="C5778" s="173"/>
      <c r="D5778" s="173"/>
      <c r="E5778" s="173"/>
      <c r="F5778" s="173"/>
      <c r="G5778" s="173"/>
      <c r="H5778" s="173"/>
      <c r="I5778" s="173"/>
    </row>
    <row r="5779">
      <c r="A5779" s="176"/>
      <c r="B5779" s="177"/>
      <c r="C5779" s="173"/>
      <c r="D5779" s="173"/>
      <c r="E5779" s="173"/>
      <c r="F5779" s="173"/>
      <c r="G5779" s="173"/>
      <c r="H5779" s="173"/>
      <c r="I5779" s="173"/>
    </row>
    <row r="5780">
      <c r="A5780" s="176"/>
      <c r="B5780" s="177"/>
      <c r="C5780" s="173"/>
      <c r="D5780" s="173"/>
      <c r="E5780" s="173"/>
      <c r="F5780" s="173"/>
      <c r="G5780" s="173"/>
      <c r="H5780" s="173"/>
      <c r="I5780" s="173"/>
    </row>
    <row r="5781">
      <c r="A5781" s="176"/>
      <c r="B5781" s="177"/>
      <c r="C5781" s="173"/>
      <c r="D5781" s="173"/>
      <c r="E5781" s="173"/>
      <c r="F5781" s="173"/>
      <c r="G5781" s="173"/>
      <c r="H5781" s="173"/>
      <c r="I5781" s="173"/>
    </row>
    <row r="5782">
      <c r="A5782" s="176"/>
      <c r="B5782" s="177"/>
      <c r="C5782" s="173"/>
      <c r="D5782" s="173"/>
      <c r="E5782" s="173"/>
      <c r="F5782" s="173"/>
      <c r="G5782" s="173"/>
      <c r="H5782" s="173"/>
      <c r="I5782" s="173"/>
    </row>
    <row r="5783">
      <c r="A5783" s="176"/>
      <c r="B5783" s="177"/>
      <c r="C5783" s="173"/>
      <c r="D5783" s="173"/>
      <c r="E5783" s="173"/>
      <c r="F5783" s="173"/>
      <c r="G5783" s="173"/>
      <c r="H5783" s="173"/>
      <c r="I5783" s="173"/>
    </row>
    <row r="5784">
      <c r="A5784" s="176"/>
      <c r="B5784" s="177"/>
      <c r="C5784" s="173"/>
      <c r="D5784" s="173"/>
      <c r="E5784" s="173"/>
      <c r="F5784" s="173"/>
      <c r="G5784" s="173"/>
      <c r="H5784" s="173"/>
      <c r="I5784" s="173"/>
    </row>
    <row r="5785">
      <c r="A5785" s="176"/>
      <c r="B5785" s="177"/>
      <c r="C5785" s="173"/>
      <c r="D5785" s="173"/>
      <c r="E5785" s="173"/>
      <c r="F5785" s="173"/>
      <c r="G5785" s="173"/>
      <c r="H5785" s="173"/>
      <c r="I5785" s="173"/>
    </row>
    <row r="5786">
      <c r="A5786" s="176"/>
      <c r="B5786" s="177"/>
      <c r="C5786" s="173"/>
      <c r="D5786" s="173"/>
      <c r="E5786" s="173"/>
      <c r="F5786" s="173"/>
      <c r="G5786" s="173"/>
      <c r="H5786" s="173"/>
      <c r="I5786" s="173"/>
    </row>
    <row r="5787">
      <c r="A5787" s="176"/>
      <c r="B5787" s="177"/>
      <c r="C5787" s="173"/>
      <c r="D5787" s="173"/>
      <c r="E5787" s="173"/>
      <c r="F5787" s="173"/>
      <c r="G5787" s="173"/>
      <c r="H5787" s="173"/>
      <c r="I5787" s="173"/>
    </row>
    <row r="5788">
      <c r="A5788" s="176"/>
      <c r="B5788" s="177"/>
      <c r="C5788" s="173"/>
      <c r="D5788" s="173"/>
      <c r="E5788" s="173"/>
      <c r="F5788" s="173"/>
      <c r="G5788" s="173"/>
      <c r="H5788" s="173"/>
      <c r="I5788" s="173"/>
    </row>
    <row r="5789">
      <c r="A5789" s="176"/>
      <c r="B5789" s="177"/>
      <c r="C5789" s="173"/>
      <c r="D5789" s="173"/>
      <c r="E5789" s="173"/>
      <c r="F5789" s="173"/>
      <c r="G5789" s="173"/>
      <c r="H5789" s="173"/>
      <c r="I5789" s="173"/>
    </row>
    <row r="5790">
      <c r="A5790" s="176"/>
      <c r="B5790" s="177"/>
      <c r="C5790" s="173"/>
      <c r="D5790" s="173"/>
      <c r="E5790" s="173"/>
      <c r="F5790" s="173"/>
      <c r="G5790" s="173"/>
      <c r="H5790" s="173"/>
      <c r="I5790" s="173"/>
    </row>
    <row r="5791">
      <c r="A5791" s="176"/>
      <c r="B5791" s="177"/>
      <c r="C5791" s="173"/>
      <c r="D5791" s="173"/>
      <c r="E5791" s="173"/>
      <c r="F5791" s="173"/>
      <c r="G5791" s="173"/>
      <c r="H5791" s="173"/>
      <c r="I5791" s="173"/>
    </row>
    <row r="5792">
      <c r="A5792" s="176"/>
      <c r="B5792" s="177"/>
      <c r="C5792" s="173"/>
      <c r="D5792" s="173"/>
      <c r="E5792" s="173"/>
      <c r="F5792" s="173"/>
      <c r="G5792" s="173"/>
      <c r="H5792" s="173"/>
      <c r="I5792" s="173"/>
    </row>
    <row r="5793">
      <c r="A5793" s="176"/>
      <c r="B5793" s="177"/>
      <c r="C5793" s="173"/>
      <c r="D5793" s="173"/>
      <c r="E5793" s="173"/>
      <c r="F5793" s="173"/>
      <c r="G5793" s="173"/>
      <c r="H5793" s="173"/>
      <c r="I5793" s="173"/>
    </row>
    <row r="5794">
      <c r="A5794" s="176"/>
      <c r="B5794" s="177"/>
      <c r="C5794" s="173"/>
      <c r="D5794" s="173"/>
      <c r="E5794" s="173"/>
      <c r="F5794" s="173"/>
      <c r="G5794" s="173"/>
      <c r="H5794" s="173"/>
      <c r="I5794" s="173"/>
    </row>
    <row r="5795">
      <c r="A5795" s="176"/>
      <c r="B5795" s="177"/>
      <c r="C5795" s="173"/>
      <c r="D5795" s="173"/>
      <c r="E5795" s="173"/>
      <c r="F5795" s="173"/>
      <c r="G5795" s="173"/>
      <c r="H5795" s="173"/>
      <c r="I5795" s="173"/>
    </row>
    <row r="5796">
      <c r="A5796" s="176"/>
      <c r="B5796" s="177"/>
      <c r="C5796" s="173"/>
      <c r="D5796" s="173"/>
      <c r="E5796" s="173"/>
      <c r="F5796" s="173"/>
      <c r="G5796" s="173"/>
      <c r="H5796" s="173"/>
      <c r="I5796" s="173"/>
    </row>
    <row r="5797">
      <c r="A5797" s="176"/>
      <c r="B5797" s="177"/>
      <c r="C5797" s="173"/>
      <c r="D5797" s="173"/>
      <c r="E5797" s="173"/>
      <c r="F5797" s="173"/>
      <c r="G5797" s="173"/>
      <c r="H5797" s="173"/>
      <c r="I5797" s="173"/>
    </row>
    <row r="5798">
      <c r="A5798" s="176"/>
      <c r="B5798" s="177"/>
      <c r="C5798" s="173"/>
      <c r="D5798" s="173"/>
      <c r="E5798" s="173"/>
      <c r="F5798" s="173"/>
      <c r="G5798" s="173"/>
      <c r="H5798" s="173"/>
      <c r="I5798" s="173"/>
    </row>
    <row r="5799">
      <c r="A5799" s="176"/>
      <c r="B5799" s="177"/>
      <c r="C5799" s="173"/>
      <c r="D5799" s="173"/>
      <c r="E5799" s="173"/>
      <c r="F5799" s="173"/>
      <c r="G5799" s="173"/>
      <c r="H5799" s="173"/>
      <c r="I5799" s="173"/>
    </row>
    <row r="5800">
      <c r="A5800" s="176"/>
      <c r="B5800" s="177"/>
      <c r="C5800" s="173"/>
      <c r="D5800" s="173"/>
      <c r="E5800" s="173"/>
      <c r="F5800" s="173"/>
      <c r="G5800" s="173"/>
      <c r="H5800" s="173"/>
      <c r="I5800" s="173"/>
    </row>
    <row r="5801">
      <c r="A5801" s="176"/>
      <c r="B5801" s="177"/>
      <c r="C5801" s="173"/>
      <c r="D5801" s="173"/>
      <c r="E5801" s="173"/>
      <c r="F5801" s="173"/>
      <c r="G5801" s="173"/>
      <c r="H5801" s="173"/>
      <c r="I5801" s="173"/>
    </row>
    <row r="5802">
      <c r="A5802" s="176"/>
      <c r="B5802" s="177"/>
      <c r="C5802" s="173"/>
      <c r="D5802" s="173"/>
      <c r="E5802" s="173"/>
      <c r="F5802" s="173"/>
      <c r="G5802" s="173"/>
      <c r="H5802" s="173"/>
      <c r="I5802" s="173"/>
    </row>
    <row r="5803">
      <c r="A5803" s="176"/>
      <c r="B5803" s="177"/>
      <c r="C5803" s="173"/>
      <c r="D5803" s="173"/>
      <c r="E5803" s="173"/>
      <c r="F5803" s="173"/>
      <c r="G5803" s="173"/>
      <c r="H5803" s="173"/>
      <c r="I5803" s="173"/>
    </row>
    <row r="5804">
      <c r="A5804" s="176"/>
      <c r="B5804" s="177"/>
      <c r="C5804" s="173"/>
      <c r="D5804" s="173"/>
      <c r="E5804" s="173"/>
      <c r="F5804" s="173"/>
      <c r="G5804" s="173"/>
      <c r="H5804" s="173"/>
      <c r="I5804" s="173"/>
    </row>
    <row r="5805">
      <c r="A5805" s="176"/>
      <c r="B5805" s="177"/>
      <c r="C5805" s="173"/>
      <c r="D5805" s="173"/>
      <c r="E5805" s="173"/>
      <c r="F5805" s="173"/>
      <c r="G5805" s="173"/>
      <c r="H5805" s="173"/>
      <c r="I5805" s="173"/>
    </row>
    <row r="5806">
      <c r="A5806" s="176"/>
      <c r="B5806" s="177"/>
      <c r="C5806" s="173"/>
      <c r="D5806" s="173"/>
      <c r="E5806" s="173"/>
      <c r="F5806" s="173"/>
      <c r="G5806" s="173"/>
      <c r="H5806" s="173"/>
      <c r="I5806" s="173"/>
    </row>
    <row r="5807">
      <c r="A5807" s="176"/>
      <c r="B5807" s="177"/>
      <c r="C5807" s="173"/>
      <c r="D5807" s="173"/>
      <c r="E5807" s="173"/>
      <c r="F5807" s="173"/>
      <c r="G5807" s="173"/>
      <c r="H5807" s="173"/>
      <c r="I5807" s="173"/>
    </row>
    <row r="5808">
      <c r="A5808" s="176"/>
      <c r="B5808" s="177"/>
      <c r="C5808" s="173"/>
      <c r="D5808" s="173"/>
      <c r="E5808" s="173"/>
      <c r="F5808" s="173"/>
      <c r="G5808" s="173"/>
      <c r="H5808" s="173"/>
      <c r="I5808" s="173"/>
    </row>
    <row r="5809">
      <c r="A5809" s="176"/>
      <c r="B5809" s="177"/>
      <c r="C5809" s="173"/>
      <c r="D5809" s="173"/>
      <c r="E5809" s="173"/>
      <c r="F5809" s="173"/>
      <c r="G5809" s="173"/>
      <c r="H5809" s="173"/>
      <c r="I5809" s="173"/>
    </row>
    <row r="5810">
      <c r="A5810" s="176"/>
      <c r="B5810" s="177"/>
      <c r="C5810" s="173"/>
      <c r="D5810" s="173"/>
      <c r="E5810" s="173"/>
      <c r="F5810" s="173"/>
      <c r="G5810" s="173"/>
      <c r="H5810" s="173"/>
      <c r="I5810" s="173"/>
    </row>
    <row r="5811">
      <c r="A5811" s="176"/>
      <c r="B5811" s="177"/>
      <c r="C5811" s="173"/>
      <c r="D5811" s="173"/>
      <c r="E5811" s="173"/>
      <c r="F5811" s="173"/>
      <c r="G5811" s="173"/>
      <c r="H5811" s="173"/>
      <c r="I5811" s="173"/>
    </row>
    <row r="5812">
      <c r="A5812" s="176"/>
      <c r="B5812" s="177"/>
      <c r="C5812" s="173"/>
      <c r="D5812" s="173"/>
      <c r="E5812" s="173"/>
      <c r="F5812" s="173"/>
      <c r="G5812" s="173"/>
      <c r="H5812" s="173"/>
      <c r="I5812" s="173"/>
    </row>
    <row r="5813">
      <c r="A5813" s="176"/>
      <c r="B5813" s="177"/>
      <c r="C5813" s="173"/>
      <c r="D5813" s="173"/>
      <c r="E5813" s="173"/>
      <c r="F5813" s="173"/>
      <c r="G5813" s="173"/>
      <c r="H5813" s="173"/>
      <c r="I5813" s="173"/>
    </row>
    <row r="5814">
      <c r="A5814" s="176"/>
      <c r="B5814" s="177"/>
      <c r="C5814" s="173"/>
      <c r="D5814" s="173"/>
      <c r="E5814" s="173"/>
      <c r="F5814" s="173"/>
      <c r="G5814" s="173"/>
      <c r="H5814" s="173"/>
      <c r="I5814" s="173"/>
    </row>
    <row r="5815">
      <c r="A5815" s="176"/>
      <c r="B5815" s="177"/>
      <c r="C5815" s="173"/>
      <c r="D5815" s="173"/>
      <c r="E5815" s="173"/>
      <c r="F5815" s="173"/>
      <c r="G5815" s="173"/>
      <c r="H5815" s="173"/>
      <c r="I5815" s="173"/>
    </row>
    <row r="5816">
      <c r="A5816" s="176"/>
      <c r="B5816" s="177"/>
      <c r="C5816" s="173"/>
      <c r="D5816" s="173"/>
      <c r="E5816" s="173"/>
      <c r="F5816" s="173"/>
      <c r="G5816" s="173"/>
      <c r="H5816" s="173"/>
      <c r="I5816" s="173"/>
    </row>
    <row r="5817">
      <c r="A5817" s="176"/>
      <c r="B5817" s="177"/>
      <c r="C5817" s="173"/>
      <c r="D5817" s="173"/>
      <c r="E5817" s="173"/>
      <c r="F5817" s="173"/>
      <c r="G5817" s="173"/>
      <c r="H5817" s="173"/>
      <c r="I5817" s="173"/>
    </row>
    <row r="5818">
      <c r="A5818" s="176"/>
      <c r="B5818" s="177"/>
      <c r="C5818" s="173"/>
      <c r="D5818" s="173"/>
      <c r="E5818" s="173"/>
      <c r="F5818" s="173"/>
      <c r="G5818" s="173"/>
      <c r="H5818" s="173"/>
      <c r="I5818" s="173"/>
    </row>
    <row r="5819">
      <c r="A5819" s="176"/>
      <c r="B5819" s="177"/>
      <c r="C5819" s="173"/>
      <c r="D5819" s="173"/>
      <c r="E5819" s="173"/>
      <c r="F5819" s="173"/>
      <c r="G5819" s="173"/>
      <c r="H5819" s="173"/>
      <c r="I5819" s="173"/>
    </row>
    <row r="5820">
      <c r="A5820" s="176"/>
      <c r="B5820" s="177"/>
      <c r="C5820" s="173"/>
      <c r="D5820" s="173"/>
      <c r="E5820" s="173"/>
      <c r="F5820" s="173"/>
      <c r="G5820" s="173"/>
      <c r="H5820" s="173"/>
      <c r="I5820" s="173"/>
    </row>
    <row r="5821">
      <c r="A5821" s="176"/>
      <c r="B5821" s="177"/>
      <c r="C5821" s="173"/>
      <c r="D5821" s="173"/>
      <c r="E5821" s="173"/>
      <c r="F5821" s="173"/>
      <c r="G5821" s="173"/>
      <c r="H5821" s="173"/>
      <c r="I5821" s="173"/>
    </row>
    <row r="5822">
      <c r="A5822" s="176"/>
      <c r="B5822" s="177"/>
      <c r="C5822" s="173"/>
      <c r="D5822" s="173"/>
      <c r="E5822" s="173"/>
      <c r="F5822" s="173"/>
      <c r="G5822" s="173"/>
      <c r="H5822" s="173"/>
      <c r="I5822" s="173"/>
    </row>
    <row r="5823">
      <c r="A5823" s="176"/>
      <c r="B5823" s="177"/>
      <c r="C5823" s="173"/>
      <c r="D5823" s="173"/>
      <c r="E5823" s="173"/>
      <c r="F5823" s="173"/>
      <c r="G5823" s="173"/>
      <c r="H5823" s="173"/>
      <c r="I5823" s="173"/>
    </row>
    <row r="5824">
      <c r="A5824" s="176"/>
      <c r="B5824" s="177"/>
      <c r="C5824" s="173"/>
      <c r="D5824" s="173"/>
      <c r="E5824" s="173"/>
      <c r="F5824" s="173"/>
      <c r="G5824" s="173"/>
      <c r="H5824" s="173"/>
      <c r="I5824" s="173"/>
    </row>
    <row r="5825">
      <c r="A5825" s="176"/>
      <c r="B5825" s="177"/>
      <c r="C5825" s="173"/>
      <c r="D5825" s="173"/>
      <c r="E5825" s="173"/>
      <c r="F5825" s="173"/>
      <c r="G5825" s="173"/>
      <c r="H5825" s="173"/>
      <c r="I5825" s="173"/>
    </row>
    <row r="5826">
      <c r="A5826" s="176"/>
      <c r="B5826" s="177"/>
      <c r="C5826" s="173"/>
      <c r="D5826" s="173"/>
      <c r="E5826" s="173"/>
      <c r="F5826" s="173"/>
      <c r="G5826" s="173"/>
      <c r="H5826" s="173"/>
      <c r="I5826" s="173"/>
    </row>
    <row r="5827">
      <c r="A5827" s="176"/>
      <c r="B5827" s="177"/>
      <c r="C5827" s="173"/>
      <c r="D5827" s="173"/>
      <c r="E5827" s="173"/>
      <c r="F5827" s="173"/>
      <c r="G5827" s="173"/>
      <c r="H5827" s="173"/>
      <c r="I5827" s="173"/>
    </row>
    <row r="5828">
      <c r="A5828" s="176"/>
      <c r="B5828" s="177"/>
      <c r="C5828" s="173"/>
      <c r="D5828" s="173"/>
      <c r="E5828" s="173"/>
      <c r="F5828" s="173"/>
      <c r="G5828" s="173"/>
      <c r="H5828" s="173"/>
      <c r="I5828" s="173"/>
    </row>
    <row r="5829">
      <c r="A5829" s="176"/>
      <c r="B5829" s="177"/>
      <c r="C5829" s="173"/>
      <c r="D5829" s="173"/>
      <c r="E5829" s="173"/>
      <c r="F5829" s="173"/>
      <c r="G5829" s="173"/>
      <c r="H5829" s="173"/>
      <c r="I5829" s="173"/>
    </row>
    <row r="5830">
      <c r="A5830" s="176"/>
      <c r="B5830" s="177"/>
      <c r="C5830" s="173"/>
      <c r="D5830" s="173"/>
      <c r="E5830" s="173"/>
      <c r="F5830" s="173"/>
      <c r="G5830" s="173"/>
      <c r="H5830" s="173"/>
      <c r="I5830" s="173"/>
    </row>
    <row r="5831">
      <c r="A5831" s="176"/>
      <c r="B5831" s="177"/>
      <c r="C5831" s="173"/>
      <c r="D5831" s="173"/>
      <c r="E5831" s="173"/>
      <c r="F5831" s="173"/>
      <c r="G5831" s="173"/>
      <c r="H5831" s="173"/>
      <c r="I5831" s="173"/>
    </row>
    <row r="5832">
      <c r="A5832" s="176"/>
      <c r="B5832" s="177"/>
      <c r="C5832" s="173"/>
      <c r="D5832" s="173"/>
      <c r="E5832" s="173"/>
      <c r="F5832" s="173"/>
      <c r="G5832" s="173"/>
      <c r="H5832" s="173"/>
      <c r="I5832" s="173"/>
    </row>
    <row r="5833">
      <c r="A5833" s="176"/>
      <c r="B5833" s="177"/>
      <c r="C5833" s="173"/>
      <c r="D5833" s="173"/>
      <c r="E5833" s="173"/>
      <c r="F5833" s="173"/>
      <c r="G5833" s="173"/>
      <c r="H5833" s="173"/>
      <c r="I5833" s="173"/>
    </row>
    <row r="5834">
      <c r="A5834" s="176"/>
      <c r="B5834" s="177"/>
      <c r="C5834" s="173"/>
      <c r="D5834" s="173"/>
      <c r="E5834" s="173"/>
      <c r="F5834" s="173"/>
      <c r="G5834" s="173"/>
      <c r="H5834" s="173"/>
      <c r="I5834" s="173"/>
    </row>
    <row r="5835">
      <c r="A5835" s="176"/>
      <c r="B5835" s="177"/>
      <c r="C5835" s="173"/>
      <c r="D5835" s="173"/>
      <c r="E5835" s="173"/>
      <c r="F5835" s="173"/>
      <c r="G5835" s="173"/>
      <c r="H5835" s="173"/>
      <c r="I5835" s="173"/>
    </row>
    <row r="5836">
      <c r="A5836" s="176"/>
      <c r="B5836" s="177"/>
      <c r="C5836" s="173"/>
      <c r="D5836" s="173"/>
      <c r="E5836" s="173"/>
      <c r="F5836" s="173"/>
      <c r="G5836" s="173"/>
      <c r="H5836" s="173"/>
      <c r="I5836" s="173"/>
    </row>
    <row r="5837">
      <c r="A5837" s="176"/>
      <c r="B5837" s="177"/>
      <c r="C5837" s="173"/>
      <c r="D5837" s="173"/>
      <c r="E5837" s="173"/>
      <c r="F5837" s="173"/>
      <c r="G5837" s="173"/>
      <c r="H5837" s="173"/>
      <c r="I5837" s="173"/>
    </row>
    <row r="5838">
      <c r="A5838" s="176"/>
      <c r="B5838" s="177"/>
      <c r="C5838" s="173"/>
      <c r="D5838" s="173"/>
      <c r="E5838" s="173"/>
      <c r="F5838" s="173"/>
      <c r="G5838" s="173"/>
      <c r="H5838" s="173"/>
      <c r="I5838" s="173"/>
    </row>
    <row r="5839">
      <c r="A5839" s="176"/>
      <c r="B5839" s="177"/>
      <c r="C5839" s="173"/>
      <c r="D5839" s="173"/>
      <c r="E5839" s="173"/>
      <c r="F5839" s="173"/>
      <c r="G5839" s="173"/>
      <c r="H5839" s="173"/>
      <c r="I5839" s="173"/>
    </row>
    <row r="5840">
      <c r="A5840" s="176"/>
      <c r="B5840" s="177"/>
      <c r="C5840" s="173"/>
      <c r="D5840" s="173"/>
      <c r="E5840" s="173"/>
      <c r="F5840" s="173"/>
      <c r="G5840" s="173"/>
      <c r="H5840" s="173"/>
      <c r="I5840" s="173"/>
    </row>
    <row r="5841">
      <c r="A5841" s="176"/>
      <c r="B5841" s="177"/>
      <c r="C5841" s="173"/>
      <c r="D5841" s="173"/>
      <c r="E5841" s="173"/>
      <c r="F5841" s="173"/>
      <c r="G5841" s="173"/>
      <c r="H5841" s="173"/>
      <c r="I5841" s="173"/>
    </row>
    <row r="5842">
      <c r="A5842" s="176"/>
      <c r="B5842" s="177"/>
      <c r="C5842" s="173"/>
      <c r="D5842" s="173"/>
      <c r="E5842" s="173"/>
      <c r="F5842" s="173"/>
      <c r="G5842" s="173"/>
      <c r="H5842" s="173"/>
      <c r="I5842" s="173"/>
    </row>
    <row r="5843">
      <c r="A5843" s="176"/>
      <c r="B5843" s="177"/>
      <c r="C5843" s="173"/>
      <c r="D5843" s="173"/>
      <c r="E5843" s="173"/>
      <c r="F5843" s="173"/>
      <c r="G5843" s="173"/>
      <c r="H5843" s="173"/>
      <c r="I5843" s="173"/>
    </row>
    <row r="5844">
      <c r="A5844" s="176"/>
      <c r="B5844" s="177"/>
      <c r="C5844" s="173"/>
      <c r="D5844" s="173"/>
      <c r="E5844" s="173"/>
      <c r="F5844" s="173"/>
      <c r="G5844" s="173"/>
      <c r="H5844" s="173"/>
      <c r="I5844" s="173"/>
    </row>
    <row r="5845">
      <c r="A5845" s="176"/>
      <c r="B5845" s="177"/>
      <c r="C5845" s="173"/>
      <c r="D5845" s="173"/>
      <c r="E5845" s="173"/>
      <c r="F5845" s="173"/>
      <c r="G5845" s="173"/>
      <c r="H5845" s="173"/>
      <c r="I5845" s="173"/>
    </row>
    <row r="5846">
      <c r="A5846" s="176"/>
      <c r="B5846" s="177"/>
      <c r="C5846" s="173"/>
      <c r="D5846" s="173"/>
      <c r="E5846" s="173"/>
      <c r="F5846" s="173"/>
      <c r="G5846" s="173"/>
      <c r="H5846" s="173"/>
      <c r="I5846" s="173"/>
    </row>
    <row r="5847">
      <c r="A5847" s="176"/>
      <c r="B5847" s="177"/>
      <c r="C5847" s="173"/>
      <c r="D5847" s="173"/>
      <c r="E5847" s="173"/>
      <c r="F5847" s="173"/>
      <c r="G5847" s="173"/>
      <c r="H5847" s="173"/>
      <c r="I5847" s="173"/>
    </row>
    <row r="5848">
      <c r="A5848" s="176"/>
      <c r="B5848" s="177"/>
      <c r="C5848" s="173"/>
      <c r="D5848" s="173"/>
      <c r="E5848" s="173"/>
      <c r="F5848" s="173"/>
      <c r="G5848" s="173"/>
      <c r="H5848" s="173"/>
      <c r="I5848" s="173"/>
    </row>
    <row r="5849">
      <c r="A5849" s="176"/>
      <c r="B5849" s="177"/>
      <c r="C5849" s="173"/>
      <c r="D5849" s="173"/>
      <c r="E5849" s="173"/>
      <c r="F5849" s="173"/>
      <c r="G5849" s="173"/>
      <c r="H5849" s="173"/>
      <c r="I5849" s="173"/>
    </row>
    <row r="5850">
      <c r="A5850" s="176"/>
      <c r="B5850" s="177"/>
      <c r="C5850" s="173"/>
      <c r="D5850" s="173"/>
      <c r="E5850" s="173"/>
      <c r="F5850" s="173"/>
      <c r="G5850" s="173"/>
      <c r="H5850" s="173"/>
      <c r="I5850" s="173"/>
    </row>
    <row r="5851">
      <c r="A5851" s="176"/>
      <c r="B5851" s="177"/>
      <c r="C5851" s="173"/>
      <c r="D5851" s="173"/>
      <c r="E5851" s="173"/>
      <c r="F5851" s="173"/>
      <c r="G5851" s="173"/>
      <c r="H5851" s="173"/>
      <c r="I5851" s="173"/>
    </row>
    <row r="5852">
      <c r="A5852" s="176"/>
      <c r="B5852" s="177"/>
      <c r="C5852" s="173"/>
      <c r="D5852" s="173"/>
      <c r="E5852" s="173"/>
      <c r="F5852" s="173"/>
      <c r="G5852" s="173"/>
      <c r="H5852" s="173"/>
      <c r="I5852" s="173"/>
    </row>
    <row r="5853">
      <c r="A5853" s="176"/>
      <c r="B5853" s="177"/>
      <c r="C5853" s="173"/>
      <c r="D5853" s="173"/>
      <c r="E5853" s="173"/>
      <c r="F5853" s="173"/>
      <c r="G5853" s="173"/>
      <c r="H5853" s="173"/>
      <c r="I5853" s="173"/>
    </row>
    <row r="5854">
      <c r="A5854" s="176"/>
      <c r="B5854" s="177"/>
      <c r="C5854" s="173"/>
      <c r="D5854" s="173"/>
      <c r="E5854" s="173"/>
      <c r="F5854" s="173"/>
      <c r="G5854" s="173"/>
      <c r="H5854" s="173"/>
      <c r="I5854" s="173"/>
    </row>
    <row r="5855">
      <c r="A5855" s="176"/>
      <c r="B5855" s="177"/>
      <c r="C5855" s="173"/>
      <c r="D5855" s="173"/>
      <c r="E5855" s="173"/>
      <c r="F5855" s="173"/>
      <c r="G5855" s="173"/>
      <c r="H5855" s="173"/>
      <c r="I5855" s="173"/>
    </row>
    <row r="5856">
      <c r="A5856" s="176"/>
      <c r="B5856" s="177"/>
      <c r="C5856" s="173"/>
      <c r="D5856" s="173"/>
      <c r="E5856" s="173"/>
      <c r="F5856" s="173"/>
      <c r="G5856" s="173"/>
      <c r="H5856" s="173"/>
      <c r="I5856" s="173"/>
    </row>
    <row r="5857">
      <c r="A5857" s="176"/>
      <c r="B5857" s="177"/>
      <c r="C5857" s="173"/>
      <c r="D5857" s="173"/>
      <c r="E5857" s="173"/>
      <c r="F5857" s="173"/>
      <c r="G5857" s="173"/>
      <c r="H5857" s="173"/>
      <c r="I5857" s="173"/>
    </row>
    <row r="5858">
      <c r="A5858" s="176"/>
      <c r="B5858" s="177"/>
      <c r="C5858" s="173"/>
      <c r="D5858" s="173"/>
      <c r="E5858" s="173"/>
      <c r="F5858" s="173"/>
      <c r="G5858" s="173"/>
      <c r="H5858" s="173"/>
      <c r="I5858" s="173"/>
    </row>
    <row r="5859">
      <c r="A5859" s="176"/>
      <c r="B5859" s="177"/>
      <c r="C5859" s="173"/>
      <c r="D5859" s="173"/>
      <c r="E5859" s="173"/>
      <c r="F5859" s="173"/>
      <c r="G5859" s="173"/>
      <c r="H5859" s="173"/>
      <c r="I5859" s="173"/>
    </row>
    <row r="5860">
      <c r="A5860" s="176"/>
      <c r="B5860" s="177"/>
      <c r="C5860" s="173"/>
      <c r="D5860" s="173"/>
      <c r="E5860" s="173"/>
      <c r="F5860" s="173"/>
      <c r="G5860" s="173"/>
      <c r="H5860" s="173"/>
      <c r="I5860" s="173"/>
    </row>
    <row r="5861">
      <c r="A5861" s="176"/>
      <c r="B5861" s="177"/>
      <c r="C5861" s="173"/>
      <c r="D5861" s="173"/>
      <c r="E5861" s="173"/>
      <c r="F5861" s="173"/>
      <c r="G5861" s="173"/>
      <c r="H5861" s="173"/>
      <c r="I5861" s="173"/>
    </row>
    <row r="5862">
      <c r="A5862" s="176"/>
      <c r="B5862" s="177"/>
      <c r="C5862" s="173"/>
      <c r="D5862" s="173"/>
      <c r="E5862" s="173"/>
      <c r="F5862" s="173"/>
      <c r="G5862" s="173"/>
      <c r="H5862" s="173"/>
      <c r="I5862" s="173"/>
    </row>
    <row r="5863">
      <c r="A5863" s="176"/>
      <c r="B5863" s="177"/>
      <c r="C5863" s="173"/>
      <c r="D5863" s="173"/>
      <c r="E5863" s="173"/>
      <c r="F5863" s="173"/>
      <c r="G5863" s="173"/>
      <c r="H5863" s="173"/>
      <c r="I5863" s="173"/>
    </row>
    <row r="5864">
      <c r="A5864" s="176"/>
      <c r="B5864" s="177"/>
      <c r="C5864" s="173"/>
      <c r="D5864" s="173"/>
      <c r="E5864" s="173"/>
      <c r="F5864" s="173"/>
      <c r="G5864" s="173"/>
      <c r="H5864" s="173"/>
      <c r="I5864" s="173"/>
    </row>
    <row r="5865">
      <c r="A5865" s="176"/>
      <c r="B5865" s="177"/>
      <c r="C5865" s="173"/>
      <c r="D5865" s="173"/>
      <c r="E5865" s="173"/>
      <c r="F5865" s="173"/>
      <c r="G5865" s="173"/>
      <c r="H5865" s="173"/>
      <c r="I5865" s="173"/>
    </row>
    <row r="5866">
      <c r="A5866" s="176"/>
      <c r="B5866" s="177"/>
      <c r="C5866" s="173"/>
      <c r="D5866" s="173"/>
      <c r="E5866" s="173"/>
      <c r="F5866" s="173"/>
      <c r="G5866" s="173"/>
      <c r="H5866" s="173"/>
      <c r="I5866" s="173"/>
    </row>
    <row r="5867">
      <c r="A5867" s="176"/>
      <c r="B5867" s="177"/>
      <c r="C5867" s="173"/>
      <c r="D5867" s="173"/>
      <c r="E5867" s="173"/>
      <c r="F5867" s="173"/>
      <c r="G5867" s="173"/>
      <c r="H5867" s="173"/>
      <c r="I5867" s="173"/>
    </row>
    <row r="5868">
      <c r="A5868" s="176"/>
      <c r="B5868" s="177"/>
      <c r="C5868" s="173"/>
      <c r="D5868" s="173"/>
      <c r="E5868" s="173"/>
      <c r="F5868" s="173"/>
      <c r="G5868" s="173"/>
      <c r="H5868" s="173"/>
      <c r="I5868" s="173"/>
    </row>
    <row r="5869">
      <c r="A5869" s="176"/>
      <c r="B5869" s="177"/>
      <c r="C5869" s="173"/>
      <c r="D5869" s="173"/>
      <c r="E5869" s="173"/>
      <c r="F5869" s="173"/>
      <c r="G5869" s="173"/>
      <c r="H5869" s="173"/>
      <c r="I5869" s="173"/>
    </row>
    <row r="5870">
      <c r="A5870" s="176"/>
      <c r="B5870" s="177"/>
      <c r="C5870" s="173"/>
      <c r="D5870" s="173"/>
      <c r="E5870" s="173"/>
      <c r="F5870" s="173"/>
      <c r="G5870" s="173"/>
      <c r="H5870" s="173"/>
      <c r="I5870" s="173"/>
    </row>
    <row r="5871">
      <c r="A5871" s="176"/>
      <c r="B5871" s="177"/>
      <c r="C5871" s="173"/>
      <c r="D5871" s="173"/>
      <c r="E5871" s="173"/>
      <c r="F5871" s="173"/>
      <c r="G5871" s="173"/>
      <c r="H5871" s="173"/>
      <c r="I5871" s="173"/>
    </row>
    <row r="5872">
      <c r="A5872" s="176"/>
      <c r="B5872" s="177"/>
      <c r="C5872" s="173"/>
      <c r="D5872" s="173"/>
      <c r="E5872" s="173"/>
      <c r="F5872" s="173"/>
      <c r="G5872" s="173"/>
      <c r="H5872" s="173"/>
      <c r="I5872" s="173"/>
    </row>
    <row r="5873">
      <c r="A5873" s="176"/>
      <c r="B5873" s="177"/>
      <c r="C5873" s="173"/>
      <c r="D5873" s="173"/>
      <c r="E5873" s="173"/>
      <c r="F5873" s="173"/>
      <c r="G5873" s="173"/>
      <c r="H5873" s="173"/>
      <c r="I5873" s="173"/>
    </row>
    <row r="5874">
      <c r="A5874" s="176"/>
      <c r="B5874" s="177"/>
      <c r="C5874" s="173"/>
      <c r="D5874" s="173"/>
      <c r="E5874" s="173"/>
      <c r="F5874" s="173"/>
      <c r="G5874" s="173"/>
      <c r="H5874" s="173"/>
      <c r="I5874" s="173"/>
    </row>
    <row r="5875">
      <c r="A5875" s="176"/>
      <c r="B5875" s="177"/>
      <c r="C5875" s="173"/>
      <c r="D5875" s="173"/>
      <c r="E5875" s="173"/>
      <c r="F5875" s="173"/>
      <c r="G5875" s="173"/>
      <c r="H5875" s="173"/>
      <c r="I5875" s="173"/>
    </row>
    <row r="5876">
      <c r="A5876" s="176"/>
      <c r="B5876" s="177"/>
      <c r="C5876" s="173"/>
      <c r="D5876" s="173"/>
      <c r="E5876" s="173"/>
      <c r="F5876" s="173"/>
      <c r="G5876" s="173"/>
      <c r="H5876" s="173"/>
      <c r="I5876" s="173"/>
    </row>
    <row r="5877">
      <c r="A5877" s="176"/>
      <c r="B5877" s="177"/>
      <c r="C5877" s="173"/>
      <c r="D5877" s="173"/>
      <c r="E5877" s="173"/>
      <c r="F5877" s="173"/>
      <c r="G5877" s="173"/>
      <c r="H5877" s="173"/>
      <c r="I5877" s="173"/>
    </row>
    <row r="5878">
      <c r="A5878" s="176"/>
      <c r="B5878" s="177"/>
      <c r="C5878" s="173"/>
      <c r="D5878" s="173"/>
      <c r="E5878" s="173"/>
      <c r="F5878" s="173"/>
      <c r="G5878" s="173"/>
      <c r="H5878" s="173"/>
      <c r="I5878" s="173"/>
    </row>
    <row r="5879">
      <c r="A5879" s="176"/>
      <c r="B5879" s="177"/>
      <c r="C5879" s="173"/>
      <c r="D5879" s="173"/>
      <c r="E5879" s="173"/>
      <c r="F5879" s="173"/>
      <c r="G5879" s="173"/>
      <c r="H5879" s="173"/>
      <c r="I5879" s="173"/>
    </row>
    <row r="5880">
      <c r="A5880" s="176"/>
      <c r="B5880" s="177"/>
      <c r="C5880" s="173"/>
      <c r="D5880" s="173"/>
      <c r="E5880" s="173"/>
      <c r="F5880" s="173"/>
      <c r="G5880" s="173"/>
      <c r="H5880" s="173"/>
      <c r="I5880" s="173"/>
    </row>
    <row r="5881">
      <c r="A5881" s="176"/>
      <c r="B5881" s="177"/>
      <c r="C5881" s="173"/>
      <c r="D5881" s="173"/>
      <c r="E5881" s="173"/>
      <c r="F5881" s="173"/>
      <c r="G5881" s="173"/>
      <c r="H5881" s="173"/>
      <c r="I5881" s="173"/>
    </row>
    <row r="5882">
      <c r="A5882" s="176"/>
      <c r="B5882" s="177"/>
      <c r="C5882" s="173"/>
      <c r="D5882" s="173"/>
      <c r="E5882" s="173"/>
      <c r="F5882" s="173"/>
      <c r="G5882" s="173"/>
      <c r="H5882" s="173"/>
      <c r="I5882" s="173"/>
    </row>
    <row r="5883">
      <c r="A5883" s="176"/>
      <c r="B5883" s="177"/>
      <c r="C5883" s="173"/>
      <c r="D5883" s="173"/>
      <c r="E5883" s="173"/>
      <c r="F5883" s="173"/>
      <c r="G5883" s="173"/>
      <c r="H5883" s="173"/>
      <c r="I5883" s="173"/>
    </row>
    <row r="5884">
      <c r="A5884" s="176"/>
      <c r="B5884" s="177"/>
      <c r="C5884" s="173"/>
      <c r="D5884" s="173"/>
      <c r="E5884" s="173"/>
      <c r="F5884" s="173"/>
      <c r="G5884" s="173"/>
      <c r="H5884" s="173"/>
      <c r="I5884" s="173"/>
    </row>
    <row r="5885">
      <c r="A5885" s="176"/>
      <c r="B5885" s="177"/>
      <c r="C5885" s="173"/>
      <c r="D5885" s="173"/>
      <c r="E5885" s="173"/>
      <c r="F5885" s="173"/>
      <c r="G5885" s="173"/>
      <c r="H5885" s="173"/>
      <c r="I5885" s="173"/>
    </row>
    <row r="5886">
      <c r="A5886" s="176"/>
      <c r="B5886" s="177"/>
      <c r="C5886" s="173"/>
      <c r="D5886" s="173"/>
      <c r="E5886" s="173"/>
      <c r="F5886" s="173"/>
      <c r="G5886" s="173"/>
      <c r="H5886" s="173"/>
      <c r="I5886" s="173"/>
    </row>
    <row r="5887">
      <c r="A5887" s="176"/>
      <c r="B5887" s="177"/>
      <c r="C5887" s="173"/>
      <c r="D5887" s="173"/>
      <c r="E5887" s="173"/>
      <c r="F5887" s="173"/>
      <c r="G5887" s="173"/>
      <c r="H5887" s="173"/>
      <c r="I5887" s="173"/>
    </row>
    <row r="5888">
      <c r="A5888" s="176"/>
      <c r="B5888" s="177"/>
      <c r="C5888" s="173"/>
      <c r="D5888" s="173"/>
      <c r="E5888" s="173"/>
      <c r="F5888" s="173"/>
      <c r="G5888" s="173"/>
      <c r="H5888" s="173"/>
      <c r="I5888" s="173"/>
    </row>
    <row r="5889">
      <c r="A5889" s="176"/>
      <c r="B5889" s="177"/>
      <c r="C5889" s="173"/>
      <c r="D5889" s="173"/>
      <c r="E5889" s="173"/>
      <c r="F5889" s="173"/>
      <c r="G5889" s="173"/>
      <c r="H5889" s="173"/>
      <c r="I5889" s="173"/>
    </row>
    <row r="5890">
      <c r="A5890" s="176"/>
      <c r="B5890" s="177"/>
      <c r="C5890" s="173"/>
      <c r="D5890" s="173"/>
      <c r="E5890" s="173"/>
      <c r="F5890" s="173"/>
      <c r="G5890" s="173"/>
      <c r="H5890" s="173"/>
      <c r="I5890" s="173"/>
    </row>
    <row r="5891">
      <c r="A5891" s="176"/>
      <c r="B5891" s="177"/>
      <c r="C5891" s="173"/>
      <c r="D5891" s="173"/>
      <c r="E5891" s="173"/>
      <c r="F5891" s="173"/>
      <c r="G5891" s="173"/>
      <c r="H5891" s="173"/>
      <c r="I5891" s="173"/>
    </row>
    <row r="5892">
      <c r="A5892" s="176"/>
      <c r="B5892" s="177"/>
      <c r="C5892" s="173"/>
      <c r="D5892" s="173"/>
      <c r="E5892" s="173"/>
      <c r="F5892" s="173"/>
      <c r="G5892" s="173"/>
      <c r="H5892" s="173"/>
      <c r="I5892" s="173"/>
    </row>
    <row r="5893">
      <c r="A5893" s="176"/>
      <c r="B5893" s="177"/>
      <c r="C5893" s="173"/>
      <c r="D5893" s="173"/>
      <c r="E5893" s="173"/>
      <c r="F5893" s="173"/>
      <c r="G5893" s="173"/>
      <c r="H5893" s="173"/>
      <c r="I5893" s="173"/>
    </row>
    <row r="5894">
      <c r="A5894" s="176"/>
      <c r="B5894" s="177"/>
      <c r="C5894" s="173"/>
      <c r="D5894" s="173"/>
      <c r="E5894" s="173"/>
      <c r="F5894" s="173"/>
      <c r="G5894" s="173"/>
      <c r="H5894" s="173"/>
      <c r="I5894" s="173"/>
    </row>
    <row r="5895">
      <c r="A5895" s="176"/>
      <c r="B5895" s="177"/>
      <c r="C5895" s="173"/>
      <c r="D5895" s="173"/>
      <c r="E5895" s="173"/>
      <c r="F5895" s="173"/>
      <c r="G5895" s="173"/>
      <c r="H5895" s="173"/>
      <c r="I5895" s="173"/>
    </row>
    <row r="5896">
      <c r="A5896" s="176"/>
      <c r="B5896" s="177"/>
      <c r="C5896" s="173"/>
      <c r="D5896" s="173"/>
      <c r="E5896" s="173"/>
      <c r="F5896" s="173"/>
      <c r="G5896" s="173"/>
      <c r="H5896" s="173"/>
      <c r="I5896" s="173"/>
    </row>
    <row r="5897">
      <c r="A5897" s="176"/>
      <c r="B5897" s="177"/>
      <c r="C5897" s="173"/>
      <c r="D5897" s="173"/>
      <c r="E5897" s="173"/>
      <c r="F5897" s="173"/>
      <c r="G5897" s="173"/>
      <c r="H5897" s="173"/>
      <c r="I5897" s="173"/>
    </row>
    <row r="5898">
      <c r="A5898" s="176"/>
      <c r="B5898" s="177"/>
      <c r="C5898" s="173"/>
      <c r="D5898" s="173"/>
      <c r="E5898" s="173"/>
      <c r="F5898" s="173"/>
      <c r="G5898" s="173"/>
      <c r="H5898" s="173"/>
      <c r="I5898" s="173"/>
    </row>
    <row r="5899">
      <c r="A5899" s="176"/>
      <c r="B5899" s="177"/>
      <c r="C5899" s="173"/>
      <c r="D5899" s="173"/>
      <c r="E5899" s="173"/>
      <c r="F5899" s="173"/>
      <c r="G5899" s="173"/>
      <c r="H5899" s="173"/>
      <c r="I5899" s="173"/>
    </row>
    <row r="5900">
      <c r="A5900" s="176"/>
      <c r="B5900" s="177"/>
      <c r="C5900" s="173"/>
      <c r="D5900" s="173"/>
      <c r="E5900" s="173"/>
      <c r="F5900" s="173"/>
      <c r="G5900" s="173"/>
      <c r="H5900" s="173"/>
      <c r="I5900" s="173"/>
    </row>
    <row r="5901">
      <c r="A5901" s="176"/>
      <c r="B5901" s="177"/>
      <c r="C5901" s="173"/>
      <c r="D5901" s="173"/>
      <c r="E5901" s="173"/>
      <c r="F5901" s="173"/>
      <c r="G5901" s="173"/>
      <c r="H5901" s="173"/>
      <c r="I5901" s="173"/>
    </row>
    <row r="5902">
      <c r="A5902" s="176"/>
      <c r="B5902" s="177"/>
      <c r="C5902" s="173"/>
      <c r="D5902" s="173"/>
      <c r="E5902" s="173"/>
      <c r="F5902" s="173"/>
      <c r="G5902" s="173"/>
      <c r="H5902" s="173"/>
      <c r="I5902" s="173"/>
    </row>
    <row r="5903">
      <c r="A5903" s="176"/>
      <c r="B5903" s="177"/>
      <c r="C5903" s="173"/>
      <c r="D5903" s="173"/>
      <c r="E5903" s="173"/>
      <c r="F5903" s="173"/>
      <c r="G5903" s="173"/>
      <c r="H5903" s="173"/>
      <c r="I5903" s="173"/>
    </row>
    <row r="5904">
      <c r="A5904" s="176"/>
      <c r="B5904" s="177"/>
      <c r="C5904" s="173"/>
      <c r="D5904" s="173"/>
      <c r="E5904" s="173"/>
      <c r="F5904" s="173"/>
      <c r="G5904" s="173"/>
      <c r="H5904" s="173"/>
      <c r="I5904" s="173"/>
    </row>
    <row r="5905">
      <c r="A5905" s="176"/>
      <c r="B5905" s="177"/>
      <c r="C5905" s="173"/>
      <c r="D5905" s="173"/>
      <c r="E5905" s="173"/>
      <c r="F5905" s="173"/>
      <c r="G5905" s="173"/>
      <c r="H5905" s="173"/>
      <c r="I5905" s="173"/>
    </row>
    <row r="5906">
      <c r="A5906" s="176"/>
      <c r="B5906" s="177"/>
      <c r="C5906" s="173"/>
      <c r="D5906" s="173"/>
      <c r="E5906" s="173"/>
      <c r="F5906" s="173"/>
      <c r="G5906" s="173"/>
      <c r="H5906" s="173"/>
      <c r="I5906" s="173"/>
    </row>
    <row r="5907">
      <c r="A5907" s="176"/>
      <c r="B5907" s="177"/>
      <c r="C5907" s="173"/>
      <c r="D5907" s="173"/>
      <c r="E5907" s="173"/>
      <c r="F5907" s="173"/>
      <c r="G5907" s="173"/>
      <c r="H5907" s="173"/>
      <c r="I5907" s="173"/>
    </row>
    <row r="5908">
      <c r="A5908" s="176"/>
      <c r="B5908" s="177"/>
      <c r="C5908" s="173"/>
      <c r="D5908" s="173"/>
      <c r="E5908" s="173"/>
      <c r="F5908" s="173"/>
      <c r="G5908" s="173"/>
      <c r="H5908" s="173"/>
      <c r="I5908" s="173"/>
    </row>
    <row r="5909">
      <c r="A5909" s="176"/>
      <c r="B5909" s="177"/>
      <c r="C5909" s="173"/>
      <c r="D5909" s="173"/>
      <c r="E5909" s="173"/>
      <c r="F5909" s="173"/>
      <c r="G5909" s="173"/>
      <c r="H5909" s="173"/>
      <c r="I5909" s="173"/>
    </row>
    <row r="5910">
      <c r="A5910" s="176"/>
      <c r="B5910" s="177"/>
      <c r="C5910" s="173"/>
      <c r="D5910" s="173"/>
      <c r="E5910" s="173"/>
      <c r="F5910" s="173"/>
      <c r="G5910" s="173"/>
      <c r="H5910" s="173"/>
      <c r="I5910" s="173"/>
    </row>
    <row r="5911">
      <c r="A5911" s="176"/>
      <c r="B5911" s="177"/>
      <c r="C5911" s="173"/>
      <c r="D5911" s="173"/>
      <c r="E5911" s="173"/>
      <c r="F5911" s="173"/>
      <c r="G5911" s="173"/>
      <c r="H5911" s="173"/>
      <c r="I5911" s="173"/>
    </row>
    <row r="5912">
      <c r="A5912" s="176"/>
      <c r="B5912" s="177"/>
      <c r="C5912" s="173"/>
      <c r="D5912" s="173"/>
      <c r="E5912" s="173"/>
      <c r="F5912" s="173"/>
      <c r="G5912" s="173"/>
      <c r="H5912" s="173"/>
      <c r="I5912" s="173"/>
    </row>
    <row r="5913">
      <c r="A5913" s="176"/>
      <c r="B5913" s="177"/>
      <c r="C5913" s="173"/>
      <c r="D5913" s="173"/>
      <c r="E5913" s="173"/>
      <c r="F5913" s="173"/>
      <c r="G5913" s="173"/>
      <c r="H5913" s="173"/>
      <c r="I5913" s="173"/>
    </row>
    <row r="5914">
      <c r="A5914" s="176"/>
      <c r="B5914" s="177"/>
      <c r="C5914" s="173"/>
      <c r="D5914" s="173"/>
      <c r="E5914" s="173"/>
      <c r="F5914" s="173"/>
      <c r="G5914" s="173"/>
      <c r="H5914" s="173"/>
      <c r="I5914" s="173"/>
    </row>
    <row r="5915">
      <c r="A5915" s="176"/>
      <c r="B5915" s="177"/>
      <c r="C5915" s="173"/>
      <c r="D5915" s="173"/>
      <c r="E5915" s="173"/>
      <c r="F5915" s="173"/>
      <c r="G5915" s="173"/>
      <c r="H5915" s="173"/>
      <c r="I5915" s="173"/>
    </row>
    <row r="5916">
      <c r="A5916" s="176"/>
      <c r="B5916" s="177"/>
      <c r="C5916" s="173"/>
      <c r="D5916" s="173"/>
      <c r="E5916" s="173"/>
      <c r="F5916" s="173"/>
      <c r="G5916" s="173"/>
      <c r="H5916" s="173"/>
      <c r="I5916" s="173"/>
    </row>
    <row r="5917">
      <c r="A5917" s="176"/>
      <c r="B5917" s="177"/>
      <c r="C5917" s="173"/>
      <c r="D5917" s="173"/>
      <c r="E5917" s="173"/>
      <c r="F5917" s="173"/>
      <c r="G5917" s="173"/>
      <c r="H5917" s="173"/>
      <c r="I5917" s="173"/>
    </row>
    <row r="5918">
      <c r="A5918" s="176"/>
      <c r="B5918" s="177"/>
      <c r="C5918" s="173"/>
      <c r="D5918" s="173"/>
      <c r="E5918" s="173"/>
      <c r="F5918" s="173"/>
      <c r="G5918" s="173"/>
      <c r="H5918" s="173"/>
      <c r="I5918" s="173"/>
    </row>
    <row r="5919">
      <c r="A5919" s="176"/>
      <c r="B5919" s="177"/>
      <c r="C5919" s="173"/>
      <c r="D5919" s="173"/>
      <c r="E5919" s="173"/>
      <c r="F5919" s="173"/>
      <c r="G5919" s="173"/>
      <c r="H5919" s="173"/>
      <c r="I5919" s="173"/>
    </row>
    <row r="5920">
      <c r="A5920" s="176"/>
      <c r="B5920" s="177"/>
      <c r="C5920" s="173"/>
      <c r="D5920" s="173"/>
      <c r="E5920" s="173"/>
      <c r="F5920" s="173"/>
      <c r="G5920" s="173"/>
      <c r="H5920" s="173"/>
      <c r="I5920" s="173"/>
    </row>
    <row r="5921">
      <c r="A5921" s="176"/>
      <c r="B5921" s="177"/>
      <c r="C5921" s="173"/>
      <c r="D5921" s="173"/>
      <c r="E5921" s="173"/>
      <c r="F5921" s="173"/>
      <c r="G5921" s="173"/>
      <c r="H5921" s="173"/>
      <c r="I5921" s="173"/>
    </row>
    <row r="5922">
      <c r="A5922" s="176"/>
      <c r="B5922" s="177"/>
      <c r="C5922" s="173"/>
      <c r="D5922" s="173"/>
      <c r="E5922" s="173"/>
      <c r="F5922" s="173"/>
      <c r="G5922" s="173"/>
      <c r="H5922" s="173"/>
      <c r="I5922" s="173"/>
    </row>
    <row r="5923">
      <c r="A5923" s="176"/>
      <c r="B5923" s="177"/>
      <c r="C5923" s="173"/>
      <c r="D5923" s="173"/>
      <c r="E5923" s="173"/>
      <c r="F5923" s="173"/>
      <c r="G5923" s="173"/>
      <c r="H5923" s="173"/>
      <c r="I5923" s="173"/>
    </row>
    <row r="5924">
      <c r="A5924" s="176"/>
      <c r="B5924" s="177"/>
      <c r="C5924" s="173"/>
      <c r="D5924" s="173"/>
      <c r="E5924" s="173"/>
      <c r="F5924" s="173"/>
      <c r="G5924" s="173"/>
      <c r="H5924" s="173"/>
      <c r="I5924" s="173"/>
    </row>
    <row r="5925">
      <c r="A5925" s="176"/>
      <c r="B5925" s="177"/>
      <c r="C5925" s="173"/>
      <c r="D5925" s="173"/>
      <c r="E5925" s="173"/>
      <c r="F5925" s="173"/>
      <c r="G5925" s="173"/>
      <c r="H5925" s="173"/>
      <c r="I5925" s="173"/>
    </row>
    <row r="5926">
      <c r="A5926" s="176"/>
      <c r="B5926" s="177"/>
      <c r="C5926" s="173"/>
      <c r="D5926" s="173"/>
      <c r="E5926" s="173"/>
      <c r="F5926" s="173"/>
      <c r="G5926" s="173"/>
      <c r="H5926" s="173"/>
      <c r="I5926" s="173"/>
    </row>
    <row r="5927">
      <c r="A5927" s="176"/>
      <c r="B5927" s="177"/>
      <c r="C5927" s="173"/>
      <c r="D5927" s="173"/>
      <c r="E5927" s="173"/>
      <c r="F5927" s="173"/>
      <c r="G5927" s="173"/>
      <c r="H5927" s="173"/>
      <c r="I5927" s="173"/>
    </row>
    <row r="5928">
      <c r="A5928" s="176"/>
      <c r="B5928" s="177"/>
      <c r="C5928" s="173"/>
      <c r="D5928" s="173"/>
      <c r="E5928" s="173"/>
      <c r="F5928" s="173"/>
      <c r="G5928" s="173"/>
      <c r="H5928" s="173"/>
      <c r="I5928" s="173"/>
    </row>
    <row r="5929">
      <c r="A5929" s="176"/>
      <c r="B5929" s="177"/>
      <c r="C5929" s="173"/>
      <c r="D5929" s="173"/>
      <c r="E5929" s="173"/>
      <c r="F5929" s="173"/>
      <c r="G5929" s="173"/>
      <c r="H5929" s="173"/>
      <c r="I5929" s="173"/>
    </row>
    <row r="5930">
      <c r="A5930" s="176"/>
      <c r="B5930" s="177"/>
      <c r="C5930" s="173"/>
      <c r="D5930" s="173"/>
      <c r="E5930" s="173"/>
      <c r="F5930" s="173"/>
      <c r="G5930" s="173"/>
      <c r="H5930" s="173"/>
      <c r="I5930" s="173"/>
    </row>
    <row r="5931">
      <c r="A5931" s="176"/>
      <c r="B5931" s="177"/>
      <c r="C5931" s="173"/>
      <c r="D5931" s="173"/>
      <c r="E5931" s="173"/>
      <c r="F5931" s="173"/>
      <c r="G5931" s="173"/>
      <c r="H5931" s="173"/>
      <c r="I5931" s="173"/>
    </row>
    <row r="5932">
      <c r="A5932" s="176"/>
      <c r="B5932" s="177"/>
      <c r="C5932" s="173"/>
      <c r="D5932" s="173"/>
      <c r="E5932" s="173"/>
      <c r="F5932" s="173"/>
      <c r="G5932" s="173"/>
      <c r="H5932" s="173"/>
      <c r="I5932" s="173"/>
    </row>
    <row r="5933">
      <c r="A5933" s="176"/>
      <c r="B5933" s="177"/>
      <c r="C5933" s="173"/>
      <c r="D5933" s="173"/>
      <c r="E5933" s="173"/>
      <c r="F5933" s="173"/>
      <c r="G5933" s="173"/>
      <c r="H5933" s="173"/>
      <c r="I5933" s="173"/>
    </row>
    <row r="5934">
      <c r="A5934" s="176"/>
      <c r="B5934" s="177"/>
      <c r="C5934" s="173"/>
      <c r="D5934" s="173"/>
      <c r="E5934" s="173"/>
      <c r="F5934" s="173"/>
      <c r="G5934" s="173"/>
      <c r="H5934" s="173"/>
      <c r="I5934" s="173"/>
    </row>
    <row r="5935">
      <c r="A5935" s="176"/>
      <c r="B5935" s="177"/>
      <c r="C5935" s="173"/>
      <c r="D5935" s="173"/>
      <c r="E5935" s="173"/>
      <c r="F5935" s="173"/>
      <c r="G5935" s="173"/>
      <c r="H5935" s="173"/>
      <c r="I5935" s="173"/>
    </row>
    <row r="5936">
      <c r="A5936" s="176"/>
      <c r="B5936" s="177"/>
      <c r="C5936" s="173"/>
      <c r="D5936" s="173"/>
      <c r="E5936" s="173"/>
      <c r="F5936" s="173"/>
      <c r="G5936" s="173"/>
      <c r="H5936" s="173"/>
      <c r="I5936" s="173"/>
    </row>
    <row r="5937">
      <c r="A5937" s="176"/>
      <c r="B5937" s="177"/>
      <c r="C5937" s="173"/>
      <c r="D5937" s="173"/>
      <c r="E5937" s="173"/>
      <c r="F5937" s="173"/>
      <c r="G5937" s="173"/>
      <c r="H5937" s="173"/>
      <c r="I5937" s="173"/>
    </row>
    <row r="5938">
      <c r="A5938" s="176"/>
      <c r="B5938" s="177"/>
      <c r="C5938" s="173"/>
      <c r="D5938" s="173"/>
      <c r="E5938" s="173"/>
      <c r="F5938" s="173"/>
      <c r="G5938" s="173"/>
      <c r="H5938" s="173"/>
      <c r="I5938" s="173"/>
    </row>
    <row r="5939">
      <c r="A5939" s="176"/>
      <c r="B5939" s="177"/>
      <c r="C5939" s="173"/>
      <c r="D5939" s="173"/>
      <c r="E5939" s="173"/>
      <c r="F5939" s="173"/>
      <c r="G5939" s="173"/>
      <c r="H5939" s="173"/>
      <c r="I5939" s="173"/>
    </row>
    <row r="5940">
      <c r="A5940" s="176"/>
      <c r="B5940" s="177"/>
      <c r="C5940" s="173"/>
      <c r="D5940" s="173"/>
      <c r="E5940" s="173"/>
      <c r="F5940" s="173"/>
      <c r="G5940" s="173"/>
      <c r="H5940" s="173"/>
      <c r="I5940" s="173"/>
    </row>
    <row r="5941">
      <c r="A5941" s="176"/>
      <c r="B5941" s="177"/>
      <c r="C5941" s="173"/>
      <c r="D5941" s="173"/>
      <c r="E5941" s="173"/>
      <c r="F5941" s="173"/>
      <c r="G5941" s="173"/>
      <c r="H5941" s="173"/>
      <c r="I5941" s="173"/>
    </row>
    <row r="5942">
      <c r="A5942" s="176"/>
      <c r="B5942" s="177"/>
      <c r="C5942" s="173"/>
      <c r="D5942" s="173"/>
      <c r="E5942" s="173"/>
      <c r="F5942" s="173"/>
      <c r="G5942" s="173"/>
      <c r="H5942" s="173"/>
      <c r="I5942" s="173"/>
    </row>
    <row r="5943">
      <c r="A5943" s="176"/>
      <c r="B5943" s="177"/>
      <c r="C5943" s="173"/>
      <c r="D5943" s="173"/>
      <c r="E5943" s="173"/>
      <c r="F5943" s="173"/>
      <c r="G5943" s="173"/>
      <c r="H5943" s="173"/>
      <c r="I5943" s="173"/>
    </row>
    <row r="5944">
      <c r="A5944" s="176"/>
      <c r="B5944" s="177"/>
      <c r="C5944" s="173"/>
      <c r="D5944" s="173"/>
      <c r="E5944" s="173"/>
      <c r="F5944" s="173"/>
      <c r="G5944" s="173"/>
      <c r="H5944" s="173"/>
      <c r="I5944" s="173"/>
    </row>
    <row r="5945">
      <c r="A5945" s="176"/>
      <c r="B5945" s="177"/>
      <c r="C5945" s="173"/>
      <c r="D5945" s="173"/>
      <c r="E5945" s="173"/>
      <c r="F5945" s="173"/>
      <c r="G5945" s="173"/>
      <c r="H5945" s="173"/>
      <c r="I5945" s="173"/>
    </row>
    <row r="5946">
      <c r="A5946" s="176"/>
      <c r="B5946" s="177"/>
      <c r="C5946" s="173"/>
      <c r="D5946" s="173"/>
      <c r="E5946" s="173"/>
      <c r="F5946" s="173"/>
      <c r="G5946" s="173"/>
      <c r="H5946" s="173"/>
      <c r="I5946" s="173"/>
    </row>
    <row r="5947">
      <c r="A5947" s="176"/>
      <c r="B5947" s="177"/>
      <c r="C5947" s="173"/>
      <c r="D5947" s="173"/>
      <c r="E5947" s="173"/>
      <c r="F5947" s="173"/>
      <c r="G5947" s="173"/>
      <c r="H5947" s="173"/>
      <c r="I5947" s="173"/>
    </row>
    <row r="5948">
      <c r="A5948" s="176"/>
      <c r="B5948" s="177"/>
      <c r="C5948" s="173"/>
      <c r="D5948" s="173"/>
      <c r="E5948" s="173"/>
      <c r="F5948" s="173"/>
      <c r="G5948" s="173"/>
      <c r="H5948" s="173"/>
      <c r="I5948" s="173"/>
    </row>
    <row r="5949">
      <c r="A5949" s="176"/>
      <c r="B5949" s="177"/>
      <c r="C5949" s="173"/>
      <c r="D5949" s="173"/>
      <c r="E5949" s="173"/>
      <c r="F5949" s="173"/>
      <c r="G5949" s="173"/>
      <c r="H5949" s="173"/>
      <c r="I5949" s="173"/>
    </row>
    <row r="5950">
      <c r="A5950" s="176"/>
      <c r="B5950" s="177"/>
      <c r="C5950" s="173"/>
      <c r="D5950" s="173"/>
      <c r="E5950" s="173"/>
      <c r="F5950" s="173"/>
      <c r="G5950" s="173"/>
      <c r="H5950" s="173"/>
      <c r="I5950" s="173"/>
    </row>
    <row r="5951">
      <c r="A5951" s="176"/>
      <c r="B5951" s="177"/>
      <c r="C5951" s="173"/>
      <c r="D5951" s="173"/>
      <c r="E5951" s="173"/>
      <c r="F5951" s="173"/>
      <c r="G5951" s="173"/>
      <c r="H5951" s="173"/>
      <c r="I5951" s="173"/>
    </row>
    <row r="5952">
      <c r="A5952" s="176"/>
      <c r="B5952" s="177"/>
      <c r="C5952" s="173"/>
      <c r="D5952" s="173"/>
      <c r="E5952" s="173"/>
      <c r="F5952" s="173"/>
      <c r="G5952" s="173"/>
      <c r="H5952" s="173"/>
      <c r="I5952" s="173"/>
    </row>
    <row r="5953">
      <c r="A5953" s="176"/>
      <c r="B5953" s="177"/>
      <c r="C5953" s="173"/>
      <c r="D5953" s="173"/>
      <c r="E5953" s="173"/>
      <c r="F5953" s="173"/>
      <c r="G5953" s="173"/>
      <c r="H5953" s="173"/>
      <c r="I5953" s="173"/>
    </row>
    <row r="5954">
      <c r="A5954" s="176"/>
      <c r="B5954" s="177"/>
      <c r="C5954" s="173"/>
      <c r="D5954" s="173"/>
      <c r="E5954" s="173"/>
      <c r="F5954" s="173"/>
      <c r="G5954" s="173"/>
      <c r="H5954" s="173"/>
      <c r="I5954" s="173"/>
    </row>
    <row r="5955">
      <c r="A5955" s="176"/>
      <c r="B5955" s="177"/>
      <c r="C5955" s="173"/>
      <c r="D5955" s="173"/>
      <c r="E5955" s="173"/>
      <c r="F5955" s="173"/>
      <c r="G5955" s="173"/>
      <c r="H5955" s="173"/>
      <c r="I5955" s="173"/>
    </row>
    <row r="5956">
      <c r="A5956" s="176"/>
      <c r="B5956" s="177"/>
      <c r="C5956" s="173"/>
      <c r="D5956" s="173"/>
      <c r="E5956" s="173"/>
      <c r="F5956" s="173"/>
      <c r="G5956" s="173"/>
      <c r="H5956" s="173"/>
      <c r="I5956" s="173"/>
    </row>
    <row r="5957">
      <c r="A5957" s="176"/>
      <c r="B5957" s="177"/>
      <c r="C5957" s="173"/>
      <c r="D5957" s="173"/>
      <c r="E5957" s="173"/>
      <c r="F5957" s="173"/>
      <c r="G5957" s="173"/>
      <c r="H5957" s="173"/>
      <c r="I5957" s="173"/>
    </row>
    <row r="5958">
      <c r="A5958" s="176"/>
      <c r="B5958" s="177"/>
      <c r="C5958" s="173"/>
      <c r="D5958" s="173"/>
      <c r="E5958" s="173"/>
      <c r="F5958" s="173"/>
      <c r="G5958" s="173"/>
      <c r="H5958" s="173"/>
      <c r="I5958" s="173"/>
    </row>
    <row r="5959">
      <c r="A5959" s="176"/>
      <c r="B5959" s="177"/>
      <c r="C5959" s="173"/>
      <c r="D5959" s="173"/>
      <c r="E5959" s="173"/>
      <c r="F5959" s="173"/>
      <c r="G5959" s="173"/>
      <c r="H5959" s="173"/>
      <c r="I5959" s="173"/>
    </row>
    <row r="5960">
      <c r="A5960" s="176"/>
      <c r="B5960" s="177"/>
      <c r="C5960" s="173"/>
      <c r="D5960" s="173"/>
      <c r="E5960" s="173"/>
      <c r="F5960" s="173"/>
      <c r="G5960" s="173"/>
      <c r="H5960" s="173"/>
      <c r="I5960" s="173"/>
    </row>
    <row r="5961">
      <c r="A5961" s="176"/>
      <c r="B5961" s="177"/>
      <c r="C5961" s="173"/>
      <c r="D5961" s="173"/>
      <c r="E5961" s="173"/>
      <c r="F5961" s="173"/>
      <c r="G5961" s="173"/>
      <c r="H5961" s="173"/>
      <c r="I5961" s="173"/>
    </row>
    <row r="5962">
      <c r="A5962" s="176"/>
      <c r="B5962" s="177"/>
      <c r="C5962" s="173"/>
      <c r="D5962" s="173"/>
      <c r="E5962" s="173"/>
      <c r="F5962" s="173"/>
      <c r="G5962" s="173"/>
      <c r="H5962" s="173"/>
      <c r="I5962" s="173"/>
    </row>
    <row r="5963">
      <c r="A5963" s="176"/>
      <c r="B5963" s="177"/>
      <c r="C5963" s="173"/>
      <c r="D5963" s="173"/>
      <c r="E5963" s="173"/>
      <c r="F5963" s="173"/>
      <c r="G5963" s="173"/>
      <c r="H5963" s="173"/>
      <c r="I5963" s="173"/>
    </row>
    <row r="5964">
      <c r="A5964" s="176"/>
      <c r="B5964" s="177"/>
      <c r="C5964" s="173"/>
      <c r="D5964" s="173"/>
      <c r="E5964" s="173"/>
      <c r="F5964" s="173"/>
      <c r="G5964" s="173"/>
      <c r="H5964" s="173"/>
      <c r="I5964" s="173"/>
    </row>
    <row r="5965">
      <c r="A5965" s="176"/>
      <c r="B5965" s="177"/>
      <c r="C5965" s="173"/>
      <c r="D5965" s="173"/>
      <c r="E5965" s="173"/>
      <c r="F5965" s="173"/>
      <c r="G5965" s="173"/>
      <c r="H5965" s="173"/>
      <c r="I5965" s="173"/>
    </row>
    <row r="5966">
      <c r="A5966" s="176"/>
      <c r="B5966" s="177"/>
      <c r="C5966" s="173"/>
      <c r="D5966" s="173"/>
      <c r="E5966" s="173"/>
      <c r="F5966" s="173"/>
      <c r="G5966" s="173"/>
      <c r="H5966" s="173"/>
      <c r="I5966" s="173"/>
    </row>
    <row r="5967">
      <c r="A5967" s="176"/>
      <c r="B5967" s="177"/>
      <c r="C5967" s="173"/>
      <c r="D5967" s="173"/>
      <c r="E5967" s="173"/>
      <c r="F5967" s="173"/>
      <c r="G5967" s="173"/>
      <c r="H5967" s="173"/>
      <c r="I5967" s="173"/>
    </row>
    <row r="5968">
      <c r="A5968" s="176"/>
      <c r="B5968" s="177"/>
      <c r="C5968" s="173"/>
      <c r="D5968" s="173"/>
      <c r="E5968" s="173"/>
      <c r="F5968" s="173"/>
      <c r="G5968" s="173"/>
      <c r="H5968" s="173"/>
      <c r="I5968" s="173"/>
    </row>
    <row r="5969">
      <c r="A5969" s="176"/>
      <c r="B5969" s="177"/>
      <c r="C5969" s="173"/>
      <c r="D5969" s="173"/>
      <c r="E5969" s="173"/>
      <c r="F5969" s="173"/>
      <c r="G5969" s="173"/>
      <c r="H5969" s="173"/>
      <c r="I5969" s="173"/>
    </row>
    <row r="5970">
      <c r="A5970" s="176"/>
      <c r="B5970" s="177"/>
      <c r="C5970" s="173"/>
      <c r="D5970" s="173"/>
      <c r="E5970" s="173"/>
      <c r="F5970" s="173"/>
      <c r="G5970" s="173"/>
      <c r="H5970" s="173"/>
      <c r="I5970" s="173"/>
    </row>
    <row r="5971">
      <c r="A5971" s="176"/>
      <c r="B5971" s="177"/>
      <c r="C5971" s="173"/>
      <c r="D5971" s="173"/>
      <c r="E5971" s="173"/>
      <c r="F5971" s="173"/>
      <c r="G5971" s="173"/>
      <c r="H5971" s="173"/>
      <c r="I5971" s="173"/>
    </row>
    <row r="5972">
      <c r="A5972" s="176"/>
      <c r="B5972" s="177"/>
      <c r="C5972" s="173"/>
      <c r="D5972" s="173"/>
      <c r="E5972" s="173"/>
      <c r="F5972" s="173"/>
      <c r="G5972" s="173"/>
      <c r="H5972" s="173"/>
      <c r="I5972" s="173"/>
    </row>
    <row r="5973">
      <c r="A5973" s="176"/>
      <c r="B5973" s="177"/>
      <c r="C5973" s="173"/>
      <c r="D5973" s="173"/>
      <c r="E5973" s="173"/>
      <c r="F5973" s="173"/>
      <c r="G5973" s="173"/>
      <c r="H5973" s="173"/>
      <c r="I5973" s="173"/>
    </row>
    <row r="5974">
      <c r="A5974" s="176"/>
      <c r="B5974" s="177"/>
      <c r="C5974" s="173"/>
      <c r="D5974" s="173"/>
      <c r="E5974" s="173"/>
      <c r="F5974" s="173"/>
      <c r="G5974" s="173"/>
      <c r="H5974" s="173"/>
      <c r="I5974" s="173"/>
    </row>
    <row r="5975">
      <c r="A5975" s="176"/>
      <c r="B5975" s="177"/>
      <c r="C5975" s="173"/>
      <c r="D5975" s="173"/>
      <c r="E5975" s="173"/>
      <c r="F5975" s="173"/>
      <c r="G5975" s="173"/>
      <c r="H5975" s="173"/>
      <c r="I5975" s="173"/>
    </row>
    <row r="5976">
      <c r="A5976" s="176"/>
      <c r="B5976" s="177"/>
      <c r="C5976" s="173"/>
      <c r="D5976" s="173"/>
      <c r="E5976" s="173"/>
      <c r="F5976" s="173"/>
      <c r="G5976" s="173"/>
      <c r="H5976" s="173"/>
      <c r="I5976" s="173"/>
    </row>
    <row r="5977">
      <c r="A5977" s="176"/>
      <c r="B5977" s="177"/>
      <c r="C5977" s="173"/>
      <c r="D5977" s="173"/>
      <c r="E5977" s="173"/>
      <c r="F5977" s="173"/>
      <c r="G5977" s="173"/>
      <c r="H5977" s="173"/>
      <c r="I5977" s="173"/>
    </row>
    <row r="5978">
      <c r="A5978" s="176"/>
      <c r="B5978" s="177"/>
      <c r="C5978" s="173"/>
      <c r="D5978" s="173"/>
      <c r="E5978" s="173"/>
      <c r="F5978" s="173"/>
      <c r="G5978" s="173"/>
      <c r="H5978" s="173"/>
      <c r="I5978" s="173"/>
    </row>
    <row r="5979">
      <c r="A5979" s="176"/>
      <c r="B5979" s="177"/>
      <c r="C5979" s="173"/>
      <c r="D5979" s="173"/>
      <c r="E5979" s="173"/>
      <c r="F5979" s="173"/>
      <c r="G5979" s="173"/>
      <c r="H5979" s="173"/>
      <c r="I5979" s="173"/>
    </row>
    <row r="5980">
      <c r="A5980" s="176"/>
      <c r="B5980" s="177"/>
      <c r="C5980" s="173"/>
      <c r="D5980" s="173"/>
      <c r="E5980" s="173"/>
      <c r="F5980" s="173"/>
      <c r="G5980" s="173"/>
      <c r="H5980" s="173"/>
      <c r="I5980" s="173"/>
    </row>
    <row r="5981">
      <c r="A5981" s="176"/>
      <c r="B5981" s="177"/>
      <c r="C5981" s="173"/>
      <c r="D5981" s="173"/>
      <c r="E5981" s="173"/>
      <c r="F5981" s="173"/>
      <c r="G5981" s="173"/>
      <c r="H5981" s="173"/>
      <c r="I5981" s="173"/>
    </row>
    <row r="5982">
      <c r="A5982" s="176"/>
      <c r="B5982" s="177"/>
      <c r="C5982" s="173"/>
      <c r="D5982" s="173"/>
      <c r="E5982" s="173"/>
      <c r="F5982" s="173"/>
      <c r="G5982" s="173"/>
      <c r="H5982" s="173"/>
      <c r="I5982" s="173"/>
    </row>
    <row r="5983">
      <c r="A5983" s="176"/>
      <c r="B5983" s="177"/>
      <c r="C5983" s="173"/>
      <c r="D5983" s="173"/>
      <c r="E5983" s="173"/>
      <c r="F5983" s="173"/>
      <c r="G5983" s="173"/>
      <c r="H5983" s="173"/>
      <c r="I5983" s="173"/>
    </row>
    <row r="5984">
      <c r="A5984" s="176"/>
      <c r="B5984" s="177"/>
      <c r="C5984" s="173"/>
      <c r="D5984" s="173"/>
      <c r="E5984" s="173"/>
      <c r="F5984" s="173"/>
      <c r="G5984" s="173"/>
      <c r="H5984" s="173"/>
      <c r="I5984" s="173"/>
    </row>
    <row r="5985">
      <c r="A5985" s="176"/>
      <c r="B5985" s="177"/>
      <c r="C5985" s="173"/>
      <c r="D5985" s="173"/>
      <c r="E5985" s="173"/>
      <c r="F5985" s="173"/>
      <c r="G5985" s="173"/>
      <c r="H5985" s="173"/>
      <c r="I5985" s="173"/>
    </row>
    <row r="5986">
      <c r="A5986" s="176"/>
      <c r="B5986" s="177"/>
      <c r="C5986" s="173"/>
      <c r="D5986" s="173"/>
      <c r="E5986" s="173"/>
      <c r="F5986" s="173"/>
      <c r="G5986" s="173"/>
      <c r="H5986" s="173"/>
      <c r="I5986" s="173"/>
    </row>
    <row r="5987">
      <c r="A5987" s="176"/>
      <c r="B5987" s="177"/>
      <c r="C5987" s="173"/>
      <c r="D5987" s="173"/>
      <c r="E5987" s="173"/>
      <c r="F5987" s="173"/>
      <c r="G5987" s="173"/>
      <c r="H5987" s="173"/>
      <c r="I5987" s="173"/>
    </row>
    <row r="5988">
      <c r="A5988" s="176"/>
      <c r="B5988" s="177"/>
      <c r="C5988" s="173"/>
      <c r="D5988" s="173"/>
      <c r="E5988" s="173"/>
      <c r="F5988" s="173"/>
      <c r="G5988" s="173"/>
      <c r="H5988" s="173"/>
      <c r="I5988" s="173"/>
    </row>
    <row r="5989">
      <c r="A5989" s="176"/>
      <c r="B5989" s="177"/>
      <c r="C5989" s="173"/>
      <c r="D5989" s="173"/>
      <c r="E5989" s="173"/>
      <c r="F5989" s="173"/>
      <c r="G5989" s="173"/>
      <c r="H5989" s="173"/>
      <c r="I5989" s="173"/>
    </row>
    <row r="5990">
      <c r="A5990" s="176"/>
      <c r="B5990" s="177"/>
      <c r="C5990" s="173"/>
      <c r="D5990" s="173"/>
      <c r="E5990" s="173"/>
      <c r="F5990" s="173"/>
      <c r="G5990" s="173"/>
      <c r="H5990" s="173"/>
      <c r="I5990" s="173"/>
    </row>
    <row r="5991">
      <c r="A5991" s="176"/>
      <c r="B5991" s="177"/>
      <c r="C5991" s="173"/>
      <c r="D5991" s="173"/>
      <c r="E5991" s="173"/>
      <c r="F5991" s="173"/>
      <c r="G5991" s="173"/>
      <c r="H5991" s="173"/>
      <c r="I5991" s="173"/>
    </row>
    <row r="5992">
      <c r="A5992" s="176"/>
      <c r="B5992" s="177"/>
      <c r="C5992" s="173"/>
      <c r="D5992" s="173"/>
      <c r="E5992" s="173"/>
      <c r="F5992" s="173"/>
      <c r="G5992" s="173"/>
      <c r="H5992" s="173"/>
      <c r="I5992" s="173"/>
    </row>
    <row r="5993">
      <c r="A5993" s="176"/>
      <c r="B5993" s="177"/>
      <c r="C5993" s="173"/>
      <c r="D5993" s="173"/>
      <c r="E5993" s="173"/>
      <c r="F5993" s="173"/>
      <c r="G5993" s="173"/>
      <c r="H5993" s="173"/>
      <c r="I5993" s="173"/>
    </row>
    <row r="5994">
      <c r="A5994" s="176"/>
      <c r="B5994" s="177"/>
      <c r="C5994" s="173"/>
      <c r="D5994" s="173"/>
      <c r="E5994" s="173"/>
      <c r="F5994" s="173"/>
      <c r="G5994" s="173"/>
      <c r="H5994" s="173"/>
      <c r="I5994" s="173"/>
    </row>
    <row r="5995">
      <c r="A5995" s="176"/>
      <c r="B5995" s="177"/>
      <c r="C5995" s="173"/>
      <c r="D5995" s="173"/>
      <c r="E5995" s="173"/>
      <c r="F5995" s="173"/>
      <c r="G5995" s="173"/>
      <c r="H5995" s="173"/>
      <c r="I5995" s="173"/>
    </row>
    <row r="5996">
      <c r="A5996" s="176"/>
      <c r="B5996" s="177"/>
      <c r="C5996" s="173"/>
      <c r="D5996" s="173"/>
      <c r="E5996" s="173"/>
      <c r="F5996" s="173"/>
      <c r="G5996" s="173"/>
      <c r="H5996" s="173"/>
      <c r="I5996" s="173"/>
    </row>
    <row r="5997">
      <c r="A5997" s="176"/>
      <c r="B5997" s="177"/>
      <c r="C5997" s="173"/>
      <c r="D5997" s="173"/>
      <c r="E5997" s="173"/>
      <c r="F5997" s="173"/>
      <c r="G5997" s="173"/>
      <c r="H5997" s="173"/>
      <c r="I5997" s="173"/>
    </row>
    <row r="5998">
      <c r="A5998" s="176"/>
      <c r="B5998" s="177"/>
      <c r="C5998" s="173"/>
      <c r="D5998" s="173"/>
      <c r="E5998" s="173"/>
      <c r="F5998" s="173"/>
      <c r="G5998" s="173"/>
      <c r="H5998" s="173"/>
      <c r="I5998" s="173"/>
    </row>
    <row r="5999">
      <c r="A5999" s="176"/>
      <c r="B5999" s="177"/>
      <c r="C5999" s="173"/>
      <c r="D5999" s="173"/>
      <c r="E5999" s="173"/>
      <c r="F5999" s="173"/>
      <c r="G5999" s="173"/>
      <c r="H5999" s="173"/>
      <c r="I5999" s="173"/>
    </row>
    <row r="6000">
      <c r="A6000" s="176"/>
      <c r="B6000" s="177"/>
      <c r="C6000" s="173"/>
      <c r="D6000" s="173"/>
      <c r="E6000" s="173"/>
      <c r="F6000" s="173"/>
      <c r="G6000" s="173"/>
      <c r="H6000" s="173"/>
      <c r="I6000" s="173"/>
    </row>
    <row r="6001">
      <c r="A6001" s="176"/>
      <c r="B6001" s="177"/>
      <c r="C6001" s="173"/>
      <c r="D6001" s="173"/>
      <c r="E6001" s="173"/>
      <c r="F6001" s="173"/>
      <c r="G6001" s="173"/>
      <c r="H6001" s="173"/>
      <c r="I6001" s="173"/>
    </row>
    <row r="6002">
      <c r="A6002" s="176"/>
      <c r="B6002" s="177"/>
      <c r="C6002" s="173"/>
      <c r="D6002" s="173"/>
      <c r="E6002" s="173"/>
      <c r="F6002" s="173"/>
      <c r="G6002" s="173"/>
      <c r="H6002" s="173"/>
      <c r="I6002" s="173"/>
    </row>
    <row r="6003">
      <c r="A6003" s="176"/>
      <c r="B6003" s="177"/>
      <c r="C6003" s="173"/>
      <c r="D6003" s="173"/>
      <c r="E6003" s="173"/>
      <c r="F6003" s="173"/>
      <c r="G6003" s="173"/>
      <c r="H6003" s="173"/>
      <c r="I6003" s="173"/>
    </row>
    <row r="6004">
      <c r="A6004" s="176"/>
      <c r="B6004" s="177"/>
      <c r="C6004" s="173"/>
      <c r="D6004" s="173"/>
      <c r="E6004" s="173"/>
      <c r="F6004" s="173"/>
      <c r="G6004" s="173"/>
      <c r="H6004" s="173"/>
      <c r="I6004" s="173"/>
    </row>
    <row r="6005">
      <c r="A6005" s="176"/>
      <c r="B6005" s="177"/>
      <c r="C6005" s="173"/>
      <c r="D6005" s="173"/>
      <c r="E6005" s="173"/>
      <c r="F6005" s="173"/>
      <c r="G6005" s="173"/>
      <c r="H6005" s="173"/>
      <c r="I6005" s="173"/>
    </row>
    <row r="6006">
      <c r="A6006" s="176"/>
      <c r="B6006" s="177"/>
      <c r="C6006" s="173"/>
      <c r="D6006" s="173"/>
      <c r="E6006" s="173"/>
      <c r="F6006" s="173"/>
      <c r="G6006" s="173"/>
      <c r="H6006" s="173"/>
      <c r="I6006" s="173"/>
    </row>
    <row r="6007">
      <c r="A6007" s="176"/>
      <c r="B6007" s="177"/>
      <c r="C6007" s="173"/>
      <c r="D6007" s="173"/>
      <c r="E6007" s="173"/>
      <c r="F6007" s="173"/>
      <c r="G6007" s="173"/>
      <c r="H6007" s="173"/>
      <c r="I6007" s="173"/>
    </row>
    <row r="6008">
      <c r="A6008" s="176"/>
      <c r="B6008" s="177"/>
      <c r="C6008" s="173"/>
      <c r="D6008" s="173"/>
      <c r="E6008" s="173"/>
      <c r="F6008" s="173"/>
      <c r="G6008" s="173"/>
      <c r="H6008" s="173"/>
      <c r="I6008" s="173"/>
    </row>
    <row r="6009">
      <c r="A6009" s="176"/>
      <c r="B6009" s="177"/>
      <c r="C6009" s="173"/>
      <c r="D6009" s="173"/>
      <c r="E6009" s="173"/>
      <c r="F6009" s="173"/>
      <c r="G6009" s="173"/>
      <c r="H6009" s="173"/>
      <c r="I6009" s="173"/>
    </row>
    <row r="6010">
      <c r="A6010" s="176"/>
      <c r="B6010" s="177"/>
      <c r="C6010" s="173"/>
      <c r="D6010" s="173"/>
      <c r="E6010" s="173"/>
      <c r="F6010" s="173"/>
      <c r="G6010" s="173"/>
      <c r="H6010" s="173"/>
      <c r="I6010" s="173"/>
    </row>
    <row r="6011">
      <c r="A6011" s="176"/>
      <c r="B6011" s="177"/>
      <c r="C6011" s="173"/>
      <c r="D6011" s="173"/>
      <c r="E6011" s="173"/>
      <c r="F6011" s="173"/>
      <c r="G6011" s="173"/>
      <c r="H6011" s="173"/>
      <c r="I6011" s="173"/>
    </row>
    <row r="6012">
      <c r="A6012" s="176"/>
      <c r="B6012" s="177"/>
      <c r="C6012" s="173"/>
      <c r="D6012" s="173"/>
      <c r="E6012" s="173"/>
      <c r="F6012" s="173"/>
      <c r="G6012" s="173"/>
      <c r="H6012" s="173"/>
      <c r="I6012" s="173"/>
    </row>
    <row r="6013">
      <c r="A6013" s="176"/>
      <c r="B6013" s="177"/>
      <c r="C6013" s="173"/>
      <c r="D6013" s="173"/>
      <c r="E6013" s="173"/>
      <c r="F6013" s="173"/>
      <c r="G6013" s="173"/>
      <c r="H6013" s="173"/>
      <c r="I6013" s="173"/>
    </row>
    <row r="6014">
      <c r="A6014" s="176"/>
      <c r="B6014" s="177"/>
      <c r="C6014" s="173"/>
      <c r="D6014" s="173"/>
      <c r="E6014" s="173"/>
      <c r="F6014" s="173"/>
      <c r="G6014" s="173"/>
      <c r="H6014" s="173"/>
      <c r="I6014" s="173"/>
    </row>
    <row r="6015">
      <c r="A6015" s="176"/>
      <c r="B6015" s="177"/>
      <c r="C6015" s="173"/>
      <c r="D6015" s="173"/>
      <c r="E6015" s="173"/>
      <c r="F6015" s="173"/>
      <c r="G6015" s="173"/>
      <c r="H6015" s="173"/>
      <c r="I6015" s="173"/>
    </row>
    <row r="6016">
      <c r="A6016" s="176"/>
      <c r="B6016" s="177"/>
      <c r="C6016" s="173"/>
      <c r="D6016" s="173"/>
      <c r="E6016" s="173"/>
      <c r="F6016" s="173"/>
      <c r="G6016" s="173"/>
      <c r="H6016" s="173"/>
      <c r="I6016" s="173"/>
    </row>
    <row r="6017">
      <c r="A6017" s="176"/>
      <c r="B6017" s="177"/>
      <c r="C6017" s="173"/>
      <c r="D6017" s="173"/>
      <c r="E6017" s="173"/>
      <c r="F6017" s="173"/>
      <c r="G6017" s="173"/>
      <c r="H6017" s="173"/>
      <c r="I6017" s="173"/>
    </row>
    <row r="6018">
      <c r="A6018" s="176"/>
      <c r="B6018" s="177"/>
      <c r="C6018" s="173"/>
      <c r="D6018" s="173"/>
      <c r="E6018" s="173"/>
      <c r="F6018" s="173"/>
      <c r="G6018" s="173"/>
      <c r="H6018" s="173"/>
      <c r="I6018" s="173"/>
    </row>
    <row r="6019">
      <c r="A6019" s="176"/>
      <c r="B6019" s="177"/>
      <c r="C6019" s="173"/>
      <c r="D6019" s="173"/>
      <c r="E6019" s="173"/>
      <c r="F6019" s="173"/>
      <c r="G6019" s="173"/>
      <c r="H6019" s="173"/>
      <c r="I6019" s="173"/>
    </row>
    <row r="6020">
      <c r="A6020" s="176"/>
      <c r="B6020" s="177"/>
      <c r="C6020" s="173"/>
      <c r="D6020" s="173"/>
      <c r="E6020" s="173"/>
      <c r="F6020" s="173"/>
      <c r="G6020" s="173"/>
      <c r="H6020" s="173"/>
      <c r="I6020" s="173"/>
    </row>
    <row r="6021">
      <c r="A6021" s="176"/>
      <c r="B6021" s="177"/>
      <c r="C6021" s="173"/>
      <c r="D6021" s="173"/>
      <c r="E6021" s="173"/>
      <c r="F6021" s="173"/>
      <c r="G6021" s="173"/>
      <c r="H6021" s="173"/>
      <c r="I6021" s="173"/>
    </row>
    <row r="6022">
      <c r="A6022" s="176"/>
      <c r="B6022" s="177"/>
      <c r="C6022" s="173"/>
      <c r="D6022" s="173"/>
      <c r="E6022" s="173"/>
      <c r="F6022" s="173"/>
      <c r="G6022" s="173"/>
      <c r="H6022" s="173"/>
      <c r="I6022" s="173"/>
    </row>
    <row r="6023">
      <c r="A6023" s="176"/>
      <c r="B6023" s="177"/>
      <c r="C6023" s="173"/>
      <c r="D6023" s="173"/>
      <c r="E6023" s="173"/>
      <c r="F6023" s="173"/>
      <c r="G6023" s="173"/>
      <c r="H6023" s="173"/>
      <c r="I6023" s="173"/>
    </row>
    <row r="6024">
      <c r="A6024" s="176"/>
      <c r="B6024" s="177"/>
      <c r="C6024" s="173"/>
      <c r="D6024" s="173"/>
      <c r="E6024" s="173"/>
      <c r="F6024" s="173"/>
      <c r="G6024" s="173"/>
      <c r="H6024" s="173"/>
      <c r="I6024" s="173"/>
    </row>
    <row r="6025">
      <c r="A6025" s="176"/>
      <c r="B6025" s="177"/>
      <c r="C6025" s="173"/>
      <c r="D6025" s="173"/>
      <c r="E6025" s="173"/>
      <c r="F6025" s="173"/>
      <c r="G6025" s="173"/>
      <c r="H6025" s="173"/>
      <c r="I6025" s="173"/>
    </row>
    <row r="6026">
      <c r="A6026" s="176"/>
      <c r="B6026" s="177"/>
      <c r="C6026" s="173"/>
      <c r="D6026" s="173"/>
      <c r="E6026" s="173"/>
      <c r="F6026" s="173"/>
      <c r="G6026" s="173"/>
      <c r="H6026" s="173"/>
      <c r="I6026" s="173"/>
    </row>
    <row r="6027">
      <c r="A6027" s="176"/>
      <c r="B6027" s="177"/>
      <c r="C6027" s="173"/>
      <c r="D6027" s="173"/>
      <c r="E6027" s="173"/>
      <c r="F6027" s="173"/>
      <c r="G6027" s="173"/>
      <c r="H6027" s="173"/>
      <c r="I6027" s="173"/>
    </row>
    <row r="6028">
      <c r="A6028" s="176"/>
      <c r="B6028" s="177"/>
      <c r="C6028" s="173"/>
      <c r="D6028" s="173"/>
      <c r="E6028" s="173"/>
      <c r="F6028" s="173"/>
      <c r="G6028" s="173"/>
      <c r="H6028" s="173"/>
      <c r="I6028" s="173"/>
    </row>
    <row r="6029">
      <c r="A6029" s="176"/>
      <c r="B6029" s="177"/>
      <c r="C6029" s="173"/>
      <c r="D6029" s="173"/>
      <c r="E6029" s="173"/>
      <c r="F6029" s="173"/>
      <c r="G6029" s="173"/>
      <c r="H6029" s="173"/>
      <c r="I6029" s="173"/>
    </row>
    <row r="6030">
      <c r="A6030" s="176"/>
      <c r="B6030" s="177"/>
      <c r="C6030" s="173"/>
      <c r="D6030" s="173"/>
      <c r="E6030" s="173"/>
      <c r="F6030" s="173"/>
      <c r="G6030" s="173"/>
      <c r="H6030" s="173"/>
      <c r="I6030" s="173"/>
    </row>
    <row r="6031">
      <c r="A6031" s="176"/>
      <c r="B6031" s="177"/>
      <c r="C6031" s="173"/>
      <c r="D6031" s="173"/>
      <c r="E6031" s="173"/>
      <c r="F6031" s="173"/>
      <c r="G6031" s="173"/>
      <c r="H6031" s="173"/>
      <c r="I6031" s="173"/>
    </row>
    <row r="6032">
      <c r="A6032" s="176"/>
      <c r="B6032" s="177"/>
      <c r="C6032" s="173"/>
      <c r="D6032" s="173"/>
      <c r="E6032" s="173"/>
      <c r="F6032" s="173"/>
      <c r="G6032" s="173"/>
      <c r="H6032" s="173"/>
      <c r="I6032" s="173"/>
    </row>
    <row r="6033">
      <c r="A6033" s="176"/>
      <c r="B6033" s="177"/>
      <c r="C6033" s="173"/>
      <c r="D6033" s="173"/>
      <c r="E6033" s="173"/>
      <c r="F6033" s="173"/>
      <c r="G6033" s="173"/>
      <c r="H6033" s="173"/>
      <c r="I6033" s="173"/>
    </row>
    <row r="6034">
      <c r="A6034" s="176"/>
      <c r="B6034" s="177"/>
      <c r="C6034" s="173"/>
      <c r="D6034" s="173"/>
      <c r="E6034" s="173"/>
      <c r="F6034" s="173"/>
      <c r="G6034" s="173"/>
      <c r="H6034" s="173"/>
      <c r="I6034" s="173"/>
    </row>
    <row r="6035">
      <c r="A6035" s="176"/>
      <c r="B6035" s="177"/>
      <c r="C6035" s="173"/>
      <c r="D6035" s="173"/>
      <c r="E6035" s="173"/>
      <c r="F6035" s="173"/>
      <c r="G6035" s="173"/>
      <c r="H6035" s="173"/>
      <c r="I6035" s="173"/>
    </row>
    <row r="6036">
      <c r="A6036" s="176"/>
      <c r="B6036" s="177"/>
      <c r="C6036" s="173"/>
      <c r="D6036" s="173"/>
      <c r="E6036" s="173"/>
      <c r="F6036" s="173"/>
      <c r="G6036" s="173"/>
      <c r="H6036" s="173"/>
      <c r="I6036" s="173"/>
    </row>
    <row r="6037">
      <c r="A6037" s="176"/>
      <c r="B6037" s="177"/>
      <c r="C6037" s="173"/>
      <c r="D6037" s="173"/>
      <c r="E6037" s="173"/>
      <c r="F6037" s="173"/>
      <c r="G6037" s="173"/>
      <c r="H6037" s="173"/>
      <c r="I6037" s="173"/>
    </row>
    <row r="6038">
      <c r="A6038" s="176"/>
      <c r="B6038" s="177"/>
      <c r="C6038" s="173"/>
      <c r="D6038" s="173"/>
      <c r="E6038" s="173"/>
      <c r="F6038" s="173"/>
      <c r="G6038" s="173"/>
      <c r="H6038" s="173"/>
      <c r="I6038" s="173"/>
    </row>
    <row r="6039">
      <c r="A6039" s="176"/>
      <c r="B6039" s="177"/>
      <c r="C6039" s="173"/>
      <c r="D6039" s="173"/>
      <c r="E6039" s="173"/>
      <c r="F6039" s="173"/>
      <c r="G6039" s="173"/>
      <c r="H6039" s="173"/>
      <c r="I6039" s="173"/>
    </row>
    <row r="6040">
      <c r="A6040" s="176"/>
      <c r="B6040" s="177"/>
      <c r="C6040" s="173"/>
      <c r="D6040" s="173"/>
      <c r="E6040" s="173"/>
      <c r="F6040" s="173"/>
      <c r="G6040" s="173"/>
      <c r="H6040" s="173"/>
      <c r="I6040" s="173"/>
    </row>
    <row r="6041">
      <c r="A6041" s="176"/>
      <c r="B6041" s="177"/>
      <c r="C6041" s="173"/>
      <c r="D6041" s="173"/>
      <c r="E6041" s="173"/>
      <c r="F6041" s="173"/>
      <c r="G6041" s="173"/>
      <c r="H6041" s="173"/>
      <c r="I6041" s="173"/>
    </row>
    <row r="6042">
      <c r="A6042" s="176"/>
      <c r="B6042" s="177"/>
      <c r="C6042" s="173"/>
      <c r="D6042" s="173"/>
      <c r="E6042" s="173"/>
      <c r="F6042" s="173"/>
      <c r="G6042" s="173"/>
      <c r="H6042" s="173"/>
      <c r="I6042" s="173"/>
    </row>
    <row r="6043">
      <c r="A6043" s="176"/>
      <c r="B6043" s="177"/>
      <c r="C6043" s="173"/>
      <c r="D6043" s="173"/>
      <c r="E6043" s="173"/>
      <c r="F6043" s="173"/>
      <c r="G6043" s="173"/>
      <c r="H6043" s="173"/>
      <c r="I6043" s="173"/>
    </row>
    <row r="6044">
      <c r="A6044" s="176"/>
      <c r="B6044" s="177"/>
      <c r="C6044" s="173"/>
      <c r="D6044" s="173"/>
      <c r="E6044" s="173"/>
      <c r="F6044" s="173"/>
      <c r="G6044" s="173"/>
      <c r="H6044" s="173"/>
      <c r="I6044" s="173"/>
    </row>
    <row r="6045">
      <c r="A6045" s="176"/>
      <c r="B6045" s="177"/>
      <c r="C6045" s="173"/>
      <c r="D6045" s="173"/>
      <c r="E6045" s="173"/>
      <c r="F6045" s="173"/>
      <c r="G6045" s="173"/>
      <c r="H6045" s="173"/>
      <c r="I6045" s="173"/>
    </row>
    <row r="6046">
      <c r="A6046" s="176"/>
      <c r="B6046" s="177"/>
      <c r="C6046" s="173"/>
      <c r="D6046" s="173"/>
      <c r="E6046" s="173"/>
      <c r="F6046" s="173"/>
      <c r="G6046" s="173"/>
      <c r="H6046" s="173"/>
      <c r="I6046" s="173"/>
    </row>
    <row r="6047">
      <c r="A6047" s="176"/>
      <c r="B6047" s="177"/>
      <c r="C6047" s="173"/>
      <c r="D6047" s="173"/>
      <c r="E6047" s="173"/>
      <c r="F6047" s="173"/>
      <c r="G6047" s="173"/>
      <c r="H6047" s="173"/>
      <c r="I6047" s="173"/>
    </row>
    <row r="6048">
      <c r="A6048" s="176"/>
      <c r="B6048" s="177"/>
      <c r="C6048" s="173"/>
      <c r="D6048" s="173"/>
      <c r="E6048" s="173"/>
      <c r="F6048" s="173"/>
      <c r="G6048" s="173"/>
      <c r="H6048" s="173"/>
      <c r="I6048" s="173"/>
    </row>
    <row r="6049">
      <c r="A6049" s="176"/>
      <c r="B6049" s="177"/>
      <c r="C6049" s="173"/>
      <c r="D6049" s="173"/>
      <c r="E6049" s="173"/>
      <c r="F6049" s="173"/>
      <c r="G6049" s="173"/>
      <c r="H6049" s="173"/>
      <c r="I6049" s="173"/>
    </row>
    <row r="6050">
      <c r="A6050" s="176"/>
      <c r="B6050" s="177"/>
      <c r="C6050" s="173"/>
      <c r="D6050" s="173"/>
      <c r="E6050" s="173"/>
      <c r="F6050" s="173"/>
      <c r="G6050" s="173"/>
      <c r="H6050" s="173"/>
      <c r="I6050" s="173"/>
    </row>
    <row r="6051">
      <c r="A6051" s="176"/>
      <c r="B6051" s="177"/>
      <c r="C6051" s="173"/>
      <c r="D6051" s="173"/>
      <c r="E6051" s="173"/>
      <c r="F6051" s="173"/>
      <c r="G6051" s="173"/>
      <c r="H6051" s="173"/>
      <c r="I6051" s="173"/>
    </row>
    <row r="6052">
      <c r="A6052" s="176"/>
      <c r="B6052" s="177"/>
      <c r="C6052" s="173"/>
      <c r="D6052" s="173"/>
      <c r="E6052" s="173"/>
      <c r="F6052" s="173"/>
      <c r="G6052" s="173"/>
      <c r="H6052" s="173"/>
      <c r="I6052" s="173"/>
    </row>
    <row r="6053">
      <c r="A6053" s="176"/>
      <c r="B6053" s="177"/>
      <c r="C6053" s="173"/>
      <c r="D6053" s="173"/>
      <c r="E6053" s="173"/>
      <c r="F6053" s="173"/>
      <c r="G6053" s="173"/>
      <c r="H6053" s="173"/>
      <c r="I6053" s="173"/>
    </row>
    <row r="6054">
      <c r="A6054" s="176"/>
      <c r="B6054" s="177"/>
      <c r="C6054" s="173"/>
      <c r="D6054" s="173"/>
      <c r="E6054" s="173"/>
      <c r="F6054" s="173"/>
      <c r="G6054" s="173"/>
      <c r="H6054" s="173"/>
      <c r="I6054" s="173"/>
    </row>
    <row r="6055">
      <c r="A6055" s="176"/>
      <c r="B6055" s="177"/>
      <c r="C6055" s="173"/>
      <c r="D6055" s="173"/>
      <c r="E6055" s="173"/>
      <c r="F6055" s="173"/>
      <c r="G6055" s="173"/>
      <c r="H6055" s="173"/>
      <c r="I6055" s="173"/>
    </row>
    <row r="6056">
      <c r="A6056" s="176"/>
      <c r="B6056" s="177"/>
      <c r="C6056" s="173"/>
      <c r="D6056" s="173"/>
      <c r="E6056" s="173"/>
      <c r="F6056" s="173"/>
      <c r="G6056" s="173"/>
      <c r="H6056" s="173"/>
      <c r="I6056" s="173"/>
    </row>
    <row r="6057">
      <c r="A6057" s="176"/>
      <c r="B6057" s="177"/>
      <c r="C6057" s="173"/>
      <c r="D6057" s="173"/>
      <c r="E6057" s="173"/>
      <c r="F6057" s="173"/>
      <c r="G6057" s="173"/>
      <c r="H6057" s="173"/>
      <c r="I6057" s="173"/>
    </row>
    <row r="6058">
      <c r="A6058" s="176"/>
      <c r="B6058" s="177"/>
      <c r="C6058" s="173"/>
      <c r="D6058" s="173"/>
      <c r="E6058" s="173"/>
      <c r="F6058" s="173"/>
      <c r="G6058" s="173"/>
      <c r="H6058" s="173"/>
      <c r="I6058" s="173"/>
    </row>
    <row r="6059">
      <c r="A6059" s="176"/>
      <c r="B6059" s="177"/>
      <c r="C6059" s="173"/>
      <c r="D6059" s="173"/>
      <c r="E6059" s="173"/>
      <c r="F6059" s="173"/>
      <c r="G6059" s="173"/>
      <c r="H6059" s="173"/>
      <c r="I6059" s="173"/>
    </row>
    <row r="6060">
      <c r="A6060" s="176"/>
      <c r="B6060" s="177"/>
      <c r="C6060" s="173"/>
      <c r="D6060" s="173"/>
      <c r="E6060" s="173"/>
      <c r="F6060" s="173"/>
      <c r="G6060" s="173"/>
      <c r="H6060" s="173"/>
      <c r="I6060" s="173"/>
    </row>
    <row r="6061">
      <c r="A6061" s="176"/>
      <c r="B6061" s="177"/>
      <c r="C6061" s="173"/>
      <c r="D6061" s="173"/>
      <c r="E6061" s="173"/>
      <c r="F6061" s="173"/>
      <c r="G6061" s="173"/>
      <c r="H6061" s="173"/>
      <c r="I6061" s="173"/>
    </row>
    <row r="6062">
      <c r="A6062" s="176"/>
      <c r="B6062" s="177"/>
      <c r="C6062" s="173"/>
      <c r="D6062" s="173"/>
      <c r="E6062" s="173"/>
      <c r="F6062" s="173"/>
      <c r="G6062" s="173"/>
      <c r="H6062" s="173"/>
      <c r="I6062" s="173"/>
    </row>
    <row r="6063">
      <c r="A6063" s="176"/>
      <c r="B6063" s="177"/>
      <c r="C6063" s="173"/>
      <c r="D6063" s="173"/>
      <c r="E6063" s="173"/>
      <c r="F6063" s="173"/>
      <c r="G6063" s="173"/>
      <c r="H6063" s="173"/>
      <c r="I6063" s="173"/>
    </row>
    <row r="6064">
      <c r="A6064" s="176"/>
      <c r="B6064" s="177"/>
      <c r="C6064" s="173"/>
      <c r="D6064" s="173"/>
      <c r="E6064" s="173"/>
      <c r="F6064" s="173"/>
      <c r="G6064" s="173"/>
      <c r="H6064" s="173"/>
      <c r="I6064" s="173"/>
    </row>
    <row r="6065">
      <c r="A6065" s="176"/>
      <c r="B6065" s="177"/>
      <c r="C6065" s="173"/>
      <c r="D6065" s="173"/>
      <c r="E6065" s="173"/>
      <c r="F6065" s="173"/>
      <c r="G6065" s="173"/>
      <c r="H6065" s="173"/>
      <c r="I6065" s="173"/>
    </row>
    <row r="6066">
      <c r="A6066" s="176"/>
      <c r="B6066" s="177"/>
      <c r="C6066" s="173"/>
      <c r="D6066" s="173"/>
      <c r="E6066" s="173"/>
      <c r="F6066" s="173"/>
      <c r="G6066" s="173"/>
      <c r="H6066" s="173"/>
      <c r="I6066" s="173"/>
    </row>
    <row r="6067">
      <c r="A6067" s="176"/>
      <c r="B6067" s="177"/>
      <c r="C6067" s="173"/>
      <c r="D6067" s="173"/>
      <c r="E6067" s="173"/>
      <c r="F6067" s="173"/>
      <c r="G6067" s="173"/>
      <c r="H6067" s="173"/>
      <c r="I6067" s="173"/>
    </row>
    <row r="6068">
      <c r="A6068" s="176"/>
      <c r="B6068" s="177"/>
      <c r="C6068" s="173"/>
      <c r="D6068" s="173"/>
      <c r="E6068" s="173"/>
      <c r="F6068" s="173"/>
      <c r="G6068" s="173"/>
      <c r="H6068" s="173"/>
      <c r="I6068" s="173"/>
    </row>
    <row r="6069">
      <c r="A6069" s="176"/>
      <c r="B6069" s="177"/>
      <c r="C6069" s="173"/>
      <c r="D6069" s="173"/>
      <c r="E6069" s="173"/>
      <c r="F6069" s="173"/>
      <c r="G6069" s="173"/>
      <c r="H6069" s="173"/>
      <c r="I6069" s="173"/>
    </row>
    <row r="6070">
      <c r="A6070" s="176"/>
      <c r="B6070" s="177"/>
      <c r="C6070" s="173"/>
      <c r="D6070" s="173"/>
      <c r="E6070" s="173"/>
      <c r="F6070" s="173"/>
      <c r="G6070" s="173"/>
      <c r="H6070" s="173"/>
      <c r="I6070" s="173"/>
    </row>
    <row r="6071">
      <c r="A6071" s="176"/>
      <c r="B6071" s="177"/>
      <c r="C6071" s="173"/>
      <c r="D6071" s="173"/>
      <c r="E6071" s="173"/>
      <c r="F6071" s="173"/>
      <c r="G6071" s="173"/>
      <c r="H6071" s="173"/>
      <c r="I6071" s="173"/>
    </row>
    <row r="6072">
      <c r="A6072" s="176"/>
      <c r="B6072" s="177"/>
      <c r="C6072" s="173"/>
      <c r="D6072" s="173"/>
      <c r="E6072" s="173"/>
      <c r="F6072" s="173"/>
      <c r="G6072" s="173"/>
      <c r="H6072" s="173"/>
      <c r="I6072" s="173"/>
    </row>
    <row r="6073">
      <c r="A6073" s="176"/>
      <c r="B6073" s="177"/>
      <c r="C6073" s="173"/>
      <c r="D6073" s="173"/>
      <c r="E6073" s="173"/>
      <c r="F6073" s="173"/>
      <c r="G6073" s="173"/>
      <c r="H6073" s="173"/>
      <c r="I6073" s="173"/>
    </row>
    <row r="6074">
      <c r="A6074" s="176"/>
      <c r="B6074" s="177"/>
      <c r="C6074" s="173"/>
      <c r="D6074" s="173"/>
      <c r="E6074" s="173"/>
      <c r="F6074" s="173"/>
      <c r="G6074" s="173"/>
      <c r="H6074" s="173"/>
      <c r="I6074" s="173"/>
    </row>
    <row r="6075">
      <c r="A6075" s="176"/>
      <c r="B6075" s="177"/>
      <c r="C6075" s="173"/>
      <c r="D6075" s="173"/>
      <c r="E6075" s="173"/>
      <c r="F6075" s="173"/>
      <c r="G6075" s="173"/>
      <c r="H6075" s="173"/>
      <c r="I6075" s="173"/>
    </row>
    <row r="6076">
      <c r="A6076" s="176"/>
      <c r="B6076" s="177"/>
      <c r="C6076" s="173"/>
      <c r="D6076" s="173"/>
      <c r="E6076" s="173"/>
      <c r="F6076" s="173"/>
      <c r="G6076" s="173"/>
      <c r="H6076" s="173"/>
      <c r="I6076" s="173"/>
    </row>
    <row r="6077">
      <c r="A6077" s="176"/>
      <c r="B6077" s="177"/>
      <c r="C6077" s="173"/>
      <c r="D6077" s="173"/>
      <c r="E6077" s="173"/>
      <c r="F6077" s="173"/>
      <c r="G6077" s="173"/>
      <c r="H6077" s="173"/>
      <c r="I6077" s="173"/>
    </row>
    <row r="6078">
      <c r="A6078" s="176"/>
      <c r="B6078" s="177"/>
      <c r="C6078" s="173"/>
      <c r="D6078" s="173"/>
      <c r="E6078" s="173"/>
      <c r="F6078" s="173"/>
      <c r="G6078" s="173"/>
      <c r="H6078" s="173"/>
      <c r="I6078" s="173"/>
    </row>
    <row r="6079">
      <c r="A6079" s="176"/>
      <c r="B6079" s="177"/>
      <c r="C6079" s="173"/>
      <c r="D6079" s="173"/>
      <c r="E6079" s="173"/>
      <c r="F6079" s="173"/>
      <c r="G6079" s="173"/>
      <c r="H6079" s="173"/>
      <c r="I6079" s="173"/>
    </row>
    <row r="6080">
      <c r="A6080" s="176"/>
      <c r="B6080" s="177"/>
      <c r="C6080" s="173"/>
      <c r="D6080" s="173"/>
      <c r="E6080" s="173"/>
      <c r="F6080" s="173"/>
      <c r="G6080" s="173"/>
      <c r="H6080" s="173"/>
      <c r="I6080" s="173"/>
    </row>
    <row r="6081">
      <c r="A6081" s="176"/>
      <c r="B6081" s="177"/>
      <c r="C6081" s="173"/>
      <c r="D6081" s="173"/>
      <c r="E6081" s="173"/>
      <c r="F6081" s="173"/>
      <c r="G6081" s="173"/>
      <c r="H6081" s="173"/>
      <c r="I6081" s="173"/>
    </row>
    <row r="6082">
      <c r="A6082" s="176"/>
      <c r="B6082" s="177"/>
      <c r="C6082" s="173"/>
      <c r="D6082" s="173"/>
      <c r="E6082" s="173"/>
      <c r="F6082" s="173"/>
      <c r="G6082" s="173"/>
      <c r="H6082" s="173"/>
      <c r="I6082" s="173"/>
    </row>
    <row r="6083">
      <c r="A6083" s="176"/>
      <c r="B6083" s="177"/>
      <c r="C6083" s="173"/>
      <c r="D6083" s="173"/>
      <c r="E6083" s="173"/>
      <c r="F6083" s="173"/>
      <c r="G6083" s="173"/>
      <c r="H6083" s="173"/>
      <c r="I6083" s="173"/>
    </row>
    <row r="6084">
      <c r="A6084" s="176"/>
      <c r="B6084" s="177"/>
      <c r="C6084" s="173"/>
      <c r="D6084" s="173"/>
      <c r="E6084" s="173"/>
      <c r="F6084" s="173"/>
      <c r="G6084" s="173"/>
      <c r="H6084" s="173"/>
      <c r="I6084" s="173"/>
    </row>
    <row r="6085">
      <c r="A6085" s="176"/>
      <c r="B6085" s="177"/>
      <c r="C6085" s="173"/>
      <c r="D6085" s="173"/>
      <c r="E6085" s="173"/>
      <c r="F6085" s="173"/>
      <c r="G6085" s="173"/>
      <c r="H6085" s="173"/>
      <c r="I6085" s="173"/>
    </row>
    <row r="6086">
      <c r="A6086" s="176"/>
      <c r="B6086" s="177"/>
      <c r="C6086" s="173"/>
      <c r="D6086" s="173"/>
      <c r="E6086" s="173"/>
      <c r="F6086" s="173"/>
      <c r="G6086" s="173"/>
      <c r="H6086" s="173"/>
      <c r="I6086" s="173"/>
    </row>
    <row r="6087">
      <c r="A6087" s="176"/>
      <c r="B6087" s="177"/>
      <c r="C6087" s="173"/>
      <c r="D6087" s="173"/>
      <c r="E6087" s="173"/>
      <c r="F6087" s="173"/>
      <c r="G6087" s="173"/>
      <c r="H6087" s="173"/>
      <c r="I6087" s="173"/>
    </row>
    <row r="6088">
      <c r="A6088" s="176"/>
      <c r="B6088" s="177"/>
      <c r="C6088" s="173"/>
      <c r="D6088" s="173"/>
      <c r="E6088" s="173"/>
      <c r="F6088" s="173"/>
      <c r="G6088" s="173"/>
      <c r="H6088" s="173"/>
      <c r="I6088" s="173"/>
    </row>
    <row r="6089">
      <c r="A6089" s="176"/>
      <c r="B6089" s="177"/>
      <c r="C6089" s="173"/>
      <c r="D6089" s="173"/>
      <c r="E6089" s="173"/>
      <c r="F6089" s="173"/>
      <c r="G6089" s="173"/>
      <c r="H6089" s="173"/>
      <c r="I6089" s="173"/>
    </row>
    <row r="6090">
      <c r="A6090" s="176"/>
      <c r="B6090" s="177"/>
      <c r="C6090" s="173"/>
      <c r="D6090" s="173"/>
      <c r="E6090" s="173"/>
      <c r="F6090" s="173"/>
      <c r="G6090" s="173"/>
      <c r="H6090" s="173"/>
      <c r="I6090" s="173"/>
    </row>
    <row r="6091">
      <c r="A6091" s="176"/>
      <c r="B6091" s="177"/>
      <c r="C6091" s="173"/>
      <c r="D6091" s="173"/>
      <c r="E6091" s="173"/>
      <c r="F6091" s="173"/>
      <c r="G6091" s="173"/>
      <c r="H6091" s="173"/>
      <c r="I6091" s="173"/>
    </row>
    <row r="6092">
      <c r="A6092" s="176"/>
      <c r="B6092" s="177"/>
      <c r="C6092" s="173"/>
      <c r="D6092" s="173"/>
      <c r="E6092" s="173"/>
      <c r="F6092" s="173"/>
      <c r="G6092" s="173"/>
      <c r="H6092" s="173"/>
      <c r="I6092" s="173"/>
    </row>
    <row r="6093">
      <c r="A6093" s="176"/>
      <c r="B6093" s="177"/>
      <c r="C6093" s="173"/>
      <c r="D6093" s="173"/>
      <c r="E6093" s="173"/>
      <c r="F6093" s="173"/>
      <c r="G6093" s="173"/>
      <c r="H6093" s="173"/>
      <c r="I6093" s="173"/>
    </row>
    <row r="6094">
      <c r="A6094" s="176"/>
      <c r="B6094" s="177"/>
      <c r="C6094" s="173"/>
      <c r="D6094" s="173"/>
      <c r="E6094" s="173"/>
      <c r="F6094" s="173"/>
      <c r="G6094" s="173"/>
      <c r="H6094" s="173"/>
      <c r="I6094" s="173"/>
    </row>
    <row r="6095">
      <c r="A6095" s="176"/>
      <c r="B6095" s="177"/>
      <c r="C6095" s="173"/>
      <c r="D6095" s="173"/>
      <c r="E6095" s="173"/>
      <c r="F6095" s="173"/>
      <c r="G6095" s="173"/>
      <c r="H6095" s="173"/>
      <c r="I6095" s="173"/>
    </row>
    <row r="6096">
      <c r="A6096" s="176"/>
      <c r="B6096" s="177"/>
      <c r="C6096" s="173"/>
      <c r="D6096" s="173"/>
      <c r="E6096" s="173"/>
      <c r="F6096" s="173"/>
      <c r="G6096" s="173"/>
      <c r="H6096" s="173"/>
      <c r="I6096" s="173"/>
    </row>
    <row r="6097">
      <c r="A6097" s="176"/>
      <c r="B6097" s="177"/>
      <c r="C6097" s="173"/>
      <c r="D6097" s="173"/>
      <c r="E6097" s="173"/>
      <c r="F6097" s="173"/>
      <c r="G6097" s="173"/>
      <c r="H6097" s="173"/>
      <c r="I6097" s="173"/>
    </row>
    <row r="6098">
      <c r="A6098" s="176"/>
      <c r="B6098" s="177"/>
      <c r="C6098" s="173"/>
      <c r="D6098" s="173"/>
      <c r="E6098" s="173"/>
      <c r="F6098" s="173"/>
      <c r="G6098" s="173"/>
      <c r="H6098" s="173"/>
      <c r="I6098" s="173"/>
    </row>
    <row r="6099">
      <c r="A6099" s="176"/>
      <c r="B6099" s="177"/>
      <c r="C6099" s="173"/>
      <c r="D6099" s="173"/>
      <c r="E6099" s="173"/>
      <c r="F6099" s="173"/>
      <c r="G6099" s="173"/>
      <c r="H6099" s="173"/>
      <c r="I6099" s="173"/>
    </row>
    <row r="6100">
      <c r="A6100" s="176"/>
      <c r="B6100" s="177"/>
      <c r="C6100" s="173"/>
      <c r="D6100" s="173"/>
      <c r="E6100" s="173"/>
      <c r="F6100" s="173"/>
      <c r="G6100" s="173"/>
      <c r="H6100" s="173"/>
      <c r="I6100" s="173"/>
    </row>
    <row r="6101">
      <c r="A6101" s="176"/>
      <c r="B6101" s="177"/>
      <c r="C6101" s="173"/>
      <c r="D6101" s="173"/>
      <c r="E6101" s="173"/>
      <c r="F6101" s="173"/>
      <c r="G6101" s="173"/>
      <c r="H6101" s="173"/>
      <c r="I6101" s="173"/>
    </row>
    <row r="6102">
      <c r="A6102" s="176"/>
      <c r="B6102" s="177"/>
      <c r="C6102" s="173"/>
      <c r="D6102" s="173"/>
      <c r="E6102" s="173"/>
      <c r="F6102" s="173"/>
      <c r="G6102" s="173"/>
      <c r="H6102" s="173"/>
      <c r="I6102" s="173"/>
    </row>
    <row r="6103">
      <c r="A6103" s="176"/>
      <c r="B6103" s="177"/>
      <c r="C6103" s="173"/>
      <c r="D6103" s="173"/>
      <c r="E6103" s="173"/>
      <c r="F6103" s="173"/>
      <c r="G6103" s="173"/>
      <c r="H6103" s="173"/>
      <c r="I6103" s="173"/>
    </row>
    <row r="6104">
      <c r="A6104" s="176"/>
      <c r="B6104" s="177"/>
      <c r="C6104" s="173"/>
      <c r="D6104" s="173"/>
      <c r="E6104" s="173"/>
      <c r="F6104" s="173"/>
      <c r="G6104" s="173"/>
      <c r="H6104" s="173"/>
      <c r="I6104" s="173"/>
    </row>
    <row r="6105">
      <c r="A6105" s="176"/>
      <c r="B6105" s="177"/>
      <c r="C6105" s="173"/>
      <c r="D6105" s="173"/>
      <c r="E6105" s="173"/>
      <c r="F6105" s="173"/>
      <c r="G6105" s="173"/>
      <c r="H6105" s="173"/>
      <c r="I6105" s="173"/>
    </row>
    <row r="6106">
      <c r="A6106" s="176"/>
      <c r="B6106" s="177"/>
      <c r="C6106" s="173"/>
      <c r="D6106" s="173"/>
      <c r="E6106" s="173"/>
      <c r="F6106" s="173"/>
      <c r="G6106" s="173"/>
      <c r="H6106" s="173"/>
      <c r="I6106" s="173"/>
    </row>
    <row r="6107">
      <c r="A6107" s="176"/>
      <c r="B6107" s="177"/>
      <c r="C6107" s="173"/>
      <c r="D6107" s="173"/>
      <c r="E6107" s="173"/>
      <c r="F6107" s="173"/>
      <c r="G6107" s="173"/>
      <c r="H6107" s="173"/>
      <c r="I6107" s="173"/>
    </row>
    <row r="6108">
      <c r="A6108" s="176"/>
      <c r="B6108" s="177"/>
      <c r="C6108" s="173"/>
      <c r="D6108" s="173"/>
      <c r="E6108" s="173"/>
      <c r="F6108" s="173"/>
      <c r="G6108" s="173"/>
      <c r="H6108" s="173"/>
      <c r="I6108" s="173"/>
    </row>
    <row r="6109">
      <c r="A6109" s="176"/>
      <c r="B6109" s="177"/>
      <c r="C6109" s="173"/>
      <c r="D6109" s="173"/>
      <c r="E6109" s="173"/>
      <c r="F6109" s="173"/>
      <c r="G6109" s="173"/>
      <c r="H6109" s="173"/>
      <c r="I6109" s="173"/>
    </row>
    <row r="6110">
      <c r="A6110" s="176"/>
      <c r="B6110" s="177"/>
      <c r="C6110" s="173"/>
      <c r="D6110" s="173"/>
      <c r="E6110" s="173"/>
      <c r="F6110" s="173"/>
      <c r="G6110" s="173"/>
      <c r="H6110" s="173"/>
      <c r="I6110" s="173"/>
    </row>
    <row r="6111">
      <c r="A6111" s="176"/>
      <c r="B6111" s="177"/>
      <c r="C6111" s="173"/>
      <c r="D6111" s="173"/>
      <c r="E6111" s="173"/>
      <c r="F6111" s="173"/>
      <c r="G6111" s="173"/>
      <c r="H6111" s="173"/>
      <c r="I6111" s="173"/>
    </row>
    <row r="6112">
      <c r="A6112" s="176"/>
      <c r="B6112" s="177"/>
      <c r="C6112" s="173"/>
      <c r="D6112" s="173"/>
      <c r="E6112" s="173"/>
      <c r="F6112" s="173"/>
      <c r="G6112" s="173"/>
      <c r="H6112" s="173"/>
      <c r="I6112" s="173"/>
    </row>
    <row r="6113">
      <c r="A6113" s="176"/>
      <c r="B6113" s="177"/>
      <c r="C6113" s="173"/>
      <c r="D6113" s="173"/>
      <c r="E6113" s="173"/>
      <c r="F6113" s="173"/>
      <c r="G6113" s="173"/>
      <c r="H6113" s="173"/>
      <c r="I6113" s="173"/>
    </row>
    <row r="6114">
      <c r="A6114" s="176"/>
      <c r="B6114" s="177"/>
      <c r="C6114" s="173"/>
      <c r="D6114" s="173"/>
      <c r="E6114" s="173"/>
      <c r="F6114" s="173"/>
      <c r="G6114" s="173"/>
      <c r="H6114" s="173"/>
      <c r="I6114" s="173"/>
    </row>
    <row r="6115">
      <c r="A6115" s="176"/>
      <c r="B6115" s="177"/>
      <c r="C6115" s="173"/>
      <c r="D6115" s="173"/>
      <c r="E6115" s="173"/>
      <c r="F6115" s="173"/>
      <c r="G6115" s="173"/>
      <c r="H6115" s="173"/>
      <c r="I6115" s="173"/>
    </row>
    <row r="6116">
      <c r="A6116" s="176"/>
      <c r="B6116" s="177"/>
      <c r="C6116" s="173"/>
      <c r="D6116" s="173"/>
      <c r="E6116" s="173"/>
      <c r="F6116" s="173"/>
      <c r="G6116" s="173"/>
      <c r="H6116" s="173"/>
      <c r="I6116" s="173"/>
    </row>
    <row r="6117">
      <c r="A6117" s="176"/>
      <c r="B6117" s="177"/>
      <c r="C6117" s="173"/>
      <c r="D6117" s="173"/>
      <c r="E6117" s="173"/>
      <c r="F6117" s="173"/>
      <c r="G6117" s="173"/>
      <c r="H6117" s="173"/>
      <c r="I6117" s="173"/>
    </row>
    <row r="6118">
      <c r="A6118" s="176"/>
      <c r="B6118" s="177"/>
      <c r="C6118" s="173"/>
      <c r="D6118" s="173"/>
      <c r="E6118" s="173"/>
      <c r="F6118" s="173"/>
      <c r="G6118" s="173"/>
      <c r="H6118" s="173"/>
      <c r="I6118" s="173"/>
    </row>
    <row r="6119">
      <c r="A6119" s="176"/>
      <c r="B6119" s="177"/>
      <c r="C6119" s="173"/>
      <c r="D6119" s="173"/>
      <c r="E6119" s="173"/>
      <c r="F6119" s="173"/>
      <c r="G6119" s="173"/>
      <c r="H6119" s="173"/>
      <c r="I6119" s="173"/>
    </row>
    <row r="6120">
      <c r="A6120" s="176"/>
      <c r="B6120" s="177"/>
      <c r="C6120" s="173"/>
      <c r="D6120" s="173"/>
      <c r="E6120" s="173"/>
      <c r="F6120" s="173"/>
      <c r="G6120" s="173"/>
      <c r="H6120" s="173"/>
      <c r="I6120" s="173"/>
    </row>
    <row r="6121">
      <c r="A6121" s="176"/>
      <c r="B6121" s="177"/>
      <c r="C6121" s="173"/>
      <c r="D6121" s="173"/>
      <c r="E6121" s="173"/>
      <c r="F6121" s="173"/>
      <c r="G6121" s="173"/>
      <c r="H6121" s="173"/>
      <c r="I6121" s="173"/>
    </row>
    <row r="6122">
      <c r="A6122" s="176"/>
      <c r="B6122" s="177"/>
      <c r="C6122" s="173"/>
      <c r="D6122" s="173"/>
      <c r="E6122" s="173"/>
      <c r="F6122" s="173"/>
      <c r="G6122" s="173"/>
      <c r="H6122" s="173"/>
      <c r="I6122" s="173"/>
    </row>
    <row r="6123">
      <c r="A6123" s="176"/>
      <c r="B6123" s="177"/>
      <c r="C6123" s="173"/>
      <c r="D6123" s="173"/>
      <c r="E6123" s="173"/>
      <c r="F6123" s="173"/>
      <c r="G6123" s="173"/>
      <c r="H6123" s="173"/>
      <c r="I6123" s="173"/>
    </row>
    <row r="6124">
      <c r="A6124" s="176"/>
      <c r="B6124" s="177"/>
      <c r="C6124" s="173"/>
      <c r="D6124" s="173"/>
      <c r="E6124" s="173"/>
      <c r="F6124" s="173"/>
      <c r="G6124" s="173"/>
      <c r="H6124" s="173"/>
      <c r="I6124" s="173"/>
    </row>
    <row r="6125">
      <c r="A6125" s="176"/>
      <c r="B6125" s="177"/>
      <c r="C6125" s="173"/>
      <c r="D6125" s="173"/>
      <c r="E6125" s="173"/>
      <c r="F6125" s="173"/>
      <c r="G6125" s="173"/>
      <c r="H6125" s="173"/>
      <c r="I6125" s="173"/>
    </row>
    <row r="6126">
      <c r="A6126" s="176"/>
      <c r="B6126" s="177"/>
      <c r="C6126" s="173"/>
      <c r="D6126" s="173"/>
      <c r="E6126" s="173"/>
      <c r="F6126" s="173"/>
      <c r="G6126" s="173"/>
      <c r="H6126" s="173"/>
      <c r="I6126" s="173"/>
    </row>
    <row r="6127">
      <c r="A6127" s="176"/>
      <c r="B6127" s="177"/>
      <c r="C6127" s="173"/>
      <c r="D6127" s="173"/>
      <c r="E6127" s="173"/>
      <c r="F6127" s="173"/>
      <c r="G6127" s="173"/>
      <c r="H6127" s="173"/>
      <c r="I6127" s="173"/>
    </row>
    <row r="6128">
      <c r="A6128" s="176"/>
      <c r="B6128" s="177"/>
      <c r="C6128" s="173"/>
      <c r="D6128" s="173"/>
      <c r="E6128" s="173"/>
      <c r="F6128" s="173"/>
      <c r="G6128" s="173"/>
      <c r="H6128" s="173"/>
      <c r="I6128" s="173"/>
    </row>
    <row r="6129">
      <c r="A6129" s="176"/>
      <c r="B6129" s="177"/>
      <c r="C6129" s="173"/>
      <c r="D6129" s="173"/>
      <c r="E6129" s="173"/>
      <c r="F6129" s="173"/>
      <c r="G6129" s="173"/>
      <c r="H6129" s="173"/>
      <c r="I6129" s="173"/>
    </row>
    <row r="6130">
      <c r="A6130" s="176"/>
      <c r="B6130" s="177"/>
      <c r="C6130" s="173"/>
      <c r="D6130" s="173"/>
      <c r="E6130" s="173"/>
      <c r="F6130" s="173"/>
      <c r="G6130" s="173"/>
      <c r="H6130" s="173"/>
      <c r="I6130" s="173"/>
    </row>
    <row r="6131">
      <c r="A6131" s="176"/>
      <c r="B6131" s="177"/>
      <c r="C6131" s="173"/>
      <c r="D6131" s="173"/>
      <c r="E6131" s="173"/>
      <c r="F6131" s="173"/>
      <c r="G6131" s="173"/>
      <c r="H6131" s="173"/>
      <c r="I6131" s="173"/>
    </row>
    <row r="6132">
      <c r="A6132" s="176"/>
      <c r="B6132" s="177"/>
      <c r="C6132" s="173"/>
      <c r="D6132" s="173"/>
      <c r="E6132" s="173"/>
      <c r="F6132" s="173"/>
      <c r="G6132" s="173"/>
      <c r="H6132" s="173"/>
      <c r="I6132" s="173"/>
    </row>
    <row r="6133">
      <c r="A6133" s="176"/>
      <c r="B6133" s="177"/>
      <c r="C6133" s="173"/>
      <c r="D6133" s="173"/>
      <c r="E6133" s="173"/>
      <c r="F6133" s="173"/>
      <c r="G6133" s="173"/>
      <c r="H6133" s="173"/>
      <c r="I6133" s="173"/>
    </row>
    <row r="6134">
      <c r="A6134" s="176"/>
      <c r="B6134" s="177"/>
      <c r="C6134" s="173"/>
      <c r="D6134" s="173"/>
      <c r="E6134" s="173"/>
      <c r="F6134" s="173"/>
      <c r="G6134" s="173"/>
      <c r="H6134" s="173"/>
      <c r="I6134" s="173"/>
    </row>
    <row r="6135">
      <c r="A6135" s="176"/>
      <c r="B6135" s="177"/>
      <c r="C6135" s="173"/>
      <c r="D6135" s="173"/>
      <c r="E6135" s="173"/>
      <c r="F6135" s="173"/>
      <c r="G6135" s="173"/>
      <c r="H6135" s="173"/>
      <c r="I6135" s="173"/>
    </row>
    <row r="6136">
      <c r="A6136" s="176"/>
      <c r="B6136" s="177"/>
      <c r="C6136" s="173"/>
      <c r="D6136" s="173"/>
      <c r="E6136" s="173"/>
      <c r="F6136" s="173"/>
      <c r="G6136" s="173"/>
      <c r="H6136" s="173"/>
      <c r="I6136" s="173"/>
    </row>
    <row r="6137">
      <c r="A6137" s="176"/>
      <c r="B6137" s="177"/>
      <c r="C6137" s="173"/>
      <c r="D6137" s="173"/>
      <c r="E6137" s="173"/>
      <c r="F6137" s="173"/>
      <c r="G6137" s="173"/>
      <c r="H6137" s="173"/>
      <c r="I6137" s="173"/>
    </row>
    <row r="6138">
      <c r="A6138" s="176"/>
      <c r="B6138" s="177"/>
      <c r="C6138" s="173"/>
      <c r="D6138" s="173"/>
      <c r="E6138" s="173"/>
      <c r="F6138" s="173"/>
      <c r="G6138" s="173"/>
      <c r="H6138" s="173"/>
      <c r="I6138" s="173"/>
    </row>
    <row r="6139">
      <c r="A6139" s="176"/>
      <c r="B6139" s="177"/>
      <c r="C6139" s="173"/>
      <c r="D6139" s="173"/>
      <c r="E6139" s="173"/>
      <c r="F6139" s="173"/>
      <c r="G6139" s="173"/>
      <c r="H6139" s="173"/>
      <c r="I6139" s="173"/>
    </row>
    <row r="6140">
      <c r="A6140" s="176"/>
      <c r="B6140" s="177"/>
      <c r="C6140" s="173"/>
      <c r="D6140" s="173"/>
      <c r="E6140" s="173"/>
      <c r="F6140" s="173"/>
      <c r="G6140" s="173"/>
      <c r="H6140" s="173"/>
      <c r="I6140" s="173"/>
    </row>
    <row r="6141">
      <c r="A6141" s="176"/>
      <c r="B6141" s="177"/>
      <c r="C6141" s="173"/>
      <c r="D6141" s="173"/>
      <c r="E6141" s="173"/>
      <c r="F6141" s="173"/>
      <c r="G6141" s="173"/>
      <c r="H6141" s="173"/>
      <c r="I6141" s="173"/>
    </row>
    <row r="6142">
      <c r="A6142" s="176"/>
      <c r="B6142" s="177"/>
      <c r="C6142" s="173"/>
      <c r="D6142" s="173"/>
      <c r="E6142" s="173"/>
      <c r="F6142" s="173"/>
      <c r="G6142" s="173"/>
      <c r="H6142" s="173"/>
      <c r="I6142" s="173"/>
    </row>
    <row r="6143">
      <c r="A6143" s="176"/>
      <c r="B6143" s="177"/>
      <c r="C6143" s="173"/>
      <c r="D6143" s="173"/>
      <c r="E6143" s="173"/>
      <c r="F6143" s="173"/>
      <c r="G6143" s="173"/>
      <c r="H6143" s="173"/>
      <c r="I6143" s="173"/>
    </row>
    <row r="6144">
      <c r="A6144" s="176"/>
      <c r="B6144" s="177"/>
      <c r="C6144" s="173"/>
      <c r="D6144" s="173"/>
      <c r="E6144" s="173"/>
      <c r="F6144" s="173"/>
      <c r="G6144" s="173"/>
      <c r="H6144" s="173"/>
      <c r="I6144" s="173"/>
    </row>
    <row r="6145">
      <c r="A6145" s="176"/>
      <c r="B6145" s="177"/>
      <c r="C6145" s="173"/>
      <c r="D6145" s="173"/>
      <c r="E6145" s="173"/>
      <c r="F6145" s="173"/>
      <c r="G6145" s="173"/>
      <c r="H6145" s="173"/>
      <c r="I6145" s="173"/>
    </row>
    <row r="6146">
      <c r="A6146" s="176"/>
      <c r="B6146" s="177"/>
      <c r="C6146" s="173"/>
      <c r="D6146" s="173"/>
      <c r="E6146" s="173"/>
      <c r="F6146" s="173"/>
      <c r="G6146" s="173"/>
      <c r="H6146" s="173"/>
      <c r="I6146" s="173"/>
    </row>
    <row r="6147">
      <c r="A6147" s="176"/>
      <c r="B6147" s="177"/>
      <c r="C6147" s="173"/>
      <c r="D6147" s="173"/>
      <c r="E6147" s="173"/>
      <c r="F6147" s="173"/>
      <c r="G6147" s="173"/>
      <c r="H6147" s="173"/>
      <c r="I6147" s="173"/>
    </row>
    <row r="6148">
      <c r="A6148" s="176"/>
      <c r="B6148" s="177"/>
      <c r="C6148" s="173"/>
      <c r="D6148" s="173"/>
      <c r="E6148" s="173"/>
      <c r="F6148" s="173"/>
      <c r="G6148" s="173"/>
      <c r="H6148" s="173"/>
      <c r="I6148" s="173"/>
    </row>
    <row r="6149">
      <c r="A6149" s="176"/>
      <c r="B6149" s="177"/>
      <c r="C6149" s="173"/>
      <c r="D6149" s="173"/>
      <c r="E6149" s="173"/>
      <c r="F6149" s="173"/>
      <c r="G6149" s="173"/>
      <c r="H6149" s="173"/>
      <c r="I6149" s="173"/>
    </row>
    <row r="6150">
      <c r="A6150" s="176"/>
      <c r="B6150" s="177"/>
      <c r="C6150" s="173"/>
      <c r="D6150" s="173"/>
      <c r="E6150" s="173"/>
      <c r="F6150" s="173"/>
      <c r="G6150" s="173"/>
      <c r="H6150" s="173"/>
      <c r="I6150" s="173"/>
    </row>
    <row r="6151">
      <c r="A6151" s="176"/>
      <c r="B6151" s="177"/>
      <c r="C6151" s="173"/>
      <c r="D6151" s="173"/>
      <c r="E6151" s="173"/>
      <c r="F6151" s="173"/>
      <c r="G6151" s="173"/>
      <c r="H6151" s="173"/>
      <c r="I6151" s="173"/>
    </row>
    <row r="6152">
      <c r="A6152" s="176"/>
      <c r="B6152" s="177"/>
      <c r="C6152" s="173"/>
      <c r="D6152" s="173"/>
      <c r="E6152" s="173"/>
      <c r="F6152" s="173"/>
      <c r="G6152" s="173"/>
      <c r="H6152" s="173"/>
      <c r="I6152" s="173"/>
    </row>
    <row r="6153">
      <c r="A6153" s="176"/>
      <c r="B6153" s="177"/>
      <c r="C6153" s="173"/>
      <c r="D6153" s="173"/>
      <c r="E6153" s="173"/>
      <c r="F6153" s="173"/>
      <c r="G6153" s="173"/>
      <c r="H6153" s="173"/>
      <c r="I6153" s="173"/>
    </row>
    <row r="6154">
      <c r="A6154" s="176"/>
      <c r="B6154" s="177"/>
      <c r="C6154" s="173"/>
      <c r="D6154" s="173"/>
      <c r="E6154" s="173"/>
      <c r="F6154" s="173"/>
      <c r="G6154" s="173"/>
      <c r="H6154" s="173"/>
      <c r="I6154" s="173"/>
    </row>
    <row r="6155">
      <c r="A6155" s="176"/>
      <c r="B6155" s="177"/>
      <c r="C6155" s="173"/>
      <c r="D6155" s="173"/>
      <c r="E6155" s="173"/>
      <c r="F6155" s="173"/>
      <c r="G6155" s="173"/>
      <c r="H6155" s="173"/>
      <c r="I6155" s="173"/>
    </row>
    <row r="6156">
      <c r="A6156" s="176"/>
      <c r="B6156" s="177"/>
      <c r="C6156" s="173"/>
      <c r="D6156" s="173"/>
      <c r="E6156" s="173"/>
      <c r="F6156" s="173"/>
      <c r="G6156" s="173"/>
      <c r="H6156" s="173"/>
      <c r="I6156" s="173"/>
    </row>
    <row r="6157">
      <c r="A6157" s="176"/>
      <c r="B6157" s="177"/>
      <c r="C6157" s="173"/>
      <c r="D6157" s="173"/>
      <c r="E6157" s="173"/>
      <c r="F6157" s="173"/>
      <c r="G6157" s="173"/>
      <c r="H6157" s="173"/>
      <c r="I6157" s="173"/>
    </row>
    <row r="6158">
      <c r="A6158" s="176"/>
      <c r="B6158" s="177"/>
      <c r="C6158" s="173"/>
      <c r="D6158" s="173"/>
      <c r="E6158" s="173"/>
      <c r="F6158" s="173"/>
      <c r="G6158" s="173"/>
      <c r="H6158" s="173"/>
      <c r="I6158" s="173"/>
    </row>
    <row r="6159">
      <c r="A6159" s="176"/>
      <c r="B6159" s="177"/>
      <c r="C6159" s="173"/>
      <c r="D6159" s="173"/>
      <c r="E6159" s="173"/>
      <c r="F6159" s="173"/>
      <c r="G6159" s="173"/>
      <c r="H6159" s="173"/>
      <c r="I6159" s="173"/>
    </row>
    <row r="6160">
      <c r="A6160" s="176"/>
      <c r="B6160" s="177"/>
      <c r="C6160" s="173"/>
      <c r="D6160" s="173"/>
      <c r="E6160" s="173"/>
      <c r="F6160" s="173"/>
      <c r="G6160" s="173"/>
      <c r="H6160" s="173"/>
      <c r="I6160" s="173"/>
    </row>
    <row r="6161">
      <c r="A6161" s="176"/>
      <c r="B6161" s="177"/>
      <c r="C6161" s="173"/>
      <c r="D6161" s="173"/>
      <c r="E6161" s="173"/>
      <c r="F6161" s="173"/>
      <c r="G6161" s="173"/>
      <c r="H6161" s="173"/>
      <c r="I6161" s="173"/>
    </row>
    <row r="6162">
      <c r="A6162" s="176"/>
      <c r="B6162" s="177"/>
      <c r="C6162" s="173"/>
      <c r="D6162" s="173"/>
      <c r="E6162" s="173"/>
      <c r="F6162" s="173"/>
      <c r="G6162" s="173"/>
      <c r="H6162" s="173"/>
      <c r="I6162" s="173"/>
    </row>
    <row r="6163">
      <c r="A6163" s="176"/>
      <c r="B6163" s="177"/>
      <c r="C6163" s="173"/>
      <c r="D6163" s="173"/>
      <c r="E6163" s="173"/>
      <c r="F6163" s="173"/>
      <c r="G6163" s="173"/>
      <c r="H6163" s="173"/>
      <c r="I6163" s="173"/>
    </row>
    <row r="6164">
      <c r="A6164" s="176"/>
      <c r="B6164" s="177"/>
      <c r="C6164" s="173"/>
      <c r="D6164" s="173"/>
      <c r="E6164" s="173"/>
      <c r="F6164" s="173"/>
      <c r="G6164" s="173"/>
      <c r="H6164" s="173"/>
      <c r="I6164" s="173"/>
    </row>
    <row r="6165">
      <c r="A6165" s="176"/>
      <c r="B6165" s="177"/>
      <c r="C6165" s="173"/>
      <c r="D6165" s="173"/>
      <c r="E6165" s="173"/>
      <c r="F6165" s="173"/>
      <c r="G6165" s="173"/>
      <c r="H6165" s="173"/>
      <c r="I6165" s="173"/>
    </row>
    <row r="6166">
      <c r="A6166" s="176"/>
      <c r="B6166" s="177"/>
      <c r="C6166" s="173"/>
      <c r="D6166" s="173"/>
      <c r="E6166" s="173"/>
      <c r="F6166" s="173"/>
      <c r="G6166" s="173"/>
      <c r="H6166" s="173"/>
      <c r="I6166" s="173"/>
    </row>
    <row r="6167">
      <c r="A6167" s="176"/>
      <c r="B6167" s="177"/>
      <c r="C6167" s="173"/>
      <c r="D6167" s="173"/>
      <c r="E6167" s="173"/>
      <c r="F6167" s="173"/>
      <c r="G6167" s="173"/>
      <c r="H6167" s="173"/>
      <c r="I6167" s="173"/>
    </row>
    <row r="6168">
      <c r="A6168" s="176"/>
      <c r="B6168" s="177"/>
      <c r="C6168" s="173"/>
      <c r="D6168" s="173"/>
      <c r="E6168" s="173"/>
      <c r="F6168" s="173"/>
      <c r="G6168" s="173"/>
      <c r="H6168" s="173"/>
      <c r="I6168" s="173"/>
    </row>
    <row r="6169">
      <c r="A6169" s="176"/>
      <c r="B6169" s="177"/>
      <c r="C6169" s="173"/>
      <c r="D6169" s="173"/>
      <c r="E6169" s="173"/>
      <c r="F6169" s="173"/>
      <c r="G6169" s="173"/>
      <c r="H6169" s="173"/>
      <c r="I6169" s="173"/>
    </row>
    <row r="6170">
      <c r="A6170" s="176"/>
      <c r="B6170" s="177"/>
      <c r="C6170" s="173"/>
      <c r="D6170" s="173"/>
      <c r="E6170" s="173"/>
      <c r="F6170" s="173"/>
      <c r="G6170" s="173"/>
      <c r="H6170" s="173"/>
      <c r="I6170" s="173"/>
    </row>
    <row r="6171">
      <c r="A6171" s="176"/>
      <c r="B6171" s="177"/>
      <c r="C6171" s="173"/>
      <c r="D6171" s="173"/>
      <c r="E6171" s="173"/>
      <c r="F6171" s="173"/>
      <c r="G6171" s="173"/>
      <c r="H6171" s="173"/>
      <c r="I6171" s="173"/>
    </row>
    <row r="6172">
      <c r="A6172" s="176"/>
      <c r="B6172" s="177"/>
      <c r="C6172" s="173"/>
      <c r="D6172" s="173"/>
      <c r="E6172" s="173"/>
      <c r="F6172" s="173"/>
      <c r="G6172" s="173"/>
      <c r="H6172" s="173"/>
      <c r="I6172" s="173"/>
    </row>
    <row r="6173">
      <c r="A6173" s="176"/>
      <c r="B6173" s="177"/>
      <c r="C6173" s="173"/>
      <c r="D6173" s="173"/>
      <c r="E6173" s="173"/>
      <c r="F6173" s="173"/>
      <c r="G6173" s="173"/>
      <c r="H6173" s="173"/>
      <c r="I6173" s="173"/>
    </row>
    <row r="6174">
      <c r="A6174" s="176"/>
      <c r="B6174" s="177"/>
      <c r="C6174" s="173"/>
      <c r="D6174" s="173"/>
      <c r="E6174" s="173"/>
      <c r="F6174" s="173"/>
      <c r="G6174" s="173"/>
      <c r="H6174" s="173"/>
      <c r="I6174" s="173"/>
    </row>
    <row r="6175">
      <c r="A6175" s="176"/>
      <c r="B6175" s="177"/>
      <c r="C6175" s="173"/>
      <c r="D6175" s="173"/>
      <c r="E6175" s="173"/>
      <c r="F6175" s="173"/>
      <c r="G6175" s="173"/>
      <c r="H6175" s="173"/>
      <c r="I6175" s="173"/>
    </row>
    <row r="6176">
      <c r="A6176" s="176"/>
      <c r="B6176" s="177"/>
      <c r="C6176" s="173"/>
      <c r="D6176" s="173"/>
      <c r="E6176" s="173"/>
      <c r="F6176" s="173"/>
      <c r="G6176" s="173"/>
      <c r="H6176" s="173"/>
      <c r="I6176" s="173"/>
    </row>
    <row r="6177">
      <c r="A6177" s="176"/>
      <c r="B6177" s="177"/>
      <c r="C6177" s="173"/>
      <c r="D6177" s="173"/>
      <c r="E6177" s="173"/>
      <c r="F6177" s="173"/>
      <c r="G6177" s="173"/>
      <c r="H6177" s="173"/>
      <c r="I6177" s="173"/>
    </row>
    <row r="6178">
      <c r="A6178" s="176"/>
      <c r="B6178" s="177"/>
      <c r="C6178" s="173"/>
      <c r="D6178" s="173"/>
      <c r="E6178" s="173"/>
      <c r="F6178" s="173"/>
      <c r="G6178" s="173"/>
      <c r="H6178" s="173"/>
      <c r="I6178" s="173"/>
    </row>
    <row r="6179">
      <c r="A6179" s="176"/>
      <c r="B6179" s="177"/>
      <c r="C6179" s="173"/>
      <c r="D6179" s="173"/>
      <c r="E6179" s="173"/>
      <c r="F6179" s="173"/>
      <c r="G6179" s="173"/>
      <c r="H6179" s="173"/>
      <c r="I6179" s="173"/>
    </row>
    <row r="6180">
      <c r="A6180" s="176"/>
      <c r="B6180" s="177"/>
      <c r="C6180" s="173"/>
      <c r="D6180" s="173"/>
      <c r="E6180" s="173"/>
      <c r="F6180" s="173"/>
      <c r="G6180" s="173"/>
      <c r="H6180" s="173"/>
      <c r="I6180" s="173"/>
    </row>
    <row r="6181">
      <c r="A6181" s="176"/>
      <c r="B6181" s="177"/>
      <c r="C6181" s="173"/>
      <c r="D6181" s="173"/>
      <c r="E6181" s="173"/>
      <c r="F6181" s="173"/>
      <c r="G6181" s="173"/>
      <c r="H6181" s="173"/>
      <c r="I6181" s="173"/>
    </row>
    <row r="6182">
      <c r="A6182" s="176"/>
      <c r="B6182" s="177"/>
      <c r="C6182" s="173"/>
      <c r="D6182" s="173"/>
      <c r="E6182" s="173"/>
      <c r="F6182" s="173"/>
      <c r="G6182" s="173"/>
      <c r="H6182" s="173"/>
      <c r="I6182" s="173"/>
    </row>
    <row r="6183">
      <c r="A6183" s="176"/>
      <c r="B6183" s="177"/>
      <c r="C6183" s="173"/>
      <c r="D6183" s="173"/>
      <c r="E6183" s="173"/>
      <c r="F6183" s="173"/>
      <c r="G6183" s="173"/>
      <c r="H6183" s="173"/>
      <c r="I6183" s="173"/>
    </row>
    <row r="6184">
      <c r="A6184" s="176"/>
      <c r="B6184" s="177"/>
      <c r="C6184" s="173"/>
      <c r="D6184" s="173"/>
      <c r="E6184" s="173"/>
      <c r="F6184" s="173"/>
      <c r="G6184" s="173"/>
      <c r="H6184" s="173"/>
      <c r="I6184" s="173"/>
    </row>
    <row r="6185">
      <c r="A6185" s="176"/>
      <c r="B6185" s="177"/>
      <c r="C6185" s="173"/>
      <c r="D6185" s="173"/>
      <c r="E6185" s="173"/>
      <c r="F6185" s="173"/>
      <c r="G6185" s="173"/>
      <c r="H6185" s="173"/>
      <c r="I6185" s="173"/>
    </row>
    <row r="6186">
      <c r="A6186" s="176"/>
      <c r="B6186" s="177"/>
      <c r="C6186" s="173"/>
      <c r="D6186" s="173"/>
      <c r="E6186" s="173"/>
      <c r="F6186" s="173"/>
      <c r="G6186" s="173"/>
      <c r="H6186" s="173"/>
      <c r="I6186" s="173"/>
    </row>
    <row r="6187">
      <c r="A6187" s="176"/>
      <c r="B6187" s="177"/>
      <c r="C6187" s="173"/>
      <c r="D6187" s="173"/>
      <c r="E6187" s="173"/>
      <c r="F6187" s="173"/>
      <c r="G6187" s="173"/>
      <c r="H6187" s="173"/>
      <c r="I6187" s="173"/>
    </row>
    <row r="6188">
      <c r="A6188" s="176"/>
      <c r="B6188" s="177"/>
      <c r="C6188" s="173"/>
      <c r="D6188" s="173"/>
      <c r="E6188" s="173"/>
      <c r="F6188" s="173"/>
      <c r="G6188" s="173"/>
      <c r="H6188" s="173"/>
      <c r="I6188" s="173"/>
    </row>
    <row r="6189">
      <c r="A6189" s="176"/>
      <c r="B6189" s="177"/>
      <c r="C6189" s="173"/>
      <c r="D6189" s="173"/>
      <c r="E6189" s="173"/>
      <c r="F6189" s="173"/>
      <c r="G6189" s="173"/>
      <c r="H6189" s="173"/>
      <c r="I6189" s="173"/>
    </row>
    <row r="6190">
      <c r="A6190" s="176"/>
      <c r="B6190" s="177"/>
      <c r="C6190" s="173"/>
      <c r="D6190" s="173"/>
      <c r="E6190" s="173"/>
      <c r="F6190" s="173"/>
      <c r="G6190" s="173"/>
      <c r="H6190" s="173"/>
      <c r="I6190" s="173"/>
    </row>
    <row r="6191">
      <c r="A6191" s="176"/>
      <c r="B6191" s="177"/>
      <c r="C6191" s="173"/>
      <c r="D6191" s="173"/>
      <c r="E6191" s="173"/>
      <c r="F6191" s="173"/>
      <c r="G6191" s="173"/>
      <c r="H6191" s="173"/>
      <c r="I6191" s="173"/>
    </row>
    <row r="6192">
      <c r="A6192" s="176"/>
      <c r="B6192" s="177"/>
      <c r="C6192" s="173"/>
      <c r="D6192" s="173"/>
      <c r="E6192" s="173"/>
      <c r="F6192" s="173"/>
      <c r="G6192" s="173"/>
      <c r="H6192" s="173"/>
      <c r="I6192" s="173"/>
    </row>
    <row r="6193">
      <c r="A6193" s="176"/>
      <c r="B6193" s="177"/>
      <c r="C6193" s="173"/>
      <c r="D6193" s="173"/>
      <c r="E6193" s="173"/>
      <c r="F6193" s="173"/>
      <c r="G6193" s="173"/>
      <c r="H6193" s="173"/>
      <c r="I6193" s="173"/>
    </row>
    <row r="6194">
      <c r="A6194" s="176"/>
      <c r="B6194" s="177"/>
      <c r="C6194" s="173"/>
      <c r="D6194" s="173"/>
      <c r="E6194" s="173"/>
      <c r="F6194" s="173"/>
      <c r="G6194" s="173"/>
      <c r="H6194" s="173"/>
      <c r="I6194" s="173"/>
    </row>
    <row r="6195">
      <c r="A6195" s="176"/>
      <c r="B6195" s="177"/>
      <c r="C6195" s="173"/>
      <c r="D6195" s="173"/>
      <c r="E6195" s="173"/>
      <c r="F6195" s="173"/>
      <c r="G6195" s="173"/>
      <c r="H6195" s="173"/>
      <c r="I6195" s="173"/>
    </row>
    <row r="6196">
      <c r="A6196" s="176"/>
      <c r="B6196" s="177"/>
      <c r="C6196" s="173"/>
      <c r="D6196" s="173"/>
      <c r="E6196" s="173"/>
      <c r="F6196" s="173"/>
      <c r="G6196" s="173"/>
      <c r="H6196" s="173"/>
      <c r="I6196" s="173"/>
    </row>
    <row r="6197">
      <c r="A6197" s="176"/>
      <c r="B6197" s="177"/>
      <c r="C6197" s="173"/>
      <c r="D6197" s="173"/>
      <c r="E6197" s="173"/>
      <c r="F6197" s="173"/>
      <c r="G6197" s="173"/>
      <c r="H6197" s="173"/>
      <c r="I6197" s="173"/>
    </row>
    <row r="6198">
      <c r="A6198" s="176"/>
      <c r="B6198" s="177"/>
      <c r="C6198" s="173"/>
      <c r="D6198" s="173"/>
      <c r="E6198" s="173"/>
      <c r="F6198" s="173"/>
      <c r="G6198" s="173"/>
      <c r="H6198" s="173"/>
      <c r="I6198" s="173"/>
    </row>
    <row r="6199">
      <c r="A6199" s="176"/>
      <c r="B6199" s="177"/>
      <c r="C6199" s="173"/>
      <c r="D6199" s="173"/>
      <c r="E6199" s="173"/>
      <c r="F6199" s="173"/>
      <c r="G6199" s="173"/>
      <c r="H6199" s="173"/>
      <c r="I6199" s="173"/>
    </row>
    <row r="6200">
      <c r="A6200" s="176"/>
      <c r="B6200" s="177"/>
      <c r="C6200" s="173"/>
      <c r="D6200" s="173"/>
      <c r="E6200" s="173"/>
      <c r="F6200" s="173"/>
      <c r="G6200" s="173"/>
      <c r="H6200" s="173"/>
      <c r="I6200" s="173"/>
    </row>
    <row r="6201">
      <c r="A6201" s="176"/>
      <c r="B6201" s="177"/>
      <c r="C6201" s="173"/>
      <c r="D6201" s="173"/>
      <c r="E6201" s="173"/>
      <c r="F6201" s="173"/>
      <c r="G6201" s="173"/>
      <c r="H6201" s="173"/>
      <c r="I6201" s="173"/>
    </row>
    <row r="6202">
      <c r="A6202" s="176"/>
      <c r="B6202" s="177"/>
      <c r="C6202" s="173"/>
      <c r="D6202" s="173"/>
      <c r="E6202" s="173"/>
      <c r="F6202" s="173"/>
      <c r="G6202" s="173"/>
      <c r="H6202" s="173"/>
      <c r="I6202" s="173"/>
    </row>
    <row r="6203">
      <c r="A6203" s="176"/>
      <c r="B6203" s="177"/>
      <c r="C6203" s="173"/>
      <c r="D6203" s="173"/>
      <c r="E6203" s="173"/>
      <c r="F6203" s="173"/>
      <c r="G6203" s="173"/>
      <c r="H6203" s="173"/>
      <c r="I6203" s="173"/>
    </row>
    <row r="6204">
      <c r="A6204" s="176"/>
      <c r="B6204" s="177"/>
      <c r="C6204" s="173"/>
      <c r="D6204" s="173"/>
      <c r="E6204" s="173"/>
      <c r="F6204" s="173"/>
      <c r="G6204" s="173"/>
      <c r="H6204" s="173"/>
      <c r="I6204" s="173"/>
    </row>
    <row r="6205">
      <c r="A6205" s="176"/>
      <c r="B6205" s="177"/>
      <c r="C6205" s="173"/>
      <c r="D6205" s="173"/>
      <c r="E6205" s="173"/>
      <c r="F6205" s="173"/>
      <c r="G6205" s="173"/>
      <c r="H6205" s="173"/>
      <c r="I6205" s="173"/>
    </row>
    <row r="6206">
      <c r="A6206" s="176"/>
      <c r="B6206" s="177"/>
      <c r="C6206" s="173"/>
      <c r="D6206" s="173"/>
      <c r="E6206" s="173"/>
      <c r="F6206" s="173"/>
      <c r="G6206" s="173"/>
      <c r="H6206" s="173"/>
      <c r="I6206" s="173"/>
    </row>
    <row r="6207">
      <c r="A6207" s="176"/>
      <c r="B6207" s="177"/>
      <c r="C6207" s="173"/>
      <c r="D6207" s="173"/>
      <c r="E6207" s="173"/>
      <c r="F6207" s="173"/>
      <c r="G6207" s="173"/>
      <c r="H6207" s="173"/>
      <c r="I6207" s="173"/>
    </row>
    <row r="6208">
      <c r="A6208" s="176"/>
      <c r="B6208" s="177"/>
      <c r="C6208" s="173"/>
      <c r="D6208" s="173"/>
      <c r="E6208" s="173"/>
      <c r="F6208" s="173"/>
      <c r="G6208" s="173"/>
      <c r="H6208" s="173"/>
      <c r="I6208" s="173"/>
    </row>
    <row r="6209">
      <c r="A6209" s="176"/>
      <c r="B6209" s="177"/>
      <c r="C6209" s="173"/>
      <c r="D6209" s="173"/>
      <c r="E6209" s="173"/>
      <c r="F6209" s="173"/>
      <c r="G6209" s="173"/>
      <c r="H6209" s="173"/>
      <c r="I6209" s="173"/>
    </row>
    <row r="6210">
      <c r="A6210" s="176"/>
      <c r="B6210" s="177"/>
      <c r="C6210" s="173"/>
      <c r="D6210" s="173"/>
      <c r="E6210" s="173"/>
      <c r="F6210" s="173"/>
      <c r="G6210" s="173"/>
      <c r="H6210" s="173"/>
      <c r="I6210" s="173"/>
    </row>
    <row r="6211">
      <c r="A6211" s="176"/>
      <c r="B6211" s="177"/>
      <c r="C6211" s="173"/>
      <c r="D6211" s="173"/>
      <c r="E6211" s="173"/>
      <c r="F6211" s="173"/>
      <c r="G6211" s="173"/>
      <c r="H6211" s="173"/>
      <c r="I6211" s="173"/>
    </row>
    <row r="6212">
      <c r="A6212" s="176"/>
      <c r="B6212" s="177"/>
      <c r="C6212" s="173"/>
      <c r="D6212" s="173"/>
      <c r="E6212" s="173"/>
      <c r="F6212" s="173"/>
      <c r="G6212" s="173"/>
      <c r="H6212" s="173"/>
      <c r="I6212" s="173"/>
    </row>
    <row r="6213">
      <c r="A6213" s="176"/>
      <c r="B6213" s="177"/>
      <c r="C6213" s="173"/>
      <c r="D6213" s="173"/>
      <c r="E6213" s="173"/>
      <c r="F6213" s="173"/>
      <c r="G6213" s="173"/>
      <c r="H6213" s="173"/>
      <c r="I6213" s="173"/>
    </row>
    <row r="6214">
      <c r="A6214" s="176"/>
      <c r="B6214" s="177"/>
      <c r="C6214" s="173"/>
      <c r="D6214" s="173"/>
      <c r="E6214" s="173"/>
      <c r="F6214" s="173"/>
      <c r="G6214" s="173"/>
      <c r="H6214" s="173"/>
      <c r="I6214" s="173"/>
    </row>
    <row r="6215">
      <c r="A6215" s="176"/>
      <c r="B6215" s="177"/>
      <c r="C6215" s="173"/>
      <c r="D6215" s="173"/>
      <c r="E6215" s="173"/>
      <c r="F6215" s="173"/>
      <c r="G6215" s="173"/>
      <c r="H6215" s="173"/>
      <c r="I6215" s="173"/>
    </row>
    <row r="6216">
      <c r="A6216" s="176"/>
      <c r="B6216" s="177"/>
      <c r="C6216" s="173"/>
      <c r="D6216" s="173"/>
      <c r="E6216" s="173"/>
      <c r="F6216" s="173"/>
      <c r="G6216" s="173"/>
      <c r="H6216" s="173"/>
      <c r="I6216" s="173"/>
    </row>
    <row r="6217">
      <c r="A6217" s="176"/>
      <c r="B6217" s="177"/>
      <c r="C6217" s="173"/>
      <c r="D6217" s="173"/>
      <c r="E6217" s="173"/>
      <c r="F6217" s="173"/>
      <c r="G6217" s="173"/>
      <c r="H6217" s="173"/>
      <c r="I6217" s="173"/>
    </row>
    <row r="6218">
      <c r="A6218" s="176"/>
      <c r="B6218" s="177"/>
      <c r="C6218" s="173"/>
      <c r="D6218" s="173"/>
      <c r="E6218" s="173"/>
      <c r="F6218" s="173"/>
      <c r="G6218" s="173"/>
      <c r="H6218" s="173"/>
      <c r="I6218" s="173"/>
    </row>
    <row r="6219">
      <c r="A6219" s="176"/>
      <c r="B6219" s="177"/>
      <c r="C6219" s="173"/>
      <c r="D6219" s="173"/>
      <c r="E6219" s="173"/>
      <c r="F6219" s="173"/>
      <c r="G6219" s="173"/>
      <c r="H6219" s="173"/>
      <c r="I6219" s="173"/>
    </row>
    <row r="6220">
      <c r="A6220" s="176"/>
      <c r="B6220" s="177"/>
      <c r="C6220" s="173"/>
      <c r="D6220" s="173"/>
      <c r="E6220" s="173"/>
      <c r="F6220" s="173"/>
      <c r="G6220" s="173"/>
      <c r="H6220" s="173"/>
      <c r="I6220" s="173"/>
    </row>
    <row r="6221">
      <c r="A6221" s="176"/>
      <c r="B6221" s="177"/>
      <c r="C6221" s="173"/>
      <c r="D6221" s="173"/>
      <c r="E6221" s="173"/>
      <c r="F6221" s="173"/>
      <c r="G6221" s="173"/>
      <c r="H6221" s="173"/>
      <c r="I6221" s="173"/>
    </row>
    <row r="6222">
      <c r="A6222" s="176"/>
      <c r="B6222" s="177"/>
      <c r="C6222" s="173"/>
      <c r="D6222" s="173"/>
      <c r="E6222" s="173"/>
      <c r="F6222" s="173"/>
      <c r="G6222" s="173"/>
      <c r="H6222" s="173"/>
      <c r="I6222" s="173"/>
    </row>
    <row r="6223">
      <c r="A6223" s="176"/>
      <c r="B6223" s="177"/>
      <c r="C6223" s="173"/>
      <c r="D6223" s="173"/>
      <c r="E6223" s="173"/>
      <c r="F6223" s="173"/>
      <c r="G6223" s="173"/>
      <c r="H6223" s="173"/>
      <c r="I6223" s="173"/>
    </row>
    <row r="6224">
      <c r="A6224" s="176"/>
      <c r="B6224" s="177"/>
      <c r="C6224" s="173"/>
      <c r="D6224" s="173"/>
      <c r="E6224" s="173"/>
      <c r="F6224" s="173"/>
      <c r="G6224" s="173"/>
      <c r="H6224" s="173"/>
      <c r="I6224" s="173"/>
    </row>
    <row r="6225">
      <c r="A6225" s="176"/>
      <c r="B6225" s="177"/>
      <c r="C6225" s="173"/>
      <c r="D6225" s="173"/>
      <c r="E6225" s="173"/>
      <c r="F6225" s="173"/>
      <c r="G6225" s="173"/>
      <c r="H6225" s="173"/>
      <c r="I6225" s="173"/>
    </row>
    <row r="6226">
      <c r="A6226" s="176"/>
      <c r="B6226" s="177"/>
      <c r="C6226" s="173"/>
      <c r="D6226" s="173"/>
      <c r="E6226" s="173"/>
      <c r="F6226" s="173"/>
      <c r="G6226" s="173"/>
      <c r="H6226" s="173"/>
      <c r="I6226" s="173"/>
    </row>
    <row r="6227">
      <c r="A6227" s="176"/>
      <c r="B6227" s="177"/>
      <c r="C6227" s="173"/>
      <c r="D6227" s="173"/>
      <c r="E6227" s="173"/>
      <c r="F6227" s="173"/>
      <c r="G6227" s="173"/>
      <c r="H6227" s="173"/>
      <c r="I6227" s="173"/>
    </row>
    <row r="6228">
      <c r="A6228" s="176"/>
      <c r="B6228" s="177"/>
      <c r="C6228" s="173"/>
      <c r="D6228" s="173"/>
      <c r="E6228" s="173"/>
      <c r="F6228" s="173"/>
      <c r="G6228" s="173"/>
      <c r="H6228" s="173"/>
      <c r="I6228" s="173"/>
    </row>
    <row r="6229">
      <c r="A6229" s="176"/>
      <c r="B6229" s="177"/>
      <c r="C6229" s="173"/>
      <c r="D6229" s="173"/>
      <c r="E6229" s="173"/>
      <c r="F6229" s="173"/>
      <c r="G6229" s="173"/>
      <c r="H6229" s="173"/>
      <c r="I6229" s="173"/>
    </row>
    <row r="6230">
      <c r="A6230" s="176"/>
      <c r="B6230" s="177"/>
      <c r="C6230" s="173"/>
      <c r="D6230" s="173"/>
      <c r="E6230" s="173"/>
      <c r="F6230" s="173"/>
      <c r="G6230" s="173"/>
      <c r="H6230" s="173"/>
      <c r="I6230" s="173"/>
    </row>
    <row r="6231">
      <c r="A6231" s="176"/>
      <c r="B6231" s="177"/>
      <c r="C6231" s="173"/>
      <c r="D6231" s="173"/>
      <c r="E6231" s="173"/>
      <c r="F6231" s="173"/>
      <c r="G6231" s="173"/>
      <c r="H6231" s="173"/>
      <c r="I6231" s="173"/>
    </row>
    <row r="6232">
      <c r="A6232" s="176"/>
      <c r="B6232" s="177"/>
      <c r="C6232" s="173"/>
      <c r="D6232" s="173"/>
      <c r="E6232" s="173"/>
      <c r="F6232" s="173"/>
      <c r="G6232" s="173"/>
      <c r="H6232" s="173"/>
      <c r="I6232" s="173"/>
    </row>
    <row r="6233">
      <c r="A6233" s="176"/>
      <c r="B6233" s="177"/>
      <c r="C6233" s="173"/>
      <c r="D6233" s="173"/>
      <c r="E6233" s="173"/>
      <c r="F6233" s="173"/>
      <c r="G6233" s="173"/>
      <c r="H6233" s="173"/>
      <c r="I6233" s="173"/>
    </row>
    <row r="6234">
      <c r="A6234" s="176"/>
      <c r="B6234" s="177"/>
      <c r="C6234" s="173"/>
      <c r="D6234" s="173"/>
      <c r="E6234" s="173"/>
      <c r="F6234" s="173"/>
      <c r="G6234" s="173"/>
      <c r="H6234" s="173"/>
      <c r="I6234" s="173"/>
    </row>
    <row r="6235">
      <c r="A6235" s="176"/>
      <c r="B6235" s="177"/>
      <c r="C6235" s="173"/>
      <c r="D6235" s="173"/>
      <c r="E6235" s="173"/>
      <c r="F6235" s="173"/>
      <c r="G6235" s="173"/>
      <c r="H6235" s="173"/>
      <c r="I6235" s="173"/>
    </row>
    <row r="6236">
      <c r="A6236" s="176"/>
      <c r="B6236" s="177"/>
      <c r="C6236" s="173"/>
      <c r="D6236" s="173"/>
      <c r="E6236" s="173"/>
      <c r="F6236" s="173"/>
      <c r="G6236" s="173"/>
      <c r="H6236" s="173"/>
      <c r="I6236" s="173"/>
    </row>
    <row r="6237">
      <c r="A6237" s="176"/>
      <c r="B6237" s="177"/>
      <c r="C6237" s="173"/>
      <c r="D6237" s="173"/>
      <c r="E6237" s="173"/>
      <c r="F6237" s="173"/>
      <c r="G6237" s="173"/>
      <c r="H6237" s="173"/>
      <c r="I6237" s="173"/>
    </row>
    <row r="6238">
      <c r="A6238" s="176"/>
      <c r="B6238" s="177"/>
      <c r="C6238" s="173"/>
      <c r="D6238" s="173"/>
      <c r="E6238" s="173"/>
      <c r="F6238" s="173"/>
      <c r="G6238" s="173"/>
      <c r="H6238" s="173"/>
      <c r="I6238" s="173"/>
    </row>
    <row r="6239">
      <c r="A6239" s="176"/>
      <c r="B6239" s="177"/>
      <c r="C6239" s="173"/>
      <c r="D6239" s="173"/>
      <c r="E6239" s="173"/>
      <c r="F6239" s="173"/>
      <c r="G6239" s="173"/>
      <c r="H6239" s="173"/>
      <c r="I6239" s="173"/>
    </row>
    <row r="6240">
      <c r="A6240" s="176"/>
      <c r="B6240" s="177"/>
      <c r="C6240" s="173"/>
      <c r="D6240" s="173"/>
      <c r="E6240" s="173"/>
      <c r="F6240" s="173"/>
      <c r="G6240" s="173"/>
      <c r="H6240" s="173"/>
      <c r="I6240" s="173"/>
    </row>
    <row r="6241">
      <c r="A6241" s="176"/>
      <c r="B6241" s="177"/>
      <c r="C6241" s="173"/>
      <c r="D6241" s="173"/>
      <c r="E6241" s="173"/>
      <c r="F6241" s="173"/>
      <c r="G6241" s="173"/>
      <c r="H6241" s="173"/>
      <c r="I6241" s="173"/>
    </row>
    <row r="6242">
      <c r="A6242" s="176"/>
      <c r="B6242" s="177"/>
      <c r="C6242" s="173"/>
      <c r="D6242" s="173"/>
      <c r="E6242" s="173"/>
      <c r="F6242" s="173"/>
      <c r="G6242" s="173"/>
      <c r="H6242" s="173"/>
      <c r="I6242" s="173"/>
    </row>
    <row r="6243">
      <c r="A6243" s="176"/>
      <c r="B6243" s="177"/>
      <c r="C6243" s="173"/>
      <c r="D6243" s="173"/>
      <c r="E6243" s="173"/>
      <c r="F6243" s="173"/>
      <c r="G6243" s="173"/>
      <c r="H6243" s="173"/>
      <c r="I6243" s="173"/>
    </row>
    <row r="6244">
      <c r="A6244" s="176"/>
      <c r="B6244" s="177"/>
      <c r="C6244" s="173"/>
      <c r="D6244" s="173"/>
      <c r="E6244" s="173"/>
      <c r="F6244" s="173"/>
      <c r="G6244" s="173"/>
      <c r="H6244" s="173"/>
      <c r="I6244" s="173"/>
    </row>
    <row r="6245">
      <c r="A6245" s="176"/>
      <c r="B6245" s="177"/>
      <c r="C6245" s="173"/>
      <c r="D6245" s="173"/>
      <c r="E6245" s="173"/>
      <c r="F6245" s="173"/>
      <c r="G6245" s="173"/>
      <c r="H6245" s="173"/>
      <c r="I6245" s="173"/>
    </row>
    <row r="6246">
      <c r="A6246" s="176"/>
      <c r="B6246" s="177"/>
      <c r="C6246" s="173"/>
      <c r="D6246" s="173"/>
      <c r="E6246" s="173"/>
      <c r="F6246" s="173"/>
      <c r="G6246" s="173"/>
      <c r="H6246" s="173"/>
      <c r="I6246" s="173"/>
    </row>
    <row r="6247">
      <c r="A6247" s="176"/>
      <c r="B6247" s="177"/>
      <c r="C6247" s="173"/>
      <c r="D6247" s="173"/>
      <c r="E6247" s="173"/>
      <c r="F6247" s="173"/>
      <c r="G6247" s="173"/>
      <c r="H6247" s="173"/>
      <c r="I6247" s="173"/>
    </row>
    <row r="6248">
      <c r="A6248" s="176"/>
      <c r="B6248" s="177"/>
      <c r="C6248" s="173"/>
      <c r="D6248" s="173"/>
      <c r="E6248" s="173"/>
      <c r="F6248" s="173"/>
      <c r="G6248" s="173"/>
      <c r="H6248" s="173"/>
      <c r="I6248" s="173"/>
    </row>
    <row r="6249">
      <c r="A6249" s="176"/>
      <c r="B6249" s="177"/>
      <c r="C6249" s="173"/>
      <c r="D6249" s="173"/>
      <c r="E6249" s="173"/>
      <c r="F6249" s="173"/>
      <c r="G6249" s="173"/>
      <c r="H6249" s="173"/>
      <c r="I6249" s="173"/>
    </row>
    <row r="6250">
      <c r="A6250" s="176"/>
      <c r="B6250" s="177"/>
      <c r="C6250" s="173"/>
      <c r="D6250" s="173"/>
      <c r="E6250" s="173"/>
      <c r="F6250" s="173"/>
      <c r="G6250" s="173"/>
      <c r="H6250" s="173"/>
      <c r="I6250" s="173"/>
    </row>
    <row r="6251">
      <c r="A6251" s="176"/>
      <c r="B6251" s="177"/>
      <c r="C6251" s="173"/>
      <c r="D6251" s="173"/>
      <c r="E6251" s="173"/>
      <c r="F6251" s="173"/>
      <c r="G6251" s="173"/>
      <c r="H6251" s="173"/>
      <c r="I6251" s="173"/>
    </row>
    <row r="6252">
      <c r="A6252" s="176"/>
      <c r="B6252" s="177"/>
      <c r="C6252" s="173"/>
      <c r="D6252" s="173"/>
      <c r="E6252" s="173"/>
      <c r="F6252" s="173"/>
      <c r="G6252" s="173"/>
      <c r="H6252" s="173"/>
      <c r="I6252" s="173"/>
    </row>
    <row r="6253">
      <c r="A6253" s="176"/>
      <c r="B6253" s="177"/>
      <c r="C6253" s="173"/>
      <c r="D6253" s="173"/>
      <c r="E6253" s="173"/>
      <c r="F6253" s="173"/>
      <c r="G6253" s="173"/>
      <c r="H6253" s="173"/>
      <c r="I6253" s="173"/>
    </row>
    <row r="6254">
      <c r="A6254" s="176"/>
      <c r="B6254" s="177"/>
      <c r="C6254" s="173"/>
      <c r="D6254" s="173"/>
      <c r="E6254" s="173"/>
      <c r="F6254" s="173"/>
      <c r="G6254" s="173"/>
      <c r="H6254" s="173"/>
      <c r="I6254" s="173"/>
    </row>
    <row r="6255">
      <c r="A6255" s="176"/>
      <c r="B6255" s="177"/>
      <c r="C6255" s="173"/>
      <c r="D6255" s="173"/>
      <c r="E6255" s="173"/>
      <c r="F6255" s="173"/>
      <c r="G6255" s="173"/>
      <c r="H6255" s="173"/>
      <c r="I6255" s="173"/>
    </row>
    <row r="6256">
      <c r="A6256" s="176"/>
      <c r="B6256" s="177"/>
      <c r="C6256" s="173"/>
      <c r="D6256" s="173"/>
      <c r="E6256" s="173"/>
      <c r="F6256" s="173"/>
      <c r="G6256" s="173"/>
      <c r="H6256" s="173"/>
      <c r="I6256" s="173"/>
    </row>
    <row r="6257">
      <c r="A6257" s="176"/>
      <c r="B6257" s="177"/>
      <c r="C6257" s="173"/>
      <c r="D6257" s="173"/>
      <c r="E6257" s="173"/>
      <c r="F6257" s="173"/>
      <c r="G6257" s="173"/>
      <c r="H6257" s="173"/>
      <c r="I6257" s="173"/>
    </row>
    <row r="6258">
      <c r="A6258" s="176"/>
      <c r="B6258" s="177"/>
      <c r="C6258" s="173"/>
      <c r="D6258" s="173"/>
      <c r="E6258" s="173"/>
      <c r="F6258" s="173"/>
      <c r="G6258" s="173"/>
      <c r="H6258" s="173"/>
      <c r="I6258" s="173"/>
    </row>
    <row r="6259">
      <c r="A6259" s="176"/>
      <c r="B6259" s="177"/>
      <c r="C6259" s="173"/>
      <c r="D6259" s="173"/>
      <c r="E6259" s="173"/>
      <c r="F6259" s="173"/>
      <c r="G6259" s="173"/>
      <c r="H6259" s="173"/>
      <c r="I6259" s="173"/>
    </row>
    <row r="6260">
      <c r="A6260" s="176"/>
      <c r="B6260" s="177"/>
      <c r="C6260" s="173"/>
      <c r="D6260" s="173"/>
      <c r="E6260" s="173"/>
      <c r="F6260" s="173"/>
      <c r="G6260" s="173"/>
      <c r="H6260" s="173"/>
      <c r="I6260" s="173"/>
    </row>
    <row r="6261">
      <c r="A6261" s="176"/>
      <c r="B6261" s="177"/>
      <c r="C6261" s="173"/>
      <c r="D6261" s="173"/>
      <c r="E6261" s="173"/>
      <c r="F6261" s="173"/>
      <c r="G6261" s="173"/>
      <c r="H6261" s="173"/>
      <c r="I6261" s="173"/>
    </row>
    <row r="6262">
      <c r="A6262" s="176"/>
      <c r="B6262" s="177"/>
      <c r="C6262" s="173"/>
      <c r="D6262" s="173"/>
      <c r="E6262" s="173"/>
      <c r="F6262" s="173"/>
      <c r="G6262" s="173"/>
      <c r="H6262" s="173"/>
      <c r="I6262" s="173"/>
    </row>
    <row r="6263">
      <c r="A6263" s="176"/>
      <c r="B6263" s="177"/>
      <c r="C6263" s="173"/>
      <c r="D6263" s="173"/>
      <c r="E6263" s="173"/>
      <c r="F6263" s="173"/>
      <c r="G6263" s="173"/>
      <c r="H6263" s="173"/>
      <c r="I6263" s="173"/>
    </row>
    <row r="6264">
      <c r="A6264" s="176"/>
      <c r="B6264" s="177"/>
      <c r="C6264" s="173"/>
      <c r="D6264" s="173"/>
      <c r="E6264" s="173"/>
      <c r="F6264" s="173"/>
      <c r="G6264" s="173"/>
      <c r="H6264" s="173"/>
      <c r="I6264" s="173"/>
    </row>
    <row r="6265">
      <c r="A6265" s="176"/>
      <c r="B6265" s="177"/>
      <c r="C6265" s="173"/>
      <c r="D6265" s="173"/>
      <c r="E6265" s="173"/>
      <c r="F6265" s="173"/>
      <c r="G6265" s="173"/>
      <c r="H6265" s="173"/>
      <c r="I6265" s="173"/>
    </row>
    <row r="6266">
      <c r="A6266" s="176"/>
      <c r="B6266" s="177"/>
      <c r="C6266" s="173"/>
      <c r="D6266" s="173"/>
      <c r="E6266" s="173"/>
      <c r="F6266" s="173"/>
      <c r="G6266" s="173"/>
      <c r="H6266" s="173"/>
      <c r="I6266" s="173"/>
    </row>
    <row r="6267">
      <c r="A6267" s="176"/>
      <c r="B6267" s="177"/>
      <c r="C6267" s="173"/>
      <c r="D6267" s="173"/>
      <c r="E6267" s="173"/>
      <c r="F6267" s="173"/>
      <c r="G6267" s="173"/>
      <c r="H6267" s="173"/>
      <c r="I6267" s="173"/>
    </row>
    <row r="6268">
      <c r="A6268" s="176"/>
      <c r="B6268" s="177"/>
      <c r="C6268" s="173"/>
      <c r="D6268" s="173"/>
      <c r="E6268" s="173"/>
      <c r="F6268" s="173"/>
      <c r="G6268" s="173"/>
      <c r="H6268" s="173"/>
      <c r="I6268" s="173"/>
    </row>
    <row r="6269">
      <c r="A6269" s="176"/>
      <c r="B6269" s="177"/>
      <c r="C6269" s="173"/>
      <c r="D6269" s="173"/>
      <c r="E6269" s="173"/>
      <c r="F6269" s="173"/>
      <c r="G6269" s="173"/>
      <c r="H6269" s="173"/>
      <c r="I6269" s="173"/>
    </row>
    <row r="6270">
      <c r="A6270" s="176"/>
      <c r="B6270" s="177"/>
      <c r="C6270" s="173"/>
      <c r="D6270" s="173"/>
      <c r="E6270" s="173"/>
      <c r="F6270" s="173"/>
      <c r="G6270" s="173"/>
      <c r="H6270" s="173"/>
      <c r="I6270" s="173"/>
    </row>
    <row r="6271">
      <c r="A6271" s="176"/>
      <c r="B6271" s="177"/>
      <c r="C6271" s="173"/>
      <c r="D6271" s="173"/>
      <c r="E6271" s="173"/>
      <c r="F6271" s="173"/>
      <c r="G6271" s="173"/>
      <c r="H6271" s="173"/>
      <c r="I6271" s="173"/>
    </row>
    <row r="6272">
      <c r="A6272" s="176"/>
      <c r="B6272" s="177"/>
      <c r="C6272" s="173"/>
      <c r="D6272" s="173"/>
      <c r="E6272" s="173"/>
      <c r="F6272" s="173"/>
      <c r="G6272" s="173"/>
      <c r="H6272" s="173"/>
      <c r="I6272" s="173"/>
    </row>
    <row r="6273">
      <c r="A6273" s="176"/>
      <c r="B6273" s="177"/>
      <c r="C6273" s="173"/>
      <c r="D6273" s="173"/>
      <c r="E6273" s="173"/>
      <c r="F6273" s="173"/>
      <c r="G6273" s="173"/>
      <c r="H6273" s="173"/>
      <c r="I6273" s="173"/>
    </row>
    <row r="6274">
      <c r="A6274" s="176"/>
      <c r="B6274" s="177"/>
      <c r="C6274" s="173"/>
      <c r="D6274" s="173"/>
      <c r="E6274" s="173"/>
      <c r="F6274" s="173"/>
      <c r="G6274" s="173"/>
      <c r="H6274" s="173"/>
      <c r="I6274" s="173"/>
    </row>
    <row r="6275">
      <c r="A6275" s="176"/>
      <c r="B6275" s="177"/>
      <c r="C6275" s="173"/>
      <c r="D6275" s="173"/>
      <c r="E6275" s="173"/>
      <c r="F6275" s="173"/>
      <c r="G6275" s="173"/>
      <c r="H6275" s="173"/>
      <c r="I6275" s="173"/>
    </row>
    <row r="6276">
      <c r="A6276" s="176"/>
      <c r="B6276" s="177"/>
      <c r="C6276" s="173"/>
      <c r="D6276" s="173"/>
      <c r="E6276" s="173"/>
      <c r="F6276" s="173"/>
      <c r="G6276" s="173"/>
      <c r="H6276" s="173"/>
      <c r="I6276" s="173"/>
    </row>
    <row r="6277">
      <c r="A6277" s="176"/>
      <c r="B6277" s="177"/>
      <c r="C6277" s="173"/>
      <c r="D6277" s="173"/>
      <c r="E6277" s="173"/>
      <c r="F6277" s="173"/>
      <c r="G6277" s="173"/>
      <c r="H6277" s="173"/>
      <c r="I6277" s="173"/>
    </row>
    <row r="6278">
      <c r="A6278" s="176"/>
      <c r="B6278" s="177"/>
      <c r="C6278" s="173"/>
      <c r="D6278" s="173"/>
      <c r="E6278" s="173"/>
      <c r="F6278" s="173"/>
      <c r="G6278" s="173"/>
      <c r="H6278" s="173"/>
      <c r="I6278" s="173"/>
    </row>
    <row r="6279">
      <c r="A6279" s="176"/>
      <c r="B6279" s="177"/>
      <c r="C6279" s="173"/>
      <c r="D6279" s="173"/>
      <c r="E6279" s="173"/>
      <c r="F6279" s="173"/>
      <c r="G6279" s="173"/>
      <c r="H6279" s="173"/>
      <c r="I6279" s="173"/>
    </row>
    <row r="6280">
      <c r="A6280" s="176"/>
      <c r="B6280" s="177"/>
      <c r="C6280" s="173"/>
      <c r="D6280" s="173"/>
      <c r="E6280" s="173"/>
      <c r="F6280" s="173"/>
      <c r="G6280" s="173"/>
      <c r="H6280" s="173"/>
      <c r="I6280" s="173"/>
    </row>
    <row r="6281">
      <c r="A6281" s="176"/>
      <c r="B6281" s="177"/>
      <c r="C6281" s="173"/>
      <c r="D6281" s="173"/>
      <c r="E6281" s="173"/>
      <c r="F6281" s="173"/>
      <c r="G6281" s="173"/>
      <c r="H6281" s="173"/>
      <c r="I6281" s="173"/>
    </row>
    <row r="6282">
      <c r="A6282" s="176"/>
      <c r="B6282" s="177"/>
      <c r="C6282" s="173"/>
      <c r="D6282" s="173"/>
      <c r="E6282" s="173"/>
      <c r="F6282" s="173"/>
      <c r="G6282" s="173"/>
      <c r="H6282" s="173"/>
      <c r="I6282" s="173"/>
    </row>
    <row r="6283">
      <c r="A6283" s="176"/>
      <c r="B6283" s="177"/>
      <c r="C6283" s="173"/>
      <c r="D6283" s="173"/>
      <c r="E6283" s="173"/>
      <c r="F6283" s="173"/>
      <c r="G6283" s="173"/>
      <c r="H6283" s="173"/>
      <c r="I6283" s="173"/>
    </row>
    <row r="6284">
      <c r="A6284" s="176"/>
      <c r="B6284" s="177"/>
      <c r="C6284" s="173"/>
      <c r="D6284" s="173"/>
      <c r="E6284" s="173"/>
      <c r="F6284" s="173"/>
      <c r="G6284" s="173"/>
      <c r="H6284" s="173"/>
      <c r="I6284" s="173"/>
    </row>
    <row r="6285">
      <c r="A6285" s="176"/>
      <c r="B6285" s="177"/>
      <c r="C6285" s="173"/>
      <c r="D6285" s="173"/>
      <c r="E6285" s="173"/>
      <c r="F6285" s="173"/>
      <c r="G6285" s="173"/>
      <c r="H6285" s="173"/>
      <c r="I6285" s="173"/>
    </row>
    <row r="6286">
      <c r="A6286" s="176"/>
      <c r="B6286" s="177"/>
      <c r="C6286" s="173"/>
      <c r="D6286" s="173"/>
      <c r="E6286" s="173"/>
      <c r="F6286" s="173"/>
      <c r="G6286" s="173"/>
      <c r="H6286" s="173"/>
      <c r="I6286" s="173"/>
    </row>
    <row r="6287">
      <c r="A6287" s="176"/>
      <c r="B6287" s="177"/>
      <c r="C6287" s="173"/>
      <c r="D6287" s="173"/>
      <c r="E6287" s="173"/>
      <c r="F6287" s="173"/>
      <c r="G6287" s="173"/>
      <c r="H6287" s="173"/>
      <c r="I6287" s="173"/>
    </row>
    <row r="6288">
      <c r="A6288" s="176"/>
      <c r="B6288" s="177"/>
      <c r="C6288" s="173"/>
      <c r="D6288" s="173"/>
      <c r="E6288" s="173"/>
      <c r="F6288" s="173"/>
      <c r="G6288" s="173"/>
      <c r="H6288" s="173"/>
      <c r="I6288" s="173"/>
    </row>
    <row r="6289">
      <c r="A6289" s="176"/>
      <c r="B6289" s="177"/>
      <c r="C6289" s="173"/>
      <c r="D6289" s="173"/>
      <c r="E6289" s="173"/>
      <c r="F6289" s="173"/>
      <c r="G6289" s="173"/>
      <c r="H6289" s="173"/>
      <c r="I6289" s="173"/>
    </row>
    <row r="6290">
      <c r="A6290" s="176"/>
      <c r="B6290" s="177"/>
      <c r="C6290" s="173"/>
      <c r="D6290" s="173"/>
      <c r="E6290" s="173"/>
      <c r="F6290" s="173"/>
      <c r="G6290" s="173"/>
      <c r="H6290" s="173"/>
      <c r="I6290" s="173"/>
    </row>
    <row r="6291">
      <c r="A6291" s="176"/>
      <c r="B6291" s="177"/>
      <c r="C6291" s="173"/>
      <c r="D6291" s="173"/>
      <c r="E6291" s="173"/>
      <c r="F6291" s="173"/>
      <c r="G6291" s="173"/>
      <c r="H6291" s="173"/>
      <c r="I6291" s="173"/>
    </row>
    <row r="6292">
      <c r="A6292" s="176"/>
      <c r="B6292" s="177"/>
      <c r="C6292" s="173"/>
      <c r="D6292" s="173"/>
      <c r="E6292" s="173"/>
      <c r="F6292" s="173"/>
      <c r="G6292" s="173"/>
      <c r="H6292" s="173"/>
      <c r="I6292" s="173"/>
    </row>
    <row r="6293">
      <c r="A6293" s="176"/>
      <c r="B6293" s="177"/>
      <c r="C6293" s="173"/>
      <c r="D6293" s="173"/>
      <c r="E6293" s="173"/>
      <c r="F6293" s="173"/>
      <c r="G6293" s="173"/>
      <c r="H6293" s="173"/>
      <c r="I6293" s="173"/>
    </row>
    <row r="6294">
      <c r="A6294" s="176"/>
      <c r="B6294" s="177"/>
      <c r="C6294" s="173"/>
      <c r="D6294" s="173"/>
      <c r="E6294" s="173"/>
      <c r="F6294" s="173"/>
      <c r="G6294" s="173"/>
      <c r="H6294" s="173"/>
      <c r="I6294" s="173"/>
    </row>
    <row r="6295">
      <c r="A6295" s="176"/>
      <c r="B6295" s="177"/>
      <c r="C6295" s="173"/>
      <c r="D6295" s="173"/>
      <c r="E6295" s="173"/>
      <c r="F6295" s="173"/>
      <c r="G6295" s="173"/>
      <c r="H6295" s="173"/>
      <c r="I6295" s="173"/>
    </row>
    <row r="6296">
      <c r="A6296" s="176"/>
      <c r="B6296" s="177"/>
      <c r="C6296" s="173"/>
      <c r="D6296" s="173"/>
      <c r="E6296" s="173"/>
      <c r="F6296" s="173"/>
      <c r="G6296" s="173"/>
      <c r="H6296" s="173"/>
      <c r="I6296" s="173"/>
    </row>
    <row r="6297">
      <c r="A6297" s="176"/>
      <c r="B6297" s="177"/>
      <c r="C6297" s="173"/>
      <c r="D6297" s="173"/>
      <c r="E6297" s="173"/>
      <c r="F6297" s="173"/>
      <c r="G6297" s="173"/>
      <c r="H6297" s="173"/>
      <c r="I6297" s="173"/>
    </row>
    <row r="6298">
      <c r="A6298" s="176"/>
      <c r="B6298" s="177"/>
      <c r="C6298" s="173"/>
      <c r="D6298" s="173"/>
      <c r="E6298" s="173"/>
      <c r="F6298" s="173"/>
      <c r="G6298" s="173"/>
      <c r="H6298" s="173"/>
      <c r="I6298" s="173"/>
    </row>
    <row r="6299">
      <c r="A6299" s="176"/>
      <c r="B6299" s="177"/>
      <c r="C6299" s="173"/>
      <c r="D6299" s="173"/>
      <c r="E6299" s="173"/>
      <c r="F6299" s="173"/>
      <c r="G6299" s="173"/>
      <c r="H6299" s="173"/>
      <c r="I6299" s="173"/>
    </row>
    <row r="6300">
      <c r="A6300" s="176"/>
      <c r="B6300" s="177"/>
      <c r="C6300" s="173"/>
      <c r="D6300" s="173"/>
      <c r="E6300" s="173"/>
      <c r="F6300" s="173"/>
      <c r="G6300" s="173"/>
      <c r="H6300" s="173"/>
      <c r="I6300" s="173"/>
    </row>
    <row r="6301">
      <c r="A6301" s="176"/>
      <c r="B6301" s="177"/>
      <c r="C6301" s="173"/>
      <c r="D6301" s="173"/>
      <c r="E6301" s="173"/>
      <c r="F6301" s="173"/>
      <c r="G6301" s="173"/>
      <c r="H6301" s="173"/>
      <c r="I6301" s="173"/>
    </row>
    <row r="6302">
      <c r="A6302" s="176"/>
      <c r="B6302" s="177"/>
      <c r="C6302" s="173"/>
      <c r="D6302" s="173"/>
      <c r="E6302" s="173"/>
      <c r="F6302" s="173"/>
      <c r="G6302" s="173"/>
      <c r="H6302" s="173"/>
      <c r="I6302" s="173"/>
    </row>
    <row r="6303">
      <c r="A6303" s="176"/>
      <c r="B6303" s="177"/>
      <c r="C6303" s="173"/>
      <c r="D6303" s="173"/>
      <c r="E6303" s="173"/>
      <c r="F6303" s="173"/>
      <c r="G6303" s="173"/>
      <c r="H6303" s="173"/>
      <c r="I6303" s="173"/>
    </row>
    <row r="6304">
      <c r="A6304" s="176"/>
      <c r="B6304" s="177"/>
      <c r="C6304" s="173"/>
      <c r="D6304" s="173"/>
      <c r="E6304" s="173"/>
      <c r="F6304" s="173"/>
      <c r="G6304" s="173"/>
      <c r="H6304" s="173"/>
      <c r="I6304" s="173"/>
    </row>
    <row r="6305">
      <c r="A6305" s="176"/>
      <c r="B6305" s="177"/>
      <c r="C6305" s="173"/>
      <c r="D6305" s="173"/>
      <c r="E6305" s="173"/>
      <c r="F6305" s="173"/>
      <c r="G6305" s="173"/>
      <c r="H6305" s="173"/>
      <c r="I6305" s="173"/>
    </row>
    <row r="6306">
      <c r="A6306" s="176"/>
      <c r="B6306" s="177"/>
      <c r="C6306" s="173"/>
      <c r="D6306" s="173"/>
      <c r="E6306" s="173"/>
      <c r="F6306" s="173"/>
      <c r="G6306" s="173"/>
      <c r="H6306" s="173"/>
      <c r="I6306" s="173"/>
    </row>
    <row r="6307">
      <c r="A6307" s="176"/>
      <c r="B6307" s="177"/>
      <c r="C6307" s="173"/>
      <c r="D6307" s="173"/>
      <c r="E6307" s="173"/>
      <c r="F6307" s="173"/>
      <c r="G6307" s="173"/>
      <c r="H6307" s="173"/>
      <c r="I6307" s="173"/>
    </row>
    <row r="6308">
      <c r="A6308" s="176"/>
      <c r="B6308" s="177"/>
      <c r="C6308" s="173"/>
      <c r="D6308" s="173"/>
      <c r="E6308" s="173"/>
      <c r="F6308" s="173"/>
      <c r="G6308" s="173"/>
      <c r="H6308" s="173"/>
      <c r="I6308" s="173"/>
    </row>
    <row r="6309">
      <c r="A6309" s="176"/>
      <c r="B6309" s="177"/>
      <c r="C6309" s="173"/>
      <c r="D6309" s="173"/>
      <c r="E6309" s="173"/>
      <c r="F6309" s="173"/>
      <c r="G6309" s="173"/>
      <c r="H6309" s="173"/>
      <c r="I6309" s="173"/>
    </row>
    <row r="6310">
      <c r="A6310" s="176"/>
      <c r="B6310" s="177"/>
      <c r="C6310" s="173"/>
      <c r="D6310" s="173"/>
      <c r="E6310" s="173"/>
      <c r="F6310" s="173"/>
      <c r="G6310" s="173"/>
      <c r="H6310" s="173"/>
      <c r="I6310" s="173"/>
    </row>
    <row r="6311">
      <c r="A6311" s="176"/>
      <c r="B6311" s="177"/>
      <c r="C6311" s="173"/>
      <c r="D6311" s="173"/>
      <c r="E6311" s="173"/>
      <c r="F6311" s="173"/>
      <c r="G6311" s="173"/>
      <c r="H6311" s="173"/>
      <c r="I6311" s="173"/>
    </row>
    <row r="6312">
      <c r="A6312" s="176"/>
      <c r="B6312" s="177"/>
      <c r="C6312" s="173"/>
      <c r="D6312" s="173"/>
      <c r="E6312" s="173"/>
      <c r="F6312" s="173"/>
      <c r="G6312" s="173"/>
      <c r="H6312" s="173"/>
      <c r="I6312" s="173"/>
    </row>
    <row r="6313">
      <c r="A6313" s="176"/>
      <c r="B6313" s="177"/>
      <c r="C6313" s="173"/>
      <c r="D6313" s="173"/>
      <c r="E6313" s="173"/>
      <c r="F6313" s="173"/>
      <c r="G6313" s="173"/>
      <c r="H6313" s="173"/>
      <c r="I6313" s="173"/>
    </row>
    <row r="6314">
      <c r="A6314" s="176"/>
      <c r="B6314" s="177"/>
      <c r="C6314" s="173"/>
      <c r="D6314" s="173"/>
      <c r="E6314" s="173"/>
      <c r="F6314" s="173"/>
      <c r="G6314" s="173"/>
      <c r="H6314" s="173"/>
      <c r="I6314" s="173"/>
    </row>
    <row r="6315">
      <c r="A6315" s="176"/>
      <c r="B6315" s="177"/>
      <c r="C6315" s="173"/>
      <c r="D6315" s="173"/>
      <c r="E6315" s="173"/>
      <c r="F6315" s="173"/>
      <c r="G6315" s="173"/>
      <c r="H6315" s="173"/>
      <c r="I6315" s="173"/>
    </row>
    <row r="6316">
      <c r="A6316" s="176"/>
      <c r="B6316" s="177"/>
      <c r="C6316" s="173"/>
      <c r="D6316" s="173"/>
      <c r="E6316" s="173"/>
      <c r="F6316" s="173"/>
      <c r="G6316" s="173"/>
      <c r="H6316" s="173"/>
      <c r="I6316" s="173"/>
    </row>
    <row r="6317">
      <c r="A6317" s="176"/>
      <c r="B6317" s="177"/>
      <c r="C6317" s="173"/>
      <c r="D6317" s="173"/>
      <c r="E6317" s="173"/>
      <c r="F6317" s="173"/>
      <c r="G6317" s="173"/>
      <c r="H6317" s="173"/>
      <c r="I6317" s="173"/>
    </row>
    <row r="6318">
      <c r="A6318" s="176"/>
      <c r="B6318" s="177"/>
      <c r="C6318" s="173"/>
      <c r="D6318" s="173"/>
      <c r="E6318" s="173"/>
      <c r="F6318" s="173"/>
      <c r="G6318" s="173"/>
      <c r="H6318" s="173"/>
      <c r="I6318" s="173"/>
    </row>
    <row r="6319">
      <c r="A6319" s="176"/>
      <c r="B6319" s="177"/>
      <c r="C6319" s="173"/>
      <c r="D6319" s="173"/>
      <c r="E6319" s="173"/>
      <c r="F6319" s="173"/>
      <c r="G6319" s="173"/>
      <c r="H6319" s="173"/>
      <c r="I6319" s="173"/>
    </row>
    <row r="6320">
      <c r="A6320" s="176"/>
      <c r="B6320" s="177"/>
      <c r="C6320" s="173"/>
      <c r="D6320" s="173"/>
      <c r="E6320" s="173"/>
      <c r="F6320" s="173"/>
      <c r="G6320" s="173"/>
      <c r="H6320" s="173"/>
      <c r="I6320" s="173"/>
    </row>
    <row r="6321">
      <c r="A6321" s="176"/>
      <c r="B6321" s="177"/>
      <c r="C6321" s="173"/>
      <c r="D6321" s="173"/>
      <c r="E6321" s="173"/>
      <c r="F6321" s="173"/>
      <c r="G6321" s="173"/>
      <c r="H6321" s="173"/>
      <c r="I6321" s="173"/>
    </row>
    <row r="6322">
      <c r="A6322" s="176"/>
      <c r="B6322" s="177"/>
      <c r="C6322" s="173"/>
      <c r="D6322" s="173"/>
      <c r="E6322" s="173"/>
      <c r="F6322" s="173"/>
      <c r="G6322" s="173"/>
      <c r="H6322" s="173"/>
      <c r="I6322" s="173"/>
    </row>
    <row r="6323">
      <c r="A6323" s="176"/>
      <c r="B6323" s="177"/>
      <c r="C6323" s="173"/>
      <c r="D6323" s="173"/>
      <c r="E6323" s="173"/>
      <c r="F6323" s="173"/>
      <c r="G6323" s="173"/>
      <c r="H6323" s="173"/>
      <c r="I6323" s="173"/>
    </row>
    <row r="6324">
      <c r="A6324" s="176"/>
      <c r="B6324" s="177"/>
      <c r="C6324" s="173"/>
      <c r="D6324" s="173"/>
      <c r="E6324" s="173"/>
      <c r="F6324" s="173"/>
      <c r="G6324" s="173"/>
      <c r="H6324" s="173"/>
      <c r="I6324" s="173"/>
    </row>
    <row r="6325">
      <c r="A6325" s="176"/>
      <c r="B6325" s="177"/>
      <c r="C6325" s="173"/>
      <c r="D6325" s="173"/>
      <c r="E6325" s="173"/>
      <c r="F6325" s="173"/>
      <c r="G6325" s="173"/>
      <c r="H6325" s="173"/>
      <c r="I6325" s="173"/>
    </row>
    <row r="6326">
      <c r="A6326" s="176"/>
      <c r="B6326" s="177"/>
      <c r="C6326" s="173"/>
      <c r="D6326" s="173"/>
      <c r="E6326" s="173"/>
      <c r="F6326" s="173"/>
      <c r="G6326" s="173"/>
      <c r="H6326" s="173"/>
      <c r="I6326" s="173"/>
    </row>
    <row r="6327">
      <c r="A6327" s="176"/>
      <c r="B6327" s="177"/>
      <c r="C6327" s="173"/>
      <c r="D6327" s="173"/>
      <c r="E6327" s="173"/>
      <c r="F6327" s="173"/>
      <c r="G6327" s="173"/>
      <c r="H6327" s="173"/>
      <c r="I6327" s="173"/>
    </row>
    <row r="6328">
      <c r="A6328" s="176"/>
      <c r="B6328" s="177"/>
      <c r="C6328" s="173"/>
      <c r="D6328" s="173"/>
      <c r="E6328" s="173"/>
      <c r="F6328" s="173"/>
      <c r="G6328" s="173"/>
      <c r="H6328" s="173"/>
      <c r="I6328" s="173"/>
    </row>
    <row r="6329">
      <c r="A6329" s="176"/>
      <c r="B6329" s="177"/>
      <c r="C6329" s="173"/>
      <c r="D6329" s="173"/>
      <c r="E6329" s="173"/>
      <c r="F6329" s="173"/>
      <c r="G6329" s="173"/>
      <c r="H6329" s="173"/>
      <c r="I6329" s="173"/>
    </row>
    <row r="6330">
      <c r="A6330" s="176"/>
      <c r="B6330" s="177"/>
      <c r="C6330" s="173"/>
      <c r="D6330" s="173"/>
      <c r="E6330" s="173"/>
      <c r="F6330" s="173"/>
      <c r="G6330" s="173"/>
      <c r="H6330" s="173"/>
      <c r="I6330" s="173"/>
    </row>
    <row r="6331">
      <c r="A6331" s="176"/>
      <c r="B6331" s="177"/>
      <c r="C6331" s="173"/>
      <c r="D6331" s="173"/>
      <c r="E6331" s="173"/>
      <c r="F6331" s="173"/>
      <c r="G6331" s="173"/>
      <c r="H6331" s="173"/>
      <c r="I6331" s="173"/>
    </row>
    <row r="6332">
      <c r="A6332" s="176"/>
      <c r="B6332" s="177"/>
      <c r="C6332" s="173"/>
      <c r="D6332" s="173"/>
      <c r="E6332" s="173"/>
      <c r="F6332" s="173"/>
      <c r="G6332" s="173"/>
      <c r="H6332" s="173"/>
      <c r="I6332" s="173"/>
    </row>
    <row r="6333">
      <c r="A6333" s="176"/>
      <c r="B6333" s="177"/>
      <c r="C6333" s="173"/>
      <c r="D6333" s="173"/>
      <c r="E6333" s="173"/>
      <c r="F6333" s="173"/>
      <c r="G6333" s="173"/>
      <c r="H6333" s="173"/>
      <c r="I6333" s="173"/>
    </row>
    <row r="6334">
      <c r="A6334" s="176"/>
      <c r="B6334" s="177"/>
      <c r="C6334" s="173"/>
      <c r="D6334" s="173"/>
      <c r="E6334" s="173"/>
      <c r="F6334" s="173"/>
      <c r="G6334" s="173"/>
      <c r="H6334" s="173"/>
      <c r="I6334" s="173"/>
    </row>
    <row r="6335">
      <c r="A6335" s="176"/>
      <c r="B6335" s="177"/>
      <c r="C6335" s="173"/>
      <c r="D6335" s="173"/>
      <c r="E6335" s="173"/>
      <c r="F6335" s="173"/>
      <c r="G6335" s="173"/>
      <c r="H6335" s="173"/>
      <c r="I6335" s="173"/>
    </row>
    <row r="6336">
      <c r="A6336" s="176"/>
      <c r="B6336" s="177"/>
      <c r="C6336" s="173"/>
      <c r="D6336" s="173"/>
      <c r="E6336" s="173"/>
      <c r="F6336" s="173"/>
      <c r="G6336" s="173"/>
      <c r="H6336" s="173"/>
      <c r="I6336" s="173"/>
    </row>
    <row r="6337">
      <c r="A6337" s="176"/>
      <c r="B6337" s="177"/>
      <c r="C6337" s="173"/>
      <c r="D6337" s="173"/>
      <c r="E6337" s="173"/>
      <c r="F6337" s="173"/>
      <c r="G6337" s="173"/>
      <c r="H6337" s="173"/>
      <c r="I6337" s="173"/>
    </row>
    <row r="6338">
      <c r="A6338" s="176"/>
      <c r="B6338" s="177"/>
      <c r="C6338" s="173"/>
      <c r="D6338" s="173"/>
      <c r="E6338" s="173"/>
      <c r="F6338" s="173"/>
      <c r="G6338" s="173"/>
      <c r="H6338" s="173"/>
      <c r="I6338" s="173"/>
    </row>
    <row r="6339">
      <c r="A6339" s="176"/>
      <c r="B6339" s="177"/>
      <c r="C6339" s="173"/>
      <c r="D6339" s="173"/>
      <c r="E6339" s="173"/>
      <c r="F6339" s="173"/>
      <c r="G6339" s="173"/>
      <c r="H6339" s="173"/>
      <c r="I6339" s="173"/>
    </row>
    <row r="6340">
      <c r="A6340" s="176"/>
      <c r="B6340" s="177"/>
      <c r="C6340" s="173"/>
      <c r="D6340" s="173"/>
      <c r="E6340" s="173"/>
      <c r="F6340" s="173"/>
      <c r="G6340" s="173"/>
      <c r="H6340" s="173"/>
      <c r="I6340" s="173"/>
    </row>
    <row r="6341">
      <c r="A6341" s="176"/>
      <c r="B6341" s="177"/>
      <c r="C6341" s="173"/>
      <c r="D6341" s="173"/>
      <c r="E6341" s="173"/>
      <c r="F6341" s="173"/>
      <c r="G6341" s="173"/>
      <c r="H6341" s="173"/>
      <c r="I6341" s="173"/>
    </row>
    <row r="6342">
      <c r="A6342" s="176"/>
      <c r="B6342" s="177"/>
      <c r="C6342" s="173"/>
      <c r="D6342" s="173"/>
      <c r="E6342" s="173"/>
      <c r="F6342" s="173"/>
      <c r="G6342" s="173"/>
      <c r="H6342" s="173"/>
      <c r="I6342" s="173"/>
    </row>
    <row r="6343">
      <c r="A6343" s="176"/>
      <c r="B6343" s="177"/>
      <c r="C6343" s="173"/>
      <c r="D6343" s="173"/>
      <c r="E6343" s="173"/>
      <c r="F6343" s="173"/>
      <c r="G6343" s="173"/>
      <c r="H6343" s="173"/>
      <c r="I6343" s="173"/>
    </row>
    <row r="6344">
      <c r="A6344" s="176"/>
      <c r="B6344" s="177"/>
      <c r="C6344" s="173"/>
      <c r="D6344" s="173"/>
      <c r="E6344" s="173"/>
      <c r="F6344" s="173"/>
      <c r="G6344" s="173"/>
      <c r="H6344" s="173"/>
      <c r="I6344" s="173"/>
    </row>
    <row r="6345">
      <c r="A6345" s="176"/>
      <c r="B6345" s="177"/>
      <c r="C6345" s="173"/>
      <c r="D6345" s="173"/>
      <c r="E6345" s="173"/>
      <c r="F6345" s="173"/>
      <c r="G6345" s="173"/>
      <c r="H6345" s="173"/>
      <c r="I6345" s="173"/>
    </row>
    <row r="6346">
      <c r="A6346" s="176"/>
      <c r="B6346" s="177"/>
      <c r="C6346" s="173"/>
      <c r="D6346" s="173"/>
      <c r="E6346" s="173"/>
      <c r="F6346" s="173"/>
      <c r="G6346" s="173"/>
      <c r="H6346" s="173"/>
      <c r="I6346" s="173"/>
    </row>
    <row r="6347">
      <c r="A6347" s="176"/>
      <c r="B6347" s="177"/>
      <c r="C6347" s="173"/>
      <c r="D6347" s="173"/>
      <c r="E6347" s="173"/>
      <c r="F6347" s="173"/>
      <c r="G6347" s="173"/>
      <c r="H6347" s="173"/>
      <c r="I6347" s="173"/>
    </row>
    <row r="6348">
      <c r="A6348" s="176"/>
      <c r="B6348" s="177"/>
      <c r="C6348" s="173"/>
      <c r="D6348" s="173"/>
      <c r="E6348" s="173"/>
      <c r="F6348" s="173"/>
      <c r="G6348" s="173"/>
      <c r="H6348" s="173"/>
      <c r="I6348" s="173"/>
    </row>
    <row r="6349">
      <c r="A6349" s="176"/>
      <c r="B6349" s="177"/>
      <c r="C6349" s="173"/>
      <c r="D6349" s="173"/>
      <c r="E6349" s="173"/>
      <c r="F6349" s="173"/>
      <c r="G6349" s="173"/>
      <c r="H6349" s="173"/>
      <c r="I6349" s="173"/>
    </row>
    <row r="6350">
      <c r="A6350" s="176"/>
      <c r="B6350" s="177"/>
      <c r="C6350" s="173"/>
      <c r="D6350" s="173"/>
      <c r="E6350" s="173"/>
      <c r="F6350" s="173"/>
      <c r="G6350" s="173"/>
      <c r="H6350" s="173"/>
      <c r="I6350" s="173"/>
    </row>
    <row r="6351">
      <c r="A6351" s="176"/>
      <c r="B6351" s="177"/>
      <c r="C6351" s="173"/>
      <c r="D6351" s="173"/>
      <c r="E6351" s="173"/>
      <c r="F6351" s="173"/>
      <c r="G6351" s="173"/>
      <c r="H6351" s="173"/>
      <c r="I6351" s="173"/>
    </row>
    <row r="6352">
      <c r="A6352" s="176"/>
      <c r="B6352" s="177"/>
      <c r="C6352" s="173"/>
      <c r="D6352" s="173"/>
      <c r="E6352" s="173"/>
      <c r="F6352" s="173"/>
      <c r="G6352" s="173"/>
      <c r="H6352" s="173"/>
      <c r="I6352" s="173"/>
    </row>
    <row r="6353">
      <c r="A6353" s="176"/>
      <c r="B6353" s="177"/>
      <c r="C6353" s="173"/>
      <c r="D6353" s="173"/>
      <c r="E6353" s="173"/>
      <c r="F6353" s="173"/>
      <c r="G6353" s="173"/>
      <c r="H6353" s="173"/>
      <c r="I6353" s="173"/>
    </row>
    <row r="6354">
      <c r="A6354" s="176"/>
      <c r="B6354" s="177"/>
      <c r="C6354" s="173"/>
      <c r="D6354" s="173"/>
      <c r="E6354" s="173"/>
      <c r="F6354" s="173"/>
      <c r="G6354" s="173"/>
      <c r="H6354" s="173"/>
      <c r="I6354" s="173"/>
    </row>
    <row r="6355">
      <c r="A6355" s="176"/>
      <c r="B6355" s="177"/>
      <c r="C6355" s="173"/>
      <c r="D6355" s="173"/>
      <c r="E6355" s="173"/>
      <c r="F6355" s="173"/>
      <c r="G6355" s="173"/>
      <c r="H6355" s="173"/>
      <c r="I6355" s="173"/>
    </row>
    <row r="6356">
      <c r="A6356" s="176"/>
      <c r="B6356" s="177"/>
      <c r="C6356" s="173"/>
      <c r="D6356" s="173"/>
      <c r="E6356" s="173"/>
      <c r="F6356" s="173"/>
      <c r="G6356" s="173"/>
      <c r="H6356" s="173"/>
      <c r="I6356" s="173"/>
    </row>
    <row r="6357">
      <c r="A6357" s="176"/>
      <c r="B6357" s="177"/>
      <c r="C6357" s="173"/>
      <c r="D6357" s="173"/>
      <c r="E6357" s="173"/>
      <c r="F6357" s="173"/>
      <c r="G6357" s="173"/>
      <c r="H6357" s="173"/>
      <c r="I6357" s="173"/>
    </row>
    <row r="6358">
      <c r="A6358" s="176"/>
      <c r="B6358" s="177"/>
      <c r="C6358" s="173"/>
      <c r="D6358" s="173"/>
      <c r="E6358" s="173"/>
      <c r="F6358" s="173"/>
      <c r="G6358" s="173"/>
      <c r="H6358" s="173"/>
      <c r="I6358" s="173"/>
    </row>
    <row r="6359">
      <c r="A6359" s="176"/>
      <c r="B6359" s="177"/>
      <c r="C6359" s="173"/>
      <c r="D6359" s="173"/>
      <c r="E6359" s="173"/>
      <c r="F6359" s="173"/>
      <c r="G6359" s="173"/>
      <c r="H6359" s="173"/>
      <c r="I6359" s="173"/>
    </row>
    <row r="6360">
      <c r="A6360" s="176"/>
      <c r="B6360" s="177"/>
      <c r="C6360" s="173"/>
      <c r="D6360" s="173"/>
      <c r="E6360" s="173"/>
      <c r="F6360" s="173"/>
      <c r="G6360" s="173"/>
      <c r="H6360" s="173"/>
      <c r="I6360" s="173"/>
    </row>
    <row r="6361">
      <c r="A6361" s="176"/>
      <c r="B6361" s="177"/>
      <c r="C6361" s="173"/>
      <c r="D6361" s="173"/>
      <c r="E6361" s="173"/>
      <c r="F6361" s="173"/>
      <c r="G6361" s="173"/>
      <c r="H6361" s="173"/>
      <c r="I6361" s="173"/>
    </row>
    <row r="6362">
      <c r="A6362" s="176"/>
      <c r="B6362" s="177"/>
      <c r="C6362" s="173"/>
      <c r="D6362" s="173"/>
      <c r="E6362" s="173"/>
      <c r="F6362" s="173"/>
      <c r="G6362" s="173"/>
      <c r="H6362" s="173"/>
      <c r="I6362" s="173"/>
    </row>
    <row r="6363">
      <c r="A6363" s="176"/>
      <c r="B6363" s="177"/>
      <c r="C6363" s="173"/>
      <c r="D6363" s="173"/>
      <c r="E6363" s="173"/>
      <c r="F6363" s="173"/>
      <c r="G6363" s="173"/>
      <c r="H6363" s="173"/>
      <c r="I6363" s="173"/>
    </row>
    <row r="6364">
      <c r="A6364" s="176"/>
      <c r="B6364" s="177"/>
      <c r="C6364" s="173"/>
      <c r="D6364" s="173"/>
      <c r="E6364" s="173"/>
      <c r="F6364" s="173"/>
      <c r="G6364" s="173"/>
      <c r="H6364" s="173"/>
      <c r="I6364" s="173"/>
    </row>
    <row r="6365">
      <c r="A6365" s="176"/>
      <c r="B6365" s="177"/>
      <c r="C6365" s="173"/>
      <c r="D6365" s="173"/>
      <c r="E6365" s="173"/>
      <c r="F6365" s="173"/>
      <c r="G6365" s="173"/>
      <c r="H6365" s="173"/>
      <c r="I6365" s="173"/>
    </row>
    <row r="6366">
      <c r="A6366" s="176"/>
      <c r="B6366" s="177"/>
      <c r="C6366" s="173"/>
      <c r="D6366" s="173"/>
      <c r="E6366" s="173"/>
      <c r="F6366" s="173"/>
      <c r="G6366" s="173"/>
      <c r="H6366" s="173"/>
      <c r="I6366" s="173"/>
    </row>
    <row r="6367">
      <c r="A6367" s="176"/>
      <c r="B6367" s="177"/>
      <c r="C6367" s="173"/>
      <c r="D6367" s="173"/>
      <c r="E6367" s="173"/>
      <c r="F6367" s="173"/>
      <c r="G6367" s="173"/>
      <c r="H6367" s="173"/>
      <c r="I6367" s="173"/>
    </row>
    <row r="6368">
      <c r="A6368" s="176"/>
      <c r="B6368" s="177"/>
      <c r="C6368" s="173"/>
      <c r="D6368" s="173"/>
      <c r="E6368" s="173"/>
      <c r="F6368" s="173"/>
      <c r="G6368" s="173"/>
      <c r="H6368" s="173"/>
      <c r="I6368" s="173"/>
    </row>
    <row r="6369">
      <c r="A6369" s="176"/>
      <c r="B6369" s="177"/>
      <c r="C6369" s="173"/>
      <c r="D6369" s="173"/>
      <c r="E6369" s="173"/>
      <c r="F6369" s="173"/>
      <c r="G6369" s="173"/>
      <c r="H6369" s="173"/>
      <c r="I6369" s="173"/>
    </row>
    <row r="6370">
      <c r="A6370" s="176"/>
      <c r="B6370" s="177"/>
      <c r="C6370" s="173"/>
      <c r="D6370" s="173"/>
      <c r="E6370" s="173"/>
      <c r="F6370" s="173"/>
      <c r="G6370" s="173"/>
      <c r="H6370" s="173"/>
      <c r="I6370" s="173"/>
    </row>
    <row r="6371">
      <c r="A6371" s="176"/>
      <c r="B6371" s="177"/>
      <c r="C6371" s="173"/>
      <c r="D6371" s="173"/>
      <c r="E6371" s="173"/>
      <c r="F6371" s="173"/>
      <c r="G6371" s="173"/>
      <c r="H6371" s="173"/>
      <c r="I6371" s="173"/>
    </row>
    <row r="6372">
      <c r="A6372" s="176"/>
      <c r="B6372" s="177"/>
      <c r="C6372" s="173"/>
      <c r="D6372" s="173"/>
      <c r="E6372" s="173"/>
      <c r="F6372" s="173"/>
      <c r="G6372" s="173"/>
      <c r="H6372" s="173"/>
      <c r="I6372" s="173"/>
    </row>
    <row r="6373">
      <c r="A6373" s="176"/>
      <c r="B6373" s="177"/>
      <c r="C6373" s="173"/>
      <c r="D6373" s="173"/>
      <c r="E6373" s="173"/>
      <c r="F6373" s="173"/>
      <c r="G6373" s="173"/>
      <c r="H6373" s="173"/>
      <c r="I6373" s="173"/>
    </row>
    <row r="6374">
      <c r="A6374" s="176"/>
      <c r="B6374" s="177"/>
      <c r="C6374" s="173"/>
      <c r="D6374" s="173"/>
      <c r="E6374" s="173"/>
      <c r="F6374" s="173"/>
      <c r="G6374" s="173"/>
      <c r="H6374" s="173"/>
      <c r="I6374" s="173"/>
    </row>
    <row r="6375">
      <c r="A6375" s="176"/>
      <c r="B6375" s="177"/>
      <c r="C6375" s="173"/>
      <c r="D6375" s="173"/>
      <c r="E6375" s="173"/>
      <c r="F6375" s="173"/>
      <c r="G6375" s="173"/>
      <c r="H6375" s="173"/>
      <c r="I6375" s="173"/>
    </row>
    <row r="6376">
      <c r="A6376" s="176"/>
      <c r="B6376" s="177"/>
      <c r="C6376" s="173"/>
      <c r="D6376" s="173"/>
      <c r="E6376" s="173"/>
      <c r="F6376" s="173"/>
      <c r="G6376" s="173"/>
      <c r="H6376" s="173"/>
      <c r="I6376" s="173"/>
    </row>
    <row r="6377">
      <c r="A6377" s="176"/>
      <c r="B6377" s="177"/>
      <c r="C6377" s="173"/>
      <c r="D6377" s="173"/>
      <c r="E6377" s="173"/>
      <c r="F6377" s="173"/>
      <c r="G6377" s="173"/>
      <c r="H6377" s="173"/>
      <c r="I6377" s="173"/>
    </row>
    <row r="6378">
      <c r="A6378" s="176"/>
      <c r="B6378" s="177"/>
      <c r="C6378" s="173"/>
      <c r="D6378" s="173"/>
      <c r="E6378" s="173"/>
      <c r="F6378" s="173"/>
      <c r="G6378" s="173"/>
      <c r="H6378" s="173"/>
      <c r="I6378" s="173"/>
    </row>
    <row r="6379">
      <c r="A6379" s="176"/>
      <c r="B6379" s="177"/>
      <c r="C6379" s="173"/>
      <c r="D6379" s="173"/>
      <c r="E6379" s="173"/>
      <c r="F6379" s="173"/>
      <c r="G6379" s="173"/>
      <c r="H6379" s="173"/>
      <c r="I6379" s="173"/>
    </row>
    <row r="6380">
      <c r="A6380" s="176"/>
      <c r="B6380" s="177"/>
      <c r="C6380" s="173"/>
      <c r="D6380" s="173"/>
      <c r="E6380" s="173"/>
      <c r="F6380" s="173"/>
      <c r="G6380" s="173"/>
      <c r="H6380" s="173"/>
      <c r="I6380" s="173"/>
    </row>
    <row r="6381">
      <c r="A6381" s="176"/>
      <c r="B6381" s="177"/>
      <c r="C6381" s="173"/>
      <c r="D6381" s="173"/>
      <c r="E6381" s="173"/>
      <c r="F6381" s="173"/>
      <c r="G6381" s="173"/>
      <c r="H6381" s="173"/>
      <c r="I6381" s="173"/>
    </row>
    <row r="6382">
      <c r="A6382" s="176"/>
      <c r="B6382" s="177"/>
      <c r="C6382" s="173"/>
      <c r="D6382" s="173"/>
      <c r="E6382" s="173"/>
      <c r="F6382" s="173"/>
      <c r="G6382" s="173"/>
      <c r="H6382" s="173"/>
      <c r="I6382" s="173"/>
    </row>
    <row r="6383">
      <c r="A6383" s="176"/>
      <c r="B6383" s="177"/>
      <c r="C6383" s="173"/>
      <c r="D6383" s="173"/>
      <c r="E6383" s="173"/>
      <c r="F6383" s="173"/>
      <c r="G6383" s="173"/>
      <c r="H6383" s="173"/>
      <c r="I6383" s="173"/>
    </row>
    <row r="6384">
      <c r="A6384" s="176"/>
      <c r="B6384" s="177"/>
      <c r="C6384" s="173"/>
      <c r="D6384" s="173"/>
      <c r="E6384" s="173"/>
      <c r="F6384" s="173"/>
      <c r="G6384" s="173"/>
      <c r="H6384" s="173"/>
      <c r="I6384" s="173"/>
    </row>
    <row r="6385">
      <c r="A6385" s="176"/>
      <c r="B6385" s="177"/>
      <c r="C6385" s="173"/>
      <c r="D6385" s="173"/>
      <c r="E6385" s="173"/>
      <c r="F6385" s="173"/>
      <c r="G6385" s="173"/>
      <c r="H6385" s="173"/>
      <c r="I6385" s="173"/>
    </row>
    <row r="6386">
      <c r="A6386" s="176"/>
      <c r="B6386" s="177"/>
      <c r="C6386" s="173"/>
      <c r="D6386" s="173"/>
      <c r="E6386" s="173"/>
      <c r="F6386" s="173"/>
      <c r="G6386" s="173"/>
      <c r="H6386" s="173"/>
      <c r="I6386" s="173"/>
    </row>
    <row r="6387">
      <c r="A6387" s="176"/>
      <c r="B6387" s="177"/>
      <c r="C6387" s="173"/>
      <c r="D6387" s="173"/>
      <c r="E6387" s="173"/>
      <c r="F6387" s="173"/>
      <c r="G6387" s="173"/>
      <c r="H6387" s="173"/>
      <c r="I6387" s="173"/>
    </row>
    <row r="6388">
      <c r="A6388" s="176"/>
      <c r="B6388" s="177"/>
      <c r="C6388" s="173"/>
      <c r="D6388" s="173"/>
      <c r="E6388" s="173"/>
      <c r="F6388" s="173"/>
      <c r="G6388" s="173"/>
      <c r="H6388" s="173"/>
      <c r="I6388" s="173"/>
    </row>
    <row r="6389">
      <c r="A6389" s="176"/>
      <c r="B6389" s="177"/>
      <c r="C6389" s="173"/>
      <c r="D6389" s="173"/>
      <c r="E6389" s="173"/>
      <c r="F6389" s="173"/>
      <c r="G6389" s="173"/>
      <c r="H6389" s="173"/>
      <c r="I6389" s="173"/>
    </row>
    <row r="6390">
      <c r="A6390" s="176"/>
      <c r="B6390" s="177"/>
      <c r="C6390" s="173"/>
      <c r="D6390" s="173"/>
      <c r="E6390" s="173"/>
      <c r="F6390" s="173"/>
      <c r="G6390" s="173"/>
      <c r="H6390" s="173"/>
      <c r="I6390" s="173"/>
    </row>
    <row r="6391">
      <c r="A6391" s="176"/>
      <c r="B6391" s="177"/>
      <c r="C6391" s="173"/>
      <c r="D6391" s="173"/>
      <c r="E6391" s="173"/>
      <c r="F6391" s="173"/>
      <c r="G6391" s="173"/>
      <c r="H6391" s="173"/>
      <c r="I6391" s="173"/>
    </row>
    <row r="6392">
      <c r="A6392" s="176"/>
      <c r="B6392" s="177"/>
      <c r="C6392" s="173"/>
      <c r="D6392" s="173"/>
      <c r="E6392" s="173"/>
      <c r="F6392" s="173"/>
      <c r="G6392" s="173"/>
      <c r="H6392" s="173"/>
      <c r="I6392" s="173"/>
    </row>
    <row r="6393">
      <c r="A6393" s="176"/>
      <c r="B6393" s="177"/>
      <c r="C6393" s="173"/>
      <c r="D6393" s="173"/>
      <c r="E6393" s="173"/>
      <c r="F6393" s="173"/>
      <c r="G6393" s="173"/>
      <c r="H6393" s="173"/>
      <c r="I6393" s="173"/>
    </row>
    <row r="6394">
      <c r="A6394" s="176"/>
      <c r="B6394" s="177"/>
      <c r="C6394" s="173"/>
      <c r="D6394" s="173"/>
      <c r="E6394" s="173"/>
      <c r="F6394" s="173"/>
      <c r="G6394" s="173"/>
      <c r="H6394" s="173"/>
      <c r="I6394" s="173"/>
    </row>
    <row r="6395">
      <c r="A6395" s="176"/>
      <c r="B6395" s="177"/>
      <c r="C6395" s="173"/>
      <c r="D6395" s="173"/>
      <c r="E6395" s="173"/>
      <c r="F6395" s="173"/>
      <c r="G6395" s="173"/>
      <c r="H6395" s="173"/>
      <c r="I6395" s="173"/>
    </row>
    <row r="6396">
      <c r="A6396" s="176"/>
      <c r="B6396" s="177"/>
      <c r="C6396" s="173"/>
      <c r="D6396" s="173"/>
      <c r="E6396" s="173"/>
      <c r="F6396" s="173"/>
      <c r="G6396" s="173"/>
      <c r="H6396" s="173"/>
      <c r="I6396" s="173"/>
    </row>
    <row r="6397">
      <c r="A6397" s="176"/>
      <c r="B6397" s="177"/>
      <c r="C6397" s="173"/>
      <c r="D6397" s="173"/>
      <c r="E6397" s="173"/>
      <c r="F6397" s="173"/>
      <c r="G6397" s="173"/>
      <c r="H6397" s="173"/>
      <c r="I6397" s="173"/>
    </row>
    <row r="6398">
      <c r="A6398" s="176"/>
      <c r="B6398" s="177"/>
      <c r="C6398" s="173"/>
      <c r="D6398" s="173"/>
      <c r="E6398" s="173"/>
      <c r="F6398" s="173"/>
      <c r="G6398" s="173"/>
      <c r="H6398" s="173"/>
      <c r="I6398" s="173"/>
    </row>
    <row r="6399">
      <c r="A6399" s="176"/>
      <c r="B6399" s="177"/>
      <c r="C6399" s="173"/>
      <c r="D6399" s="173"/>
      <c r="E6399" s="173"/>
      <c r="F6399" s="173"/>
      <c r="G6399" s="173"/>
      <c r="H6399" s="173"/>
      <c r="I6399" s="173"/>
    </row>
    <row r="6400">
      <c r="A6400" s="176"/>
      <c r="B6400" s="177"/>
      <c r="C6400" s="173"/>
      <c r="D6400" s="173"/>
      <c r="E6400" s="173"/>
      <c r="F6400" s="173"/>
      <c r="G6400" s="173"/>
      <c r="H6400" s="173"/>
      <c r="I6400" s="173"/>
    </row>
    <row r="6401">
      <c r="A6401" s="176"/>
      <c r="B6401" s="177"/>
      <c r="C6401" s="173"/>
      <c r="D6401" s="173"/>
      <c r="E6401" s="173"/>
      <c r="F6401" s="173"/>
      <c r="G6401" s="173"/>
      <c r="H6401" s="173"/>
      <c r="I6401" s="173"/>
    </row>
    <row r="6402">
      <c r="A6402" s="176"/>
      <c r="B6402" s="177"/>
      <c r="C6402" s="173"/>
      <c r="D6402" s="173"/>
      <c r="E6402" s="173"/>
      <c r="F6402" s="173"/>
      <c r="G6402" s="173"/>
      <c r="H6402" s="173"/>
      <c r="I6402" s="173"/>
    </row>
    <row r="6403">
      <c r="A6403" s="176"/>
      <c r="B6403" s="177"/>
      <c r="C6403" s="173"/>
      <c r="D6403" s="173"/>
      <c r="E6403" s="173"/>
      <c r="F6403" s="173"/>
      <c r="G6403" s="173"/>
      <c r="H6403" s="173"/>
      <c r="I6403" s="173"/>
    </row>
    <row r="6404">
      <c r="A6404" s="176"/>
      <c r="B6404" s="177"/>
      <c r="C6404" s="173"/>
      <c r="D6404" s="173"/>
      <c r="E6404" s="173"/>
      <c r="F6404" s="173"/>
      <c r="G6404" s="173"/>
      <c r="H6404" s="173"/>
      <c r="I6404" s="173"/>
    </row>
    <row r="6405">
      <c r="A6405" s="176"/>
      <c r="B6405" s="177"/>
      <c r="C6405" s="173"/>
      <c r="D6405" s="173"/>
      <c r="E6405" s="173"/>
      <c r="F6405" s="173"/>
      <c r="G6405" s="173"/>
      <c r="H6405" s="173"/>
      <c r="I6405" s="173"/>
    </row>
    <row r="6406">
      <c r="A6406" s="176"/>
      <c r="B6406" s="177"/>
      <c r="C6406" s="173"/>
      <c r="D6406" s="173"/>
      <c r="E6406" s="173"/>
      <c r="F6406" s="173"/>
      <c r="G6406" s="173"/>
      <c r="H6406" s="173"/>
      <c r="I6406" s="173"/>
    </row>
    <row r="6407">
      <c r="A6407" s="176"/>
      <c r="B6407" s="177"/>
      <c r="C6407" s="173"/>
      <c r="D6407" s="173"/>
      <c r="E6407" s="173"/>
      <c r="F6407" s="173"/>
      <c r="G6407" s="173"/>
      <c r="H6407" s="173"/>
      <c r="I6407" s="173"/>
    </row>
    <row r="6408">
      <c r="A6408" s="176"/>
      <c r="B6408" s="177"/>
      <c r="C6408" s="173"/>
      <c r="D6408" s="173"/>
      <c r="E6408" s="173"/>
      <c r="F6408" s="173"/>
      <c r="G6408" s="173"/>
      <c r="H6408" s="173"/>
      <c r="I6408" s="173"/>
    </row>
    <row r="6409">
      <c r="A6409" s="176"/>
      <c r="B6409" s="177"/>
      <c r="C6409" s="173"/>
      <c r="D6409" s="173"/>
      <c r="E6409" s="173"/>
      <c r="F6409" s="173"/>
      <c r="G6409" s="173"/>
      <c r="H6409" s="173"/>
      <c r="I6409" s="173"/>
    </row>
    <row r="6410">
      <c r="A6410" s="176"/>
      <c r="B6410" s="177"/>
      <c r="C6410" s="173"/>
      <c r="D6410" s="173"/>
      <c r="E6410" s="173"/>
      <c r="F6410" s="173"/>
      <c r="G6410" s="173"/>
      <c r="H6410" s="173"/>
      <c r="I6410" s="173"/>
    </row>
    <row r="6411">
      <c r="A6411" s="176"/>
      <c r="B6411" s="177"/>
      <c r="C6411" s="173"/>
      <c r="D6411" s="173"/>
      <c r="E6411" s="173"/>
      <c r="F6411" s="173"/>
      <c r="G6411" s="173"/>
      <c r="H6411" s="173"/>
      <c r="I6411" s="173"/>
    </row>
    <row r="6412">
      <c r="A6412" s="176"/>
      <c r="B6412" s="177"/>
      <c r="C6412" s="173"/>
      <c r="D6412" s="173"/>
      <c r="E6412" s="173"/>
      <c r="F6412" s="173"/>
      <c r="G6412" s="173"/>
      <c r="H6412" s="173"/>
      <c r="I6412" s="173"/>
    </row>
    <row r="6413">
      <c r="A6413" s="176"/>
      <c r="B6413" s="177"/>
      <c r="C6413" s="173"/>
      <c r="D6413" s="173"/>
      <c r="E6413" s="173"/>
      <c r="F6413" s="173"/>
      <c r="G6413" s="173"/>
      <c r="H6413" s="173"/>
      <c r="I6413" s="173"/>
    </row>
    <row r="6414">
      <c r="A6414" s="176"/>
      <c r="B6414" s="177"/>
      <c r="C6414" s="173"/>
      <c r="D6414" s="173"/>
      <c r="E6414" s="173"/>
      <c r="F6414" s="173"/>
      <c r="G6414" s="173"/>
      <c r="H6414" s="173"/>
      <c r="I6414" s="173"/>
    </row>
    <row r="6415">
      <c r="A6415" s="176"/>
      <c r="B6415" s="177"/>
      <c r="C6415" s="173"/>
      <c r="D6415" s="173"/>
      <c r="E6415" s="173"/>
      <c r="F6415" s="173"/>
      <c r="G6415" s="173"/>
      <c r="H6415" s="173"/>
      <c r="I6415" s="173"/>
    </row>
    <row r="6416">
      <c r="A6416" s="176"/>
      <c r="B6416" s="177"/>
      <c r="C6416" s="173"/>
      <c r="D6416" s="173"/>
      <c r="E6416" s="173"/>
      <c r="F6416" s="173"/>
      <c r="G6416" s="173"/>
      <c r="H6416" s="173"/>
      <c r="I6416" s="173"/>
    </row>
    <row r="6417">
      <c r="A6417" s="176"/>
      <c r="B6417" s="177"/>
      <c r="C6417" s="173"/>
      <c r="D6417" s="173"/>
      <c r="E6417" s="173"/>
      <c r="F6417" s="173"/>
      <c r="G6417" s="173"/>
      <c r="H6417" s="173"/>
      <c r="I6417" s="173"/>
    </row>
    <row r="6418">
      <c r="A6418" s="176"/>
      <c r="B6418" s="177"/>
      <c r="C6418" s="173"/>
      <c r="D6418" s="173"/>
      <c r="E6418" s="173"/>
      <c r="F6418" s="173"/>
      <c r="G6418" s="173"/>
      <c r="H6418" s="173"/>
      <c r="I6418" s="173"/>
    </row>
    <row r="6419">
      <c r="A6419" s="176"/>
      <c r="B6419" s="177"/>
      <c r="C6419" s="173"/>
      <c r="D6419" s="173"/>
      <c r="E6419" s="173"/>
      <c r="F6419" s="173"/>
      <c r="G6419" s="173"/>
      <c r="H6419" s="173"/>
      <c r="I6419" s="173"/>
    </row>
    <row r="6420">
      <c r="A6420" s="176"/>
      <c r="B6420" s="177"/>
      <c r="C6420" s="173"/>
      <c r="D6420" s="173"/>
      <c r="E6420" s="173"/>
      <c r="F6420" s="173"/>
      <c r="G6420" s="173"/>
      <c r="H6420" s="173"/>
      <c r="I6420" s="173"/>
    </row>
    <row r="6421">
      <c r="A6421" s="176"/>
      <c r="B6421" s="177"/>
      <c r="C6421" s="173"/>
      <c r="D6421" s="173"/>
      <c r="E6421" s="173"/>
      <c r="F6421" s="173"/>
      <c r="G6421" s="173"/>
      <c r="H6421" s="173"/>
      <c r="I6421" s="173"/>
    </row>
    <row r="6422">
      <c r="A6422" s="176"/>
      <c r="B6422" s="177"/>
      <c r="C6422" s="173"/>
      <c r="D6422" s="173"/>
      <c r="E6422" s="173"/>
      <c r="F6422" s="173"/>
      <c r="G6422" s="173"/>
      <c r="H6422" s="173"/>
      <c r="I6422" s="173"/>
    </row>
    <row r="6423">
      <c r="A6423" s="176"/>
      <c r="B6423" s="177"/>
      <c r="C6423" s="173"/>
      <c r="D6423" s="173"/>
      <c r="E6423" s="173"/>
      <c r="F6423" s="173"/>
      <c r="G6423" s="173"/>
      <c r="H6423" s="173"/>
      <c r="I6423" s="173"/>
    </row>
    <row r="6424">
      <c r="A6424" s="176"/>
      <c r="B6424" s="177"/>
      <c r="C6424" s="173"/>
      <c r="D6424" s="173"/>
      <c r="E6424" s="173"/>
      <c r="F6424" s="173"/>
      <c r="G6424" s="173"/>
      <c r="H6424" s="173"/>
      <c r="I6424" s="173"/>
    </row>
    <row r="6425">
      <c r="A6425" s="176"/>
      <c r="B6425" s="177"/>
      <c r="C6425" s="173"/>
      <c r="D6425" s="173"/>
      <c r="E6425" s="173"/>
      <c r="F6425" s="173"/>
      <c r="G6425" s="173"/>
      <c r="H6425" s="173"/>
      <c r="I6425" s="173"/>
    </row>
    <row r="6426">
      <c r="A6426" s="176"/>
      <c r="B6426" s="177"/>
      <c r="C6426" s="173"/>
      <c r="D6426" s="173"/>
      <c r="E6426" s="173"/>
      <c r="F6426" s="173"/>
      <c r="G6426" s="173"/>
      <c r="H6426" s="173"/>
      <c r="I6426" s="173"/>
    </row>
    <row r="6427">
      <c r="A6427" s="176"/>
      <c r="B6427" s="177"/>
      <c r="C6427" s="173"/>
      <c r="D6427" s="173"/>
      <c r="E6427" s="173"/>
      <c r="F6427" s="173"/>
      <c r="G6427" s="173"/>
      <c r="H6427" s="173"/>
      <c r="I6427" s="173"/>
    </row>
    <row r="6428">
      <c r="A6428" s="176"/>
      <c r="B6428" s="177"/>
      <c r="C6428" s="173"/>
      <c r="D6428" s="173"/>
      <c r="E6428" s="173"/>
      <c r="F6428" s="173"/>
      <c r="G6428" s="173"/>
      <c r="H6428" s="173"/>
      <c r="I6428" s="173"/>
    </row>
    <row r="6429">
      <c r="A6429" s="176"/>
      <c r="B6429" s="177"/>
      <c r="C6429" s="173"/>
      <c r="D6429" s="173"/>
      <c r="E6429" s="173"/>
      <c r="F6429" s="173"/>
      <c r="G6429" s="173"/>
      <c r="H6429" s="173"/>
      <c r="I6429" s="173"/>
    </row>
    <row r="6430">
      <c r="A6430" s="176"/>
      <c r="B6430" s="177"/>
      <c r="C6430" s="173"/>
      <c r="D6430" s="173"/>
      <c r="E6430" s="173"/>
      <c r="F6430" s="173"/>
      <c r="G6430" s="173"/>
      <c r="H6430" s="173"/>
      <c r="I6430" s="173"/>
    </row>
    <row r="6431">
      <c r="A6431" s="176"/>
      <c r="B6431" s="177"/>
      <c r="C6431" s="173"/>
      <c r="D6431" s="173"/>
      <c r="E6431" s="173"/>
      <c r="F6431" s="173"/>
      <c r="G6431" s="173"/>
      <c r="H6431" s="173"/>
      <c r="I6431" s="173"/>
    </row>
    <row r="6432">
      <c r="A6432" s="176"/>
      <c r="B6432" s="177"/>
      <c r="C6432" s="173"/>
      <c r="D6432" s="173"/>
      <c r="E6432" s="173"/>
      <c r="F6432" s="173"/>
      <c r="G6432" s="173"/>
      <c r="H6432" s="173"/>
      <c r="I6432" s="173"/>
    </row>
    <row r="6433">
      <c r="A6433" s="176"/>
      <c r="B6433" s="177"/>
      <c r="C6433" s="173"/>
      <c r="D6433" s="173"/>
      <c r="E6433" s="173"/>
      <c r="F6433" s="173"/>
      <c r="G6433" s="173"/>
      <c r="H6433" s="173"/>
      <c r="I6433" s="173"/>
    </row>
    <row r="6434">
      <c r="A6434" s="176"/>
      <c r="B6434" s="177"/>
      <c r="C6434" s="173"/>
      <c r="D6434" s="173"/>
      <c r="E6434" s="173"/>
      <c r="F6434" s="173"/>
      <c r="G6434" s="173"/>
      <c r="H6434" s="173"/>
      <c r="I6434" s="173"/>
    </row>
    <row r="6435">
      <c r="A6435" s="176"/>
      <c r="B6435" s="177"/>
      <c r="C6435" s="173"/>
      <c r="D6435" s="173"/>
      <c r="E6435" s="173"/>
      <c r="F6435" s="173"/>
      <c r="G6435" s="173"/>
      <c r="H6435" s="173"/>
      <c r="I6435" s="173"/>
    </row>
    <row r="6436">
      <c r="A6436" s="176"/>
      <c r="B6436" s="177"/>
      <c r="C6436" s="173"/>
      <c r="D6436" s="173"/>
      <c r="E6436" s="173"/>
      <c r="F6436" s="173"/>
      <c r="G6436" s="173"/>
      <c r="H6436" s="173"/>
      <c r="I6436" s="173"/>
    </row>
    <row r="6437">
      <c r="A6437" s="176"/>
      <c r="B6437" s="177"/>
      <c r="C6437" s="173"/>
      <c r="D6437" s="173"/>
      <c r="E6437" s="173"/>
      <c r="F6437" s="173"/>
      <c r="G6437" s="173"/>
      <c r="H6437" s="173"/>
      <c r="I6437" s="173"/>
    </row>
    <row r="6438">
      <c r="A6438" s="176"/>
      <c r="B6438" s="177"/>
      <c r="C6438" s="173"/>
      <c r="D6438" s="173"/>
      <c r="E6438" s="173"/>
      <c r="F6438" s="173"/>
      <c r="G6438" s="173"/>
      <c r="H6438" s="173"/>
      <c r="I6438" s="173"/>
    </row>
    <row r="6439">
      <c r="A6439" s="176"/>
      <c r="B6439" s="177"/>
      <c r="C6439" s="173"/>
      <c r="D6439" s="173"/>
      <c r="E6439" s="173"/>
      <c r="F6439" s="173"/>
      <c r="G6439" s="173"/>
      <c r="H6439" s="173"/>
      <c r="I6439" s="173"/>
    </row>
    <row r="6440">
      <c r="A6440" s="176"/>
      <c r="B6440" s="177"/>
      <c r="C6440" s="173"/>
      <c r="D6440" s="173"/>
      <c r="E6440" s="173"/>
      <c r="F6440" s="173"/>
      <c r="G6440" s="173"/>
      <c r="H6440" s="173"/>
      <c r="I6440" s="173"/>
    </row>
    <row r="6441">
      <c r="A6441" s="176"/>
      <c r="B6441" s="177"/>
      <c r="C6441" s="173"/>
      <c r="D6441" s="173"/>
      <c r="E6441" s="173"/>
      <c r="F6441" s="173"/>
      <c r="G6441" s="173"/>
      <c r="H6441" s="173"/>
      <c r="I6441" s="173"/>
    </row>
    <row r="6442">
      <c r="A6442" s="176"/>
      <c r="B6442" s="177"/>
      <c r="C6442" s="173"/>
      <c r="D6442" s="173"/>
      <c r="E6442" s="173"/>
      <c r="F6442" s="173"/>
      <c r="G6442" s="173"/>
      <c r="H6442" s="173"/>
      <c r="I6442" s="173"/>
    </row>
    <row r="6443">
      <c r="A6443" s="176"/>
      <c r="B6443" s="177"/>
      <c r="C6443" s="173"/>
      <c r="D6443" s="173"/>
      <c r="E6443" s="173"/>
      <c r="F6443" s="173"/>
      <c r="G6443" s="173"/>
      <c r="H6443" s="173"/>
      <c r="I6443" s="173"/>
    </row>
    <row r="6444">
      <c r="A6444" s="176"/>
      <c r="B6444" s="177"/>
      <c r="C6444" s="173"/>
      <c r="D6444" s="173"/>
      <c r="E6444" s="173"/>
      <c r="F6444" s="173"/>
      <c r="G6444" s="173"/>
      <c r="H6444" s="173"/>
      <c r="I6444" s="173"/>
    </row>
    <row r="6445">
      <c r="A6445" s="176"/>
      <c r="B6445" s="177"/>
      <c r="C6445" s="173"/>
      <c r="D6445" s="173"/>
      <c r="E6445" s="173"/>
      <c r="F6445" s="173"/>
      <c r="G6445" s="173"/>
      <c r="H6445" s="173"/>
      <c r="I6445" s="173"/>
    </row>
    <row r="6446">
      <c r="A6446" s="176"/>
      <c r="B6446" s="177"/>
      <c r="C6446" s="173"/>
      <c r="D6446" s="173"/>
      <c r="E6446" s="173"/>
      <c r="F6446" s="173"/>
      <c r="G6446" s="173"/>
      <c r="H6446" s="173"/>
      <c r="I6446" s="173"/>
    </row>
    <row r="6447">
      <c r="A6447" s="176"/>
      <c r="B6447" s="177"/>
      <c r="C6447" s="173"/>
      <c r="D6447" s="173"/>
      <c r="E6447" s="173"/>
      <c r="F6447" s="173"/>
      <c r="G6447" s="173"/>
      <c r="H6447" s="173"/>
      <c r="I6447" s="173"/>
    </row>
    <row r="6448">
      <c r="A6448" s="176"/>
      <c r="B6448" s="177"/>
      <c r="C6448" s="173"/>
      <c r="D6448" s="173"/>
      <c r="E6448" s="173"/>
      <c r="F6448" s="173"/>
      <c r="G6448" s="173"/>
      <c r="H6448" s="173"/>
      <c r="I6448" s="173"/>
    </row>
    <row r="6449">
      <c r="A6449" s="176"/>
      <c r="B6449" s="177"/>
      <c r="C6449" s="173"/>
      <c r="D6449" s="173"/>
      <c r="E6449" s="173"/>
      <c r="F6449" s="173"/>
      <c r="G6449" s="173"/>
      <c r="H6449" s="173"/>
      <c r="I6449" s="173"/>
    </row>
    <row r="6450">
      <c r="A6450" s="176"/>
      <c r="B6450" s="177"/>
      <c r="C6450" s="173"/>
      <c r="D6450" s="173"/>
      <c r="E6450" s="173"/>
      <c r="F6450" s="173"/>
      <c r="G6450" s="173"/>
      <c r="H6450" s="173"/>
      <c r="I6450" s="173"/>
    </row>
    <row r="6451">
      <c r="A6451" s="176"/>
      <c r="B6451" s="177"/>
      <c r="C6451" s="173"/>
      <c r="D6451" s="173"/>
      <c r="E6451" s="173"/>
      <c r="F6451" s="173"/>
      <c r="G6451" s="173"/>
      <c r="H6451" s="173"/>
      <c r="I6451" s="173"/>
    </row>
    <row r="6452">
      <c r="A6452" s="176"/>
      <c r="B6452" s="177"/>
      <c r="C6452" s="173"/>
      <c r="D6452" s="173"/>
      <c r="E6452" s="173"/>
      <c r="F6452" s="173"/>
      <c r="G6452" s="173"/>
      <c r="H6452" s="173"/>
      <c r="I6452" s="173"/>
    </row>
    <row r="6453">
      <c r="A6453" s="176"/>
      <c r="B6453" s="177"/>
      <c r="C6453" s="173"/>
      <c r="D6453" s="173"/>
      <c r="E6453" s="173"/>
      <c r="F6453" s="173"/>
      <c r="G6453" s="173"/>
      <c r="H6453" s="173"/>
      <c r="I6453" s="173"/>
    </row>
    <row r="6454">
      <c r="A6454" s="176"/>
      <c r="B6454" s="177"/>
      <c r="C6454" s="173"/>
      <c r="D6454" s="173"/>
      <c r="E6454" s="173"/>
      <c r="F6454" s="173"/>
      <c r="G6454" s="173"/>
      <c r="H6454" s="173"/>
      <c r="I6454" s="173"/>
    </row>
    <row r="6455">
      <c r="A6455" s="176"/>
      <c r="B6455" s="177"/>
      <c r="C6455" s="173"/>
      <c r="D6455" s="173"/>
      <c r="E6455" s="173"/>
      <c r="F6455" s="173"/>
      <c r="G6455" s="173"/>
      <c r="H6455" s="173"/>
      <c r="I6455" s="173"/>
    </row>
    <row r="6456">
      <c r="A6456" s="176"/>
      <c r="B6456" s="177"/>
      <c r="C6456" s="173"/>
      <c r="D6456" s="173"/>
      <c r="E6456" s="173"/>
      <c r="F6456" s="173"/>
      <c r="G6456" s="173"/>
      <c r="H6456" s="173"/>
      <c r="I6456" s="173"/>
    </row>
    <row r="6457">
      <c r="A6457" s="176"/>
      <c r="B6457" s="177"/>
      <c r="C6457" s="173"/>
      <c r="D6457" s="173"/>
      <c r="E6457" s="173"/>
      <c r="F6457" s="173"/>
      <c r="G6457" s="173"/>
      <c r="H6457" s="173"/>
      <c r="I6457" s="173"/>
    </row>
    <row r="6458">
      <c r="A6458" s="176"/>
      <c r="B6458" s="177"/>
      <c r="C6458" s="173"/>
      <c r="D6458" s="173"/>
      <c r="E6458" s="173"/>
      <c r="F6458" s="173"/>
      <c r="G6458" s="173"/>
      <c r="H6458" s="173"/>
      <c r="I6458" s="173"/>
    </row>
    <row r="6459">
      <c r="A6459" s="176"/>
      <c r="B6459" s="177"/>
      <c r="C6459" s="173"/>
      <c r="D6459" s="173"/>
      <c r="E6459" s="173"/>
      <c r="F6459" s="173"/>
      <c r="G6459" s="173"/>
      <c r="H6459" s="173"/>
      <c r="I6459" s="173"/>
    </row>
    <row r="6460">
      <c r="A6460" s="176"/>
      <c r="B6460" s="177"/>
      <c r="C6460" s="173"/>
      <c r="D6460" s="173"/>
      <c r="E6460" s="173"/>
      <c r="F6460" s="173"/>
      <c r="G6460" s="173"/>
      <c r="H6460" s="173"/>
      <c r="I6460" s="173"/>
    </row>
    <row r="6461">
      <c r="A6461" s="176"/>
      <c r="B6461" s="177"/>
      <c r="C6461" s="173"/>
      <c r="D6461" s="173"/>
      <c r="E6461" s="173"/>
      <c r="F6461" s="173"/>
      <c r="G6461" s="173"/>
      <c r="H6461" s="173"/>
      <c r="I6461" s="173"/>
    </row>
    <row r="6462">
      <c r="A6462" s="176"/>
      <c r="B6462" s="177"/>
      <c r="C6462" s="173"/>
      <c r="D6462" s="173"/>
      <c r="E6462" s="173"/>
      <c r="F6462" s="173"/>
      <c r="G6462" s="173"/>
      <c r="H6462" s="173"/>
      <c r="I6462" s="173"/>
    </row>
    <row r="6463">
      <c r="A6463" s="176"/>
      <c r="B6463" s="177"/>
      <c r="C6463" s="173"/>
      <c r="D6463" s="173"/>
      <c r="E6463" s="173"/>
      <c r="F6463" s="173"/>
      <c r="G6463" s="173"/>
      <c r="H6463" s="173"/>
      <c r="I6463" s="173"/>
    </row>
    <row r="6464">
      <c r="A6464" s="176"/>
      <c r="B6464" s="177"/>
      <c r="C6464" s="173"/>
      <c r="D6464" s="173"/>
      <c r="E6464" s="173"/>
      <c r="F6464" s="173"/>
      <c r="G6464" s="173"/>
      <c r="H6464" s="173"/>
      <c r="I6464" s="173"/>
    </row>
    <row r="6465">
      <c r="A6465" s="176"/>
      <c r="B6465" s="177"/>
      <c r="C6465" s="173"/>
      <c r="D6465" s="173"/>
      <c r="E6465" s="173"/>
      <c r="F6465" s="173"/>
      <c r="G6465" s="173"/>
      <c r="H6465" s="173"/>
      <c r="I6465" s="173"/>
    </row>
    <row r="6466">
      <c r="A6466" s="176"/>
      <c r="B6466" s="177"/>
      <c r="C6466" s="173"/>
      <c r="D6466" s="173"/>
      <c r="E6466" s="173"/>
      <c r="F6466" s="173"/>
      <c r="G6466" s="173"/>
      <c r="H6466" s="173"/>
      <c r="I6466" s="173"/>
    </row>
    <row r="6467">
      <c r="A6467" s="176"/>
      <c r="B6467" s="177"/>
      <c r="C6467" s="173"/>
      <c r="D6467" s="173"/>
      <c r="E6467" s="173"/>
      <c r="F6467" s="173"/>
      <c r="G6467" s="173"/>
      <c r="H6467" s="173"/>
      <c r="I6467" s="173"/>
    </row>
    <row r="6468">
      <c r="A6468" s="176"/>
      <c r="B6468" s="177"/>
      <c r="C6468" s="173"/>
      <c r="D6468" s="173"/>
      <c r="E6468" s="173"/>
      <c r="F6468" s="173"/>
      <c r="G6468" s="173"/>
      <c r="H6468" s="173"/>
      <c r="I6468" s="173"/>
    </row>
    <row r="6469">
      <c r="A6469" s="176"/>
      <c r="B6469" s="177"/>
      <c r="C6469" s="173"/>
      <c r="D6469" s="173"/>
      <c r="E6469" s="173"/>
      <c r="F6469" s="173"/>
      <c r="G6469" s="173"/>
      <c r="H6469" s="173"/>
      <c r="I6469" s="173"/>
    </row>
    <row r="6470">
      <c r="A6470" s="176"/>
      <c r="B6470" s="177"/>
      <c r="C6470" s="173"/>
      <c r="D6470" s="173"/>
      <c r="E6470" s="173"/>
      <c r="F6470" s="173"/>
      <c r="G6470" s="173"/>
      <c r="H6470" s="173"/>
      <c r="I6470" s="173"/>
    </row>
    <row r="6471">
      <c r="A6471" s="176"/>
      <c r="B6471" s="177"/>
      <c r="C6471" s="173"/>
      <c r="D6471" s="173"/>
      <c r="E6471" s="173"/>
      <c r="F6471" s="173"/>
      <c r="G6471" s="173"/>
      <c r="H6471" s="173"/>
      <c r="I6471" s="173"/>
    </row>
    <row r="6472">
      <c r="A6472" s="176"/>
      <c r="B6472" s="177"/>
      <c r="C6472" s="173"/>
      <c r="D6472" s="173"/>
      <c r="E6472" s="173"/>
      <c r="F6472" s="173"/>
      <c r="G6472" s="173"/>
      <c r="H6472" s="173"/>
      <c r="I6472" s="173"/>
    </row>
    <row r="6473">
      <c r="A6473" s="176"/>
      <c r="B6473" s="177"/>
      <c r="C6473" s="173"/>
      <c r="D6473" s="173"/>
      <c r="E6473" s="173"/>
      <c r="F6473" s="173"/>
      <c r="G6473" s="173"/>
      <c r="H6473" s="173"/>
      <c r="I6473" s="173"/>
    </row>
    <row r="6474">
      <c r="A6474" s="176"/>
      <c r="B6474" s="177"/>
      <c r="C6474" s="173"/>
      <c r="D6474" s="173"/>
      <c r="E6474" s="173"/>
      <c r="F6474" s="173"/>
      <c r="G6474" s="173"/>
      <c r="H6474" s="173"/>
      <c r="I6474" s="173"/>
    </row>
    <row r="6475">
      <c r="A6475" s="176"/>
      <c r="B6475" s="177"/>
      <c r="C6475" s="173"/>
      <c r="D6475" s="173"/>
      <c r="E6475" s="173"/>
      <c r="F6475" s="173"/>
      <c r="G6475" s="173"/>
      <c r="H6475" s="173"/>
      <c r="I6475" s="173"/>
    </row>
    <row r="6476">
      <c r="A6476" s="176"/>
      <c r="B6476" s="177"/>
      <c r="C6476" s="173"/>
      <c r="D6476" s="173"/>
      <c r="E6476" s="173"/>
      <c r="F6476" s="173"/>
      <c r="G6476" s="173"/>
      <c r="H6476" s="173"/>
      <c r="I6476" s="173"/>
    </row>
    <row r="6477">
      <c r="A6477" s="176"/>
      <c r="B6477" s="177"/>
      <c r="C6477" s="173"/>
      <c r="D6477" s="173"/>
      <c r="E6477" s="173"/>
      <c r="F6477" s="173"/>
      <c r="G6477" s="173"/>
      <c r="H6477" s="173"/>
      <c r="I6477" s="173"/>
    </row>
    <row r="6478">
      <c r="A6478" s="176"/>
      <c r="B6478" s="177"/>
      <c r="C6478" s="173"/>
      <c r="D6478" s="173"/>
      <c r="E6478" s="173"/>
      <c r="F6478" s="173"/>
      <c r="G6478" s="173"/>
      <c r="H6478" s="173"/>
      <c r="I6478" s="173"/>
    </row>
    <row r="6479">
      <c r="A6479" s="176"/>
      <c r="B6479" s="177"/>
      <c r="C6479" s="173"/>
      <c r="D6479" s="173"/>
      <c r="E6479" s="173"/>
      <c r="F6479" s="173"/>
      <c r="G6479" s="173"/>
      <c r="H6479" s="173"/>
      <c r="I6479" s="173"/>
    </row>
    <row r="6480">
      <c r="A6480" s="176"/>
      <c r="B6480" s="177"/>
      <c r="C6480" s="173"/>
      <c r="D6480" s="173"/>
      <c r="E6480" s="173"/>
      <c r="F6480" s="173"/>
      <c r="G6480" s="173"/>
      <c r="H6480" s="173"/>
      <c r="I6480" s="173"/>
    </row>
    <row r="6481">
      <c r="A6481" s="176"/>
      <c r="B6481" s="177"/>
      <c r="C6481" s="173"/>
      <c r="D6481" s="173"/>
      <c r="E6481" s="173"/>
      <c r="F6481" s="173"/>
      <c r="G6481" s="173"/>
      <c r="H6481" s="173"/>
      <c r="I6481" s="173"/>
    </row>
    <row r="6482">
      <c r="A6482" s="176"/>
      <c r="B6482" s="177"/>
      <c r="C6482" s="173"/>
      <c r="D6482" s="173"/>
      <c r="E6482" s="173"/>
      <c r="F6482" s="173"/>
      <c r="G6482" s="173"/>
      <c r="H6482" s="173"/>
      <c r="I6482" s="173"/>
    </row>
    <row r="6483">
      <c r="A6483" s="176"/>
      <c r="B6483" s="177"/>
      <c r="C6483" s="173"/>
      <c r="D6483" s="173"/>
      <c r="E6483" s="173"/>
      <c r="F6483" s="173"/>
      <c r="G6483" s="173"/>
      <c r="H6483" s="173"/>
      <c r="I6483" s="173"/>
    </row>
    <row r="6484">
      <c r="A6484" s="176"/>
      <c r="B6484" s="177"/>
      <c r="C6484" s="173"/>
      <c r="D6484" s="173"/>
      <c r="E6484" s="173"/>
      <c r="F6484" s="173"/>
      <c r="G6484" s="173"/>
      <c r="H6484" s="173"/>
      <c r="I6484" s="173"/>
    </row>
    <row r="6485">
      <c r="A6485" s="176"/>
      <c r="B6485" s="177"/>
      <c r="C6485" s="173"/>
      <c r="D6485" s="173"/>
      <c r="E6485" s="173"/>
      <c r="F6485" s="173"/>
      <c r="G6485" s="173"/>
      <c r="H6485" s="173"/>
      <c r="I6485" s="173"/>
    </row>
    <row r="6486">
      <c r="A6486" s="176"/>
      <c r="B6486" s="177"/>
      <c r="C6486" s="173"/>
      <c r="D6486" s="173"/>
      <c r="E6486" s="173"/>
      <c r="F6486" s="173"/>
      <c r="G6486" s="173"/>
      <c r="H6486" s="173"/>
      <c r="I6486" s="173"/>
    </row>
    <row r="6487">
      <c r="A6487" s="176"/>
      <c r="B6487" s="177"/>
      <c r="C6487" s="173"/>
      <c r="D6487" s="173"/>
      <c r="E6487" s="173"/>
      <c r="F6487" s="173"/>
      <c r="G6487" s="173"/>
      <c r="H6487" s="173"/>
      <c r="I6487" s="173"/>
    </row>
    <row r="6488">
      <c r="A6488" s="176"/>
      <c r="B6488" s="177"/>
      <c r="C6488" s="173"/>
      <c r="D6488" s="173"/>
      <c r="E6488" s="173"/>
      <c r="F6488" s="173"/>
      <c r="G6488" s="173"/>
      <c r="H6488" s="173"/>
      <c r="I6488" s="173"/>
    </row>
    <row r="6489">
      <c r="A6489" s="176"/>
      <c r="B6489" s="177"/>
      <c r="C6489" s="173"/>
      <c r="D6489" s="173"/>
      <c r="E6489" s="173"/>
      <c r="F6489" s="173"/>
      <c r="G6489" s="173"/>
      <c r="H6489" s="173"/>
      <c r="I6489" s="173"/>
    </row>
    <row r="6490">
      <c r="A6490" s="176"/>
      <c r="B6490" s="177"/>
      <c r="C6490" s="173"/>
      <c r="D6490" s="173"/>
      <c r="E6490" s="173"/>
      <c r="F6490" s="173"/>
      <c r="G6490" s="173"/>
      <c r="H6490" s="173"/>
      <c r="I6490" s="173"/>
    </row>
    <row r="6491">
      <c r="A6491" s="176"/>
      <c r="B6491" s="177"/>
      <c r="C6491" s="173"/>
      <c r="D6491" s="173"/>
      <c r="E6491" s="173"/>
      <c r="F6491" s="173"/>
      <c r="G6491" s="173"/>
      <c r="H6491" s="173"/>
      <c r="I6491" s="173"/>
    </row>
    <row r="6492">
      <c r="A6492" s="176"/>
      <c r="B6492" s="177"/>
      <c r="C6492" s="173"/>
      <c r="D6492" s="173"/>
      <c r="E6492" s="173"/>
      <c r="F6492" s="173"/>
      <c r="G6492" s="173"/>
      <c r="H6492" s="173"/>
      <c r="I6492" s="173"/>
    </row>
    <row r="6493">
      <c r="A6493" s="176"/>
      <c r="B6493" s="177"/>
      <c r="C6493" s="173"/>
      <c r="D6493" s="173"/>
      <c r="E6493" s="173"/>
      <c r="F6493" s="173"/>
      <c r="G6493" s="173"/>
      <c r="H6493" s="173"/>
      <c r="I6493" s="173"/>
    </row>
    <row r="6494">
      <c r="A6494" s="176"/>
      <c r="B6494" s="177"/>
      <c r="C6494" s="173"/>
      <c r="D6494" s="173"/>
      <c r="E6494" s="173"/>
      <c r="F6494" s="173"/>
      <c r="G6494" s="173"/>
      <c r="H6494" s="173"/>
      <c r="I6494" s="173"/>
    </row>
    <row r="6495">
      <c r="A6495" s="176"/>
      <c r="B6495" s="177"/>
      <c r="C6495" s="173"/>
      <c r="D6495" s="173"/>
      <c r="E6495" s="173"/>
      <c r="F6495" s="173"/>
      <c r="G6495" s="173"/>
      <c r="H6495" s="173"/>
      <c r="I6495" s="173"/>
    </row>
    <row r="6496">
      <c r="A6496" s="176"/>
      <c r="B6496" s="177"/>
      <c r="C6496" s="173"/>
      <c r="D6496" s="173"/>
      <c r="E6496" s="173"/>
      <c r="F6496" s="173"/>
      <c r="G6496" s="173"/>
      <c r="H6496" s="173"/>
      <c r="I6496" s="173"/>
    </row>
    <row r="6497">
      <c r="A6497" s="176"/>
      <c r="B6497" s="177"/>
      <c r="C6497" s="173"/>
      <c r="D6497" s="173"/>
      <c r="E6497" s="173"/>
      <c r="F6497" s="173"/>
      <c r="G6497" s="173"/>
      <c r="H6497" s="173"/>
      <c r="I6497" s="173"/>
    </row>
    <row r="6498">
      <c r="A6498" s="176"/>
      <c r="B6498" s="177"/>
      <c r="C6498" s="173"/>
      <c r="D6498" s="173"/>
      <c r="E6498" s="173"/>
      <c r="F6498" s="173"/>
      <c r="G6498" s="173"/>
      <c r="H6498" s="173"/>
      <c r="I6498" s="173"/>
    </row>
    <row r="6499">
      <c r="A6499" s="176"/>
      <c r="B6499" s="177"/>
      <c r="C6499" s="173"/>
      <c r="D6499" s="173"/>
      <c r="E6499" s="173"/>
      <c r="F6499" s="173"/>
      <c r="G6499" s="173"/>
      <c r="H6499" s="173"/>
      <c r="I6499" s="173"/>
    </row>
    <row r="6500">
      <c r="A6500" s="176"/>
      <c r="B6500" s="177"/>
      <c r="C6500" s="173"/>
      <c r="D6500" s="173"/>
      <c r="E6500" s="173"/>
      <c r="F6500" s="173"/>
      <c r="G6500" s="173"/>
      <c r="H6500" s="173"/>
      <c r="I6500" s="173"/>
    </row>
    <row r="6501">
      <c r="A6501" s="176"/>
      <c r="B6501" s="177"/>
      <c r="C6501" s="173"/>
      <c r="D6501" s="173"/>
      <c r="E6501" s="173"/>
      <c r="F6501" s="173"/>
      <c r="G6501" s="173"/>
      <c r="H6501" s="173"/>
      <c r="I6501" s="173"/>
    </row>
    <row r="6502">
      <c r="A6502" s="176"/>
      <c r="B6502" s="177"/>
      <c r="C6502" s="173"/>
      <c r="D6502" s="173"/>
      <c r="E6502" s="173"/>
      <c r="F6502" s="173"/>
      <c r="G6502" s="173"/>
      <c r="H6502" s="173"/>
      <c r="I6502" s="173"/>
    </row>
    <row r="6503">
      <c r="A6503" s="176"/>
      <c r="B6503" s="177"/>
      <c r="C6503" s="173"/>
      <c r="D6503" s="173"/>
      <c r="E6503" s="173"/>
      <c r="F6503" s="173"/>
      <c r="G6503" s="173"/>
      <c r="H6503" s="173"/>
      <c r="I6503" s="173"/>
    </row>
    <row r="6504">
      <c r="A6504" s="176"/>
      <c r="B6504" s="177"/>
      <c r="C6504" s="173"/>
      <c r="D6504" s="173"/>
      <c r="E6504" s="173"/>
      <c r="F6504" s="173"/>
      <c r="G6504" s="173"/>
      <c r="H6504" s="173"/>
      <c r="I6504" s="173"/>
    </row>
    <row r="6505">
      <c r="A6505" s="176"/>
      <c r="B6505" s="177"/>
      <c r="C6505" s="173"/>
      <c r="D6505" s="173"/>
      <c r="E6505" s="173"/>
      <c r="F6505" s="173"/>
      <c r="G6505" s="173"/>
      <c r="H6505" s="173"/>
      <c r="I6505" s="173"/>
    </row>
    <row r="6506">
      <c r="A6506" s="176"/>
      <c r="B6506" s="177"/>
      <c r="C6506" s="173"/>
      <c r="D6506" s="173"/>
      <c r="E6506" s="173"/>
      <c r="F6506" s="173"/>
      <c r="G6506" s="173"/>
      <c r="H6506" s="173"/>
      <c r="I6506" s="173"/>
    </row>
    <row r="6507">
      <c r="A6507" s="176"/>
      <c r="B6507" s="177"/>
      <c r="C6507" s="173"/>
      <c r="D6507" s="173"/>
      <c r="E6507" s="173"/>
      <c r="F6507" s="173"/>
      <c r="G6507" s="173"/>
      <c r="H6507" s="173"/>
      <c r="I6507" s="173"/>
    </row>
    <row r="6508">
      <c r="A6508" s="176"/>
      <c r="B6508" s="177"/>
      <c r="C6508" s="173"/>
      <c r="D6508" s="173"/>
      <c r="E6508" s="173"/>
      <c r="F6508" s="173"/>
      <c r="G6508" s="173"/>
      <c r="H6508" s="173"/>
      <c r="I6508" s="173"/>
    </row>
    <row r="6509">
      <c r="A6509" s="176"/>
      <c r="B6509" s="177"/>
      <c r="C6509" s="173"/>
      <c r="D6509" s="173"/>
      <c r="E6509" s="173"/>
      <c r="F6509" s="173"/>
      <c r="G6509" s="173"/>
      <c r="H6509" s="173"/>
      <c r="I6509" s="173"/>
    </row>
    <row r="6510">
      <c r="A6510" s="176"/>
      <c r="B6510" s="177"/>
      <c r="C6510" s="173"/>
      <c r="D6510" s="173"/>
      <c r="E6510" s="173"/>
      <c r="F6510" s="173"/>
      <c r="G6510" s="173"/>
      <c r="H6510" s="173"/>
      <c r="I6510" s="173"/>
    </row>
    <row r="6511">
      <c r="A6511" s="176"/>
      <c r="B6511" s="177"/>
      <c r="C6511" s="173"/>
      <c r="D6511" s="173"/>
      <c r="E6511" s="173"/>
      <c r="F6511" s="173"/>
      <c r="G6511" s="173"/>
      <c r="H6511" s="173"/>
      <c r="I6511" s="173"/>
    </row>
    <row r="6512">
      <c r="A6512" s="176"/>
      <c r="B6512" s="177"/>
      <c r="C6512" s="173"/>
      <c r="D6512" s="173"/>
      <c r="E6512" s="173"/>
      <c r="F6512" s="173"/>
      <c r="G6512" s="173"/>
      <c r="H6512" s="173"/>
      <c r="I6512" s="173"/>
    </row>
    <row r="6513">
      <c r="A6513" s="176"/>
      <c r="B6513" s="177"/>
      <c r="C6513" s="173"/>
      <c r="D6513" s="173"/>
      <c r="E6513" s="173"/>
      <c r="F6513" s="173"/>
      <c r="G6513" s="173"/>
      <c r="H6513" s="173"/>
      <c r="I6513" s="173"/>
    </row>
    <row r="6514">
      <c r="A6514" s="176"/>
      <c r="B6514" s="177"/>
      <c r="C6514" s="173"/>
      <c r="D6514" s="173"/>
      <c r="E6514" s="173"/>
      <c r="F6514" s="173"/>
      <c r="G6514" s="173"/>
      <c r="H6514" s="173"/>
      <c r="I6514" s="173"/>
    </row>
    <row r="6515">
      <c r="A6515" s="176"/>
      <c r="B6515" s="177"/>
      <c r="C6515" s="173"/>
      <c r="D6515" s="173"/>
      <c r="E6515" s="173"/>
      <c r="F6515" s="173"/>
      <c r="G6515" s="173"/>
      <c r="H6515" s="173"/>
      <c r="I6515" s="173"/>
    </row>
    <row r="6516">
      <c r="A6516" s="176"/>
      <c r="B6516" s="177"/>
      <c r="C6516" s="173"/>
      <c r="D6516" s="173"/>
      <c r="E6516" s="173"/>
      <c r="F6516" s="173"/>
      <c r="G6516" s="173"/>
      <c r="H6516" s="173"/>
      <c r="I6516" s="173"/>
    </row>
    <row r="6517">
      <c r="A6517" s="176"/>
      <c r="B6517" s="177"/>
      <c r="C6517" s="173"/>
      <c r="D6517" s="173"/>
      <c r="E6517" s="173"/>
      <c r="F6517" s="173"/>
      <c r="G6517" s="173"/>
      <c r="H6517" s="173"/>
      <c r="I6517" s="173"/>
    </row>
    <row r="6518">
      <c r="A6518" s="176"/>
      <c r="B6518" s="177"/>
      <c r="C6518" s="173"/>
      <c r="D6518" s="173"/>
      <c r="E6518" s="173"/>
      <c r="F6518" s="173"/>
      <c r="G6518" s="173"/>
      <c r="H6518" s="173"/>
      <c r="I6518" s="173"/>
    </row>
    <row r="6519">
      <c r="A6519" s="176"/>
      <c r="B6519" s="177"/>
      <c r="C6519" s="173"/>
      <c r="D6519" s="173"/>
      <c r="E6519" s="173"/>
      <c r="F6519" s="173"/>
      <c r="G6519" s="173"/>
      <c r="H6519" s="173"/>
      <c r="I6519" s="173"/>
    </row>
    <row r="6520">
      <c r="A6520" s="176"/>
      <c r="B6520" s="177"/>
      <c r="C6520" s="173"/>
      <c r="D6520" s="173"/>
      <c r="E6520" s="173"/>
      <c r="F6520" s="173"/>
      <c r="G6520" s="173"/>
      <c r="H6520" s="173"/>
      <c r="I6520" s="173"/>
    </row>
    <row r="6521">
      <c r="A6521" s="176"/>
      <c r="B6521" s="177"/>
      <c r="C6521" s="173"/>
      <c r="D6521" s="173"/>
      <c r="E6521" s="173"/>
      <c r="F6521" s="173"/>
      <c r="G6521" s="173"/>
      <c r="H6521" s="173"/>
      <c r="I6521" s="173"/>
    </row>
    <row r="6522">
      <c r="A6522" s="176"/>
      <c r="B6522" s="177"/>
      <c r="C6522" s="173"/>
      <c r="D6522" s="173"/>
      <c r="E6522" s="173"/>
      <c r="F6522" s="173"/>
      <c r="G6522" s="173"/>
      <c r="H6522" s="173"/>
      <c r="I6522" s="173"/>
    </row>
    <row r="6523">
      <c r="A6523" s="176"/>
      <c r="B6523" s="177"/>
      <c r="C6523" s="173"/>
      <c r="D6523" s="173"/>
      <c r="E6523" s="173"/>
      <c r="F6523" s="173"/>
      <c r="G6523" s="173"/>
      <c r="H6523" s="173"/>
      <c r="I6523" s="173"/>
    </row>
    <row r="6524">
      <c r="A6524" s="176"/>
      <c r="B6524" s="177"/>
      <c r="C6524" s="173"/>
      <c r="D6524" s="173"/>
      <c r="E6524" s="173"/>
      <c r="F6524" s="173"/>
      <c r="G6524" s="173"/>
      <c r="H6524" s="173"/>
      <c r="I6524" s="173"/>
    </row>
    <row r="6525">
      <c r="A6525" s="176"/>
      <c r="B6525" s="177"/>
      <c r="C6525" s="173"/>
      <c r="D6525" s="173"/>
      <c r="E6525" s="173"/>
      <c r="F6525" s="173"/>
      <c r="G6525" s="173"/>
      <c r="H6525" s="173"/>
      <c r="I6525" s="173"/>
    </row>
    <row r="6526">
      <c r="A6526" s="176"/>
      <c r="B6526" s="177"/>
      <c r="C6526" s="173"/>
      <c r="D6526" s="173"/>
      <c r="E6526" s="173"/>
      <c r="F6526" s="173"/>
      <c r="G6526" s="173"/>
      <c r="H6526" s="173"/>
      <c r="I6526" s="173"/>
    </row>
    <row r="6527">
      <c r="A6527" s="176"/>
      <c r="B6527" s="177"/>
      <c r="C6527" s="173"/>
      <c r="D6527" s="173"/>
      <c r="E6527" s="173"/>
      <c r="F6527" s="173"/>
      <c r="G6527" s="173"/>
      <c r="H6527" s="173"/>
      <c r="I6527" s="173"/>
    </row>
    <row r="6528">
      <c r="A6528" s="176"/>
      <c r="B6528" s="177"/>
      <c r="C6528" s="173"/>
      <c r="D6528" s="173"/>
      <c r="E6528" s="173"/>
      <c r="F6528" s="173"/>
      <c r="G6528" s="173"/>
      <c r="H6528" s="173"/>
      <c r="I6528" s="173"/>
    </row>
    <row r="6529">
      <c r="A6529" s="176"/>
      <c r="B6529" s="177"/>
      <c r="C6529" s="173"/>
      <c r="D6529" s="173"/>
      <c r="E6529" s="173"/>
      <c r="F6529" s="173"/>
      <c r="G6529" s="173"/>
      <c r="H6529" s="173"/>
      <c r="I6529" s="173"/>
    </row>
    <row r="6530">
      <c r="A6530" s="176"/>
      <c r="B6530" s="177"/>
      <c r="C6530" s="173"/>
      <c r="D6530" s="173"/>
      <c r="E6530" s="173"/>
      <c r="F6530" s="173"/>
      <c r="G6530" s="173"/>
      <c r="H6530" s="173"/>
      <c r="I6530" s="173"/>
    </row>
    <row r="6531">
      <c r="A6531" s="176"/>
      <c r="B6531" s="177"/>
      <c r="C6531" s="173"/>
      <c r="D6531" s="173"/>
      <c r="E6531" s="173"/>
      <c r="F6531" s="173"/>
      <c r="G6531" s="173"/>
      <c r="H6531" s="173"/>
      <c r="I6531" s="173"/>
    </row>
    <row r="6532">
      <c r="A6532" s="176"/>
      <c r="B6532" s="177"/>
      <c r="C6532" s="173"/>
      <c r="D6532" s="173"/>
      <c r="E6532" s="173"/>
      <c r="F6532" s="173"/>
      <c r="G6532" s="173"/>
      <c r="H6532" s="173"/>
      <c r="I6532" s="173"/>
    </row>
    <row r="6533">
      <c r="A6533" s="176"/>
      <c r="B6533" s="177"/>
      <c r="C6533" s="173"/>
      <c r="D6533" s="173"/>
      <c r="E6533" s="173"/>
      <c r="F6533" s="173"/>
      <c r="G6533" s="173"/>
      <c r="H6533" s="173"/>
      <c r="I6533" s="173"/>
    </row>
    <row r="6534">
      <c r="A6534" s="176"/>
      <c r="B6534" s="177"/>
      <c r="C6534" s="173"/>
      <c r="D6534" s="173"/>
      <c r="E6534" s="173"/>
      <c r="F6534" s="173"/>
      <c r="G6534" s="173"/>
      <c r="H6534" s="173"/>
      <c r="I6534" s="173"/>
    </row>
    <row r="6535">
      <c r="A6535" s="176"/>
      <c r="B6535" s="177"/>
      <c r="C6535" s="173"/>
      <c r="D6535" s="173"/>
      <c r="E6535" s="173"/>
      <c r="F6535" s="173"/>
      <c r="G6535" s="173"/>
      <c r="H6535" s="173"/>
      <c r="I6535" s="173"/>
    </row>
    <row r="6536">
      <c r="A6536" s="176"/>
      <c r="B6536" s="177"/>
      <c r="C6536" s="173"/>
      <c r="D6536" s="173"/>
      <c r="E6536" s="173"/>
      <c r="F6536" s="173"/>
      <c r="G6536" s="173"/>
      <c r="H6536" s="173"/>
      <c r="I6536" s="173"/>
    </row>
    <row r="6537">
      <c r="A6537" s="176"/>
      <c r="B6537" s="177"/>
      <c r="C6537" s="173"/>
      <c r="D6537" s="173"/>
      <c r="E6537" s="173"/>
      <c r="F6537" s="173"/>
      <c r="G6537" s="173"/>
      <c r="H6537" s="173"/>
      <c r="I6537" s="173"/>
    </row>
    <row r="6538">
      <c r="A6538" s="176"/>
      <c r="B6538" s="177"/>
      <c r="C6538" s="173"/>
      <c r="D6538" s="173"/>
      <c r="E6538" s="173"/>
      <c r="F6538" s="173"/>
      <c r="G6538" s="173"/>
      <c r="H6538" s="173"/>
      <c r="I6538" s="173"/>
    </row>
    <row r="6539">
      <c r="A6539" s="176"/>
      <c r="B6539" s="177"/>
      <c r="C6539" s="173"/>
      <c r="D6539" s="173"/>
      <c r="E6539" s="173"/>
      <c r="F6539" s="173"/>
      <c r="G6539" s="173"/>
      <c r="H6539" s="173"/>
      <c r="I6539" s="173"/>
    </row>
    <row r="6540">
      <c r="A6540" s="176"/>
      <c r="B6540" s="177"/>
      <c r="C6540" s="173"/>
      <c r="D6540" s="173"/>
      <c r="E6540" s="173"/>
      <c r="F6540" s="173"/>
      <c r="G6540" s="173"/>
      <c r="H6540" s="173"/>
      <c r="I6540" s="173"/>
    </row>
    <row r="6541">
      <c r="A6541" s="176"/>
      <c r="B6541" s="177"/>
      <c r="C6541" s="173"/>
      <c r="D6541" s="173"/>
      <c r="E6541" s="173"/>
      <c r="F6541" s="173"/>
      <c r="G6541" s="173"/>
      <c r="H6541" s="173"/>
      <c r="I6541" s="173"/>
    </row>
    <row r="6542">
      <c r="A6542" s="176"/>
      <c r="B6542" s="177"/>
      <c r="C6542" s="173"/>
      <c r="D6542" s="173"/>
      <c r="E6542" s="173"/>
      <c r="F6542" s="173"/>
      <c r="G6542" s="173"/>
      <c r="H6542" s="173"/>
      <c r="I6542" s="173"/>
    </row>
    <row r="6543">
      <c r="A6543" s="176"/>
      <c r="B6543" s="177"/>
      <c r="C6543" s="173"/>
      <c r="D6543" s="173"/>
      <c r="E6543" s="173"/>
      <c r="F6543" s="173"/>
      <c r="G6543" s="173"/>
      <c r="H6543" s="173"/>
      <c r="I6543" s="173"/>
    </row>
    <row r="6544">
      <c r="A6544" s="176"/>
      <c r="B6544" s="177"/>
      <c r="C6544" s="173"/>
      <c r="D6544" s="173"/>
      <c r="E6544" s="173"/>
      <c r="F6544" s="173"/>
      <c r="G6544" s="173"/>
      <c r="H6544" s="173"/>
      <c r="I6544" s="173"/>
    </row>
    <row r="6545">
      <c r="A6545" s="176"/>
      <c r="B6545" s="177"/>
      <c r="C6545" s="173"/>
      <c r="D6545" s="173"/>
      <c r="E6545" s="173"/>
      <c r="F6545" s="173"/>
      <c r="G6545" s="173"/>
      <c r="H6545" s="173"/>
      <c r="I6545" s="173"/>
    </row>
    <row r="6546">
      <c r="A6546" s="176"/>
      <c r="B6546" s="177"/>
      <c r="C6546" s="173"/>
      <c r="D6546" s="173"/>
      <c r="E6546" s="173"/>
      <c r="F6546" s="173"/>
      <c r="G6546" s="173"/>
      <c r="H6546" s="173"/>
      <c r="I6546" s="173"/>
    </row>
    <row r="6547">
      <c r="A6547" s="176"/>
      <c r="B6547" s="177"/>
      <c r="C6547" s="173"/>
      <c r="D6547" s="173"/>
      <c r="E6547" s="173"/>
      <c r="F6547" s="173"/>
      <c r="G6547" s="173"/>
      <c r="H6547" s="173"/>
      <c r="I6547" s="173"/>
    </row>
    <row r="6548">
      <c r="A6548" s="176"/>
      <c r="B6548" s="177"/>
      <c r="C6548" s="173"/>
      <c r="D6548" s="173"/>
      <c r="E6548" s="173"/>
      <c r="F6548" s="173"/>
      <c r="G6548" s="173"/>
      <c r="H6548" s="173"/>
      <c r="I6548" s="173"/>
    </row>
    <row r="6549">
      <c r="A6549" s="176"/>
      <c r="B6549" s="177"/>
      <c r="C6549" s="173"/>
      <c r="D6549" s="173"/>
      <c r="E6549" s="173"/>
      <c r="F6549" s="173"/>
      <c r="G6549" s="173"/>
      <c r="H6549" s="173"/>
      <c r="I6549" s="173"/>
    </row>
    <row r="6550">
      <c r="A6550" s="176"/>
      <c r="B6550" s="177"/>
      <c r="C6550" s="173"/>
      <c r="D6550" s="173"/>
      <c r="E6550" s="173"/>
      <c r="F6550" s="173"/>
      <c r="G6550" s="173"/>
      <c r="H6550" s="173"/>
      <c r="I6550" s="173"/>
    </row>
    <row r="6551">
      <c r="A6551" s="176"/>
      <c r="B6551" s="177"/>
      <c r="C6551" s="173"/>
      <c r="D6551" s="173"/>
      <c r="E6551" s="173"/>
      <c r="F6551" s="173"/>
      <c r="G6551" s="173"/>
      <c r="H6551" s="173"/>
      <c r="I6551" s="173"/>
    </row>
    <row r="6552">
      <c r="A6552" s="176"/>
      <c r="B6552" s="177"/>
      <c r="C6552" s="173"/>
      <c r="D6552" s="173"/>
      <c r="E6552" s="173"/>
      <c r="F6552" s="173"/>
      <c r="G6552" s="173"/>
      <c r="H6552" s="173"/>
      <c r="I6552" s="173"/>
    </row>
    <row r="6553">
      <c r="A6553" s="176"/>
      <c r="B6553" s="177"/>
      <c r="C6553" s="173"/>
      <c r="D6553" s="173"/>
      <c r="E6553" s="173"/>
      <c r="F6553" s="173"/>
      <c r="G6553" s="173"/>
      <c r="H6553" s="173"/>
      <c r="I6553" s="173"/>
    </row>
    <row r="6554">
      <c r="A6554" s="176"/>
      <c r="B6554" s="177"/>
      <c r="C6554" s="173"/>
      <c r="D6554" s="173"/>
      <c r="E6554" s="173"/>
      <c r="F6554" s="173"/>
      <c r="G6554" s="173"/>
      <c r="H6554" s="173"/>
      <c r="I6554" s="173"/>
    </row>
    <row r="6555">
      <c r="A6555" s="176"/>
      <c r="B6555" s="177"/>
      <c r="C6555" s="173"/>
      <c r="D6555" s="173"/>
      <c r="E6555" s="173"/>
      <c r="F6555" s="173"/>
      <c r="G6555" s="173"/>
      <c r="H6555" s="173"/>
      <c r="I6555" s="173"/>
    </row>
    <row r="6556">
      <c r="A6556" s="176"/>
      <c r="B6556" s="177"/>
      <c r="C6556" s="173"/>
      <c r="D6556" s="173"/>
      <c r="E6556" s="173"/>
      <c r="F6556" s="173"/>
      <c r="G6556" s="173"/>
      <c r="H6556" s="173"/>
      <c r="I6556" s="173"/>
    </row>
    <row r="6557">
      <c r="A6557" s="176"/>
      <c r="B6557" s="177"/>
      <c r="C6557" s="173"/>
      <c r="D6557" s="173"/>
      <c r="E6557" s="173"/>
      <c r="F6557" s="173"/>
      <c r="G6557" s="173"/>
      <c r="H6557" s="173"/>
      <c r="I6557" s="173"/>
    </row>
    <row r="6558">
      <c r="A6558" s="176"/>
      <c r="B6558" s="177"/>
      <c r="C6558" s="173"/>
      <c r="D6558" s="173"/>
      <c r="E6558" s="173"/>
      <c r="F6558" s="173"/>
      <c r="G6558" s="173"/>
      <c r="H6558" s="173"/>
      <c r="I6558" s="173"/>
    </row>
    <row r="6559">
      <c r="A6559" s="176"/>
      <c r="B6559" s="177"/>
      <c r="C6559" s="173"/>
      <c r="D6559" s="173"/>
      <c r="E6559" s="173"/>
      <c r="F6559" s="173"/>
      <c r="G6559" s="173"/>
      <c r="H6559" s="173"/>
      <c r="I6559" s="173"/>
    </row>
    <row r="6560">
      <c r="A6560" s="176"/>
      <c r="B6560" s="177"/>
      <c r="C6560" s="173"/>
      <c r="D6560" s="173"/>
      <c r="E6560" s="173"/>
      <c r="F6560" s="173"/>
      <c r="G6560" s="173"/>
      <c r="H6560" s="173"/>
      <c r="I6560" s="173"/>
    </row>
    <row r="6561">
      <c r="A6561" s="176"/>
      <c r="B6561" s="177"/>
      <c r="C6561" s="173"/>
      <c r="D6561" s="173"/>
      <c r="E6561" s="173"/>
      <c r="F6561" s="173"/>
      <c r="G6561" s="173"/>
      <c r="H6561" s="173"/>
      <c r="I6561" s="173"/>
    </row>
    <row r="6562">
      <c r="A6562" s="176"/>
      <c r="B6562" s="177"/>
      <c r="C6562" s="173"/>
      <c r="D6562" s="173"/>
      <c r="E6562" s="173"/>
      <c r="F6562" s="173"/>
      <c r="G6562" s="173"/>
      <c r="H6562" s="173"/>
      <c r="I6562" s="173"/>
    </row>
    <row r="6563">
      <c r="A6563" s="176"/>
      <c r="B6563" s="177"/>
      <c r="C6563" s="173"/>
      <c r="D6563" s="173"/>
      <c r="E6563" s="173"/>
      <c r="F6563" s="173"/>
      <c r="G6563" s="173"/>
      <c r="H6563" s="173"/>
      <c r="I6563" s="173"/>
    </row>
    <row r="6564">
      <c r="A6564" s="176"/>
      <c r="B6564" s="177"/>
      <c r="C6564" s="173"/>
      <c r="D6564" s="173"/>
      <c r="E6564" s="173"/>
      <c r="F6564" s="173"/>
      <c r="G6564" s="173"/>
      <c r="H6564" s="173"/>
      <c r="I6564" s="173"/>
    </row>
    <row r="6565">
      <c r="A6565" s="176"/>
      <c r="B6565" s="177"/>
      <c r="C6565" s="173"/>
      <c r="D6565" s="173"/>
      <c r="E6565" s="173"/>
      <c r="F6565" s="173"/>
      <c r="G6565" s="173"/>
      <c r="H6565" s="173"/>
      <c r="I6565" s="173"/>
    </row>
    <row r="6566">
      <c r="A6566" s="176"/>
      <c r="B6566" s="177"/>
      <c r="C6566" s="173"/>
      <c r="D6566" s="173"/>
      <c r="E6566" s="173"/>
      <c r="F6566" s="173"/>
      <c r="G6566" s="173"/>
      <c r="H6566" s="173"/>
      <c r="I6566" s="173"/>
    </row>
    <row r="6567">
      <c r="A6567" s="176"/>
      <c r="B6567" s="177"/>
      <c r="C6567" s="173"/>
      <c r="D6567" s="173"/>
      <c r="E6567" s="173"/>
      <c r="F6567" s="173"/>
      <c r="G6567" s="173"/>
      <c r="H6567" s="173"/>
      <c r="I6567" s="173"/>
    </row>
    <row r="6568">
      <c r="A6568" s="176"/>
      <c r="B6568" s="177"/>
      <c r="C6568" s="173"/>
      <c r="D6568" s="173"/>
      <c r="E6568" s="173"/>
      <c r="F6568" s="173"/>
      <c r="G6568" s="173"/>
      <c r="H6568" s="173"/>
      <c r="I6568" s="173"/>
    </row>
    <row r="6569">
      <c r="A6569" s="176"/>
      <c r="B6569" s="177"/>
      <c r="C6569" s="173"/>
      <c r="D6569" s="173"/>
      <c r="E6569" s="173"/>
      <c r="F6569" s="173"/>
      <c r="G6569" s="173"/>
      <c r="H6569" s="173"/>
      <c r="I6569" s="173"/>
    </row>
    <row r="6570">
      <c r="A6570" s="176"/>
      <c r="B6570" s="177"/>
      <c r="C6570" s="173"/>
      <c r="D6570" s="173"/>
      <c r="E6570" s="173"/>
      <c r="F6570" s="173"/>
      <c r="G6570" s="173"/>
      <c r="H6570" s="173"/>
      <c r="I6570" s="173"/>
    </row>
    <row r="6571">
      <c r="A6571" s="176"/>
      <c r="B6571" s="177"/>
      <c r="C6571" s="173"/>
      <c r="D6571" s="173"/>
      <c r="E6571" s="173"/>
      <c r="F6571" s="173"/>
      <c r="G6571" s="173"/>
      <c r="H6571" s="173"/>
      <c r="I6571" s="173"/>
    </row>
    <row r="6572">
      <c r="A6572" s="176"/>
      <c r="B6572" s="177"/>
      <c r="C6572" s="173"/>
      <c r="D6572" s="173"/>
      <c r="E6572" s="173"/>
      <c r="F6572" s="173"/>
      <c r="G6572" s="173"/>
      <c r="H6572" s="173"/>
      <c r="I6572" s="173"/>
    </row>
    <row r="6573">
      <c r="A6573" s="176"/>
      <c r="B6573" s="177"/>
      <c r="C6573" s="173"/>
      <c r="D6573" s="173"/>
      <c r="E6573" s="173"/>
      <c r="F6573" s="173"/>
      <c r="G6573" s="173"/>
      <c r="H6573" s="173"/>
      <c r="I6573" s="173"/>
    </row>
    <row r="6574">
      <c r="A6574" s="176"/>
      <c r="B6574" s="177"/>
      <c r="C6574" s="173"/>
      <c r="D6574" s="173"/>
      <c r="E6574" s="173"/>
      <c r="F6574" s="173"/>
      <c r="G6574" s="173"/>
      <c r="H6574" s="173"/>
      <c r="I6574" s="173"/>
    </row>
    <row r="6575">
      <c r="A6575" s="176"/>
      <c r="B6575" s="177"/>
      <c r="C6575" s="173"/>
      <c r="D6575" s="173"/>
      <c r="E6575" s="173"/>
      <c r="F6575" s="173"/>
      <c r="G6575" s="173"/>
      <c r="H6575" s="173"/>
      <c r="I6575" s="173"/>
    </row>
    <row r="6576">
      <c r="A6576" s="176"/>
      <c r="B6576" s="177"/>
      <c r="C6576" s="173"/>
      <c r="D6576" s="173"/>
      <c r="E6576" s="173"/>
      <c r="F6576" s="173"/>
      <c r="G6576" s="173"/>
      <c r="H6576" s="173"/>
      <c r="I6576" s="173"/>
    </row>
    <row r="6577">
      <c r="A6577" s="176"/>
      <c r="B6577" s="177"/>
      <c r="C6577" s="173"/>
      <c r="D6577" s="173"/>
      <c r="E6577" s="173"/>
      <c r="F6577" s="173"/>
      <c r="G6577" s="173"/>
      <c r="H6577" s="173"/>
      <c r="I6577" s="173"/>
    </row>
    <row r="6578">
      <c r="A6578" s="176"/>
      <c r="B6578" s="177"/>
      <c r="C6578" s="173"/>
      <c r="D6578" s="173"/>
      <c r="E6578" s="173"/>
      <c r="F6578" s="173"/>
      <c r="G6578" s="173"/>
      <c r="H6578" s="173"/>
      <c r="I6578" s="173"/>
    </row>
    <row r="6579">
      <c r="A6579" s="176"/>
      <c r="B6579" s="177"/>
      <c r="C6579" s="173"/>
      <c r="D6579" s="173"/>
      <c r="E6579" s="173"/>
      <c r="F6579" s="173"/>
      <c r="G6579" s="173"/>
      <c r="H6579" s="173"/>
      <c r="I6579" s="173"/>
    </row>
    <row r="6580">
      <c r="A6580" s="176"/>
      <c r="B6580" s="177"/>
      <c r="C6580" s="173"/>
      <c r="D6580" s="173"/>
      <c r="E6580" s="173"/>
      <c r="F6580" s="173"/>
      <c r="G6580" s="173"/>
      <c r="H6580" s="173"/>
      <c r="I6580" s="173"/>
    </row>
    <row r="6581">
      <c r="A6581" s="176"/>
      <c r="B6581" s="177"/>
      <c r="C6581" s="173"/>
      <c r="D6581" s="173"/>
      <c r="E6581" s="173"/>
      <c r="F6581" s="173"/>
      <c r="G6581" s="173"/>
      <c r="H6581" s="173"/>
      <c r="I6581" s="173"/>
    </row>
    <row r="6582">
      <c r="A6582" s="176"/>
      <c r="B6582" s="177"/>
      <c r="C6582" s="173"/>
      <c r="D6582" s="173"/>
      <c r="E6582" s="173"/>
      <c r="F6582" s="173"/>
      <c r="G6582" s="173"/>
      <c r="H6582" s="173"/>
      <c r="I6582" s="173"/>
    </row>
    <row r="6583">
      <c r="A6583" s="176"/>
      <c r="B6583" s="177"/>
      <c r="C6583" s="173"/>
      <c r="D6583" s="173"/>
      <c r="E6583" s="173"/>
      <c r="F6583" s="173"/>
      <c r="G6583" s="173"/>
      <c r="H6583" s="173"/>
      <c r="I6583" s="173"/>
    </row>
    <row r="6584">
      <c r="A6584" s="176"/>
      <c r="B6584" s="177"/>
      <c r="C6584" s="173"/>
      <c r="D6584" s="173"/>
      <c r="E6584" s="173"/>
      <c r="F6584" s="173"/>
      <c r="G6584" s="173"/>
      <c r="H6584" s="173"/>
      <c r="I6584" s="173"/>
    </row>
    <row r="6585">
      <c r="A6585" s="176"/>
      <c r="B6585" s="177"/>
      <c r="C6585" s="173"/>
      <c r="D6585" s="173"/>
      <c r="E6585" s="173"/>
      <c r="F6585" s="173"/>
      <c r="G6585" s="173"/>
      <c r="H6585" s="173"/>
      <c r="I6585" s="173"/>
    </row>
    <row r="6586">
      <c r="A6586" s="176"/>
      <c r="B6586" s="177"/>
      <c r="C6586" s="173"/>
      <c r="D6586" s="173"/>
      <c r="E6586" s="173"/>
      <c r="F6586" s="173"/>
      <c r="G6586" s="173"/>
      <c r="H6586" s="173"/>
      <c r="I6586" s="173"/>
    </row>
    <row r="6587">
      <c r="A6587" s="176"/>
      <c r="B6587" s="177"/>
      <c r="C6587" s="173"/>
      <c r="D6587" s="173"/>
      <c r="E6587" s="173"/>
      <c r="F6587" s="173"/>
      <c r="G6587" s="173"/>
      <c r="H6587" s="173"/>
      <c r="I6587" s="173"/>
    </row>
    <row r="6588">
      <c r="A6588" s="176"/>
      <c r="B6588" s="177"/>
      <c r="C6588" s="173"/>
      <c r="D6588" s="173"/>
      <c r="E6588" s="173"/>
      <c r="F6588" s="173"/>
      <c r="G6588" s="173"/>
      <c r="H6588" s="173"/>
      <c r="I6588" s="173"/>
    </row>
    <row r="6589">
      <c r="A6589" s="176"/>
      <c r="B6589" s="177"/>
      <c r="C6589" s="173"/>
      <c r="D6589" s="173"/>
      <c r="E6589" s="173"/>
      <c r="F6589" s="173"/>
      <c r="G6589" s="173"/>
      <c r="H6589" s="173"/>
      <c r="I6589" s="173"/>
    </row>
    <row r="6590">
      <c r="A6590" s="176"/>
      <c r="B6590" s="177"/>
      <c r="C6590" s="173"/>
      <c r="D6590" s="173"/>
      <c r="E6590" s="173"/>
      <c r="F6590" s="173"/>
      <c r="G6590" s="173"/>
      <c r="H6590" s="173"/>
      <c r="I6590" s="173"/>
    </row>
    <row r="6591">
      <c r="A6591" s="176"/>
      <c r="B6591" s="177"/>
      <c r="C6591" s="173"/>
      <c r="D6591" s="173"/>
      <c r="E6591" s="173"/>
      <c r="F6591" s="173"/>
      <c r="G6591" s="173"/>
      <c r="H6591" s="173"/>
      <c r="I6591" s="173"/>
    </row>
    <row r="6592">
      <c r="A6592" s="176"/>
      <c r="B6592" s="177"/>
      <c r="C6592" s="173"/>
      <c r="D6592" s="173"/>
      <c r="E6592" s="173"/>
      <c r="F6592" s="173"/>
      <c r="G6592" s="173"/>
      <c r="H6592" s="173"/>
      <c r="I6592" s="173"/>
    </row>
    <row r="6593">
      <c r="A6593" s="176"/>
      <c r="B6593" s="177"/>
      <c r="C6593" s="173"/>
      <c r="D6593" s="173"/>
      <c r="E6593" s="173"/>
      <c r="F6593" s="173"/>
      <c r="G6593" s="173"/>
      <c r="H6593" s="173"/>
      <c r="I6593" s="173"/>
    </row>
    <row r="6594">
      <c r="A6594" s="176"/>
      <c r="B6594" s="177"/>
      <c r="C6594" s="173"/>
      <c r="D6594" s="173"/>
      <c r="E6594" s="173"/>
      <c r="F6594" s="173"/>
      <c r="G6594" s="173"/>
      <c r="H6594" s="173"/>
      <c r="I6594" s="173"/>
    </row>
    <row r="6595">
      <c r="A6595" s="176"/>
      <c r="B6595" s="177"/>
      <c r="C6595" s="173"/>
      <c r="D6595" s="173"/>
      <c r="E6595" s="173"/>
      <c r="F6595" s="173"/>
      <c r="G6595" s="173"/>
      <c r="H6595" s="173"/>
      <c r="I6595" s="173"/>
    </row>
    <row r="6596">
      <c r="A6596" s="176"/>
      <c r="B6596" s="177"/>
      <c r="C6596" s="173"/>
      <c r="D6596" s="173"/>
      <c r="E6596" s="173"/>
      <c r="F6596" s="173"/>
      <c r="G6596" s="173"/>
      <c r="H6596" s="173"/>
      <c r="I6596" s="173"/>
    </row>
    <row r="6597">
      <c r="A6597" s="176"/>
      <c r="B6597" s="177"/>
      <c r="C6597" s="173"/>
      <c r="D6597" s="173"/>
      <c r="E6597" s="173"/>
      <c r="F6597" s="173"/>
      <c r="G6597" s="173"/>
      <c r="H6597" s="173"/>
      <c r="I6597" s="173"/>
    </row>
    <row r="6598">
      <c r="A6598" s="176"/>
      <c r="B6598" s="177"/>
      <c r="C6598" s="173"/>
      <c r="D6598" s="173"/>
      <c r="E6598" s="173"/>
      <c r="F6598" s="173"/>
      <c r="G6598" s="173"/>
      <c r="H6598" s="173"/>
      <c r="I6598" s="173"/>
    </row>
    <row r="6599">
      <c r="A6599" s="176"/>
      <c r="B6599" s="177"/>
      <c r="C6599" s="173"/>
      <c r="D6599" s="173"/>
      <c r="E6599" s="173"/>
      <c r="F6599" s="173"/>
      <c r="G6599" s="173"/>
      <c r="H6599" s="173"/>
      <c r="I6599" s="173"/>
    </row>
    <row r="6600">
      <c r="A6600" s="176"/>
      <c r="B6600" s="177"/>
      <c r="C6600" s="173"/>
      <c r="D6600" s="173"/>
      <c r="E6600" s="173"/>
      <c r="F6600" s="173"/>
      <c r="G6600" s="173"/>
      <c r="H6600" s="173"/>
      <c r="I6600" s="173"/>
    </row>
    <row r="6601">
      <c r="A6601" s="176"/>
      <c r="B6601" s="177"/>
      <c r="C6601" s="173"/>
      <c r="D6601" s="173"/>
      <c r="E6601" s="173"/>
      <c r="F6601" s="173"/>
      <c r="G6601" s="173"/>
      <c r="H6601" s="173"/>
      <c r="I6601" s="173"/>
    </row>
    <row r="6602">
      <c r="A6602" s="176"/>
      <c r="B6602" s="177"/>
      <c r="C6602" s="173"/>
      <c r="D6602" s="173"/>
      <c r="E6602" s="173"/>
      <c r="F6602" s="173"/>
      <c r="G6602" s="173"/>
      <c r="H6602" s="173"/>
      <c r="I6602" s="173"/>
    </row>
    <row r="6603">
      <c r="A6603" s="176"/>
      <c r="B6603" s="177"/>
      <c r="C6603" s="173"/>
      <c r="D6603" s="173"/>
      <c r="E6603" s="173"/>
      <c r="F6603" s="173"/>
      <c r="G6603" s="173"/>
      <c r="H6603" s="173"/>
      <c r="I6603" s="173"/>
    </row>
    <row r="6604">
      <c r="A6604" s="176"/>
      <c r="B6604" s="177"/>
      <c r="C6604" s="173"/>
      <c r="D6604" s="173"/>
      <c r="E6604" s="173"/>
      <c r="F6604" s="173"/>
      <c r="G6604" s="173"/>
      <c r="H6604" s="173"/>
      <c r="I6604" s="173"/>
    </row>
    <row r="6605">
      <c r="A6605" s="176"/>
      <c r="B6605" s="177"/>
      <c r="C6605" s="173"/>
      <c r="D6605" s="173"/>
      <c r="E6605" s="173"/>
      <c r="F6605" s="173"/>
      <c r="G6605" s="173"/>
      <c r="H6605" s="173"/>
      <c r="I6605" s="173"/>
    </row>
    <row r="6606">
      <c r="A6606" s="176"/>
      <c r="B6606" s="177"/>
      <c r="C6606" s="173"/>
      <c r="D6606" s="173"/>
      <c r="E6606" s="173"/>
      <c r="F6606" s="173"/>
      <c r="G6606" s="173"/>
      <c r="H6606" s="173"/>
      <c r="I6606" s="173"/>
    </row>
    <row r="6607">
      <c r="A6607" s="176"/>
      <c r="B6607" s="177"/>
      <c r="C6607" s="173"/>
      <c r="D6607" s="173"/>
      <c r="E6607" s="173"/>
      <c r="F6607" s="173"/>
      <c r="G6607" s="173"/>
      <c r="H6607" s="173"/>
      <c r="I6607" s="173"/>
    </row>
    <row r="6608">
      <c r="A6608" s="176"/>
      <c r="B6608" s="177"/>
      <c r="C6608" s="173"/>
      <c r="D6608" s="173"/>
      <c r="E6608" s="173"/>
      <c r="F6608" s="173"/>
      <c r="G6608" s="173"/>
      <c r="H6608" s="173"/>
      <c r="I6608" s="173"/>
    </row>
    <row r="6609">
      <c r="A6609" s="176"/>
      <c r="B6609" s="177"/>
      <c r="C6609" s="173"/>
      <c r="D6609" s="173"/>
      <c r="E6609" s="173"/>
      <c r="F6609" s="173"/>
      <c r="G6609" s="173"/>
      <c r="H6609" s="173"/>
      <c r="I6609" s="173"/>
    </row>
    <row r="6610">
      <c r="A6610" s="176"/>
      <c r="B6610" s="177"/>
      <c r="C6610" s="173"/>
      <c r="D6610" s="173"/>
      <c r="E6610" s="173"/>
      <c r="F6610" s="173"/>
      <c r="G6610" s="173"/>
      <c r="H6610" s="173"/>
      <c r="I6610" s="173"/>
    </row>
    <row r="6611">
      <c r="A6611" s="176"/>
      <c r="B6611" s="177"/>
      <c r="C6611" s="173"/>
      <c r="D6611" s="173"/>
      <c r="E6611" s="173"/>
      <c r="F6611" s="173"/>
      <c r="G6611" s="173"/>
      <c r="H6611" s="173"/>
      <c r="I6611" s="173"/>
    </row>
    <row r="6612">
      <c r="A6612" s="176"/>
      <c r="B6612" s="177"/>
      <c r="C6612" s="173"/>
      <c r="D6612" s="173"/>
      <c r="E6612" s="173"/>
      <c r="F6612" s="173"/>
      <c r="G6612" s="173"/>
      <c r="H6612" s="173"/>
      <c r="I6612" s="173"/>
    </row>
    <row r="6613">
      <c r="A6613" s="176"/>
      <c r="B6613" s="177"/>
      <c r="C6613" s="173"/>
      <c r="D6613" s="173"/>
      <c r="E6613" s="173"/>
      <c r="F6613" s="173"/>
      <c r="G6613" s="173"/>
      <c r="H6613" s="173"/>
      <c r="I6613" s="173"/>
    </row>
    <row r="6614">
      <c r="A6614" s="176"/>
      <c r="B6614" s="177"/>
      <c r="C6614" s="173"/>
      <c r="D6614" s="173"/>
      <c r="E6614" s="173"/>
      <c r="F6614" s="173"/>
      <c r="G6614" s="173"/>
      <c r="H6614" s="173"/>
      <c r="I6614" s="173"/>
    </row>
    <row r="6615">
      <c r="A6615" s="176"/>
      <c r="B6615" s="177"/>
      <c r="C6615" s="173"/>
      <c r="D6615" s="173"/>
      <c r="E6615" s="173"/>
      <c r="F6615" s="173"/>
      <c r="G6615" s="173"/>
      <c r="H6615" s="173"/>
      <c r="I6615" s="173"/>
    </row>
    <row r="6616">
      <c r="A6616" s="176"/>
      <c r="B6616" s="177"/>
      <c r="C6616" s="173"/>
      <c r="D6616" s="173"/>
      <c r="E6616" s="173"/>
      <c r="F6616" s="173"/>
      <c r="G6616" s="173"/>
      <c r="H6616" s="173"/>
      <c r="I6616" s="173"/>
    </row>
    <row r="6617">
      <c r="A6617" s="176"/>
      <c r="B6617" s="177"/>
      <c r="C6617" s="173"/>
      <c r="D6617" s="173"/>
      <c r="E6617" s="173"/>
      <c r="F6617" s="173"/>
      <c r="G6617" s="173"/>
      <c r="H6617" s="173"/>
      <c r="I6617" s="173"/>
    </row>
    <row r="6618">
      <c r="A6618" s="176"/>
      <c r="B6618" s="177"/>
      <c r="C6618" s="173"/>
      <c r="D6618" s="173"/>
      <c r="E6618" s="173"/>
      <c r="F6618" s="173"/>
      <c r="G6618" s="173"/>
      <c r="H6618" s="173"/>
      <c r="I6618" s="173"/>
    </row>
    <row r="6619">
      <c r="A6619" s="176"/>
      <c r="B6619" s="177"/>
      <c r="C6619" s="173"/>
      <c r="D6619" s="173"/>
      <c r="E6619" s="173"/>
      <c r="F6619" s="173"/>
      <c r="G6619" s="173"/>
      <c r="H6619" s="173"/>
      <c r="I6619" s="173"/>
    </row>
    <row r="6620">
      <c r="A6620" s="176"/>
      <c r="B6620" s="177"/>
      <c r="C6620" s="173"/>
      <c r="D6620" s="173"/>
      <c r="E6620" s="173"/>
      <c r="F6620" s="173"/>
      <c r="G6620" s="173"/>
      <c r="H6620" s="173"/>
      <c r="I6620" s="173"/>
    </row>
    <row r="6621">
      <c r="A6621" s="176"/>
      <c r="B6621" s="177"/>
      <c r="C6621" s="173"/>
      <c r="D6621" s="173"/>
      <c r="E6621" s="173"/>
      <c r="F6621" s="173"/>
      <c r="G6621" s="173"/>
      <c r="H6621" s="173"/>
      <c r="I6621" s="173"/>
    </row>
    <row r="6622">
      <c r="A6622" s="176"/>
      <c r="B6622" s="177"/>
      <c r="C6622" s="173"/>
      <c r="D6622" s="173"/>
      <c r="E6622" s="173"/>
      <c r="F6622" s="173"/>
      <c r="G6622" s="173"/>
      <c r="H6622" s="173"/>
      <c r="I6622" s="173"/>
    </row>
    <row r="6623">
      <c r="A6623" s="176"/>
      <c r="B6623" s="177"/>
      <c r="C6623" s="173"/>
      <c r="D6623" s="173"/>
      <c r="E6623" s="173"/>
      <c r="F6623" s="173"/>
      <c r="G6623" s="173"/>
      <c r="H6623" s="173"/>
      <c r="I6623" s="173"/>
    </row>
    <row r="6624">
      <c r="A6624" s="176"/>
      <c r="B6624" s="177"/>
      <c r="C6624" s="173"/>
      <c r="D6624" s="173"/>
      <c r="E6624" s="173"/>
      <c r="F6624" s="173"/>
      <c r="G6624" s="173"/>
      <c r="H6624" s="173"/>
      <c r="I6624" s="173"/>
    </row>
    <row r="6625">
      <c r="A6625" s="176"/>
      <c r="B6625" s="177"/>
      <c r="C6625" s="173"/>
      <c r="D6625" s="173"/>
      <c r="E6625" s="173"/>
      <c r="F6625" s="173"/>
      <c r="G6625" s="173"/>
      <c r="H6625" s="173"/>
      <c r="I6625" s="173"/>
    </row>
    <row r="6626">
      <c r="A6626" s="176"/>
      <c r="B6626" s="177"/>
      <c r="C6626" s="173"/>
      <c r="D6626" s="173"/>
      <c r="E6626" s="173"/>
      <c r="F6626" s="173"/>
      <c r="G6626" s="173"/>
      <c r="H6626" s="173"/>
      <c r="I6626" s="173"/>
    </row>
    <row r="6627">
      <c r="A6627" s="176"/>
      <c r="B6627" s="177"/>
      <c r="C6627" s="173"/>
      <c r="D6627" s="173"/>
      <c r="E6627" s="173"/>
      <c r="F6627" s="173"/>
      <c r="G6627" s="173"/>
      <c r="H6627" s="173"/>
      <c r="I6627" s="173"/>
    </row>
    <row r="6628">
      <c r="A6628" s="176"/>
      <c r="B6628" s="177"/>
      <c r="C6628" s="173"/>
      <c r="D6628" s="173"/>
      <c r="E6628" s="173"/>
      <c r="F6628" s="173"/>
      <c r="G6628" s="173"/>
      <c r="H6628" s="173"/>
      <c r="I6628" s="173"/>
    </row>
    <row r="6629">
      <c r="A6629" s="176"/>
      <c r="B6629" s="177"/>
      <c r="C6629" s="173"/>
      <c r="D6629" s="173"/>
      <c r="E6629" s="173"/>
      <c r="F6629" s="173"/>
      <c r="G6629" s="173"/>
      <c r="H6629" s="173"/>
      <c r="I6629" s="173"/>
    </row>
    <row r="6630">
      <c r="A6630" s="176"/>
      <c r="B6630" s="177"/>
      <c r="C6630" s="173"/>
      <c r="D6630" s="173"/>
      <c r="E6630" s="173"/>
      <c r="F6630" s="173"/>
      <c r="G6630" s="173"/>
      <c r="H6630" s="173"/>
      <c r="I6630" s="173"/>
    </row>
    <row r="6631">
      <c r="A6631" s="176"/>
      <c r="B6631" s="177"/>
      <c r="C6631" s="173"/>
      <c r="D6631" s="173"/>
      <c r="E6631" s="173"/>
      <c r="F6631" s="173"/>
      <c r="G6631" s="173"/>
      <c r="H6631" s="173"/>
      <c r="I6631" s="173"/>
    </row>
    <row r="6632">
      <c r="A6632" s="176"/>
      <c r="B6632" s="177"/>
      <c r="C6632" s="173"/>
      <c r="D6632" s="173"/>
      <c r="E6632" s="173"/>
      <c r="F6632" s="173"/>
      <c r="G6632" s="173"/>
      <c r="H6632" s="173"/>
      <c r="I6632" s="173"/>
    </row>
    <row r="6633">
      <c r="A6633" s="176"/>
      <c r="B6633" s="177"/>
      <c r="C6633" s="173"/>
      <c r="D6633" s="173"/>
      <c r="E6633" s="173"/>
      <c r="F6633" s="173"/>
      <c r="G6633" s="173"/>
      <c r="H6633" s="173"/>
      <c r="I6633" s="173"/>
    </row>
    <row r="6634">
      <c r="A6634" s="176"/>
      <c r="B6634" s="177"/>
      <c r="C6634" s="173"/>
      <c r="D6634" s="173"/>
      <c r="E6634" s="173"/>
      <c r="F6634" s="173"/>
      <c r="G6634" s="173"/>
      <c r="H6634" s="173"/>
      <c r="I6634" s="173"/>
    </row>
    <row r="6635">
      <c r="A6635" s="176"/>
      <c r="B6635" s="177"/>
      <c r="C6635" s="173"/>
      <c r="D6635" s="173"/>
      <c r="E6635" s="173"/>
      <c r="F6635" s="173"/>
      <c r="G6635" s="173"/>
      <c r="H6635" s="173"/>
      <c r="I6635" s="173"/>
    </row>
    <row r="6636">
      <c r="A6636" s="176"/>
      <c r="B6636" s="177"/>
      <c r="C6636" s="173"/>
      <c r="D6636" s="173"/>
      <c r="E6636" s="173"/>
      <c r="F6636" s="173"/>
      <c r="G6636" s="173"/>
      <c r="H6636" s="173"/>
      <c r="I6636" s="173"/>
    </row>
    <row r="6637">
      <c r="A6637" s="176"/>
      <c r="B6637" s="177"/>
      <c r="C6637" s="173"/>
      <c r="D6637" s="173"/>
      <c r="E6637" s="173"/>
      <c r="F6637" s="173"/>
      <c r="G6637" s="173"/>
      <c r="H6637" s="173"/>
      <c r="I6637" s="173"/>
    </row>
    <row r="6638">
      <c r="A6638" s="176"/>
      <c r="B6638" s="177"/>
      <c r="C6638" s="173"/>
      <c r="D6638" s="173"/>
      <c r="E6638" s="173"/>
      <c r="F6638" s="173"/>
      <c r="G6638" s="173"/>
      <c r="H6638" s="173"/>
      <c r="I6638" s="173"/>
    </row>
    <row r="6639">
      <c r="A6639" s="176"/>
      <c r="B6639" s="177"/>
      <c r="C6639" s="173"/>
      <c r="D6639" s="173"/>
      <c r="E6639" s="173"/>
      <c r="F6639" s="173"/>
      <c r="G6639" s="173"/>
      <c r="H6639" s="173"/>
      <c r="I6639" s="173"/>
    </row>
    <row r="6640">
      <c r="A6640" s="176"/>
      <c r="B6640" s="177"/>
      <c r="C6640" s="173"/>
      <c r="D6640" s="173"/>
      <c r="E6640" s="173"/>
      <c r="F6640" s="173"/>
      <c r="G6640" s="173"/>
      <c r="H6640" s="173"/>
      <c r="I6640" s="173"/>
    </row>
    <row r="6641">
      <c r="A6641" s="176"/>
      <c r="B6641" s="177"/>
      <c r="C6641" s="173"/>
      <c r="D6641" s="173"/>
      <c r="E6641" s="173"/>
      <c r="F6641" s="173"/>
      <c r="G6641" s="173"/>
      <c r="H6641" s="173"/>
      <c r="I6641" s="173"/>
    </row>
    <row r="6642">
      <c r="A6642" s="176"/>
      <c r="B6642" s="177"/>
      <c r="C6642" s="173"/>
      <c r="D6642" s="173"/>
      <c r="E6642" s="173"/>
      <c r="F6642" s="173"/>
      <c r="G6642" s="173"/>
      <c r="H6642" s="173"/>
      <c r="I6642" s="173"/>
    </row>
    <row r="6643">
      <c r="A6643" s="176"/>
      <c r="B6643" s="177"/>
      <c r="C6643" s="173"/>
      <c r="D6643" s="173"/>
      <c r="E6643" s="173"/>
      <c r="F6643" s="173"/>
      <c r="G6643" s="173"/>
      <c r="H6643" s="173"/>
      <c r="I6643" s="173"/>
    </row>
    <row r="6644">
      <c r="A6644" s="176"/>
      <c r="B6644" s="177"/>
      <c r="C6644" s="173"/>
      <c r="D6644" s="173"/>
      <c r="E6644" s="173"/>
      <c r="F6644" s="173"/>
      <c r="G6644" s="173"/>
      <c r="H6644" s="173"/>
      <c r="I6644" s="173"/>
    </row>
    <row r="6645">
      <c r="A6645" s="176"/>
      <c r="B6645" s="177"/>
      <c r="C6645" s="173"/>
      <c r="D6645" s="173"/>
      <c r="E6645" s="173"/>
      <c r="F6645" s="173"/>
      <c r="G6645" s="173"/>
      <c r="H6645" s="173"/>
      <c r="I6645" s="173"/>
    </row>
    <row r="6646">
      <c r="A6646" s="176"/>
      <c r="B6646" s="177"/>
      <c r="C6646" s="173"/>
      <c r="D6646" s="173"/>
      <c r="E6646" s="173"/>
      <c r="F6646" s="173"/>
      <c r="G6646" s="173"/>
      <c r="H6646" s="173"/>
      <c r="I6646" s="173"/>
    </row>
    <row r="6647">
      <c r="A6647" s="176"/>
      <c r="B6647" s="177"/>
      <c r="C6647" s="173"/>
      <c r="D6647" s="173"/>
      <c r="E6647" s="173"/>
      <c r="F6647" s="173"/>
      <c r="G6647" s="173"/>
      <c r="H6647" s="173"/>
      <c r="I6647" s="173"/>
    </row>
    <row r="6648">
      <c r="A6648" s="176"/>
      <c r="B6648" s="177"/>
      <c r="C6648" s="173"/>
      <c r="D6648" s="173"/>
      <c r="E6648" s="173"/>
      <c r="F6648" s="173"/>
      <c r="G6648" s="173"/>
      <c r="H6648" s="173"/>
      <c r="I6648" s="173"/>
    </row>
    <row r="6649">
      <c r="A6649" s="176"/>
      <c r="B6649" s="177"/>
      <c r="C6649" s="173"/>
      <c r="D6649" s="173"/>
      <c r="E6649" s="173"/>
      <c r="F6649" s="173"/>
      <c r="G6649" s="173"/>
      <c r="H6649" s="173"/>
      <c r="I6649" s="173"/>
    </row>
    <row r="6650">
      <c r="A6650" s="176"/>
      <c r="B6650" s="177"/>
      <c r="C6650" s="173"/>
      <c r="D6650" s="173"/>
      <c r="E6650" s="173"/>
      <c r="F6650" s="173"/>
      <c r="G6650" s="173"/>
      <c r="H6650" s="173"/>
      <c r="I6650" s="173"/>
    </row>
    <row r="6651">
      <c r="A6651" s="176"/>
      <c r="B6651" s="177"/>
      <c r="C6651" s="173"/>
      <c r="D6651" s="173"/>
      <c r="E6651" s="173"/>
      <c r="F6651" s="173"/>
      <c r="G6651" s="173"/>
      <c r="H6651" s="173"/>
      <c r="I6651" s="173"/>
    </row>
    <row r="6652">
      <c r="A6652" s="176"/>
      <c r="B6652" s="177"/>
      <c r="C6652" s="173"/>
      <c r="D6652" s="173"/>
      <c r="E6652" s="173"/>
      <c r="F6652" s="173"/>
      <c r="G6652" s="173"/>
      <c r="H6652" s="173"/>
      <c r="I6652" s="173"/>
    </row>
    <row r="6653">
      <c r="A6653" s="176"/>
      <c r="B6653" s="177"/>
      <c r="C6653" s="173"/>
      <c r="D6653" s="173"/>
      <c r="E6653" s="173"/>
      <c r="F6653" s="173"/>
      <c r="G6653" s="173"/>
      <c r="H6653" s="173"/>
      <c r="I6653" s="173"/>
    </row>
    <row r="6654">
      <c r="A6654" s="176"/>
      <c r="B6654" s="177"/>
      <c r="C6654" s="173"/>
      <c r="D6654" s="173"/>
      <c r="E6654" s="173"/>
      <c r="F6654" s="173"/>
      <c r="G6654" s="173"/>
      <c r="H6654" s="173"/>
      <c r="I6654" s="173"/>
    </row>
    <row r="6655">
      <c r="A6655" s="176"/>
      <c r="B6655" s="177"/>
      <c r="C6655" s="173"/>
      <c r="D6655" s="173"/>
      <c r="E6655" s="173"/>
      <c r="F6655" s="173"/>
      <c r="G6655" s="173"/>
      <c r="H6655" s="173"/>
      <c r="I6655" s="173"/>
    </row>
    <row r="6656">
      <c r="A6656" s="176"/>
      <c r="B6656" s="177"/>
      <c r="C6656" s="173"/>
      <c r="D6656" s="173"/>
      <c r="E6656" s="173"/>
      <c r="F6656" s="173"/>
      <c r="G6656" s="173"/>
      <c r="H6656" s="173"/>
      <c r="I6656" s="173"/>
    </row>
    <row r="6657">
      <c r="A6657" s="176"/>
      <c r="B6657" s="177"/>
      <c r="C6657" s="173"/>
      <c r="D6657" s="173"/>
      <c r="E6657" s="173"/>
      <c r="F6657" s="173"/>
      <c r="G6657" s="173"/>
      <c r="H6657" s="173"/>
      <c r="I6657" s="173"/>
    </row>
    <row r="6658">
      <c r="A6658" s="176"/>
      <c r="B6658" s="177"/>
      <c r="C6658" s="173"/>
      <c r="D6658" s="173"/>
      <c r="E6658" s="173"/>
      <c r="F6658" s="173"/>
      <c r="G6658" s="173"/>
      <c r="H6658" s="173"/>
      <c r="I6658" s="173"/>
    </row>
    <row r="6659">
      <c r="A6659" s="176"/>
      <c r="B6659" s="177"/>
      <c r="C6659" s="173"/>
      <c r="D6659" s="173"/>
      <c r="E6659" s="173"/>
      <c r="F6659" s="173"/>
      <c r="G6659" s="173"/>
      <c r="H6659" s="173"/>
      <c r="I6659" s="173"/>
    </row>
    <row r="6660">
      <c r="A6660" s="176"/>
      <c r="B6660" s="177"/>
      <c r="C6660" s="173"/>
      <c r="D6660" s="173"/>
      <c r="E6660" s="173"/>
      <c r="F6660" s="173"/>
      <c r="G6660" s="173"/>
      <c r="H6660" s="173"/>
      <c r="I6660" s="173"/>
    </row>
    <row r="6661">
      <c r="A6661" s="176"/>
      <c r="B6661" s="177"/>
      <c r="C6661" s="173"/>
      <c r="D6661" s="173"/>
      <c r="E6661" s="173"/>
      <c r="F6661" s="173"/>
      <c r="G6661" s="173"/>
      <c r="H6661" s="173"/>
      <c r="I6661" s="173"/>
    </row>
    <row r="6662">
      <c r="A6662" s="176"/>
      <c r="B6662" s="177"/>
      <c r="C6662" s="173"/>
      <c r="D6662" s="173"/>
      <c r="E6662" s="173"/>
      <c r="F6662" s="173"/>
      <c r="G6662" s="173"/>
      <c r="H6662" s="173"/>
      <c r="I6662" s="173"/>
    </row>
    <row r="6663">
      <c r="A6663" s="176"/>
      <c r="B6663" s="177"/>
      <c r="C6663" s="173"/>
      <c r="D6663" s="173"/>
      <c r="E6663" s="173"/>
      <c r="F6663" s="173"/>
      <c r="G6663" s="173"/>
      <c r="H6663" s="173"/>
      <c r="I6663" s="173"/>
    </row>
    <row r="6664">
      <c r="A6664" s="176"/>
      <c r="B6664" s="177"/>
      <c r="C6664" s="173"/>
      <c r="D6664" s="173"/>
      <c r="E6664" s="173"/>
      <c r="F6664" s="173"/>
      <c r="G6664" s="173"/>
      <c r="H6664" s="173"/>
      <c r="I6664" s="173"/>
    </row>
    <row r="6665">
      <c r="A6665" s="176"/>
      <c r="B6665" s="177"/>
      <c r="C6665" s="173"/>
      <c r="D6665" s="173"/>
      <c r="E6665" s="173"/>
      <c r="F6665" s="173"/>
      <c r="G6665" s="173"/>
      <c r="H6665" s="173"/>
      <c r="I6665" s="173"/>
    </row>
    <row r="6666">
      <c r="A6666" s="176"/>
      <c r="B6666" s="177"/>
      <c r="C6666" s="173"/>
      <c r="D6666" s="173"/>
      <c r="E6666" s="173"/>
      <c r="F6666" s="173"/>
      <c r="G6666" s="173"/>
      <c r="H6666" s="173"/>
      <c r="I6666" s="173"/>
    </row>
    <row r="6667">
      <c r="A6667" s="176"/>
      <c r="B6667" s="177"/>
      <c r="C6667" s="173"/>
      <c r="D6667" s="173"/>
      <c r="E6667" s="173"/>
      <c r="F6667" s="173"/>
      <c r="G6667" s="173"/>
      <c r="H6667" s="173"/>
      <c r="I6667" s="173"/>
    </row>
    <row r="6668">
      <c r="A6668" s="176"/>
      <c r="B6668" s="177"/>
      <c r="C6668" s="173"/>
      <c r="D6668" s="173"/>
      <c r="E6668" s="173"/>
      <c r="F6668" s="173"/>
      <c r="G6668" s="173"/>
      <c r="H6668" s="173"/>
      <c r="I6668" s="173"/>
    </row>
    <row r="6669">
      <c r="A6669" s="176"/>
      <c r="B6669" s="177"/>
      <c r="C6669" s="173"/>
      <c r="D6669" s="173"/>
      <c r="E6669" s="173"/>
      <c r="F6669" s="173"/>
      <c r="G6669" s="173"/>
      <c r="H6669" s="173"/>
      <c r="I6669" s="173"/>
    </row>
    <row r="6670">
      <c r="A6670" s="176"/>
      <c r="B6670" s="177"/>
      <c r="C6670" s="173"/>
      <c r="D6670" s="173"/>
      <c r="E6670" s="173"/>
      <c r="F6670" s="173"/>
      <c r="G6670" s="173"/>
      <c r="H6670" s="173"/>
      <c r="I6670" s="173"/>
    </row>
    <row r="6671">
      <c r="A6671" s="176"/>
      <c r="B6671" s="177"/>
      <c r="C6671" s="173"/>
      <c r="D6671" s="173"/>
      <c r="E6671" s="173"/>
      <c r="F6671" s="173"/>
      <c r="G6671" s="173"/>
      <c r="H6671" s="173"/>
      <c r="I6671" s="173"/>
    </row>
    <row r="6672">
      <c r="A6672" s="176"/>
      <c r="B6672" s="177"/>
      <c r="C6672" s="173"/>
      <c r="D6672" s="173"/>
      <c r="E6672" s="173"/>
      <c r="F6672" s="173"/>
      <c r="G6672" s="173"/>
      <c r="H6672" s="173"/>
      <c r="I6672" s="173"/>
    </row>
    <row r="6673">
      <c r="A6673" s="176"/>
      <c r="B6673" s="177"/>
      <c r="C6673" s="173"/>
      <c r="D6673" s="173"/>
      <c r="E6673" s="173"/>
      <c r="F6673" s="173"/>
      <c r="G6673" s="173"/>
      <c r="H6673" s="173"/>
      <c r="I6673" s="173"/>
    </row>
    <row r="6674">
      <c r="A6674" s="176"/>
      <c r="B6674" s="177"/>
      <c r="C6674" s="173"/>
      <c r="D6674" s="173"/>
      <c r="E6674" s="173"/>
      <c r="F6674" s="173"/>
      <c r="G6674" s="173"/>
      <c r="H6674" s="173"/>
      <c r="I6674" s="173"/>
    </row>
    <row r="6675">
      <c r="A6675" s="176"/>
      <c r="B6675" s="177"/>
      <c r="C6675" s="173"/>
      <c r="D6675" s="173"/>
      <c r="E6675" s="173"/>
      <c r="F6675" s="173"/>
      <c r="G6675" s="173"/>
      <c r="H6675" s="173"/>
      <c r="I6675" s="173"/>
    </row>
    <row r="6676">
      <c r="A6676" s="176"/>
      <c r="B6676" s="177"/>
      <c r="C6676" s="173"/>
      <c r="D6676" s="173"/>
      <c r="E6676" s="173"/>
      <c r="F6676" s="173"/>
      <c r="G6676" s="173"/>
      <c r="H6676" s="173"/>
      <c r="I6676" s="173"/>
    </row>
    <row r="6677">
      <c r="A6677" s="176"/>
      <c r="B6677" s="177"/>
      <c r="C6677" s="173"/>
      <c r="D6677" s="173"/>
      <c r="E6677" s="173"/>
      <c r="F6677" s="173"/>
      <c r="G6677" s="173"/>
      <c r="H6677" s="173"/>
      <c r="I6677" s="173"/>
    </row>
    <row r="6678">
      <c r="A6678" s="176"/>
      <c r="B6678" s="177"/>
      <c r="C6678" s="173"/>
      <c r="D6678" s="173"/>
      <c r="E6678" s="173"/>
      <c r="F6678" s="173"/>
      <c r="G6678" s="173"/>
      <c r="H6678" s="173"/>
      <c r="I6678" s="173"/>
    </row>
    <row r="6679">
      <c r="A6679" s="176"/>
      <c r="B6679" s="177"/>
      <c r="C6679" s="173"/>
      <c r="D6679" s="173"/>
      <c r="E6679" s="173"/>
      <c r="F6679" s="173"/>
      <c r="G6679" s="173"/>
      <c r="H6679" s="173"/>
      <c r="I6679" s="173"/>
    </row>
    <row r="6680">
      <c r="A6680" s="176"/>
      <c r="B6680" s="177"/>
      <c r="C6680" s="173"/>
      <c r="D6680" s="173"/>
      <c r="E6680" s="173"/>
      <c r="F6680" s="173"/>
      <c r="G6680" s="173"/>
      <c r="H6680" s="173"/>
      <c r="I6680" s="173"/>
    </row>
    <row r="6681">
      <c r="A6681" s="176"/>
      <c r="B6681" s="177"/>
      <c r="C6681" s="173"/>
      <c r="D6681" s="173"/>
      <c r="E6681" s="173"/>
      <c r="F6681" s="173"/>
      <c r="G6681" s="173"/>
      <c r="H6681" s="173"/>
      <c r="I6681" s="173"/>
    </row>
    <row r="6682">
      <c r="A6682" s="176"/>
      <c r="B6682" s="177"/>
      <c r="C6682" s="173"/>
      <c r="D6682" s="173"/>
      <c r="E6682" s="173"/>
      <c r="F6682" s="173"/>
      <c r="G6682" s="173"/>
      <c r="H6682" s="173"/>
      <c r="I6682" s="173"/>
    </row>
    <row r="6683">
      <c r="A6683" s="176"/>
      <c r="B6683" s="177"/>
      <c r="C6683" s="173"/>
      <c r="D6683" s="173"/>
      <c r="E6683" s="173"/>
      <c r="F6683" s="173"/>
      <c r="G6683" s="173"/>
      <c r="H6683" s="173"/>
      <c r="I6683" s="173"/>
    </row>
    <row r="6684">
      <c r="A6684" s="176"/>
      <c r="B6684" s="177"/>
      <c r="C6684" s="173"/>
      <c r="D6684" s="173"/>
      <c r="E6684" s="173"/>
      <c r="F6684" s="173"/>
      <c r="G6684" s="173"/>
      <c r="H6684" s="173"/>
      <c r="I6684" s="173"/>
    </row>
    <row r="6685">
      <c r="A6685" s="176"/>
      <c r="B6685" s="177"/>
      <c r="C6685" s="173"/>
      <c r="D6685" s="173"/>
      <c r="E6685" s="173"/>
      <c r="F6685" s="173"/>
      <c r="G6685" s="173"/>
      <c r="H6685" s="173"/>
      <c r="I6685" s="173"/>
    </row>
    <row r="6686">
      <c r="A6686" s="176"/>
      <c r="B6686" s="177"/>
      <c r="C6686" s="173"/>
      <c r="D6686" s="173"/>
      <c r="E6686" s="173"/>
      <c r="F6686" s="173"/>
      <c r="G6686" s="173"/>
      <c r="H6686" s="173"/>
      <c r="I6686" s="173"/>
    </row>
    <row r="6687">
      <c r="A6687" s="176"/>
      <c r="B6687" s="177"/>
      <c r="C6687" s="173"/>
      <c r="D6687" s="173"/>
      <c r="E6687" s="173"/>
      <c r="F6687" s="173"/>
      <c r="G6687" s="173"/>
      <c r="H6687" s="173"/>
      <c r="I6687" s="173"/>
    </row>
    <row r="6688">
      <c r="A6688" s="176"/>
      <c r="B6688" s="177"/>
      <c r="C6688" s="173"/>
      <c r="D6688" s="173"/>
      <c r="E6688" s="173"/>
      <c r="F6688" s="173"/>
      <c r="G6688" s="173"/>
      <c r="H6688" s="173"/>
      <c r="I6688" s="173"/>
    </row>
    <row r="6689">
      <c r="A6689" s="176"/>
      <c r="B6689" s="177"/>
      <c r="C6689" s="173"/>
      <c r="D6689" s="173"/>
      <c r="E6689" s="173"/>
      <c r="F6689" s="173"/>
      <c r="G6689" s="173"/>
      <c r="H6689" s="173"/>
      <c r="I6689" s="173"/>
    </row>
    <row r="6690">
      <c r="A6690" s="176"/>
      <c r="B6690" s="177"/>
      <c r="C6690" s="173"/>
      <c r="D6690" s="173"/>
      <c r="E6690" s="173"/>
      <c r="F6690" s="173"/>
      <c r="G6690" s="173"/>
      <c r="H6690" s="173"/>
      <c r="I6690" s="173"/>
    </row>
    <row r="6691">
      <c r="A6691" s="176"/>
      <c r="B6691" s="177"/>
      <c r="C6691" s="173"/>
      <c r="D6691" s="173"/>
      <c r="E6691" s="173"/>
      <c r="F6691" s="173"/>
      <c r="G6691" s="173"/>
      <c r="H6691" s="173"/>
      <c r="I6691" s="173"/>
    </row>
    <row r="6692">
      <c r="A6692" s="176"/>
      <c r="B6692" s="177"/>
      <c r="C6692" s="173"/>
      <c r="D6692" s="173"/>
      <c r="E6692" s="173"/>
      <c r="F6692" s="173"/>
      <c r="G6692" s="173"/>
      <c r="H6692" s="173"/>
      <c r="I6692" s="173"/>
    </row>
    <row r="6693">
      <c r="A6693" s="176"/>
      <c r="B6693" s="177"/>
      <c r="C6693" s="173"/>
      <c r="D6693" s="173"/>
      <c r="E6693" s="173"/>
      <c r="F6693" s="173"/>
      <c r="G6693" s="173"/>
      <c r="H6693" s="173"/>
      <c r="I6693" s="173"/>
    </row>
    <row r="6694">
      <c r="A6694" s="176"/>
      <c r="B6694" s="177"/>
      <c r="C6694" s="173"/>
      <c r="D6694" s="173"/>
      <c r="E6694" s="173"/>
      <c r="F6694" s="173"/>
      <c r="G6694" s="173"/>
      <c r="H6694" s="173"/>
      <c r="I6694" s="173"/>
    </row>
    <row r="6695">
      <c r="A6695" s="176"/>
      <c r="B6695" s="177"/>
      <c r="C6695" s="173"/>
      <c r="D6695" s="173"/>
      <c r="E6695" s="173"/>
      <c r="F6695" s="173"/>
      <c r="G6695" s="173"/>
      <c r="H6695" s="173"/>
      <c r="I6695" s="173"/>
    </row>
    <row r="6696">
      <c r="A6696" s="176"/>
      <c r="B6696" s="177"/>
      <c r="C6696" s="173"/>
      <c r="D6696" s="173"/>
      <c r="E6696" s="173"/>
      <c r="F6696" s="173"/>
      <c r="G6696" s="173"/>
      <c r="H6696" s="173"/>
      <c r="I6696" s="173"/>
    </row>
    <row r="6697">
      <c r="A6697" s="176"/>
      <c r="B6697" s="177"/>
      <c r="C6697" s="173"/>
      <c r="D6697" s="173"/>
      <c r="E6697" s="173"/>
      <c r="F6697" s="173"/>
      <c r="G6697" s="173"/>
      <c r="H6697" s="173"/>
      <c r="I6697" s="173"/>
    </row>
    <row r="6698">
      <c r="A6698" s="176"/>
      <c r="B6698" s="177"/>
      <c r="C6698" s="173"/>
      <c r="D6698" s="173"/>
      <c r="E6698" s="173"/>
      <c r="F6698" s="173"/>
      <c r="G6698" s="173"/>
      <c r="H6698" s="173"/>
      <c r="I6698" s="173"/>
    </row>
    <row r="6699">
      <c r="A6699" s="176"/>
      <c r="B6699" s="177"/>
      <c r="C6699" s="173"/>
      <c r="D6699" s="173"/>
      <c r="E6699" s="173"/>
      <c r="F6699" s="173"/>
      <c r="G6699" s="173"/>
      <c r="H6699" s="173"/>
      <c r="I6699" s="173"/>
    </row>
    <row r="6700">
      <c r="A6700" s="176"/>
      <c r="B6700" s="177"/>
      <c r="C6700" s="173"/>
      <c r="D6700" s="173"/>
      <c r="E6700" s="173"/>
      <c r="F6700" s="173"/>
      <c r="G6700" s="173"/>
      <c r="H6700" s="173"/>
      <c r="I6700" s="173"/>
    </row>
    <row r="6701">
      <c r="A6701" s="176"/>
      <c r="B6701" s="177"/>
      <c r="C6701" s="173"/>
      <c r="D6701" s="173"/>
      <c r="E6701" s="173"/>
      <c r="F6701" s="173"/>
      <c r="G6701" s="173"/>
      <c r="H6701" s="173"/>
      <c r="I6701" s="173"/>
    </row>
    <row r="6702">
      <c r="A6702" s="176"/>
      <c r="B6702" s="177"/>
      <c r="C6702" s="173"/>
      <c r="D6702" s="173"/>
      <c r="E6702" s="173"/>
      <c r="F6702" s="173"/>
      <c r="G6702" s="173"/>
      <c r="H6702" s="173"/>
      <c r="I6702" s="173"/>
    </row>
    <row r="6703">
      <c r="A6703" s="176"/>
      <c r="B6703" s="177"/>
      <c r="C6703" s="173"/>
      <c r="D6703" s="173"/>
      <c r="E6703" s="173"/>
      <c r="F6703" s="173"/>
      <c r="G6703" s="173"/>
      <c r="H6703" s="173"/>
      <c r="I6703" s="173"/>
    </row>
    <row r="6704">
      <c r="A6704" s="176"/>
      <c r="B6704" s="177"/>
      <c r="C6704" s="173"/>
      <c r="D6704" s="173"/>
      <c r="E6704" s="173"/>
      <c r="F6704" s="173"/>
      <c r="G6704" s="173"/>
      <c r="H6704" s="173"/>
      <c r="I6704" s="173"/>
    </row>
    <row r="6705">
      <c r="A6705" s="176"/>
      <c r="B6705" s="177"/>
      <c r="C6705" s="173"/>
      <c r="D6705" s="173"/>
      <c r="E6705" s="173"/>
      <c r="F6705" s="173"/>
      <c r="G6705" s="173"/>
      <c r="H6705" s="173"/>
      <c r="I6705" s="173"/>
    </row>
    <row r="6706">
      <c r="A6706" s="176"/>
      <c r="B6706" s="177"/>
      <c r="C6706" s="173"/>
      <c r="D6706" s="173"/>
      <c r="E6706" s="173"/>
      <c r="F6706" s="173"/>
      <c r="G6706" s="173"/>
      <c r="H6706" s="173"/>
      <c r="I6706" s="173"/>
    </row>
    <row r="6707">
      <c r="A6707" s="176"/>
      <c r="B6707" s="177"/>
      <c r="C6707" s="173"/>
      <c r="D6707" s="173"/>
      <c r="E6707" s="173"/>
      <c r="F6707" s="173"/>
      <c r="G6707" s="173"/>
      <c r="H6707" s="173"/>
      <c r="I6707" s="173"/>
    </row>
    <row r="6708">
      <c r="A6708" s="176"/>
      <c r="B6708" s="177"/>
      <c r="C6708" s="173"/>
      <c r="D6708" s="173"/>
      <c r="E6708" s="173"/>
      <c r="F6708" s="173"/>
      <c r="G6708" s="173"/>
      <c r="H6708" s="173"/>
      <c r="I6708" s="173"/>
    </row>
    <row r="6709">
      <c r="A6709" s="176"/>
      <c r="B6709" s="177"/>
      <c r="C6709" s="173"/>
      <c r="D6709" s="173"/>
      <c r="E6709" s="173"/>
      <c r="F6709" s="173"/>
      <c r="G6709" s="173"/>
      <c r="H6709" s="173"/>
      <c r="I6709" s="173"/>
    </row>
    <row r="6710">
      <c r="A6710" s="176"/>
      <c r="B6710" s="177"/>
      <c r="C6710" s="173"/>
      <c r="D6710" s="173"/>
      <c r="E6710" s="173"/>
      <c r="F6710" s="173"/>
      <c r="G6710" s="173"/>
      <c r="H6710" s="173"/>
      <c r="I6710" s="173"/>
    </row>
    <row r="6711">
      <c r="A6711" s="176"/>
      <c r="B6711" s="177"/>
      <c r="C6711" s="173"/>
      <c r="D6711" s="173"/>
      <c r="E6711" s="173"/>
      <c r="F6711" s="173"/>
      <c r="G6711" s="173"/>
      <c r="H6711" s="173"/>
      <c r="I6711" s="173"/>
    </row>
    <row r="6712">
      <c r="A6712" s="176"/>
      <c r="B6712" s="177"/>
      <c r="C6712" s="173"/>
      <c r="D6712" s="173"/>
      <c r="E6712" s="173"/>
      <c r="F6712" s="173"/>
      <c r="G6712" s="173"/>
      <c r="H6712" s="173"/>
      <c r="I6712" s="173"/>
    </row>
    <row r="6713">
      <c r="A6713" s="176"/>
      <c r="B6713" s="177"/>
      <c r="C6713" s="173"/>
      <c r="D6713" s="173"/>
      <c r="E6713" s="173"/>
      <c r="F6713" s="173"/>
      <c r="G6713" s="173"/>
      <c r="H6713" s="173"/>
      <c r="I6713" s="173"/>
    </row>
    <row r="6714">
      <c r="A6714" s="176"/>
      <c r="B6714" s="177"/>
      <c r="C6714" s="173"/>
      <c r="D6714" s="173"/>
      <c r="E6714" s="173"/>
      <c r="F6714" s="173"/>
      <c r="G6714" s="173"/>
      <c r="H6714" s="173"/>
      <c r="I6714" s="173"/>
    </row>
    <row r="6715">
      <c r="A6715" s="176"/>
      <c r="B6715" s="177"/>
      <c r="C6715" s="173"/>
      <c r="D6715" s="173"/>
      <c r="E6715" s="173"/>
      <c r="F6715" s="173"/>
      <c r="G6715" s="173"/>
      <c r="H6715" s="173"/>
      <c r="I6715" s="173"/>
    </row>
    <row r="6716">
      <c r="A6716" s="176"/>
      <c r="B6716" s="177"/>
      <c r="C6716" s="173"/>
      <c r="D6716" s="173"/>
      <c r="E6716" s="173"/>
      <c r="F6716" s="173"/>
      <c r="G6716" s="173"/>
      <c r="H6716" s="173"/>
      <c r="I6716" s="173"/>
    </row>
    <row r="6717">
      <c r="A6717" s="176"/>
      <c r="B6717" s="177"/>
      <c r="C6717" s="173"/>
      <c r="D6717" s="173"/>
      <c r="E6717" s="173"/>
      <c r="F6717" s="173"/>
      <c r="G6717" s="173"/>
      <c r="H6717" s="173"/>
      <c r="I6717" s="173"/>
    </row>
    <row r="6718">
      <c r="A6718" s="176"/>
      <c r="B6718" s="177"/>
      <c r="C6718" s="173"/>
      <c r="D6718" s="173"/>
      <c r="E6718" s="173"/>
      <c r="F6718" s="173"/>
      <c r="G6718" s="173"/>
      <c r="H6718" s="173"/>
      <c r="I6718" s="173"/>
    </row>
    <row r="6719">
      <c r="A6719" s="176"/>
      <c r="B6719" s="177"/>
      <c r="C6719" s="173"/>
      <c r="D6719" s="173"/>
      <c r="E6719" s="173"/>
      <c r="F6719" s="173"/>
      <c r="G6719" s="173"/>
      <c r="H6719" s="173"/>
      <c r="I6719" s="173"/>
    </row>
    <row r="6720">
      <c r="A6720" s="176"/>
      <c r="B6720" s="177"/>
      <c r="C6720" s="173"/>
      <c r="D6720" s="173"/>
      <c r="E6720" s="173"/>
      <c r="F6720" s="173"/>
      <c r="G6720" s="173"/>
      <c r="H6720" s="173"/>
      <c r="I6720" s="173"/>
    </row>
    <row r="6721">
      <c r="A6721" s="176"/>
      <c r="B6721" s="177"/>
      <c r="C6721" s="173"/>
      <c r="D6721" s="173"/>
      <c r="E6721" s="173"/>
      <c r="F6721" s="173"/>
      <c r="G6721" s="173"/>
      <c r="H6721" s="173"/>
      <c r="I6721" s="173"/>
    </row>
    <row r="6722">
      <c r="A6722" s="176"/>
      <c r="B6722" s="177"/>
      <c r="C6722" s="173"/>
      <c r="D6722" s="173"/>
      <c r="E6722" s="173"/>
      <c r="F6722" s="173"/>
      <c r="G6722" s="173"/>
      <c r="H6722" s="173"/>
      <c r="I6722" s="173"/>
    </row>
    <row r="6723">
      <c r="A6723" s="176"/>
      <c r="B6723" s="177"/>
      <c r="C6723" s="173"/>
      <c r="D6723" s="173"/>
      <c r="E6723" s="173"/>
      <c r="F6723" s="173"/>
      <c r="G6723" s="173"/>
      <c r="H6723" s="173"/>
      <c r="I6723" s="173"/>
    </row>
    <row r="6724">
      <c r="A6724" s="176"/>
      <c r="B6724" s="177"/>
      <c r="C6724" s="173"/>
      <c r="D6724" s="173"/>
      <c r="E6724" s="173"/>
      <c r="F6724" s="173"/>
      <c r="G6724" s="173"/>
      <c r="H6724" s="173"/>
      <c r="I6724" s="173"/>
    </row>
    <row r="6725">
      <c r="A6725" s="176"/>
      <c r="B6725" s="177"/>
      <c r="C6725" s="173"/>
      <c r="D6725" s="173"/>
      <c r="E6725" s="173"/>
      <c r="F6725" s="173"/>
      <c r="G6725" s="173"/>
      <c r="H6725" s="173"/>
      <c r="I6725" s="173"/>
    </row>
    <row r="6726">
      <c r="A6726" s="176"/>
      <c r="B6726" s="177"/>
      <c r="C6726" s="173"/>
      <c r="D6726" s="173"/>
      <c r="E6726" s="173"/>
      <c r="F6726" s="173"/>
      <c r="G6726" s="173"/>
      <c r="H6726" s="173"/>
      <c r="I6726" s="173"/>
    </row>
    <row r="6727">
      <c r="A6727" s="176"/>
      <c r="B6727" s="177"/>
      <c r="C6727" s="173"/>
      <c r="D6727" s="173"/>
      <c r="E6727" s="173"/>
      <c r="F6727" s="173"/>
      <c r="G6727" s="173"/>
      <c r="H6727" s="173"/>
      <c r="I6727" s="173"/>
    </row>
    <row r="6728">
      <c r="A6728" s="176"/>
      <c r="B6728" s="177"/>
      <c r="C6728" s="173"/>
      <c r="D6728" s="173"/>
      <c r="E6728" s="173"/>
      <c r="F6728" s="173"/>
      <c r="G6728" s="173"/>
      <c r="H6728" s="173"/>
      <c r="I6728" s="173"/>
    </row>
    <row r="6729">
      <c r="A6729" s="176"/>
      <c r="B6729" s="177"/>
      <c r="C6729" s="173"/>
      <c r="D6729" s="173"/>
      <c r="E6729" s="173"/>
      <c r="F6729" s="173"/>
      <c r="G6729" s="173"/>
      <c r="H6729" s="173"/>
      <c r="I6729" s="173"/>
    </row>
    <row r="6730">
      <c r="A6730" s="176"/>
      <c r="B6730" s="177"/>
      <c r="C6730" s="173"/>
      <c r="D6730" s="173"/>
      <c r="E6730" s="173"/>
      <c r="F6730" s="173"/>
      <c r="G6730" s="173"/>
      <c r="H6730" s="173"/>
      <c r="I6730" s="173"/>
    </row>
    <row r="6731">
      <c r="A6731" s="176"/>
      <c r="B6731" s="177"/>
      <c r="C6731" s="173"/>
      <c r="D6731" s="173"/>
      <c r="E6731" s="173"/>
      <c r="F6731" s="173"/>
      <c r="G6731" s="173"/>
      <c r="H6731" s="173"/>
      <c r="I6731" s="173"/>
    </row>
    <row r="6732">
      <c r="A6732" s="176"/>
      <c r="B6732" s="177"/>
      <c r="C6732" s="173"/>
      <c r="D6732" s="173"/>
      <c r="E6732" s="173"/>
      <c r="F6732" s="173"/>
      <c r="G6732" s="173"/>
      <c r="H6732" s="173"/>
      <c r="I6732" s="173"/>
    </row>
    <row r="6733">
      <c r="A6733" s="176"/>
      <c r="B6733" s="177"/>
      <c r="C6733" s="173"/>
      <c r="D6733" s="173"/>
      <c r="E6733" s="173"/>
      <c r="F6733" s="173"/>
      <c r="G6733" s="173"/>
      <c r="H6733" s="173"/>
      <c r="I6733" s="173"/>
    </row>
    <row r="6734">
      <c r="A6734" s="176"/>
      <c r="B6734" s="177"/>
      <c r="C6734" s="173"/>
      <c r="D6734" s="173"/>
      <c r="E6734" s="173"/>
      <c r="F6734" s="173"/>
      <c r="G6734" s="173"/>
      <c r="H6734" s="173"/>
      <c r="I6734" s="173"/>
    </row>
    <row r="6735">
      <c r="A6735" s="176"/>
      <c r="B6735" s="177"/>
      <c r="C6735" s="173"/>
      <c r="D6735" s="173"/>
      <c r="E6735" s="173"/>
      <c r="F6735" s="173"/>
      <c r="G6735" s="173"/>
      <c r="H6735" s="173"/>
      <c r="I6735" s="173"/>
    </row>
    <row r="6736">
      <c r="A6736" s="176"/>
      <c r="B6736" s="177"/>
      <c r="C6736" s="173"/>
      <c r="D6736" s="173"/>
      <c r="E6736" s="173"/>
      <c r="F6736" s="173"/>
      <c r="G6736" s="173"/>
      <c r="H6736" s="173"/>
      <c r="I6736" s="173"/>
    </row>
    <row r="6737">
      <c r="A6737" s="176"/>
      <c r="B6737" s="177"/>
      <c r="C6737" s="173"/>
      <c r="D6737" s="173"/>
      <c r="E6737" s="173"/>
      <c r="F6737" s="173"/>
      <c r="G6737" s="173"/>
      <c r="H6737" s="173"/>
      <c r="I6737" s="173"/>
    </row>
    <row r="6738">
      <c r="A6738" s="176"/>
      <c r="B6738" s="177"/>
      <c r="C6738" s="173"/>
      <c r="D6738" s="173"/>
      <c r="E6738" s="173"/>
      <c r="F6738" s="173"/>
      <c r="G6738" s="173"/>
      <c r="H6738" s="173"/>
      <c r="I6738" s="173"/>
    </row>
    <row r="6739">
      <c r="A6739" s="176"/>
      <c r="B6739" s="177"/>
      <c r="C6739" s="173"/>
      <c r="D6739" s="173"/>
      <c r="E6739" s="173"/>
      <c r="F6739" s="173"/>
      <c r="G6739" s="173"/>
      <c r="H6739" s="173"/>
      <c r="I6739" s="173"/>
    </row>
    <row r="6740">
      <c r="A6740" s="176"/>
      <c r="B6740" s="177"/>
      <c r="C6740" s="173"/>
      <c r="D6740" s="173"/>
      <c r="E6740" s="173"/>
      <c r="F6740" s="173"/>
      <c r="G6740" s="173"/>
      <c r="H6740" s="173"/>
      <c r="I6740" s="173"/>
    </row>
    <row r="6741">
      <c r="A6741" s="176"/>
      <c r="B6741" s="177"/>
      <c r="C6741" s="173"/>
      <c r="D6741" s="173"/>
      <c r="E6741" s="173"/>
      <c r="F6741" s="173"/>
      <c r="G6741" s="173"/>
      <c r="H6741" s="173"/>
      <c r="I6741" s="173"/>
    </row>
    <row r="6742">
      <c r="A6742" s="176"/>
      <c r="B6742" s="177"/>
      <c r="C6742" s="173"/>
      <c r="D6742" s="173"/>
      <c r="E6742" s="173"/>
      <c r="F6742" s="173"/>
      <c r="G6742" s="173"/>
      <c r="H6742" s="173"/>
      <c r="I6742" s="173"/>
    </row>
    <row r="6743">
      <c r="A6743" s="176"/>
      <c r="B6743" s="177"/>
      <c r="C6743" s="173"/>
      <c r="D6743" s="173"/>
      <c r="E6743" s="173"/>
      <c r="F6743" s="173"/>
      <c r="G6743" s="173"/>
      <c r="H6743" s="173"/>
      <c r="I6743" s="173"/>
    </row>
    <row r="6744">
      <c r="A6744" s="176"/>
      <c r="B6744" s="177"/>
      <c r="C6744" s="173"/>
      <c r="D6744" s="173"/>
      <c r="E6744" s="173"/>
      <c r="F6744" s="173"/>
      <c r="G6744" s="173"/>
      <c r="H6744" s="173"/>
      <c r="I6744" s="173"/>
    </row>
    <row r="6745">
      <c r="A6745" s="176"/>
      <c r="B6745" s="177"/>
      <c r="C6745" s="173"/>
      <c r="D6745" s="173"/>
      <c r="E6745" s="173"/>
      <c r="F6745" s="173"/>
      <c r="G6745" s="173"/>
      <c r="H6745" s="173"/>
      <c r="I6745" s="173"/>
    </row>
    <row r="6746">
      <c r="A6746" s="176"/>
      <c r="B6746" s="177"/>
      <c r="C6746" s="173"/>
      <c r="D6746" s="173"/>
      <c r="E6746" s="173"/>
      <c r="F6746" s="173"/>
      <c r="G6746" s="173"/>
      <c r="H6746" s="173"/>
      <c r="I6746" s="173"/>
    </row>
    <row r="6747">
      <c r="A6747" s="176"/>
      <c r="B6747" s="177"/>
      <c r="C6747" s="173"/>
      <c r="D6747" s="173"/>
      <c r="E6747" s="173"/>
      <c r="F6747" s="173"/>
      <c r="G6747" s="173"/>
      <c r="H6747" s="173"/>
      <c r="I6747" s="173"/>
    </row>
    <row r="6748">
      <c r="A6748" s="176"/>
      <c r="B6748" s="177"/>
      <c r="C6748" s="173"/>
      <c r="D6748" s="173"/>
      <c r="E6748" s="173"/>
      <c r="F6748" s="173"/>
      <c r="G6748" s="173"/>
      <c r="H6748" s="173"/>
      <c r="I6748" s="173"/>
    </row>
    <row r="6749">
      <c r="A6749" s="176"/>
      <c r="B6749" s="177"/>
      <c r="C6749" s="173"/>
      <c r="D6749" s="173"/>
      <c r="E6749" s="173"/>
      <c r="F6749" s="173"/>
      <c r="G6749" s="173"/>
      <c r="H6749" s="173"/>
      <c r="I6749" s="173"/>
    </row>
    <row r="6750">
      <c r="A6750" s="176"/>
      <c r="B6750" s="177"/>
      <c r="C6750" s="173"/>
      <c r="D6750" s="173"/>
      <c r="E6750" s="173"/>
      <c r="F6750" s="173"/>
      <c r="G6750" s="173"/>
      <c r="H6750" s="173"/>
      <c r="I6750" s="173"/>
    </row>
    <row r="6751">
      <c r="A6751" s="176"/>
      <c r="B6751" s="177"/>
      <c r="C6751" s="173"/>
      <c r="D6751" s="173"/>
      <c r="E6751" s="173"/>
      <c r="F6751" s="173"/>
      <c r="G6751" s="173"/>
      <c r="H6751" s="173"/>
      <c r="I6751" s="173"/>
    </row>
    <row r="6752">
      <c r="A6752" s="176"/>
      <c r="B6752" s="177"/>
      <c r="C6752" s="173"/>
      <c r="D6752" s="173"/>
      <c r="E6752" s="173"/>
      <c r="F6752" s="173"/>
      <c r="G6752" s="173"/>
      <c r="H6752" s="173"/>
      <c r="I6752" s="173"/>
    </row>
    <row r="6753">
      <c r="A6753" s="176"/>
      <c r="B6753" s="177"/>
      <c r="C6753" s="173"/>
      <c r="D6753" s="173"/>
      <c r="E6753" s="173"/>
      <c r="F6753" s="173"/>
      <c r="G6753" s="173"/>
      <c r="H6753" s="173"/>
      <c r="I6753" s="173"/>
    </row>
    <row r="6754">
      <c r="A6754" s="176"/>
      <c r="B6754" s="177"/>
      <c r="C6754" s="173"/>
      <c r="D6754" s="173"/>
      <c r="E6754" s="173"/>
      <c r="F6754" s="173"/>
      <c r="G6754" s="173"/>
      <c r="H6754" s="173"/>
      <c r="I6754" s="173"/>
    </row>
    <row r="6755">
      <c r="A6755" s="176"/>
      <c r="B6755" s="177"/>
      <c r="C6755" s="173"/>
      <c r="D6755" s="173"/>
      <c r="E6755" s="173"/>
      <c r="F6755" s="173"/>
      <c r="G6755" s="173"/>
      <c r="H6755" s="173"/>
      <c r="I6755" s="173"/>
    </row>
    <row r="6756">
      <c r="A6756" s="176"/>
      <c r="B6756" s="177"/>
      <c r="C6756" s="173"/>
      <c r="D6756" s="173"/>
      <c r="E6756" s="173"/>
      <c r="F6756" s="173"/>
      <c r="G6756" s="173"/>
      <c r="H6756" s="173"/>
      <c r="I6756" s="173"/>
    </row>
    <row r="6757">
      <c r="A6757" s="176"/>
      <c r="B6757" s="177"/>
      <c r="C6757" s="173"/>
      <c r="D6757" s="173"/>
      <c r="E6757" s="173"/>
      <c r="F6757" s="173"/>
      <c r="G6757" s="173"/>
      <c r="H6757" s="173"/>
      <c r="I6757" s="173"/>
    </row>
    <row r="6758">
      <c r="A6758" s="176"/>
      <c r="B6758" s="177"/>
      <c r="C6758" s="173"/>
      <c r="D6758" s="173"/>
      <c r="E6758" s="173"/>
      <c r="F6758" s="173"/>
      <c r="G6758" s="173"/>
      <c r="H6758" s="173"/>
      <c r="I6758" s="173"/>
    </row>
    <row r="6759">
      <c r="A6759" s="176"/>
      <c r="B6759" s="177"/>
      <c r="C6759" s="173"/>
      <c r="D6759" s="173"/>
      <c r="E6759" s="173"/>
      <c r="F6759" s="173"/>
      <c r="G6759" s="173"/>
      <c r="H6759" s="173"/>
      <c r="I6759" s="173"/>
    </row>
    <row r="6760">
      <c r="A6760" s="176"/>
      <c r="B6760" s="177"/>
      <c r="C6760" s="173"/>
      <c r="D6760" s="173"/>
      <c r="E6760" s="173"/>
      <c r="F6760" s="173"/>
      <c r="G6760" s="173"/>
      <c r="H6760" s="173"/>
      <c r="I6760" s="173"/>
    </row>
    <row r="6761">
      <c r="A6761" s="176"/>
      <c r="B6761" s="177"/>
      <c r="C6761" s="173"/>
      <c r="D6761" s="173"/>
      <c r="E6761" s="173"/>
      <c r="F6761" s="173"/>
      <c r="G6761" s="173"/>
      <c r="H6761" s="173"/>
      <c r="I6761" s="173"/>
    </row>
    <row r="6762">
      <c r="A6762" s="176"/>
      <c r="B6762" s="177"/>
      <c r="C6762" s="173"/>
      <c r="D6762" s="173"/>
      <c r="E6762" s="173"/>
      <c r="F6762" s="173"/>
      <c r="G6762" s="173"/>
      <c r="H6762" s="173"/>
      <c r="I6762" s="173"/>
    </row>
    <row r="6763">
      <c r="A6763" s="176"/>
      <c r="B6763" s="177"/>
      <c r="C6763" s="173"/>
      <c r="D6763" s="173"/>
      <c r="E6763" s="173"/>
      <c r="F6763" s="173"/>
      <c r="G6763" s="173"/>
      <c r="H6763" s="173"/>
      <c r="I6763" s="173"/>
    </row>
    <row r="6764">
      <c r="A6764" s="176"/>
      <c r="B6764" s="177"/>
      <c r="C6764" s="173"/>
      <c r="D6764" s="173"/>
      <c r="E6764" s="173"/>
      <c r="F6764" s="173"/>
      <c r="G6764" s="173"/>
      <c r="H6764" s="173"/>
      <c r="I6764" s="173"/>
    </row>
    <row r="6765">
      <c r="A6765" s="176"/>
      <c r="B6765" s="177"/>
      <c r="C6765" s="173"/>
      <c r="D6765" s="173"/>
      <c r="E6765" s="173"/>
      <c r="F6765" s="173"/>
      <c r="G6765" s="173"/>
      <c r="H6765" s="173"/>
      <c r="I6765" s="173"/>
    </row>
    <row r="6766">
      <c r="A6766" s="176"/>
      <c r="B6766" s="177"/>
      <c r="C6766" s="173"/>
      <c r="D6766" s="173"/>
      <c r="E6766" s="173"/>
      <c r="F6766" s="173"/>
      <c r="G6766" s="173"/>
      <c r="H6766" s="173"/>
      <c r="I6766" s="173"/>
    </row>
    <row r="6767">
      <c r="A6767" s="176"/>
      <c r="B6767" s="177"/>
      <c r="C6767" s="173"/>
      <c r="D6767" s="173"/>
      <c r="E6767" s="173"/>
      <c r="F6767" s="173"/>
      <c r="G6767" s="173"/>
      <c r="H6767" s="173"/>
      <c r="I6767" s="173"/>
    </row>
    <row r="6768">
      <c r="A6768" s="176"/>
      <c r="B6768" s="177"/>
      <c r="C6768" s="173"/>
      <c r="D6768" s="173"/>
      <c r="E6768" s="173"/>
      <c r="F6768" s="173"/>
      <c r="G6768" s="173"/>
      <c r="H6768" s="173"/>
      <c r="I6768" s="173"/>
    </row>
    <row r="6769">
      <c r="A6769" s="176"/>
      <c r="B6769" s="177"/>
      <c r="C6769" s="173"/>
      <c r="D6769" s="173"/>
      <c r="E6769" s="173"/>
      <c r="F6769" s="173"/>
      <c r="G6769" s="173"/>
      <c r="H6769" s="173"/>
      <c r="I6769" s="173"/>
    </row>
    <row r="6770">
      <c r="A6770" s="176"/>
      <c r="B6770" s="177"/>
      <c r="C6770" s="173"/>
      <c r="D6770" s="173"/>
      <c r="E6770" s="173"/>
      <c r="F6770" s="173"/>
      <c r="G6770" s="173"/>
      <c r="H6770" s="173"/>
      <c r="I6770" s="173"/>
    </row>
    <row r="6771">
      <c r="A6771" s="176"/>
      <c r="B6771" s="177"/>
      <c r="C6771" s="173"/>
      <c r="D6771" s="173"/>
      <c r="E6771" s="173"/>
      <c r="F6771" s="173"/>
      <c r="G6771" s="173"/>
      <c r="H6771" s="173"/>
      <c r="I6771" s="173"/>
    </row>
    <row r="6772">
      <c r="A6772" s="176"/>
      <c r="B6772" s="177"/>
      <c r="C6772" s="173"/>
      <c r="D6772" s="173"/>
      <c r="E6772" s="173"/>
      <c r="F6772" s="173"/>
      <c r="G6772" s="173"/>
      <c r="H6772" s="173"/>
      <c r="I6772" s="173"/>
    </row>
    <row r="6773">
      <c r="A6773" s="176"/>
      <c r="B6773" s="177"/>
      <c r="C6773" s="173"/>
      <c r="D6773" s="173"/>
      <c r="E6773" s="173"/>
      <c r="F6773" s="173"/>
      <c r="G6773" s="173"/>
      <c r="H6773" s="173"/>
      <c r="I6773" s="173"/>
    </row>
    <row r="6774">
      <c r="A6774" s="176"/>
      <c r="B6774" s="177"/>
      <c r="C6774" s="173"/>
      <c r="D6774" s="173"/>
      <c r="E6774" s="173"/>
      <c r="F6774" s="173"/>
      <c r="G6774" s="173"/>
      <c r="H6774" s="173"/>
      <c r="I6774" s="173"/>
    </row>
    <row r="6775">
      <c r="A6775" s="176"/>
      <c r="B6775" s="177"/>
      <c r="C6775" s="173"/>
      <c r="D6775" s="173"/>
      <c r="E6775" s="173"/>
      <c r="F6775" s="173"/>
      <c r="G6775" s="173"/>
      <c r="H6775" s="173"/>
      <c r="I6775" s="173"/>
    </row>
    <row r="6776">
      <c r="A6776" s="176"/>
      <c r="B6776" s="177"/>
      <c r="C6776" s="173"/>
      <c r="D6776" s="173"/>
      <c r="E6776" s="173"/>
      <c r="F6776" s="173"/>
      <c r="G6776" s="173"/>
      <c r="H6776" s="173"/>
      <c r="I6776" s="173"/>
    </row>
    <row r="6777">
      <c r="A6777" s="176"/>
      <c r="B6777" s="177"/>
      <c r="C6777" s="173"/>
      <c r="D6777" s="173"/>
      <c r="E6777" s="173"/>
      <c r="F6777" s="173"/>
      <c r="G6777" s="173"/>
      <c r="H6777" s="173"/>
      <c r="I6777" s="173"/>
    </row>
    <row r="6778">
      <c r="A6778" s="176"/>
      <c r="B6778" s="177"/>
      <c r="C6778" s="173"/>
      <c r="D6778" s="173"/>
      <c r="E6778" s="173"/>
      <c r="F6778" s="173"/>
      <c r="G6778" s="173"/>
      <c r="H6778" s="173"/>
      <c r="I6778" s="173"/>
    </row>
    <row r="6779">
      <c r="A6779" s="176"/>
      <c r="B6779" s="177"/>
      <c r="C6779" s="173"/>
      <c r="D6779" s="173"/>
      <c r="E6779" s="173"/>
      <c r="F6779" s="173"/>
      <c r="G6779" s="173"/>
      <c r="H6779" s="173"/>
      <c r="I6779" s="173"/>
    </row>
    <row r="6780">
      <c r="A6780" s="176"/>
      <c r="B6780" s="177"/>
      <c r="C6780" s="173"/>
      <c r="D6780" s="173"/>
      <c r="E6780" s="173"/>
      <c r="F6780" s="173"/>
      <c r="G6780" s="173"/>
      <c r="H6780" s="173"/>
      <c r="I6780" s="173"/>
    </row>
    <row r="6781">
      <c r="A6781" s="176"/>
      <c r="B6781" s="177"/>
      <c r="C6781" s="173"/>
      <c r="D6781" s="173"/>
      <c r="E6781" s="173"/>
      <c r="F6781" s="173"/>
      <c r="G6781" s="173"/>
      <c r="H6781" s="173"/>
      <c r="I6781" s="173"/>
    </row>
    <row r="6782">
      <c r="A6782" s="176"/>
      <c r="B6782" s="177"/>
      <c r="C6782" s="173"/>
      <c r="D6782" s="173"/>
      <c r="E6782" s="173"/>
      <c r="F6782" s="173"/>
      <c r="G6782" s="173"/>
      <c r="H6782" s="173"/>
      <c r="I6782" s="173"/>
    </row>
    <row r="6783">
      <c r="A6783" s="176"/>
      <c r="B6783" s="177"/>
      <c r="C6783" s="173"/>
      <c r="D6783" s="173"/>
      <c r="E6783" s="173"/>
      <c r="F6783" s="173"/>
      <c r="G6783" s="173"/>
      <c r="H6783" s="173"/>
      <c r="I6783" s="173"/>
    </row>
    <row r="6784">
      <c r="A6784" s="176"/>
      <c r="B6784" s="177"/>
      <c r="C6784" s="173"/>
      <c r="D6784" s="173"/>
      <c r="E6784" s="173"/>
      <c r="F6784" s="173"/>
      <c r="G6784" s="173"/>
      <c r="H6784" s="173"/>
      <c r="I6784" s="173"/>
    </row>
    <row r="6785">
      <c r="A6785" s="176"/>
      <c r="B6785" s="177"/>
      <c r="C6785" s="173"/>
      <c r="D6785" s="173"/>
      <c r="E6785" s="173"/>
      <c r="F6785" s="173"/>
      <c r="G6785" s="173"/>
      <c r="H6785" s="173"/>
      <c r="I6785" s="173"/>
    </row>
    <row r="6786">
      <c r="A6786" s="176"/>
      <c r="B6786" s="177"/>
      <c r="C6786" s="173"/>
      <c r="D6786" s="173"/>
      <c r="E6786" s="173"/>
      <c r="F6786" s="173"/>
      <c r="G6786" s="173"/>
      <c r="H6786" s="173"/>
      <c r="I6786" s="173"/>
    </row>
    <row r="6787">
      <c r="A6787" s="176"/>
      <c r="B6787" s="177"/>
      <c r="C6787" s="173"/>
      <c r="D6787" s="173"/>
      <c r="E6787" s="173"/>
      <c r="F6787" s="173"/>
      <c r="G6787" s="173"/>
      <c r="H6787" s="173"/>
      <c r="I6787" s="173"/>
    </row>
    <row r="6788">
      <c r="A6788" s="176"/>
      <c r="B6788" s="177"/>
      <c r="C6788" s="173"/>
      <c r="D6788" s="173"/>
      <c r="E6788" s="173"/>
      <c r="F6788" s="173"/>
      <c r="G6788" s="173"/>
      <c r="H6788" s="173"/>
      <c r="I6788" s="173"/>
    </row>
    <row r="6789">
      <c r="A6789" s="176"/>
      <c r="B6789" s="177"/>
      <c r="C6789" s="173"/>
      <c r="D6789" s="173"/>
      <c r="E6789" s="173"/>
      <c r="F6789" s="173"/>
      <c r="G6789" s="173"/>
      <c r="H6789" s="173"/>
      <c r="I6789" s="173"/>
    </row>
    <row r="6790">
      <c r="A6790" s="176"/>
      <c r="B6790" s="177"/>
      <c r="C6790" s="173"/>
      <c r="D6790" s="173"/>
      <c r="E6790" s="173"/>
      <c r="F6790" s="173"/>
      <c r="G6790" s="173"/>
      <c r="H6790" s="173"/>
      <c r="I6790" s="173"/>
    </row>
    <row r="6791">
      <c r="A6791" s="176"/>
      <c r="B6791" s="177"/>
      <c r="C6791" s="173"/>
      <c r="D6791" s="173"/>
      <c r="E6791" s="173"/>
      <c r="F6791" s="173"/>
      <c r="G6791" s="173"/>
      <c r="H6791" s="173"/>
      <c r="I6791" s="173"/>
    </row>
    <row r="6792">
      <c r="A6792" s="176"/>
      <c r="B6792" s="177"/>
      <c r="C6792" s="173"/>
      <c r="D6792" s="173"/>
      <c r="E6792" s="173"/>
      <c r="F6792" s="173"/>
      <c r="G6792" s="173"/>
      <c r="H6792" s="173"/>
      <c r="I6792" s="173"/>
    </row>
    <row r="6793">
      <c r="A6793" s="176"/>
      <c r="B6793" s="177"/>
      <c r="C6793" s="173"/>
      <c r="D6793" s="173"/>
      <c r="E6793" s="173"/>
      <c r="F6793" s="173"/>
      <c r="G6793" s="173"/>
      <c r="H6793" s="173"/>
      <c r="I6793" s="173"/>
    </row>
    <row r="6794">
      <c r="A6794" s="176"/>
      <c r="B6794" s="177"/>
      <c r="C6794" s="173"/>
      <c r="D6794" s="173"/>
      <c r="E6794" s="173"/>
      <c r="F6794" s="173"/>
      <c r="G6794" s="173"/>
      <c r="H6794" s="173"/>
      <c r="I6794" s="173"/>
    </row>
    <row r="6795">
      <c r="A6795" s="176"/>
      <c r="B6795" s="177"/>
      <c r="C6795" s="173"/>
      <c r="D6795" s="173"/>
      <c r="E6795" s="173"/>
      <c r="F6795" s="173"/>
      <c r="G6795" s="173"/>
      <c r="H6795" s="173"/>
      <c r="I6795" s="173"/>
    </row>
    <row r="6796">
      <c r="A6796" s="176"/>
      <c r="B6796" s="177"/>
      <c r="C6796" s="173"/>
      <c r="D6796" s="173"/>
      <c r="E6796" s="173"/>
      <c r="F6796" s="173"/>
      <c r="G6796" s="173"/>
      <c r="H6796" s="173"/>
      <c r="I6796" s="173"/>
    </row>
    <row r="6797">
      <c r="A6797" s="176"/>
      <c r="B6797" s="177"/>
      <c r="C6797" s="173"/>
      <c r="D6797" s="173"/>
      <c r="E6797" s="173"/>
      <c r="F6797" s="173"/>
      <c r="G6797" s="173"/>
      <c r="H6797" s="173"/>
      <c r="I6797" s="173"/>
    </row>
    <row r="6798">
      <c r="A6798" s="176"/>
      <c r="B6798" s="177"/>
      <c r="C6798" s="173"/>
      <c r="D6798" s="173"/>
      <c r="E6798" s="173"/>
      <c r="F6798" s="173"/>
      <c r="G6798" s="173"/>
      <c r="H6798" s="173"/>
      <c r="I6798" s="173"/>
    </row>
    <row r="6799">
      <c r="A6799" s="176"/>
      <c r="B6799" s="177"/>
      <c r="C6799" s="173"/>
      <c r="D6799" s="173"/>
      <c r="E6799" s="173"/>
      <c r="F6799" s="173"/>
      <c r="G6799" s="173"/>
      <c r="H6799" s="173"/>
      <c r="I6799" s="173"/>
    </row>
    <row r="6800">
      <c r="A6800" s="176"/>
      <c r="B6800" s="177"/>
      <c r="C6800" s="173"/>
      <c r="D6800" s="173"/>
      <c r="E6800" s="173"/>
      <c r="F6800" s="173"/>
      <c r="G6800" s="173"/>
      <c r="H6800" s="173"/>
      <c r="I6800" s="173"/>
    </row>
    <row r="6801">
      <c r="A6801" s="176"/>
      <c r="B6801" s="177"/>
      <c r="C6801" s="173"/>
      <c r="D6801" s="173"/>
      <c r="E6801" s="173"/>
      <c r="F6801" s="173"/>
      <c r="G6801" s="173"/>
      <c r="H6801" s="173"/>
      <c r="I6801" s="173"/>
    </row>
    <row r="6802">
      <c r="A6802" s="176"/>
      <c r="B6802" s="177"/>
      <c r="C6802" s="173"/>
      <c r="D6802" s="173"/>
      <c r="E6802" s="173"/>
      <c r="F6802" s="173"/>
      <c r="G6802" s="173"/>
      <c r="H6802" s="173"/>
      <c r="I6802" s="173"/>
    </row>
    <row r="6803">
      <c r="A6803" s="176"/>
      <c r="B6803" s="177"/>
      <c r="C6803" s="173"/>
      <c r="D6803" s="173"/>
      <c r="E6803" s="173"/>
      <c r="F6803" s="173"/>
      <c r="G6803" s="173"/>
      <c r="H6803" s="173"/>
      <c r="I6803" s="173"/>
    </row>
    <row r="6804">
      <c r="A6804" s="176"/>
      <c r="B6804" s="177"/>
      <c r="C6804" s="173"/>
      <c r="D6804" s="173"/>
      <c r="E6804" s="173"/>
      <c r="F6804" s="173"/>
      <c r="G6804" s="173"/>
      <c r="H6804" s="173"/>
      <c r="I6804" s="173"/>
    </row>
    <row r="6805">
      <c r="A6805" s="176"/>
      <c r="B6805" s="177"/>
      <c r="C6805" s="173"/>
      <c r="D6805" s="173"/>
      <c r="E6805" s="173"/>
      <c r="F6805" s="173"/>
      <c r="G6805" s="173"/>
      <c r="H6805" s="173"/>
      <c r="I6805" s="173"/>
    </row>
    <row r="6806">
      <c r="A6806" s="176"/>
      <c r="B6806" s="177"/>
      <c r="C6806" s="173"/>
      <c r="D6806" s="173"/>
      <c r="E6806" s="173"/>
      <c r="F6806" s="173"/>
      <c r="G6806" s="173"/>
      <c r="H6806" s="173"/>
      <c r="I6806" s="173"/>
    </row>
    <row r="6807">
      <c r="A6807" s="176"/>
      <c r="B6807" s="177"/>
      <c r="C6807" s="173"/>
      <c r="D6807" s="173"/>
      <c r="E6807" s="173"/>
      <c r="F6807" s="173"/>
      <c r="G6807" s="173"/>
      <c r="H6807" s="173"/>
      <c r="I6807" s="173"/>
    </row>
    <row r="6808">
      <c r="A6808" s="176"/>
      <c r="B6808" s="177"/>
      <c r="C6808" s="173"/>
      <c r="D6808" s="173"/>
      <c r="E6808" s="173"/>
      <c r="F6808" s="173"/>
      <c r="G6808" s="173"/>
      <c r="H6808" s="173"/>
      <c r="I6808" s="173"/>
    </row>
    <row r="6809">
      <c r="A6809" s="176"/>
      <c r="B6809" s="177"/>
      <c r="C6809" s="173"/>
      <c r="D6809" s="173"/>
      <c r="E6809" s="173"/>
      <c r="F6809" s="173"/>
      <c r="G6809" s="173"/>
      <c r="H6809" s="173"/>
      <c r="I6809" s="173"/>
    </row>
    <row r="6810">
      <c r="A6810" s="176"/>
      <c r="B6810" s="177"/>
      <c r="C6810" s="173"/>
      <c r="D6810" s="173"/>
      <c r="E6810" s="173"/>
      <c r="F6810" s="173"/>
      <c r="G6810" s="173"/>
      <c r="H6810" s="173"/>
      <c r="I6810" s="173"/>
    </row>
    <row r="6811">
      <c r="A6811" s="176"/>
      <c r="B6811" s="177"/>
      <c r="C6811" s="173"/>
      <c r="D6811" s="173"/>
      <c r="E6811" s="173"/>
      <c r="F6811" s="173"/>
      <c r="G6811" s="173"/>
      <c r="H6811" s="173"/>
      <c r="I6811" s="173"/>
    </row>
    <row r="6812">
      <c r="A6812" s="176"/>
      <c r="B6812" s="177"/>
      <c r="C6812" s="173"/>
      <c r="D6812" s="173"/>
      <c r="E6812" s="173"/>
      <c r="F6812" s="173"/>
      <c r="G6812" s="173"/>
      <c r="H6812" s="173"/>
      <c r="I6812" s="173"/>
    </row>
    <row r="6813">
      <c r="A6813" s="176"/>
      <c r="B6813" s="177"/>
      <c r="C6813" s="173"/>
      <c r="D6813" s="173"/>
      <c r="E6813" s="173"/>
      <c r="F6813" s="173"/>
      <c r="G6813" s="173"/>
      <c r="H6813" s="173"/>
      <c r="I6813" s="173"/>
    </row>
    <row r="6814">
      <c r="A6814" s="176"/>
      <c r="B6814" s="177"/>
      <c r="C6814" s="173"/>
      <c r="D6814" s="173"/>
      <c r="E6814" s="173"/>
      <c r="F6814" s="173"/>
      <c r="G6814" s="173"/>
      <c r="H6814" s="173"/>
      <c r="I6814" s="173"/>
    </row>
    <row r="6815">
      <c r="A6815" s="176"/>
      <c r="B6815" s="177"/>
      <c r="C6815" s="173"/>
      <c r="D6815" s="173"/>
      <c r="E6815" s="173"/>
      <c r="F6815" s="173"/>
      <c r="G6815" s="173"/>
      <c r="H6815" s="173"/>
      <c r="I6815" s="173"/>
    </row>
    <row r="6816">
      <c r="A6816" s="176"/>
      <c r="B6816" s="177"/>
      <c r="C6816" s="173"/>
      <c r="D6816" s="173"/>
      <c r="E6816" s="173"/>
      <c r="F6816" s="173"/>
      <c r="G6816" s="173"/>
      <c r="H6816" s="173"/>
      <c r="I6816" s="173"/>
    </row>
    <row r="6817">
      <c r="A6817" s="176"/>
      <c r="B6817" s="177"/>
      <c r="C6817" s="173"/>
      <c r="D6817" s="173"/>
      <c r="E6817" s="173"/>
      <c r="F6817" s="173"/>
      <c r="G6817" s="173"/>
      <c r="H6817" s="173"/>
      <c r="I6817" s="173"/>
    </row>
    <row r="6818">
      <c r="A6818" s="176"/>
      <c r="B6818" s="177"/>
      <c r="C6818" s="173"/>
      <c r="D6818" s="173"/>
      <c r="E6818" s="173"/>
      <c r="F6818" s="173"/>
      <c r="G6818" s="173"/>
      <c r="H6818" s="173"/>
      <c r="I6818" s="173"/>
    </row>
    <row r="6819">
      <c r="A6819" s="176"/>
      <c r="B6819" s="177"/>
      <c r="C6819" s="173"/>
      <c r="D6819" s="173"/>
      <c r="E6819" s="173"/>
      <c r="F6819" s="173"/>
      <c r="G6819" s="173"/>
      <c r="H6819" s="173"/>
      <c r="I6819" s="173"/>
    </row>
    <row r="6820">
      <c r="A6820" s="176"/>
      <c r="B6820" s="177"/>
      <c r="C6820" s="173"/>
      <c r="D6820" s="173"/>
      <c r="E6820" s="173"/>
      <c r="F6820" s="173"/>
      <c r="G6820" s="173"/>
      <c r="H6820" s="173"/>
      <c r="I6820" s="173"/>
    </row>
    <row r="6821">
      <c r="A6821" s="176"/>
      <c r="B6821" s="177"/>
      <c r="C6821" s="173"/>
      <c r="D6821" s="173"/>
      <c r="E6821" s="173"/>
      <c r="F6821" s="173"/>
      <c r="G6821" s="173"/>
      <c r="H6821" s="173"/>
      <c r="I6821" s="173"/>
    </row>
    <row r="6822">
      <c r="A6822" s="176"/>
      <c r="B6822" s="177"/>
      <c r="C6822" s="173"/>
      <c r="D6822" s="173"/>
      <c r="E6822" s="173"/>
      <c r="F6822" s="173"/>
      <c r="G6822" s="173"/>
      <c r="H6822" s="173"/>
      <c r="I6822" s="173"/>
    </row>
    <row r="6823">
      <c r="A6823" s="176"/>
      <c r="B6823" s="177"/>
      <c r="C6823" s="173"/>
      <c r="D6823" s="173"/>
      <c r="E6823" s="173"/>
      <c r="F6823" s="173"/>
      <c r="G6823" s="173"/>
      <c r="H6823" s="173"/>
      <c r="I6823" s="173"/>
    </row>
    <row r="6824">
      <c r="A6824" s="176"/>
      <c r="B6824" s="177"/>
      <c r="C6824" s="173"/>
      <c r="D6824" s="173"/>
      <c r="E6824" s="173"/>
      <c r="F6824" s="173"/>
      <c r="G6824" s="173"/>
      <c r="H6824" s="173"/>
      <c r="I6824" s="173"/>
    </row>
    <row r="6825">
      <c r="A6825" s="176"/>
      <c r="B6825" s="177"/>
      <c r="C6825" s="173"/>
      <c r="D6825" s="173"/>
      <c r="E6825" s="173"/>
      <c r="F6825" s="173"/>
      <c r="G6825" s="173"/>
      <c r="H6825" s="173"/>
      <c r="I6825" s="173"/>
    </row>
    <row r="6826">
      <c r="A6826" s="176"/>
      <c r="B6826" s="177"/>
      <c r="C6826" s="173"/>
      <c r="D6826" s="173"/>
      <c r="E6826" s="173"/>
      <c r="F6826" s="173"/>
      <c r="G6826" s="173"/>
      <c r="H6826" s="173"/>
      <c r="I6826" s="173"/>
    </row>
    <row r="6827">
      <c r="A6827" s="176"/>
      <c r="B6827" s="177"/>
      <c r="C6827" s="173"/>
      <c r="D6827" s="173"/>
      <c r="E6827" s="173"/>
      <c r="F6827" s="173"/>
      <c r="G6827" s="173"/>
      <c r="H6827" s="173"/>
      <c r="I6827" s="173"/>
    </row>
    <row r="6828">
      <c r="A6828" s="176"/>
      <c r="B6828" s="177"/>
      <c r="C6828" s="173"/>
      <c r="D6828" s="173"/>
      <c r="E6828" s="173"/>
      <c r="F6828" s="173"/>
      <c r="G6828" s="173"/>
      <c r="H6828" s="173"/>
      <c r="I6828" s="173"/>
    </row>
    <row r="6829">
      <c r="A6829" s="176"/>
      <c r="B6829" s="177"/>
      <c r="C6829" s="173"/>
      <c r="D6829" s="173"/>
      <c r="E6829" s="173"/>
      <c r="F6829" s="173"/>
      <c r="G6829" s="173"/>
      <c r="H6829" s="173"/>
      <c r="I6829" s="173"/>
    </row>
    <row r="6830">
      <c r="A6830" s="176"/>
      <c r="B6830" s="177"/>
      <c r="C6830" s="173"/>
      <c r="D6830" s="173"/>
      <c r="E6830" s="173"/>
      <c r="F6830" s="173"/>
      <c r="G6830" s="173"/>
      <c r="H6830" s="173"/>
      <c r="I6830" s="173"/>
    </row>
    <row r="6831">
      <c r="A6831" s="176"/>
      <c r="B6831" s="177"/>
      <c r="C6831" s="173"/>
      <c r="D6831" s="173"/>
      <c r="E6831" s="173"/>
      <c r="F6831" s="173"/>
      <c r="G6831" s="173"/>
      <c r="H6831" s="173"/>
      <c r="I6831" s="173"/>
    </row>
    <row r="6832">
      <c r="A6832" s="176"/>
      <c r="B6832" s="177"/>
      <c r="C6832" s="173"/>
      <c r="D6832" s="173"/>
      <c r="E6832" s="173"/>
      <c r="F6832" s="173"/>
      <c r="G6832" s="173"/>
      <c r="H6832" s="173"/>
      <c r="I6832" s="173"/>
    </row>
    <row r="6833">
      <c r="A6833" s="176"/>
      <c r="B6833" s="177"/>
      <c r="C6833" s="173"/>
      <c r="D6833" s="173"/>
      <c r="E6833" s="173"/>
      <c r="F6833" s="173"/>
      <c r="G6833" s="173"/>
      <c r="H6833" s="173"/>
      <c r="I6833" s="173"/>
    </row>
    <row r="6834">
      <c r="A6834" s="176"/>
      <c r="B6834" s="177"/>
      <c r="C6834" s="173"/>
      <c r="D6834" s="173"/>
      <c r="E6834" s="173"/>
      <c r="F6834" s="173"/>
      <c r="G6834" s="173"/>
      <c r="H6834" s="173"/>
      <c r="I6834" s="173"/>
    </row>
    <row r="6835">
      <c r="A6835" s="176"/>
      <c r="B6835" s="177"/>
      <c r="C6835" s="173"/>
      <c r="D6835" s="173"/>
      <c r="E6835" s="173"/>
      <c r="F6835" s="173"/>
      <c r="G6835" s="173"/>
      <c r="H6835" s="173"/>
      <c r="I6835" s="173"/>
    </row>
    <row r="6836">
      <c r="A6836" s="176"/>
      <c r="B6836" s="177"/>
      <c r="C6836" s="173"/>
      <c r="D6836" s="173"/>
      <c r="E6836" s="173"/>
      <c r="F6836" s="173"/>
      <c r="G6836" s="173"/>
      <c r="H6836" s="173"/>
      <c r="I6836" s="173"/>
    </row>
    <row r="6837">
      <c r="A6837" s="176"/>
      <c r="B6837" s="177"/>
      <c r="C6837" s="173"/>
      <c r="D6837" s="173"/>
      <c r="E6837" s="173"/>
      <c r="F6837" s="173"/>
      <c r="G6837" s="173"/>
      <c r="H6837" s="173"/>
      <c r="I6837" s="173"/>
    </row>
    <row r="6838">
      <c r="A6838" s="176"/>
      <c r="B6838" s="177"/>
      <c r="C6838" s="173"/>
      <c r="D6838" s="173"/>
      <c r="E6838" s="173"/>
      <c r="F6838" s="173"/>
      <c r="G6838" s="173"/>
      <c r="H6838" s="173"/>
      <c r="I6838" s="173"/>
    </row>
    <row r="6839">
      <c r="A6839" s="176"/>
      <c r="B6839" s="177"/>
      <c r="C6839" s="173"/>
      <c r="D6839" s="173"/>
      <c r="E6839" s="173"/>
      <c r="F6839" s="173"/>
      <c r="G6839" s="173"/>
      <c r="H6839" s="173"/>
      <c r="I6839" s="173"/>
    </row>
    <row r="6840">
      <c r="A6840" s="176"/>
      <c r="B6840" s="177"/>
      <c r="C6840" s="173"/>
      <c r="D6840" s="173"/>
      <c r="E6840" s="173"/>
      <c r="F6840" s="173"/>
      <c r="G6840" s="173"/>
      <c r="H6840" s="173"/>
      <c r="I6840" s="173"/>
    </row>
    <row r="6841">
      <c r="A6841" s="176"/>
      <c r="B6841" s="177"/>
      <c r="C6841" s="173"/>
      <c r="D6841" s="173"/>
      <c r="E6841" s="173"/>
      <c r="F6841" s="173"/>
      <c r="G6841" s="173"/>
      <c r="H6841" s="173"/>
      <c r="I6841" s="173"/>
    </row>
    <row r="6842">
      <c r="A6842" s="176"/>
      <c r="B6842" s="177"/>
      <c r="C6842" s="173"/>
      <c r="D6842" s="173"/>
      <c r="E6842" s="173"/>
      <c r="F6842" s="173"/>
      <c r="G6842" s="173"/>
      <c r="H6842" s="173"/>
      <c r="I6842" s="173"/>
    </row>
    <row r="6843">
      <c r="A6843" s="176"/>
      <c r="B6843" s="177"/>
      <c r="C6843" s="173"/>
      <c r="D6843" s="173"/>
      <c r="E6843" s="173"/>
      <c r="F6843" s="173"/>
      <c r="G6843" s="173"/>
      <c r="H6843" s="173"/>
      <c r="I6843" s="173"/>
    </row>
    <row r="6844">
      <c r="A6844" s="176"/>
      <c r="B6844" s="177"/>
      <c r="C6844" s="173"/>
      <c r="D6844" s="173"/>
      <c r="E6844" s="173"/>
      <c r="F6844" s="173"/>
      <c r="G6844" s="173"/>
      <c r="H6844" s="173"/>
      <c r="I6844" s="173"/>
    </row>
    <row r="6845">
      <c r="A6845" s="176"/>
      <c r="B6845" s="177"/>
      <c r="C6845" s="173"/>
      <c r="D6845" s="173"/>
      <c r="E6845" s="173"/>
      <c r="F6845" s="173"/>
      <c r="G6845" s="173"/>
      <c r="H6845" s="173"/>
      <c r="I6845" s="173"/>
    </row>
    <row r="6846">
      <c r="A6846" s="176"/>
      <c r="B6846" s="177"/>
      <c r="C6846" s="173"/>
      <c r="D6846" s="173"/>
      <c r="E6846" s="173"/>
      <c r="F6846" s="173"/>
      <c r="G6846" s="173"/>
      <c r="H6846" s="173"/>
      <c r="I6846" s="173"/>
    </row>
    <row r="6847">
      <c r="A6847" s="176"/>
      <c r="B6847" s="177"/>
      <c r="C6847" s="173"/>
      <c r="D6847" s="173"/>
      <c r="E6847" s="173"/>
      <c r="F6847" s="173"/>
      <c r="G6847" s="173"/>
      <c r="H6847" s="173"/>
      <c r="I6847" s="173"/>
    </row>
    <row r="6848">
      <c r="A6848" s="176"/>
      <c r="B6848" s="177"/>
      <c r="C6848" s="173"/>
      <c r="D6848" s="173"/>
      <c r="E6848" s="173"/>
      <c r="F6848" s="173"/>
      <c r="G6848" s="173"/>
      <c r="H6848" s="173"/>
      <c r="I6848" s="173"/>
    </row>
    <row r="6849">
      <c r="A6849" s="176"/>
      <c r="B6849" s="177"/>
      <c r="C6849" s="173"/>
      <c r="D6849" s="173"/>
      <c r="E6849" s="173"/>
      <c r="F6849" s="173"/>
      <c r="G6849" s="173"/>
      <c r="H6849" s="173"/>
      <c r="I6849" s="173"/>
    </row>
    <row r="6850">
      <c r="A6850" s="176"/>
      <c r="B6850" s="177"/>
      <c r="C6850" s="173"/>
      <c r="D6850" s="173"/>
      <c r="E6850" s="173"/>
      <c r="F6850" s="173"/>
      <c r="G6850" s="173"/>
      <c r="H6850" s="173"/>
      <c r="I6850" s="173"/>
    </row>
    <row r="6851">
      <c r="A6851" s="176"/>
      <c r="B6851" s="177"/>
      <c r="C6851" s="173"/>
      <c r="D6851" s="173"/>
      <c r="E6851" s="173"/>
      <c r="F6851" s="173"/>
      <c r="G6851" s="173"/>
      <c r="H6851" s="173"/>
      <c r="I6851" s="173"/>
    </row>
    <row r="6852">
      <c r="A6852" s="176"/>
      <c r="B6852" s="177"/>
      <c r="C6852" s="173"/>
      <c r="D6852" s="173"/>
      <c r="E6852" s="173"/>
      <c r="F6852" s="173"/>
      <c r="G6852" s="173"/>
      <c r="H6852" s="173"/>
      <c r="I6852" s="173"/>
    </row>
    <row r="6853">
      <c r="A6853" s="176"/>
      <c r="B6853" s="177"/>
      <c r="C6853" s="173"/>
      <c r="D6853" s="173"/>
      <c r="E6853" s="173"/>
      <c r="F6853" s="173"/>
      <c r="G6853" s="173"/>
      <c r="H6853" s="173"/>
      <c r="I6853" s="173"/>
    </row>
    <row r="6854">
      <c r="A6854" s="176"/>
      <c r="B6854" s="177"/>
      <c r="C6854" s="173"/>
      <c r="D6854" s="173"/>
      <c r="E6854" s="173"/>
      <c r="F6854" s="173"/>
      <c r="G6854" s="173"/>
      <c r="H6854" s="173"/>
      <c r="I6854" s="173"/>
    </row>
    <row r="6855">
      <c r="A6855" s="176"/>
      <c r="B6855" s="177"/>
      <c r="C6855" s="173"/>
      <c r="D6855" s="173"/>
      <c r="E6855" s="173"/>
      <c r="F6855" s="173"/>
      <c r="G6855" s="173"/>
      <c r="H6855" s="173"/>
      <c r="I6855" s="173"/>
    </row>
    <row r="6856">
      <c r="A6856" s="176"/>
      <c r="B6856" s="177"/>
      <c r="C6856" s="173"/>
      <c r="D6856" s="173"/>
      <c r="E6856" s="173"/>
      <c r="F6856" s="173"/>
      <c r="G6856" s="173"/>
      <c r="H6856" s="173"/>
      <c r="I6856" s="173"/>
    </row>
    <row r="6857">
      <c r="A6857" s="176"/>
      <c r="B6857" s="177"/>
      <c r="C6857" s="173"/>
      <c r="D6857" s="173"/>
      <c r="E6857" s="173"/>
      <c r="F6857" s="173"/>
      <c r="G6857" s="173"/>
      <c r="H6857" s="173"/>
      <c r="I6857" s="173"/>
    </row>
    <row r="6858">
      <c r="A6858" s="176"/>
      <c r="B6858" s="177"/>
      <c r="C6858" s="173"/>
      <c r="D6858" s="173"/>
      <c r="E6858" s="173"/>
      <c r="F6858" s="173"/>
      <c r="G6858" s="173"/>
      <c r="H6858" s="173"/>
      <c r="I6858" s="173"/>
    </row>
    <row r="6859">
      <c r="A6859" s="176"/>
      <c r="B6859" s="177"/>
      <c r="C6859" s="173"/>
      <c r="D6859" s="173"/>
      <c r="E6859" s="173"/>
      <c r="F6859" s="173"/>
      <c r="G6859" s="173"/>
      <c r="H6859" s="173"/>
      <c r="I6859" s="173"/>
    </row>
    <row r="6860">
      <c r="A6860" s="176"/>
      <c r="B6860" s="177"/>
      <c r="C6860" s="173"/>
      <c r="D6860" s="173"/>
      <c r="E6860" s="173"/>
      <c r="F6860" s="173"/>
      <c r="G6860" s="173"/>
      <c r="H6860" s="173"/>
      <c r="I6860" s="173"/>
    </row>
    <row r="6861">
      <c r="A6861" s="176"/>
      <c r="B6861" s="177"/>
      <c r="C6861" s="173"/>
      <c r="D6861" s="173"/>
      <c r="E6861" s="173"/>
      <c r="F6861" s="173"/>
      <c r="G6861" s="173"/>
      <c r="H6861" s="173"/>
      <c r="I6861" s="173"/>
    </row>
    <row r="6862">
      <c r="A6862" s="176"/>
      <c r="B6862" s="177"/>
      <c r="C6862" s="173"/>
      <c r="D6862" s="173"/>
      <c r="E6862" s="173"/>
      <c r="F6862" s="173"/>
      <c r="G6862" s="173"/>
      <c r="H6862" s="173"/>
      <c r="I6862" s="173"/>
    </row>
    <row r="6863">
      <c r="A6863" s="176"/>
      <c r="B6863" s="177"/>
      <c r="C6863" s="173"/>
      <c r="D6863" s="173"/>
      <c r="E6863" s="173"/>
      <c r="F6863" s="173"/>
      <c r="G6863" s="173"/>
      <c r="H6863" s="173"/>
      <c r="I6863" s="173"/>
    </row>
    <row r="6864">
      <c r="A6864" s="176"/>
      <c r="B6864" s="177"/>
      <c r="C6864" s="173"/>
      <c r="D6864" s="173"/>
      <c r="E6864" s="173"/>
      <c r="F6864" s="173"/>
      <c r="G6864" s="173"/>
      <c r="H6864" s="173"/>
      <c r="I6864" s="173"/>
    </row>
    <row r="6865">
      <c r="A6865" s="176"/>
      <c r="B6865" s="177"/>
      <c r="C6865" s="173"/>
      <c r="D6865" s="173"/>
      <c r="E6865" s="173"/>
      <c r="F6865" s="173"/>
      <c r="G6865" s="173"/>
      <c r="H6865" s="173"/>
      <c r="I6865" s="173"/>
    </row>
    <row r="6866">
      <c r="A6866" s="176"/>
      <c r="B6866" s="177"/>
      <c r="C6866" s="173"/>
      <c r="D6866" s="173"/>
      <c r="E6866" s="173"/>
      <c r="F6866" s="173"/>
      <c r="G6866" s="173"/>
      <c r="H6866" s="173"/>
      <c r="I6866" s="173"/>
    </row>
    <row r="6867">
      <c r="A6867" s="176"/>
      <c r="B6867" s="177"/>
      <c r="C6867" s="173"/>
      <c r="D6867" s="173"/>
      <c r="E6867" s="173"/>
      <c r="F6867" s="173"/>
      <c r="G6867" s="173"/>
      <c r="H6867" s="173"/>
      <c r="I6867" s="173"/>
    </row>
    <row r="6868">
      <c r="A6868" s="176"/>
      <c r="B6868" s="177"/>
      <c r="C6868" s="173"/>
      <c r="D6868" s="173"/>
      <c r="E6868" s="173"/>
      <c r="F6868" s="173"/>
      <c r="G6868" s="173"/>
      <c r="H6868" s="173"/>
      <c r="I6868" s="173"/>
    </row>
    <row r="6869">
      <c r="A6869" s="176"/>
      <c r="B6869" s="177"/>
      <c r="C6869" s="173"/>
      <c r="D6869" s="173"/>
      <c r="E6869" s="173"/>
      <c r="F6869" s="173"/>
      <c r="G6869" s="173"/>
      <c r="H6869" s="173"/>
      <c r="I6869" s="173"/>
    </row>
    <row r="6870">
      <c r="A6870" s="176"/>
      <c r="B6870" s="177"/>
      <c r="C6870" s="173"/>
      <c r="D6870" s="173"/>
      <c r="E6870" s="173"/>
      <c r="F6870" s="173"/>
      <c r="G6870" s="173"/>
      <c r="H6870" s="173"/>
      <c r="I6870" s="173"/>
    </row>
    <row r="6871">
      <c r="A6871" s="176"/>
      <c r="B6871" s="177"/>
      <c r="C6871" s="173"/>
      <c r="D6871" s="173"/>
      <c r="E6871" s="173"/>
      <c r="F6871" s="173"/>
      <c r="G6871" s="173"/>
      <c r="H6871" s="173"/>
      <c r="I6871" s="173"/>
    </row>
    <row r="6872">
      <c r="A6872" s="176"/>
      <c r="B6872" s="177"/>
      <c r="C6872" s="173"/>
      <c r="D6872" s="173"/>
      <c r="E6872" s="173"/>
      <c r="F6872" s="173"/>
      <c r="G6872" s="173"/>
      <c r="H6872" s="173"/>
      <c r="I6872" s="173"/>
    </row>
    <row r="6873">
      <c r="A6873" s="176"/>
      <c r="B6873" s="177"/>
      <c r="C6873" s="173"/>
      <c r="D6873" s="173"/>
      <c r="E6873" s="173"/>
      <c r="F6873" s="173"/>
      <c r="G6873" s="173"/>
      <c r="H6873" s="173"/>
      <c r="I6873" s="173"/>
    </row>
    <row r="6874">
      <c r="A6874" s="176"/>
      <c r="B6874" s="177"/>
      <c r="C6874" s="173"/>
      <c r="D6874" s="173"/>
      <c r="E6874" s="173"/>
      <c r="F6874" s="173"/>
      <c r="G6874" s="173"/>
      <c r="H6874" s="173"/>
      <c r="I6874" s="173"/>
    </row>
    <row r="6875">
      <c r="A6875" s="176"/>
      <c r="B6875" s="177"/>
      <c r="C6875" s="173"/>
      <c r="D6875" s="173"/>
      <c r="E6875" s="173"/>
      <c r="F6875" s="173"/>
      <c r="G6875" s="173"/>
      <c r="H6875" s="173"/>
      <c r="I6875" s="173"/>
    </row>
    <row r="6876">
      <c r="A6876" s="176"/>
      <c r="B6876" s="177"/>
      <c r="C6876" s="173"/>
      <c r="D6876" s="173"/>
      <c r="E6876" s="173"/>
      <c r="F6876" s="173"/>
      <c r="G6876" s="173"/>
      <c r="H6876" s="173"/>
      <c r="I6876" s="173"/>
    </row>
    <row r="6877">
      <c r="A6877" s="176"/>
      <c r="B6877" s="177"/>
      <c r="C6877" s="173"/>
      <c r="D6877" s="173"/>
      <c r="E6877" s="173"/>
      <c r="F6877" s="173"/>
      <c r="G6877" s="173"/>
      <c r="H6877" s="173"/>
      <c r="I6877" s="173"/>
    </row>
    <row r="6878">
      <c r="A6878" s="176"/>
      <c r="B6878" s="177"/>
      <c r="C6878" s="173"/>
      <c r="D6878" s="173"/>
      <c r="E6878" s="173"/>
      <c r="F6878" s="173"/>
      <c r="G6878" s="173"/>
      <c r="H6878" s="173"/>
      <c r="I6878" s="173"/>
    </row>
    <row r="6879">
      <c r="A6879" s="176"/>
      <c r="B6879" s="177"/>
      <c r="C6879" s="173"/>
      <c r="D6879" s="173"/>
      <c r="E6879" s="173"/>
      <c r="F6879" s="173"/>
      <c r="G6879" s="173"/>
      <c r="H6879" s="173"/>
      <c r="I6879" s="173"/>
    </row>
    <row r="6880">
      <c r="A6880" s="176"/>
      <c r="B6880" s="177"/>
      <c r="C6880" s="173"/>
      <c r="D6880" s="173"/>
      <c r="E6880" s="173"/>
      <c r="F6880" s="173"/>
      <c r="G6880" s="173"/>
      <c r="H6880" s="173"/>
      <c r="I6880" s="173"/>
    </row>
    <row r="6881">
      <c r="A6881" s="176"/>
      <c r="B6881" s="177"/>
      <c r="C6881" s="173"/>
      <c r="D6881" s="173"/>
      <c r="E6881" s="173"/>
      <c r="F6881" s="173"/>
      <c r="G6881" s="173"/>
      <c r="H6881" s="173"/>
      <c r="I6881" s="173"/>
    </row>
    <row r="6882">
      <c r="A6882" s="176"/>
      <c r="B6882" s="177"/>
      <c r="C6882" s="173"/>
      <c r="D6882" s="173"/>
      <c r="E6882" s="173"/>
      <c r="F6882" s="173"/>
      <c r="G6882" s="173"/>
      <c r="H6882" s="173"/>
      <c r="I6882" s="173"/>
    </row>
    <row r="6883">
      <c r="A6883" s="176"/>
      <c r="B6883" s="177"/>
      <c r="C6883" s="173"/>
      <c r="D6883" s="173"/>
      <c r="E6883" s="173"/>
      <c r="F6883" s="173"/>
      <c r="G6883" s="173"/>
      <c r="H6883" s="173"/>
      <c r="I6883" s="173"/>
    </row>
    <row r="6884">
      <c r="A6884" s="176"/>
      <c r="B6884" s="177"/>
      <c r="C6884" s="173"/>
      <c r="D6884" s="173"/>
      <c r="E6884" s="173"/>
      <c r="F6884" s="173"/>
      <c r="G6884" s="173"/>
      <c r="H6884" s="173"/>
      <c r="I6884" s="173"/>
    </row>
    <row r="6885">
      <c r="A6885" s="176"/>
      <c r="B6885" s="177"/>
      <c r="C6885" s="173"/>
      <c r="D6885" s="173"/>
      <c r="E6885" s="173"/>
      <c r="F6885" s="173"/>
      <c r="G6885" s="173"/>
      <c r="H6885" s="173"/>
      <c r="I6885" s="173"/>
    </row>
    <row r="6886">
      <c r="A6886" s="176"/>
      <c r="B6886" s="177"/>
      <c r="C6886" s="173"/>
      <c r="D6886" s="173"/>
      <c r="E6886" s="173"/>
      <c r="F6886" s="173"/>
      <c r="G6886" s="173"/>
      <c r="H6886" s="173"/>
      <c r="I6886" s="173"/>
    </row>
    <row r="6887">
      <c r="A6887" s="176"/>
      <c r="B6887" s="177"/>
      <c r="C6887" s="173"/>
      <c r="D6887" s="173"/>
      <c r="E6887" s="173"/>
      <c r="F6887" s="173"/>
      <c r="G6887" s="173"/>
      <c r="H6887" s="173"/>
      <c r="I6887" s="173"/>
    </row>
    <row r="6888">
      <c r="A6888" s="176"/>
      <c r="B6888" s="177"/>
      <c r="C6888" s="173"/>
      <c r="D6888" s="173"/>
      <c r="E6888" s="173"/>
      <c r="F6888" s="173"/>
      <c r="G6888" s="173"/>
      <c r="H6888" s="173"/>
      <c r="I6888" s="173"/>
    </row>
    <row r="6889">
      <c r="A6889" s="176"/>
      <c r="B6889" s="177"/>
      <c r="C6889" s="173"/>
      <c r="D6889" s="173"/>
      <c r="E6889" s="173"/>
      <c r="F6889" s="173"/>
      <c r="G6889" s="173"/>
      <c r="H6889" s="173"/>
      <c r="I6889" s="173"/>
    </row>
    <row r="6890">
      <c r="A6890" s="176"/>
      <c r="B6890" s="177"/>
      <c r="C6890" s="173"/>
      <c r="D6890" s="173"/>
      <c r="E6890" s="173"/>
      <c r="F6890" s="173"/>
      <c r="G6890" s="173"/>
      <c r="H6890" s="173"/>
      <c r="I6890" s="173"/>
    </row>
    <row r="6891">
      <c r="A6891" s="176"/>
      <c r="B6891" s="177"/>
      <c r="C6891" s="173"/>
      <c r="D6891" s="173"/>
      <c r="E6891" s="173"/>
      <c r="F6891" s="173"/>
      <c r="G6891" s="173"/>
      <c r="H6891" s="173"/>
      <c r="I6891" s="173"/>
    </row>
    <row r="6892">
      <c r="A6892" s="176"/>
      <c r="B6892" s="177"/>
      <c r="C6892" s="173"/>
      <c r="D6892" s="173"/>
      <c r="E6892" s="173"/>
      <c r="F6892" s="173"/>
      <c r="G6892" s="173"/>
      <c r="H6892" s="173"/>
      <c r="I6892" s="173"/>
    </row>
    <row r="6893">
      <c r="A6893" s="176"/>
      <c r="B6893" s="177"/>
      <c r="C6893" s="173"/>
      <c r="D6893" s="173"/>
      <c r="E6893" s="173"/>
      <c r="F6893" s="173"/>
      <c r="G6893" s="173"/>
      <c r="H6893" s="173"/>
      <c r="I6893" s="173"/>
    </row>
    <row r="6894">
      <c r="A6894" s="176"/>
      <c r="B6894" s="177"/>
      <c r="C6894" s="173"/>
      <c r="D6894" s="173"/>
      <c r="E6894" s="173"/>
      <c r="F6894" s="173"/>
      <c r="G6894" s="173"/>
      <c r="H6894" s="173"/>
      <c r="I6894" s="173"/>
    </row>
    <row r="6895">
      <c r="A6895" s="176"/>
      <c r="B6895" s="177"/>
      <c r="C6895" s="173"/>
      <c r="D6895" s="173"/>
      <c r="E6895" s="173"/>
      <c r="F6895" s="173"/>
      <c r="G6895" s="173"/>
      <c r="H6895" s="173"/>
      <c r="I6895" s="173"/>
    </row>
    <row r="6896">
      <c r="A6896" s="176"/>
      <c r="B6896" s="177"/>
      <c r="C6896" s="173"/>
      <c r="D6896" s="173"/>
      <c r="E6896" s="173"/>
      <c r="F6896" s="173"/>
      <c r="G6896" s="173"/>
      <c r="H6896" s="173"/>
      <c r="I6896" s="173"/>
    </row>
    <row r="6897">
      <c r="A6897" s="176"/>
      <c r="B6897" s="177"/>
      <c r="C6897" s="173"/>
      <c r="D6897" s="173"/>
      <c r="E6897" s="173"/>
      <c r="F6897" s="173"/>
      <c r="G6897" s="173"/>
      <c r="H6897" s="173"/>
      <c r="I6897" s="173"/>
    </row>
    <row r="6898">
      <c r="A6898" s="176"/>
      <c r="B6898" s="177"/>
      <c r="C6898" s="173"/>
      <c r="D6898" s="173"/>
      <c r="E6898" s="173"/>
      <c r="F6898" s="173"/>
      <c r="G6898" s="173"/>
      <c r="H6898" s="173"/>
      <c r="I6898" s="173"/>
    </row>
    <row r="6899">
      <c r="A6899" s="176"/>
      <c r="B6899" s="177"/>
      <c r="C6899" s="173"/>
      <c r="D6899" s="173"/>
      <c r="E6899" s="173"/>
      <c r="F6899" s="173"/>
      <c r="G6899" s="173"/>
      <c r="H6899" s="173"/>
      <c r="I6899" s="173"/>
    </row>
    <row r="6900">
      <c r="A6900" s="176"/>
      <c r="B6900" s="177"/>
      <c r="C6900" s="173"/>
      <c r="D6900" s="173"/>
      <c r="E6900" s="173"/>
      <c r="F6900" s="173"/>
      <c r="G6900" s="173"/>
      <c r="H6900" s="173"/>
      <c r="I6900" s="173"/>
    </row>
    <row r="6901">
      <c r="A6901" s="176"/>
      <c r="B6901" s="177"/>
      <c r="C6901" s="173"/>
      <c r="D6901" s="173"/>
      <c r="E6901" s="173"/>
      <c r="F6901" s="173"/>
      <c r="G6901" s="173"/>
      <c r="H6901" s="173"/>
      <c r="I6901" s="173"/>
    </row>
    <row r="6902">
      <c r="A6902" s="176"/>
      <c r="B6902" s="177"/>
      <c r="C6902" s="173"/>
      <c r="D6902" s="173"/>
      <c r="E6902" s="173"/>
      <c r="F6902" s="173"/>
      <c r="G6902" s="173"/>
      <c r="H6902" s="173"/>
      <c r="I6902" s="173"/>
    </row>
    <row r="6903">
      <c r="A6903" s="176"/>
      <c r="B6903" s="177"/>
      <c r="C6903" s="173"/>
      <c r="D6903" s="173"/>
      <c r="E6903" s="173"/>
      <c r="F6903" s="173"/>
      <c r="G6903" s="173"/>
      <c r="H6903" s="173"/>
      <c r="I6903" s="173"/>
    </row>
    <row r="6904">
      <c r="A6904" s="176"/>
      <c r="B6904" s="177"/>
      <c r="C6904" s="173"/>
      <c r="D6904" s="173"/>
      <c r="E6904" s="173"/>
      <c r="F6904" s="173"/>
      <c r="G6904" s="173"/>
      <c r="H6904" s="173"/>
      <c r="I6904" s="173"/>
    </row>
    <row r="6905">
      <c r="A6905" s="176"/>
      <c r="B6905" s="177"/>
      <c r="C6905" s="173"/>
      <c r="D6905" s="173"/>
      <c r="E6905" s="173"/>
      <c r="F6905" s="173"/>
      <c r="G6905" s="173"/>
      <c r="H6905" s="173"/>
      <c r="I6905" s="173"/>
    </row>
    <row r="6906">
      <c r="A6906" s="176"/>
      <c r="B6906" s="177"/>
      <c r="C6906" s="173"/>
      <c r="D6906" s="173"/>
      <c r="E6906" s="173"/>
      <c r="F6906" s="173"/>
      <c r="G6906" s="173"/>
      <c r="H6906" s="173"/>
      <c r="I6906" s="173"/>
    </row>
    <row r="6907">
      <c r="A6907" s="176"/>
      <c r="B6907" s="177"/>
      <c r="C6907" s="173"/>
      <c r="D6907" s="173"/>
      <c r="E6907" s="173"/>
      <c r="F6907" s="173"/>
      <c r="G6907" s="173"/>
      <c r="H6907" s="173"/>
      <c r="I6907" s="173"/>
    </row>
    <row r="6908">
      <c r="A6908" s="176"/>
      <c r="B6908" s="177"/>
      <c r="C6908" s="173"/>
      <c r="D6908" s="173"/>
      <c r="E6908" s="173"/>
      <c r="F6908" s="173"/>
      <c r="G6908" s="173"/>
      <c r="H6908" s="173"/>
      <c r="I6908" s="173"/>
    </row>
    <row r="6909">
      <c r="A6909" s="176"/>
      <c r="B6909" s="177"/>
      <c r="C6909" s="173"/>
      <c r="D6909" s="173"/>
      <c r="E6909" s="173"/>
      <c r="F6909" s="173"/>
      <c r="G6909" s="173"/>
      <c r="H6909" s="173"/>
      <c r="I6909" s="173"/>
    </row>
    <row r="6910">
      <c r="A6910" s="176"/>
      <c r="B6910" s="177"/>
      <c r="C6910" s="173"/>
      <c r="D6910" s="173"/>
      <c r="E6910" s="173"/>
      <c r="F6910" s="173"/>
      <c r="G6910" s="173"/>
      <c r="H6910" s="173"/>
      <c r="I6910" s="173"/>
    </row>
    <row r="6911">
      <c r="A6911" s="176"/>
      <c r="B6911" s="177"/>
      <c r="C6911" s="173"/>
      <c r="D6911" s="173"/>
      <c r="E6911" s="173"/>
      <c r="F6911" s="173"/>
      <c r="G6911" s="173"/>
      <c r="H6911" s="173"/>
      <c r="I6911" s="173"/>
    </row>
    <row r="6912">
      <c r="A6912" s="176"/>
      <c r="B6912" s="177"/>
      <c r="C6912" s="173"/>
      <c r="D6912" s="173"/>
      <c r="E6912" s="173"/>
      <c r="F6912" s="173"/>
      <c r="G6912" s="173"/>
      <c r="H6912" s="173"/>
      <c r="I6912" s="173"/>
    </row>
    <row r="6913">
      <c r="A6913" s="176"/>
      <c r="B6913" s="177"/>
      <c r="C6913" s="173"/>
      <c r="D6913" s="173"/>
      <c r="E6913" s="173"/>
      <c r="F6913" s="173"/>
      <c r="G6913" s="173"/>
      <c r="H6913" s="173"/>
      <c r="I6913" s="173"/>
    </row>
    <row r="6914">
      <c r="A6914" s="176"/>
      <c r="B6914" s="177"/>
      <c r="C6914" s="173"/>
      <c r="D6914" s="173"/>
      <c r="E6914" s="173"/>
      <c r="F6914" s="173"/>
      <c r="G6914" s="173"/>
      <c r="H6914" s="173"/>
      <c r="I6914" s="173"/>
    </row>
    <row r="6915">
      <c r="A6915" s="176"/>
      <c r="B6915" s="177"/>
      <c r="C6915" s="173"/>
      <c r="D6915" s="173"/>
      <c r="E6915" s="173"/>
      <c r="F6915" s="173"/>
      <c r="G6915" s="173"/>
      <c r="H6915" s="173"/>
      <c r="I6915" s="173"/>
    </row>
    <row r="6916">
      <c r="A6916" s="176"/>
      <c r="B6916" s="177"/>
      <c r="C6916" s="173"/>
      <c r="D6916" s="173"/>
      <c r="E6916" s="173"/>
      <c r="F6916" s="173"/>
      <c r="G6916" s="173"/>
      <c r="H6916" s="173"/>
      <c r="I6916" s="173"/>
    </row>
    <row r="6917">
      <c r="A6917" s="176"/>
      <c r="B6917" s="177"/>
      <c r="C6917" s="173"/>
      <c r="D6917" s="173"/>
      <c r="E6917" s="173"/>
      <c r="F6917" s="173"/>
      <c r="G6917" s="173"/>
      <c r="H6917" s="173"/>
      <c r="I6917" s="173"/>
    </row>
    <row r="6918">
      <c r="A6918" s="176"/>
      <c r="B6918" s="177"/>
      <c r="C6918" s="173"/>
      <c r="D6918" s="173"/>
      <c r="E6918" s="173"/>
      <c r="F6918" s="173"/>
      <c r="G6918" s="173"/>
      <c r="H6918" s="173"/>
      <c r="I6918" s="173"/>
    </row>
    <row r="6919">
      <c r="A6919" s="176"/>
      <c r="B6919" s="177"/>
      <c r="C6919" s="173"/>
      <c r="D6919" s="173"/>
      <c r="E6919" s="173"/>
      <c r="F6919" s="173"/>
      <c r="G6919" s="173"/>
      <c r="H6919" s="173"/>
      <c r="I6919" s="173"/>
    </row>
    <row r="6920">
      <c r="A6920" s="176"/>
      <c r="B6920" s="177"/>
      <c r="C6920" s="173"/>
      <c r="D6920" s="173"/>
      <c r="E6920" s="173"/>
      <c r="F6920" s="173"/>
      <c r="G6920" s="173"/>
      <c r="H6920" s="173"/>
      <c r="I6920" s="173"/>
    </row>
    <row r="6921">
      <c r="A6921" s="176"/>
      <c r="B6921" s="177"/>
      <c r="C6921" s="173"/>
      <c r="D6921" s="173"/>
      <c r="E6921" s="173"/>
      <c r="F6921" s="173"/>
      <c r="G6921" s="173"/>
      <c r="H6921" s="173"/>
      <c r="I6921" s="173"/>
    </row>
    <row r="6922">
      <c r="A6922" s="176"/>
      <c r="B6922" s="177"/>
      <c r="C6922" s="173"/>
      <c r="D6922" s="173"/>
      <c r="E6922" s="173"/>
      <c r="F6922" s="173"/>
      <c r="G6922" s="173"/>
      <c r="H6922" s="173"/>
      <c r="I6922" s="173"/>
    </row>
    <row r="6923">
      <c r="A6923" s="176"/>
      <c r="B6923" s="177"/>
      <c r="C6923" s="173"/>
      <c r="D6923" s="173"/>
      <c r="E6923" s="173"/>
      <c r="F6923" s="173"/>
      <c r="G6923" s="173"/>
      <c r="H6923" s="173"/>
      <c r="I6923" s="173"/>
    </row>
    <row r="6924">
      <c r="A6924" s="176"/>
      <c r="B6924" s="177"/>
      <c r="C6924" s="173"/>
      <c r="D6924" s="173"/>
      <c r="E6924" s="173"/>
      <c r="F6924" s="173"/>
      <c r="G6924" s="173"/>
      <c r="H6924" s="173"/>
      <c r="I6924" s="173"/>
    </row>
    <row r="6925">
      <c r="A6925" s="176"/>
      <c r="B6925" s="177"/>
      <c r="C6925" s="173"/>
      <c r="D6925" s="173"/>
      <c r="E6925" s="173"/>
      <c r="F6925" s="173"/>
      <c r="G6925" s="173"/>
      <c r="H6925" s="173"/>
      <c r="I6925" s="173"/>
    </row>
    <row r="6926">
      <c r="A6926" s="176"/>
      <c r="B6926" s="177"/>
      <c r="C6926" s="173"/>
      <c r="D6926" s="173"/>
      <c r="E6926" s="173"/>
      <c r="F6926" s="173"/>
      <c r="G6926" s="173"/>
      <c r="H6926" s="173"/>
      <c r="I6926" s="173"/>
    </row>
    <row r="6927">
      <c r="A6927" s="176"/>
      <c r="B6927" s="177"/>
      <c r="C6927" s="173"/>
      <c r="D6927" s="173"/>
      <c r="E6927" s="173"/>
      <c r="F6927" s="173"/>
      <c r="G6927" s="173"/>
      <c r="H6927" s="173"/>
      <c r="I6927" s="173"/>
    </row>
    <row r="6928">
      <c r="A6928" s="176"/>
      <c r="B6928" s="177"/>
      <c r="C6928" s="173"/>
      <c r="D6928" s="173"/>
      <c r="E6928" s="173"/>
      <c r="F6928" s="173"/>
      <c r="G6928" s="173"/>
      <c r="H6928" s="173"/>
      <c r="I6928" s="173"/>
    </row>
    <row r="6929">
      <c r="A6929" s="176"/>
      <c r="B6929" s="177"/>
      <c r="C6929" s="173"/>
      <c r="D6929" s="173"/>
      <c r="E6929" s="173"/>
      <c r="F6929" s="173"/>
      <c r="G6929" s="173"/>
      <c r="H6929" s="173"/>
      <c r="I6929" s="173"/>
    </row>
    <row r="6930">
      <c r="A6930" s="176"/>
      <c r="B6930" s="177"/>
      <c r="C6930" s="173"/>
      <c r="D6930" s="173"/>
      <c r="E6930" s="173"/>
      <c r="F6930" s="173"/>
      <c r="G6930" s="173"/>
      <c r="H6930" s="173"/>
      <c r="I6930" s="173"/>
    </row>
    <row r="6931">
      <c r="A6931" s="176"/>
      <c r="B6931" s="177"/>
      <c r="C6931" s="173"/>
      <c r="D6931" s="173"/>
      <c r="E6931" s="173"/>
      <c r="F6931" s="173"/>
      <c r="G6931" s="173"/>
      <c r="H6931" s="173"/>
      <c r="I6931" s="173"/>
    </row>
    <row r="6932">
      <c r="A6932" s="176"/>
      <c r="B6932" s="177"/>
      <c r="C6932" s="173"/>
      <c r="D6932" s="173"/>
      <c r="E6932" s="173"/>
      <c r="F6932" s="173"/>
      <c r="G6932" s="173"/>
      <c r="H6932" s="173"/>
      <c r="I6932" s="173"/>
    </row>
    <row r="6933">
      <c r="A6933" s="176"/>
      <c r="B6933" s="177"/>
      <c r="C6933" s="173"/>
      <c r="D6933" s="173"/>
      <c r="E6933" s="173"/>
      <c r="F6933" s="173"/>
      <c r="G6933" s="173"/>
      <c r="H6933" s="173"/>
      <c r="I6933" s="173"/>
    </row>
    <row r="6934">
      <c r="A6934" s="176"/>
      <c r="B6934" s="177"/>
      <c r="C6934" s="173"/>
      <c r="D6934" s="173"/>
      <c r="E6934" s="173"/>
      <c r="F6934" s="173"/>
      <c r="G6934" s="173"/>
      <c r="H6934" s="173"/>
      <c r="I6934" s="173"/>
    </row>
    <row r="6935">
      <c r="A6935" s="176"/>
      <c r="B6935" s="177"/>
      <c r="C6935" s="173"/>
      <c r="D6935" s="173"/>
      <c r="E6935" s="173"/>
      <c r="F6935" s="173"/>
      <c r="G6935" s="173"/>
      <c r="H6935" s="173"/>
      <c r="I6935" s="173"/>
    </row>
    <row r="6936">
      <c r="A6936" s="176"/>
      <c r="B6936" s="177"/>
      <c r="C6936" s="173"/>
      <c r="D6936" s="173"/>
      <c r="E6936" s="173"/>
      <c r="F6936" s="173"/>
      <c r="G6936" s="173"/>
      <c r="H6936" s="173"/>
      <c r="I6936" s="173"/>
    </row>
    <row r="6937">
      <c r="A6937" s="176"/>
      <c r="B6937" s="177"/>
      <c r="C6937" s="173"/>
      <c r="D6937" s="173"/>
      <c r="E6937" s="173"/>
      <c r="F6937" s="173"/>
      <c r="G6937" s="173"/>
      <c r="H6937" s="173"/>
      <c r="I6937" s="173"/>
    </row>
    <row r="6938">
      <c r="A6938" s="176"/>
      <c r="B6938" s="177"/>
      <c r="C6938" s="173"/>
      <c r="D6938" s="173"/>
      <c r="E6938" s="173"/>
      <c r="F6938" s="173"/>
      <c r="G6938" s="173"/>
      <c r="H6938" s="173"/>
      <c r="I6938" s="173"/>
    </row>
    <row r="6939">
      <c r="A6939" s="176"/>
      <c r="B6939" s="177"/>
      <c r="C6939" s="173"/>
      <c r="D6939" s="173"/>
      <c r="E6939" s="173"/>
      <c r="F6939" s="173"/>
      <c r="G6939" s="173"/>
      <c r="H6939" s="173"/>
      <c r="I6939" s="173"/>
    </row>
    <row r="6940">
      <c r="A6940" s="176"/>
      <c r="B6940" s="177"/>
      <c r="C6940" s="173"/>
      <c r="D6940" s="173"/>
      <c r="E6940" s="173"/>
      <c r="F6940" s="173"/>
      <c r="G6940" s="173"/>
      <c r="H6940" s="173"/>
      <c r="I6940" s="173"/>
    </row>
    <row r="6941">
      <c r="A6941" s="176"/>
      <c r="B6941" s="177"/>
      <c r="C6941" s="173"/>
      <c r="D6941" s="173"/>
      <c r="E6941" s="173"/>
      <c r="F6941" s="173"/>
      <c r="G6941" s="173"/>
      <c r="H6941" s="173"/>
      <c r="I6941" s="173"/>
    </row>
    <row r="6942">
      <c r="A6942" s="176"/>
      <c r="B6942" s="177"/>
      <c r="C6942" s="173"/>
      <c r="D6942" s="173"/>
      <c r="E6942" s="173"/>
      <c r="F6942" s="173"/>
      <c r="G6942" s="173"/>
      <c r="H6942" s="173"/>
      <c r="I6942" s="173"/>
    </row>
    <row r="6943">
      <c r="A6943" s="176"/>
      <c r="B6943" s="177"/>
      <c r="C6943" s="173"/>
      <c r="D6943" s="173"/>
      <c r="E6943" s="173"/>
      <c r="F6943" s="173"/>
      <c r="G6943" s="173"/>
      <c r="H6943" s="173"/>
      <c r="I6943" s="173"/>
    </row>
    <row r="6944">
      <c r="A6944" s="176"/>
      <c r="B6944" s="177"/>
      <c r="C6944" s="173"/>
      <c r="D6944" s="173"/>
      <c r="E6944" s="173"/>
      <c r="F6944" s="173"/>
      <c r="G6944" s="173"/>
      <c r="H6944" s="173"/>
      <c r="I6944" s="173"/>
    </row>
    <row r="6945">
      <c r="A6945" s="176"/>
      <c r="B6945" s="177"/>
      <c r="C6945" s="173"/>
      <c r="D6945" s="173"/>
      <c r="E6945" s="173"/>
      <c r="F6945" s="173"/>
      <c r="G6945" s="173"/>
      <c r="H6945" s="173"/>
      <c r="I6945" s="173"/>
    </row>
    <row r="6946">
      <c r="A6946" s="176"/>
      <c r="B6946" s="177"/>
      <c r="C6946" s="173"/>
      <c r="D6946" s="173"/>
      <c r="E6946" s="173"/>
      <c r="F6946" s="173"/>
      <c r="G6946" s="173"/>
      <c r="H6946" s="173"/>
      <c r="I6946" s="173"/>
    </row>
    <row r="6947">
      <c r="A6947" s="176"/>
      <c r="B6947" s="177"/>
      <c r="C6947" s="173"/>
      <c r="D6947" s="173"/>
      <c r="E6947" s="173"/>
      <c r="F6947" s="173"/>
      <c r="G6947" s="173"/>
      <c r="H6947" s="173"/>
      <c r="I6947" s="173"/>
    </row>
    <row r="6948">
      <c r="A6948" s="176"/>
      <c r="B6948" s="177"/>
      <c r="C6948" s="173"/>
      <c r="D6948" s="173"/>
      <c r="E6948" s="173"/>
      <c r="F6948" s="173"/>
      <c r="G6948" s="173"/>
      <c r="H6948" s="173"/>
      <c r="I6948" s="173"/>
    </row>
    <row r="6949">
      <c r="A6949" s="176"/>
      <c r="B6949" s="177"/>
      <c r="C6949" s="173"/>
      <c r="D6949" s="173"/>
      <c r="E6949" s="173"/>
      <c r="F6949" s="173"/>
      <c r="G6949" s="173"/>
      <c r="H6949" s="173"/>
      <c r="I6949" s="173"/>
    </row>
    <row r="6950">
      <c r="A6950" s="176"/>
      <c r="B6950" s="177"/>
      <c r="C6950" s="173"/>
      <c r="D6950" s="173"/>
      <c r="E6950" s="173"/>
      <c r="F6950" s="173"/>
      <c r="G6950" s="173"/>
      <c r="H6950" s="173"/>
      <c r="I6950" s="173"/>
    </row>
    <row r="6951">
      <c r="A6951" s="176"/>
      <c r="B6951" s="177"/>
      <c r="C6951" s="173"/>
      <c r="D6951" s="173"/>
      <c r="E6951" s="173"/>
      <c r="F6951" s="173"/>
      <c r="G6951" s="173"/>
      <c r="H6951" s="173"/>
      <c r="I6951" s="173"/>
    </row>
    <row r="6952">
      <c r="A6952" s="176"/>
      <c r="B6952" s="177"/>
      <c r="C6952" s="173"/>
      <c r="D6952" s="173"/>
      <c r="E6952" s="173"/>
      <c r="F6952" s="173"/>
      <c r="G6952" s="173"/>
      <c r="H6952" s="173"/>
      <c r="I6952" s="173"/>
    </row>
    <row r="6953">
      <c r="A6953" s="176"/>
      <c r="B6953" s="177"/>
      <c r="C6953" s="173"/>
      <c r="D6953" s="173"/>
      <c r="E6953" s="173"/>
      <c r="F6953" s="173"/>
      <c r="G6953" s="173"/>
      <c r="H6953" s="173"/>
      <c r="I6953" s="173"/>
    </row>
    <row r="6954">
      <c r="A6954" s="176"/>
      <c r="B6954" s="177"/>
      <c r="C6954" s="173"/>
      <c r="D6954" s="173"/>
      <c r="E6954" s="173"/>
      <c r="F6954" s="173"/>
      <c r="G6954" s="173"/>
      <c r="H6954" s="173"/>
      <c r="I6954" s="173"/>
    </row>
    <row r="6955">
      <c r="A6955" s="176"/>
      <c r="B6955" s="177"/>
      <c r="C6955" s="173"/>
      <c r="D6955" s="173"/>
      <c r="E6955" s="173"/>
      <c r="F6955" s="173"/>
      <c r="G6955" s="173"/>
      <c r="H6955" s="173"/>
      <c r="I6955" s="173"/>
    </row>
    <row r="6956">
      <c r="A6956" s="176"/>
      <c r="B6956" s="177"/>
      <c r="C6956" s="173"/>
      <c r="D6956" s="173"/>
      <c r="E6956" s="173"/>
      <c r="F6956" s="173"/>
      <c r="G6956" s="173"/>
      <c r="H6956" s="173"/>
      <c r="I6956" s="173"/>
    </row>
    <row r="6957">
      <c r="A6957" s="176"/>
      <c r="B6957" s="177"/>
      <c r="C6957" s="173"/>
      <c r="D6957" s="173"/>
      <c r="E6957" s="173"/>
      <c r="F6957" s="173"/>
      <c r="G6957" s="173"/>
      <c r="H6957" s="173"/>
      <c r="I6957" s="173"/>
    </row>
    <row r="6958">
      <c r="A6958" s="176"/>
      <c r="B6958" s="177"/>
      <c r="C6958" s="173"/>
      <c r="D6958" s="173"/>
      <c r="E6958" s="173"/>
      <c r="F6958" s="173"/>
      <c r="G6958" s="173"/>
      <c r="H6958" s="173"/>
      <c r="I6958" s="173"/>
    </row>
    <row r="6959">
      <c r="A6959" s="176"/>
      <c r="B6959" s="177"/>
      <c r="C6959" s="173"/>
      <c r="D6959" s="173"/>
      <c r="E6959" s="173"/>
      <c r="F6959" s="173"/>
      <c r="G6959" s="173"/>
      <c r="H6959" s="173"/>
      <c r="I6959" s="173"/>
    </row>
    <row r="6960">
      <c r="A6960" s="176"/>
      <c r="B6960" s="177"/>
      <c r="C6960" s="173"/>
      <c r="D6960" s="173"/>
      <c r="E6960" s="173"/>
      <c r="F6960" s="173"/>
      <c r="G6960" s="173"/>
      <c r="H6960" s="173"/>
      <c r="I6960" s="173"/>
    </row>
    <row r="6961">
      <c r="A6961" s="176"/>
      <c r="B6961" s="177"/>
      <c r="C6961" s="173"/>
      <c r="D6961" s="173"/>
      <c r="E6961" s="173"/>
      <c r="F6961" s="173"/>
      <c r="G6961" s="173"/>
      <c r="H6961" s="173"/>
      <c r="I6961" s="173"/>
    </row>
    <row r="6962">
      <c r="A6962" s="176"/>
      <c r="B6962" s="177"/>
      <c r="C6962" s="173"/>
      <c r="D6962" s="173"/>
      <c r="E6962" s="173"/>
      <c r="F6962" s="173"/>
      <c r="G6962" s="173"/>
      <c r="H6962" s="173"/>
      <c r="I6962" s="173"/>
    </row>
    <row r="6963">
      <c r="A6963" s="176"/>
      <c r="B6963" s="177"/>
      <c r="C6963" s="173"/>
      <c r="D6963" s="173"/>
      <c r="E6963" s="173"/>
      <c r="F6963" s="173"/>
      <c r="G6963" s="173"/>
      <c r="H6963" s="173"/>
      <c r="I6963" s="173"/>
    </row>
    <row r="6964">
      <c r="A6964" s="176"/>
      <c r="B6964" s="177"/>
      <c r="C6964" s="173"/>
      <c r="D6964" s="173"/>
      <c r="E6964" s="173"/>
      <c r="F6964" s="173"/>
      <c r="G6964" s="173"/>
      <c r="H6964" s="173"/>
      <c r="I6964" s="173"/>
    </row>
    <row r="6965">
      <c r="A6965" s="176"/>
      <c r="B6965" s="177"/>
      <c r="C6965" s="173"/>
      <c r="D6965" s="173"/>
      <c r="E6965" s="173"/>
      <c r="F6965" s="173"/>
      <c r="G6965" s="173"/>
      <c r="H6965" s="173"/>
      <c r="I6965" s="173"/>
    </row>
    <row r="6966">
      <c r="A6966" s="176"/>
      <c r="B6966" s="177"/>
      <c r="C6966" s="173"/>
      <c r="D6966" s="173"/>
      <c r="E6966" s="173"/>
      <c r="F6966" s="173"/>
      <c r="G6966" s="173"/>
      <c r="H6966" s="173"/>
      <c r="I6966" s="173"/>
    </row>
    <row r="6967">
      <c r="A6967" s="176"/>
      <c r="B6967" s="177"/>
      <c r="C6967" s="173"/>
      <c r="D6967" s="173"/>
      <c r="E6967" s="173"/>
      <c r="F6967" s="173"/>
      <c r="G6967" s="173"/>
      <c r="H6967" s="173"/>
      <c r="I6967" s="173"/>
    </row>
    <row r="6968">
      <c r="A6968" s="176"/>
      <c r="B6968" s="177"/>
      <c r="C6968" s="173"/>
      <c r="D6968" s="173"/>
      <c r="E6968" s="173"/>
      <c r="F6968" s="173"/>
      <c r="G6968" s="173"/>
      <c r="H6968" s="173"/>
      <c r="I6968" s="173"/>
    </row>
    <row r="6969">
      <c r="A6969" s="176"/>
      <c r="B6969" s="177"/>
      <c r="C6969" s="173"/>
      <c r="D6969" s="173"/>
      <c r="E6969" s="173"/>
      <c r="F6969" s="173"/>
      <c r="G6969" s="173"/>
      <c r="H6969" s="173"/>
      <c r="I6969" s="173"/>
    </row>
    <row r="6970">
      <c r="A6970" s="176"/>
      <c r="B6970" s="177"/>
      <c r="C6970" s="173"/>
      <c r="D6970" s="173"/>
      <c r="E6970" s="173"/>
      <c r="F6970" s="173"/>
      <c r="G6970" s="173"/>
      <c r="H6970" s="173"/>
      <c r="I6970" s="173"/>
    </row>
    <row r="6971">
      <c r="A6971" s="176"/>
      <c r="B6971" s="177"/>
      <c r="C6971" s="173"/>
      <c r="D6971" s="173"/>
      <c r="E6971" s="173"/>
      <c r="F6971" s="173"/>
      <c r="G6971" s="173"/>
      <c r="H6971" s="173"/>
      <c r="I6971" s="173"/>
    </row>
    <row r="6972">
      <c r="A6972" s="176"/>
      <c r="B6972" s="177"/>
      <c r="C6972" s="173"/>
      <c r="D6972" s="173"/>
      <c r="E6972" s="173"/>
      <c r="F6972" s="173"/>
      <c r="G6972" s="173"/>
      <c r="H6972" s="173"/>
      <c r="I6972" s="173"/>
    </row>
    <row r="6973">
      <c r="A6973" s="176"/>
      <c r="B6973" s="177"/>
      <c r="C6973" s="173"/>
      <c r="D6973" s="173"/>
      <c r="E6973" s="173"/>
      <c r="F6973" s="173"/>
      <c r="G6973" s="173"/>
      <c r="H6973" s="173"/>
      <c r="I6973" s="173"/>
    </row>
    <row r="6974">
      <c r="A6974" s="176"/>
      <c r="B6974" s="177"/>
      <c r="C6974" s="173"/>
      <c r="D6974" s="173"/>
      <c r="E6974" s="173"/>
      <c r="F6974" s="173"/>
      <c r="G6974" s="173"/>
      <c r="H6974" s="173"/>
      <c r="I6974" s="173"/>
    </row>
    <row r="6975">
      <c r="A6975" s="176"/>
      <c r="B6975" s="177"/>
      <c r="C6975" s="173"/>
      <c r="D6975" s="173"/>
      <c r="E6975" s="173"/>
      <c r="F6975" s="173"/>
      <c r="G6975" s="173"/>
      <c r="H6975" s="173"/>
      <c r="I6975" s="173"/>
    </row>
    <row r="6976">
      <c r="A6976" s="176"/>
      <c r="B6976" s="177"/>
      <c r="C6976" s="173"/>
      <c r="D6976" s="173"/>
      <c r="E6976" s="173"/>
      <c r="F6976" s="173"/>
      <c r="G6976" s="173"/>
      <c r="H6976" s="173"/>
      <c r="I6976" s="173"/>
    </row>
    <row r="6977">
      <c r="A6977" s="176"/>
      <c r="B6977" s="177"/>
      <c r="C6977" s="173"/>
      <c r="D6977" s="173"/>
      <c r="E6977" s="173"/>
      <c r="F6977" s="173"/>
      <c r="G6977" s="173"/>
      <c r="H6977" s="173"/>
      <c r="I6977" s="173"/>
    </row>
    <row r="6978">
      <c r="A6978" s="176"/>
      <c r="B6978" s="177"/>
      <c r="C6978" s="173"/>
      <c r="D6978" s="173"/>
      <c r="E6978" s="173"/>
      <c r="F6978" s="173"/>
      <c r="G6978" s="173"/>
      <c r="H6978" s="173"/>
      <c r="I6978" s="173"/>
    </row>
    <row r="6979">
      <c r="A6979" s="176"/>
      <c r="B6979" s="177"/>
      <c r="C6979" s="173"/>
      <c r="D6979" s="173"/>
      <c r="E6979" s="173"/>
      <c r="F6979" s="173"/>
      <c r="G6979" s="173"/>
      <c r="H6979" s="173"/>
      <c r="I6979" s="173"/>
    </row>
    <row r="6980">
      <c r="A6980" s="176"/>
      <c r="B6980" s="177"/>
      <c r="C6980" s="173"/>
      <c r="D6980" s="173"/>
      <c r="E6980" s="173"/>
      <c r="F6980" s="173"/>
      <c r="G6980" s="173"/>
      <c r="H6980" s="173"/>
      <c r="I6980" s="173"/>
    </row>
    <row r="6981">
      <c r="A6981" s="176"/>
      <c r="B6981" s="177"/>
      <c r="C6981" s="173"/>
      <c r="D6981" s="173"/>
      <c r="E6981" s="173"/>
      <c r="F6981" s="173"/>
      <c r="G6981" s="173"/>
      <c r="H6981" s="173"/>
      <c r="I6981" s="173"/>
    </row>
    <row r="6982">
      <c r="A6982" s="176"/>
      <c r="B6982" s="177"/>
      <c r="C6982" s="173"/>
      <c r="D6982" s="173"/>
      <c r="E6982" s="173"/>
      <c r="F6982" s="173"/>
      <c r="G6982" s="173"/>
      <c r="H6982" s="173"/>
      <c r="I6982" s="173"/>
    </row>
    <row r="6983">
      <c r="A6983" s="176"/>
      <c r="B6983" s="177"/>
      <c r="C6983" s="173"/>
      <c r="D6983" s="173"/>
      <c r="E6983" s="173"/>
      <c r="F6983" s="173"/>
      <c r="G6983" s="173"/>
      <c r="H6983" s="173"/>
      <c r="I6983" s="173"/>
    </row>
    <row r="6984">
      <c r="A6984" s="176"/>
      <c r="B6984" s="177"/>
      <c r="C6984" s="173"/>
      <c r="D6984" s="173"/>
      <c r="E6984" s="173"/>
      <c r="F6984" s="173"/>
      <c r="G6984" s="173"/>
      <c r="H6984" s="173"/>
      <c r="I6984" s="173"/>
    </row>
    <row r="6985">
      <c r="A6985" s="176"/>
      <c r="B6985" s="177"/>
      <c r="C6985" s="173"/>
      <c r="D6985" s="173"/>
      <c r="E6985" s="173"/>
      <c r="F6985" s="173"/>
      <c r="G6985" s="173"/>
      <c r="H6985" s="173"/>
      <c r="I6985" s="173"/>
    </row>
    <row r="6986">
      <c r="A6986" s="176"/>
      <c r="B6986" s="177"/>
      <c r="C6986" s="173"/>
      <c r="D6986" s="173"/>
      <c r="E6986" s="173"/>
      <c r="F6986" s="173"/>
      <c r="G6986" s="173"/>
      <c r="H6986" s="173"/>
      <c r="I6986" s="173"/>
    </row>
    <row r="6987">
      <c r="A6987" s="176"/>
      <c r="B6987" s="177"/>
      <c r="C6987" s="173"/>
      <c r="D6987" s="173"/>
      <c r="E6987" s="173"/>
      <c r="F6987" s="173"/>
      <c r="G6987" s="173"/>
      <c r="H6987" s="173"/>
      <c r="I6987" s="173"/>
    </row>
    <row r="6988">
      <c r="A6988" s="176"/>
      <c r="B6988" s="177"/>
      <c r="C6988" s="173"/>
      <c r="D6988" s="173"/>
      <c r="E6988" s="173"/>
      <c r="F6988" s="173"/>
      <c r="G6988" s="173"/>
      <c r="H6988" s="173"/>
      <c r="I6988" s="173"/>
    </row>
    <row r="6989">
      <c r="A6989" s="176"/>
      <c r="B6989" s="177"/>
      <c r="C6989" s="173"/>
      <c r="D6989" s="173"/>
      <c r="E6989" s="173"/>
      <c r="F6989" s="173"/>
      <c r="G6989" s="173"/>
      <c r="H6989" s="173"/>
      <c r="I6989" s="173"/>
    </row>
    <row r="6990">
      <c r="A6990" s="176"/>
      <c r="B6990" s="177"/>
      <c r="C6990" s="173"/>
      <c r="D6990" s="173"/>
      <c r="E6990" s="173"/>
      <c r="F6990" s="173"/>
      <c r="G6990" s="173"/>
      <c r="H6990" s="173"/>
      <c r="I6990" s="173"/>
    </row>
    <row r="6991">
      <c r="A6991" s="176"/>
      <c r="B6991" s="177"/>
      <c r="C6991" s="173"/>
      <c r="D6991" s="173"/>
      <c r="E6991" s="173"/>
      <c r="F6991" s="173"/>
      <c r="G6991" s="173"/>
      <c r="H6991" s="173"/>
      <c r="I6991" s="173"/>
    </row>
    <row r="6992">
      <c r="A6992" s="176"/>
      <c r="B6992" s="177"/>
      <c r="C6992" s="173"/>
      <c r="D6992" s="173"/>
      <c r="E6992" s="173"/>
      <c r="F6992" s="173"/>
      <c r="G6992" s="173"/>
      <c r="H6992" s="173"/>
      <c r="I6992" s="173"/>
    </row>
    <row r="6993">
      <c r="A6993" s="176"/>
      <c r="B6993" s="177"/>
      <c r="C6993" s="173"/>
      <c r="D6993" s="173"/>
      <c r="E6993" s="173"/>
      <c r="F6993" s="173"/>
      <c r="G6993" s="173"/>
      <c r="H6993" s="173"/>
      <c r="I6993" s="173"/>
    </row>
    <row r="6994">
      <c r="A6994" s="176"/>
      <c r="B6994" s="177"/>
      <c r="C6994" s="173"/>
      <c r="D6994" s="173"/>
      <c r="E6994" s="173"/>
      <c r="F6994" s="173"/>
      <c r="G6994" s="173"/>
      <c r="H6994" s="173"/>
      <c r="I6994" s="173"/>
    </row>
    <row r="6995">
      <c r="A6995" s="176"/>
      <c r="B6995" s="177"/>
      <c r="C6995" s="173"/>
      <c r="D6995" s="173"/>
      <c r="E6995" s="173"/>
      <c r="F6995" s="173"/>
      <c r="G6995" s="173"/>
      <c r="H6995" s="173"/>
      <c r="I6995" s="173"/>
    </row>
    <row r="6996">
      <c r="A6996" s="176"/>
      <c r="B6996" s="177"/>
      <c r="C6996" s="173"/>
      <c r="D6996" s="173"/>
      <c r="E6996" s="173"/>
      <c r="F6996" s="173"/>
      <c r="G6996" s="173"/>
      <c r="H6996" s="173"/>
      <c r="I6996" s="173"/>
    </row>
    <row r="6997">
      <c r="A6997" s="176"/>
      <c r="B6997" s="177"/>
      <c r="C6997" s="173"/>
      <c r="D6997" s="173"/>
      <c r="E6997" s="173"/>
      <c r="F6997" s="173"/>
      <c r="G6997" s="173"/>
      <c r="H6997" s="173"/>
      <c r="I6997" s="173"/>
    </row>
    <row r="6998">
      <c r="A6998" s="176"/>
      <c r="B6998" s="177"/>
      <c r="C6998" s="173"/>
      <c r="D6998" s="173"/>
      <c r="E6998" s="173"/>
      <c r="F6998" s="173"/>
      <c r="G6998" s="173"/>
      <c r="H6998" s="173"/>
      <c r="I6998" s="173"/>
    </row>
    <row r="6999">
      <c r="A6999" s="176"/>
      <c r="B6999" s="177"/>
      <c r="C6999" s="173"/>
      <c r="D6999" s="173"/>
      <c r="E6999" s="173"/>
      <c r="F6999" s="173"/>
      <c r="G6999" s="173"/>
      <c r="H6999" s="173"/>
      <c r="I6999" s="173"/>
    </row>
    <row r="7000">
      <c r="A7000" s="176"/>
      <c r="B7000" s="177"/>
      <c r="C7000" s="173"/>
      <c r="D7000" s="173"/>
      <c r="E7000" s="173"/>
      <c r="F7000" s="173"/>
      <c r="G7000" s="173"/>
      <c r="H7000" s="173"/>
      <c r="I7000" s="173"/>
    </row>
    <row r="7001">
      <c r="A7001" s="176"/>
      <c r="B7001" s="177"/>
      <c r="C7001" s="173"/>
      <c r="D7001" s="173"/>
      <c r="E7001" s="173"/>
      <c r="F7001" s="173"/>
      <c r="G7001" s="173"/>
      <c r="H7001" s="173"/>
      <c r="I7001" s="173"/>
    </row>
    <row r="7002">
      <c r="A7002" s="176"/>
      <c r="B7002" s="177"/>
      <c r="C7002" s="173"/>
      <c r="D7002" s="173"/>
      <c r="E7002" s="173"/>
      <c r="F7002" s="173"/>
      <c r="G7002" s="173"/>
      <c r="H7002" s="173"/>
      <c r="I7002" s="173"/>
    </row>
    <row r="7003">
      <c r="A7003" s="176"/>
      <c r="B7003" s="177"/>
      <c r="C7003" s="173"/>
      <c r="D7003" s="173"/>
      <c r="E7003" s="173"/>
      <c r="F7003" s="173"/>
      <c r="G7003" s="173"/>
      <c r="H7003" s="173"/>
      <c r="I7003" s="173"/>
    </row>
    <row r="7004">
      <c r="A7004" s="176"/>
      <c r="B7004" s="177"/>
      <c r="C7004" s="173"/>
      <c r="D7004" s="173"/>
      <c r="E7004" s="173"/>
      <c r="F7004" s="173"/>
      <c r="G7004" s="173"/>
      <c r="H7004" s="173"/>
      <c r="I7004" s="173"/>
    </row>
    <row r="7005">
      <c r="A7005" s="176"/>
      <c r="B7005" s="177"/>
      <c r="C7005" s="173"/>
      <c r="D7005" s="173"/>
      <c r="E7005" s="173"/>
      <c r="F7005" s="173"/>
      <c r="G7005" s="173"/>
      <c r="H7005" s="173"/>
      <c r="I7005" s="173"/>
    </row>
    <row r="7006">
      <c r="A7006" s="176"/>
      <c r="B7006" s="177"/>
      <c r="C7006" s="173"/>
      <c r="D7006" s="173"/>
      <c r="E7006" s="173"/>
      <c r="F7006" s="173"/>
      <c r="G7006" s="173"/>
      <c r="H7006" s="173"/>
      <c r="I7006" s="173"/>
    </row>
    <row r="7007">
      <c r="A7007" s="176"/>
      <c r="B7007" s="177"/>
      <c r="C7007" s="173"/>
      <c r="D7007" s="173"/>
      <c r="E7007" s="173"/>
      <c r="F7007" s="173"/>
      <c r="G7007" s="173"/>
      <c r="H7007" s="173"/>
      <c r="I7007" s="173"/>
    </row>
    <row r="7008">
      <c r="A7008" s="176"/>
      <c r="B7008" s="177"/>
      <c r="C7008" s="173"/>
      <c r="D7008" s="173"/>
      <c r="E7008" s="173"/>
      <c r="F7008" s="173"/>
      <c r="G7008" s="173"/>
      <c r="H7008" s="173"/>
      <c r="I7008" s="173"/>
    </row>
    <row r="7009">
      <c r="A7009" s="176"/>
      <c r="B7009" s="177"/>
      <c r="C7009" s="173"/>
      <c r="D7009" s="173"/>
      <c r="E7009" s="173"/>
      <c r="F7009" s="173"/>
      <c r="G7009" s="173"/>
      <c r="H7009" s="173"/>
      <c r="I7009" s="173"/>
    </row>
    <row r="7010">
      <c r="A7010" s="176"/>
      <c r="B7010" s="177"/>
      <c r="C7010" s="173"/>
      <c r="D7010" s="173"/>
      <c r="E7010" s="173"/>
      <c r="F7010" s="173"/>
      <c r="G7010" s="173"/>
      <c r="H7010" s="173"/>
      <c r="I7010" s="173"/>
    </row>
    <row r="7011">
      <c r="A7011" s="176"/>
      <c r="B7011" s="177"/>
      <c r="C7011" s="173"/>
      <c r="D7011" s="173"/>
      <c r="E7011" s="173"/>
      <c r="F7011" s="173"/>
      <c r="G7011" s="173"/>
      <c r="H7011" s="173"/>
      <c r="I7011" s="173"/>
    </row>
    <row r="7012">
      <c r="A7012" s="176"/>
      <c r="B7012" s="177"/>
      <c r="C7012" s="173"/>
      <c r="D7012" s="173"/>
      <c r="E7012" s="173"/>
      <c r="F7012" s="173"/>
      <c r="G7012" s="173"/>
      <c r="H7012" s="173"/>
      <c r="I7012" s="173"/>
    </row>
    <row r="7013">
      <c r="A7013" s="176"/>
      <c r="B7013" s="177"/>
      <c r="C7013" s="173"/>
      <c r="D7013" s="173"/>
      <c r="E7013" s="173"/>
      <c r="F7013" s="173"/>
      <c r="G7013" s="173"/>
      <c r="H7013" s="173"/>
      <c r="I7013" s="173"/>
    </row>
    <row r="7014">
      <c r="A7014" s="176"/>
      <c r="B7014" s="177"/>
      <c r="C7014" s="173"/>
      <c r="D7014" s="173"/>
      <c r="E7014" s="173"/>
      <c r="F7014" s="173"/>
      <c r="G7014" s="173"/>
      <c r="H7014" s="173"/>
      <c r="I7014" s="173"/>
    </row>
    <row r="7015">
      <c r="A7015" s="176"/>
      <c r="B7015" s="177"/>
      <c r="C7015" s="173"/>
      <c r="D7015" s="173"/>
      <c r="E7015" s="173"/>
      <c r="F7015" s="173"/>
      <c r="G7015" s="173"/>
      <c r="H7015" s="173"/>
      <c r="I7015" s="173"/>
    </row>
    <row r="7016">
      <c r="A7016" s="176"/>
      <c r="B7016" s="177"/>
      <c r="C7016" s="173"/>
      <c r="D7016" s="173"/>
      <c r="E7016" s="173"/>
      <c r="F7016" s="173"/>
      <c r="G7016" s="173"/>
      <c r="H7016" s="173"/>
      <c r="I7016" s="173"/>
    </row>
    <row r="7017">
      <c r="A7017" s="176"/>
      <c r="B7017" s="177"/>
      <c r="C7017" s="173"/>
      <c r="D7017" s="173"/>
      <c r="E7017" s="173"/>
      <c r="F7017" s="173"/>
      <c r="G7017" s="173"/>
      <c r="H7017" s="173"/>
      <c r="I7017" s="173"/>
    </row>
    <row r="7018">
      <c r="A7018" s="176"/>
      <c r="B7018" s="177"/>
      <c r="C7018" s="173"/>
      <c r="D7018" s="173"/>
      <c r="E7018" s="173"/>
      <c r="F7018" s="173"/>
      <c r="G7018" s="173"/>
      <c r="H7018" s="173"/>
      <c r="I7018" s="173"/>
    </row>
    <row r="7019">
      <c r="A7019" s="176"/>
      <c r="B7019" s="177"/>
      <c r="C7019" s="173"/>
      <c r="D7019" s="173"/>
      <c r="E7019" s="173"/>
      <c r="F7019" s="173"/>
      <c r="G7019" s="173"/>
      <c r="H7019" s="173"/>
      <c r="I7019" s="173"/>
    </row>
    <row r="7020">
      <c r="A7020" s="176"/>
      <c r="B7020" s="177"/>
      <c r="C7020" s="173"/>
      <c r="D7020" s="173"/>
      <c r="E7020" s="173"/>
      <c r="F7020" s="173"/>
      <c r="G7020" s="173"/>
      <c r="H7020" s="173"/>
      <c r="I7020" s="173"/>
    </row>
    <row r="7021">
      <c r="A7021" s="176"/>
      <c r="B7021" s="177"/>
      <c r="C7021" s="173"/>
      <c r="D7021" s="173"/>
      <c r="E7021" s="173"/>
      <c r="F7021" s="173"/>
      <c r="G7021" s="173"/>
      <c r="H7021" s="173"/>
      <c r="I7021" s="173"/>
    </row>
    <row r="7022">
      <c r="A7022" s="176"/>
      <c r="B7022" s="177"/>
      <c r="C7022" s="173"/>
      <c r="D7022" s="173"/>
      <c r="E7022" s="173"/>
      <c r="F7022" s="173"/>
      <c r="G7022" s="173"/>
      <c r="H7022" s="173"/>
      <c r="I7022" s="173"/>
    </row>
    <row r="7023">
      <c r="A7023" s="176"/>
      <c r="B7023" s="177"/>
      <c r="C7023" s="173"/>
      <c r="D7023" s="173"/>
      <c r="E7023" s="173"/>
      <c r="F7023" s="173"/>
      <c r="G7023" s="173"/>
      <c r="H7023" s="173"/>
      <c r="I7023" s="173"/>
    </row>
    <row r="7024">
      <c r="A7024" s="176"/>
      <c r="B7024" s="177"/>
      <c r="C7024" s="173"/>
      <c r="D7024" s="173"/>
      <c r="E7024" s="173"/>
      <c r="F7024" s="173"/>
      <c r="G7024" s="173"/>
      <c r="H7024" s="173"/>
      <c r="I7024" s="173"/>
    </row>
    <row r="7025">
      <c r="A7025" s="176"/>
      <c r="B7025" s="177"/>
      <c r="C7025" s="173"/>
      <c r="D7025" s="173"/>
      <c r="E7025" s="173"/>
      <c r="F7025" s="173"/>
      <c r="G7025" s="173"/>
      <c r="H7025" s="173"/>
      <c r="I7025" s="173"/>
    </row>
    <row r="7026">
      <c r="A7026" s="176"/>
      <c r="B7026" s="177"/>
      <c r="C7026" s="173"/>
      <c r="D7026" s="173"/>
      <c r="E7026" s="173"/>
      <c r="F7026" s="173"/>
      <c r="G7026" s="173"/>
      <c r="H7026" s="173"/>
      <c r="I7026" s="173"/>
    </row>
    <row r="7027">
      <c r="A7027" s="176"/>
      <c r="B7027" s="177"/>
      <c r="C7027" s="173"/>
      <c r="D7027" s="173"/>
      <c r="E7027" s="173"/>
      <c r="F7027" s="173"/>
      <c r="G7027" s="173"/>
      <c r="H7027" s="173"/>
      <c r="I7027" s="173"/>
    </row>
    <row r="7028">
      <c r="A7028" s="176"/>
      <c r="B7028" s="177"/>
      <c r="C7028" s="173"/>
      <c r="D7028" s="173"/>
      <c r="E7028" s="173"/>
      <c r="F7028" s="173"/>
      <c r="G7028" s="173"/>
      <c r="H7028" s="173"/>
      <c r="I7028" s="173"/>
    </row>
    <row r="7029">
      <c r="A7029" s="176"/>
      <c r="B7029" s="177"/>
      <c r="C7029" s="173"/>
      <c r="D7029" s="173"/>
      <c r="E7029" s="173"/>
      <c r="F7029" s="173"/>
      <c r="G7029" s="173"/>
      <c r="H7029" s="173"/>
      <c r="I7029" s="173"/>
    </row>
    <row r="7030">
      <c r="A7030" s="176"/>
      <c r="B7030" s="177"/>
      <c r="C7030" s="173"/>
      <c r="D7030" s="173"/>
      <c r="E7030" s="173"/>
      <c r="F7030" s="173"/>
      <c r="G7030" s="173"/>
      <c r="H7030" s="173"/>
      <c r="I7030" s="173"/>
    </row>
    <row r="7031">
      <c r="A7031" s="176"/>
      <c r="B7031" s="177"/>
      <c r="C7031" s="173"/>
      <c r="D7031" s="173"/>
      <c r="E7031" s="173"/>
      <c r="F7031" s="173"/>
      <c r="G7031" s="173"/>
      <c r="H7031" s="173"/>
      <c r="I7031" s="173"/>
    </row>
    <row r="7032">
      <c r="A7032" s="176"/>
      <c r="B7032" s="177"/>
      <c r="C7032" s="173"/>
      <c r="D7032" s="173"/>
      <c r="E7032" s="173"/>
      <c r="F7032" s="173"/>
      <c r="G7032" s="173"/>
      <c r="H7032" s="173"/>
      <c r="I7032" s="173"/>
    </row>
    <row r="7033">
      <c r="A7033" s="176"/>
      <c r="B7033" s="177"/>
      <c r="C7033" s="173"/>
      <c r="D7033" s="173"/>
      <c r="E7033" s="173"/>
      <c r="F7033" s="173"/>
      <c r="G7033" s="173"/>
      <c r="H7033" s="173"/>
      <c r="I7033" s="173"/>
    </row>
    <row r="7034">
      <c r="A7034" s="176"/>
      <c r="B7034" s="177"/>
      <c r="C7034" s="173"/>
      <c r="D7034" s="173"/>
      <c r="E7034" s="173"/>
      <c r="F7034" s="173"/>
      <c r="G7034" s="173"/>
      <c r="H7034" s="173"/>
      <c r="I7034" s="173"/>
    </row>
    <row r="7035">
      <c r="A7035" s="176"/>
      <c r="B7035" s="177"/>
      <c r="C7035" s="173"/>
      <c r="D7035" s="173"/>
      <c r="E7035" s="173"/>
      <c r="F7035" s="173"/>
      <c r="G7035" s="173"/>
      <c r="H7035" s="173"/>
      <c r="I7035" s="173"/>
    </row>
    <row r="7036">
      <c r="A7036" s="176"/>
      <c r="B7036" s="177"/>
      <c r="C7036" s="173"/>
      <c r="D7036" s="173"/>
      <c r="E7036" s="173"/>
      <c r="F7036" s="173"/>
      <c r="G7036" s="173"/>
      <c r="H7036" s="173"/>
      <c r="I7036" s="173"/>
    </row>
    <row r="7037">
      <c r="A7037" s="176"/>
      <c r="B7037" s="177"/>
      <c r="C7037" s="173"/>
      <c r="D7037" s="173"/>
      <c r="E7037" s="173"/>
      <c r="F7037" s="173"/>
      <c r="G7037" s="173"/>
      <c r="H7037" s="173"/>
      <c r="I7037" s="173"/>
    </row>
    <row r="7038">
      <c r="A7038" s="176"/>
      <c r="B7038" s="177"/>
      <c r="C7038" s="173"/>
      <c r="D7038" s="173"/>
      <c r="E7038" s="173"/>
      <c r="F7038" s="173"/>
      <c r="G7038" s="173"/>
      <c r="H7038" s="173"/>
      <c r="I7038" s="173"/>
    </row>
    <row r="7039">
      <c r="A7039" s="176"/>
      <c r="B7039" s="177"/>
      <c r="C7039" s="173"/>
      <c r="D7039" s="173"/>
      <c r="E7039" s="173"/>
      <c r="F7039" s="173"/>
      <c r="G7039" s="173"/>
      <c r="H7039" s="173"/>
      <c r="I7039" s="173"/>
    </row>
    <row r="7040">
      <c r="A7040" s="176"/>
      <c r="B7040" s="177"/>
      <c r="C7040" s="173"/>
      <c r="D7040" s="173"/>
      <c r="E7040" s="173"/>
      <c r="F7040" s="173"/>
      <c r="G7040" s="173"/>
      <c r="H7040" s="173"/>
      <c r="I7040" s="173"/>
    </row>
    <row r="7041">
      <c r="A7041" s="176"/>
      <c r="B7041" s="177"/>
      <c r="C7041" s="173"/>
      <c r="D7041" s="173"/>
      <c r="E7041" s="173"/>
      <c r="F7041" s="173"/>
      <c r="G7041" s="173"/>
      <c r="H7041" s="173"/>
      <c r="I7041" s="173"/>
    </row>
    <row r="7042">
      <c r="A7042" s="176"/>
      <c r="B7042" s="177"/>
      <c r="C7042" s="173"/>
      <c r="D7042" s="173"/>
      <c r="E7042" s="173"/>
      <c r="F7042" s="173"/>
      <c r="G7042" s="173"/>
      <c r="H7042" s="173"/>
      <c r="I7042" s="173"/>
    </row>
    <row r="7043">
      <c r="A7043" s="176"/>
      <c r="B7043" s="177"/>
      <c r="C7043" s="173"/>
      <c r="D7043" s="173"/>
      <c r="E7043" s="173"/>
      <c r="F7043" s="173"/>
      <c r="G7043" s="173"/>
      <c r="H7043" s="173"/>
      <c r="I7043" s="173"/>
    </row>
    <row r="7044">
      <c r="A7044" s="176"/>
      <c r="B7044" s="177"/>
      <c r="C7044" s="173"/>
      <c r="D7044" s="173"/>
      <c r="E7044" s="173"/>
      <c r="F7044" s="173"/>
      <c r="G7044" s="173"/>
      <c r="H7044" s="173"/>
      <c r="I7044" s="173"/>
    </row>
    <row r="7045">
      <c r="A7045" s="176"/>
      <c r="B7045" s="177"/>
      <c r="C7045" s="173"/>
      <c r="D7045" s="173"/>
      <c r="E7045" s="173"/>
      <c r="F7045" s="173"/>
      <c r="G7045" s="173"/>
      <c r="H7045" s="173"/>
      <c r="I7045" s="173"/>
    </row>
    <row r="7046">
      <c r="A7046" s="176"/>
      <c r="B7046" s="177"/>
      <c r="C7046" s="173"/>
      <c r="D7046" s="173"/>
      <c r="E7046" s="173"/>
      <c r="F7046" s="173"/>
      <c r="G7046" s="173"/>
      <c r="H7046" s="173"/>
      <c r="I7046" s="173"/>
    </row>
    <row r="7047">
      <c r="A7047" s="176"/>
      <c r="B7047" s="177"/>
      <c r="C7047" s="173"/>
      <c r="D7047" s="173"/>
      <c r="E7047" s="173"/>
      <c r="F7047" s="173"/>
      <c r="G7047" s="173"/>
      <c r="H7047" s="173"/>
      <c r="I7047" s="173"/>
    </row>
    <row r="7048">
      <c r="A7048" s="176"/>
      <c r="B7048" s="177"/>
      <c r="C7048" s="173"/>
      <c r="D7048" s="173"/>
      <c r="E7048" s="173"/>
      <c r="F7048" s="173"/>
      <c r="G7048" s="173"/>
      <c r="H7048" s="173"/>
      <c r="I7048" s="173"/>
    </row>
    <row r="7049">
      <c r="A7049" s="176"/>
      <c r="B7049" s="177"/>
      <c r="C7049" s="173"/>
      <c r="D7049" s="173"/>
      <c r="E7049" s="173"/>
      <c r="F7049" s="173"/>
      <c r="G7049" s="173"/>
      <c r="H7049" s="173"/>
      <c r="I7049" s="173"/>
    </row>
    <row r="7050">
      <c r="A7050" s="176"/>
      <c r="B7050" s="177"/>
      <c r="C7050" s="173"/>
      <c r="D7050" s="173"/>
      <c r="E7050" s="173"/>
      <c r="F7050" s="173"/>
      <c r="G7050" s="173"/>
      <c r="H7050" s="173"/>
      <c r="I7050" s="173"/>
    </row>
    <row r="7051">
      <c r="A7051" s="176"/>
      <c r="B7051" s="177"/>
      <c r="C7051" s="173"/>
      <c r="D7051" s="173"/>
      <c r="E7051" s="173"/>
      <c r="F7051" s="173"/>
      <c r="G7051" s="173"/>
      <c r="H7051" s="173"/>
      <c r="I7051" s="173"/>
    </row>
    <row r="7052">
      <c r="A7052" s="176"/>
      <c r="B7052" s="177"/>
      <c r="C7052" s="173"/>
      <c r="D7052" s="173"/>
      <c r="E7052" s="173"/>
      <c r="F7052" s="173"/>
      <c r="G7052" s="173"/>
      <c r="H7052" s="173"/>
      <c r="I7052" s="173"/>
    </row>
    <row r="7053">
      <c r="A7053" s="176"/>
      <c r="B7053" s="177"/>
      <c r="C7053" s="173"/>
      <c r="D7053" s="173"/>
      <c r="E7053" s="173"/>
      <c r="F7053" s="173"/>
      <c r="G7053" s="173"/>
      <c r="H7053" s="173"/>
      <c r="I7053" s="173"/>
    </row>
    <row r="7054">
      <c r="A7054" s="176"/>
      <c r="B7054" s="177"/>
      <c r="C7054" s="173"/>
      <c r="D7054" s="173"/>
      <c r="E7054" s="173"/>
      <c r="F7054" s="173"/>
      <c r="G7054" s="173"/>
      <c r="H7054" s="173"/>
      <c r="I7054" s="173"/>
    </row>
    <row r="7055">
      <c r="A7055" s="176"/>
      <c r="B7055" s="177"/>
      <c r="C7055" s="173"/>
      <c r="D7055" s="173"/>
      <c r="E7055" s="173"/>
      <c r="F7055" s="173"/>
      <c r="G7055" s="173"/>
      <c r="H7055" s="173"/>
      <c r="I7055" s="173"/>
    </row>
    <row r="7056">
      <c r="A7056" s="176"/>
      <c r="B7056" s="177"/>
      <c r="C7056" s="173"/>
      <c r="D7056" s="173"/>
      <c r="E7056" s="173"/>
      <c r="F7056" s="173"/>
      <c r="G7056" s="173"/>
      <c r="H7056" s="173"/>
      <c r="I7056" s="173"/>
    </row>
    <row r="7057">
      <c r="A7057" s="176"/>
      <c r="B7057" s="177"/>
      <c r="C7057" s="173"/>
      <c r="D7057" s="173"/>
      <c r="E7057" s="173"/>
      <c r="F7057" s="173"/>
      <c r="G7057" s="173"/>
      <c r="H7057" s="173"/>
      <c r="I7057" s="173"/>
    </row>
    <row r="7058">
      <c r="A7058" s="176"/>
      <c r="B7058" s="177"/>
      <c r="C7058" s="173"/>
      <c r="D7058" s="173"/>
      <c r="E7058" s="173"/>
      <c r="F7058" s="173"/>
      <c r="G7058" s="173"/>
      <c r="H7058" s="173"/>
      <c r="I7058" s="173"/>
    </row>
    <row r="7059">
      <c r="A7059" s="176"/>
      <c r="B7059" s="177"/>
      <c r="C7059" s="173"/>
      <c r="D7059" s="173"/>
      <c r="E7059" s="173"/>
      <c r="F7059" s="173"/>
      <c r="G7059" s="173"/>
      <c r="H7059" s="173"/>
      <c r="I7059" s="173"/>
    </row>
    <row r="7060">
      <c r="A7060" s="176"/>
      <c r="B7060" s="177"/>
      <c r="C7060" s="173"/>
      <c r="D7060" s="173"/>
      <c r="E7060" s="173"/>
      <c r="F7060" s="173"/>
      <c r="G7060" s="173"/>
      <c r="H7060" s="173"/>
      <c r="I7060" s="173"/>
    </row>
    <row r="7061">
      <c r="A7061" s="176"/>
      <c r="B7061" s="177"/>
      <c r="C7061" s="173"/>
      <c r="D7061" s="173"/>
      <c r="E7061" s="173"/>
      <c r="F7061" s="173"/>
      <c r="G7061" s="173"/>
      <c r="H7061" s="173"/>
      <c r="I7061" s="173"/>
    </row>
    <row r="7062">
      <c r="A7062" s="176"/>
      <c r="B7062" s="177"/>
      <c r="C7062" s="173"/>
      <c r="D7062" s="173"/>
      <c r="E7062" s="173"/>
      <c r="F7062" s="173"/>
      <c r="G7062" s="173"/>
      <c r="H7062" s="173"/>
      <c r="I7062" s="173"/>
    </row>
    <row r="7063">
      <c r="A7063" s="176"/>
      <c r="B7063" s="177"/>
      <c r="C7063" s="173"/>
      <c r="D7063" s="173"/>
      <c r="E7063" s="173"/>
      <c r="F7063" s="173"/>
      <c r="G7063" s="173"/>
      <c r="H7063" s="173"/>
      <c r="I7063" s="173"/>
    </row>
    <row r="7064">
      <c r="A7064" s="176"/>
      <c r="B7064" s="177"/>
      <c r="C7064" s="173"/>
      <c r="D7064" s="173"/>
      <c r="E7064" s="173"/>
      <c r="F7064" s="173"/>
      <c r="G7064" s="173"/>
      <c r="H7064" s="173"/>
      <c r="I7064" s="173"/>
    </row>
    <row r="7065">
      <c r="A7065" s="176"/>
      <c r="B7065" s="177"/>
      <c r="C7065" s="173"/>
      <c r="D7065" s="173"/>
      <c r="E7065" s="173"/>
      <c r="F7065" s="173"/>
      <c r="G7065" s="173"/>
      <c r="H7065" s="173"/>
      <c r="I7065" s="173"/>
    </row>
    <row r="7066">
      <c r="A7066" s="176"/>
      <c r="B7066" s="177"/>
      <c r="C7066" s="173"/>
      <c r="D7066" s="173"/>
      <c r="E7066" s="173"/>
      <c r="F7066" s="173"/>
      <c r="G7066" s="173"/>
      <c r="H7066" s="173"/>
      <c r="I7066" s="173"/>
    </row>
    <row r="7067">
      <c r="A7067" s="176"/>
      <c r="B7067" s="177"/>
      <c r="C7067" s="173"/>
      <c r="D7067" s="173"/>
      <c r="E7067" s="173"/>
      <c r="F7067" s="173"/>
      <c r="G7067" s="173"/>
      <c r="H7067" s="173"/>
      <c r="I7067" s="173"/>
    </row>
    <row r="7068">
      <c r="A7068" s="176"/>
      <c r="B7068" s="177"/>
      <c r="C7068" s="173"/>
      <c r="D7068" s="173"/>
      <c r="E7068" s="173"/>
      <c r="F7068" s="173"/>
      <c r="G7068" s="173"/>
      <c r="H7068" s="173"/>
      <c r="I7068" s="173"/>
    </row>
    <row r="7069">
      <c r="A7069" s="176"/>
      <c r="B7069" s="177"/>
      <c r="C7069" s="173"/>
      <c r="D7069" s="173"/>
      <c r="E7069" s="173"/>
      <c r="F7069" s="173"/>
      <c r="G7069" s="173"/>
      <c r="H7069" s="173"/>
      <c r="I7069" s="173"/>
    </row>
    <row r="7070">
      <c r="A7070" s="176"/>
      <c r="B7070" s="177"/>
      <c r="C7070" s="173"/>
      <c r="D7070" s="173"/>
      <c r="E7070" s="173"/>
      <c r="F7070" s="173"/>
      <c r="G7070" s="173"/>
      <c r="H7070" s="173"/>
      <c r="I7070" s="173"/>
    </row>
    <row r="7071">
      <c r="A7071" s="176"/>
      <c r="B7071" s="177"/>
      <c r="C7071" s="173"/>
      <c r="D7071" s="173"/>
      <c r="E7071" s="173"/>
      <c r="F7071" s="173"/>
      <c r="G7071" s="173"/>
      <c r="H7071" s="173"/>
      <c r="I7071" s="173"/>
    </row>
    <row r="7072">
      <c r="A7072" s="176"/>
      <c r="B7072" s="177"/>
      <c r="C7072" s="173"/>
      <c r="D7072" s="173"/>
      <c r="E7072" s="173"/>
      <c r="F7072" s="173"/>
      <c r="G7072" s="173"/>
      <c r="H7072" s="173"/>
      <c r="I7072" s="173"/>
    </row>
    <row r="7073">
      <c r="A7073" s="176"/>
      <c r="B7073" s="177"/>
      <c r="C7073" s="173"/>
      <c r="D7073" s="173"/>
      <c r="E7073" s="173"/>
      <c r="F7073" s="173"/>
      <c r="G7073" s="173"/>
      <c r="H7073" s="173"/>
      <c r="I7073" s="173"/>
    </row>
    <row r="7074">
      <c r="A7074" s="176"/>
      <c r="B7074" s="177"/>
      <c r="C7074" s="173"/>
      <c r="D7074" s="173"/>
      <c r="E7074" s="173"/>
      <c r="F7074" s="173"/>
      <c r="G7074" s="173"/>
      <c r="H7074" s="173"/>
      <c r="I7074" s="173"/>
    </row>
    <row r="7075">
      <c r="A7075" s="176"/>
      <c r="B7075" s="177"/>
      <c r="C7075" s="173"/>
      <c r="D7075" s="173"/>
      <c r="E7075" s="173"/>
      <c r="F7075" s="173"/>
      <c r="G7075" s="173"/>
      <c r="H7075" s="173"/>
      <c r="I7075" s="173"/>
    </row>
    <row r="7076">
      <c r="A7076" s="176"/>
      <c r="B7076" s="177"/>
      <c r="C7076" s="173"/>
      <c r="D7076" s="173"/>
      <c r="E7076" s="173"/>
      <c r="F7076" s="173"/>
      <c r="G7076" s="173"/>
      <c r="H7076" s="173"/>
      <c r="I7076" s="173"/>
    </row>
    <row r="7077">
      <c r="A7077" s="176"/>
      <c r="B7077" s="177"/>
      <c r="C7077" s="173"/>
      <c r="D7077" s="173"/>
      <c r="E7077" s="173"/>
      <c r="F7077" s="173"/>
      <c r="G7077" s="173"/>
      <c r="H7077" s="173"/>
      <c r="I7077" s="173"/>
    </row>
    <row r="7078">
      <c r="A7078" s="176"/>
      <c r="B7078" s="177"/>
      <c r="C7078" s="173"/>
      <c r="D7078" s="173"/>
      <c r="E7078" s="173"/>
      <c r="F7078" s="173"/>
      <c r="G7078" s="173"/>
      <c r="H7078" s="173"/>
      <c r="I7078" s="173"/>
    </row>
    <row r="7079">
      <c r="A7079" s="176"/>
      <c r="B7079" s="177"/>
      <c r="C7079" s="173"/>
      <c r="D7079" s="173"/>
      <c r="E7079" s="173"/>
      <c r="F7079" s="173"/>
      <c r="G7079" s="173"/>
      <c r="H7079" s="173"/>
      <c r="I7079" s="173"/>
    </row>
    <row r="7080">
      <c r="A7080" s="176"/>
      <c r="B7080" s="177"/>
      <c r="C7080" s="173"/>
      <c r="D7080" s="173"/>
      <c r="E7080" s="173"/>
      <c r="F7080" s="173"/>
      <c r="G7080" s="173"/>
      <c r="H7080" s="173"/>
      <c r="I7080" s="173"/>
    </row>
    <row r="7081">
      <c r="A7081" s="176"/>
      <c r="B7081" s="177"/>
      <c r="C7081" s="173"/>
      <c r="D7081" s="173"/>
      <c r="E7081" s="173"/>
      <c r="F7081" s="173"/>
      <c r="G7081" s="173"/>
      <c r="H7081" s="173"/>
      <c r="I7081" s="173"/>
    </row>
    <row r="7082">
      <c r="A7082" s="176"/>
      <c r="B7082" s="177"/>
      <c r="C7082" s="173"/>
      <c r="D7082" s="173"/>
      <c r="E7082" s="173"/>
      <c r="F7082" s="173"/>
      <c r="G7082" s="173"/>
      <c r="H7082" s="173"/>
      <c r="I7082" s="173"/>
    </row>
    <row r="7083">
      <c r="A7083" s="176"/>
      <c r="B7083" s="177"/>
      <c r="C7083" s="173"/>
      <c r="D7083" s="173"/>
      <c r="E7083" s="173"/>
      <c r="F7083" s="173"/>
      <c r="G7083" s="173"/>
      <c r="H7083" s="173"/>
      <c r="I7083" s="173"/>
    </row>
    <row r="7084">
      <c r="A7084" s="176"/>
      <c r="B7084" s="177"/>
      <c r="C7084" s="173"/>
      <c r="D7084" s="173"/>
      <c r="E7084" s="173"/>
      <c r="F7084" s="173"/>
      <c r="G7084" s="173"/>
      <c r="H7084" s="173"/>
      <c r="I7084" s="173"/>
    </row>
    <row r="7085">
      <c r="A7085" s="176"/>
      <c r="B7085" s="177"/>
      <c r="C7085" s="173"/>
      <c r="D7085" s="173"/>
      <c r="E7085" s="173"/>
      <c r="F7085" s="173"/>
      <c r="G7085" s="173"/>
      <c r="H7085" s="173"/>
      <c r="I7085" s="173"/>
    </row>
    <row r="7086">
      <c r="A7086" s="176"/>
      <c r="B7086" s="177"/>
      <c r="C7086" s="173"/>
      <c r="D7086" s="173"/>
      <c r="E7086" s="173"/>
      <c r="F7086" s="173"/>
      <c r="G7086" s="173"/>
      <c r="H7086" s="173"/>
      <c r="I7086" s="173"/>
    </row>
    <row r="7087">
      <c r="A7087" s="176"/>
      <c r="B7087" s="177"/>
      <c r="C7087" s="173"/>
      <c r="D7087" s="173"/>
      <c r="E7087" s="173"/>
      <c r="F7087" s="173"/>
      <c r="G7087" s="173"/>
      <c r="H7087" s="173"/>
      <c r="I7087" s="173"/>
    </row>
    <row r="7088">
      <c r="A7088" s="176"/>
      <c r="B7088" s="177"/>
      <c r="C7088" s="173"/>
      <c r="D7088" s="173"/>
      <c r="E7088" s="173"/>
      <c r="F7088" s="173"/>
      <c r="G7088" s="173"/>
      <c r="H7088" s="173"/>
      <c r="I7088" s="173"/>
    </row>
    <row r="7089">
      <c r="A7089" s="176"/>
      <c r="B7089" s="177"/>
      <c r="C7089" s="173"/>
      <c r="D7089" s="173"/>
      <c r="E7089" s="173"/>
      <c r="F7089" s="173"/>
      <c r="G7089" s="173"/>
      <c r="H7089" s="173"/>
      <c r="I7089" s="173"/>
    </row>
    <row r="7090">
      <c r="A7090" s="176"/>
      <c r="B7090" s="177"/>
      <c r="C7090" s="173"/>
      <c r="D7090" s="173"/>
      <c r="E7090" s="173"/>
      <c r="F7090" s="173"/>
      <c r="G7090" s="173"/>
      <c r="H7090" s="173"/>
      <c r="I7090" s="173"/>
    </row>
    <row r="7091">
      <c r="A7091" s="176"/>
      <c r="B7091" s="177"/>
      <c r="C7091" s="173"/>
      <c r="D7091" s="173"/>
      <c r="E7091" s="173"/>
      <c r="F7091" s="173"/>
      <c r="G7091" s="173"/>
      <c r="H7091" s="173"/>
      <c r="I7091" s="173"/>
    </row>
    <row r="7092">
      <c r="A7092" s="176"/>
      <c r="B7092" s="177"/>
      <c r="C7092" s="173"/>
      <c r="D7092" s="173"/>
      <c r="E7092" s="173"/>
      <c r="F7092" s="173"/>
      <c r="G7092" s="173"/>
      <c r="H7092" s="173"/>
      <c r="I7092" s="173"/>
    </row>
    <row r="7093">
      <c r="A7093" s="176"/>
      <c r="B7093" s="177"/>
      <c r="C7093" s="173"/>
      <c r="D7093" s="173"/>
      <c r="E7093" s="173"/>
      <c r="F7093" s="173"/>
      <c r="G7093" s="173"/>
      <c r="H7093" s="173"/>
      <c r="I7093" s="173"/>
    </row>
    <row r="7094">
      <c r="A7094" s="176"/>
      <c r="B7094" s="177"/>
      <c r="C7094" s="173"/>
      <c r="D7094" s="173"/>
      <c r="E7094" s="173"/>
      <c r="F7094" s="173"/>
      <c r="G7094" s="173"/>
      <c r="H7094" s="173"/>
      <c r="I7094" s="173"/>
    </row>
    <row r="7095">
      <c r="A7095" s="176"/>
      <c r="B7095" s="177"/>
      <c r="C7095" s="173"/>
      <c r="D7095" s="173"/>
      <c r="E7095" s="173"/>
      <c r="F7095" s="173"/>
      <c r="G7095" s="173"/>
      <c r="H7095" s="173"/>
      <c r="I7095" s="173"/>
    </row>
    <row r="7096">
      <c r="A7096" s="176"/>
      <c r="B7096" s="177"/>
      <c r="C7096" s="173"/>
      <c r="D7096" s="173"/>
      <c r="E7096" s="173"/>
      <c r="F7096" s="173"/>
      <c r="G7096" s="173"/>
      <c r="H7096" s="173"/>
      <c r="I7096" s="173"/>
    </row>
    <row r="7097">
      <c r="A7097" s="176"/>
      <c r="B7097" s="177"/>
      <c r="C7097" s="173"/>
      <c r="D7097" s="173"/>
      <c r="E7097" s="173"/>
      <c r="F7097" s="173"/>
      <c r="G7097" s="173"/>
      <c r="H7097" s="173"/>
      <c r="I7097" s="173"/>
    </row>
    <row r="7098">
      <c r="A7098" s="176"/>
      <c r="B7098" s="177"/>
      <c r="C7098" s="173"/>
      <c r="D7098" s="173"/>
      <c r="E7098" s="173"/>
      <c r="F7098" s="173"/>
      <c r="G7098" s="173"/>
      <c r="H7098" s="173"/>
      <c r="I7098" s="173"/>
    </row>
    <row r="7099">
      <c r="A7099" s="176"/>
      <c r="B7099" s="177"/>
      <c r="C7099" s="173"/>
      <c r="D7099" s="173"/>
      <c r="E7099" s="173"/>
      <c r="F7099" s="173"/>
      <c r="G7099" s="173"/>
      <c r="H7099" s="173"/>
      <c r="I7099" s="173"/>
    </row>
    <row r="7100">
      <c r="A7100" s="176"/>
      <c r="B7100" s="177"/>
      <c r="C7100" s="173"/>
      <c r="D7100" s="173"/>
      <c r="E7100" s="173"/>
      <c r="F7100" s="173"/>
      <c r="G7100" s="173"/>
      <c r="H7100" s="173"/>
      <c r="I7100" s="173"/>
    </row>
    <row r="7101">
      <c r="A7101" s="176"/>
      <c r="B7101" s="177"/>
      <c r="C7101" s="173"/>
      <c r="D7101" s="173"/>
      <c r="E7101" s="173"/>
      <c r="F7101" s="173"/>
      <c r="G7101" s="173"/>
      <c r="H7101" s="173"/>
      <c r="I7101" s="173"/>
    </row>
    <row r="7102">
      <c r="A7102" s="176"/>
      <c r="B7102" s="177"/>
      <c r="C7102" s="173"/>
      <c r="D7102" s="173"/>
      <c r="E7102" s="173"/>
      <c r="F7102" s="173"/>
      <c r="G7102" s="173"/>
      <c r="H7102" s="173"/>
      <c r="I7102" s="173"/>
    </row>
    <row r="7103">
      <c r="A7103" s="176"/>
      <c r="B7103" s="177"/>
      <c r="C7103" s="173"/>
      <c r="D7103" s="173"/>
      <c r="E7103" s="173"/>
      <c r="F7103" s="173"/>
      <c r="G7103" s="173"/>
      <c r="H7103" s="173"/>
      <c r="I7103" s="173"/>
    </row>
    <row r="7104">
      <c r="A7104" s="176"/>
      <c r="B7104" s="177"/>
      <c r="C7104" s="173"/>
      <c r="D7104" s="173"/>
      <c r="E7104" s="173"/>
      <c r="F7104" s="173"/>
      <c r="G7104" s="173"/>
      <c r="H7104" s="173"/>
      <c r="I7104" s="173"/>
    </row>
    <row r="7105">
      <c r="A7105" s="176"/>
      <c r="B7105" s="177"/>
      <c r="C7105" s="173"/>
      <c r="D7105" s="173"/>
      <c r="E7105" s="173"/>
      <c r="F7105" s="173"/>
      <c r="G7105" s="173"/>
      <c r="H7105" s="173"/>
      <c r="I7105" s="173"/>
    </row>
    <row r="7106">
      <c r="A7106" s="176"/>
      <c r="B7106" s="177"/>
      <c r="C7106" s="173"/>
      <c r="D7106" s="173"/>
      <c r="E7106" s="173"/>
      <c r="F7106" s="173"/>
      <c r="G7106" s="173"/>
      <c r="H7106" s="173"/>
      <c r="I7106" s="173"/>
    </row>
    <row r="7107">
      <c r="A7107" s="176"/>
      <c r="B7107" s="177"/>
      <c r="C7107" s="173"/>
      <c r="D7107" s="173"/>
      <c r="E7107" s="173"/>
      <c r="F7107" s="173"/>
      <c r="G7107" s="173"/>
      <c r="H7107" s="173"/>
      <c r="I7107" s="173"/>
    </row>
    <row r="7108">
      <c r="A7108" s="176"/>
      <c r="B7108" s="177"/>
      <c r="C7108" s="173"/>
      <c r="D7108" s="173"/>
      <c r="E7108" s="173"/>
      <c r="F7108" s="173"/>
      <c r="G7108" s="173"/>
      <c r="H7108" s="173"/>
      <c r="I7108" s="173"/>
    </row>
    <row r="7109">
      <c r="A7109" s="176"/>
      <c r="B7109" s="177"/>
      <c r="C7109" s="173"/>
      <c r="D7109" s="173"/>
      <c r="E7109" s="173"/>
      <c r="F7109" s="173"/>
      <c r="G7109" s="173"/>
      <c r="H7109" s="173"/>
      <c r="I7109" s="173"/>
    </row>
    <row r="7110">
      <c r="A7110" s="176"/>
      <c r="B7110" s="177"/>
      <c r="C7110" s="173"/>
      <c r="D7110" s="173"/>
      <c r="E7110" s="173"/>
      <c r="F7110" s="173"/>
      <c r="G7110" s="173"/>
      <c r="H7110" s="173"/>
      <c r="I7110" s="173"/>
    </row>
    <row r="7111">
      <c r="A7111" s="176"/>
      <c r="B7111" s="177"/>
      <c r="C7111" s="173"/>
      <c r="D7111" s="173"/>
      <c r="E7111" s="173"/>
      <c r="F7111" s="173"/>
      <c r="G7111" s="173"/>
      <c r="H7111" s="173"/>
      <c r="I7111" s="173"/>
    </row>
    <row r="7112">
      <c r="A7112" s="176"/>
      <c r="B7112" s="177"/>
      <c r="C7112" s="173"/>
      <c r="D7112" s="173"/>
      <c r="E7112" s="173"/>
      <c r="F7112" s="173"/>
      <c r="G7112" s="173"/>
      <c r="H7112" s="173"/>
      <c r="I7112" s="173"/>
    </row>
    <row r="7113">
      <c r="A7113" s="176"/>
      <c r="B7113" s="177"/>
      <c r="C7113" s="173"/>
      <c r="D7113" s="173"/>
      <c r="E7113" s="173"/>
      <c r="F7113" s="173"/>
      <c r="G7113" s="173"/>
      <c r="H7113" s="173"/>
      <c r="I7113" s="173"/>
    </row>
    <row r="7114">
      <c r="A7114" s="176"/>
      <c r="B7114" s="177"/>
      <c r="C7114" s="173"/>
      <c r="D7114" s="173"/>
      <c r="E7114" s="173"/>
      <c r="F7114" s="173"/>
      <c r="G7114" s="173"/>
      <c r="H7114" s="173"/>
      <c r="I7114" s="173"/>
    </row>
    <row r="7115">
      <c r="A7115" s="176"/>
      <c r="B7115" s="177"/>
      <c r="C7115" s="173"/>
      <c r="D7115" s="173"/>
      <c r="E7115" s="173"/>
      <c r="F7115" s="173"/>
      <c r="G7115" s="173"/>
      <c r="H7115" s="173"/>
      <c r="I7115" s="173"/>
    </row>
    <row r="7116">
      <c r="A7116" s="176"/>
      <c r="B7116" s="177"/>
      <c r="C7116" s="173"/>
      <c r="D7116" s="173"/>
      <c r="E7116" s="173"/>
      <c r="F7116" s="173"/>
      <c r="G7116" s="173"/>
      <c r="H7116" s="173"/>
      <c r="I7116" s="173"/>
    </row>
    <row r="7117">
      <c r="A7117" s="176"/>
      <c r="B7117" s="177"/>
      <c r="C7117" s="173"/>
      <c r="D7117" s="173"/>
      <c r="E7117" s="173"/>
      <c r="F7117" s="173"/>
      <c r="G7117" s="173"/>
      <c r="H7117" s="173"/>
      <c r="I7117" s="173"/>
    </row>
    <row r="7118">
      <c r="A7118" s="176"/>
      <c r="B7118" s="177"/>
      <c r="C7118" s="173"/>
      <c r="D7118" s="173"/>
      <c r="E7118" s="173"/>
      <c r="F7118" s="173"/>
      <c r="G7118" s="173"/>
      <c r="H7118" s="173"/>
      <c r="I7118" s="173"/>
    </row>
    <row r="7119">
      <c r="A7119" s="176"/>
      <c r="B7119" s="177"/>
      <c r="C7119" s="173"/>
      <c r="D7119" s="173"/>
      <c r="E7119" s="173"/>
      <c r="F7119" s="173"/>
      <c r="G7119" s="173"/>
      <c r="H7119" s="173"/>
      <c r="I7119" s="173"/>
    </row>
    <row r="7120">
      <c r="A7120" s="176"/>
      <c r="B7120" s="177"/>
      <c r="C7120" s="173"/>
      <c r="D7120" s="173"/>
      <c r="E7120" s="173"/>
      <c r="F7120" s="173"/>
      <c r="G7120" s="173"/>
      <c r="H7120" s="173"/>
      <c r="I7120" s="173"/>
    </row>
    <row r="7121">
      <c r="A7121" s="176"/>
      <c r="B7121" s="177"/>
      <c r="C7121" s="173"/>
      <c r="D7121" s="173"/>
      <c r="E7121" s="173"/>
      <c r="F7121" s="173"/>
      <c r="G7121" s="173"/>
      <c r="H7121" s="173"/>
      <c r="I7121" s="173"/>
    </row>
    <row r="7122">
      <c r="A7122" s="176"/>
      <c r="B7122" s="177"/>
      <c r="C7122" s="173"/>
      <c r="D7122" s="173"/>
      <c r="E7122" s="173"/>
      <c r="F7122" s="173"/>
      <c r="G7122" s="173"/>
      <c r="H7122" s="173"/>
      <c r="I7122" s="173"/>
    </row>
    <row r="7123">
      <c r="A7123" s="176"/>
      <c r="B7123" s="177"/>
      <c r="C7123" s="173"/>
      <c r="D7123" s="173"/>
      <c r="E7123" s="173"/>
      <c r="F7123" s="173"/>
      <c r="G7123" s="173"/>
      <c r="H7123" s="173"/>
      <c r="I7123" s="173"/>
    </row>
    <row r="7124">
      <c r="A7124" s="176"/>
      <c r="B7124" s="177"/>
      <c r="C7124" s="173"/>
      <c r="D7124" s="173"/>
      <c r="E7124" s="173"/>
      <c r="F7124" s="173"/>
      <c r="G7124" s="173"/>
      <c r="H7124" s="173"/>
      <c r="I7124" s="173"/>
    </row>
    <row r="7125">
      <c r="A7125" s="176"/>
      <c r="B7125" s="177"/>
      <c r="C7125" s="173"/>
      <c r="D7125" s="173"/>
      <c r="E7125" s="173"/>
      <c r="F7125" s="173"/>
      <c r="G7125" s="173"/>
      <c r="H7125" s="173"/>
      <c r="I7125" s="173"/>
    </row>
    <row r="7126">
      <c r="A7126" s="176"/>
      <c r="B7126" s="177"/>
      <c r="C7126" s="173"/>
      <c r="D7126" s="173"/>
      <c r="E7126" s="173"/>
      <c r="F7126" s="173"/>
      <c r="G7126" s="173"/>
      <c r="H7126" s="173"/>
      <c r="I7126" s="173"/>
    </row>
    <row r="7127">
      <c r="A7127" s="176"/>
      <c r="B7127" s="177"/>
      <c r="C7127" s="173"/>
      <c r="D7127" s="173"/>
      <c r="E7127" s="173"/>
      <c r="F7127" s="173"/>
      <c r="G7127" s="173"/>
      <c r="H7127" s="173"/>
      <c r="I7127" s="173"/>
    </row>
    <row r="7128">
      <c r="A7128" s="176"/>
      <c r="B7128" s="177"/>
      <c r="C7128" s="173"/>
      <c r="D7128" s="173"/>
      <c r="E7128" s="173"/>
      <c r="F7128" s="173"/>
      <c r="G7128" s="173"/>
      <c r="H7128" s="173"/>
      <c r="I7128" s="173"/>
    </row>
    <row r="7129">
      <c r="A7129" s="176"/>
      <c r="B7129" s="177"/>
      <c r="C7129" s="173"/>
      <c r="D7129" s="173"/>
      <c r="E7129" s="173"/>
      <c r="F7129" s="173"/>
      <c r="G7129" s="173"/>
      <c r="H7129" s="173"/>
      <c r="I7129" s="173"/>
    </row>
    <row r="7130">
      <c r="A7130" s="176"/>
      <c r="B7130" s="177"/>
      <c r="C7130" s="173"/>
      <c r="D7130" s="173"/>
      <c r="E7130" s="173"/>
      <c r="F7130" s="173"/>
      <c r="G7130" s="173"/>
      <c r="H7130" s="173"/>
      <c r="I7130" s="173"/>
    </row>
    <row r="7131">
      <c r="A7131" s="176"/>
      <c r="B7131" s="177"/>
      <c r="C7131" s="173"/>
      <c r="D7131" s="173"/>
      <c r="E7131" s="173"/>
      <c r="F7131" s="173"/>
      <c r="G7131" s="173"/>
      <c r="H7131" s="173"/>
      <c r="I7131" s="173"/>
    </row>
    <row r="7132">
      <c r="A7132" s="176"/>
      <c r="B7132" s="177"/>
      <c r="C7132" s="173"/>
      <c r="D7132" s="173"/>
      <c r="E7132" s="173"/>
      <c r="F7132" s="173"/>
      <c r="G7132" s="173"/>
      <c r="H7132" s="173"/>
      <c r="I7132" s="173"/>
    </row>
    <row r="7133">
      <c r="A7133" s="176"/>
      <c r="B7133" s="177"/>
      <c r="C7133" s="173"/>
      <c r="D7133" s="173"/>
      <c r="E7133" s="173"/>
      <c r="F7133" s="173"/>
      <c r="G7133" s="173"/>
      <c r="H7133" s="173"/>
      <c r="I7133" s="173"/>
    </row>
    <row r="7134">
      <c r="A7134" s="176"/>
      <c r="B7134" s="177"/>
      <c r="C7134" s="173"/>
      <c r="D7134" s="173"/>
      <c r="E7134" s="173"/>
      <c r="F7134" s="173"/>
      <c r="G7134" s="173"/>
      <c r="H7134" s="173"/>
      <c r="I7134" s="173"/>
    </row>
    <row r="7135">
      <c r="A7135" s="176"/>
      <c r="B7135" s="177"/>
      <c r="C7135" s="173"/>
      <c r="D7135" s="173"/>
      <c r="E7135" s="173"/>
      <c r="F7135" s="173"/>
      <c r="G7135" s="173"/>
      <c r="H7135" s="173"/>
      <c r="I7135" s="173"/>
    </row>
    <row r="7136">
      <c r="A7136" s="176"/>
      <c r="B7136" s="177"/>
      <c r="C7136" s="173"/>
      <c r="D7136" s="173"/>
      <c r="E7136" s="173"/>
      <c r="F7136" s="173"/>
      <c r="G7136" s="173"/>
      <c r="H7136" s="173"/>
      <c r="I7136" s="173"/>
    </row>
    <row r="7137">
      <c r="A7137" s="176"/>
      <c r="B7137" s="177"/>
      <c r="C7137" s="173"/>
      <c r="D7137" s="173"/>
      <c r="E7137" s="173"/>
      <c r="F7137" s="173"/>
      <c r="G7137" s="173"/>
      <c r="H7137" s="173"/>
      <c r="I7137" s="173"/>
    </row>
    <row r="7138">
      <c r="A7138" s="176"/>
      <c r="B7138" s="177"/>
      <c r="C7138" s="173"/>
      <c r="D7138" s="173"/>
      <c r="E7138" s="173"/>
      <c r="F7138" s="173"/>
      <c r="G7138" s="173"/>
      <c r="H7138" s="173"/>
      <c r="I7138" s="173"/>
    </row>
    <row r="7139">
      <c r="A7139" s="176"/>
      <c r="B7139" s="177"/>
      <c r="C7139" s="173"/>
      <c r="D7139" s="173"/>
      <c r="E7139" s="173"/>
      <c r="F7139" s="173"/>
      <c r="G7139" s="173"/>
      <c r="H7139" s="173"/>
      <c r="I7139" s="173"/>
    </row>
    <row r="7140">
      <c r="A7140" s="176"/>
      <c r="B7140" s="177"/>
      <c r="C7140" s="173"/>
      <c r="D7140" s="173"/>
      <c r="E7140" s="173"/>
      <c r="F7140" s="173"/>
      <c r="G7140" s="173"/>
      <c r="H7140" s="173"/>
      <c r="I7140" s="173"/>
    </row>
    <row r="7141">
      <c r="A7141" s="176"/>
      <c r="B7141" s="177"/>
      <c r="C7141" s="173"/>
      <c r="D7141" s="173"/>
      <c r="E7141" s="173"/>
      <c r="F7141" s="173"/>
      <c r="G7141" s="173"/>
      <c r="H7141" s="173"/>
      <c r="I7141" s="173"/>
    </row>
    <row r="7142">
      <c r="A7142" s="176"/>
      <c r="B7142" s="177"/>
      <c r="C7142" s="173"/>
      <c r="D7142" s="173"/>
      <c r="E7142" s="173"/>
      <c r="F7142" s="173"/>
      <c r="G7142" s="173"/>
      <c r="H7142" s="173"/>
      <c r="I7142" s="173"/>
    </row>
    <row r="7143">
      <c r="A7143" s="176"/>
      <c r="B7143" s="177"/>
      <c r="C7143" s="173"/>
      <c r="D7143" s="173"/>
      <c r="E7143" s="173"/>
      <c r="F7143" s="173"/>
      <c r="G7143" s="173"/>
      <c r="H7143" s="173"/>
      <c r="I7143" s="173"/>
    </row>
    <row r="7144">
      <c r="A7144" s="176"/>
      <c r="B7144" s="177"/>
      <c r="C7144" s="173"/>
      <c r="D7144" s="173"/>
      <c r="E7144" s="173"/>
      <c r="F7144" s="173"/>
      <c r="G7144" s="173"/>
      <c r="H7144" s="173"/>
      <c r="I7144" s="173"/>
    </row>
    <row r="7145">
      <c r="A7145" s="176"/>
      <c r="B7145" s="177"/>
      <c r="C7145" s="173"/>
      <c r="D7145" s="173"/>
      <c r="E7145" s="173"/>
      <c r="F7145" s="173"/>
      <c r="G7145" s="173"/>
      <c r="H7145" s="173"/>
      <c r="I7145" s="173"/>
    </row>
    <row r="7146">
      <c r="A7146" s="176"/>
      <c r="B7146" s="177"/>
      <c r="C7146" s="173"/>
      <c r="D7146" s="173"/>
      <c r="E7146" s="173"/>
      <c r="F7146" s="173"/>
      <c r="G7146" s="173"/>
      <c r="H7146" s="173"/>
      <c r="I7146" s="173"/>
    </row>
    <row r="7147">
      <c r="A7147" s="176"/>
      <c r="B7147" s="177"/>
      <c r="C7147" s="173"/>
      <c r="D7147" s="173"/>
      <c r="E7147" s="173"/>
      <c r="F7147" s="173"/>
      <c r="G7147" s="173"/>
      <c r="H7147" s="173"/>
      <c r="I7147" s="173"/>
    </row>
    <row r="7148">
      <c r="A7148" s="176"/>
      <c r="B7148" s="177"/>
      <c r="C7148" s="173"/>
      <c r="D7148" s="173"/>
      <c r="E7148" s="173"/>
      <c r="F7148" s="173"/>
      <c r="G7148" s="173"/>
      <c r="H7148" s="173"/>
      <c r="I7148" s="173"/>
    </row>
    <row r="7149">
      <c r="A7149" s="176"/>
      <c r="B7149" s="177"/>
      <c r="C7149" s="173"/>
      <c r="D7149" s="173"/>
      <c r="E7149" s="173"/>
      <c r="F7149" s="173"/>
      <c r="G7149" s="173"/>
      <c r="H7149" s="173"/>
      <c r="I7149" s="173"/>
    </row>
    <row r="7150">
      <c r="A7150" s="176"/>
      <c r="B7150" s="177"/>
      <c r="C7150" s="173"/>
      <c r="D7150" s="173"/>
      <c r="E7150" s="173"/>
      <c r="F7150" s="173"/>
      <c r="G7150" s="173"/>
      <c r="H7150" s="173"/>
      <c r="I7150" s="173"/>
    </row>
    <row r="7151">
      <c r="A7151" s="176"/>
      <c r="B7151" s="177"/>
      <c r="C7151" s="173"/>
      <c r="D7151" s="173"/>
      <c r="E7151" s="173"/>
      <c r="F7151" s="173"/>
      <c r="G7151" s="173"/>
      <c r="H7151" s="173"/>
      <c r="I7151" s="173"/>
    </row>
    <row r="7152">
      <c r="A7152" s="176"/>
      <c r="B7152" s="177"/>
      <c r="C7152" s="173"/>
      <c r="D7152" s="173"/>
      <c r="E7152" s="173"/>
      <c r="F7152" s="173"/>
      <c r="G7152" s="173"/>
      <c r="H7152" s="173"/>
      <c r="I7152" s="173"/>
    </row>
    <row r="7153">
      <c r="A7153" s="176"/>
      <c r="B7153" s="177"/>
      <c r="C7153" s="173"/>
      <c r="D7153" s="173"/>
      <c r="E7153" s="173"/>
      <c r="F7153" s="173"/>
      <c r="G7153" s="173"/>
      <c r="H7153" s="173"/>
      <c r="I7153" s="173"/>
    </row>
    <row r="7154">
      <c r="A7154" s="176"/>
      <c r="B7154" s="177"/>
      <c r="C7154" s="173"/>
      <c r="D7154" s="173"/>
      <c r="E7154" s="173"/>
      <c r="F7154" s="173"/>
      <c r="G7154" s="173"/>
      <c r="H7154" s="173"/>
      <c r="I7154" s="173"/>
    </row>
    <row r="7155">
      <c r="A7155" s="176"/>
      <c r="B7155" s="177"/>
      <c r="C7155" s="173"/>
      <c r="D7155" s="173"/>
      <c r="E7155" s="173"/>
      <c r="F7155" s="173"/>
      <c r="G7155" s="173"/>
      <c r="H7155" s="173"/>
      <c r="I7155" s="173"/>
    </row>
    <row r="7156">
      <c r="A7156" s="176"/>
      <c r="B7156" s="177"/>
      <c r="C7156" s="173"/>
      <c r="D7156" s="173"/>
      <c r="E7156" s="173"/>
      <c r="F7156" s="173"/>
      <c r="G7156" s="173"/>
      <c r="H7156" s="173"/>
      <c r="I7156" s="173"/>
    </row>
    <row r="7157">
      <c r="A7157" s="176"/>
      <c r="B7157" s="177"/>
      <c r="C7157" s="173"/>
      <c r="D7157" s="173"/>
      <c r="E7157" s="173"/>
      <c r="F7157" s="173"/>
      <c r="G7157" s="173"/>
      <c r="H7157" s="173"/>
      <c r="I7157" s="173"/>
    </row>
    <row r="7158">
      <c r="A7158" s="176"/>
      <c r="B7158" s="177"/>
      <c r="C7158" s="173"/>
      <c r="D7158" s="173"/>
      <c r="E7158" s="173"/>
      <c r="F7158" s="173"/>
      <c r="G7158" s="173"/>
      <c r="H7158" s="173"/>
      <c r="I7158" s="173"/>
    </row>
    <row r="7159">
      <c r="A7159" s="176"/>
      <c r="B7159" s="177"/>
      <c r="C7159" s="173"/>
      <c r="D7159" s="173"/>
      <c r="E7159" s="173"/>
      <c r="F7159" s="173"/>
      <c r="G7159" s="173"/>
      <c r="H7159" s="173"/>
      <c r="I7159" s="173"/>
    </row>
    <row r="7160">
      <c r="A7160" s="176"/>
      <c r="B7160" s="177"/>
      <c r="C7160" s="173"/>
      <c r="D7160" s="173"/>
      <c r="E7160" s="173"/>
      <c r="F7160" s="173"/>
      <c r="G7160" s="173"/>
      <c r="H7160" s="173"/>
      <c r="I7160" s="173"/>
    </row>
    <row r="7161">
      <c r="A7161" s="176"/>
      <c r="B7161" s="177"/>
      <c r="C7161" s="173"/>
      <c r="D7161" s="173"/>
      <c r="E7161" s="173"/>
      <c r="F7161" s="173"/>
      <c r="G7161" s="173"/>
      <c r="H7161" s="173"/>
      <c r="I7161" s="173"/>
    </row>
    <row r="7162">
      <c r="A7162" s="176"/>
      <c r="B7162" s="177"/>
      <c r="C7162" s="173"/>
      <c r="D7162" s="173"/>
      <c r="E7162" s="173"/>
      <c r="F7162" s="173"/>
      <c r="G7162" s="173"/>
      <c r="H7162" s="173"/>
      <c r="I7162" s="173"/>
    </row>
    <row r="7163">
      <c r="A7163" s="176"/>
      <c r="B7163" s="177"/>
      <c r="C7163" s="173"/>
      <c r="D7163" s="173"/>
      <c r="E7163" s="173"/>
      <c r="F7163" s="173"/>
      <c r="G7163" s="173"/>
      <c r="H7163" s="173"/>
      <c r="I7163" s="173"/>
    </row>
    <row r="7164">
      <c r="A7164" s="176"/>
      <c r="B7164" s="177"/>
      <c r="C7164" s="173"/>
      <c r="D7164" s="173"/>
      <c r="E7164" s="173"/>
      <c r="F7164" s="173"/>
      <c r="G7164" s="173"/>
      <c r="H7164" s="173"/>
      <c r="I7164" s="173"/>
    </row>
    <row r="7165">
      <c r="A7165" s="176"/>
      <c r="B7165" s="177"/>
      <c r="C7165" s="173"/>
      <c r="D7165" s="173"/>
      <c r="E7165" s="173"/>
      <c r="F7165" s="173"/>
      <c r="G7165" s="173"/>
      <c r="H7165" s="173"/>
      <c r="I7165" s="173"/>
    </row>
    <row r="7166">
      <c r="A7166" s="176"/>
      <c r="B7166" s="177"/>
      <c r="C7166" s="173"/>
      <c r="D7166" s="173"/>
      <c r="E7166" s="173"/>
      <c r="F7166" s="173"/>
      <c r="G7166" s="173"/>
      <c r="H7166" s="173"/>
      <c r="I7166" s="173"/>
    </row>
    <row r="7167">
      <c r="A7167" s="176"/>
      <c r="B7167" s="177"/>
      <c r="C7167" s="173"/>
      <c r="D7167" s="173"/>
      <c r="E7167" s="173"/>
      <c r="F7167" s="173"/>
      <c r="G7167" s="173"/>
      <c r="H7167" s="173"/>
      <c r="I7167" s="173"/>
    </row>
    <row r="7168">
      <c r="A7168" s="176"/>
      <c r="B7168" s="177"/>
      <c r="C7168" s="173"/>
      <c r="D7168" s="173"/>
      <c r="E7168" s="173"/>
      <c r="F7168" s="173"/>
      <c r="G7168" s="173"/>
      <c r="H7168" s="173"/>
      <c r="I7168" s="173"/>
    </row>
    <row r="7169">
      <c r="A7169" s="176"/>
      <c r="B7169" s="177"/>
      <c r="C7169" s="173"/>
      <c r="D7169" s="173"/>
      <c r="E7169" s="173"/>
      <c r="F7169" s="173"/>
      <c r="G7169" s="173"/>
      <c r="H7169" s="173"/>
      <c r="I7169" s="173"/>
    </row>
    <row r="7170">
      <c r="A7170" s="176"/>
      <c r="B7170" s="177"/>
      <c r="C7170" s="173"/>
      <c r="D7170" s="173"/>
      <c r="E7170" s="173"/>
      <c r="F7170" s="173"/>
      <c r="G7170" s="173"/>
      <c r="H7170" s="173"/>
      <c r="I7170" s="173"/>
    </row>
    <row r="7171">
      <c r="A7171" s="176"/>
      <c r="B7171" s="177"/>
      <c r="C7171" s="173"/>
      <c r="D7171" s="173"/>
      <c r="E7171" s="173"/>
      <c r="F7171" s="173"/>
      <c r="G7171" s="173"/>
      <c r="H7171" s="173"/>
      <c r="I7171" s="173"/>
    </row>
    <row r="7172">
      <c r="A7172" s="176"/>
      <c r="B7172" s="177"/>
      <c r="C7172" s="173"/>
      <c r="D7172" s="173"/>
      <c r="E7172" s="173"/>
      <c r="F7172" s="173"/>
      <c r="G7172" s="173"/>
      <c r="H7172" s="173"/>
      <c r="I7172" s="173"/>
    </row>
    <row r="7173">
      <c r="A7173" s="176"/>
      <c r="B7173" s="177"/>
      <c r="C7173" s="173"/>
      <c r="D7173" s="173"/>
      <c r="E7173" s="173"/>
      <c r="F7173" s="173"/>
      <c r="G7173" s="173"/>
      <c r="H7173" s="173"/>
      <c r="I7173" s="173"/>
    </row>
    <row r="7174">
      <c r="A7174" s="176"/>
      <c r="B7174" s="177"/>
      <c r="C7174" s="173"/>
      <c r="D7174" s="173"/>
      <c r="E7174" s="173"/>
      <c r="F7174" s="173"/>
      <c r="G7174" s="173"/>
      <c r="H7174" s="173"/>
      <c r="I7174" s="173"/>
    </row>
    <row r="7175">
      <c r="A7175" s="176"/>
      <c r="B7175" s="177"/>
      <c r="C7175" s="173"/>
      <c r="D7175" s="173"/>
      <c r="E7175" s="173"/>
      <c r="F7175" s="173"/>
      <c r="G7175" s="173"/>
      <c r="H7175" s="173"/>
      <c r="I7175" s="173"/>
    </row>
    <row r="7176">
      <c r="A7176" s="176"/>
      <c r="B7176" s="177"/>
      <c r="C7176" s="173"/>
      <c r="D7176" s="173"/>
      <c r="E7176" s="173"/>
      <c r="F7176" s="173"/>
      <c r="G7176" s="173"/>
      <c r="H7176" s="173"/>
      <c r="I7176" s="173"/>
    </row>
    <row r="7177">
      <c r="A7177" s="176"/>
      <c r="B7177" s="177"/>
      <c r="C7177" s="173"/>
      <c r="D7177" s="173"/>
      <c r="E7177" s="173"/>
      <c r="F7177" s="173"/>
      <c r="G7177" s="173"/>
      <c r="H7177" s="173"/>
      <c r="I7177" s="173"/>
    </row>
    <row r="7178">
      <c r="A7178" s="176"/>
      <c r="B7178" s="177"/>
      <c r="C7178" s="173"/>
      <c r="D7178" s="173"/>
      <c r="E7178" s="173"/>
      <c r="F7178" s="173"/>
      <c r="G7178" s="173"/>
      <c r="H7178" s="173"/>
      <c r="I7178" s="173"/>
    </row>
    <row r="7179">
      <c r="A7179" s="176"/>
      <c r="B7179" s="177"/>
      <c r="C7179" s="173"/>
      <c r="D7179" s="173"/>
      <c r="E7179" s="173"/>
      <c r="F7179" s="173"/>
      <c r="G7179" s="173"/>
      <c r="H7179" s="173"/>
      <c r="I7179" s="173"/>
    </row>
    <row r="7180">
      <c r="A7180" s="176"/>
      <c r="B7180" s="177"/>
      <c r="C7180" s="173"/>
      <c r="D7180" s="173"/>
      <c r="E7180" s="173"/>
      <c r="F7180" s="173"/>
      <c r="G7180" s="173"/>
      <c r="H7180" s="173"/>
      <c r="I7180" s="173"/>
    </row>
    <row r="7181">
      <c r="A7181" s="176"/>
      <c r="B7181" s="177"/>
      <c r="C7181" s="173"/>
      <c r="D7181" s="173"/>
      <c r="E7181" s="173"/>
      <c r="F7181" s="173"/>
      <c r="G7181" s="173"/>
      <c r="H7181" s="173"/>
      <c r="I7181" s="173"/>
    </row>
    <row r="7182">
      <c r="A7182" s="176"/>
      <c r="B7182" s="177"/>
      <c r="C7182" s="173"/>
      <c r="D7182" s="173"/>
      <c r="E7182" s="173"/>
      <c r="F7182" s="173"/>
      <c r="G7182" s="173"/>
      <c r="H7182" s="173"/>
      <c r="I7182" s="173"/>
    </row>
    <row r="7183">
      <c r="A7183" s="176"/>
      <c r="B7183" s="177"/>
      <c r="C7183" s="173"/>
      <c r="D7183" s="173"/>
      <c r="E7183" s="173"/>
      <c r="F7183" s="173"/>
      <c r="G7183" s="173"/>
      <c r="H7183" s="173"/>
      <c r="I7183" s="173"/>
    </row>
    <row r="7184">
      <c r="A7184" s="176"/>
      <c r="B7184" s="177"/>
      <c r="C7184" s="173"/>
      <c r="D7184" s="173"/>
      <c r="E7184" s="173"/>
      <c r="F7184" s="173"/>
      <c r="G7184" s="173"/>
      <c r="H7184" s="173"/>
      <c r="I7184" s="173"/>
    </row>
    <row r="7185">
      <c r="A7185" s="176"/>
      <c r="B7185" s="177"/>
      <c r="C7185" s="173"/>
      <c r="D7185" s="173"/>
      <c r="E7185" s="173"/>
      <c r="F7185" s="173"/>
      <c r="G7185" s="173"/>
      <c r="H7185" s="173"/>
      <c r="I7185" s="173"/>
    </row>
    <row r="7186">
      <c r="A7186" s="176"/>
      <c r="B7186" s="177"/>
      <c r="C7186" s="173"/>
      <c r="D7186" s="173"/>
      <c r="E7186" s="173"/>
      <c r="F7186" s="173"/>
      <c r="G7186" s="173"/>
      <c r="H7186" s="173"/>
      <c r="I7186" s="173"/>
    </row>
    <row r="7187">
      <c r="A7187" s="176"/>
      <c r="B7187" s="177"/>
      <c r="C7187" s="173"/>
      <c r="D7187" s="173"/>
      <c r="E7187" s="173"/>
      <c r="F7187" s="173"/>
      <c r="G7187" s="173"/>
      <c r="H7187" s="173"/>
      <c r="I7187" s="173"/>
    </row>
    <row r="7188">
      <c r="A7188" s="176"/>
      <c r="B7188" s="177"/>
      <c r="C7188" s="173"/>
      <c r="D7188" s="173"/>
      <c r="E7188" s="173"/>
      <c r="F7188" s="173"/>
      <c r="G7188" s="173"/>
      <c r="H7188" s="173"/>
      <c r="I7188" s="173"/>
    </row>
    <row r="7189">
      <c r="A7189" s="176"/>
      <c r="B7189" s="177"/>
      <c r="C7189" s="173"/>
      <c r="D7189" s="173"/>
      <c r="E7189" s="173"/>
      <c r="F7189" s="173"/>
      <c r="G7189" s="173"/>
      <c r="H7189" s="173"/>
      <c r="I7189" s="173"/>
    </row>
    <row r="7190">
      <c r="A7190" s="176"/>
      <c r="B7190" s="177"/>
      <c r="C7190" s="173"/>
      <c r="D7190" s="173"/>
      <c r="E7190" s="173"/>
      <c r="F7190" s="173"/>
      <c r="G7190" s="173"/>
      <c r="H7190" s="173"/>
      <c r="I7190" s="173"/>
    </row>
    <row r="7191">
      <c r="A7191" s="176"/>
      <c r="B7191" s="177"/>
      <c r="C7191" s="173"/>
      <c r="D7191" s="173"/>
      <c r="E7191" s="173"/>
      <c r="F7191" s="173"/>
      <c r="G7191" s="173"/>
      <c r="H7191" s="173"/>
      <c r="I7191" s="173"/>
    </row>
    <row r="7192">
      <c r="A7192" s="176"/>
      <c r="B7192" s="177"/>
      <c r="C7192" s="173"/>
      <c r="D7192" s="173"/>
      <c r="E7192" s="173"/>
      <c r="F7192" s="173"/>
      <c r="G7192" s="173"/>
      <c r="H7192" s="173"/>
      <c r="I7192" s="173"/>
    </row>
    <row r="7193">
      <c r="A7193" s="176"/>
      <c r="B7193" s="177"/>
      <c r="C7193" s="173"/>
      <c r="D7193" s="173"/>
      <c r="E7193" s="173"/>
      <c r="F7193" s="173"/>
      <c r="G7193" s="173"/>
      <c r="H7193" s="173"/>
      <c r="I7193" s="173"/>
    </row>
    <row r="7194">
      <c r="A7194" s="176"/>
      <c r="B7194" s="177"/>
      <c r="C7194" s="173"/>
      <c r="D7194" s="173"/>
      <c r="E7194" s="173"/>
      <c r="F7194" s="173"/>
      <c r="G7194" s="173"/>
      <c r="H7194" s="173"/>
      <c r="I7194" s="173"/>
    </row>
    <row r="7195">
      <c r="A7195" s="176"/>
      <c r="B7195" s="177"/>
      <c r="C7195" s="173"/>
      <c r="D7195" s="173"/>
      <c r="E7195" s="173"/>
      <c r="F7195" s="173"/>
      <c r="G7195" s="173"/>
      <c r="H7195" s="173"/>
      <c r="I7195" s="173"/>
    </row>
    <row r="7196">
      <c r="A7196" s="176"/>
      <c r="B7196" s="177"/>
      <c r="C7196" s="173"/>
      <c r="D7196" s="173"/>
      <c r="E7196" s="173"/>
      <c r="F7196" s="173"/>
      <c r="G7196" s="173"/>
      <c r="H7196" s="173"/>
      <c r="I7196" s="173"/>
    </row>
    <row r="7197">
      <c r="A7197" s="176"/>
      <c r="B7197" s="177"/>
      <c r="C7197" s="173"/>
      <c r="D7197" s="173"/>
      <c r="E7197" s="173"/>
      <c r="F7197" s="173"/>
      <c r="G7197" s="173"/>
      <c r="H7197" s="173"/>
      <c r="I7197" s="173"/>
    </row>
    <row r="7198">
      <c r="A7198" s="176"/>
      <c r="B7198" s="177"/>
      <c r="C7198" s="173"/>
      <c r="D7198" s="173"/>
      <c r="E7198" s="173"/>
      <c r="F7198" s="173"/>
      <c r="G7198" s="173"/>
      <c r="H7198" s="173"/>
      <c r="I7198" s="173"/>
    </row>
    <row r="7199">
      <c r="A7199" s="176"/>
      <c r="B7199" s="177"/>
      <c r="C7199" s="173"/>
      <c r="D7199" s="173"/>
      <c r="E7199" s="173"/>
      <c r="F7199" s="173"/>
      <c r="G7199" s="173"/>
      <c r="H7199" s="173"/>
      <c r="I7199" s="173"/>
    </row>
    <row r="7200">
      <c r="A7200" s="176"/>
      <c r="B7200" s="177"/>
      <c r="C7200" s="173"/>
      <c r="D7200" s="173"/>
      <c r="E7200" s="173"/>
      <c r="F7200" s="173"/>
      <c r="G7200" s="173"/>
      <c r="H7200" s="173"/>
      <c r="I7200" s="173"/>
    </row>
    <row r="7201">
      <c r="A7201" s="176"/>
      <c r="B7201" s="177"/>
      <c r="C7201" s="173"/>
      <c r="D7201" s="173"/>
      <c r="E7201" s="173"/>
      <c r="F7201" s="173"/>
      <c r="G7201" s="173"/>
      <c r="H7201" s="173"/>
      <c r="I7201" s="173"/>
    </row>
    <row r="7202">
      <c r="A7202" s="176"/>
      <c r="B7202" s="177"/>
      <c r="C7202" s="173"/>
      <c r="D7202" s="173"/>
      <c r="E7202" s="173"/>
      <c r="F7202" s="173"/>
      <c r="G7202" s="173"/>
      <c r="H7202" s="173"/>
      <c r="I7202" s="173"/>
    </row>
    <row r="7203">
      <c r="A7203" s="176"/>
      <c r="B7203" s="177"/>
      <c r="C7203" s="173"/>
      <c r="D7203" s="173"/>
      <c r="E7203" s="173"/>
      <c r="F7203" s="173"/>
      <c r="G7203" s="173"/>
      <c r="H7203" s="173"/>
      <c r="I7203" s="173"/>
    </row>
    <row r="7204">
      <c r="A7204" s="176"/>
      <c r="B7204" s="177"/>
      <c r="C7204" s="173"/>
      <c r="D7204" s="173"/>
      <c r="E7204" s="173"/>
      <c r="F7204" s="173"/>
      <c r="G7204" s="173"/>
      <c r="H7204" s="173"/>
      <c r="I7204" s="173"/>
    </row>
    <row r="7205">
      <c r="A7205" s="176"/>
      <c r="B7205" s="177"/>
      <c r="C7205" s="173"/>
      <c r="D7205" s="173"/>
      <c r="E7205" s="173"/>
      <c r="F7205" s="173"/>
      <c r="G7205" s="173"/>
      <c r="H7205" s="173"/>
      <c r="I7205" s="173"/>
    </row>
    <row r="7206">
      <c r="A7206" s="176"/>
      <c r="B7206" s="177"/>
      <c r="C7206" s="173"/>
      <c r="D7206" s="173"/>
      <c r="E7206" s="173"/>
      <c r="F7206" s="173"/>
      <c r="G7206" s="173"/>
      <c r="H7206" s="173"/>
      <c r="I7206" s="173"/>
    </row>
    <row r="7207">
      <c r="A7207" s="176"/>
      <c r="B7207" s="177"/>
      <c r="C7207" s="173"/>
      <c r="D7207" s="173"/>
      <c r="E7207" s="173"/>
      <c r="F7207" s="173"/>
      <c r="G7207" s="173"/>
      <c r="H7207" s="173"/>
      <c r="I7207" s="173"/>
    </row>
    <row r="7208">
      <c r="A7208" s="176"/>
      <c r="B7208" s="177"/>
      <c r="C7208" s="173"/>
      <c r="D7208" s="173"/>
      <c r="E7208" s="173"/>
      <c r="F7208" s="173"/>
      <c r="G7208" s="173"/>
      <c r="H7208" s="173"/>
      <c r="I7208" s="173"/>
    </row>
    <row r="7209">
      <c r="A7209" s="176"/>
      <c r="B7209" s="177"/>
      <c r="C7209" s="173"/>
      <c r="D7209" s="173"/>
      <c r="E7209" s="173"/>
      <c r="F7209" s="173"/>
      <c r="G7209" s="173"/>
      <c r="H7209" s="173"/>
      <c r="I7209" s="173"/>
    </row>
    <row r="7210">
      <c r="A7210" s="176"/>
      <c r="B7210" s="177"/>
      <c r="C7210" s="173"/>
      <c r="D7210" s="173"/>
      <c r="E7210" s="173"/>
      <c r="F7210" s="173"/>
      <c r="G7210" s="173"/>
      <c r="H7210" s="173"/>
      <c r="I7210" s="173"/>
    </row>
    <row r="7211">
      <c r="A7211" s="176"/>
      <c r="B7211" s="177"/>
      <c r="C7211" s="173"/>
      <c r="D7211" s="173"/>
      <c r="E7211" s="173"/>
      <c r="F7211" s="173"/>
      <c r="G7211" s="173"/>
      <c r="H7211" s="173"/>
      <c r="I7211" s="173"/>
    </row>
    <row r="7212">
      <c r="A7212" s="176"/>
      <c r="B7212" s="177"/>
      <c r="C7212" s="173"/>
      <c r="D7212" s="173"/>
      <c r="E7212" s="173"/>
      <c r="F7212" s="173"/>
      <c r="G7212" s="173"/>
      <c r="H7212" s="173"/>
      <c r="I7212" s="173"/>
    </row>
    <row r="7213">
      <c r="A7213" s="176"/>
      <c r="B7213" s="177"/>
      <c r="C7213" s="173"/>
      <c r="D7213" s="173"/>
      <c r="E7213" s="173"/>
      <c r="F7213" s="173"/>
      <c r="G7213" s="173"/>
      <c r="H7213" s="173"/>
      <c r="I7213" s="173"/>
    </row>
    <row r="7214">
      <c r="A7214" s="176"/>
      <c r="B7214" s="177"/>
      <c r="C7214" s="173"/>
      <c r="D7214" s="173"/>
      <c r="E7214" s="173"/>
      <c r="F7214" s="173"/>
      <c r="G7214" s="173"/>
      <c r="H7214" s="173"/>
      <c r="I7214" s="173"/>
    </row>
    <row r="7215">
      <c r="A7215" s="176"/>
      <c r="B7215" s="177"/>
      <c r="C7215" s="173"/>
      <c r="D7215" s="173"/>
      <c r="E7215" s="173"/>
      <c r="F7215" s="173"/>
      <c r="G7215" s="173"/>
      <c r="H7215" s="173"/>
      <c r="I7215" s="173"/>
    </row>
    <row r="7216">
      <c r="A7216" s="176"/>
      <c r="B7216" s="177"/>
      <c r="C7216" s="173"/>
      <c r="D7216" s="173"/>
      <c r="E7216" s="173"/>
      <c r="F7216" s="173"/>
      <c r="G7216" s="173"/>
      <c r="H7216" s="173"/>
      <c r="I7216" s="173"/>
    </row>
    <row r="7217">
      <c r="A7217" s="176"/>
      <c r="B7217" s="177"/>
      <c r="C7217" s="173"/>
      <c r="D7217" s="173"/>
      <c r="E7217" s="173"/>
      <c r="F7217" s="173"/>
      <c r="G7217" s="173"/>
      <c r="H7217" s="173"/>
      <c r="I7217" s="173"/>
    </row>
    <row r="7218">
      <c r="A7218" s="176"/>
      <c r="B7218" s="177"/>
      <c r="C7218" s="173"/>
      <c r="D7218" s="173"/>
      <c r="E7218" s="173"/>
      <c r="F7218" s="173"/>
      <c r="G7218" s="173"/>
      <c r="H7218" s="173"/>
      <c r="I7218" s="173"/>
    </row>
    <row r="7219">
      <c r="A7219" s="176"/>
      <c r="B7219" s="177"/>
      <c r="C7219" s="173"/>
      <c r="D7219" s="173"/>
      <c r="E7219" s="173"/>
      <c r="F7219" s="173"/>
      <c r="G7219" s="173"/>
      <c r="H7219" s="173"/>
      <c r="I7219" s="173"/>
    </row>
    <row r="7220">
      <c r="A7220" s="176"/>
      <c r="B7220" s="177"/>
      <c r="C7220" s="173"/>
      <c r="D7220" s="173"/>
      <c r="E7220" s="173"/>
      <c r="F7220" s="173"/>
      <c r="G7220" s="173"/>
      <c r="H7220" s="173"/>
      <c r="I7220" s="173"/>
    </row>
    <row r="7221">
      <c r="A7221" s="176"/>
      <c r="B7221" s="177"/>
      <c r="C7221" s="173"/>
      <c r="D7221" s="173"/>
      <c r="E7221" s="173"/>
      <c r="F7221" s="173"/>
      <c r="G7221" s="173"/>
      <c r="H7221" s="173"/>
      <c r="I7221" s="173"/>
    </row>
    <row r="7222">
      <c r="A7222" s="176"/>
      <c r="B7222" s="177"/>
      <c r="C7222" s="173"/>
      <c r="D7222" s="173"/>
      <c r="E7222" s="173"/>
      <c r="F7222" s="173"/>
      <c r="G7222" s="173"/>
      <c r="H7222" s="173"/>
      <c r="I7222" s="173"/>
    </row>
    <row r="7223">
      <c r="A7223" s="176"/>
      <c r="B7223" s="177"/>
      <c r="C7223" s="173"/>
      <c r="D7223" s="173"/>
      <c r="E7223" s="173"/>
      <c r="F7223" s="173"/>
      <c r="G7223" s="173"/>
      <c r="H7223" s="173"/>
      <c r="I7223" s="173"/>
    </row>
    <row r="7224">
      <c r="A7224" s="176"/>
      <c r="B7224" s="177"/>
      <c r="C7224" s="173"/>
      <c r="D7224" s="173"/>
      <c r="E7224" s="173"/>
      <c r="F7224" s="173"/>
      <c r="G7224" s="173"/>
      <c r="H7224" s="173"/>
      <c r="I7224" s="173"/>
    </row>
    <row r="7225">
      <c r="A7225" s="176"/>
      <c r="B7225" s="177"/>
      <c r="C7225" s="173"/>
      <c r="D7225" s="173"/>
      <c r="E7225" s="173"/>
      <c r="F7225" s="173"/>
      <c r="G7225" s="173"/>
      <c r="H7225" s="173"/>
      <c r="I7225" s="173"/>
    </row>
    <row r="7226">
      <c r="A7226" s="176"/>
      <c r="B7226" s="177"/>
      <c r="C7226" s="173"/>
      <c r="D7226" s="173"/>
      <c r="E7226" s="173"/>
      <c r="F7226" s="173"/>
      <c r="G7226" s="173"/>
      <c r="H7226" s="173"/>
      <c r="I7226" s="173"/>
    </row>
    <row r="7227">
      <c r="A7227" s="176"/>
      <c r="B7227" s="177"/>
      <c r="C7227" s="173"/>
      <c r="D7227" s="173"/>
      <c r="E7227" s="173"/>
      <c r="F7227" s="173"/>
      <c r="G7227" s="173"/>
      <c r="H7227" s="173"/>
      <c r="I7227" s="173"/>
    </row>
    <row r="7228">
      <c r="A7228" s="176"/>
      <c r="B7228" s="177"/>
      <c r="C7228" s="173"/>
      <c r="D7228" s="173"/>
      <c r="E7228" s="173"/>
      <c r="F7228" s="173"/>
      <c r="G7228" s="173"/>
      <c r="H7228" s="173"/>
      <c r="I7228" s="173"/>
    </row>
    <row r="7229">
      <c r="A7229" s="176"/>
      <c r="B7229" s="177"/>
      <c r="C7229" s="173"/>
      <c r="D7229" s="173"/>
      <c r="E7229" s="173"/>
      <c r="F7229" s="173"/>
      <c r="G7229" s="173"/>
      <c r="H7229" s="173"/>
      <c r="I7229" s="173"/>
    </row>
    <row r="7230">
      <c r="A7230" s="176"/>
      <c r="B7230" s="177"/>
      <c r="C7230" s="173"/>
      <c r="D7230" s="173"/>
      <c r="E7230" s="173"/>
      <c r="F7230" s="173"/>
      <c r="G7230" s="173"/>
      <c r="H7230" s="173"/>
      <c r="I7230" s="173"/>
    </row>
    <row r="7231">
      <c r="A7231" s="176"/>
      <c r="B7231" s="177"/>
      <c r="C7231" s="173"/>
      <c r="D7231" s="173"/>
      <c r="E7231" s="173"/>
      <c r="F7231" s="173"/>
      <c r="G7231" s="173"/>
      <c r="H7231" s="173"/>
      <c r="I7231" s="173"/>
    </row>
    <row r="7232">
      <c r="A7232" s="176"/>
      <c r="B7232" s="177"/>
      <c r="C7232" s="173"/>
      <c r="D7232" s="173"/>
      <c r="E7232" s="173"/>
      <c r="F7232" s="173"/>
      <c r="G7232" s="173"/>
      <c r="H7232" s="173"/>
      <c r="I7232" s="173"/>
    </row>
    <row r="7233">
      <c r="A7233" s="176"/>
      <c r="B7233" s="177"/>
      <c r="C7233" s="173"/>
      <c r="D7233" s="173"/>
      <c r="E7233" s="173"/>
      <c r="F7233" s="173"/>
      <c r="G7233" s="173"/>
      <c r="H7233" s="173"/>
      <c r="I7233" s="173"/>
    </row>
    <row r="7234">
      <c r="A7234" s="176"/>
      <c r="B7234" s="177"/>
      <c r="C7234" s="173"/>
      <c r="D7234" s="173"/>
      <c r="E7234" s="173"/>
      <c r="F7234" s="173"/>
      <c r="G7234" s="173"/>
      <c r="H7234" s="173"/>
      <c r="I7234" s="173"/>
    </row>
    <row r="7235">
      <c r="A7235" s="176"/>
      <c r="B7235" s="177"/>
      <c r="C7235" s="173"/>
      <c r="D7235" s="173"/>
      <c r="E7235" s="173"/>
      <c r="F7235" s="173"/>
      <c r="G7235" s="173"/>
      <c r="H7235" s="173"/>
      <c r="I7235" s="173"/>
    </row>
    <row r="7236">
      <c r="A7236" s="176"/>
      <c r="B7236" s="177"/>
      <c r="C7236" s="173"/>
      <c r="D7236" s="173"/>
      <c r="E7236" s="173"/>
      <c r="F7236" s="173"/>
      <c r="G7236" s="173"/>
      <c r="H7236" s="173"/>
      <c r="I7236" s="173"/>
    </row>
    <row r="7237">
      <c r="A7237" s="176"/>
      <c r="B7237" s="177"/>
      <c r="C7237" s="173"/>
      <c r="D7237" s="173"/>
      <c r="E7237" s="173"/>
      <c r="F7237" s="173"/>
      <c r="G7237" s="173"/>
      <c r="H7237" s="173"/>
      <c r="I7237" s="173"/>
    </row>
    <row r="7238">
      <c r="A7238" s="176"/>
      <c r="B7238" s="177"/>
      <c r="C7238" s="173"/>
      <c r="D7238" s="173"/>
      <c r="E7238" s="173"/>
      <c r="F7238" s="173"/>
      <c r="G7238" s="173"/>
      <c r="H7238" s="173"/>
      <c r="I7238" s="173"/>
    </row>
    <row r="7239">
      <c r="A7239" s="176"/>
      <c r="B7239" s="177"/>
      <c r="C7239" s="173"/>
      <c r="D7239" s="173"/>
      <c r="E7239" s="173"/>
      <c r="F7239" s="173"/>
      <c r="G7239" s="173"/>
      <c r="H7239" s="173"/>
      <c r="I7239" s="173"/>
    </row>
    <row r="7240">
      <c r="A7240" s="176"/>
      <c r="B7240" s="177"/>
      <c r="C7240" s="173"/>
      <c r="D7240" s="173"/>
      <c r="E7240" s="173"/>
      <c r="F7240" s="173"/>
      <c r="G7240" s="173"/>
      <c r="H7240" s="173"/>
      <c r="I7240" s="173"/>
    </row>
    <row r="7241">
      <c r="A7241" s="176"/>
      <c r="B7241" s="177"/>
      <c r="C7241" s="173"/>
      <c r="D7241" s="173"/>
      <c r="E7241" s="173"/>
      <c r="F7241" s="173"/>
      <c r="G7241" s="173"/>
      <c r="H7241" s="173"/>
      <c r="I7241" s="173"/>
    </row>
    <row r="7242">
      <c r="A7242" s="176"/>
      <c r="B7242" s="177"/>
      <c r="C7242" s="173"/>
      <c r="D7242" s="173"/>
      <c r="E7242" s="173"/>
      <c r="F7242" s="173"/>
      <c r="G7242" s="173"/>
      <c r="H7242" s="173"/>
      <c r="I7242" s="173"/>
    </row>
    <row r="7243">
      <c r="A7243" s="176"/>
      <c r="B7243" s="177"/>
      <c r="C7243" s="173"/>
      <c r="D7243" s="173"/>
      <c r="E7243" s="173"/>
      <c r="F7243" s="173"/>
      <c r="G7243" s="173"/>
      <c r="H7243" s="173"/>
      <c r="I7243" s="173"/>
    </row>
    <row r="7244">
      <c r="A7244" s="176"/>
      <c r="B7244" s="177"/>
      <c r="C7244" s="173"/>
      <c r="D7244" s="173"/>
      <c r="E7244" s="173"/>
      <c r="F7244" s="173"/>
      <c r="G7244" s="173"/>
      <c r="H7244" s="173"/>
      <c r="I7244" s="173"/>
    </row>
    <row r="7245">
      <c r="A7245" s="176"/>
      <c r="B7245" s="177"/>
      <c r="C7245" s="173"/>
      <c r="D7245" s="173"/>
      <c r="E7245" s="173"/>
      <c r="F7245" s="173"/>
      <c r="G7245" s="173"/>
      <c r="H7245" s="173"/>
      <c r="I7245" s="173"/>
    </row>
    <row r="7246">
      <c r="A7246" s="176"/>
      <c r="B7246" s="177"/>
      <c r="C7246" s="173"/>
      <c r="D7246" s="173"/>
      <c r="E7246" s="173"/>
      <c r="F7246" s="173"/>
      <c r="G7246" s="173"/>
      <c r="H7246" s="173"/>
      <c r="I7246" s="173"/>
    </row>
    <row r="7247">
      <c r="A7247" s="176"/>
      <c r="B7247" s="177"/>
      <c r="C7247" s="173"/>
      <c r="D7247" s="173"/>
      <c r="E7247" s="173"/>
      <c r="F7247" s="173"/>
      <c r="G7247" s="173"/>
      <c r="H7247" s="173"/>
      <c r="I7247" s="173"/>
    </row>
    <row r="7248">
      <c r="A7248" s="176"/>
      <c r="B7248" s="177"/>
      <c r="C7248" s="173"/>
      <c r="D7248" s="173"/>
      <c r="E7248" s="173"/>
      <c r="F7248" s="173"/>
      <c r="G7248" s="173"/>
      <c r="H7248" s="173"/>
      <c r="I7248" s="173"/>
    </row>
    <row r="7249">
      <c r="A7249" s="176"/>
      <c r="B7249" s="177"/>
      <c r="C7249" s="173"/>
      <c r="D7249" s="173"/>
      <c r="E7249" s="173"/>
      <c r="F7249" s="173"/>
      <c r="G7249" s="173"/>
      <c r="H7249" s="173"/>
      <c r="I7249" s="173"/>
    </row>
    <row r="7250">
      <c r="A7250" s="176"/>
      <c r="B7250" s="177"/>
      <c r="C7250" s="173"/>
      <c r="D7250" s="173"/>
      <c r="E7250" s="173"/>
      <c r="F7250" s="173"/>
      <c r="G7250" s="173"/>
      <c r="H7250" s="173"/>
      <c r="I7250" s="173"/>
    </row>
    <row r="7251">
      <c r="A7251" s="176"/>
      <c r="B7251" s="177"/>
      <c r="C7251" s="173"/>
      <c r="D7251" s="173"/>
      <c r="E7251" s="173"/>
      <c r="F7251" s="173"/>
      <c r="G7251" s="173"/>
      <c r="H7251" s="173"/>
      <c r="I7251" s="173"/>
    </row>
    <row r="7252">
      <c r="A7252" s="176"/>
      <c r="B7252" s="177"/>
      <c r="C7252" s="173"/>
      <c r="D7252" s="173"/>
      <c r="E7252" s="173"/>
      <c r="F7252" s="173"/>
      <c r="G7252" s="173"/>
      <c r="H7252" s="173"/>
      <c r="I7252" s="173"/>
    </row>
    <row r="7253">
      <c r="A7253" s="176"/>
      <c r="B7253" s="177"/>
      <c r="C7253" s="173"/>
      <c r="D7253" s="173"/>
      <c r="E7253" s="173"/>
      <c r="F7253" s="173"/>
      <c r="G7253" s="173"/>
      <c r="H7253" s="173"/>
      <c r="I7253" s="173"/>
    </row>
    <row r="7254">
      <c r="A7254" s="176"/>
      <c r="B7254" s="177"/>
      <c r="C7254" s="173"/>
      <c r="D7254" s="173"/>
      <c r="E7254" s="173"/>
      <c r="F7254" s="173"/>
      <c r="G7254" s="173"/>
      <c r="H7254" s="173"/>
      <c r="I7254" s="173"/>
    </row>
    <row r="7255">
      <c r="A7255" s="176"/>
      <c r="B7255" s="177"/>
      <c r="C7255" s="173"/>
      <c r="D7255" s="173"/>
      <c r="E7255" s="173"/>
      <c r="F7255" s="173"/>
      <c r="G7255" s="173"/>
      <c r="H7255" s="173"/>
      <c r="I7255" s="173"/>
    </row>
    <row r="7256">
      <c r="A7256" s="176"/>
      <c r="B7256" s="177"/>
      <c r="C7256" s="173"/>
      <c r="D7256" s="173"/>
      <c r="E7256" s="173"/>
      <c r="F7256" s="173"/>
      <c r="G7256" s="173"/>
      <c r="H7256" s="173"/>
      <c r="I7256" s="173"/>
    </row>
    <row r="7257">
      <c r="A7257" s="176"/>
      <c r="B7257" s="177"/>
      <c r="C7257" s="173"/>
      <c r="D7257" s="173"/>
      <c r="E7257" s="173"/>
      <c r="F7257" s="173"/>
      <c r="G7257" s="173"/>
      <c r="H7257" s="173"/>
      <c r="I7257" s="173"/>
    </row>
    <row r="7258">
      <c r="A7258" s="176"/>
      <c r="B7258" s="177"/>
      <c r="C7258" s="173"/>
      <c r="D7258" s="173"/>
      <c r="E7258" s="173"/>
      <c r="F7258" s="173"/>
      <c r="G7258" s="173"/>
      <c r="H7258" s="173"/>
      <c r="I7258" s="173"/>
    </row>
    <row r="7259">
      <c r="A7259" s="176"/>
      <c r="B7259" s="177"/>
      <c r="C7259" s="173"/>
      <c r="D7259" s="173"/>
      <c r="E7259" s="173"/>
      <c r="F7259" s="173"/>
      <c r="G7259" s="173"/>
      <c r="H7259" s="173"/>
      <c r="I7259" s="173"/>
    </row>
    <row r="7260">
      <c r="A7260" s="176"/>
      <c r="B7260" s="177"/>
      <c r="C7260" s="173"/>
      <c r="D7260" s="173"/>
      <c r="E7260" s="173"/>
      <c r="F7260" s="173"/>
      <c r="G7260" s="173"/>
      <c r="H7260" s="173"/>
      <c r="I7260" s="173"/>
    </row>
    <row r="7261">
      <c r="A7261" s="176"/>
      <c r="B7261" s="177"/>
      <c r="C7261" s="173"/>
      <c r="D7261" s="173"/>
      <c r="E7261" s="173"/>
      <c r="F7261" s="173"/>
      <c r="G7261" s="173"/>
      <c r="H7261" s="173"/>
      <c r="I7261" s="173"/>
    </row>
    <row r="7262">
      <c r="A7262" s="176"/>
      <c r="B7262" s="177"/>
      <c r="C7262" s="173"/>
      <c r="D7262" s="173"/>
      <c r="E7262" s="173"/>
      <c r="F7262" s="173"/>
      <c r="G7262" s="173"/>
      <c r="H7262" s="173"/>
      <c r="I7262" s="173"/>
    </row>
    <row r="7263">
      <c r="A7263" s="176"/>
      <c r="B7263" s="177"/>
      <c r="C7263" s="173"/>
      <c r="D7263" s="173"/>
      <c r="E7263" s="173"/>
      <c r="F7263" s="173"/>
      <c r="G7263" s="173"/>
      <c r="H7263" s="173"/>
      <c r="I7263" s="173"/>
    </row>
    <row r="7264">
      <c r="A7264" s="176"/>
      <c r="B7264" s="177"/>
      <c r="C7264" s="173"/>
      <c r="D7264" s="173"/>
      <c r="E7264" s="173"/>
      <c r="F7264" s="173"/>
      <c r="G7264" s="173"/>
      <c r="H7264" s="173"/>
      <c r="I7264" s="173"/>
    </row>
    <row r="7265">
      <c r="A7265" s="176"/>
      <c r="B7265" s="177"/>
      <c r="C7265" s="173"/>
      <c r="D7265" s="173"/>
      <c r="E7265" s="173"/>
      <c r="F7265" s="173"/>
      <c r="G7265" s="173"/>
      <c r="H7265" s="173"/>
      <c r="I7265" s="173"/>
    </row>
    <row r="7266">
      <c r="A7266" s="176"/>
      <c r="B7266" s="177"/>
      <c r="C7266" s="173"/>
      <c r="D7266" s="173"/>
      <c r="E7266" s="173"/>
      <c r="F7266" s="173"/>
      <c r="G7266" s="173"/>
      <c r="H7266" s="173"/>
      <c r="I7266" s="173"/>
    </row>
    <row r="7267">
      <c r="A7267" s="176"/>
      <c r="B7267" s="177"/>
      <c r="C7267" s="173"/>
      <c r="D7267" s="173"/>
      <c r="E7267" s="173"/>
      <c r="F7267" s="173"/>
      <c r="G7267" s="173"/>
      <c r="H7267" s="173"/>
      <c r="I7267" s="173"/>
    </row>
    <row r="7268">
      <c r="A7268" s="176"/>
      <c r="B7268" s="177"/>
      <c r="C7268" s="173"/>
      <c r="D7268" s="173"/>
      <c r="E7268" s="173"/>
      <c r="F7268" s="173"/>
      <c r="G7268" s="173"/>
      <c r="H7268" s="173"/>
      <c r="I7268" s="173"/>
    </row>
    <row r="7269">
      <c r="A7269" s="176"/>
      <c r="B7269" s="177"/>
      <c r="C7269" s="173"/>
      <c r="D7269" s="173"/>
      <c r="E7269" s="173"/>
      <c r="F7269" s="173"/>
      <c r="G7269" s="173"/>
      <c r="H7269" s="173"/>
      <c r="I7269" s="173"/>
    </row>
    <row r="7270">
      <c r="A7270" s="176"/>
      <c r="B7270" s="177"/>
      <c r="C7270" s="173"/>
      <c r="D7270" s="173"/>
      <c r="E7270" s="173"/>
      <c r="F7270" s="173"/>
      <c r="G7270" s="173"/>
      <c r="H7270" s="173"/>
      <c r="I7270" s="173"/>
    </row>
    <row r="7271">
      <c r="A7271" s="176"/>
      <c r="B7271" s="177"/>
      <c r="C7271" s="173"/>
      <c r="D7271" s="173"/>
      <c r="E7271" s="173"/>
      <c r="F7271" s="173"/>
      <c r="G7271" s="173"/>
      <c r="H7271" s="173"/>
      <c r="I7271" s="173"/>
    </row>
    <row r="7272">
      <c r="A7272" s="176"/>
      <c r="B7272" s="177"/>
      <c r="C7272" s="173"/>
      <c r="D7272" s="173"/>
      <c r="E7272" s="173"/>
      <c r="F7272" s="173"/>
      <c r="G7272" s="173"/>
      <c r="H7272" s="173"/>
      <c r="I7272" s="173"/>
    </row>
    <row r="7273">
      <c r="A7273" s="176"/>
      <c r="B7273" s="177"/>
      <c r="C7273" s="173"/>
      <c r="D7273" s="173"/>
      <c r="E7273" s="173"/>
      <c r="F7273" s="173"/>
      <c r="G7273" s="173"/>
      <c r="H7273" s="173"/>
      <c r="I7273" s="173"/>
    </row>
    <row r="7274">
      <c r="A7274" s="176"/>
      <c r="B7274" s="177"/>
      <c r="C7274" s="173"/>
      <c r="D7274" s="173"/>
      <c r="E7274" s="173"/>
      <c r="F7274" s="173"/>
      <c r="G7274" s="173"/>
      <c r="H7274" s="173"/>
      <c r="I7274" s="173"/>
    </row>
    <row r="7275">
      <c r="A7275" s="176"/>
      <c r="B7275" s="177"/>
      <c r="C7275" s="173"/>
      <c r="D7275" s="173"/>
      <c r="E7275" s="173"/>
      <c r="F7275" s="173"/>
      <c r="G7275" s="173"/>
      <c r="H7275" s="173"/>
      <c r="I7275" s="173"/>
    </row>
    <row r="7276">
      <c r="A7276" s="176"/>
      <c r="B7276" s="177"/>
      <c r="C7276" s="173"/>
      <c r="D7276" s="173"/>
      <c r="E7276" s="173"/>
      <c r="F7276" s="173"/>
      <c r="G7276" s="173"/>
      <c r="H7276" s="173"/>
      <c r="I7276" s="173"/>
    </row>
    <row r="7277">
      <c r="A7277" s="176"/>
      <c r="B7277" s="177"/>
      <c r="C7277" s="173"/>
      <c r="D7277" s="173"/>
      <c r="E7277" s="173"/>
      <c r="F7277" s="173"/>
      <c r="G7277" s="173"/>
      <c r="H7277" s="173"/>
      <c r="I7277" s="173"/>
    </row>
    <row r="7278">
      <c r="A7278" s="176"/>
      <c r="B7278" s="177"/>
      <c r="C7278" s="173"/>
      <c r="D7278" s="173"/>
      <c r="E7278" s="173"/>
      <c r="F7278" s="173"/>
      <c r="G7278" s="173"/>
      <c r="H7278" s="173"/>
      <c r="I7278" s="173"/>
    </row>
    <row r="7279">
      <c r="A7279" s="176"/>
      <c r="B7279" s="177"/>
      <c r="C7279" s="173"/>
      <c r="D7279" s="173"/>
      <c r="E7279" s="173"/>
      <c r="F7279" s="173"/>
      <c r="G7279" s="173"/>
      <c r="H7279" s="173"/>
      <c r="I7279" s="173"/>
    </row>
    <row r="7280">
      <c r="A7280" s="176"/>
      <c r="B7280" s="177"/>
      <c r="C7280" s="173"/>
      <c r="D7280" s="173"/>
      <c r="E7280" s="173"/>
      <c r="F7280" s="173"/>
      <c r="G7280" s="173"/>
      <c r="H7280" s="173"/>
      <c r="I7280" s="173"/>
    </row>
    <row r="7281">
      <c r="A7281" s="176"/>
      <c r="B7281" s="177"/>
      <c r="C7281" s="173"/>
      <c r="D7281" s="173"/>
      <c r="E7281" s="173"/>
      <c r="F7281" s="173"/>
      <c r="G7281" s="173"/>
      <c r="H7281" s="173"/>
      <c r="I7281" s="173"/>
    </row>
    <row r="7282">
      <c r="A7282" s="176"/>
      <c r="B7282" s="177"/>
      <c r="C7282" s="173"/>
      <c r="D7282" s="173"/>
      <c r="E7282" s="173"/>
      <c r="F7282" s="173"/>
      <c r="G7282" s="173"/>
      <c r="H7282" s="173"/>
      <c r="I7282" s="173"/>
    </row>
    <row r="7283">
      <c r="A7283" s="176"/>
      <c r="B7283" s="177"/>
      <c r="C7283" s="173"/>
      <c r="D7283" s="173"/>
      <c r="E7283" s="173"/>
      <c r="F7283" s="173"/>
      <c r="G7283" s="173"/>
      <c r="H7283" s="173"/>
      <c r="I7283" s="173"/>
    </row>
    <row r="7284">
      <c r="A7284" s="176"/>
      <c r="B7284" s="177"/>
      <c r="C7284" s="173"/>
      <c r="D7284" s="173"/>
      <c r="E7284" s="173"/>
      <c r="F7284" s="173"/>
      <c r="G7284" s="173"/>
      <c r="H7284" s="173"/>
      <c r="I7284" s="173"/>
    </row>
    <row r="7285">
      <c r="A7285" s="176"/>
      <c r="B7285" s="177"/>
      <c r="C7285" s="173"/>
      <c r="D7285" s="173"/>
      <c r="E7285" s="173"/>
      <c r="F7285" s="173"/>
      <c r="G7285" s="173"/>
      <c r="H7285" s="173"/>
      <c r="I7285" s="173"/>
    </row>
    <row r="7286">
      <c r="A7286" s="176"/>
      <c r="B7286" s="177"/>
      <c r="C7286" s="173"/>
      <c r="D7286" s="173"/>
      <c r="E7286" s="173"/>
      <c r="F7286" s="173"/>
      <c r="G7286" s="173"/>
      <c r="H7286" s="173"/>
      <c r="I7286" s="173"/>
    </row>
    <row r="7287">
      <c r="A7287" s="176"/>
      <c r="B7287" s="177"/>
      <c r="C7287" s="173"/>
      <c r="D7287" s="173"/>
      <c r="E7287" s="173"/>
      <c r="F7287" s="173"/>
      <c r="G7287" s="173"/>
      <c r="H7287" s="173"/>
      <c r="I7287" s="173"/>
    </row>
    <row r="7288">
      <c r="A7288" s="176"/>
      <c r="B7288" s="177"/>
      <c r="C7288" s="173"/>
      <c r="D7288" s="173"/>
      <c r="E7288" s="173"/>
      <c r="F7288" s="173"/>
      <c r="G7288" s="173"/>
      <c r="H7288" s="173"/>
      <c r="I7288" s="173"/>
    </row>
    <row r="7289">
      <c r="A7289" s="176"/>
      <c r="B7289" s="177"/>
      <c r="C7289" s="173"/>
      <c r="D7289" s="173"/>
      <c r="E7289" s="173"/>
      <c r="F7289" s="173"/>
      <c r="G7289" s="173"/>
      <c r="H7289" s="173"/>
      <c r="I7289" s="173"/>
    </row>
    <row r="7290">
      <c r="A7290" s="176"/>
      <c r="B7290" s="177"/>
      <c r="C7290" s="173"/>
      <c r="D7290" s="173"/>
      <c r="E7290" s="173"/>
      <c r="F7290" s="173"/>
      <c r="G7290" s="173"/>
      <c r="H7290" s="173"/>
      <c r="I7290" s="173"/>
    </row>
    <row r="7291">
      <c r="A7291" s="176"/>
      <c r="B7291" s="177"/>
      <c r="C7291" s="173"/>
      <c r="D7291" s="173"/>
      <c r="E7291" s="173"/>
      <c r="F7291" s="173"/>
      <c r="G7291" s="173"/>
      <c r="H7291" s="173"/>
      <c r="I7291" s="173"/>
    </row>
    <row r="7292">
      <c r="A7292" s="176"/>
      <c r="B7292" s="177"/>
      <c r="C7292" s="173"/>
      <c r="D7292" s="173"/>
      <c r="E7292" s="173"/>
      <c r="F7292" s="173"/>
      <c r="G7292" s="173"/>
      <c r="H7292" s="173"/>
      <c r="I7292" s="173"/>
    </row>
    <row r="7293">
      <c r="A7293" s="176"/>
      <c r="B7293" s="177"/>
      <c r="C7293" s="173"/>
      <c r="D7293" s="173"/>
      <c r="E7293" s="173"/>
      <c r="F7293" s="173"/>
      <c r="G7293" s="173"/>
      <c r="H7293" s="173"/>
      <c r="I7293" s="173"/>
    </row>
    <row r="7294">
      <c r="A7294" s="176"/>
      <c r="B7294" s="177"/>
      <c r="C7294" s="173"/>
      <c r="D7294" s="173"/>
      <c r="E7294" s="173"/>
      <c r="F7294" s="173"/>
      <c r="G7294" s="173"/>
      <c r="H7294" s="173"/>
      <c r="I7294" s="173"/>
    </row>
    <row r="7295">
      <c r="A7295" s="176"/>
      <c r="B7295" s="177"/>
      <c r="C7295" s="173"/>
      <c r="D7295" s="173"/>
      <c r="E7295" s="173"/>
      <c r="F7295" s="173"/>
      <c r="G7295" s="173"/>
      <c r="H7295" s="173"/>
      <c r="I7295" s="173"/>
    </row>
    <row r="7296">
      <c r="A7296" s="176"/>
      <c r="B7296" s="177"/>
      <c r="C7296" s="173"/>
      <c r="D7296" s="173"/>
      <c r="E7296" s="173"/>
      <c r="F7296" s="173"/>
      <c r="G7296" s="173"/>
      <c r="H7296" s="173"/>
      <c r="I7296" s="173"/>
    </row>
    <row r="7297">
      <c r="A7297" s="176"/>
      <c r="B7297" s="177"/>
      <c r="C7297" s="173"/>
      <c r="D7297" s="173"/>
      <c r="E7297" s="173"/>
      <c r="F7297" s="173"/>
      <c r="G7297" s="173"/>
      <c r="H7297" s="173"/>
      <c r="I7297" s="173"/>
    </row>
    <row r="7298">
      <c r="A7298" s="176"/>
      <c r="B7298" s="177"/>
      <c r="C7298" s="173"/>
      <c r="D7298" s="173"/>
      <c r="E7298" s="173"/>
      <c r="F7298" s="173"/>
      <c r="G7298" s="173"/>
      <c r="H7298" s="173"/>
      <c r="I7298" s="173"/>
    </row>
    <row r="7299">
      <c r="A7299" s="176"/>
      <c r="B7299" s="177"/>
      <c r="C7299" s="173"/>
      <c r="D7299" s="173"/>
      <c r="E7299" s="173"/>
      <c r="F7299" s="173"/>
      <c r="G7299" s="173"/>
      <c r="H7299" s="173"/>
      <c r="I7299" s="173"/>
    </row>
    <row r="7300">
      <c r="A7300" s="176"/>
      <c r="B7300" s="177"/>
      <c r="C7300" s="173"/>
      <c r="D7300" s="173"/>
      <c r="E7300" s="173"/>
      <c r="F7300" s="173"/>
      <c r="G7300" s="173"/>
      <c r="H7300" s="173"/>
      <c r="I7300" s="173"/>
    </row>
    <row r="7301">
      <c r="A7301" s="176"/>
      <c r="B7301" s="177"/>
      <c r="C7301" s="173"/>
      <c r="D7301" s="173"/>
      <c r="E7301" s="173"/>
      <c r="F7301" s="173"/>
      <c r="G7301" s="173"/>
      <c r="H7301" s="173"/>
      <c r="I7301" s="173"/>
    </row>
    <row r="7302">
      <c r="A7302" s="176"/>
      <c r="B7302" s="177"/>
      <c r="C7302" s="173"/>
      <c r="D7302" s="173"/>
      <c r="E7302" s="173"/>
      <c r="F7302" s="173"/>
      <c r="G7302" s="173"/>
      <c r="H7302" s="173"/>
      <c r="I7302" s="173"/>
    </row>
    <row r="7303">
      <c r="A7303" s="176"/>
      <c r="B7303" s="177"/>
      <c r="C7303" s="173"/>
      <c r="D7303" s="173"/>
      <c r="E7303" s="173"/>
      <c r="F7303" s="173"/>
      <c r="G7303" s="173"/>
      <c r="H7303" s="173"/>
      <c r="I7303" s="173"/>
    </row>
    <row r="7304">
      <c r="A7304" s="176"/>
      <c r="B7304" s="177"/>
      <c r="C7304" s="173"/>
      <c r="D7304" s="173"/>
      <c r="E7304" s="173"/>
      <c r="F7304" s="173"/>
      <c r="G7304" s="173"/>
      <c r="H7304" s="173"/>
      <c r="I7304" s="173"/>
    </row>
    <row r="7305">
      <c r="A7305" s="176"/>
      <c r="B7305" s="177"/>
      <c r="C7305" s="173"/>
      <c r="D7305" s="173"/>
      <c r="E7305" s="173"/>
      <c r="F7305" s="173"/>
      <c r="G7305" s="173"/>
      <c r="H7305" s="173"/>
      <c r="I7305" s="173"/>
    </row>
    <row r="7306">
      <c r="A7306" s="176"/>
      <c r="B7306" s="177"/>
      <c r="C7306" s="173"/>
      <c r="D7306" s="173"/>
      <c r="E7306" s="173"/>
      <c r="F7306" s="173"/>
      <c r="G7306" s="173"/>
      <c r="H7306" s="173"/>
      <c r="I7306" s="173"/>
    </row>
    <row r="7307">
      <c r="A7307" s="176"/>
      <c r="B7307" s="177"/>
      <c r="C7307" s="173"/>
      <c r="D7307" s="173"/>
      <c r="E7307" s="173"/>
      <c r="F7307" s="173"/>
      <c r="G7307" s="173"/>
      <c r="H7307" s="173"/>
      <c r="I7307" s="173"/>
    </row>
    <row r="7308">
      <c r="A7308" s="176"/>
      <c r="B7308" s="177"/>
      <c r="C7308" s="173"/>
      <c r="D7308" s="173"/>
      <c r="E7308" s="173"/>
      <c r="F7308" s="173"/>
      <c r="G7308" s="173"/>
      <c r="H7308" s="173"/>
      <c r="I7308" s="173"/>
    </row>
    <row r="7309">
      <c r="A7309" s="176"/>
      <c r="B7309" s="177"/>
      <c r="C7309" s="173"/>
      <c r="D7309" s="173"/>
      <c r="E7309" s="173"/>
      <c r="F7309" s="173"/>
      <c r="G7309" s="173"/>
      <c r="H7309" s="173"/>
      <c r="I7309" s="173"/>
    </row>
    <row r="7310">
      <c r="A7310" s="176"/>
      <c r="B7310" s="177"/>
      <c r="C7310" s="173"/>
      <c r="D7310" s="173"/>
      <c r="E7310" s="173"/>
      <c r="F7310" s="173"/>
      <c r="G7310" s="173"/>
      <c r="H7310" s="173"/>
      <c r="I7310" s="173"/>
    </row>
    <row r="7311">
      <c r="A7311" s="176"/>
      <c r="B7311" s="177"/>
      <c r="C7311" s="173"/>
      <c r="D7311" s="173"/>
      <c r="E7311" s="173"/>
      <c r="F7311" s="173"/>
      <c r="G7311" s="173"/>
      <c r="H7311" s="173"/>
      <c r="I7311" s="173"/>
    </row>
    <row r="7312">
      <c r="A7312" s="176"/>
      <c r="B7312" s="177"/>
      <c r="C7312" s="173"/>
      <c r="D7312" s="173"/>
      <c r="E7312" s="173"/>
      <c r="F7312" s="173"/>
      <c r="G7312" s="173"/>
      <c r="H7312" s="173"/>
      <c r="I7312" s="173"/>
    </row>
    <row r="7313">
      <c r="A7313" s="176"/>
      <c r="B7313" s="177"/>
      <c r="C7313" s="173"/>
      <c r="D7313" s="173"/>
      <c r="E7313" s="173"/>
      <c r="F7313" s="173"/>
      <c r="G7313" s="173"/>
      <c r="H7313" s="173"/>
      <c r="I7313" s="173"/>
    </row>
    <row r="7314">
      <c r="A7314" s="176"/>
      <c r="B7314" s="177"/>
      <c r="C7314" s="173"/>
      <c r="D7314" s="173"/>
      <c r="E7314" s="173"/>
      <c r="F7314" s="173"/>
      <c r="G7314" s="173"/>
      <c r="H7314" s="173"/>
      <c r="I7314" s="173"/>
    </row>
    <row r="7315">
      <c r="A7315" s="176"/>
      <c r="B7315" s="177"/>
      <c r="C7315" s="173"/>
      <c r="D7315" s="173"/>
      <c r="E7315" s="173"/>
      <c r="F7315" s="173"/>
      <c r="G7315" s="173"/>
      <c r="H7315" s="173"/>
      <c r="I7315" s="173"/>
    </row>
    <row r="7316">
      <c r="A7316" s="176"/>
      <c r="B7316" s="177"/>
      <c r="C7316" s="173"/>
      <c r="D7316" s="173"/>
      <c r="E7316" s="173"/>
      <c r="F7316" s="173"/>
      <c r="G7316" s="173"/>
      <c r="H7316" s="173"/>
      <c r="I7316" s="173"/>
    </row>
    <row r="7317">
      <c r="A7317" s="176"/>
      <c r="B7317" s="177"/>
      <c r="C7317" s="173"/>
      <c r="D7317" s="173"/>
      <c r="E7317" s="173"/>
      <c r="F7317" s="173"/>
      <c r="G7317" s="173"/>
      <c r="H7317" s="173"/>
      <c r="I7317" s="173"/>
    </row>
    <row r="7318">
      <c r="A7318" s="176"/>
      <c r="B7318" s="177"/>
      <c r="C7318" s="173"/>
      <c r="D7318" s="173"/>
      <c r="E7318" s="173"/>
      <c r="F7318" s="173"/>
      <c r="G7318" s="173"/>
      <c r="H7318" s="173"/>
      <c r="I7318" s="173"/>
    </row>
    <row r="7319">
      <c r="A7319" s="176"/>
      <c r="B7319" s="177"/>
      <c r="C7319" s="173"/>
      <c r="D7319" s="173"/>
      <c r="E7319" s="173"/>
      <c r="F7319" s="173"/>
      <c r="G7319" s="173"/>
      <c r="H7319" s="173"/>
      <c r="I7319" s="173"/>
    </row>
    <row r="7320">
      <c r="A7320" s="176"/>
      <c r="B7320" s="177"/>
      <c r="C7320" s="173"/>
      <c r="D7320" s="173"/>
      <c r="E7320" s="173"/>
      <c r="F7320" s="173"/>
      <c r="G7320" s="173"/>
      <c r="H7320" s="173"/>
      <c r="I7320" s="173"/>
    </row>
    <row r="7321">
      <c r="A7321" s="176"/>
      <c r="B7321" s="177"/>
      <c r="C7321" s="173"/>
      <c r="D7321" s="173"/>
      <c r="E7321" s="173"/>
      <c r="F7321" s="173"/>
      <c r="G7321" s="173"/>
      <c r="H7321" s="173"/>
      <c r="I7321" s="173"/>
    </row>
    <row r="7322">
      <c r="A7322" s="176"/>
      <c r="B7322" s="177"/>
      <c r="C7322" s="173"/>
      <c r="D7322" s="173"/>
      <c r="E7322" s="173"/>
      <c r="F7322" s="173"/>
      <c r="G7322" s="173"/>
      <c r="H7322" s="173"/>
      <c r="I7322" s="173"/>
    </row>
    <row r="7323">
      <c r="A7323" s="176"/>
      <c r="B7323" s="177"/>
      <c r="C7323" s="173"/>
      <c r="D7323" s="173"/>
      <c r="E7323" s="173"/>
      <c r="F7323" s="173"/>
      <c r="G7323" s="173"/>
      <c r="H7323" s="173"/>
      <c r="I7323" s="173"/>
    </row>
    <row r="7324">
      <c r="A7324" s="176"/>
      <c r="B7324" s="177"/>
      <c r="C7324" s="173"/>
      <c r="D7324" s="173"/>
      <c r="E7324" s="173"/>
      <c r="F7324" s="173"/>
      <c r="G7324" s="173"/>
      <c r="H7324" s="173"/>
      <c r="I7324" s="173"/>
    </row>
    <row r="7325">
      <c r="A7325" s="176"/>
      <c r="B7325" s="177"/>
      <c r="C7325" s="173"/>
      <c r="D7325" s="173"/>
      <c r="E7325" s="173"/>
      <c r="F7325" s="173"/>
      <c r="G7325" s="173"/>
      <c r="H7325" s="173"/>
      <c r="I7325" s="173"/>
    </row>
    <row r="7326">
      <c r="A7326" s="176"/>
      <c r="B7326" s="177"/>
      <c r="C7326" s="173"/>
      <c r="D7326" s="173"/>
      <c r="E7326" s="173"/>
      <c r="F7326" s="173"/>
      <c r="G7326" s="173"/>
      <c r="H7326" s="173"/>
      <c r="I7326" s="173"/>
    </row>
    <row r="7327">
      <c r="A7327" s="176"/>
      <c r="B7327" s="177"/>
      <c r="C7327" s="173"/>
      <c r="D7327" s="173"/>
      <c r="E7327" s="173"/>
      <c r="F7327" s="173"/>
      <c r="G7327" s="173"/>
      <c r="H7327" s="173"/>
      <c r="I7327" s="173"/>
    </row>
    <row r="7328">
      <c r="A7328" s="176"/>
      <c r="B7328" s="177"/>
      <c r="C7328" s="173"/>
      <c r="D7328" s="173"/>
      <c r="E7328" s="173"/>
      <c r="F7328" s="173"/>
      <c r="G7328" s="173"/>
      <c r="H7328" s="173"/>
      <c r="I7328" s="173"/>
    </row>
    <row r="7329">
      <c r="A7329" s="176"/>
      <c r="B7329" s="177"/>
      <c r="C7329" s="173"/>
      <c r="D7329" s="173"/>
      <c r="E7329" s="173"/>
      <c r="F7329" s="173"/>
      <c r="G7329" s="173"/>
      <c r="H7329" s="173"/>
      <c r="I7329" s="173"/>
    </row>
    <row r="7330">
      <c r="A7330" s="176"/>
      <c r="B7330" s="177"/>
      <c r="C7330" s="173"/>
      <c r="D7330" s="173"/>
      <c r="E7330" s="173"/>
      <c r="F7330" s="173"/>
      <c r="G7330" s="173"/>
      <c r="H7330" s="173"/>
      <c r="I7330" s="173"/>
    </row>
    <row r="7331">
      <c r="A7331" s="176"/>
      <c r="B7331" s="177"/>
      <c r="C7331" s="173"/>
      <c r="D7331" s="173"/>
      <c r="E7331" s="173"/>
      <c r="F7331" s="173"/>
      <c r="G7331" s="173"/>
      <c r="H7331" s="173"/>
      <c r="I7331" s="173"/>
    </row>
    <row r="7332">
      <c r="A7332" s="176"/>
      <c r="B7332" s="177"/>
      <c r="C7332" s="173"/>
      <c r="D7332" s="173"/>
      <c r="E7332" s="173"/>
      <c r="F7332" s="173"/>
      <c r="G7332" s="173"/>
      <c r="H7332" s="173"/>
      <c r="I7332" s="173"/>
    </row>
    <row r="7333">
      <c r="A7333" s="176"/>
      <c r="B7333" s="177"/>
      <c r="C7333" s="173"/>
      <c r="D7333" s="173"/>
      <c r="E7333" s="173"/>
      <c r="F7333" s="173"/>
      <c r="G7333" s="173"/>
      <c r="H7333" s="173"/>
      <c r="I7333" s="173"/>
    </row>
    <row r="7334">
      <c r="A7334" s="176"/>
      <c r="B7334" s="177"/>
      <c r="C7334" s="173"/>
      <c r="D7334" s="173"/>
      <c r="E7334" s="173"/>
      <c r="F7334" s="173"/>
      <c r="G7334" s="173"/>
      <c r="H7334" s="173"/>
      <c r="I7334" s="173"/>
    </row>
    <row r="7335">
      <c r="A7335" s="176"/>
      <c r="B7335" s="177"/>
      <c r="C7335" s="173"/>
      <c r="D7335" s="173"/>
      <c r="E7335" s="173"/>
      <c r="F7335" s="173"/>
      <c r="G7335" s="173"/>
      <c r="H7335" s="173"/>
      <c r="I7335" s="173"/>
    </row>
    <row r="7336">
      <c r="A7336" s="176"/>
      <c r="B7336" s="177"/>
      <c r="C7336" s="173"/>
      <c r="D7336" s="173"/>
      <c r="E7336" s="173"/>
      <c r="F7336" s="173"/>
      <c r="G7336" s="173"/>
      <c r="H7336" s="173"/>
      <c r="I7336" s="173"/>
    </row>
    <row r="7337">
      <c r="A7337" s="176"/>
      <c r="B7337" s="177"/>
      <c r="C7337" s="173"/>
      <c r="D7337" s="173"/>
      <c r="E7337" s="173"/>
      <c r="F7337" s="173"/>
      <c r="G7337" s="173"/>
      <c r="H7337" s="173"/>
      <c r="I7337" s="173"/>
    </row>
    <row r="7338">
      <c r="A7338" s="176"/>
      <c r="B7338" s="177"/>
      <c r="C7338" s="173"/>
      <c r="D7338" s="173"/>
      <c r="E7338" s="173"/>
      <c r="F7338" s="173"/>
      <c r="G7338" s="173"/>
      <c r="H7338" s="173"/>
      <c r="I7338" s="173"/>
    </row>
    <row r="7339">
      <c r="A7339" s="176"/>
      <c r="B7339" s="177"/>
      <c r="C7339" s="173"/>
      <c r="D7339" s="173"/>
      <c r="E7339" s="173"/>
      <c r="F7339" s="173"/>
      <c r="G7339" s="173"/>
      <c r="H7339" s="173"/>
      <c r="I7339" s="173"/>
    </row>
    <row r="7340">
      <c r="A7340" s="176"/>
      <c r="B7340" s="177"/>
      <c r="C7340" s="173"/>
      <c r="D7340" s="173"/>
      <c r="E7340" s="173"/>
      <c r="F7340" s="173"/>
      <c r="G7340" s="173"/>
      <c r="H7340" s="173"/>
      <c r="I7340" s="173"/>
    </row>
    <row r="7341">
      <c r="A7341" s="176"/>
      <c r="B7341" s="177"/>
      <c r="C7341" s="173"/>
      <c r="D7341" s="173"/>
      <c r="E7341" s="173"/>
      <c r="F7341" s="173"/>
      <c r="G7341" s="173"/>
      <c r="H7341" s="173"/>
      <c r="I7341" s="173"/>
    </row>
    <row r="7342">
      <c r="A7342" s="176"/>
      <c r="B7342" s="177"/>
      <c r="C7342" s="173"/>
      <c r="D7342" s="173"/>
      <c r="E7342" s="173"/>
      <c r="F7342" s="173"/>
      <c r="G7342" s="173"/>
      <c r="H7342" s="173"/>
      <c r="I7342" s="173"/>
    </row>
    <row r="7343">
      <c r="A7343" s="176"/>
      <c r="B7343" s="177"/>
      <c r="C7343" s="173"/>
      <c r="D7343" s="173"/>
      <c r="E7343" s="173"/>
      <c r="F7343" s="173"/>
      <c r="G7343" s="173"/>
      <c r="H7343" s="173"/>
      <c r="I7343" s="173"/>
    </row>
    <row r="7344">
      <c r="A7344" s="176"/>
      <c r="B7344" s="177"/>
      <c r="C7344" s="173"/>
      <c r="D7344" s="173"/>
      <c r="E7344" s="173"/>
      <c r="F7344" s="173"/>
      <c r="G7344" s="173"/>
      <c r="H7344" s="173"/>
      <c r="I7344" s="173"/>
    </row>
    <row r="7345">
      <c r="A7345" s="176"/>
      <c r="B7345" s="177"/>
      <c r="C7345" s="173"/>
      <c r="D7345" s="173"/>
      <c r="E7345" s="173"/>
      <c r="F7345" s="173"/>
      <c r="G7345" s="173"/>
      <c r="H7345" s="173"/>
      <c r="I7345" s="173"/>
    </row>
    <row r="7346">
      <c r="A7346" s="176"/>
      <c r="B7346" s="177"/>
      <c r="C7346" s="173"/>
      <c r="D7346" s="173"/>
      <c r="E7346" s="173"/>
      <c r="F7346" s="173"/>
      <c r="G7346" s="173"/>
      <c r="H7346" s="173"/>
      <c r="I7346" s="173"/>
    </row>
    <row r="7347">
      <c r="A7347" s="176"/>
      <c r="B7347" s="177"/>
      <c r="C7347" s="173"/>
      <c r="D7347" s="173"/>
      <c r="E7347" s="173"/>
      <c r="F7347" s="173"/>
      <c r="G7347" s="173"/>
      <c r="H7347" s="173"/>
      <c r="I7347" s="173"/>
    </row>
    <row r="7348">
      <c r="A7348" s="176"/>
      <c r="B7348" s="177"/>
      <c r="C7348" s="173"/>
      <c r="D7348" s="173"/>
      <c r="E7348" s="173"/>
      <c r="F7348" s="173"/>
      <c r="G7348" s="173"/>
      <c r="H7348" s="173"/>
      <c r="I7348" s="173"/>
    </row>
    <row r="7349">
      <c r="A7349" s="176"/>
      <c r="B7349" s="177"/>
      <c r="C7349" s="173"/>
      <c r="D7349" s="173"/>
      <c r="E7349" s="173"/>
      <c r="F7349" s="173"/>
      <c r="G7349" s="173"/>
      <c r="H7349" s="173"/>
      <c r="I7349" s="173"/>
    </row>
    <row r="7350">
      <c r="A7350" s="176"/>
      <c r="B7350" s="177"/>
      <c r="C7350" s="173"/>
      <c r="D7350" s="173"/>
      <c r="E7350" s="173"/>
      <c r="F7350" s="173"/>
      <c r="G7350" s="173"/>
      <c r="H7350" s="173"/>
      <c r="I7350" s="173"/>
    </row>
    <row r="7351">
      <c r="A7351" s="176"/>
      <c r="B7351" s="177"/>
      <c r="C7351" s="173"/>
      <c r="D7351" s="173"/>
      <c r="E7351" s="173"/>
      <c r="F7351" s="173"/>
      <c r="G7351" s="173"/>
      <c r="H7351" s="173"/>
      <c r="I7351" s="173"/>
    </row>
    <row r="7352">
      <c r="A7352" s="176"/>
      <c r="B7352" s="177"/>
      <c r="C7352" s="173"/>
      <c r="D7352" s="173"/>
      <c r="E7352" s="173"/>
      <c r="F7352" s="173"/>
      <c r="G7352" s="173"/>
      <c r="H7352" s="173"/>
      <c r="I7352" s="173"/>
    </row>
    <row r="7353">
      <c r="A7353" s="176"/>
      <c r="B7353" s="177"/>
      <c r="C7353" s="173"/>
      <c r="D7353" s="173"/>
      <c r="E7353" s="173"/>
      <c r="F7353" s="173"/>
      <c r="G7353" s="173"/>
      <c r="H7353" s="173"/>
      <c r="I7353" s="173"/>
    </row>
    <row r="7354">
      <c r="A7354" s="176"/>
      <c r="B7354" s="177"/>
      <c r="C7354" s="173"/>
      <c r="D7354" s="173"/>
      <c r="E7354" s="173"/>
      <c r="F7354" s="173"/>
      <c r="G7354" s="173"/>
      <c r="H7354" s="173"/>
      <c r="I7354" s="173"/>
    </row>
    <row r="7355">
      <c r="A7355" s="176"/>
      <c r="B7355" s="177"/>
      <c r="C7355" s="173"/>
      <c r="D7355" s="173"/>
      <c r="E7355" s="173"/>
      <c r="F7355" s="173"/>
      <c r="G7355" s="173"/>
      <c r="H7355" s="173"/>
      <c r="I7355" s="173"/>
    </row>
    <row r="7356">
      <c r="A7356" s="176"/>
      <c r="B7356" s="177"/>
      <c r="C7356" s="173"/>
      <c r="D7356" s="173"/>
      <c r="E7356" s="173"/>
      <c r="F7356" s="173"/>
      <c r="G7356" s="173"/>
      <c r="H7356" s="173"/>
      <c r="I7356" s="173"/>
    </row>
    <row r="7357">
      <c r="A7357" s="176"/>
      <c r="B7357" s="177"/>
      <c r="C7357" s="173"/>
      <c r="D7357" s="173"/>
      <c r="E7357" s="173"/>
      <c r="F7357" s="173"/>
      <c r="G7357" s="173"/>
      <c r="H7357" s="173"/>
      <c r="I7357" s="173"/>
    </row>
    <row r="7358">
      <c r="A7358" s="176"/>
      <c r="B7358" s="177"/>
      <c r="C7358" s="173"/>
      <c r="D7358" s="173"/>
      <c r="E7358" s="173"/>
      <c r="F7358" s="173"/>
      <c r="G7358" s="173"/>
      <c r="H7358" s="173"/>
      <c r="I7358" s="173"/>
    </row>
    <row r="7359">
      <c r="A7359" s="176"/>
      <c r="B7359" s="177"/>
      <c r="C7359" s="173"/>
      <c r="D7359" s="173"/>
      <c r="E7359" s="173"/>
      <c r="F7359" s="173"/>
      <c r="G7359" s="173"/>
      <c r="H7359" s="173"/>
      <c r="I7359" s="173"/>
    </row>
    <row r="7360">
      <c r="A7360" s="176"/>
      <c r="B7360" s="177"/>
      <c r="C7360" s="173"/>
      <c r="D7360" s="173"/>
      <c r="E7360" s="173"/>
      <c r="F7360" s="173"/>
      <c r="G7360" s="173"/>
      <c r="H7360" s="173"/>
      <c r="I7360" s="173"/>
    </row>
    <row r="7361">
      <c r="A7361" s="176"/>
      <c r="B7361" s="177"/>
      <c r="C7361" s="173"/>
      <c r="D7361" s="173"/>
      <c r="E7361" s="173"/>
      <c r="F7361" s="173"/>
      <c r="G7361" s="173"/>
      <c r="H7361" s="173"/>
      <c r="I7361" s="173"/>
    </row>
    <row r="7362">
      <c r="A7362" s="176"/>
      <c r="B7362" s="177"/>
      <c r="C7362" s="173"/>
      <c r="D7362" s="173"/>
      <c r="E7362" s="173"/>
      <c r="F7362" s="173"/>
      <c r="G7362" s="173"/>
      <c r="H7362" s="173"/>
      <c r="I7362" s="173"/>
    </row>
    <row r="7363">
      <c r="A7363" s="176"/>
      <c r="B7363" s="177"/>
      <c r="C7363" s="173"/>
      <c r="D7363" s="173"/>
      <c r="E7363" s="173"/>
      <c r="F7363" s="173"/>
      <c r="G7363" s="173"/>
      <c r="H7363" s="173"/>
      <c r="I7363" s="173"/>
    </row>
    <row r="7364">
      <c r="A7364" s="176"/>
      <c r="B7364" s="177"/>
      <c r="C7364" s="173"/>
      <c r="D7364" s="173"/>
      <c r="E7364" s="173"/>
      <c r="F7364" s="173"/>
      <c r="G7364" s="173"/>
      <c r="H7364" s="173"/>
      <c r="I7364" s="173"/>
    </row>
    <row r="7365">
      <c r="A7365" s="176"/>
      <c r="B7365" s="177"/>
      <c r="C7365" s="173"/>
      <c r="D7365" s="173"/>
      <c r="E7365" s="173"/>
      <c r="F7365" s="173"/>
      <c r="G7365" s="173"/>
      <c r="H7365" s="173"/>
      <c r="I7365" s="173"/>
    </row>
    <row r="7366">
      <c r="A7366" s="176"/>
      <c r="B7366" s="177"/>
      <c r="C7366" s="173"/>
      <c r="D7366" s="173"/>
      <c r="E7366" s="173"/>
      <c r="F7366" s="173"/>
      <c r="G7366" s="173"/>
      <c r="H7366" s="173"/>
      <c r="I7366" s="173"/>
    </row>
    <row r="7367">
      <c r="A7367" s="176"/>
      <c r="B7367" s="177"/>
      <c r="C7367" s="173"/>
      <c r="D7367" s="173"/>
      <c r="E7367" s="173"/>
      <c r="F7367" s="173"/>
      <c r="G7367" s="173"/>
      <c r="H7367" s="173"/>
      <c r="I7367" s="173"/>
    </row>
    <row r="7368">
      <c r="A7368" s="176"/>
      <c r="B7368" s="177"/>
      <c r="C7368" s="173"/>
      <c r="D7368" s="173"/>
      <c r="E7368" s="173"/>
      <c r="F7368" s="173"/>
      <c r="G7368" s="173"/>
      <c r="H7368" s="173"/>
      <c r="I7368" s="173"/>
    </row>
    <row r="7369">
      <c r="A7369" s="176"/>
      <c r="B7369" s="177"/>
      <c r="C7369" s="173"/>
      <c r="D7369" s="173"/>
      <c r="E7369" s="173"/>
      <c r="F7369" s="173"/>
      <c r="G7369" s="173"/>
      <c r="H7369" s="173"/>
      <c r="I7369" s="173"/>
    </row>
    <row r="7370">
      <c r="A7370" s="176"/>
      <c r="B7370" s="177"/>
      <c r="C7370" s="173"/>
      <c r="D7370" s="173"/>
      <c r="E7370" s="173"/>
      <c r="F7370" s="173"/>
      <c r="G7370" s="173"/>
      <c r="H7370" s="173"/>
      <c r="I7370" s="173"/>
    </row>
    <row r="7371">
      <c r="A7371" s="176"/>
      <c r="B7371" s="177"/>
      <c r="C7371" s="173"/>
      <c r="D7371" s="173"/>
      <c r="E7371" s="173"/>
      <c r="F7371" s="173"/>
      <c r="G7371" s="173"/>
      <c r="H7371" s="173"/>
      <c r="I7371" s="173"/>
    </row>
    <row r="7372">
      <c r="A7372" s="176"/>
      <c r="B7372" s="177"/>
      <c r="C7372" s="173"/>
      <c r="D7372" s="173"/>
      <c r="E7372" s="173"/>
      <c r="F7372" s="173"/>
      <c r="G7372" s="173"/>
      <c r="H7372" s="173"/>
      <c r="I7372" s="173"/>
    </row>
    <row r="7373">
      <c r="A7373" s="176"/>
      <c r="B7373" s="177"/>
      <c r="C7373" s="173"/>
      <c r="D7373" s="173"/>
      <c r="E7373" s="173"/>
      <c r="F7373" s="173"/>
      <c r="G7373" s="173"/>
      <c r="H7373" s="173"/>
      <c r="I7373" s="173"/>
    </row>
    <row r="7374">
      <c r="A7374" s="176"/>
      <c r="B7374" s="177"/>
      <c r="C7374" s="173"/>
      <c r="D7374" s="173"/>
      <c r="E7374" s="173"/>
      <c r="F7374" s="173"/>
      <c r="G7374" s="173"/>
      <c r="H7374" s="173"/>
      <c r="I7374" s="173"/>
    </row>
    <row r="7375">
      <c r="A7375" s="176"/>
      <c r="B7375" s="177"/>
      <c r="C7375" s="173"/>
      <c r="D7375" s="173"/>
      <c r="E7375" s="173"/>
      <c r="F7375" s="173"/>
      <c r="G7375" s="173"/>
      <c r="H7375" s="173"/>
      <c r="I7375" s="173"/>
    </row>
    <row r="7376">
      <c r="A7376" s="176"/>
      <c r="B7376" s="177"/>
      <c r="C7376" s="173"/>
      <c r="D7376" s="173"/>
      <c r="E7376" s="173"/>
      <c r="F7376" s="173"/>
      <c r="G7376" s="173"/>
      <c r="H7376" s="173"/>
      <c r="I7376" s="173"/>
    </row>
    <row r="7377">
      <c r="A7377" s="176"/>
      <c r="B7377" s="177"/>
      <c r="C7377" s="173"/>
      <c r="D7377" s="173"/>
      <c r="E7377" s="173"/>
      <c r="F7377" s="173"/>
      <c r="G7377" s="173"/>
      <c r="H7377" s="173"/>
      <c r="I7377" s="173"/>
    </row>
    <row r="7378">
      <c r="A7378" s="176"/>
      <c r="B7378" s="177"/>
      <c r="C7378" s="173"/>
      <c r="D7378" s="173"/>
      <c r="E7378" s="173"/>
      <c r="F7378" s="173"/>
      <c r="G7378" s="173"/>
      <c r="H7378" s="173"/>
      <c r="I7378" s="173"/>
    </row>
    <row r="7379">
      <c r="A7379" s="176"/>
      <c r="B7379" s="177"/>
      <c r="C7379" s="173"/>
      <c r="D7379" s="173"/>
      <c r="E7379" s="173"/>
      <c r="F7379" s="173"/>
      <c r="G7379" s="173"/>
      <c r="H7379" s="173"/>
      <c r="I7379" s="173"/>
    </row>
    <row r="7380">
      <c r="A7380" s="176"/>
      <c r="B7380" s="177"/>
      <c r="C7380" s="173"/>
      <c r="D7380" s="173"/>
      <c r="E7380" s="173"/>
      <c r="F7380" s="173"/>
      <c r="G7380" s="173"/>
      <c r="H7380" s="173"/>
      <c r="I7380" s="173"/>
    </row>
    <row r="7381">
      <c r="A7381" s="176"/>
      <c r="B7381" s="177"/>
      <c r="C7381" s="173"/>
      <c r="D7381" s="173"/>
      <c r="E7381" s="173"/>
      <c r="F7381" s="173"/>
      <c r="G7381" s="173"/>
      <c r="H7381" s="173"/>
      <c r="I7381" s="173"/>
    </row>
    <row r="7382">
      <c r="A7382" s="176"/>
      <c r="B7382" s="177"/>
      <c r="C7382" s="173"/>
      <c r="D7382" s="173"/>
      <c r="E7382" s="173"/>
      <c r="F7382" s="173"/>
      <c r="G7382" s="173"/>
      <c r="H7382" s="173"/>
      <c r="I7382" s="173"/>
    </row>
    <row r="7383">
      <c r="A7383" s="176"/>
      <c r="B7383" s="177"/>
      <c r="C7383" s="173"/>
      <c r="D7383" s="173"/>
      <c r="E7383" s="173"/>
      <c r="F7383" s="173"/>
      <c r="G7383" s="173"/>
      <c r="H7383" s="173"/>
      <c r="I7383" s="173"/>
    </row>
    <row r="7384">
      <c r="A7384" s="176"/>
      <c r="B7384" s="177"/>
      <c r="C7384" s="173"/>
      <c r="D7384" s="173"/>
      <c r="E7384" s="173"/>
      <c r="F7384" s="173"/>
      <c r="G7384" s="173"/>
      <c r="H7384" s="173"/>
      <c r="I7384" s="173"/>
    </row>
    <row r="7385">
      <c r="A7385" s="176"/>
      <c r="B7385" s="177"/>
      <c r="C7385" s="173"/>
      <c r="D7385" s="173"/>
      <c r="E7385" s="173"/>
      <c r="F7385" s="173"/>
      <c r="G7385" s="173"/>
      <c r="H7385" s="173"/>
      <c r="I7385" s="173"/>
    </row>
    <row r="7386">
      <c r="A7386" s="176"/>
      <c r="B7386" s="177"/>
      <c r="C7386" s="173"/>
      <c r="D7386" s="173"/>
      <c r="E7386" s="173"/>
      <c r="F7386" s="173"/>
      <c r="G7386" s="173"/>
      <c r="H7386" s="173"/>
      <c r="I7386" s="173"/>
    </row>
    <row r="7387">
      <c r="A7387" s="176"/>
      <c r="B7387" s="177"/>
      <c r="C7387" s="173"/>
      <c r="D7387" s="173"/>
      <c r="E7387" s="173"/>
      <c r="F7387" s="173"/>
      <c r="G7387" s="173"/>
      <c r="H7387" s="173"/>
      <c r="I7387" s="173"/>
    </row>
    <row r="7388">
      <c r="A7388" s="176"/>
      <c r="B7388" s="177"/>
      <c r="C7388" s="173"/>
      <c r="D7388" s="173"/>
      <c r="E7388" s="173"/>
      <c r="F7388" s="173"/>
      <c r="G7388" s="173"/>
      <c r="H7388" s="173"/>
      <c r="I7388" s="173"/>
    </row>
    <row r="7389">
      <c r="A7389" s="176"/>
      <c r="B7389" s="177"/>
      <c r="C7389" s="173"/>
      <c r="D7389" s="173"/>
      <c r="E7389" s="173"/>
      <c r="F7389" s="173"/>
      <c r="G7389" s="173"/>
      <c r="H7389" s="173"/>
      <c r="I7389" s="173"/>
    </row>
    <row r="7390">
      <c r="A7390" s="176"/>
      <c r="B7390" s="177"/>
      <c r="C7390" s="173"/>
      <c r="D7390" s="173"/>
      <c r="E7390" s="173"/>
      <c r="F7390" s="173"/>
      <c r="G7390" s="173"/>
      <c r="H7390" s="173"/>
      <c r="I7390" s="173"/>
    </row>
    <row r="7391">
      <c r="A7391" s="176"/>
      <c r="B7391" s="177"/>
      <c r="C7391" s="173"/>
      <c r="D7391" s="173"/>
      <c r="E7391" s="173"/>
      <c r="F7391" s="173"/>
      <c r="G7391" s="173"/>
      <c r="H7391" s="173"/>
      <c r="I7391" s="173"/>
    </row>
    <row r="7392">
      <c r="A7392" s="176"/>
      <c r="B7392" s="177"/>
      <c r="C7392" s="173"/>
      <c r="D7392" s="173"/>
      <c r="E7392" s="173"/>
      <c r="F7392" s="173"/>
      <c r="G7392" s="173"/>
      <c r="H7392" s="173"/>
      <c r="I7392" s="173"/>
    </row>
    <row r="7393">
      <c r="A7393" s="176"/>
      <c r="B7393" s="177"/>
      <c r="C7393" s="173"/>
      <c r="D7393" s="173"/>
      <c r="E7393" s="173"/>
      <c r="F7393" s="173"/>
      <c r="G7393" s="173"/>
      <c r="H7393" s="173"/>
      <c r="I7393" s="173"/>
    </row>
    <row r="7394">
      <c r="A7394" s="176"/>
      <c r="B7394" s="177"/>
      <c r="C7394" s="173"/>
      <c r="D7394" s="173"/>
      <c r="E7394" s="173"/>
      <c r="F7394" s="173"/>
      <c r="G7394" s="173"/>
      <c r="H7394" s="173"/>
      <c r="I7394" s="173"/>
    </row>
    <row r="7395">
      <c r="A7395" s="176"/>
      <c r="B7395" s="177"/>
      <c r="C7395" s="173"/>
      <c r="D7395" s="173"/>
      <c r="E7395" s="173"/>
      <c r="F7395" s="173"/>
      <c r="G7395" s="173"/>
      <c r="H7395" s="173"/>
      <c r="I7395" s="173"/>
    </row>
    <row r="7396">
      <c r="A7396" s="176"/>
      <c r="B7396" s="177"/>
      <c r="C7396" s="173"/>
      <c r="D7396" s="173"/>
      <c r="E7396" s="173"/>
      <c r="F7396" s="173"/>
      <c r="G7396" s="173"/>
      <c r="H7396" s="173"/>
      <c r="I7396" s="173"/>
    </row>
    <row r="7397">
      <c r="A7397" s="176"/>
      <c r="B7397" s="177"/>
      <c r="C7397" s="173"/>
      <c r="D7397" s="173"/>
      <c r="E7397" s="173"/>
      <c r="F7397" s="173"/>
      <c r="G7397" s="173"/>
      <c r="H7397" s="173"/>
      <c r="I7397" s="173"/>
    </row>
    <row r="7398">
      <c r="A7398" s="176"/>
      <c r="B7398" s="177"/>
      <c r="C7398" s="173"/>
      <c r="D7398" s="173"/>
      <c r="E7398" s="173"/>
      <c r="F7398" s="173"/>
      <c r="G7398" s="173"/>
      <c r="H7398" s="173"/>
      <c r="I7398" s="173"/>
    </row>
    <row r="7399">
      <c r="A7399" s="176"/>
      <c r="B7399" s="177"/>
      <c r="C7399" s="173"/>
      <c r="D7399" s="173"/>
      <c r="E7399" s="173"/>
      <c r="F7399" s="173"/>
      <c r="G7399" s="173"/>
      <c r="H7399" s="173"/>
      <c r="I7399" s="173"/>
    </row>
    <row r="7400">
      <c r="A7400" s="176"/>
      <c r="B7400" s="177"/>
      <c r="C7400" s="173"/>
      <c r="D7400" s="173"/>
      <c r="E7400" s="173"/>
      <c r="F7400" s="173"/>
      <c r="G7400" s="173"/>
      <c r="H7400" s="173"/>
      <c r="I7400" s="173"/>
    </row>
    <row r="7401">
      <c r="A7401" s="176"/>
      <c r="B7401" s="177"/>
      <c r="C7401" s="173"/>
      <c r="D7401" s="173"/>
      <c r="E7401" s="173"/>
      <c r="F7401" s="173"/>
      <c r="G7401" s="173"/>
      <c r="H7401" s="173"/>
      <c r="I7401" s="173"/>
    </row>
    <row r="7402">
      <c r="A7402" s="176"/>
      <c r="B7402" s="177"/>
      <c r="C7402" s="173"/>
      <c r="D7402" s="173"/>
      <c r="E7402" s="173"/>
      <c r="F7402" s="173"/>
      <c r="G7402" s="173"/>
      <c r="H7402" s="173"/>
      <c r="I7402" s="173"/>
    </row>
    <row r="7403">
      <c r="A7403" s="176"/>
      <c r="B7403" s="177"/>
      <c r="C7403" s="173"/>
      <c r="D7403" s="173"/>
      <c r="E7403" s="173"/>
      <c r="F7403" s="173"/>
      <c r="G7403" s="173"/>
      <c r="H7403" s="173"/>
      <c r="I7403" s="173"/>
    </row>
    <row r="7404">
      <c r="A7404" s="176"/>
      <c r="B7404" s="177"/>
      <c r="C7404" s="173"/>
      <c r="D7404" s="173"/>
      <c r="E7404" s="173"/>
      <c r="F7404" s="173"/>
      <c r="G7404" s="173"/>
      <c r="H7404" s="173"/>
      <c r="I7404" s="173"/>
    </row>
    <row r="7405">
      <c r="A7405" s="176"/>
      <c r="B7405" s="177"/>
      <c r="C7405" s="173"/>
      <c r="D7405" s="173"/>
      <c r="E7405" s="173"/>
      <c r="F7405" s="173"/>
      <c r="G7405" s="173"/>
      <c r="H7405" s="173"/>
      <c r="I7405" s="173"/>
    </row>
    <row r="7406">
      <c r="A7406" s="176"/>
      <c r="B7406" s="177"/>
      <c r="C7406" s="173"/>
      <c r="D7406" s="173"/>
      <c r="E7406" s="173"/>
      <c r="F7406" s="173"/>
      <c r="G7406" s="173"/>
      <c r="H7406" s="173"/>
      <c r="I7406" s="173"/>
    </row>
    <row r="7407">
      <c r="A7407" s="176"/>
      <c r="B7407" s="177"/>
      <c r="C7407" s="173"/>
      <c r="D7407" s="173"/>
      <c r="E7407" s="173"/>
      <c r="F7407" s="173"/>
      <c r="G7407" s="173"/>
      <c r="H7407" s="173"/>
      <c r="I7407" s="173"/>
    </row>
    <row r="7408">
      <c r="A7408" s="176"/>
      <c r="B7408" s="177"/>
      <c r="C7408" s="173"/>
      <c r="D7408" s="173"/>
      <c r="E7408" s="173"/>
      <c r="F7408" s="173"/>
      <c r="G7408" s="173"/>
      <c r="H7408" s="173"/>
      <c r="I7408" s="173"/>
    </row>
    <row r="7409">
      <c r="A7409" s="176"/>
      <c r="B7409" s="177"/>
      <c r="C7409" s="173"/>
      <c r="D7409" s="173"/>
      <c r="E7409" s="173"/>
      <c r="F7409" s="173"/>
      <c r="G7409" s="173"/>
      <c r="H7409" s="173"/>
      <c r="I7409" s="173"/>
    </row>
    <row r="7410">
      <c r="A7410" s="176"/>
      <c r="B7410" s="177"/>
      <c r="C7410" s="173"/>
      <c r="D7410" s="173"/>
      <c r="E7410" s="173"/>
      <c r="F7410" s="173"/>
      <c r="G7410" s="173"/>
      <c r="H7410" s="173"/>
      <c r="I7410" s="173"/>
    </row>
    <row r="7411">
      <c r="A7411" s="176"/>
      <c r="B7411" s="177"/>
      <c r="C7411" s="173"/>
      <c r="D7411" s="173"/>
      <c r="E7411" s="173"/>
      <c r="F7411" s="173"/>
      <c r="G7411" s="173"/>
      <c r="H7411" s="173"/>
      <c r="I7411" s="173"/>
    </row>
    <row r="7412">
      <c r="A7412" s="176"/>
      <c r="B7412" s="177"/>
      <c r="C7412" s="173"/>
      <c r="D7412" s="173"/>
      <c r="E7412" s="173"/>
      <c r="F7412" s="173"/>
      <c r="G7412" s="173"/>
      <c r="H7412" s="173"/>
      <c r="I7412" s="173"/>
    </row>
    <row r="7413">
      <c r="A7413" s="176"/>
      <c r="B7413" s="177"/>
      <c r="C7413" s="173"/>
      <c r="D7413" s="173"/>
      <c r="E7413" s="173"/>
      <c r="F7413" s="173"/>
      <c r="G7413" s="173"/>
      <c r="H7413" s="173"/>
      <c r="I7413" s="173"/>
    </row>
    <row r="7414">
      <c r="A7414" s="176"/>
      <c r="B7414" s="177"/>
      <c r="C7414" s="173"/>
      <c r="D7414" s="173"/>
      <c r="E7414" s="173"/>
      <c r="F7414" s="173"/>
      <c r="G7414" s="173"/>
      <c r="H7414" s="173"/>
      <c r="I7414" s="173"/>
    </row>
    <row r="7415">
      <c r="A7415" s="176"/>
      <c r="B7415" s="177"/>
      <c r="C7415" s="173"/>
      <c r="D7415" s="173"/>
      <c r="E7415" s="173"/>
      <c r="F7415" s="173"/>
      <c r="G7415" s="173"/>
      <c r="H7415" s="173"/>
      <c r="I7415" s="173"/>
    </row>
    <row r="7416">
      <c r="A7416" s="176"/>
      <c r="B7416" s="177"/>
      <c r="C7416" s="173"/>
      <c r="D7416" s="173"/>
      <c r="E7416" s="173"/>
      <c r="F7416" s="173"/>
      <c r="G7416" s="173"/>
      <c r="H7416" s="173"/>
      <c r="I7416" s="173"/>
    </row>
    <row r="7417">
      <c r="A7417" s="176"/>
      <c r="B7417" s="177"/>
      <c r="C7417" s="173"/>
      <c r="D7417" s="173"/>
      <c r="E7417" s="173"/>
      <c r="F7417" s="173"/>
      <c r="G7417" s="173"/>
      <c r="H7417" s="173"/>
      <c r="I7417" s="173"/>
    </row>
    <row r="7418">
      <c r="A7418" s="176"/>
      <c r="B7418" s="177"/>
      <c r="C7418" s="173"/>
      <c r="D7418" s="173"/>
      <c r="E7418" s="173"/>
      <c r="F7418" s="173"/>
      <c r="G7418" s="173"/>
      <c r="H7418" s="173"/>
      <c r="I7418" s="173"/>
    </row>
    <row r="7419">
      <c r="A7419" s="176"/>
      <c r="B7419" s="177"/>
      <c r="C7419" s="173"/>
      <c r="D7419" s="173"/>
      <c r="E7419" s="173"/>
      <c r="F7419" s="173"/>
      <c r="G7419" s="173"/>
      <c r="H7419" s="173"/>
      <c r="I7419" s="173"/>
    </row>
    <row r="7420">
      <c r="A7420" s="176"/>
      <c r="B7420" s="177"/>
      <c r="C7420" s="173"/>
      <c r="D7420" s="173"/>
      <c r="E7420" s="173"/>
      <c r="F7420" s="173"/>
      <c r="G7420" s="173"/>
      <c r="H7420" s="173"/>
      <c r="I7420" s="173"/>
    </row>
    <row r="7421">
      <c r="A7421" s="176"/>
      <c r="B7421" s="177"/>
      <c r="C7421" s="173"/>
      <c r="D7421" s="173"/>
      <c r="E7421" s="173"/>
      <c r="F7421" s="173"/>
      <c r="G7421" s="173"/>
      <c r="H7421" s="173"/>
      <c r="I7421" s="173"/>
    </row>
    <row r="7422">
      <c r="A7422" s="176"/>
      <c r="B7422" s="177"/>
      <c r="C7422" s="173"/>
      <c r="D7422" s="173"/>
      <c r="E7422" s="173"/>
      <c r="F7422" s="173"/>
      <c r="G7422" s="173"/>
      <c r="H7422" s="173"/>
      <c r="I7422" s="173"/>
    </row>
    <row r="7423">
      <c r="A7423" s="176"/>
      <c r="B7423" s="177"/>
      <c r="C7423" s="173"/>
      <c r="D7423" s="173"/>
      <c r="E7423" s="173"/>
      <c r="F7423" s="173"/>
      <c r="G7423" s="173"/>
      <c r="H7423" s="173"/>
      <c r="I7423" s="173"/>
    </row>
    <row r="7424">
      <c r="A7424" s="176"/>
      <c r="B7424" s="177"/>
      <c r="C7424" s="173"/>
      <c r="D7424" s="173"/>
      <c r="E7424" s="173"/>
      <c r="F7424" s="173"/>
      <c r="G7424" s="173"/>
      <c r="H7424" s="173"/>
      <c r="I7424" s="173"/>
    </row>
    <row r="7425">
      <c r="A7425" s="176"/>
      <c r="B7425" s="177"/>
      <c r="C7425" s="173"/>
      <c r="D7425" s="173"/>
      <c r="E7425" s="173"/>
      <c r="F7425" s="173"/>
      <c r="G7425" s="173"/>
      <c r="H7425" s="173"/>
      <c r="I7425" s="173"/>
    </row>
    <row r="7426">
      <c r="A7426" s="176"/>
      <c r="B7426" s="177"/>
      <c r="C7426" s="173"/>
      <c r="D7426" s="173"/>
      <c r="E7426" s="173"/>
      <c r="F7426" s="173"/>
      <c r="G7426" s="173"/>
      <c r="H7426" s="173"/>
      <c r="I7426" s="173"/>
    </row>
    <row r="7427">
      <c r="A7427" s="176"/>
      <c r="B7427" s="177"/>
      <c r="C7427" s="173"/>
      <c r="D7427" s="173"/>
      <c r="E7427" s="173"/>
      <c r="F7427" s="173"/>
      <c r="G7427" s="173"/>
      <c r="H7427" s="173"/>
      <c r="I7427" s="173"/>
    </row>
    <row r="7428">
      <c r="A7428" s="176"/>
      <c r="B7428" s="177"/>
      <c r="C7428" s="173"/>
      <c r="D7428" s="173"/>
      <c r="E7428" s="173"/>
      <c r="F7428" s="173"/>
      <c r="G7428" s="173"/>
      <c r="H7428" s="173"/>
      <c r="I7428" s="173"/>
    </row>
    <row r="7429">
      <c r="A7429" s="176"/>
      <c r="B7429" s="177"/>
      <c r="C7429" s="173"/>
      <c r="D7429" s="173"/>
      <c r="E7429" s="173"/>
      <c r="F7429" s="173"/>
      <c r="G7429" s="173"/>
      <c r="H7429" s="173"/>
      <c r="I7429" s="173"/>
    </row>
    <row r="7430">
      <c r="A7430" s="176"/>
      <c r="B7430" s="177"/>
      <c r="C7430" s="173"/>
      <c r="D7430" s="173"/>
      <c r="E7430" s="173"/>
      <c r="F7430" s="173"/>
      <c r="G7430" s="173"/>
      <c r="H7430" s="173"/>
      <c r="I7430" s="173"/>
    </row>
    <row r="7431">
      <c r="A7431" s="176"/>
      <c r="B7431" s="177"/>
      <c r="C7431" s="173"/>
      <c r="D7431" s="173"/>
      <c r="E7431" s="173"/>
      <c r="F7431" s="173"/>
      <c r="G7431" s="173"/>
      <c r="H7431" s="173"/>
      <c r="I7431" s="173"/>
    </row>
    <row r="7432">
      <c r="A7432" s="176"/>
      <c r="B7432" s="177"/>
      <c r="C7432" s="173"/>
      <c r="D7432" s="173"/>
      <c r="E7432" s="173"/>
      <c r="F7432" s="173"/>
      <c r="G7432" s="173"/>
      <c r="H7432" s="173"/>
      <c r="I7432" s="173"/>
    </row>
    <row r="7433">
      <c r="A7433" s="176"/>
      <c r="B7433" s="177"/>
      <c r="C7433" s="173"/>
      <c r="D7433" s="173"/>
      <c r="E7433" s="173"/>
      <c r="F7433" s="173"/>
      <c r="G7433" s="173"/>
      <c r="H7433" s="173"/>
      <c r="I7433" s="173"/>
    </row>
    <row r="7434">
      <c r="A7434" s="176"/>
      <c r="B7434" s="177"/>
      <c r="C7434" s="173"/>
      <c r="D7434" s="173"/>
      <c r="E7434" s="173"/>
      <c r="F7434" s="173"/>
      <c r="G7434" s="173"/>
      <c r="H7434" s="173"/>
      <c r="I7434" s="173"/>
    </row>
    <row r="7435">
      <c r="A7435" s="176"/>
      <c r="B7435" s="177"/>
      <c r="C7435" s="173"/>
      <c r="D7435" s="173"/>
      <c r="E7435" s="173"/>
      <c r="F7435" s="173"/>
      <c r="G7435" s="173"/>
      <c r="H7435" s="173"/>
      <c r="I7435" s="173"/>
    </row>
    <row r="7436">
      <c r="A7436" s="176"/>
      <c r="B7436" s="177"/>
      <c r="C7436" s="173"/>
      <c r="D7436" s="173"/>
      <c r="E7436" s="173"/>
      <c r="F7436" s="173"/>
      <c r="G7436" s="173"/>
      <c r="H7436" s="173"/>
      <c r="I7436" s="173"/>
    </row>
    <row r="7437">
      <c r="A7437" s="176"/>
      <c r="B7437" s="177"/>
      <c r="C7437" s="173"/>
      <c r="D7437" s="173"/>
      <c r="E7437" s="173"/>
      <c r="F7437" s="173"/>
      <c r="G7437" s="173"/>
      <c r="H7437" s="173"/>
      <c r="I7437" s="173"/>
    </row>
    <row r="7438">
      <c r="A7438" s="176"/>
      <c r="B7438" s="177"/>
      <c r="C7438" s="173"/>
      <c r="D7438" s="173"/>
      <c r="E7438" s="173"/>
      <c r="F7438" s="173"/>
      <c r="G7438" s="173"/>
      <c r="H7438" s="173"/>
      <c r="I7438" s="173"/>
    </row>
    <row r="7439">
      <c r="A7439" s="176"/>
      <c r="B7439" s="177"/>
      <c r="C7439" s="173"/>
      <c r="D7439" s="173"/>
      <c r="E7439" s="173"/>
      <c r="F7439" s="173"/>
      <c r="G7439" s="173"/>
      <c r="H7439" s="173"/>
      <c r="I7439" s="173"/>
    </row>
    <row r="7440">
      <c r="A7440" s="176"/>
      <c r="B7440" s="177"/>
      <c r="C7440" s="173"/>
      <c r="D7440" s="173"/>
      <c r="E7440" s="173"/>
      <c r="F7440" s="173"/>
      <c r="G7440" s="173"/>
      <c r="H7440" s="173"/>
      <c r="I7440" s="173"/>
    </row>
    <row r="7441">
      <c r="A7441" s="176"/>
      <c r="B7441" s="177"/>
      <c r="C7441" s="173"/>
      <c r="D7441" s="173"/>
      <c r="E7441" s="173"/>
      <c r="F7441" s="173"/>
      <c r="G7441" s="173"/>
      <c r="H7441" s="173"/>
      <c r="I7441" s="173"/>
    </row>
    <row r="7442">
      <c r="A7442" s="176"/>
      <c r="B7442" s="177"/>
      <c r="C7442" s="173"/>
      <c r="D7442" s="173"/>
      <c r="E7442" s="173"/>
      <c r="F7442" s="173"/>
      <c r="G7442" s="173"/>
      <c r="H7442" s="173"/>
      <c r="I7442" s="173"/>
    </row>
    <row r="7443">
      <c r="A7443" s="176"/>
      <c r="B7443" s="177"/>
      <c r="C7443" s="173"/>
      <c r="D7443" s="173"/>
      <c r="E7443" s="173"/>
      <c r="F7443" s="173"/>
      <c r="G7443" s="173"/>
      <c r="H7443" s="173"/>
      <c r="I7443" s="173"/>
    </row>
    <row r="7444">
      <c r="A7444" s="176"/>
      <c r="B7444" s="177"/>
      <c r="C7444" s="173"/>
      <c r="D7444" s="173"/>
      <c r="E7444" s="173"/>
      <c r="F7444" s="173"/>
      <c r="G7444" s="173"/>
      <c r="H7444" s="173"/>
      <c r="I7444" s="173"/>
    </row>
    <row r="7445">
      <c r="A7445" s="176"/>
      <c r="B7445" s="177"/>
      <c r="C7445" s="173"/>
      <c r="D7445" s="173"/>
      <c r="E7445" s="173"/>
      <c r="F7445" s="173"/>
      <c r="G7445" s="173"/>
      <c r="H7445" s="173"/>
      <c r="I7445" s="173"/>
    </row>
    <row r="7446">
      <c r="A7446" s="176"/>
      <c r="B7446" s="177"/>
      <c r="C7446" s="173"/>
      <c r="D7446" s="173"/>
      <c r="E7446" s="173"/>
      <c r="F7446" s="173"/>
      <c r="G7446" s="173"/>
      <c r="H7446" s="173"/>
      <c r="I7446" s="173"/>
    </row>
    <row r="7447">
      <c r="A7447" s="176"/>
      <c r="B7447" s="177"/>
      <c r="C7447" s="173"/>
      <c r="D7447" s="173"/>
      <c r="E7447" s="173"/>
      <c r="F7447" s="173"/>
      <c r="G7447" s="173"/>
      <c r="H7447" s="173"/>
      <c r="I7447" s="173"/>
    </row>
    <row r="7448">
      <c r="A7448" s="176"/>
      <c r="B7448" s="177"/>
      <c r="C7448" s="173"/>
      <c r="D7448" s="173"/>
      <c r="E7448" s="173"/>
      <c r="F7448" s="173"/>
      <c r="G7448" s="173"/>
      <c r="H7448" s="173"/>
      <c r="I7448" s="173"/>
    </row>
    <row r="7449">
      <c r="A7449" s="176"/>
      <c r="B7449" s="177"/>
      <c r="C7449" s="173"/>
      <c r="D7449" s="173"/>
      <c r="E7449" s="173"/>
      <c r="F7449" s="173"/>
      <c r="G7449" s="173"/>
      <c r="H7449" s="173"/>
      <c r="I7449" s="173"/>
    </row>
    <row r="7450">
      <c r="A7450" s="176"/>
      <c r="B7450" s="177"/>
      <c r="C7450" s="173"/>
      <c r="D7450" s="173"/>
      <c r="E7450" s="173"/>
      <c r="F7450" s="173"/>
      <c r="G7450" s="173"/>
      <c r="H7450" s="173"/>
      <c r="I7450" s="173"/>
    </row>
    <row r="7451">
      <c r="A7451" s="176"/>
      <c r="B7451" s="177"/>
      <c r="C7451" s="173"/>
      <c r="D7451" s="173"/>
      <c r="E7451" s="173"/>
      <c r="F7451" s="173"/>
      <c r="G7451" s="173"/>
      <c r="H7451" s="173"/>
      <c r="I7451" s="173"/>
    </row>
    <row r="7452">
      <c r="A7452" s="176"/>
      <c r="B7452" s="177"/>
      <c r="C7452" s="173"/>
      <c r="D7452" s="173"/>
      <c r="E7452" s="173"/>
      <c r="F7452" s="173"/>
      <c r="G7452" s="173"/>
      <c r="H7452" s="173"/>
      <c r="I7452" s="173"/>
    </row>
    <row r="7453">
      <c r="A7453" s="176"/>
      <c r="B7453" s="177"/>
      <c r="C7453" s="173"/>
      <c r="D7453" s="173"/>
      <c r="E7453" s="173"/>
      <c r="F7453" s="173"/>
      <c r="G7453" s="173"/>
      <c r="H7453" s="173"/>
      <c r="I7453" s="173"/>
    </row>
    <row r="7454">
      <c r="A7454" s="176"/>
      <c r="B7454" s="177"/>
      <c r="C7454" s="173"/>
      <c r="D7454" s="173"/>
      <c r="E7454" s="173"/>
      <c r="F7454" s="173"/>
      <c r="G7454" s="173"/>
      <c r="H7454" s="173"/>
      <c r="I7454" s="173"/>
    </row>
    <row r="7455">
      <c r="A7455" s="176"/>
      <c r="B7455" s="177"/>
      <c r="C7455" s="173"/>
      <c r="D7455" s="173"/>
      <c r="E7455" s="173"/>
      <c r="F7455" s="173"/>
      <c r="G7455" s="173"/>
      <c r="H7455" s="173"/>
      <c r="I7455" s="173"/>
    </row>
    <row r="7456">
      <c r="A7456" s="176"/>
      <c r="B7456" s="177"/>
      <c r="C7456" s="173"/>
      <c r="D7456" s="173"/>
      <c r="E7456" s="173"/>
      <c r="F7456" s="173"/>
      <c r="G7456" s="173"/>
      <c r="H7456" s="173"/>
      <c r="I7456" s="173"/>
    </row>
    <row r="7457">
      <c r="A7457" s="176"/>
      <c r="B7457" s="177"/>
      <c r="C7457" s="173"/>
      <c r="D7457" s="173"/>
      <c r="E7457" s="173"/>
      <c r="F7457" s="173"/>
      <c r="G7457" s="173"/>
      <c r="H7457" s="173"/>
      <c r="I7457" s="173"/>
    </row>
    <row r="7458">
      <c r="A7458" s="176"/>
      <c r="B7458" s="177"/>
      <c r="C7458" s="173"/>
      <c r="D7458" s="173"/>
      <c r="E7458" s="173"/>
      <c r="F7458" s="173"/>
      <c r="G7458" s="173"/>
      <c r="H7458" s="173"/>
      <c r="I7458" s="173"/>
    </row>
    <row r="7459">
      <c r="A7459" s="176"/>
      <c r="B7459" s="177"/>
      <c r="C7459" s="173"/>
      <c r="D7459" s="173"/>
      <c r="E7459" s="173"/>
      <c r="F7459" s="173"/>
      <c r="G7459" s="173"/>
      <c r="H7459" s="173"/>
      <c r="I7459" s="173"/>
    </row>
    <row r="7460">
      <c r="A7460" s="176"/>
      <c r="B7460" s="177"/>
      <c r="C7460" s="173"/>
      <c r="D7460" s="173"/>
      <c r="E7460" s="173"/>
      <c r="F7460" s="173"/>
      <c r="G7460" s="173"/>
      <c r="H7460" s="173"/>
      <c r="I7460" s="173"/>
    </row>
    <row r="7461">
      <c r="A7461" s="176"/>
      <c r="B7461" s="177"/>
      <c r="C7461" s="173"/>
      <c r="D7461" s="173"/>
      <c r="E7461" s="173"/>
      <c r="F7461" s="173"/>
      <c r="G7461" s="173"/>
      <c r="H7461" s="173"/>
      <c r="I7461" s="173"/>
    </row>
    <row r="7462">
      <c r="A7462" s="176"/>
      <c r="B7462" s="177"/>
      <c r="C7462" s="173"/>
      <c r="D7462" s="173"/>
      <c r="E7462" s="173"/>
      <c r="F7462" s="173"/>
      <c r="G7462" s="173"/>
      <c r="H7462" s="173"/>
      <c r="I7462" s="173"/>
    </row>
    <row r="7463">
      <c r="A7463" s="176"/>
      <c r="B7463" s="177"/>
      <c r="C7463" s="173"/>
      <c r="D7463" s="173"/>
      <c r="E7463" s="173"/>
      <c r="F7463" s="173"/>
      <c r="G7463" s="173"/>
      <c r="H7463" s="173"/>
      <c r="I7463" s="173"/>
    </row>
    <row r="7464">
      <c r="A7464" s="176"/>
      <c r="B7464" s="177"/>
      <c r="C7464" s="173"/>
      <c r="D7464" s="173"/>
      <c r="E7464" s="173"/>
      <c r="F7464" s="173"/>
      <c r="G7464" s="173"/>
      <c r="H7464" s="173"/>
      <c r="I7464" s="173"/>
    </row>
    <row r="7465">
      <c r="A7465" s="176"/>
      <c r="B7465" s="177"/>
      <c r="C7465" s="173"/>
      <c r="D7465" s="173"/>
      <c r="E7465" s="173"/>
      <c r="F7465" s="173"/>
      <c r="G7465" s="173"/>
      <c r="H7465" s="173"/>
      <c r="I7465" s="173"/>
    </row>
    <row r="7466">
      <c r="A7466" s="176"/>
      <c r="B7466" s="177"/>
      <c r="C7466" s="173"/>
      <c r="D7466" s="173"/>
      <c r="E7466" s="173"/>
      <c r="F7466" s="173"/>
      <c r="G7466" s="173"/>
      <c r="H7466" s="173"/>
      <c r="I7466" s="173"/>
    </row>
    <row r="7467">
      <c r="A7467" s="176"/>
      <c r="B7467" s="177"/>
      <c r="C7467" s="173"/>
      <c r="D7467" s="173"/>
      <c r="E7467" s="173"/>
      <c r="F7467" s="173"/>
      <c r="G7467" s="173"/>
      <c r="H7467" s="173"/>
      <c r="I7467" s="173"/>
    </row>
    <row r="7468">
      <c r="A7468" s="176"/>
      <c r="B7468" s="177"/>
      <c r="C7468" s="173"/>
      <c r="D7468" s="173"/>
      <c r="E7468" s="173"/>
      <c r="F7468" s="173"/>
      <c r="G7468" s="173"/>
      <c r="H7468" s="173"/>
      <c r="I7468" s="173"/>
    </row>
    <row r="7469">
      <c r="A7469" s="176"/>
      <c r="B7469" s="177"/>
      <c r="C7469" s="173"/>
      <c r="D7469" s="173"/>
      <c r="E7469" s="173"/>
      <c r="F7469" s="173"/>
      <c r="G7469" s="173"/>
      <c r="H7469" s="173"/>
      <c r="I7469" s="173"/>
    </row>
    <row r="7470">
      <c r="A7470" s="176"/>
      <c r="B7470" s="177"/>
      <c r="C7470" s="173"/>
      <c r="D7470" s="173"/>
      <c r="E7470" s="173"/>
      <c r="F7470" s="173"/>
      <c r="G7470" s="173"/>
      <c r="H7470" s="173"/>
      <c r="I7470" s="173"/>
    </row>
    <row r="7471">
      <c r="A7471" s="176"/>
      <c r="B7471" s="177"/>
      <c r="C7471" s="173"/>
      <c r="D7471" s="173"/>
      <c r="E7471" s="173"/>
      <c r="F7471" s="173"/>
      <c r="G7471" s="173"/>
      <c r="H7471" s="173"/>
      <c r="I7471" s="173"/>
    </row>
    <row r="7472">
      <c r="A7472" s="176"/>
      <c r="B7472" s="177"/>
      <c r="C7472" s="173"/>
      <c r="D7472" s="173"/>
      <c r="E7472" s="173"/>
      <c r="F7472" s="173"/>
      <c r="G7472" s="173"/>
      <c r="H7472" s="173"/>
      <c r="I7472" s="173"/>
    </row>
    <row r="7473">
      <c r="A7473" s="176"/>
      <c r="B7473" s="177"/>
      <c r="C7473" s="173"/>
      <c r="D7473" s="173"/>
      <c r="E7473" s="173"/>
      <c r="F7473" s="173"/>
      <c r="G7473" s="173"/>
      <c r="H7473" s="173"/>
      <c r="I7473" s="173"/>
    </row>
    <row r="7474">
      <c r="A7474" s="176"/>
      <c r="B7474" s="177"/>
      <c r="C7474" s="173"/>
      <c r="D7474" s="173"/>
      <c r="E7474" s="173"/>
      <c r="F7474" s="173"/>
      <c r="G7474" s="173"/>
      <c r="H7474" s="173"/>
      <c r="I7474" s="173"/>
    </row>
    <row r="7475">
      <c r="A7475" s="176"/>
      <c r="B7475" s="177"/>
      <c r="C7475" s="173"/>
      <c r="D7475" s="173"/>
      <c r="E7475" s="173"/>
      <c r="F7475" s="173"/>
      <c r="G7475" s="173"/>
      <c r="H7475" s="173"/>
      <c r="I7475" s="173"/>
    </row>
    <row r="7476">
      <c r="A7476" s="176"/>
      <c r="B7476" s="177"/>
      <c r="C7476" s="173"/>
      <c r="D7476" s="173"/>
      <c r="E7476" s="173"/>
      <c r="F7476" s="173"/>
      <c r="G7476" s="173"/>
      <c r="H7476" s="173"/>
      <c r="I7476" s="173"/>
    </row>
    <row r="7477">
      <c r="A7477" s="176"/>
      <c r="B7477" s="177"/>
      <c r="C7477" s="173"/>
      <c r="D7477" s="173"/>
      <c r="E7477" s="173"/>
      <c r="F7477" s="173"/>
      <c r="G7477" s="173"/>
      <c r="H7477" s="173"/>
      <c r="I7477" s="173"/>
    </row>
    <row r="7478">
      <c r="A7478" s="176"/>
      <c r="B7478" s="177"/>
      <c r="C7478" s="173"/>
      <c r="D7478" s="173"/>
      <c r="E7478" s="173"/>
      <c r="F7478" s="173"/>
      <c r="G7478" s="173"/>
      <c r="H7478" s="173"/>
      <c r="I7478" s="173"/>
    </row>
    <row r="7479">
      <c r="A7479" s="176"/>
      <c r="B7479" s="177"/>
      <c r="C7479" s="173"/>
      <c r="D7479" s="173"/>
      <c r="E7479" s="173"/>
      <c r="F7479" s="173"/>
      <c r="G7479" s="173"/>
      <c r="H7479" s="173"/>
      <c r="I7479" s="173"/>
    </row>
    <row r="7480">
      <c r="A7480" s="176"/>
      <c r="B7480" s="177"/>
      <c r="C7480" s="173"/>
      <c r="D7480" s="173"/>
      <c r="E7480" s="173"/>
      <c r="F7480" s="173"/>
      <c r="G7480" s="173"/>
      <c r="H7480" s="173"/>
      <c r="I7480" s="173"/>
    </row>
    <row r="7481">
      <c r="A7481" s="176"/>
      <c r="B7481" s="177"/>
      <c r="C7481" s="173"/>
      <c r="D7481" s="173"/>
      <c r="E7481" s="173"/>
      <c r="F7481" s="173"/>
      <c r="G7481" s="173"/>
      <c r="H7481" s="173"/>
      <c r="I7481" s="173"/>
    </row>
    <row r="7482">
      <c r="A7482" s="176"/>
      <c r="B7482" s="177"/>
      <c r="C7482" s="173"/>
      <c r="D7482" s="173"/>
      <c r="E7482" s="173"/>
      <c r="F7482" s="173"/>
      <c r="G7482" s="173"/>
      <c r="H7482" s="173"/>
      <c r="I7482" s="173"/>
    </row>
    <row r="7483">
      <c r="A7483" s="176"/>
      <c r="B7483" s="177"/>
      <c r="C7483" s="173"/>
      <c r="D7483" s="173"/>
      <c r="E7483" s="173"/>
      <c r="F7483" s="173"/>
      <c r="G7483" s="173"/>
      <c r="H7483" s="173"/>
      <c r="I7483" s="173"/>
    </row>
    <row r="7484">
      <c r="A7484" s="176"/>
      <c r="B7484" s="177"/>
      <c r="C7484" s="173"/>
      <c r="D7484" s="173"/>
      <c r="E7484" s="173"/>
      <c r="F7484" s="173"/>
      <c r="G7484" s="173"/>
      <c r="H7484" s="173"/>
      <c r="I7484" s="173"/>
    </row>
    <row r="7485">
      <c r="A7485" s="176"/>
      <c r="B7485" s="177"/>
      <c r="C7485" s="173"/>
      <c r="D7485" s="173"/>
      <c r="E7485" s="173"/>
      <c r="F7485" s="173"/>
      <c r="G7485" s="173"/>
      <c r="H7485" s="173"/>
      <c r="I7485" s="173"/>
    </row>
    <row r="7486">
      <c r="A7486" s="176"/>
      <c r="B7486" s="177"/>
      <c r="C7486" s="173"/>
      <c r="D7486" s="173"/>
      <c r="E7486" s="173"/>
      <c r="F7486" s="173"/>
      <c r="G7486" s="173"/>
      <c r="H7486" s="173"/>
      <c r="I7486" s="173"/>
    </row>
    <row r="7487">
      <c r="A7487" s="176"/>
      <c r="B7487" s="177"/>
      <c r="C7487" s="173"/>
      <c r="D7487" s="173"/>
      <c r="E7487" s="173"/>
      <c r="F7487" s="173"/>
      <c r="G7487" s="173"/>
      <c r="H7487" s="173"/>
      <c r="I7487" s="173"/>
    </row>
    <row r="7488">
      <c r="A7488" s="176"/>
      <c r="B7488" s="177"/>
      <c r="C7488" s="173"/>
      <c r="D7488" s="173"/>
      <c r="E7488" s="173"/>
      <c r="F7488" s="173"/>
      <c r="G7488" s="173"/>
      <c r="H7488" s="173"/>
      <c r="I7488" s="173"/>
    </row>
    <row r="7489">
      <c r="A7489" s="176"/>
      <c r="B7489" s="177"/>
      <c r="C7489" s="173"/>
      <c r="D7489" s="173"/>
      <c r="E7489" s="173"/>
      <c r="F7489" s="173"/>
      <c r="G7489" s="173"/>
      <c r="H7489" s="173"/>
      <c r="I7489" s="173"/>
    </row>
    <row r="7490">
      <c r="A7490" s="176"/>
      <c r="B7490" s="177"/>
      <c r="C7490" s="173"/>
      <c r="D7490" s="173"/>
      <c r="E7490" s="173"/>
      <c r="F7490" s="173"/>
      <c r="G7490" s="173"/>
      <c r="H7490" s="173"/>
      <c r="I7490" s="173"/>
    </row>
    <row r="7491">
      <c r="A7491" s="176"/>
      <c r="B7491" s="177"/>
      <c r="C7491" s="173"/>
      <c r="D7491" s="173"/>
      <c r="E7491" s="173"/>
      <c r="F7491" s="173"/>
      <c r="G7491" s="173"/>
      <c r="H7491" s="173"/>
      <c r="I7491" s="173"/>
    </row>
    <row r="7492">
      <c r="A7492" s="176"/>
      <c r="B7492" s="177"/>
      <c r="C7492" s="173"/>
      <c r="D7492" s="173"/>
      <c r="E7492" s="173"/>
      <c r="F7492" s="173"/>
      <c r="G7492" s="173"/>
      <c r="H7492" s="173"/>
      <c r="I7492" s="173"/>
    </row>
    <row r="7493">
      <c r="A7493" s="176"/>
      <c r="B7493" s="177"/>
      <c r="C7493" s="173"/>
      <c r="D7493" s="173"/>
      <c r="E7493" s="173"/>
      <c r="F7493" s="173"/>
      <c r="G7493" s="173"/>
      <c r="H7493" s="173"/>
      <c r="I7493" s="173"/>
    </row>
    <row r="7494">
      <c r="A7494" s="176"/>
      <c r="B7494" s="177"/>
      <c r="C7494" s="173"/>
      <c r="D7494" s="173"/>
      <c r="E7494" s="173"/>
      <c r="F7494" s="173"/>
      <c r="G7494" s="173"/>
      <c r="H7494" s="173"/>
      <c r="I7494" s="173"/>
    </row>
    <row r="7495">
      <c r="A7495" s="176"/>
      <c r="B7495" s="177"/>
      <c r="C7495" s="173"/>
      <c r="D7495" s="173"/>
      <c r="E7495" s="173"/>
      <c r="F7495" s="173"/>
      <c r="G7495" s="173"/>
      <c r="H7495" s="173"/>
      <c r="I7495" s="173"/>
    </row>
    <row r="7496">
      <c r="A7496" s="176"/>
      <c r="B7496" s="177"/>
      <c r="C7496" s="173"/>
      <c r="D7496" s="173"/>
      <c r="E7496" s="173"/>
      <c r="F7496" s="173"/>
      <c r="G7496" s="173"/>
      <c r="H7496" s="173"/>
      <c r="I7496" s="173"/>
    </row>
    <row r="7497">
      <c r="A7497" s="176"/>
      <c r="B7497" s="177"/>
      <c r="C7497" s="173"/>
      <c r="D7497" s="173"/>
      <c r="E7497" s="173"/>
      <c r="F7497" s="173"/>
      <c r="G7497" s="173"/>
      <c r="H7497" s="173"/>
      <c r="I7497" s="173"/>
    </row>
    <row r="7498">
      <c r="A7498" s="176"/>
      <c r="B7498" s="177"/>
      <c r="C7498" s="173"/>
      <c r="D7498" s="173"/>
      <c r="E7498" s="173"/>
      <c r="F7498" s="173"/>
      <c r="G7498" s="173"/>
      <c r="H7498" s="173"/>
      <c r="I7498" s="173"/>
    </row>
    <row r="7499">
      <c r="A7499" s="176"/>
      <c r="B7499" s="177"/>
      <c r="C7499" s="173"/>
      <c r="D7499" s="173"/>
      <c r="E7499" s="173"/>
      <c r="F7499" s="173"/>
      <c r="G7499" s="173"/>
      <c r="H7499" s="173"/>
      <c r="I7499" s="173"/>
    </row>
    <row r="7500">
      <c r="A7500" s="176"/>
      <c r="B7500" s="177"/>
      <c r="C7500" s="173"/>
      <c r="D7500" s="173"/>
      <c r="E7500" s="173"/>
      <c r="F7500" s="173"/>
      <c r="G7500" s="173"/>
      <c r="H7500" s="173"/>
      <c r="I7500" s="173"/>
    </row>
    <row r="7501">
      <c r="A7501" s="176"/>
      <c r="B7501" s="177"/>
      <c r="C7501" s="173"/>
      <c r="D7501" s="173"/>
      <c r="E7501" s="173"/>
      <c r="F7501" s="173"/>
      <c r="G7501" s="173"/>
      <c r="H7501" s="173"/>
      <c r="I7501" s="173"/>
    </row>
    <row r="7502">
      <c r="A7502" s="176"/>
      <c r="B7502" s="177"/>
      <c r="C7502" s="173"/>
      <c r="D7502" s="173"/>
      <c r="E7502" s="173"/>
      <c r="F7502" s="173"/>
      <c r="G7502" s="173"/>
      <c r="H7502" s="173"/>
      <c r="I7502" s="173"/>
    </row>
    <row r="7503">
      <c r="A7503" s="176"/>
      <c r="B7503" s="177"/>
      <c r="C7503" s="173"/>
      <c r="D7503" s="173"/>
      <c r="E7503" s="173"/>
      <c r="F7503" s="173"/>
      <c r="G7503" s="173"/>
      <c r="H7503" s="173"/>
      <c r="I7503" s="173"/>
    </row>
    <row r="7504">
      <c r="A7504" s="176"/>
      <c r="B7504" s="177"/>
      <c r="C7504" s="173"/>
      <c r="D7504" s="173"/>
      <c r="E7504" s="173"/>
      <c r="F7504" s="173"/>
      <c r="G7504" s="173"/>
      <c r="H7504" s="173"/>
      <c r="I7504" s="173"/>
    </row>
    <row r="7505">
      <c r="A7505" s="176"/>
      <c r="B7505" s="177"/>
      <c r="C7505" s="173"/>
      <c r="D7505" s="173"/>
      <c r="E7505" s="173"/>
      <c r="F7505" s="173"/>
      <c r="G7505" s="173"/>
      <c r="H7505" s="173"/>
      <c r="I7505" s="173"/>
    </row>
    <row r="7506">
      <c r="A7506" s="176"/>
      <c r="B7506" s="177"/>
      <c r="C7506" s="173"/>
      <c r="D7506" s="173"/>
      <c r="E7506" s="173"/>
      <c r="F7506" s="173"/>
      <c r="G7506" s="173"/>
      <c r="H7506" s="173"/>
      <c r="I7506" s="173"/>
    </row>
    <row r="7507">
      <c r="A7507" s="176"/>
      <c r="B7507" s="177"/>
      <c r="C7507" s="173"/>
      <c r="D7507" s="173"/>
      <c r="E7507" s="173"/>
      <c r="F7507" s="173"/>
      <c r="G7507" s="173"/>
      <c r="H7507" s="173"/>
      <c r="I7507" s="173"/>
    </row>
    <row r="7508">
      <c r="A7508" s="176"/>
      <c r="B7508" s="177"/>
      <c r="C7508" s="173"/>
      <c r="D7508" s="173"/>
      <c r="E7508" s="173"/>
      <c r="F7508" s="173"/>
      <c r="G7508" s="173"/>
      <c r="H7508" s="173"/>
      <c r="I7508" s="173"/>
    </row>
    <row r="7509">
      <c r="A7509" s="176"/>
      <c r="B7509" s="177"/>
      <c r="C7509" s="173"/>
      <c r="D7509" s="173"/>
      <c r="E7509" s="173"/>
      <c r="F7509" s="173"/>
      <c r="G7509" s="173"/>
      <c r="H7509" s="173"/>
      <c r="I7509" s="173"/>
    </row>
    <row r="7510">
      <c r="A7510" s="176"/>
      <c r="B7510" s="177"/>
      <c r="C7510" s="173"/>
      <c r="D7510" s="173"/>
      <c r="E7510" s="173"/>
      <c r="F7510" s="173"/>
      <c r="G7510" s="173"/>
      <c r="H7510" s="173"/>
      <c r="I7510" s="173"/>
    </row>
    <row r="7511">
      <c r="A7511" s="176"/>
      <c r="B7511" s="177"/>
      <c r="C7511" s="173"/>
      <c r="D7511" s="173"/>
      <c r="E7511" s="173"/>
      <c r="F7511" s="173"/>
      <c r="G7511" s="173"/>
      <c r="H7511" s="173"/>
      <c r="I7511" s="173"/>
    </row>
    <row r="7512">
      <c r="A7512" s="176"/>
      <c r="B7512" s="177"/>
      <c r="C7512" s="173"/>
      <c r="D7512" s="173"/>
      <c r="E7512" s="173"/>
      <c r="F7512" s="173"/>
      <c r="G7512" s="173"/>
      <c r="H7512" s="173"/>
      <c r="I7512" s="173"/>
    </row>
    <row r="7513">
      <c r="A7513" s="176"/>
      <c r="B7513" s="177"/>
      <c r="C7513" s="173"/>
      <c r="D7513" s="173"/>
      <c r="E7513" s="173"/>
      <c r="F7513" s="173"/>
      <c r="G7513" s="173"/>
      <c r="H7513" s="173"/>
      <c r="I7513" s="173"/>
    </row>
    <row r="7514">
      <c r="A7514" s="176"/>
      <c r="B7514" s="177"/>
      <c r="C7514" s="173"/>
      <c r="D7514" s="173"/>
      <c r="E7514" s="173"/>
      <c r="F7514" s="173"/>
      <c r="G7514" s="173"/>
      <c r="H7514" s="173"/>
      <c r="I7514" s="173"/>
    </row>
    <row r="7515">
      <c r="A7515" s="176"/>
      <c r="B7515" s="177"/>
      <c r="C7515" s="173"/>
      <c r="D7515" s="173"/>
      <c r="E7515" s="173"/>
      <c r="F7515" s="173"/>
      <c r="G7515" s="173"/>
      <c r="H7515" s="173"/>
      <c r="I7515" s="173"/>
    </row>
    <row r="7516">
      <c r="A7516" s="176"/>
      <c r="B7516" s="177"/>
      <c r="C7516" s="173"/>
      <c r="D7516" s="173"/>
      <c r="E7516" s="173"/>
      <c r="F7516" s="173"/>
      <c r="G7516" s="173"/>
      <c r="H7516" s="173"/>
      <c r="I7516" s="173"/>
    </row>
    <row r="7517">
      <c r="A7517" s="176"/>
      <c r="B7517" s="177"/>
      <c r="C7517" s="173"/>
      <c r="D7517" s="173"/>
      <c r="E7517" s="173"/>
      <c r="F7517" s="173"/>
      <c r="G7517" s="173"/>
      <c r="H7517" s="173"/>
      <c r="I7517" s="173"/>
    </row>
    <row r="7518">
      <c r="A7518" s="176"/>
      <c r="B7518" s="177"/>
      <c r="C7518" s="173"/>
      <c r="D7518" s="173"/>
      <c r="E7518" s="173"/>
      <c r="F7518" s="173"/>
      <c r="G7518" s="173"/>
      <c r="H7518" s="173"/>
      <c r="I7518" s="173"/>
    </row>
    <row r="7519">
      <c r="A7519" s="176"/>
      <c r="B7519" s="177"/>
      <c r="C7519" s="173"/>
      <c r="D7519" s="173"/>
      <c r="E7519" s="173"/>
      <c r="F7519" s="173"/>
      <c r="G7519" s="173"/>
      <c r="H7519" s="173"/>
      <c r="I7519" s="173"/>
    </row>
    <row r="7520">
      <c r="A7520" s="176"/>
      <c r="B7520" s="177"/>
      <c r="C7520" s="173"/>
      <c r="D7520" s="173"/>
      <c r="E7520" s="173"/>
      <c r="F7520" s="173"/>
      <c r="G7520" s="173"/>
      <c r="H7520" s="173"/>
      <c r="I7520" s="173"/>
    </row>
    <row r="7521">
      <c r="A7521" s="176"/>
      <c r="B7521" s="177"/>
      <c r="C7521" s="173"/>
      <c r="D7521" s="173"/>
      <c r="E7521" s="173"/>
      <c r="F7521" s="173"/>
      <c r="G7521" s="173"/>
      <c r="H7521" s="173"/>
      <c r="I7521" s="173"/>
    </row>
    <row r="7522">
      <c r="A7522" s="176"/>
      <c r="B7522" s="177"/>
      <c r="C7522" s="173"/>
      <c r="D7522" s="173"/>
      <c r="E7522" s="173"/>
      <c r="F7522" s="173"/>
      <c r="G7522" s="173"/>
      <c r="H7522" s="173"/>
      <c r="I7522" s="173"/>
    </row>
    <row r="7523">
      <c r="A7523" s="176"/>
      <c r="B7523" s="177"/>
      <c r="C7523" s="173"/>
      <c r="D7523" s="173"/>
      <c r="E7523" s="173"/>
      <c r="F7523" s="173"/>
      <c r="G7523" s="173"/>
      <c r="H7523" s="173"/>
      <c r="I7523" s="173"/>
    </row>
    <row r="7524">
      <c r="A7524" s="176"/>
      <c r="B7524" s="177"/>
      <c r="C7524" s="173"/>
      <c r="D7524" s="173"/>
      <c r="E7524" s="173"/>
      <c r="F7524" s="173"/>
      <c r="G7524" s="173"/>
      <c r="H7524" s="173"/>
      <c r="I7524" s="173"/>
    </row>
    <row r="7525">
      <c r="A7525" s="176"/>
      <c r="B7525" s="177"/>
      <c r="C7525" s="173"/>
      <c r="D7525" s="173"/>
      <c r="E7525" s="173"/>
      <c r="F7525" s="173"/>
      <c r="G7525" s="173"/>
      <c r="H7525" s="173"/>
      <c r="I7525" s="173"/>
    </row>
    <row r="7526">
      <c r="A7526" s="176"/>
      <c r="B7526" s="177"/>
      <c r="C7526" s="173"/>
      <c r="D7526" s="173"/>
      <c r="E7526" s="173"/>
      <c r="F7526" s="173"/>
      <c r="G7526" s="173"/>
      <c r="H7526" s="173"/>
      <c r="I7526" s="173"/>
    </row>
    <row r="7527">
      <c r="A7527" s="176"/>
      <c r="B7527" s="177"/>
      <c r="C7527" s="173"/>
      <c r="D7527" s="173"/>
      <c r="E7527" s="173"/>
      <c r="F7527" s="173"/>
      <c r="G7527" s="173"/>
      <c r="H7527" s="173"/>
      <c r="I7527" s="173"/>
    </row>
    <row r="7528">
      <c r="A7528" s="176"/>
      <c r="B7528" s="177"/>
      <c r="C7528" s="173"/>
      <c r="D7528" s="173"/>
      <c r="E7528" s="173"/>
      <c r="F7528" s="173"/>
      <c r="G7528" s="173"/>
      <c r="H7528" s="173"/>
      <c r="I7528" s="173"/>
    </row>
    <row r="7529">
      <c r="A7529" s="176"/>
      <c r="B7529" s="177"/>
      <c r="C7529" s="173"/>
      <c r="D7529" s="173"/>
      <c r="E7529" s="173"/>
      <c r="F7529" s="173"/>
      <c r="G7529" s="173"/>
      <c r="H7529" s="173"/>
      <c r="I7529" s="173"/>
    </row>
    <row r="7530">
      <c r="A7530" s="176"/>
      <c r="B7530" s="177"/>
      <c r="C7530" s="173"/>
      <c r="D7530" s="173"/>
      <c r="E7530" s="173"/>
      <c r="F7530" s="173"/>
      <c r="G7530" s="173"/>
      <c r="H7530" s="173"/>
      <c r="I7530" s="173"/>
    </row>
    <row r="7531">
      <c r="A7531" s="176"/>
      <c r="B7531" s="177"/>
      <c r="C7531" s="173"/>
      <c r="D7531" s="173"/>
      <c r="E7531" s="173"/>
      <c r="F7531" s="173"/>
      <c r="G7531" s="173"/>
      <c r="H7531" s="173"/>
      <c r="I7531" s="173"/>
    </row>
    <row r="7532">
      <c r="A7532" s="176"/>
      <c r="B7532" s="177"/>
      <c r="C7532" s="173"/>
      <c r="D7532" s="173"/>
      <c r="E7532" s="173"/>
      <c r="F7532" s="173"/>
      <c r="G7532" s="173"/>
      <c r="H7532" s="173"/>
      <c r="I7532" s="173"/>
    </row>
    <row r="7533">
      <c r="A7533" s="176"/>
      <c r="B7533" s="177"/>
      <c r="C7533" s="173"/>
      <c r="D7533" s="173"/>
      <c r="E7533" s="173"/>
      <c r="F7533" s="173"/>
      <c r="G7533" s="173"/>
      <c r="H7533" s="173"/>
      <c r="I7533" s="173"/>
    </row>
    <row r="7534">
      <c r="A7534" s="176"/>
      <c r="B7534" s="177"/>
      <c r="C7534" s="173"/>
      <c r="D7534" s="173"/>
      <c r="E7534" s="173"/>
      <c r="F7534" s="173"/>
      <c r="G7534" s="173"/>
      <c r="H7534" s="173"/>
      <c r="I7534" s="173"/>
    </row>
    <row r="7535">
      <c r="A7535" s="176"/>
      <c r="B7535" s="177"/>
      <c r="C7535" s="173"/>
      <c r="D7535" s="173"/>
      <c r="E7535" s="173"/>
      <c r="F7535" s="173"/>
      <c r="G7535" s="173"/>
      <c r="H7535" s="173"/>
      <c r="I7535" s="173"/>
    </row>
    <row r="7536">
      <c r="A7536" s="176"/>
      <c r="B7536" s="177"/>
      <c r="C7536" s="173"/>
      <c r="D7536" s="173"/>
      <c r="E7536" s="173"/>
      <c r="F7536" s="173"/>
      <c r="G7536" s="173"/>
      <c r="H7536" s="173"/>
      <c r="I7536" s="173"/>
    </row>
    <row r="7537">
      <c r="A7537" s="176"/>
      <c r="B7537" s="177"/>
      <c r="C7537" s="173"/>
      <c r="D7537" s="173"/>
      <c r="E7537" s="173"/>
      <c r="F7537" s="173"/>
      <c r="G7537" s="173"/>
      <c r="H7537" s="173"/>
      <c r="I7537" s="173"/>
    </row>
    <row r="7538">
      <c r="A7538" s="176"/>
      <c r="B7538" s="177"/>
      <c r="C7538" s="173"/>
      <c r="D7538" s="173"/>
      <c r="E7538" s="173"/>
      <c r="F7538" s="173"/>
      <c r="G7538" s="173"/>
      <c r="H7538" s="173"/>
      <c r="I7538" s="173"/>
    </row>
    <row r="7539">
      <c r="A7539" s="176"/>
      <c r="B7539" s="177"/>
      <c r="C7539" s="173"/>
      <c r="D7539" s="173"/>
      <c r="E7539" s="173"/>
      <c r="F7539" s="173"/>
      <c r="G7539" s="173"/>
      <c r="H7539" s="173"/>
      <c r="I7539" s="173"/>
    </row>
    <row r="7540">
      <c r="A7540" s="176"/>
      <c r="B7540" s="177"/>
      <c r="C7540" s="173"/>
      <c r="D7540" s="173"/>
      <c r="E7540" s="173"/>
      <c r="F7540" s="173"/>
      <c r="G7540" s="173"/>
      <c r="H7540" s="173"/>
      <c r="I7540" s="173"/>
    </row>
    <row r="7541">
      <c r="A7541" s="176"/>
      <c r="B7541" s="177"/>
      <c r="C7541" s="173"/>
      <c r="D7541" s="173"/>
      <c r="E7541" s="173"/>
      <c r="F7541" s="173"/>
      <c r="G7541" s="173"/>
      <c r="H7541" s="173"/>
      <c r="I7541" s="173"/>
    </row>
    <row r="7542">
      <c r="A7542" s="176"/>
      <c r="B7542" s="177"/>
      <c r="C7542" s="173"/>
      <c r="D7542" s="173"/>
      <c r="E7542" s="173"/>
      <c r="F7542" s="173"/>
      <c r="G7542" s="173"/>
      <c r="H7542" s="173"/>
      <c r="I7542" s="173"/>
    </row>
    <row r="7543">
      <c r="A7543" s="176"/>
      <c r="B7543" s="177"/>
      <c r="C7543" s="173"/>
      <c r="D7543" s="173"/>
      <c r="E7543" s="173"/>
      <c r="F7543" s="173"/>
      <c r="G7543" s="173"/>
      <c r="H7543" s="173"/>
      <c r="I7543" s="173"/>
    </row>
    <row r="7544">
      <c r="A7544" s="176"/>
      <c r="B7544" s="177"/>
      <c r="C7544" s="173"/>
      <c r="D7544" s="173"/>
      <c r="E7544" s="173"/>
      <c r="F7544" s="173"/>
      <c r="G7544" s="173"/>
      <c r="H7544" s="173"/>
      <c r="I7544" s="173"/>
    </row>
    <row r="7545">
      <c r="A7545" s="176"/>
      <c r="B7545" s="177"/>
      <c r="C7545" s="173"/>
      <c r="D7545" s="173"/>
      <c r="E7545" s="173"/>
      <c r="F7545" s="173"/>
      <c r="G7545" s="173"/>
      <c r="H7545" s="173"/>
      <c r="I7545" s="173"/>
    </row>
    <row r="7546">
      <c r="A7546" s="176"/>
      <c r="B7546" s="177"/>
      <c r="C7546" s="173"/>
      <c r="D7546" s="173"/>
      <c r="E7546" s="173"/>
      <c r="F7546" s="173"/>
      <c r="G7546" s="173"/>
      <c r="H7546" s="173"/>
      <c r="I7546" s="173"/>
    </row>
    <row r="7547">
      <c r="A7547" s="176"/>
      <c r="B7547" s="177"/>
      <c r="C7547" s="173"/>
      <c r="D7547" s="173"/>
      <c r="E7547" s="173"/>
      <c r="F7547" s="173"/>
      <c r="G7547" s="173"/>
      <c r="H7547" s="173"/>
      <c r="I7547" s="173"/>
    </row>
    <row r="7548">
      <c r="A7548" s="176"/>
      <c r="B7548" s="177"/>
      <c r="C7548" s="173"/>
      <c r="D7548" s="173"/>
      <c r="E7548" s="173"/>
      <c r="F7548" s="173"/>
      <c r="G7548" s="173"/>
      <c r="H7548" s="173"/>
      <c r="I7548" s="173"/>
    </row>
    <row r="7549">
      <c r="A7549" s="176"/>
      <c r="B7549" s="177"/>
      <c r="C7549" s="173"/>
      <c r="D7549" s="173"/>
      <c r="E7549" s="173"/>
      <c r="F7549" s="173"/>
      <c r="G7549" s="173"/>
      <c r="H7549" s="173"/>
      <c r="I7549" s="173"/>
    </row>
    <row r="7550">
      <c r="A7550" s="176"/>
      <c r="B7550" s="177"/>
      <c r="C7550" s="173"/>
      <c r="D7550" s="173"/>
      <c r="E7550" s="173"/>
      <c r="F7550" s="173"/>
      <c r="G7550" s="173"/>
      <c r="H7550" s="173"/>
      <c r="I7550" s="173"/>
    </row>
    <row r="7551">
      <c r="A7551" s="176"/>
      <c r="B7551" s="177"/>
      <c r="C7551" s="173"/>
      <c r="D7551" s="173"/>
      <c r="E7551" s="173"/>
      <c r="F7551" s="173"/>
      <c r="G7551" s="173"/>
      <c r="H7551" s="173"/>
      <c r="I7551" s="173"/>
    </row>
    <row r="7552">
      <c r="A7552" s="176"/>
      <c r="B7552" s="177"/>
      <c r="C7552" s="173"/>
      <c r="D7552" s="173"/>
      <c r="E7552" s="173"/>
      <c r="F7552" s="173"/>
      <c r="G7552" s="173"/>
      <c r="H7552" s="173"/>
      <c r="I7552" s="173"/>
    </row>
    <row r="7553">
      <c r="A7553" s="176"/>
      <c r="B7553" s="177"/>
      <c r="C7553" s="173"/>
      <c r="D7553" s="173"/>
      <c r="E7553" s="173"/>
      <c r="F7553" s="173"/>
      <c r="G7553" s="173"/>
      <c r="H7553" s="173"/>
      <c r="I7553" s="173"/>
    </row>
    <row r="7554">
      <c r="A7554" s="176"/>
      <c r="B7554" s="177"/>
      <c r="C7554" s="173"/>
      <c r="D7554" s="173"/>
      <c r="E7554" s="173"/>
      <c r="F7554" s="173"/>
      <c r="G7554" s="173"/>
      <c r="H7554" s="173"/>
      <c r="I7554" s="173"/>
    </row>
    <row r="7555">
      <c r="A7555" s="176"/>
      <c r="B7555" s="177"/>
      <c r="C7555" s="173"/>
      <c r="D7555" s="173"/>
      <c r="E7555" s="173"/>
      <c r="F7555" s="173"/>
      <c r="G7555" s="173"/>
      <c r="H7555" s="173"/>
      <c r="I7555" s="173"/>
    </row>
    <row r="7556">
      <c r="A7556" s="176"/>
      <c r="B7556" s="177"/>
      <c r="C7556" s="173"/>
      <c r="D7556" s="173"/>
      <c r="E7556" s="173"/>
      <c r="F7556" s="173"/>
      <c r="G7556" s="173"/>
      <c r="H7556" s="173"/>
      <c r="I7556" s="173"/>
    </row>
    <row r="7557">
      <c r="A7557" s="176"/>
      <c r="B7557" s="177"/>
      <c r="C7557" s="173"/>
      <c r="D7557" s="173"/>
      <c r="E7557" s="173"/>
      <c r="F7557" s="173"/>
      <c r="G7557" s="173"/>
      <c r="H7557" s="173"/>
      <c r="I7557" s="173"/>
    </row>
    <row r="7558">
      <c r="A7558" s="176"/>
      <c r="B7558" s="177"/>
      <c r="C7558" s="173"/>
      <c r="D7558" s="173"/>
      <c r="E7558" s="173"/>
      <c r="F7558" s="173"/>
      <c r="G7558" s="173"/>
      <c r="H7558" s="173"/>
      <c r="I7558" s="173"/>
    </row>
    <row r="7559">
      <c r="A7559" s="176"/>
      <c r="B7559" s="177"/>
      <c r="C7559" s="173"/>
      <c r="D7559" s="173"/>
      <c r="E7559" s="173"/>
      <c r="F7559" s="173"/>
      <c r="G7559" s="173"/>
      <c r="H7559" s="173"/>
      <c r="I7559" s="173"/>
    </row>
    <row r="7560">
      <c r="A7560" s="176"/>
      <c r="B7560" s="177"/>
      <c r="C7560" s="173"/>
      <c r="D7560" s="173"/>
      <c r="E7560" s="173"/>
      <c r="F7560" s="173"/>
      <c r="G7560" s="173"/>
      <c r="H7560" s="173"/>
      <c r="I7560" s="173"/>
    </row>
    <row r="7561">
      <c r="A7561" s="176"/>
      <c r="B7561" s="177"/>
      <c r="C7561" s="173"/>
      <c r="D7561" s="173"/>
      <c r="E7561" s="173"/>
      <c r="F7561" s="173"/>
      <c r="G7561" s="173"/>
      <c r="H7561" s="173"/>
      <c r="I7561" s="173"/>
    </row>
    <row r="7562">
      <c r="A7562" s="176"/>
      <c r="B7562" s="177"/>
      <c r="C7562" s="173"/>
      <c r="D7562" s="173"/>
      <c r="E7562" s="173"/>
      <c r="F7562" s="173"/>
      <c r="G7562" s="173"/>
      <c r="H7562" s="173"/>
      <c r="I7562" s="173"/>
    </row>
    <row r="7563">
      <c r="A7563" s="176"/>
      <c r="B7563" s="177"/>
      <c r="C7563" s="173"/>
      <c r="D7563" s="173"/>
      <c r="E7563" s="173"/>
      <c r="F7563" s="173"/>
      <c r="G7563" s="173"/>
      <c r="H7563" s="173"/>
      <c r="I7563" s="173"/>
    </row>
    <row r="7564">
      <c r="A7564" s="176"/>
      <c r="B7564" s="177"/>
      <c r="C7564" s="173"/>
      <c r="D7564" s="173"/>
      <c r="E7564" s="173"/>
      <c r="F7564" s="173"/>
      <c r="G7564" s="173"/>
      <c r="H7564" s="173"/>
      <c r="I7564" s="173"/>
    </row>
    <row r="7565">
      <c r="A7565" s="176"/>
      <c r="B7565" s="177"/>
      <c r="C7565" s="173"/>
      <c r="D7565" s="173"/>
      <c r="E7565" s="173"/>
      <c r="F7565" s="173"/>
      <c r="G7565" s="173"/>
      <c r="H7565" s="173"/>
      <c r="I7565" s="173"/>
    </row>
    <row r="7566">
      <c r="A7566" s="176"/>
      <c r="B7566" s="177"/>
      <c r="C7566" s="173"/>
      <c r="D7566" s="173"/>
      <c r="E7566" s="173"/>
      <c r="F7566" s="173"/>
      <c r="G7566" s="173"/>
      <c r="H7566" s="173"/>
      <c r="I7566" s="173"/>
    </row>
    <row r="7567">
      <c r="A7567" s="176"/>
      <c r="B7567" s="177"/>
      <c r="C7567" s="173"/>
      <c r="D7567" s="173"/>
      <c r="E7567" s="173"/>
      <c r="F7567" s="173"/>
      <c r="G7567" s="173"/>
      <c r="H7567" s="173"/>
      <c r="I7567" s="173"/>
    </row>
    <row r="7568">
      <c r="A7568" s="176"/>
      <c r="B7568" s="177"/>
      <c r="C7568" s="173"/>
      <c r="D7568" s="173"/>
      <c r="E7568" s="173"/>
      <c r="F7568" s="173"/>
      <c r="G7568" s="173"/>
      <c r="H7568" s="173"/>
      <c r="I7568" s="173"/>
    </row>
    <row r="7569">
      <c r="A7569" s="176"/>
      <c r="B7569" s="177"/>
      <c r="C7569" s="173"/>
      <c r="D7569" s="173"/>
      <c r="E7569" s="173"/>
      <c r="F7569" s="173"/>
      <c r="G7569" s="173"/>
      <c r="H7569" s="173"/>
      <c r="I7569" s="173"/>
    </row>
    <row r="7570">
      <c r="A7570" s="176"/>
      <c r="B7570" s="177"/>
      <c r="C7570" s="173"/>
      <c r="D7570" s="173"/>
      <c r="E7570" s="173"/>
      <c r="F7570" s="173"/>
      <c r="G7570" s="173"/>
      <c r="H7570" s="173"/>
      <c r="I7570" s="173"/>
    </row>
    <row r="7571">
      <c r="A7571" s="176"/>
      <c r="B7571" s="177"/>
      <c r="C7571" s="173"/>
      <c r="D7571" s="173"/>
      <c r="E7571" s="173"/>
      <c r="F7571" s="173"/>
      <c r="G7571" s="173"/>
      <c r="H7571" s="173"/>
      <c r="I7571" s="173"/>
    </row>
    <row r="7572">
      <c r="A7572" s="176"/>
      <c r="B7572" s="177"/>
      <c r="C7572" s="173"/>
      <c r="D7572" s="173"/>
      <c r="E7572" s="173"/>
      <c r="F7572" s="173"/>
      <c r="G7572" s="173"/>
      <c r="H7572" s="173"/>
      <c r="I7572" s="173"/>
    </row>
    <row r="7573">
      <c r="A7573" s="176"/>
      <c r="B7573" s="177"/>
      <c r="C7573" s="173"/>
      <c r="D7573" s="173"/>
      <c r="E7573" s="173"/>
      <c r="F7573" s="173"/>
      <c r="G7573" s="173"/>
      <c r="H7573" s="173"/>
      <c r="I7573" s="173"/>
    </row>
    <row r="7574">
      <c r="A7574" s="176"/>
      <c r="B7574" s="177"/>
      <c r="C7574" s="173"/>
      <c r="D7574" s="173"/>
      <c r="E7574" s="173"/>
      <c r="F7574" s="173"/>
      <c r="G7574" s="173"/>
      <c r="H7574" s="173"/>
      <c r="I7574" s="173"/>
    </row>
    <row r="7575">
      <c r="A7575" s="176"/>
      <c r="B7575" s="177"/>
      <c r="C7575" s="173"/>
      <c r="D7575" s="173"/>
      <c r="E7575" s="173"/>
      <c r="F7575" s="173"/>
      <c r="G7575" s="173"/>
      <c r="H7575" s="173"/>
      <c r="I7575" s="173"/>
    </row>
    <row r="7576">
      <c r="A7576" s="176"/>
      <c r="B7576" s="177"/>
      <c r="C7576" s="173"/>
      <c r="D7576" s="173"/>
      <c r="E7576" s="173"/>
      <c r="F7576" s="173"/>
      <c r="G7576" s="173"/>
      <c r="H7576" s="173"/>
      <c r="I7576" s="173"/>
    </row>
    <row r="7577">
      <c r="A7577" s="176"/>
      <c r="B7577" s="177"/>
      <c r="C7577" s="173"/>
      <c r="D7577" s="173"/>
      <c r="E7577" s="173"/>
      <c r="F7577" s="173"/>
      <c r="G7577" s="173"/>
      <c r="H7577" s="173"/>
      <c r="I7577" s="173"/>
    </row>
    <row r="7578">
      <c r="A7578" s="176"/>
      <c r="B7578" s="177"/>
      <c r="C7578" s="173"/>
      <c r="D7578" s="173"/>
      <c r="E7578" s="173"/>
      <c r="F7578" s="173"/>
      <c r="G7578" s="173"/>
      <c r="H7578" s="173"/>
      <c r="I7578" s="173"/>
    </row>
    <row r="7579">
      <c r="A7579" s="176"/>
      <c r="B7579" s="177"/>
      <c r="C7579" s="173"/>
      <c r="D7579" s="173"/>
      <c r="E7579" s="173"/>
      <c r="F7579" s="173"/>
      <c r="G7579" s="173"/>
      <c r="H7579" s="173"/>
      <c r="I7579" s="173"/>
    </row>
    <row r="7580">
      <c r="A7580" s="176"/>
      <c r="B7580" s="177"/>
      <c r="C7580" s="173"/>
      <c r="D7580" s="173"/>
      <c r="E7580" s="173"/>
      <c r="F7580" s="173"/>
      <c r="G7580" s="173"/>
      <c r="H7580" s="173"/>
      <c r="I7580" s="173"/>
    </row>
    <row r="7581">
      <c r="A7581" s="176"/>
      <c r="B7581" s="177"/>
      <c r="C7581" s="173"/>
      <c r="D7581" s="173"/>
      <c r="E7581" s="173"/>
      <c r="F7581" s="173"/>
      <c r="G7581" s="173"/>
      <c r="H7581" s="173"/>
      <c r="I7581" s="173"/>
    </row>
    <row r="7582">
      <c r="A7582" s="176"/>
      <c r="B7582" s="177"/>
      <c r="C7582" s="173"/>
      <c r="D7582" s="173"/>
      <c r="E7582" s="173"/>
      <c r="F7582" s="173"/>
      <c r="G7582" s="173"/>
      <c r="H7582" s="173"/>
      <c r="I7582" s="173"/>
    </row>
    <row r="7583">
      <c r="A7583" s="176"/>
      <c r="B7583" s="177"/>
      <c r="C7583" s="173"/>
      <c r="D7583" s="173"/>
      <c r="E7583" s="173"/>
      <c r="F7583" s="173"/>
      <c r="G7583" s="173"/>
      <c r="H7583" s="173"/>
      <c r="I7583" s="173"/>
    </row>
    <row r="7584">
      <c r="A7584" s="176"/>
      <c r="B7584" s="177"/>
      <c r="C7584" s="173"/>
      <c r="D7584" s="173"/>
      <c r="E7584" s="173"/>
      <c r="F7584" s="173"/>
      <c r="G7584" s="173"/>
      <c r="H7584" s="173"/>
      <c r="I7584" s="173"/>
    </row>
    <row r="7585">
      <c r="A7585" s="176"/>
      <c r="B7585" s="177"/>
      <c r="C7585" s="173"/>
      <c r="D7585" s="173"/>
      <c r="E7585" s="173"/>
      <c r="F7585" s="173"/>
      <c r="G7585" s="173"/>
      <c r="H7585" s="173"/>
      <c r="I7585" s="173"/>
    </row>
    <row r="7586">
      <c r="A7586" s="176"/>
      <c r="B7586" s="177"/>
      <c r="C7586" s="173"/>
      <c r="D7586" s="173"/>
      <c r="E7586" s="173"/>
      <c r="F7586" s="173"/>
      <c r="G7586" s="173"/>
      <c r="H7586" s="173"/>
      <c r="I7586" s="173"/>
    </row>
    <row r="7587">
      <c r="A7587" s="176"/>
      <c r="B7587" s="177"/>
      <c r="C7587" s="173"/>
      <c r="D7587" s="173"/>
      <c r="E7587" s="173"/>
      <c r="F7587" s="173"/>
      <c r="G7587" s="173"/>
      <c r="H7587" s="173"/>
      <c r="I7587" s="173"/>
    </row>
    <row r="7588">
      <c r="A7588" s="176"/>
      <c r="B7588" s="177"/>
      <c r="C7588" s="173"/>
      <c r="D7588" s="173"/>
      <c r="E7588" s="173"/>
      <c r="F7588" s="173"/>
      <c r="G7588" s="173"/>
      <c r="H7588" s="173"/>
      <c r="I7588" s="173"/>
    </row>
    <row r="7589">
      <c r="A7589" s="176"/>
      <c r="B7589" s="177"/>
      <c r="C7589" s="173"/>
      <c r="D7589" s="173"/>
      <c r="E7589" s="173"/>
      <c r="F7589" s="173"/>
      <c r="G7589" s="173"/>
      <c r="H7589" s="173"/>
      <c r="I7589" s="173"/>
    </row>
    <row r="7590">
      <c r="A7590" s="176"/>
      <c r="B7590" s="177"/>
      <c r="C7590" s="173"/>
      <c r="D7590" s="173"/>
      <c r="E7590" s="173"/>
      <c r="F7590" s="173"/>
      <c r="G7590" s="173"/>
      <c r="H7590" s="173"/>
      <c r="I7590" s="173"/>
    </row>
    <row r="7591">
      <c r="A7591" s="176"/>
      <c r="B7591" s="177"/>
      <c r="C7591" s="173"/>
      <c r="D7591" s="173"/>
      <c r="E7591" s="173"/>
      <c r="F7591" s="173"/>
      <c r="G7591" s="173"/>
      <c r="H7591" s="173"/>
      <c r="I7591" s="173"/>
    </row>
    <row r="7592">
      <c r="A7592" s="176"/>
      <c r="B7592" s="177"/>
      <c r="C7592" s="173"/>
      <c r="D7592" s="173"/>
      <c r="E7592" s="173"/>
      <c r="F7592" s="173"/>
      <c r="G7592" s="173"/>
      <c r="H7592" s="173"/>
      <c r="I7592" s="173"/>
    </row>
    <row r="7593">
      <c r="A7593" s="176"/>
      <c r="B7593" s="177"/>
      <c r="C7593" s="173"/>
      <c r="D7593" s="173"/>
      <c r="E7593" s="173"/>
      <c r="F7593" s="173"/>
      <c r="G7593" s="173"/>
      <c r="H7593" s="173"/>
      <c r="I7593" s="173"/>
    </row>
    <row r="7594">
      <c r="A7594" s="176"/>
      <c r="B7594" s="177"/>
      <c r="C7594" s="173"/>
      <c r="D7594" s="173"/>
      <c r="E7594" s="173"/>
      <c r="F7594" s="173"/>
      <c r="G7594" s="173"/>
      <c r="H7594" s="173"/>
      <c r="I7594" s="173"/>
    </row>
    <row r="7595">
      <c r="A7595" s="176"/>
      <c r="B7595" s="177"/>
      <c r="C7595" s="173"/>
      <c r="D7595" s="173"/>
      <c r="E7595" s="173"/>
      <c r="F7595" s="173"/>
      <c r="G7595" s="173"/>
      <c r="H7595" s="173"/>
      <c r="I7595" s="173"/>
    </row>
    <row r="7596">
      <c r="A7596" s="176"/>
      <c r="B7596" s="177"/>
      <c r="C7596" s="173"/>
      <c r="D7596" s="173"/>
      <c r="E7596" s="173"/>
      <c r="F7596" s="173"/>
      <c r="G7596" s="173"/>
      <c r="H7596" s="173"/>
      <c r="I7596" s="173"/>
    </row>
    <row r="7597">
      <c r="A7597" s="176"/>
      <c r="B7597" s="177"/>
      <c r="C7597" s="173"/>
      <c r="D7597" s="173"/>
      <c r="E7597" s="173"/>
      <c r="F7597" s="173"/>
      <c r="G7597" s="173"/>
      <c r="H7597" s="173"/>
      <c r="I7597" s="173"/>
    </row>
    <row r="7598">
      <c r="A7598" s="176"/>
      <c r="B7598" s="177"/>
      <c r="C7598" s="173"/>
      <c r="D7598" s="173"/>
      <c r="E7598" s="173"/>
      <c r="F7598" s="173"/>
      <c r="G7598" s="173"/>
      <c r="H7598" s="173"/>
      <c r="I7598" s="173"/>
    </row>
    <row r="7599">
      <c r="A7599" s="176"/>
      <c r="B7599" s="177"/>
      <c r="C7599" s="173"/>
      <c r="D7599" s="173"/>
      <c r="E7599" s="173"/>
      <c r="F7599" s="173"/>
      <c r="G7599" s="173"/>
      <c r="H7599" s="173"/>
      <c r="I7599" s="173"/>
    </row>
    <row r="7600">
      <c r="A7600" s="176"/>
      <c r="B7600" s="177"/>
      <c r="C7600" s="173"/>
      <c r="D7600" s="173"/>
      <c r="E7600" s="173"/>
      <c r="F7600" s="173"/>
      <c r="G7600" s="173"/>
      <c r="H7600" s="173"/>
      <c r="I7600" s="173"/>
    </row>
    <row r="7601">
      <c r="A7601" s="176"/>
      <c r="B7601" s="177"/>
      <c r="C7601" s="173"/>
      <c r="D7601" s="173"/>
      <c r="E7601" s="173"/>
      <c r="F7601" s="173"/>
      <c r="G7601" s="173"/>
      <c r="H7601" s="173"/>
      <c r="I7601" s="173"/>
    </row>
    <row r="7602">
      <c r="A7602" s="176"/>
      <c r="B7602" s="177"/>
      <c r="C7602" s="173"/>
      <c r="D7602" s="173"/>
      <c r="E7602" s="173"/>
      <c r="F7602" s="173"/>
      <c r="G7602" s="173"/>
      <c r="H7602" s="173"/>
      <c r="I7602" s="173"/>
    </row>
    <row r="7603">
      <c r="A7603" s="176"/>
      <c r="B7603" s="177"/>
      <c r="C7603" s="173"/>
      <c r="D7603" s="173"/>
      <c r="E7603" s="173"/>
      <c r="F7603" s="173"/>
      <c r="G7603" s="173"/>
      <c r="H7603" s="173"/>
      <c r="I7603" s="173"/>
    </row>
    <row r="7604">
      <c r="A7604" s="176"/>
      <c r="B7604" s="177"/>
      <c r="C7604" s="173"/>
      <c r="D7604" s="173"/>
      <c r="E7604" s="173"/>
      <c r="F7604" s="173"/>
      <c r="G7604" s="173"/>
      <c r="H7604" s="173"/>
      <c r="I7604" s="173"/>
    </row>
    <row r="7605">
      <c r="A7605" s="176"/>
      <c r="B7605" s="177"/>
      <c r="C7605" s="173"/>
      <c r="D7605" s="173"/>
      <c r="E7605" s="173"/>
      <c r="F7605" s="173"/>
      <c r="G7605" s="173"/>
      <c r="H7605" s="173"/>
      <c r="I7605" s="173"/>
    </row>
    <row r="7606">
      <c r="A7606" s="176"/>
      <c r="B7606" s="177"/>
      <c r="C7606" s="173"/>
      <c r="D7606" s="173"/>
      <c r="E7606" s="173"/>
      <c r="F7606" s="173"/>
      <c r="G7606" s="173"/>
      <c r="H7606" s="173"/>
      <c r="I7606" s="173"/>
    </row>
    <row r="7607">
      <c r="A7607" s="176"/>
      <c r="B7607" s="177"/>
      <c r="C7607" s="173"/>
      <c r="D7607" s="173"/>
      <c r="E7607" s="173"/>
      <c r="F7607" s="173"/>
      <c r="G7607" s="173"/>
      <c r="H7607" s="173"/>
      <c r="I7607" s="173"/>
    </row>
    <row r="7608">
      <c r="A7608" s="176"/>
      <c r="B7608" s="177"/>
      <c r="C7608" s="173"/>
      <c r="D7608" s="173"/>
      <c r="E7608" s="173"/>
      <c r="F7608" s="173"/>
      <c r="G7608" s="173"/>
      <c r="H7608" s="173"/>
      <c r="I7608" s="173"/>
    </row>
    <row r="7609">
      <c r="A7609" s="176"/>
      <c r="B7609" s="177"/>
      <c r="C7609" s="173"/>
      <c r="D7609" s="173"/>
      <c r="E7609" s="173"/>
      <c r="F7609" s="173"/>
      <c r="G7609" s="173"/>
      <c r="H7609" s="173"/>
      <c r="I7609" s="173"/>
    </row>
    <row r="7610">
      <c r="A7610" s="176"/>
      <c r="B7610" s="177"/>
      <c r="C7610" s="173"/>
      <c r="D7610" s="173"/>
      <c r="E7610" s="173"/>
      <c r="F7610" s="173"/>
      <c r="G7610" s="173"/>
      <c r="H7610" s="173"/>
      <c r="I7610" s="173"/>
    </row>
    <row r="7611">
      <c r="A7611" s="176"/>
      <c r="B7611" s="177"/>
      <c r="C7611" s="173"/>
      <c r="D7611" s="173"/>
      <c r="E7611" s="173"/>
      <c r="F7611" s="173"/>
      <c r="G7611" s="173"/>
      <c r="H7611" s="173"/>
      <c r="I7611" s="173"/>
    </row>
    <row r="7612">
      <c r="A7612" s="176"/>
      <c r="B7612" s="177"/>
      <c r="C7612" s="173"/>
      <c r="D7612" s="173"/>
      <c r="E7612" s="173"/>
      <c r="F7612" s="173"/>
      <c r="G7612" s="173"/>
      <c r="H7612" s="173"/>
      <c r="I7612" s="173"/>
    </row>
    <row r="7613">
      <c r="A7613" s="176"/>
      <c r="B7613" s="177"/>
      <c r="C7613" s="173"/>
      <c r="D7613" s="173"/>
      <c r="E7613" s="173"/>
      <c r="F7613" s="173"/>
      <c r="G7613" s="173"/>
      <c r="H7613" s="173"/>
      <c r="I7613" s="173"/>
    </row>
    <row r="7614">
      <c r="A7614" s="176"/>
      <c r="B7614" s="177"/>
      <c r="C7614" s="173"/>
      <c r="D7614" s="173"/>
      <c r="E7614" s="173"/>
      <c r="F7614" s="173"/>
      <c r="G7614" s="173"/>
      <c r="H7614" s="173"/>
      <c r="I7614" s="173"/>
    </row>
    <row r="7615">
      <c r="A7615" s="176"/>
      <c r="B7615" s="177"/>
      <c r="C7615" s="173"/>
      <c r="D7615" s="173"/>
      <c r="E7615" s="173"/>
      <c r="F7615" s="173"/>
      <c r="G7615" s="173"/>
      <c r="H7615" s="173"/>
      <c r="I7615" s="173"/>
    </row>
    <row r="7616">
      <c r="A7616" s="176"/>
      <c r="B7616" s="177"/>
      <c r="C7616" s="173"/>
      <c r="D7616" s="173"/>
      <c r="E7616" s="173"/>
      <c r="F7616" s="173"/>
      <c r="G7616" s="173"/>
      <c r="H7616" s="173"/>
      <c r="I7616" s="173"/>
    </row>
    <row r="7617">
      <c r="A7617" s="176"/>
      <c r="B7617" s="177"/>
      <c r="C7617" s="173"/>
      <c r="D7617" s="173"/>
      <c r="E7617" s="173"/>
      <c r="F7617" s="173"/>
      <c r="G7617" s="173"/>
      <c r="H7617" s="173"/>
      <c r="I7617" s="173"/>
    </row>
    <row r="7618">
      <c r="A7618" s="176"/>
      <c r="B7618" s="177"/>
      <c r="C7618" s="173"/>
      <c r="D7618" s="173"/>
      <c r="E7618" s="173"/>
      <c r="F7618" s="173"/>
      <c r="G7618" s="173"/>
      <c r="H7618" s="173"/>
      <c r="I7618" s="173"/>
    </row>
    <row r="7619">
      <c r="A7619" s="176"/>
      <c r="B7619" s="177"/>
      <c r="C7619" s="173"/>
      <c r="D7619" s="173"/>
      <c r="E7619" s="173"/>
      <c r="F7619" s="173"/>
      <c r="G7619" s="173"/>
      <c r="H7619" s="173"/>
      <c r="I7619" s="173"/>
    </row>
    <row r="7620">
      <c r="A7620" s="176"/>
      <c r="B7620" s="177"/>
      <c r="C7620" s="173"/>
      <c r="D7620" s="173"/>
      <c r="E7620" s="173"/>
      <c r="F7620" s="173"/>
      <c r="G7620" s="173"/>
      <c r="H7620" s="173"/>
      <c r="I7620" s="173"/>
    </row>
    <row r="7621">
      <c r="A7621" s="176"/>
      <c r="B7621" s="177"/>
      <c r="C7621" s="173"/>
      <c r="D7621" s="173"/>
      <c r="E7621" s="173"/>
      <c r="F7621" s="173"/>
      <c r="G7621" s="173"/>
      <c r="H7621" s="173"/>
      <c r="I7621" s="173"/>
    </row>
    <row r="7622">
      <c r="A7622" s="176"/>
      <c r="B7622" s="177"/>
      <c r="C7622" s="173"/>
      <c r="D7622" s="173"/>
      <c r="E7622" s="173"/>
      <c r="F7622" s="173"/>
      <c r="G7622" s="173"/>
      <c r="H7622" s="173"/>
      <c r="I7622" s="173"/>
    </row>
    <row r="7623">
      <c r="A7623" s="176"/>
      <c r="B7623" s="177"/>
      <c r="C7623" s="173"/>
      <c r="D7623" s="173"/>
      <c r="E7623" s="173"/>
      <c r="F7623" s="173"/>
      <c r="G7623" s="173"/>
      <c r="H7623" s="173"/>
      <c r="I7623" s="173"/>
    </row>
    <row r="7624">
      <c r="A7624" s="176"/>
      <c r="B7624" s="177"/>
      <c r="C7624" s="173"/>
      <c r="D7624" s="173"/>
      <c r="E7624" s="173"/>
      <c r="F7624" s="173"/>
      <c r="G7624" s="173"/>
      <c r="H7624" s="173"/>
      <c r="I7624" s="173"/>
    </row>
    <row r="7625">
      <c r="A7625" s="176"/>
      <c r="B7625" s="177"/>
      <c r="C7625" s="173"/>
      <c r="D7625" s="173"/>
      <c r="E7625" s="173"/>
      <c r="F7625" s="173"/>
      <c r="G7625" s="173"/>
      <c r="H7625" s="173"/>
      <c r="I7625" s="173"/>
    </row>
    <row r="7626">
      <c r="A7626" s="176"/>
      <c r="B7626" s="177"/>
      <c r="C7626" s="173"/>
      <c r="D7626" s="173"/>
      <c r="E7626" s="173"/>
      <c r="F7626" s="173"/>
      <c r="G7626" s="173"/>
      <c r="H7626" s="173"/>
      <c r="I7626" s="173"/>
    </row>
    <row r="7627">
      <c r="A7627" s="176"/>
      <c r="B7627" s="177"/>
      <c r="C7627" s="173"/>
      <c r="D7627" s="173"/>
      <c r="E7627" s="173"/>
      <c r="F7627" s="173"/>
      <c r="G7627" s="173"/>
      <c r="H7627" s="173"/>
      <c r="I7627" s="173"/>
    </row>
    <row r="7628">
      <c r="A7628" s="176"/>
      <c r="B7628" s="177"/>
      <c r="C7628" s="173"/>
      <c r="D7628" s="173"/>
      <c r="E7628" s="173"/>
      <c r="F7628" s="173"/>
      <c r="G7628" s="173"/>
      <c r="H7628" s="173"/>
      <c r="I7628" s="173"/>
    </row>
    <row r="7629">
      <c r="A7629" s="176"/>
      <c r="B7629" s="177"/>
      <c r="C7629" s="173"/>
      <c r="D7629" s="173"/>
      <c r="E7629" s="173"/>
      <c r="F7629" s="173"/>
      <c r="G7629" s="173"/>
      <c r="H7629" s="173"/>
      <c r="I7629" s="173"/>
    </row>
    <row r="7630">
      <c r="A7630" s="176"/>
      <c r="B7630" s="177"/>
      <c r="C7630" s="173"/>
      <c r="D7630" s="173"/>
      <c r="E7630" s="173"/>
      <c r="F7630" s="173"/>
      <c r="G7630" s="173"/>
      <c r="H7630" s="173"/>
      <c r="I7630" s="173"/>
    </row>
    <row r="7631">
      <c r="A7631" s="176"/>
      <c r="B7631" s="177"/>
      <c r="C7631" s="173"/>
      <c r="D7631" s="173"/>
      <c r="E7631" s="173"/>
      <c r="F7631" s="173"/>
      <c r="G7631" s="173"/>
      <c r="H7631" s="173"/>
      <c r="I7631" s="173"/>
    </row>
    <row r="7632">
      <c r="A7632" s="176"/>
      <c r="B7632" s="177"/>
      <c r="C7632" s="173"/>
      <c r="D7632" s="173"/>
      <c r="E7632" s="173"/>
      <c r="F7632" s="173"/>
      <c r="G7632" s="173"/>
      <c r="H7632" s="173"/>
      <c r="I7632" s="173"/>
    </row>
    <row r="7633">
      <c r="A7633" s="176"/>
      <c r="B7633" s="177"/>
      <c r="C7633" s="173"/>
      <c r="D7633" s="173"/>
      <c r="E7633" s="173"/>
      <c r="F7633" s="173"/>
      <c r="G7633" s="173"/>
      <c r="H7633" s="173"/>
      <c r="I7633" s="173"/>
    </row>
    <row r="7634">
      <c r="A7634" s="176"/>
      <c r="B7634" s="177"/>
      <c r="C7634" s="173"/>
      <c r="D7634" s="173"/>
      <c r="E7634" s="173"/>
      <c r="F7634" s="173"/>
      <c r="G7634" s="173"/>
      <c r="H7634" s="173"/>
      <c r="I7634" s="173"/>
    </row>
    <row r="7635">
      <c r="A7635" s="176"/>
      <c r="B7635" s="177"/>
      <c r="C7635" s="173"/>
      <c r="D7635" s="173"/>
      <c r="E7635" s="173"/>
      <c r="F7635" s="173"/>
      <c r="G7635" s="173"/>
      <c r="H7635" s="173"/>
      <c r="I7635" s="173"/>
    </row>
    <row r="7636">
      <c r="A7636" s="176"/>
      <c r="B7636" s="177"/>
      <c r="C7636" s="173"/>
      <c r="D7636" s="173"/>
      <c r="E7636" s="173"/>
      <c r="F7636" s="173"/>
      <c r="G7636" s="173"/>
      <c r="H7636" s="173"/>
      <c r="I7636" s="173"/>
    </row>
    <row r="7637">
      <c r="A7637" s="176"/>
      <c r="B7637" s="177"/>
      <c r="C7637" s="173"/>
      <c r="D7637" s="173"/>
      <c r="E7637" s="173"/>
      <c r="F7637" s="173"/>
      <c r="G7637" s="173"/>
      <c r="H7637" s="173"/>
      <c r="I7637" s="173"/>
    </row>
    <row r="7638">
      <c r="A7638" s="176"/>
      <c r="B7638" s="177"/>
      <c r="C7638" s="173"/>
      <c r="D7638" s="173"/>
      <c r="E7638" s="173"/>
      <c r="F7638" s="173"/>
      <c r="G7638" s="173"/>
      <c r="H7638" s="173"/>
      <c r="I7638" s="173"/>
    </row>
    <row r="7639">
      <c r="A7639" s="176"/>
      <c r="B7639" s="177"/>
      <c r="C7639" s="173"/>
      <c r="D7639" s="173"/>
      <c r="E7639" s="173"/>
      <c r="F7639" s="173"/>
      <c r="G7639" s="173"/>
      <c r="H7639" s="173"/>
      <c r="I7639" s="173"/>
    </row>
    <row r="7640">
      <c r="A7640" s="176"/>
      <c r="B7640" s="177"/>
      <c r="C7640" s="173"/>
      <c r="D7640" s="173"/>
      <c r="E7640" s="173"/>
      <c r="F7640" s="173"/>
      <c r="G7640" s="173"/>
      <c r="H7640" s="173"/>
      <c r="I7640" s="173"/>
    </row>
    <row r="7641">
      <c r="A7641" s="176"/>
      <c r="B7641" s="177"/>
      <c r="C7641" s="173"/>
      <c r="D7641" s="173"/>
      <c r="E7641" s="173"/>
      <c r="F7641" s="173"/>
      <c r="G7641" s="173"/>
      <c r="H7641" s="173"/>
      <c r="I7641" s="173"/>
    </row>
    <row r="7642">
      <c r="A7642" s="176"/>
      <c r="B7642" s="177"/>
      <c r="C7642" s="173"/>
      <c r="D7642" s="173"/>
      <c r="E7642" s="173"/>
      <c r="F7642" s="173"/>
      <c r="G7642" s="173"/>
      <c r="H7642" s="173"/>
      <c r="I7642" s="173"/>
    </row>
    <row r="7643">
      <c r="A7643" s="176"/>
      <c r="B7643" s="177"/>
      <c r="C7643" s="173"/>
      <c r="D7643" s="173"/>
      <c r="E7643" s="173"/>
      <c r="F7643" s="173"/>
      <c r="G7643" s="173"/>
      <c r="H7643" s="173"/>
      <c r="I7643" s="173"/>
    </row>
    <row r="7644">
      <c r="A7644" s="176"/>
      <c r="B7644" s="177"/>
      <c r="C7644" s="173"/>
      <c r="D7644" s="173"/>
      <c r="E7644" s="173"/>
      <c r="F7644" s="173"/>
      <c r="G7644" s="173"/>
      <c r="H7644" s="173"/>
      <c r="I7644" s="173"/>
    </row>
    <row r="7645">
      <c r="A7645" s="176"/>
      <c r="B7645" s="177"/>
      <c r="C7645" s="173"/>
      <c r="D7645" s="173"/>
      <c r="E7645" s="173"/>
      <c r="F7645" s="173"/>
      <c r="G7645" s="173"/>
      <c r="H7645" s="173"/>
      <c r="I7645" s="173"/>
    </row>
    <row r="7646">
      <c r="A7646" s="176"/>
      <c r="B7646" s="177"/>
      <c r="C7646" s="173"/>
      <c r="D7646" s="173"/>
      <c r="E7646" s="173"/>
      <c r="F7646" s="173"/>
      <c r="G7646" s="173"/>
      <c r="H7646" s="173"/>
      <c r="I7646" s="173"/>
    </row>
    <row r="7647">
      <c r="A7647" s="176"/>
      <c r="B7647" s="177"/>
      <c r="C7647" s="173"/>
      <c r="D7647" s="173"/>
      <c r="E7647" s="173"/>
      <c r="F7647" s="173"/>
      <c r="G7647" s="173"/>
      <c r="H7647" s="173"/>
      <c r="I7647" s="173"/>
    </row>
    <row r="7648">
      <c r="A7648" s="176"/>
      <c r="B7648" s="177"/>
      <c r="C7648" s="173"/>
      <c r="D7648" s="173"/>
      <c r="E7648" s="173"/>
      <c r="F7648" s="173"/>
      <c r="G7648" s="173"/>
      <c r="H7648" s="173"/>
      <c r="I7648" s="173"/>
    </row>
    <row r="7649">
      <c r="A7649" s="176"/>
      <c r="B7649" s="177"/>
      <c r="C7649" s="173"/>
      <c r="D7649" s="173"/>
      <c r="E7649" s="173"/>
      <c r="F7649" s="173"/>
      <c r="G7649" s="173"/>
      <c r="H7649" s="173"/>
      <c r="I7649" s="173"/>
    </row>
    <row r="7650">
      <c r="A7650" s="176"/>
      <c r="B7650" s="177"/>
      <c r="C7650" s="173"/>
      <c r="D7650" s="173"/>
      <c r="E7650" s="173"/>
      <c r="F7650" s="173"/>
      <c r="G7650" s="173"/>
      <c r="H7650" s="173"/>
      <c r="I7650" s="173"/>
    </row>
    <row r="7651">
      <c r="A7651" s="176"/>
      <c r="B7651" s="177"/>
      <c r="C7651" s="173"/>
      <c r="D7651" s="173"/>
      <c r="E7651" s="173"/>
      <c r="F7651" s="173"/>
      <c r="G7651" s="173"/>
      <c r="H7651" s="173"/>
      <c r="I7651" s="173"/>
    </row>
    <row r="7652">
      <c r="A7652" s="176"/>
      <c r="B7652" s="177"/>
      <c r="C7652" s="173"/>
      <c r="D7652" s="173"/>
      <c r="E7652" s="173"/>
      <c r="F7652" s="173"/>
      <c r="G7652" s="173"/>
      <c r="H7652" s="173"/>
      <c r="I7652" s="173"/>
    </row>
    <row r="7653">
      <c r="A7653" s="176"/>
      <c r="B7653" s="177"/>
      <c r="C7653" s="173"/>
      <c r="D7653" s="173"/>
      <c r="E7653" s="173"/>
      <c r="F7653" s="173"/>
      <c r="G7653" s="173"/>
      <c r="H7653" s="173"/>
      <c r="I7653" s="173"/>
    </row>
    <row r="7654">
      <c r="A7654" s="176"/>
      <c r="B7654" s="177"/>
      <c r="C7654" s="173"/>
      <c r="D7654" s="173"/>
      <c r="E7654" s="173"/>
      <c r="F7654" s="173"/>
      <c r="G7654" s="173"/>
      <c r="H7654" s="173"/>
      <c r="I7654" s="173"/>
    </row>
    <row r="7655">
      <c r="A7655" s="176"/>
      <c r="B7655" s="177"/>
      <c r="C7655" s="173"/>
      <c r="D7655" s="173"/>
      <c r="E7655" s="173"/>
      <c r="F7655" s="173"/>
      <c r="G7655" s="173"/>
      <c r="H7655" s="173"/>
      <c r="I7655" s="173"/>
    </row>
    <row r="7656">
      <c r="A7656" s="176"/>
      <c r="B7656" s="177"/>
      <c r="C7656" s="173"/>
      <c r="D7656" s="173"/>
      <c r="E7656" s="173"/>
      <c r="F7656" s="173"/>
      <c r="G7656" s="173"/>
      <c r="H7656" s="173"/>
      <c r="I7656" s="173"/>
    </row>
    <row r="7657">
      <c r="A7657" s="176"/>
      <c r="B7657" s="177"/>
      <c r="C7657" s="173"/>
      <c r="D7657" s="173"/>
      <c r="E7657" s="173"/>
      <c r="F7657" s="173"/>
      <c r="G7657" s="173"/>
      <c r="H7657" s="173"/>
      <c r="I7657" s="173"/>
    </row>
    <row r="7658">
      <c r="A7658" s="176"/>
      <c r="B7658" s="177"/>
      <c r="C7658" s="173"/>
      <c r="D7658" s="173"/>
      <c r="E7658" s="173"/>
      <c r="F7658" s="173"/>
      <c r="G7658" s="173"/>
      <c r="H7658" s="173"/>
      <c r="I7658" s="173"/>
    </row>
    <row r="7659">
      <c r="A7659" s="176"/>
      <c r="B7659" s="177"/>
      <c r="C7659" s="173"/>
      <c r="D7659" s="173"/>
      <c r="E7659" s="173"/>
      <c r="F7659" s="173"/>
      <c r="G7659" s="173"/>
      <c r="H7659" s="173"/>
      <c r="I7659" s="173"/>
    </row>
    <row r="7660">
      <c r="A7660" s="176"/>
      <c r="B7660" s="177"/>
      <c r="C7660" s="173"/>
      <c r="D7660" s="173"/>
      <c r="E7660" s="173"/>
      <c r="F7660" s="173"/>
      <c r="G7660" s="173"/>
      <c r="H7660" s="173"/>
      <c r="I7660" s="173"/>
    </row>
    <row r="7661">
      <c r="A7661" s="176"/>
      <c r="B7661" s="177"/>
      <c r="C7661" s="173"/>
      <c r="D7661" s="173"/>
      <c r="E7661" s="173"/>
      <c r="F7661" s="173"/>
      <c r="G7661" s="173"/>
      <c r="H7661" s="173"/>
      <c r="I7661" s="173"/>
    </row>
    <row r="7662">
      <c r="A7662" s="176"/>
      <c r="B7662" s="177"/>
      <c r="C7662" s="173"/>
      <c r="D7662" s="173"/>
      <c r="E7662" s="173"/>
      <c r="F7662" s="173"/>
      <c r="G7662" s="173"/>
      <c r="H7662" s="173"/>
      <c r="I7662" s="173"/>
    </row>
    <row r="7663">
      <c r="A7663" s="176"/>
      <c r="B7663" s="177"/>
      <c r="C7663" s="173"/>
      <c r="D7663" s="173"/>
      <c r="E7663" s="173"/>
      <c r="F7663" s="173"/>
      <c r="G7663" s="173"/>
      <c r="H7663" s="173"/>
      <c r="I7663" s="173"/>
    </row>
    <row r="7664">
      <c r="A7664" s="176"/>
      <c r="B7664" s="177"/>
      <c r="C7664" s="173"/>
      <c r="D7664" s="173"/>
      <c r="E7664" s="173"/>
      <c r="F7664" s="173"/>
      <c r="G7664" s="173"/>
      <c r="H7664" s="173"/>
      <c r="I7664" s="173"/>
    </row>
    <row r="7665">
      <c r="A7665" s="176"/>
      <c r="B7665" s="177"/>
      <c r="C7665" s="173"/>
      <c r="D7665" s="173"/>
      <c r="E7665" s="173"/>
      <c r="F7665" s="173"/>
      <c r="G7665" s="173"/>
      <c r="H7665" s="173"/>
      <c r="I7665" s="173"/>
    </row>
    <row r="7666">
      <c r="A7666" s="176"/>
      <c r="B7666" s="177"/>
      <c r="C7666" s="173"/>
      <c r="D7666" s="173"/>
      <c r="E7666" s="173"/>
      <c r="F7666" s="173"/>
      <c r="G7666" s="173"/>
      <c r="H7666" s="173"/>
      <c r="I7666" s="173"/>
    </row>
    <row r="7667">
      <c r="A7667" s="176"/>
      <c r="B7667" s="177"/>
      <c r="C7667" s="173"/>
      <c r="D7667" s="173"/>
      <c r="E7667" s="173"/>
      <c r="F7667" s="173"/>
      <c r="G7667" s="173"/>
      <c r="H7667" s="173"/>
      <c r="I7667" s="173"/>
    </row>
    <row r="7668">
      <c r="A7668" s="176"/>
      <c r="B7668" s="177"/>
      <c r="C7668" s="173"/>
      <c r="D7668" s="173"/>
      <c r="E7668" s="173"/>
      <c r="F7668" s="173"/>
      <c r="G7668" s="173"/>
      <c r="H7668" s="173"/>
      <c r="I7668" s="173"/>
    </row>
    <row r="7669">
      <c r="A7669" s="176"/>
      <c r="B7669" s="177"/>
      <c r="C7669" s="173"/>
      <c r="D7669" s="173"/>
      <c r="E7669" s="173"/>
      <c r="F7669" s="173"/>
      <c r="G7669" s="173"/>
      <c r="H7669" s="173"/>
      <c r="I7669" s="173"/>
    </row>
    <row r="7670">
      <c r="A7670" s="176"/>
      <c r="B7670" s="177"/>
      <c r="C7670" s="173"/>
      <c r="D7670" s="173"/>
      <c r="E7670" s="173"/>
      <c r="F7670" s="173"/>
      <c r="G7670" s="173"/>
      <c r="H7670" s="173"/>
      <c r="I7670" s="173"/>
    </row>
    <row r="7671">
      <c r="A7671" s="176"/>
      <c r="B7671" s="177"/>
      <c r="C7671" s="173"/>
      <c r="D7671" s="173"/>
      <c r="E7671" s="173"/>
      <c r="F7671" s="173"/>
      <c r="G7671" s="173"/>
      <c r="H7671" s="173"/>
      <c r="I7671" s="173"/>
    </row>
    <row r="7672">
      <c r="A7672" s="176"/>
      <c r="B7672" s="177"/>
      <c r="C7672" s="173"/>
      <c r="D7672" s="173"/>
      <c r="E7672" s="173"/>
      <c r="F7672" s="173"/>
      <c r="G7672" s="173"/>
      <c r="H7672" s="173"/>
      <c r="I7672" s="173"/>
    </row>
    <row r="7673">
      <c r="A7673" s="176"/>
      <c r="B7673" s="177"/>
      <c r="C7673" s="173"/>
      <c r="D7673" s="173"/>
      <c r="E7673" s="173"/>
      <c r="F7673" s="173"/>
      <c r="G7673" s="173"/>
      <c r="H7673" s="173"/>
      <c r="I7673" s="173"/>
    </row>
    <row r="7674">
      <c r="A7674" s="176"/>
      <c r="B7674" s="177"/>
      <c r="C7674" s="173"/>
      <c r="D7674" s="173"/>
      <c r="E7674" s="173"/>
      <c r="F7674" s="173"/>
      <c r="G7674" s="173"/>
      <c r="H7674" s="173"/>
      <c r="I7674" s="173"/>
    </row>
    <row r="7675">
      <c r="A7675" s="176"/>
      <c r="B7675" s="177"/>
      <c r="C7675" s="173"/>
      <c r="D7675" s="173"/>
      <c r="E7675" s="173"/>
      <c r="F7675" s="173"/>
      <c r="G7675" s="173"/>
      <c r="H7675" s="173"/>
      <c r="I7675" s="173"/>
    </row>
    <row r="7676">
      <c r="A7676" s="176"/>
      <c r="B7676" s="177"/>
      <c r="C7676" s="173"/>
      <c r="D7676" s="173"/>
      <c r="E7676" s="173"/>
      <c r="F7676" s="173"/>
      <c r="G7676" s="173"/>
      <c r="H7676" s="173"/>
      <c r="I7676" s="173"/>
    </row>
    <row r="7677">
      <c r="A7677" s="176"/>
      <c r="B7677" s="177"/>
      <c r="C7677" s="173"/>
      <c r="D7677" s="173"/>
      <c r="E7677" s="173"/>
      <c r="F7677" s="173"/>
      <c r="G7677" s="173"/>
      <c r="H7677" s="173"/>
      <c r="I7677" s="173"/>
    </row>
    <row r="7678">
      <c r="A7678" s="176"/>
      <c r="B7678" s="177"/>
      <c r="C7678" s="173"/>
      <c r="D7678" s="173"/>
      <c r="E7678" s="173"/>
      <c r="F7678" s="173"/>
      <c r="G7678" s="173"/>
      <c r="H7678" s="173"/>
      <c r="I7678" s="173"/>
    </row>
    <row r="7679">
      <c r="A7679" s="176"/>
      <c r="B7679" s="177"/>
      <c r="C7679" s="173"/>
      <c r="D7679" s="173"/>
      <c r="E7679" s="173"/>
      <c r="F7679" s="173"/>
      <c r="G7679" s="173"/>
      <c r="H7679" s="173"/>
      <c r="I7679" s="173"/>
    </row>
    <row r="7680">
      <c r="A7680" s="176"/>
      <c r="B7680" s="177"/>
      <c r="C7680" s="173"/>
      <c r="D7680" s="173"/>
      <c r="E7680" s="173"/>
      <c r="F7680" s="173"/>
      <c r="G7680" s="173"/>
      <c r="H7680" s="173"/>
      <c r="I7680" s="173"/>
    </row>
    <row r="7681">
      <c r="A7681" s="176"/>
      <c r="B7681" s="177"/>
      <c r="C7681" s="173"/>
      <c r="D7681" s="173"/>
      <c r="E7681" s="173"/>
      <c r="F7681" s="173"/>
      <c r="G7681" s="173"/>
      <c r="H7681" s="173"/>
      <c r="I7681" s="173"/>
    </row>
    <row r="7682">
      <c r="A7682" s="176"/>
      <c r="B7682" s="177"/>
      <c r="C7682" s="173"/>
      <c r="D7682" s="173"/>
      <c r="E7682" s="173"/>
      <c r="F7682" s="173"/>
      <c r="G7682" s="173"/>
      <c r="H7682" s="173"/>
      <c r="I7682" s="173"/>
    </row>
    <row r="7683">
      <c r="A7683" s="176"/>
      <c r="B7683" s="177"/>
      <c r="C7683" s="173"/>
      <c r="D7683" s="173"/>
      <c r="E7683" s="173"/>
      <c r="F7683" s="173"/>
      <c r="G7683" s="173"/>
      <c r="H7683" s="173"/>
      <c r="I7683" s="173"/>
    </row>
    <row r="7684">
      <c r="A7684" s="176"/>
      <c r="B7684" s="177"/>
      <c r="C7684" s="173"/>
      <c r="D7684" s="173"/>
      <c r="E7684" s="173"/>
      <c r="F7684" s="173"/>
      <c r="G7684" s="173"/>
      <c r="H7684" s="173"/>
      <c r="I7684" s="173"/>
    </row>
    <row r="7685">
      <c r="A7685" s="176"/>
      <c r="B7685" s="177"/>
      <c r="C7685" s="173"/>
      <c r="D7685" s="173"/>
      <c r="E7685" s="173"/>
      <c r="F7685" s="173"/>
      <c r="G7685" s="173"/>
      <c r="H7685" s="173"/>
      <c r="I7685" s="173"/>
    </row>
    <row r="7686">
      <c r="A7686" s="176"/>
      <c r="B7686" s="177"/>
      <c r="C7686" s="173"/>
      <c r="D7686" s="173"/>
      <c r="E7686" s="173"/>
      <c r="F7686" s="173"/>
      <c r="G7686" s="173"/>
      <c r="H7686" s="173"/>
      <c r="I7686" s="173"/>
    </row>
    <row r="7687">
      <c r="A7687" s="176"/>
      <c r="B7687" s="177"/>
      <c r="C7687" s="173"/>
      <c r="D7687" s="173"/>
      <c r="E7687" s="173"/>
      <c r="F7687" s="173"/>
      <c r="G7687" s="173"/>
      <c r="H7687" s="173"/>
      <c r="I7687" s="173"/>
    </row>
    <row r="7688">
      <c r="A7688" s="176"/>
      <c r="B7688" s="177"/>
      <c r="C7688" s="173"/>
      <c r="D7688" s="173"/>
      <c r="E7688" s="173"/>
      <c r="F7688" s="173"/>
      <c r="G7688" s="173"/>
      <c r="H7688" s="173"/>
      <c r="I7688" s="173"/>
    </row>
    <row r="7689">
      <c r="A7689" s="176"/>
      <c r="B7689" s="177"/>
      <c r="C7689" s="173"/>
      <c r="D7689" s="173"/>
      <c r="E7689" s="173"/>
      <c r="F7689" s="173"/>
      <c r="G7689" s="173"/>
      <c r="H7689" s="173"/>
      <c r="I7689" s="173"/>
    </row>
    <row r="7690">
      <c r="A7690" s="176"/>
      <c r="B7690" s="177"/>
      <c r="C7690" s="173"/>
      <c r="D7690" s="173"/>
      <c r="E7690" s="173"/>
      <c r="F7690" s="173"/>
      <c r="G7690" s="173"/>
      <c r="H7690" s="173"/>
      <c r="I7690" s="173"/>
    </row>
    <row r="7691">
      <c r="A7691" s="176"/>
      <c r="B7691" s="177"/>
      <c r="C7691" s="173"/>
      <c r="D7691" s="173"/>
      <c r="E7691" s="173"/>
      <c r="F7691" s="173"/>
      <c r="G7691" s="173"/>
      <c r="H7691" s="173"/>
      <c r="I7691" s="173"/>
    </row>
    <row r="7692">
      <c r="A7692" s="176"/>
      <c r="B7692" s="177"/>
      <c r="C7692" s="173"/>
      <c r="D7692" s="173"/>
      <c r="E7692" s="173"/>
      <c r="F7692" s="173"/>
      <c r="G7692" s="173"/>
      <c r="H7692" s="173"/>
      <c r="I7692" s="173"/>
    </row>
    <row r="7693">
      <c r="A7693" s="176"/>
      <c r="B7693" s="177"/>
      <c r="C7693" s="173"/>
      <c r="D7693" s="173"/>
      <c r="E7693" s="173"/>
      <c r="F7693" s="173"/>
      <c r="G7693" s="173"/>
      <c r="H7693" s="173"/>
      <c r="I7693" s="173"/>
    </row>
    <row r="7694">
      <c r="A7694" s="176"/>
      <c r="B7694" s="177"/>
      <c r="C7694" s="173"/>
      <c r="D7694" s="173"/>
      <c r="E7694" s="173"/>
      <c r="F7694" s="173"/>
      <c r="G7694" s="173"/>
      <c r="H7694" s="173"/>
      <c r="I7694" s="173"/>
    </row>
    <row r="7695">
      <c r="A7695" s="176"/>
      <c r="B7695" s="177"/>
      <c r="C7695" s="173"/>
      <c r="D7695" s="173"/>
      <c r="E7695" s="173"/>
      <c r="F7695" s="173"/>
      <c r="G7695" s="173"/>
      <c r="H7695" s="173"/>
      <c r="I7695" s="173"/>
    </row>
    <row r="7696">
      <c r="A7696" s="176"/>
      <c r="B7696" s="177"/>
      <c r="C7696" s="173"/>
      <c r="D7696" s="173"/>
      <c r="E7696" s="173"/>
      <c r="F7696" s="173"/>
      <c r="G7696" s="173"/>
      <c r="H7696" s="173"/>
      <c r="I7696" s="173"/>
    </row>
    <row r="7697">
      <c r="A7697" s="176"/>
      <c r="B7697" s="177"/>
      <c r="C7697" s="173"/>
      <c r="D7697" s="173"/>
      <c r="E7697" s="173"/>
      <c r="F7697" s="173"/>
      <c r="G7697" s="173"/>
      <c r="H7697" s="173"/>
      <c r="I7697" s="173"/>
    </row>
    <row r="7698">
      <c r="A7698" s="176"/>
      <c r="B7698" s="177"/>
      <c r="C7698" s="173"/>
      <c r="D7698" s="173"/>
      <c r="E7698" s="173"/>
      <c r="F7698" s="173"/>
      <c r="G7698" s="173"/>
      <c r="H7698" s="173"/>
      <c r="I7698" s="173"/>
    </row>
    <row r="7699">
      <c r="A7699" s="176"/>
      <c r="B7699" s="177"/>
      <c r="C7699" s="173"/>
      <c r="D7699" s="173"/>
      <c r="E7699" s="173"/>
      <c r="F7699" s="173"/>
      <c r="G7699" s="173"/>
      <c r="H7699" s="173"/>
      <c r="I7699" s="173"/>
    </row>
    <row r="7700">
      <c r="A7700" s="176"/>
      <c r="B7700" s="177"/>
      <c r="C7700" s="173"/>
      <c r="D7700" s="173"/>
      <c r="E7700" s="173"/>
      <c r="F7700" s="173"/>
      <c r="G7700" s="173"/>
      <c r="H7700" s="173"/>
      <c r="I7700" s="173"/>
    </row>
    <row r="7701">
      <c r="A7701" s="176"/>
      <c r="B7701" s="177"/>
      <c r="C7701" s="173"/>
      <c r="D7701" s="173"/>
      <c r="E7701" s="173"/>
      <c r="F7701" s="173"/>
      <c r="G7701" s="173"/>
      <c r="H7701" s="173"/>
      <c r="I7701" s="173"/>
    </row>
    <row r="7702">
      <c r="A7702" s="176"/>
      <c r="B7702" s="177"/>
      <c r="C7702" s="173"/>
      <c r="D7702" s="173"/>
      <c r="E7702" s="173"/>
      <c r="F7702" s="173"/>
      <c r="G7702" s="173"/>
      <c r="H7702" s="173"/>
      <c r="I7702" s="173"/>
    </row>
    <row r="7703">
      <c r="A7703" s="176"/>
      <c r="B7703" s="177"/>
      <c r="C7703" s="173"/>
      <c r="D7703" s="173"/>
      <c r="E7703" s="173"/>
      <c r="F7703" s="173"/>
      <c r="G7703" s="173"/>
      <c r="H7703" s="173"/>
      <c r="I7703" s="173"/>
    </row>
    <row r="7704">
      <c r="A7704" s="176"/>
      <c r="B7704" s="177"/>
      <c r="C7704" s="173"/>
      <c r="D7704" s="173"/>
      <c r="E7704" s="173"/>
      <c r="F7704" s="173"/>
      <c r="G7704" s="173"/>
      <c r="H7704" s="173"/>
      <c r="I7704" s="173"/>
    </row>
    <row r="7705">
      <c r="A7705" s="176"/>
      <c r="B7705" s="177"/>
      <c r="C7705" s="173"/>
      <c r="D7705" s="173"/>
      <c r="E7705" s="173"/>
      <c r="F7705" s="173"/>
      <c r="G7705" s="173"/>
      <c r="H7705" s="173"/>
      <c r="I7705" s="173"/>
    </row>
    <row r="7706">
      <c r="A7706" s="176"/>
      <c r="B7706" s="177"/>
      <c r="C7706" s="173"/>
      <c r="D7706" s="173"/>
      <c r="E7706" s="173"/>
      <c r="F7706" s="173"/>
      <c r="G7706" s="173"/>
      <c r="H7706" s="173"/>
      <c r="I7706" s="173"/>
    </row>
    <row r="7707">
      <c r="A7707" s="176"/>
      <c r="B7707" s="177"/>
      <c r="C7707" s="173"/>
      <c r="D7707" s="173"/>
      <c r="E7707" s="173"/>
      <c r="F7707" s="173"/>
      <c r="G7707" s="173"/>
      <c r="H7707" s="173"/>
      <c r="I7707" s="173"/>
    </row>
    <row r="7708">
      <c r="A7708" s="176"/>
      <c r="B7708" s="177"/>
      <c r="C7708" s="173"/>
      <c r="D7708" s="173"/>
      <c r="E7708" s="173"/>
      <c r="F7708" s="173"/>
      <c r="G7708" s="173"/>
      <c r="H7708" s="173"/>
      <c r="I7708" s="173"/>
    </row>
    <row r="7709">
      <c r="A7709" s="176"/>
      <c r="B7709" s="177"/>
      <c r="C7709" s="173"/>
      <c r="D7709" s="173"/>
      <c r="E7709" s="173"/>
      <c r="F7709" s="173"/>
      <c r="G7709" s="173"/>
      <c r="H7709" s="173"/>
      <c r="I7709" s="173"/>
    </row>
    <row r="7710">
      <c r="A7710" s="176"/>
      <c r="B7710" s="177"/>
      <c r="C7710" s="173"/>
      <c r="D7710" s="173"/>
      <c r="E7710" s="173"/>
      <c r="F7710" s="173"/>
      <c r="G7710" s="173"/>
      <c r="H7710" s="173"/>
      <c r="I7710" s="173"/>
    </row>
    <row r="7711">
      <c r="A7711" s="176"/>
      <c r="B7711" s="177"/>
      <c r="C7711" s="173"/>
      <c r="D7711" s="173"/>
      <c r="E7711" s="173"/>
      <c r="F7711" s="173"/>
      <c r="G7711" s="173"/>
      <c r="H7711" s="173"/>
      <c r="I7711" s="173"/>
    </row>
    <row r="7712">
      <c r="A7712" s="176"/>
      <c r="B7712" s="177"/>
      <c r="C7712" s="173"/>
      <c r="D7712" s="173"/>
      <c r="E7712" s="173"/>
      <c r="F7712" s="173"/>
      <c r="G7712" s="173"/>
      <c r="H7712" s="173"/>
      <c r="I7712" s="173"/>
    </row>
    <row r="7713">
      <c r="A7713" s="176"/>
      <c r="B7713" s="177"/>
      <c r="C7713" s="173"/>
      <c r="D7713" s="173"/>
      <c r="E7713" s="173"/>
      <c r="F7713" s="173"/>
      <c r="G7713" s="173"/>
      <c r="H7713" s="173"/>
      <c r="I7713" s="173"/>
    </row>
    <row r="7714">
      <c r="A7714" s="176"/>
      <c r="B7714" s="177"/>
      <c r="C7714" s="173"/>
      <c r="D7714" s="173"/>
      <c r="E7714" s="173"/>
      <c r="F7714" s="173"/>
      <c r="G7714" s="173"/>
      <c r="H7714" s="173"/>
      <c r="I7714" s="173"/>
    </row>
    <row r="7715">
      <c r="A7715" s="176"/>
      <c r="B7715" s="177"/>
      <c r="C7715" s="173"/>
      <c r="D7715" s="173"/>
      <c r="E7715" s="173"/>
      <c r="F7715" s="173"/>
      <c r="G7715" s="173"/>
      <c r="H7715" s="173"/>
      <c r="I7715" s="173"/>
    </row>
    <row r="7716">
      <c r="A7716" s="176"/>
      <c r="B7716" s="177"/>
      <c r="C7716" s="173"/>
      <c r="D7716" s="173"/>
      <c r="E7716" s="173"/>
      <c r="F7716" s="173"/>
      <c r="G7716" s="173"/>
      <c r="H7716" s="173"/>
      <c r="I7716" s="173"/>
    </row>
    <row r="7717">
      <c r="A7717" s="176"/>
      <c r="B7717" s="177"/>
      <c r="C7717" s="173"/>
      <c r="D7717" s="173"/>
      <c r="E7717" s="173"/>
      <c r="F7717" s="173"/>
      <c r="G7717" s="173"/>
      <c r="H7717" s="173"/>
      <c r="I7717" s="173"/>
    </row>
    <row r="7718">
      <c r="A7718" s="176"/>
      <c r="B7718" s="177"/>
      <c r="C7718" s="173"/>
      <c r="D7718" s="173"/>
      <c r="E7718" s="173"/>
      <c r="F7718" s="173"/>
      <c r="G7718" s="173"/>
      <c r="H7718" s="173"/>
      <c r="I7718" s="173"/>
    </row>
    <row r="7719">
      <c r="A7719" s="176"/>
      <c r="B7719" s="177"/>
      <c r="C7719" s="173"/>
      <c r="D7719" s="173"/>
      <c r="E7719" s="173"/>
      <c r="F7719" s="173"/>
      <c r="G7719" s="173"/>
      <c r="H7719" s="173"/>
      <c r="I7719" s="173"/>
    </row>
    <row r="7720">
      <c r="A7720" s="176"/>
      <c r="B7720" s="177"/>
      <c r="C7720" s="173"/>
      <c r="D7720" s="173"/>
      <c r="E7720" s="173"/>
      <c r="F7720" s="173"/>
      <c r="G7720" s="173"/>
      <c r="H7720" s="173"/>
      <c r="I7720" s="173"/>
    </row>
    <row r="7721">
      <c r="A7721" s="176"/>
      <c r="B7721" s="177"/>
      <c r="C7721" s="173"/>
      <c r="D7721" s="173"/>
      <c r="E7721" s="173"/>
      <c r="F7721" s="173"/>
      <c r="G7721" s="173"/>
      <c r="H7721" s="173"/>
      <c r="I7721" s="173"/>
    </row>
    <row r="7722">
      <c r="A7722" s="176"/>
      <c r="B7722" s="177"/>
      <c r="C7722" s="173"/>
      <c r="D7722" s="173"/>
      <c r="E7722" s="173"/>
      <c r="F7722" s="173"/>
      <c r="G7722" s="173"/>
      <c r="H7722" s="173"/>
      <c r="I7722" s="173"/>
    </row>
    <row r="7723">
      <c r="A7723" s="176"/>
      <c r="B7723" s="177"/>
      <c r="C7723" s="173"/>
      <c r="D7723" s="173"/>
      <c r="E7723" s="173"/>
      <c r="F7723" s="173"/>
      <c r="G7723" s="173"/>
      <c r="H7723" s="173"/>
      <c r="I7723" s="173"/>
    </row>
    <row r="7724">
      <c r="A7724" s="176"/>
      <c r="B7724" s="177"/>
      <c r="C7724" s="173"/>
      <c r="D7724" s="173"/>
      <c r="E7724" s="173"/>
      <c r="F7724" s="173"/>
      <c r="G7724" s="173"/>
      <c r="H7724" s="173"/>
      <c r="I7724" s="173"/>
    </row>
    <row r="7725">
      <c r="A7725" s="176"/>
      <c r="B7725" s="177"/>
      <c r="C7725" s="173"/>
      <c r="D7725" s="173"/>
      <c r="E7725" s="173"/>
      <c r="F7725" s="173"/>
      <c r="G7725" s="173"/>
      <c r="H7725" s="173"/>
      <c r="I7725" s="173"/>
    </row>
    <row r="7726">
      <c r="A7726" s="176"/>
      <c r="B7726" s="177"/>
      <c r="C7726" s="173"/>
      <c r="D7726" s="173"/>
      <c r="E7726" s="173"/>
      <c r="F7726" s="173"/>
      <c r="G7726" s="173"/>
      <c r="H7726" s="173"/>
      <c r="I7726" s="173"/>
    </row>
    <row r="7727">
      <c r="A7727" s="176"/>
      <c r="B7727" s="177"/>
      <c r="C7727" s="173"/>
      <c r="D7727" s="173"/>
      <c r="E7727" s="173"/>
      <c r="F7727" s="173"/>
      <c r="G7727" s="173"/>
      <c r="H7727" s="173"/>
      <c r="I7727" s="173"/>
    </row>
    <row r="7728">
      <c r="A7728" s="176"/>
      <c r="B7728" s="177"/>
      <c r="C7728" s="173"/>
      <c r="D7728" s="173"/>
      <c r="E7728" s="173"/>
      <c r="F7728" s="173"/>
      <c r="G7728" s="173"/>
      <c r="H7728" s="173"/>
      <c r="I7728" s="173"/>
    </row>
    <row r="7729">
      <c r="A7729" s="176"/>
      <c r="B7729" s="177"/>
      <c r="C7729" s="173"/>
      <c r="D7729" s="173"/>
      <c r="E7729" s="173"/>
      <c r="F7729" s="173"/>
      <c r="G7729" s="173"/>
      <c r="H7729" s="173"/>
      <c r="I7729" s="173"/>
    </row>
    <row r="7730">
      <c r="A7730" s="176"/>
      <c r="B7730" s="177"/>
      <c r="C7730" s="173"/>
      <c r="D7730" s="173"/>
      <c r="E7730" s="173"/>
      <c r="F7730" s="173"/>
      <c r="G7730" s="173"/>
      <c r="H7730" s="173"/>
      <c r="I7730" s="173"/>
    </row>
    <row r="7731">
      <c r="A7731" s="176"/>
      <c r="B7731" s="177"/>
      <c r="C7731" s="173"/>
      <c r="D7731" s="173"/>
      <c r="E7731" s="173"/>
      <c r="F7731" s="173"/>
      <c r="G7731" s="173"/>
      <c r="H7731" s="173"/>
      <c r="I7731" s="173"/>
    </row>
    <row r="7732">
      <c r="A7732" s="176"/>
      <c r="B7732" s="177"/>
      <c r="C7732" s="173"/>
      <c r="D7732" s="173"/>
      <c r="E7732" s="173"/>
      <c r="F7732" s="173"/>
      <c r="G7732" s="173"/>
      <c r="H7732" s="173"/>
      <c r="I7732" s="173"/>
    </row>
    <row r="7733">
      <c r="A7733" s="176"/>
      <c r="B7733" s="177"/>
      <c r="C7733" s="173"/>
      <c r="D7733" s="173"/>
      <c r="E7733" s="173"/>
      <c r="F7733" s="173"/>
      <c r="G7733" s="173"/>
      <c r="H7733" s="173"/>
      <c r="I7733" s="173"/>
    </row>
    <row r="7734">
      <c r="A7734" s="176"/>
      <c r="B7734" s="177"/>
      <c r="C7734" s="173"/>
      <c r="D7734" s="173"/>
      <c r="E7734" s="173"/>
      <c r="F7734" s="173"/>
      <c r="G7734" s="173"/>
      <c r="H7734" s="173"/>
      <c r="I7734" s="173"/>
    </row>
    <row r="7735">
      <c r="A7735" s="176"/>
      <c r="B7735" s="177"/>
      <c r="C7735" s="173"/>
      <c r="D7735" s="173"/>
      <c r="E7735" s="173"/>
      <c r="F7735" s="173"/>
      <c r="G7735" s="173"/>
      <c r="H7735" s="173"/>
      <c r="I7735" s="173"/>
    </row>
    <row r="7736">
      <c r="A7736" s="176"/>
      <c r="B7736" s="177"/>
      <c r="C7736" s="173"/>
      <c r="D7736" s="173"/>
      <c r="E7736" s="173"/>
      <c r="F7736" s="173"/>
      <c r="G7736" s="173"/>
      <c r="H7736" s="173"/>
      <c r="I7736" s="173"/>
    </row>
    <row r="7737">
      <c r="A7737" s="176"/>
      <c r="B7737" s="177"/>
      <c r="C7737" s="173"/>
      <c r="D7737" s="173"/>
      <c r="E7737" s="173"/>
      <c r="F7737" s="173"/>
      <c r="G7737" s="173"/>
      <c r="H7737" s="173"/>
      <c r="I7737" s="173"/>
    </row>
    <row r="7738">
      <c r="A7738" s="176"/>
      <c r="B7738" s="177"/>
      <c r="C7738" s="173"/>
      <c r="D7738" s="173"/>
      <c r="E7738" s="173"/>
      <c r="F7738" s="173"/>
      <c r="G7738" s="173"/>
      <c r="H7738" s="173"/>
      <c r="I7738" s="173"/>
    </row>
    <row r="7739">
      <c r="A7739" s="176"/>
      <c r="B7739" s="177"/>
      <c r="C7739" s="173"/>
      <c r="D7739" s="173"/>
      <c r="E7739" s="173"/>
      <c r="F7739" s="173"/>
      <c r="G7739" s="173"/>
      <c r="H7739" s="173"/>
      <c r="I7739" s="173"/>
    </row>
    <row r="7740">
      <c r="A7740" s="176"/>
      <c r="B7740" s="177"/>
      <c r="C7740" s="173"/>
      <c r="D7740" s="173"/>
      <c r="E7740" s="173"/>
      <c r="F7740" s="173"/>
      <c r="G7740" s="173"/>
      <c r="H7740" s="173"/>
      <c r="I7740" s="173"/>
    </row>
    <row r="7741">
      <c r="A7741" s="176"/>
      <c r="B7741" s="177"/>
      <c r="C7741" s="173"/>
      <c r="D7741" s="173"/>
      <c r="E7741" s="173"/>
      <c r="F7741" s="173"/>
      <c r="G7741" s="173"/>
      <c r="H7741" s="173"/>
      <c r="I7741" s="173"/>
    </row>
    <row r="7742">
      <c r="A7742" s="176"/>
      <c r="B7742" s="177"/>
      <c r="C7742" s="173"/>
      <c r="D7742" s="173"/>
      <c r="E7742" s="173"/>
      <c r="F7742" s="173"/>
      <c r="G7742" s="173"/>
      <c r="H7742" s="173"/>
      <c r="I7742" s="173"/>
    </row>
    <row r="7743">
      <c r="A7743" s="176"/>
      <c r="B7743" s="177"/>
      <c r="C7743" s="173"/>
      <c r="D7743" s="173"/>
      <c r="E7743" s="173"/>
      <c r="F7743" s="173"/>
      <c r="G7743" s="173"/>
      <c r="H7743" s="173"/>
      <c r="I7743" s="173"/>
    </row>
    <row r="7744">
      <c r="A7744" s="176"/>
      <c r="B7744" s="177"/>
      <c r="C7744" s="173"/>
      <c r="D7744" s="173"/>
      <c r="E7744" s="173"/>
      <c r="F7744" s="173"/>
      <c r="G7744" s="173"/>
      <c r="H7744" s="173"/>
      <c r="I7744" s="173"/>
    </row>
    <row r="7745">
      <c r="A7745" s="176"/>
      <c r="B7745" s="177"/>
      <c r="C7745" s="173"/>
      <c r="D7745" s="173"/>
      <c r="E7745" s="173"/>
      <c r="F7745" s="173"/>
      <c r="G7745" s="173"/>
      <c r="H7745" s="173"/>
      <c r="I7745" s="173"/>
    </row>
    <row r="7746">
      <c r="A7746" s="176"/>
      <c r="B7746" s="177"/>
      <c r="C7746" s="173"/>
      <c r="D7746" s="173"/>
      <c r="E7746" s="173"/>
      <c r="F7746" s="173"/>
      <c r="G7746" s="173"/>
      <c r="H7746" s="173"/>
      <c r="I7746" s="173"/>
    </row>
    <row r="7747">
      <c r="A7747" s="176"/>
      <c r="B7747" s="177"/>
      <c r="C7747" s="173"/>
      <c r="D7747" s="173"/>
      <c r="E7747" s="173"/>
      <c r="F7747" s="173"/>
      <c r="G7747" s="173"/>
      <c r="H7747" s="173"/>
      <c r="I7747" s="173"/>
    </row>
    <row r="7748">
      <c r="A7748" s="176"/>
      <c r="B7748" s="177"/>
      <c r="C7748" s="173"/>
      <c r="D7748" s="173"/>
      <c r="E7748" s="173"/>
      <c r="F7748" s="173"/>
      <c r="G7748" s="173"/>
      <c r="H7748" s="173"/>
      <c r="I7748" s="173"/>
    </row>
    <row r="7749">
      <c r="A7749" s="176"/>
      <c r="B7749" s="177"/>
      <c r="C7749" s="173"/>
      <c r="D7749" s="173"/>
      <c r="E7749" s="173"/>
      <c r="F7749" s="173"/>
      <c r="G7749" s="173"/>
      <c r="H7749" s="173"/>
      <c r="I7749" s="173"/>
    </row>
    <row r="7750">
      <c r="A7750" s="176"/>
      <c r="B7750" s="177"/>
      <c r="C7750" s="173"/>
      <c r="D7750" s="173"/>
      <c r="E7750" s="173"/>
      <c r="F7750" s="173"/>
      <c r="G7750" s="173"/>
      <c r="H7750" s="173"/>
      <c r="I7750" s="173"/>
    </row>
    <row r="7751">
      <c r="A7751" s="176"/>
      <c r="B7751" s="177"/>
      <c r="C7751" s="173"/>
      <c r="D7751" s="173"/>
      <c r="E7751" s="173"/>
      <c r="F7751" s="173"/>
      <c r="G7751" s="173"/>
      <c r="H7751" s="173"/>
      <c r="I7751" s="173"/>
    </row>
    <row r="7752">
      <c r="A7752" s="176"/>
      <c r="B7752" s="177"/>
      <c r="C7752" s="173"/>
      <c r="D7752" s="173"/>
      <c r="E7752" s="173"/>
      <c r="F7752" s="173"/>
      <c r="G7752" s="173"/>
      <c r="H7752" s="173"/>
      <c r="I7752" s="173"/>
    </row>
    <row r="7753">
      <c r="A7753" s="176"/>
      <c r="B7753" s="177"/>
      <c r="C7753" s="173"/>
      <c r="D7753" s="173"/>
      <c r="E7753" s="173"/>
      <c r="F7753" s="173"/>
      <c r="G7753" s="173"/>
      <c r="H7753" s="173"/>
      <c r="I7753" s="173"/>
    </row>
    <row r="7754">
      <c r="A7754" s="176"/>
      <c r="B7754" s="177"/>
      <c r="C7754" s="173"/>
      <c r="D7754" s="173"/>
      <c r="E7754" s="173"/>
      <c r="F7754" s="173"/>
      <c r="G7754" s="173"/>
      <c r="H7754" s="173"/>
      <c r="I7754" s="173"/>
    </row>
    <row r="7755">
      <c r="A7755" s="176"/>
      <c r="B7755" s="177"/>
      <c r="C7755" s="173"/>
      <c r="D7755" s="173"/>
      <c r="E7755" s="173"/>
      <c r="F7755" s="173"/>
      <c r="G7755" s="173"/>
      <c r="H7755" s="173"/>
      <c r="I7755" s="173"/>
    </row>
    <row r="7756">
      <c r="A7756" s="176"/>
      <c r="B7756" s="177"/>
      <c r="C7756" s="173"/>
      <c r="D7756" s="173"/>
      <c r="E7756" s="173"/>
      <c r="F7756" s="173"/>
      <c r="G7756" s="173"/>
      <c r="H7756" s="173"/>
      <c r="I7756" s="173"/>
    </row>
    <row r="7757">
      <c r="A7757" s="176"/>
      <c r="B7757" s="177"/>
      <c r="C7757" s="173"/>
      <c r="D7757" s="173"/>
      <c r="E7757" s="173"/>
      <c r="F7757" s="173"/>
      <c r="G7757" s="173"/>
      <c r="H7757" s="173"/>
      <c r="I7757" s="173"/>
    </row>
    <row r="7758">
      <c r="A7758" s="176"/>
      <c r="B7758" s="177"/>
      <c r="C7758" s="173"/>
      <c r="D7758" s="173"/>
      <c r="E7758" s="173"/>
      <c r="F7758" s="173"/>
      <c r="G7758" s="173"/>
      <c r="H7758" s="173"/>
      <c r="I7758" s="173"/>
    </row>
    <row r="7759">
      <c r="A7759" s="176"/>
      <c r="B7759" s="177"/>
      <c r="C7759" s="173"/>
      <c r="D7759" s="173"/>
      <c r="E7759" s="173"/>
      <c r="F7759" s="173"/>
      <c r="G7759" s="173"/>
      <c r="H7759" s="173"/>
      <c r="I7759" s="173"/>
    </row>
    <row r="7760">
      <c r="A7760" s="176"/>
      <c r="B7760" s="177"/>
      <c r="C7760" s="173"/>
      <c r="D7760" s="173"/>
      <c r="E7760" s="173"/>
      <c r="F7760" s="173"/>
      <c r="G7760" s="173"/>
      <c r="H7760" s="173"/>
      <c r="I7760" s="173"/>
    </row>
    <row r="7761">
      <c r="A7761" s="176"/>
      <c r="B7761" s="177"/>
      <c r="C7761" s="173"/>
      <c r="D7761" s="173"/>
      <c r="E7761" s="173"/>
      <c r="F7761" s="173"/>
      <c r="G7761" s="173"/>
      <c r="H7761" s="173"/>
      <c r="I7761" s="173"/>
    </row>
    <row r="7762">
      <c r="A7762" s="176"/>
      <c r="B7762" s="177"/>
      <c r="C7762" s="173"/>
      <c r="D7762" s="173"/>
      <c r="E7762" s="173"/>
      <c r="F7762" s="173"/>
      <c r="G7762" s="173"/>
      <c r="H7762" s="173"/>
      <c r="I7762" s="173"/>
    </row>
    <row r="7763">
      <c r="A7763" s="176"/>
      <c r="B7763" s="177"/>
      <c r="C7763" s="173"/>
      <c r="D7763" s="173"/>
      <c r="E7763" s="173"/>
      <c r="F7763" s="173"/>
      <c r="G7763" s="173"/>
      <c r="H7763" s="173"/>
      <c r="I7763" s="173"/>
    </row>
    <row r="7764">
      <c r="A7764" s="176"/>
      <c r="B7764" s="177"/>
      <c r="C7764" s="173"/>
      <c r="D7764" s="173"/>
      <c r="E7764" s="173"/>
      <c r="F7764" s="173"/>
      <c r="G7764" s="173"/>
      <c r="H7764" s="173"/>
      <c r="I7764" s="173"/>
    </row>
    <row r="7765">
      <c r="A7765" s="176"/>
      <c r="B7765" s="177"/>
      <c r="C7765" s="173"/>
      <c r="D7765" s="173"/>
      <c r="E7765" s="173"/>
      <c r="F7765" s="173"/>
      <c r="G7765" s="173"/>
      <c r="H7765" s="173"/>
      <c r="I7765" s="173"/>
    </row>
    <row r="7766">
      <c r="A7766" s="176"/>
      <c r="B7766" s="177"/>
      <c r="C7766" s="173"/>
      <c r="D7766" s="173"/>
      <c r="E7766" s="173"/>
      <c r="F7766" s="173"/>
      <c r="G7766" s="173"/>
      <c r="H7766" s="173"/>
      <c r="I7766" s="173"/>
    </row>
    <row r="7767">
      <c r="A7767" s="176"/>
      <c r="B7767" s="177"/>
      <c r="C7767" s="173"/>
      <c r="D7767" s="173"/>
      <c r="E7767" s="173"/>
      <c r="F7767" s="173"/>
      <c r="G7767" s="173"/>
      <c r="H7767" s="173"/>
      <c r="I7767" s="173"/>
    </row>
    <row r="7768">
      <c r="A7768" s="176"/>
      <c r="B7768" s="177"/>
      <c r="C7768" s="173"/>
      <c r="D7768" s="173"/>
      <c r="E7768" s="173"/>
      <c r="F7768" s="173"/>
      <c r="G7768" s="173"/>
      <c r="H7768" s="173"/>
      <c r="I7768" s="173"/>
    </row>
    <row r="7769">
      <c r="A7769" s="176"/>
      <c r="B7769" s="177"/>
      <c r="C7769" s="173"/>
      <c r="D7769" s="173"/>
      <c r="E7769" s="173"/>
      <c r="F7769" s="173"/>
      <c r="G7769" s="173"/>
      <c r="H7769" s="173"/>
      <c r="I7769" s="173"/>
    </row>
    <row r="7770">
      <c r="A7770" s="176"/>
      <c r="B7770" s="177"/>
      <c r="C7770" s="173"/>
      <c r="D7770" s="173"/>
      <c r="E7770" s="173"/>
      <c r="F7770" s="173"/>
      <c r="G7770" s="173"/>
      <c r="H7770" s="173"/>
      <c r="I7770" s="173"/>
    </row>
    <row r="7771">
      <c r="A7771" s="176"/>
      <c r="B7771" s="177"/>
      <c r="C7771" s="173"/>
      <c r="D7771" s="173"/>
      <c r="E7771" s="173"/>
      <c r="F7771" s="173"/>
      <c r="G7771" s="173"/>
      <c r="H7771" s="173"/>
      <c r="I7771" s="173"/>
    </row>
    <row r="7772">
      <c r="A7772" s="176"/>
      <c r="B7772" s="177"/>
      <c r="C7772" s="173"/>
      <c r="D7772" s="173"/>
      <c r="E7772" s="173"/>
      <c r="F7772" s="173"/>
      <c r="G7772" s="173"/>
      <c r="H7772" s="173"/>
      <c r="I7772" s="173"/>
    </row>
    <row r="7773">
      <c r="A7773" s="176"/>
      <c r="B7773" s="177"/>
      <c r="C7773" s="173"/>
      <c r="D7773" s="173"/>
      <c r="E7773" s="173"/>
      <c r="F7773" s="173"/>
      <c r="G7773" s="173"/>
      <c r="H7773" s="173"/>
      <c r="I7773" s="173"/>
    </row>
    <row r="7774">
      <c r="A7774" s="176"/>
      <c r="B7774" s="177"/>
      <c r="C7774" s="173"/>
      <c r="D7774" s="173"/>
      <c r="E7774" s="173"/>
      <c r="F7774" s="173"/>
      <c r="G7774" s="173"/>
      <c r="H7774" s="173"/>
      <c r="I7774" s="173"/>
    </row>
    <row r="7775">
      <c r="A7775" s="176"/>
      <c r="B7775" s="177"/>
      <c r="C7775" s="173"/>
      <c r="D7775" s="173"/>
      <c r="E7775" s="173"/>
      <c r="F7775" s="173"/>
      <c r="G7775" s="173"/>
      <c r="H7775" s="173"/>
      <c r="I7775" s="173"/>
    </row>
    <row r="7776">
      <c r="A7776" s="176"/>
      <c r="B7776" s="177"/>
      <c r="C7776" s="173"/>
      <c r="D7776" s="173"/>
      <c r="E7776" s="173"/>
      <c r="F7776" s="173"/>
      <c r="G7776" s="173"/>
      <c r="H7776" s="173"/>
      <c r="I7776" s="173"/>
    </row>
    <row r="7777">
      <c r="A7777" s="176"/>
      <c r="B7777" s="177"/>
      <c r="C7777" s="173"/>
      <c r="D7777" s="173"/>
      <c r="E7777" s="173"/>
      <c r="F7777" s="173"/>
      <c r="G7777" s="173"/>
      <c r="H7777" s="173"/>
      <c r="I7777" s="173"/>
    </row>
    <row r="7778">
      <c r="A7778" s="176"/>
      <c r="B7778" s="177"/>
      <c r="C7778" s="173"/>
      <c r="D7778" s="173"/>
      <c r="E7778" s="173"/>
      <c r="F7778" s="173"/>
      <c r="G7778" s="173"/>
      <c r="H7778" s="173"/>
      <c r="I7778" s="173"/>
    </row>
    <row r="7779">
      <c r="A7779" s="176"/>
      <c r="B7779" s="177"/>
      <c r="C7779" s="173"/>
      <c r="D7779" s="173"/>
      <c r="E7779" s="173"/>
      <c r="F7779" s="173"/>
      <c r="G7779" s="173"/>
      <c r="H7779" s="173"/>
      <c r="I7779" s="173"/>
    </row>
    <row r="7780">
      <c r="A7780" s="176"/>
      <c r="B7780" s="177"/>
      <c r="C7780" s="173"/>
      <c r="D7780" s="173"/>
      <c r="E7780" s="173"/>
      <c r="F7780" s="173"/>
      <c r="G7780" s="173"/>
      <c r="H7780" s="173"/>
      <c r="I7780" s="173"/>
    </row>
    <row r="7781">
      <c r="A7781" s="176"/>
      <c r="B7781" s="177"/>
      <c r="C7781" s="173"/>
      <c r="D7781" s="173"/>
      <c r="E7781" s="173"/>
      <c r="F7781" s="173"/>
      <c r="G7781" s="173"/>
      <c r="H7781" s="173"/>
      <c r="I7781" s="173"/>
    </row>
    <row r="7782">
      <c r="A7782" s="176"/>
      <c r="B7782" s="177"/>
      <c r="C7782" s="173"/>
      <c r="D7782" s="173"/>
      <c r="E7782" s="173"/>
      <c r="F7782" s="173"/>
      <c r="G7782" s="173"/>
      <c r="H7782" s="173"/>
      <c r="I7782" s="173"/>
    </row>
    <row r="7783">
      <c r="A7783" s="176"/>
      <c r="B7783" s="177"/>
      <c r="C7783" s="173"/>
      <c r="D7783" s="173"/>
      <c r="E7783" s="173"/>
      <c r="F7783" s="173"/>
      <c r="G7783" s="173"/>
      <c r="H7783" s="173"/>
      <c r="I7783" s="173"/>
    </row>
    <row r="7784">
      <c r="A7784" s="176"/>
      <c r="B7784" s="177"/>
      <c r="C7784" s="173"/>
      <c r="D7784" s="173"/>
      <c r="E7784" s="173"/>
      <c r="F7784" s="173"/>
      <c r="G7784" s="173"/>
      <c r="H7784" s="173"/>
      <c r="I7784" s="173"/>
    </row>
    <row r="7785">
      <c r="A7785" s="176"/>
      <c r="B7785" s="177"/>
      <c r="C7785" s="173"/>
      <c r="D7785" s="173"/>
      <c r="E7785" s="173"/>
      <c r="F7785" s="173"/>
      <c r="G7785" s="173"/>
      <c r="H7785" s="173"/>
      <c r="I7785" s="173"/>
    </row>
    <row r="7786">
      <c r="A7786" s="176"/>
      <c r="B7786" s="177"/>
      <c r="C7786" s="173"/>
      <c r="D7786" s="173"/>
      <c r="E7786" s="173"/>
      <c r="F7786" s="173"/>
      <c r="G7786" s="173"/>
      <c r="H7786" s="173"/>
      <c r="I7786" s="173"/>
    </row>
    <row r="7787">
      <c r="A7787" s="176"/>
      <c r="B7787" s="177"/>
      <c r="C7787" s="173"/>
      <c r="D7787" s="173"/>
      <c r="E7787" s="173"/>
      <c r="F7787" s="173"/>
      <c r="G7787" s="173"/>
      <c r="H7787" s="173"/>
      <c r="I7787" s="173"/>
    </row>
    <row r="7788">
      <c r="A7788" s="176"/>
      <c r="B7788" s="177"/>
      <c r="C7788" s="173"/>
      <c r="D7788" s="173"/>
      <c r="E7788" s="173"/>
      <c r="F7788" s="173"/>
      <c r="G7788" s="173"/>
      <c r="H7788" s="173"/>
      <c r="I7788" s="173"/>
    </row>
    <row r="7789">
      <c r="A7789" s="176"/>
      <c r="B7789" s="177"/>
      <c r="C7789" s="173"/>
      <c r="D7789" s="173"/>
      <c r="E7789" s="173"/>
      <c r="F7789" s="173"/>
      <c r="G7789" s="173"/>
      <c r="H7789" s="173"/>
      <c r="I7789" s="173"/>
    </row>
    <row r="7790">
      <c r="A7790" s="176"/>
      <c r="B7790" s="177"/>
      <c r="C7790" s="173"/>
      <c r="D7790" s="173"/>
      <c r="E7790" s="173"/>
      <c r="F7790" s="173"/>
      <c r="G7790" s="173"/>
      <c r="H7790" s="173"/>
      <c r="I7790" s="173"/>
    </row>
    <row r="7791">
      <c r="A7791" s="176"/>
      <c r="B7791" s="177"/>
      <c r="C7791" s="173"/>
      <c r="D7791" s="173"/>
      <c r="E7791" s="173"/>
      <c r="F7791" s="173"/>
      <c r="G7791" s="173"/>
      <c r="H7791" s="173"/>
      <c r="I7791" s="173"/>
    </row>
    <row r="7792">
      <c r="A7792" s="176"/>
      <c r="B7792" s="177"/>
      <c r="C7792" s="173"/>
      <c r="D7792" s="173"/>
      <c r="E7792" s="173"/>
      <c r="F7792" s="173"/>
      <c r="G7792" s="173"/>
      <c r="H7792" s="173"/>
      <c r="I7792" s="173"/>
    </row>
    <row r="7793">
      <c r="A7793" s="176"/>
      <c r="B7793" s="177"/>
      <c r="C7793" s="173"/>
      <c r="D7793" s="173"/>
      <c r="E7793" s="173"/>
      <c r="F7793" s="173"/>
      <c r="G7793" s="173"/>
      <c r="H7793" s="173"/>
      <c r="I7793" s="173"/>
    </row>
    <row r="7794">
      <c r="A7794" s="176"/>
      <c r="B7794" s="177"/>
      <c r="C7794" s="173"/>
      <c r="D7794" s="173"/>
      <c r="E7794" s="173"/>
      <c r="F7794" s="173"/>
      <c r="G7794" s="173"/>
      <c r="H7794" s="173"/>
      <c r="I7794" s="173"/>
    </row>
    <row r="7795">
      <c r="A7795" s="176"/>
      <c r="B7795" s="177"/>
      <c r="C7795" s="173"/>
      <c r="D7795" s="173"/>
      <c r="E7795" s="173"/>
      <c r="F7795" s="173"/>
      <c r="G7795" s="173"/>
      <c r="H7795" s="173"/>
      <c r="I7795" s="173"/>
    </row>
    <row r="7796">
      <c r="A7796" s="176"/>
      <c r="B7796" s="177"/>
      <c r="C7796" s="173"/>
      <c r="D7796" s="173"/>
      <c r="E7796" s="173"/>
      <c r="F7796" s="173"/>
      <c r="G7796" s="173"/>
      <c r="H7796" s="173"/>
      <c r="I7796" s="173"/>
    </row>
    <row r="7797">
      <c r="A7797" s="176"/>
      <c r="B7797" s="177"/>
      <c r="C7797" s="173"/>
      <c r="D7797" s="173"/>
      <c r="E7797" s="173"/>
      <c r="F7797" s="173"/>
      <c r="G7797" s="173"/>
      <c r="H7797" s="173"/>
      <c r="I7797" s="173"/>
    </row>
    <row r="7798">
      <c r="A7798" s="176"/>
      <c r="B7798" s="177"/>
      <c r="C7798" s="173"/>
      <c r="D7798" s="173"/>
      <c r="E7798" s="173"/>
      <c r="F7798" s="173"/>
      <c r="G7798" s="173"/>
      <c r="H7798" s="173"/>
      <c r="I7798" s="173"/>
    </row>
    <row r="7799">
      <c r="A7799" s="176"/>
      <c r="B7799" s="177"/>
      <c r="C7799" s="173"/>
      <c r="D7799" s="173"/>
      <c r="E7799" s="173"/>
      <c r="F7799" s="173"/>
      <c r="G7799" s="173"/>
      <c r="H7799" s="173"/>
      <c r="I7799" s="173"/>
    </row>
    <row r="7800">
      <c r="A7800" s="176"/>
      <c r="B7800" s="177"/>
      <c r="C7800" s="173"/>
      <c r="D7800" s="173"/>
      <c r="E7800" s="173"/>
      <c r="F7800" s="173"/>
      <c r="G7800" s="173"/>
      <c r="H7800" s="173"/>
      <c r="I7800" s="173"/>
    </row>
    <row r="7801">
      <c r="A7801" s="176"/>
      <c r="B7801" s="177"/>
      <c r="C7801" s="173"/>
      <c r="D7801" s="173"/>
      <c r="E7801" s="173"/>
      <c r="F7801" s="173"/>
      <c r="G7801" s="173"/>
      <c r="H7801" s="173"/>
      <c r="I7801" s="173"/>
    </row>
    <row r="7802">
      <c r="A7802" s="176"/>
      <c r="B7802" s="177"/>
      <c r="C7802" s="173"/>
      <c r="D7802" s="173"/>
      <c r="E7802" s="173"/>
      <c r="F7802" s="173"/>
      <c r="G7802" s="173"/>
      <c r="H7802" s="173"/>
      <c r="I7802" s="173"/>
    </row>
    <row r="7803">
      <c r="A7803" s="176"/>
      <c r="B7803" s="177"/>
      <c r="C7803" s="173"/>
      <c r="D7803" s="173"/>
      <c r="E7803" s="173"/>
      <c r="F7803" s="173"/>
      <c r="G7803" s="173"/>
      <c r="H7803" s="173"/>
      <c r="I7803" s="173"/>
    </row>
    <row r="7804">
      <c r="A7804" s="176"/>
      <c r="B7804" s="177"/>
      <c r="C7804" s="173"/>
      <c r="D7804" s="173"/>
      <c r="E7804" s="173"/>
      <c r="F7804" s="173"/>
      <c r="G7804" s="173"/>
      <c r="H7804" s="173"/>
      <c r="I7804" s="173"/>
    </row>
    <row r="7805">
      <c r="A7805" s="176"/>
      <c r="B7805" s="177"/>
      <c r="C7805" s="173"/>
      <c r="D7805" s="173"/>
      <c r="E7805" s="173"/>
      <c r="F7805" s="173"/>
      <c r="G7805" s="173"/>
      <c r="H7805" s="173"/>
      <c r="I7805" s="173"/>
    </row>
    <row r="7806">
      <c r="A7806" s="176"/>
      <c r="B7806" s="177"/>
      <c r="C7806" s="173"/>
      <c r="D7806" s="173"/>
      <c r="E7806" s="173"/>
      <c r="F7806" s="173"/>
      <c r="G7806" s="173"/>
      <c r="H7806" s="173"/>
      <c r="I7806" s="173"/>
    </row>
    <row r="7807">
      <c r="A7807" s="176"/>
      <c r="B7807" s="177"/>
      <c r="C7807" s="173"/>
      <c r="D7807" s="173"/>
      <c r="E7807" s="173"/>
      <c r="F7807" s="173"/>
      <c r="G7807" s="173"/>
      <c r="H7807" s="173"/>
      <c r="I7807" s="173"/>
    </row>
    <row r="7808">
      <c r="A7808" s="176"/>
      <c r="B7808" s="177"/>
      <c r="C7808" s="173"/>
      <c r="D7808" s="173"/>
      <c r="E7808" s="173"/>
      <c r="F7808" s="173"/>
      <c r="G7808" s="173"/>
      <c r="H7808" s="173"/>
      <c r="I7808" s="173"/>
    </row>
    <row r="7809">
      <c r="A7809" s="176"/>
      <c r="B7809" s="177"/>
      <c r="C7809" s="173"/>
      <c r="D7809" s="173"/>
      <c r="E7809" s="173"/>
      <c r="F7809" s="173"/>
      <c r="G7809" s="173"/>
      <c r="H7809" s="173"/>
      <c r="I7809" s="173"/>
    </row>
    <row r="7810">
      <c r="A7810" s="176"/>
      <c r="B7810" s="177"/>
      <c r="C7810" s="173"/>
      <c r="D7810" s="173"/>
      <c r="E7810" s="173"/>
      <c r="F7810" s="173"/>
      <c r="G7810" s="173"/>
      <c r="H7810" s="173"/>
      <c r="I7810" s="173"/>
    </row>
    <row r="7811">
      <c r="A7811" s="176"/>
      <c r="B7811" s="177"/>
      <c r="C7811" s="173"/>
      <c r="D7811" s="173"/>
      <c r="E7811" s="173"/>
      <c r="F7811" s="173"/>
      <c r="G7811" s="173"/>
      <c r="H7811" s="173"/>
      <c r="I7811" s="173"/>
    </row>
    <row r="7812">
      <c r="A7812" s="176"/>
      <c r="B7812" s="177"/>
      <c r="C7812" s="173"/>
      <c r="D7812" s="173"/>
      <c r="E7812" s="173"/>
      <c r="F7812" s="173"/>
      <c r="G7812" s="173"/>
      <c r="H7812" s="173"/>
      <c r="I7812" s="173"/>
    </row>
    <row r="7813">
      <c r="A7813" s="176"/>
      <c r="B7813" s="177"/>
      <c r="C7813" s="173"/>
      <c r="D7813" s="173"/>
      <c r="E7813" s="173"/>
      <c r="F7813" s="173"/>
      <c r="G7813" s="173"/>
      <c r="H7813" s="173"/>
      <c r="I7813" s="173"/>
    </row>
    <row r="7814">
      <c r="A7814" s="176"/>
      <c r="B7814" s="177"/>
      <c r="C7814" s="173"/>
      <c r="D7814" s="173"/>
      <c r="E7814" s="173"/>
      <c r="F7814" s="173"/>
      <c r="G7814" s="173"/>
      <c r="H7814" s="173"/>
      <c r="I7814" s="173"/>
    </row>
    <row r="7815">
      <c r="A7815" s="176"/>
      <c r="B7815" s="177"/>
      <c r="C7815" s="173"/>
      <c r="D7815" s="173"/>
      <c r="E7815" s="173"/>
      <c r="F7815" s="173"/>
      <c r="G7815" s="173"/>
      <c r="H7815" s="173"/>
      <c r="I7815" s="173"/>
    </row>
    <row r="7816">
      <c r="A7816" s="176"/>
      <c r="B7816" s="177"/>
      <c r="C7816" s="173"/>
      <c r="D7816" s="173"/>
      <c r="E7816" s="173"/>
      <c r="F7816" s="173"/>
      <c r="G7816" s="173"/>
      <c r="H7816" s="173"/>
      <c r="I7816" s="173"/>
    </row>
    <row r="7817">
      <c r="A7817" s="176"/>
      <c r="B7817" s="177"/>
      <c r="C7817" s="173"/>
      <c r="D7817" s="173"/>
      <c r="E7817" s="173"/>
      <c r="F7817" s="173"/>
      <c r="G7817" s="173"/>
      <c r="H7817" s="173"/>
      <c r="I7817" s="173"/>
    </row>
    <row r="7818">
      <c r="A7818" s="176"/>
      <c r="B7818" s="177"/>
      <c r="C7818" s="173"/>
      <c r="D7818" s="173"/>
      <c r="E7818" s="173"/>
      <c r="F7818" s="173"/>
      <c r="G7818" s="173"/>
      <c r="H7818" s="173"/>
      <c r="I7818" s="173"/>
    </row>
    <row r="7819">
      <c r="A7819" s="176"/>
      <c r="B7819" s="177"/>
      <c r="C7819" s="173"/>
      <c r="D7819" s="173"/>
      <c r="E7819" s="173"/>
      <c r="F7819" s="173"/>
      <c r="G7819" s="173"/>
      <c r="H7819" s="173"/>
      <c r="I7819" s="173"/>
    </row>
    <row r="7820">
      <c r="A7820" s="176"/>
      <c r="B7820" s="177"/>
      <c r="C7820" s="173"/>
      <c r="D7820" s="173"/>
      <c r="E7820" s="173"/>
      <c r="F7820" s="173"/>
      <c r="G7820" s="173"/>
      <c r="H7820" s="173"/>
      <c r="I7820" s="173"/>
    </row>
    <row r="7821">
      <c r="A7821" s="176"/>
      <c r="B7821" s="177"/>
      <c r="C7821" s="173"/>
      <c r="D7821" s="173"/>
      <c r="E7821" s="173"/>
      <c r="F7821" s="173"/>
      <c r="G7821" s="173"/>
      <c r="H7821" s="173"/>
      <c r="I7821" s="173"/>
    </row>
    <row r="7822">
      <c r="A7822" s="176"/>
      <c r="B7822" s="177"/>
      <c r="C7822" s="173"/>
      <c r="D7822" s="173"/>
      <c r="E7822" s="173"/>
      <c r="F7822" s="173"/>
      <c r="G7822" s="173"/>
      <c r="H7822" s="173"/>
      <c r="I7822" s="173"/>
    </row>
    <row r="7823">
      <c r="A7823" s="176"/>
      <c r="B7823" s="177"/>
      <c r="C7823" s="173"/>
      <c r="D7823" s="173"/>
      <c r="E7823" s="173"/>
      <c r="F7823" s="173"/>
      <c r="G7823" s="173"/>
      <c r="H7823" s="173"/>
      <c r="I7823" s="173"/>
    </row>
    <row r="7824">
      <c r="A7824" s="176"/>
      <c r="B7824" s="177"/>
      <c r="C7824" s="173"/>
      <c r="D7824" s="173"/>
      <c r="E7824" s="173"/>
      <c r="F7824" s="173"/>
      <c r="G7824" s="173"/>
      <c r="H7824" s="173"/>
      <c r="I7824" s="173"/>
    </row>
    <row r="7825">
      <c r="A7825" s="176"/>
      <c r="B7825" s="177"/>
      <c r="C7825" s="173"/>
      <c r="D7825" s="173"/>
      <c r="E7825" s="173"/>
      <c r="F7825" s="173"/>
      <c r="G7825" s="173"/>
      <c r="H7825" s="173"/>
      <c r="I7825" s="173"/>
    </row>
    <row r="7826">
      <c r="A7826" s="176"/>
      <c r="B7826" s="177"/>
      <c r="C7826" s="173"/>
      <c r="D7826" s="173"/>
      <c r="E7826" s="173"/>
      <c r="F7826" s="173"/>
      <c r="G7826" s="173"/>
      <c r="H7826" s="173"/>
      <c r="I7826" s="173"/>
    </row>
    <row r="7827">
      <c r="A7827" s="176"/>
      <c r="B7827" s="177"/>
      <c r="C7827" s="173"/>
      <c r="D7827" s="173"/>
      <c r="E7827" s="173"/>
      <c r="F7827" s="173"/>
      <c r="G7827" s="173"/>
      <c r="H7827" s="173"/>
      <c r="I7827" s="173"/>
    </row>
    <row r="7828">
      <c r="A7828" s="176"/>
      <c r="B7828" s="177"/>
      <c r="C7828" s="173"/>
      <c r="D7828" s="173"/>
      <c r="E7828" s="173"/>
      <c r="F7828" s="173"/>
      <c r="G7828" s="173"/>
      <c r="H7828" s="173"/>
      <c r="I7828" s="173"/>
    </row>
    <row r="7829">
      <c r="A7829" s="176"/>
      <c r="B7829" s="177"/>
      <c r="C7829" s="173"/>
      <c r="D7829" s="173"/>
      <c r="E7829" s="173"/>
      <c r="F7829" s="173"/>
      <c r="G7829" s="173"/>
      <c r="H7829" s="173"/>
      <c r="I7829" s="173"/>
    </row>
    <row r="7830">
      <c r="A7830" s="176"/>
      <c r="B7830" s="177"/>
      <c r="C7830" s="173"/>
      <c r="D7830" s="173"/>
      <c r="E7830" s="173"/>
      <c r="F7830" s="173"/>
      <c r="G7830" s="173"/>
      <c r="H7830" s="173"/>
      <c r="I7830" s="173"/>
    </row>
    <row r="7831">
      <c r="A7831" s="176"/>
      <c r="B7831" s="177"/>
      <c r="C7831" s="173"/>
      <c r="D7831" s="173"/>
      <c r="E7831" s="173"/>
      <c r="F7831" s="173"/>
      <c r="G7831" s="173"/>
      <c r="H7831" s="173"/>
      <c r="I7831" s="173"/>
    </row>
    <row r="7832">
      <c r="A7832" s="176"/>
      <c r="B7832" s="177"/>
      <c r="C7832" s="173"/>
      <c r="D7832" s="173"/>
      <c r="E7832" s="173"/>
      <c r="F7832" s="173"/>
      <c r="G7832" s="173"/>
      <c r="H7832" s="173"/>
      <c r="I7832" s="173"/>
    </row>
    <row r="7833">
      <c r="A7833" s="176"/>
      <c r="B7833" s="177"/>
      <c r="C7833" s="173"/>
      <c r="D7833" s="173"/>
      <c r="E7833" s="173"/>
      <c r="F7833" s="173"/>
      <c r="G7833" s="173"/>
      <c r="H7833" s="173"/>
      <c r="I7833" s="173"/>
    </row>
    <row r="7834">
      <c r="A7834" s="176"/>
      <c r="B7834" s="177"/>
      <c r="C7834" s="173"/>
      <c r="D7834" s="173"/>
      <c r="E7834" s="173"/>
      <c r="F7834" s="173"/>
      <c r="G7834" s="173"/>
      <c r="H7834" s="173"/>
      <c r="I7834" s="173"/>
    </row>
    <row r="7835">
      <c r="A7835" s="176"/>
      <c r="B7835" s="177"/>
      <c r="C7835" s="173"/>
      <c r="D7835" s="173"/>
      <c r="E7835" s="173"/>
      <c r="F7835" s="173"/>
      <c r="G7835" s="173"/>
      <c r="H7835" s="173"/>
      <c r="I7835" s="173"/>
    </row>
    <row r="7836">
      <c r="A7836" s="176"/>
      <c r="B7836" s="177"/>
      <c r="C7836" s="173"/>
      <c r="D7836" s="173"/>
      <c r="E7836" s="173"/>
      <c r="F7836" s="173"/>
      <c r="G7836" s="173"/>
      <c r="H7836" s="173"/>
      <c r="I7836" s="173"/>
    </row>
    <row r="7837">
      <c r="A7837" s="176"/>
      <c r="B7837" s="177"/>
      <c r="C7837" s="173"/>
      <c r="D7837" s="173"/>
      <c r="E7837" s="173"/>
      <c r="F7837" s="173"/>
      <c r="G7837" s="173"/>
      <c r="H7837" s="173"/>
      <c r="I7837" s="173"/>
    </row>
    <row r="7838">
      <c r="A7838" s="176"/>
      <c r="B7838" s="177"/>
      <c r="C7838" s="173"/>
      <c r="D7838" s="173"/>
      <c r="E7838" s="173"/>
      <c r="F7838" s="173"/>
      <c r="G7838" s="173"/>
      <c r="H7838" s="173"/>
      <c r="I7838" s="173"/>
    </row>
    <row r="7839">
      <c r="A7839" s="176"/>
      <c r="B7839" s="177"/>
      <c r="C7839" s="173"/>
      <c r="D7839" s="173"/>
      <c r="E7839" s="173"/>
      <c r="F7839" s="173"/>
      <c r="G7839" s="173"/>
      <c r="H7839" s="173"/>
      <c r="I7839" s="173"/>
    </row>
    <row r="7840">
      <c r="A7840" s="176"/>
      <c r="B7840" s="177"/>
      <c r="C7840" s="173"/>
      <c r="D7840" s="173"/>
      <c r="E7840" s="173"/>
      <c r="F7840" s="173"/>
      <c r="G7840" s="173"/>
      <c r="H7840" s="173"/>
      <c r="I7840" s="173"/>
    </row>
    <row r="7841">
      <c r="A7841" s="176"/>
      <c r="B7841" s="177"/>
      <c r="C7841" s="173"/>
      <c r="D7841" s="173"/>
      <c r="E7841" s="173"/>
      <c r="F7841" s="173"/>
      <c r="G7841" s="173"/>
      <c r="H7841" s="173"/>
      <c r="I7841" s="173"/>
    </row>
    <row r="7842">
      <c r="A7842" s="176"/>
      <c r="B7842" s="177"/>
      <c r="C7842" s="173"/>
      <c r="D7842" s="173"/>
      <c r="E7842" s="173"/>
      <c r="F7842" s="173"/>
      <c r="G7842" s="173"/>
      <c r="H7842" s="173"/>
      <c r="I7842" s="173"/>
    </row>
    <row r="7843">
      <c r="A7843" s="176"/>
      <c r="B7843" s="177"/>
      <c r="C7843" s="173"/>
      <c r="D7843" s="173"/>
      <c r="E7843" s="173"/>
      <c r="F7843" s="173"/>
      <c r="G7843" s="173"/>
      <c r="H7843" s="173"/>
      <c r="I7843" s="173"/>
    </row>
    <row r="7844">
      <c r="A7844" s="176"/>
      <c r="B7844" s="177"/>
      <c r="C7844" s="173"/>
      <c r="D7844" s="173"/>
      <c r="E7844" s="173"/>
      <c r="F7844" s="173"/>
      <c r="G7844" s="173"/>
      <c r="H7844" s="173"/>
      <c r="I7844" s="173"/>
    </row>
    <row r="7845">
      <c r="A7845" s="176"/>
      <c r="B7845" s="177"/>
      <c r="C7845" s="173"/>
      <c r="D7845" s="173"/>
      <c r="E7845" s="173"/>
      <c r="F7845" s="173"/>
      <c r="G7845" s="173"/>
      <c r="H7845" s="173"/>
      <c r="I7845" s="173"/>
    </row>
    <row r="7846">
      <c r="A7846" s="176"/>
      <c r="B7846" s="177"/>
      <c r="C7846" s="173"/>
      <c r="D7846" s="173"/>
      <c r="E7846" s="173"/>
      <c r="F7846" s="173"/>
      <c r="G7846" s="173"/>
      <c r="H7846" s="173"/>
      <c r="I7846" s="173"/>
    </row>
    <row r="7847">
      <c r="A7847" s="176"/>
      <c r="B7847" s="177"/>
      <c r="C7847" s="173"/>
      <c r="D7847" s="173"/>
      <c r="E7847" s="173"/>
      <c r="F7847" s="173"/>
      <c r="G7847" s="173"/>
      <c r="H7847" s="173"/>
      <c r="I7847" s="173"/>
    </row>
    <row r="7848">
      <c r="A7848" s="176"/>
      <c r="B7848" s="177"/>
      <c r="C7848" s="173"/>
      <c r="D7848" s="173"/>
      <c r="E7848" s="173"/>
      <c r="F7848" s="173"/>
      <c r="G7848" s="173"/>
      <c r="H7848" s="173"/>
      <c r="I7848" s="173"/>
    </row>
    <row r="7849">
      <c r="A7849" s="176"/>
      <c r="B7849" s="177"/>
      <c r="C7849" s="173"/>
      <c r="D7849" s="173"/>
      <c r="E7849" s="173"/>
      <c r="F7849" s="173"/>
      <c r="G7849" s="173"/>
      <c r="H7849" s="173"/>
      <c r="I7849" s="173"/>
    </row>
    <row r="7850">
      <c r="A7850" s="176"/>
      <c r="B7850" s="177"/>
      <c r="C7850" s="173"/>
      <c r="D7850" s="173"/>
      <c r="E7850" s="173"/>
      <c r="F7850" s="173"/>
      <c r="G7850" s="173"/>
      <c r="H7850" s="173"/>
      <c r="I7850" s="173"/>
    </row>
    <row r="7851">
      <c r="A7851" s="176"/>
      <c r="B7851" s="177"/>
      <c r="C7851" s="173"/>
      <c r="D7851" s="173"/>
      <c r="E7851" s="173"/>
      <c r="F7851" s="173"/>
      <c r="G7851" s="173"/>
      <c r="H7851" s="173"/>
      <c r="I7851" s="173"/>
    </row>
    <row r="7852">
      <c r="A7852" s="176"/>
      <c r="B7852" s="177"/>
      <c r="C7852" s="173"/>
      <c r="D7852" s="173"/>
      <c r="E7852" s="173"/>
      <c r="F7852" s="173"/>
      <c r="G7852" s="173"/>
      <c r="H7852" s="173"/>
      <c r="I7852" s="173"/>
    </row>
    <row r="7853">
      <c r="A7853" s="176"/>
      <c r="B7853" s="177"/>
      <c r="C7853" s="173"/>
      <c r="D7853" s="173"/>
      <c r="E7853" s="173"/>
      <c r="F7853" s="173"/>
      <c r="G7853" s="173"/>
      <c r="H7853" s="173"/>
      <c r="I7853" s="173"/>
    </row>
    <row r="7854">
      <c r="A7854" s="176"/>
      <c r="B7854" s="177"/>
      <c r="C7854" s="173"/>
      <c r="D7854" s="173"/>
      <c r="E7854" s="173"/>
      <c r="F7854" s="173"/>
      <c r="G7854" s="173"/>
      <c r="H7854" s="173"/>
      <c r="I7854" s="173"/>
    </row>
    <row r="7855">
      <c r="A7855" s="176"/>
      <c r="B7855" s="177"/>
      <c r="C7855" s="173"/>
      <c r="D7855" s="173"/>
      <c r="E7855" s="173"/>
      <c r="F7855" s="173"/>
      <c r="G7855" s="173"/>
      <c r="H7855" s="173"/>
      <c r="I7855" s="173"/>
    </row>
    <row r="7856">
      <c r="A7856" s="176"/>
      <c r="B7856" s="177"/>
      <c r="C7856" s="173"/>
      <c r="D7856" s="173"/>
      <c r="E7856" s="173"/>
      <c r="F7856" s="173"/>
      <c r="G7856" s="173"/>
      <c r="H7856" s="173"/>
      <c r="I7856" s="173"/>
    </row>
    <row r="7857">
      <c r="A7857" s="176"/>
      <c r="B7857" s="177"/>
      <c r="C7857" s="173"/>
      <c r="D7857" s="173"/>
      <c r="E7857" s="173"/>
      <c r="F7857" s="173"/>
      <c r="G7857" s="173"/>
      <c r="H7857" s="173"/>
      <c r="I7857" s="173"/>
    </row>
    <row r="7858">
      <c r="A7858" s="176"/>
      <c r="B7858" s="177"/>
      <c r="C7858" s="173"/>
      <c r="D7858" s="173"/>
      <c r="E7858" s="173"/>
      <c r="F7858" s="173"/>
      <c r="G7858" s="173"/>
      <c r="H7858" s="173"/>
      <c r="I7858" s="173"/>
    </row>
    <row r="7859">
      <c r="A7859" s="176"/>
      <c r="B7859" s="177"/>
      <c r="C7859" s="173"/>
      <c r="D7859" s="173"/>
      <c r="E7859" s="173"/>
      <c r="F7859" s="173"/>
      <c r="G7859" s="173"/>
      <c r="H7859" s="173"/>
      <c r="I7859" s="173"/>
    </row>
    <row r="7860">
      <c r="A7860" s="176"/>
      <c r="B7860" s="177"/>
      <c r="C7860" s="173"/>
      <c r="D7860" s="173"/>
      <c r="E7860" s="173"/>
      <c r="F7860" s="173"/>
      <c r="G7860" s="173"/>
      <c r="H7860" s="173"/>
      <c r="I7860" s="173"/>
    </row>
    <row r="7861">
      <c r="A7861" s="176"/>
      <c r="B7861" s="177"/>
      <c r="C7861" s="173"/>
      <c r="D7861" s="173"/>
      <c r="E7861" s="173"/>
      <c r="F7861" s="173"/>
      <c r="G7861" s="173"/>
      <c r="H7861" s="173"/>
      <c r="I7861" s="173"/>
    </row>
    <row r="7862">
      <c r="A7862" s="176"/>
      <c r="B7862" s="177"/>
      <c r="C7862" s="173"/>
      <c r="D7862" s="173"/>
      <c r="E7862" s="173"/>
      <c r="F7862" s="173"/>
      <c r="G7862" s="173"/>
      <c r="H7862" s="173"/>
      <c r="I7862" s="173"/>
    </row>
    <row r="7863">
      <c r="A7863" s="176"/>
      <c r="B7863" s="177"/>
      <c r="C7863" s="173"/>
      <c r="D7863" s="173"/>
      <c r="E7863" s="173"/>
      <c r="F7863" s="173"/>
      <c r="G7863" s="173"/>
      <c r="H7863" s="173"/>
      <c r="I7863" s="173"/>
    </row>
    <row r="7864">
      <c r="A7864" s="176"/>
      <c r="B7864" s="177"/>
      <c r="C7864" s="173"/>
      <c r="D7864" s="173"/>
      <c r="E7864" s="173"/>
      <c r="F7864" s="173"/>
      <c r="G7864" s="173"/>
      <c r="H7864" s="173"/>
      <c r="I7864" s="173"/>
    </row>
    <row r="7865">
      <c r="A7865" s="176"/>
      <c r="B7865" s="177"/>
      <c r="C7865" s="173"/>
      <c r="D7865" s="173"/>
      <c r="E7865" s="173"/>
      <c r="F7865" s="173"/>
      <c r="G7865" s="173"/>
      <c r="H7865" s="173"/>
      <c r="I7865" s="173"/>
    </row>
    <row r="7866">
      <c r="A7866" s="176"/>
      <c r="B7866" s="177"/>
      <c r="C7866" s="173"/>
      <c r="D7866" s="173"/>
      <c r="E7866" s="173"/>
      <c r="F7866" s="173"/>
      <c r="G7866" s="173"/>
      <c r="H7866" s="173"/>
      <c r="I7866" s="173"/>
    </row>
    <row r="7867">
      <c r="A7867" s="176"/>
      <c r="B7867" s="177"/>
      <c r="C7867" s="173"/>
      <c r="D7867" s="173"/>
      <c r="E7867" s="173"/>
      <c r="F7867" s="173"/>
      <c r="G7867" s="173"/>
      <c r="H7867" s="173"/>
      <c r="I7867" s="173"/>
    </row>
    <row r="7868">
      <c r="A7868" s="176"/>
      <c r="B7868" s="177"/>
      <c r="C7868" s="173"/>
      <c r="D7868" s="173"/>
      <c r="E7868" s="173"/>
      <c r="F7868" s="173"/>
      <c r="G7868" s="173"/>
      <c r="H7868" s="173"/>
      <c r="I7868" s="173"/>
    </row>
    <row r="7869">
      <c r="A7869" s="176"/>
      <c r="B7869" s="177"/>
      <c r="C7869" s="173"/>
      <c r="D7869" s="173"/>
      <c r="E7869" s="173"/>
      <c r="F7869" s="173"/>
      <c r="G7869" s="173"/>
      <c r="H7869" s="173"/>
      <c r="I7869" s="173"/>
    </row>
    <row r="7870">
      <c r="A7870" s="176"/>
      <c r="B7870" s="177"/>
      <c r="C7870" s="173"/>
      <c r="D7870" s="173"/>
      <c r="E7870" s="173"/>
      <c r="F7870" s="173"/>
      <c r="G7870" s="173"/>
      <c r="H7870" s="173"/>
      <c r="I7870" s="173"/>
    </row>
    <row r="7871">
      <c r="A7871" s="176"/>
      <c r="B7871" s="177"/>
      <c r="C7871" s="173"/>
      <c r="D7871" s="173"/>
      <c r="E7871" s="173"/>
      <c r="F7871" s="173"/>
      <c r="G7871" s="173"/>
      <c r="H7871" s="173"/>
      <c r="I7871" s="173"/>
    </row>
    <row r="7872">
      <c r="A7872" s="176"/>
      <c r="B7872" s="177"/>
      <c r="C7872" s="173"/>
      <c r="D7872" s="173"/>
      <c r="E7872" s="173"/>
      <c r="F7872" s="173"/>
      <c r="G7872" s="173"/>
      <c r="H7872" s="173"/>
      <c r="I7872" s="173"/>
    </row>
    <row r="7873">
      <c r="A7873" s="176"/>
      <c r="B7873" s="177"/>
      <c r="C7873" s="173"/>
      <c r="D7873" s="173"/>
      <c r="E7873" s="173"/>
      <c r="F7873" s="173"/>
      <c r="G7873" s="173"/>
      <c r="H7873" s="173"/>
      <c r="I7873" s="173"/>
    </row>
    <row r="7874">
      <c r="A7874" s="176"/>
      <c r="B7874" s="177"/>
      <c r="C7874" s="173"/>
      <c r="D7874" s="173"/>
      <c r="E7874" s="173"/>
      <c r="F7874" s="173"/>
      <c r="G7874" s="173"/>
      <c r="H7874" s="173"/>
      <c r="I7874" s="173"/>
    </row>
    <row r="7875">
      <c r="A7875" s="176"/>
      <c r="B7875" s="177"/>
      <c r="C7875" s="173"/>
      <c r="D7875" s="173"/>
      <c r="E7875" s="173"/>
      <c r="F7875" s="173"/>
      <c r="G7875" s="173"/>
      <c r="H7875" s="173"/>
      <c r="I7875" s="173"/>
    </row>
    <row r="7876">
      <c r="A7876" s="176"/>
      <c r="B7876" s="177"/>
      <c r="C7876" s="173"/>
      <c r="D7876" s="173"/>
      <c r="E7876" s="173"/>
      <c r="F7876" s="173"/>
      <c r="G7876" s="173"/>
      <c r="H7876" s="173"/>
      <c r="I7876" s="173"/>
    </row>
    <row r="7877">
      <c r="A7877" s="176"/>
      <c r="B7877" s="177"/>
      <c r="C7877" s="173"/>
      <c r="D7877" s="173"/>
      <c r="E7877" s="173"/>
      <c r="F7877" s="173"/>
      <c r="G7877" s="173"/>
      <c r="H7877" s="173"/>
      <c r="I7877" s="173"/>
    </row>
    <row r="7878">
      <c r="A7878" s="176"/>
      <c r="B7878" s="177"/>
      <c r="C7878" s="173"/>
      <c r="D7878" s="173"/>
      <c r="E7878" s="173"/>
      <c r="F7878" s="173"/>
      <c r="G7878" s="173"/>
      <c r="H7878" s="173"/>
      <c r="I7878" s="173"/>
    </row>
    <row r="7879">
      <c r="A7879" s="176"/>
      <c r="B7879" s="177"/>
      <c r="C7879" s="173"/>
      <c r="D7879" s="173"/>
      <c r="E7879" s="173"/>
      <c r="F7879" s="173"/>
      <c r="G7879" s="173"/>
      <c r="H7879" s="173"/>
      <c r="I7879" s="173"/>
    </row>
    <row r="7880">
      <c r="A7880" s="176"/>
      <c r="B7880" s="177"/>
      <c r="C7880" s="173"/>
      <c r="D7880" s="173"/>
      <c r="E7880" s="173"/>
      <c r="F7880" s="173"/>
      <c r="G7880" s="173"/>
      <c r="H7880" s="173"/>
      <c r="I7880" s="173"/>
    </row>
    <row r="7881">
      <c r="A7881" s="176"/>
      <c r="B7881" s="177"/>
      <c r="C7881" s="173"/>
      <c r="D7881" s="173"/>
      <c r="E7881" s="173"/>
      <c r="F7881" s="173"/>
      <c r="G7881" s="173"/>
      <c r="H7881" s="173"/>
      <c r="I7881" s="173"/>
    </row>
    <row r="7882">
      <c r="A7882" s="176"/>
      <c r="B7882" s="177"/>
      <c r="C7882" s="173"/>
      <c r="D7882" s="173"/>
      <c r="E7882" s="173"/>
      <c r="F7882" s="173"/>
      <c r="G7882" s="173"/>
      <c r="H7882" s="173"/>
      <c r="I7882" s="173"/>
    </row>
    <row r="7883">
      <c r="A7883" s="176"/>
      <c r="B7883" s="177"/>
      <c r="C7883" s="173"/>
      <c r="D7883" s="173"/>
      <c r="E7883" s="173"/>
      <c r="F7883" s="173"/>
      <c r="G7883" s="173"/>
      <c r="H7883" s="173"/>
      <c r="I7883" s="173"/>
    </row>
    <row r="7884">
      <c r="A7884" s="176"/>
      <c r="B7884" s="177"/>
      <c r="C7884" s="173"/>
      <c r="D7884" s="173"/>
      <c r="E7884" s="173"/>
      <c r="F7884" s="173"/>
      <c r="G7884" s="173"/>
      <c r="H7884" s="173"/>
      <c r="I7884" s="173"/>
    </row>
    <row r="7885">
      <c r="A7885" s="176"/>
      <c r="B7885" s="177"/>
      <c r="C7885" s="173"/>
      <c r="D7885" s="173"/>
      <c r="E7885" s="173"/>
      <c r="F7885" s="173"/>
      <c r="G7885" s="173"/>
      <c r="H7885" s="173"/>
      <c r="I7885" s="173"/>
    </row>
    <row r="7886">
      <c r="A7886" s="176"/>
      <c r="B7886" s="177"/>
      <c r="C7886" s="173"/>
      <c r="D7886" s="173"/>
      <c r="E7886" s="173"/>
      <c r="F7886" s="173"/>
      <c r="G7886" s="173"/>
      <c r="H7886" s="173"/>
      <c r="I7886" s="173"/>
    </row>
    <row r="7887">
      <c r="A7887" s="176"/>
      <c r="B7887" s="177"/>
      <c r="C7887" s="173"/>
      <c r="D7887" s="173"/>
      <c r="E7887" s="173"/>
      <c r="F7887" s="173"/>
      <c r="G7887" s="173"/>
      <c r="H7887" s="173"/>
      <c r="I7887" s="173"/>
    </row>
    <row r="7888">
      <c r="A7888" s="176"/>
      <c r="B7888" s="177"/>
      <c r="C7888" s="173"/>
      <c r="D7888" s="173"/>
      <c r="E7888" s="173"/>
      <c r="F7888" s="173"/>
      <c r="G7888" s="173"/>
      <c r="H7888" s="173"/>
      <c r="I7888" s="173"/>
    </row>
    <row r="7889">
      <c r="A7889" s="176"/>
      <c r="B7889" s="177"/>
      <c r="C7889" s="173"/>
      <c r="D7889" s="173"/>
      <c r="E7889" s="173"/>
      <c r="F7889" s="173"/>
      <c r="G7889" s="173"/>
      <c r="H7889" s="173"/>
      <c r="I7889" s="173"/>
    </row>
    <row r="7890">
      <c r="A7890" s="176"/>
      <c r="B7890" s="177"/>
      <c r="C7890" s="173"/>
      <c r="D7890" s="173"/>
      <c r="E7890" s="173"/>
      <c r="F7890" s="173"/>
      <c r="G7890" s="173"/>
      <c r="H7890" s="173"/>
      <c r="I7890" s="173"/>
    </row>
    <row r="7891">
      <c r="A7891" s="176"/>
      <c r="B7891" s="177"/>
      <c r="C7891" s="173"/>
      <c r="D7891" s="173"/>
      <c r="E7891" s="173"/>
      <c r="F7891" s="173"/>
      <c r="G7891" s="173"/>
      <c r="H7891" s="173"/>
      <c r="I7891" s="173"/>
    </row>
    <row r="7892">
      <c r="A7892" s="176"/>
      <c r="B7892" s="177"/>
      <c r="C7892" s="173"/>
      <c r="D7892" s="173"/>
      <c r="E7892" s="173"/>
      <c r="F7892" s="173"/>
      <c r="G7892" s="173"/>
      <c r="H7892" s="173"/>
      <c r="I7892" s="173"/>
    </row>
    <row r="7893">
      <c r="A7893" s="176"/>
      <c r="B7893" s="177"/>
      <c r="C7893" s="173"/>
      <c r="D7893" s="173"/>
      <c r="E7893" s="173"/>
      <c r="F7893" s="173"/>
      <c r="G7893" s="173"/>
      <c r="H7893" s="173"/>
      <c r="I7893" s="173"/>
    </row>
    <row r="7894">
      <c r="A7894" s="176"/>
      <c r="B7894" s="177"/>
      <c r="C7894" s="173"/>
      <c r="D7894" s="173"/>
      <c r="E7894" s="173"/>
      <c r="F7894" s="173"/>
      <c r="G7894" s="173"/>
      <c r="H7894" s="173"/>
      <c r="I7894" s="173"/>
    </row>
    <row r="7895">
      <c r="A7895" s="176"/>
      <c r="B7895" s="177"/>
      <c r="C7895" s="173"/>
      <c r="D7895" s="173"/>
      <c r="E7895" s="173"/>
      <c r="F7895" s="173"/>
      <c r="G7895" s="173"/>
      <c r="H7895" s="173"/>
      <c r="I7895" s="173"/>
    </row>
    <row r="7896">
      <c r="A7896" s="176"/>
      <c r="B7896" s="177"/>
      <c r="C7896" s="173"/>
      <c r="D7896" s="173"/>
      <c r="E7896" s="173"/>
      <c r="F7896" s="173"/>
      <c r="G7896" s="173"/>
      <c r="H7896" s="173"/>
      <c r="I7896" s="173"/>
    </row>
    <row r="7897">
      <c r="A7897" s="176"/>
      <c r="B7897" s="177"/>
      <c r="C7897" s="173"/>
      <c r="D7897" s="173"/>
      <c r="E7897" s="173"/>
      <c r="F7897" s="173"/>
      <c r="G7897" s="173"/>
      <c r="H7897" s="173"/>
      <c r="I7897" s="173"/>
    </row>
    <row r="7898">
      <c r="A7898" s="176"/>
      <c r="B7898" s="177"/>
      <c r="C7898" s="173"/>
      <c r="D7898" s="173"/>
      <c r="E7898" s="173"/>
      <c r="F7898" s="173"/>
      <c r="G7898" s="173"/>
      <c r="H7898" s="173"/>
      <c r="I7898" s="173"/>
    </row>
    <row r="7899">
      <c r="A7899" s="176"/>
      <c r="B7899" s="177"/>
      <c r="C7899" s="173"/>
      <c r="D7899" s="173"/>
      <c r="E7899" s="173"/>
      <c r="F7899" s="173"/>
      <c r="G7899" s="173"/>
      <c r="H7899" s="173"/>
      <c r="I7899" s="173"/>
    </row>
    <row r="7900">
      <c r="A7900" s="176"/>
      <c r="B7900" s="177"/>
      <c r="C7900" s="173"/>
      <c r="D7900" s="173"/>
      <c r="E7900" s="173"/>
      <c r="F7900" s="173"/>
      <c r="G7900" s="173"/>
      <c r="H7900" s="173"/>
      <c r="I7900" s="173"/>
    </row>
    <row r="7901">
      <c r="A7901" s="176"/>
      <c r="B7901" s="177"/>
      <c r="C7901" s="173"/>
      <c r="D7901" s="173"/>
      <c r="E7901" s="173"/>
      <c r="F7901" s="173"/>
      <c r="G7901" s="173"/>
      <c r="H7901" s="173"/>
      <c r="I7901" s="173"/>
    </row>
    <row r="7902">
      <c r="A7902" s="176"/>
      <c r="B7902" s="177"/>
      <c r="C7902" s="173"/>
      <c r="D7902" s="173"/>
      <c r="E7902" s="173"/>
      <c r="F7902" s="173"/>
      <c r="G7902" s="173"/>
      <c r="H7902" s="173"/>
      <c r="I7902" s="173"/>
    </row>
    <row r="7903">
      <c r="A7903" s="176"/>
      <c r="B7903" s="177"/>
      <c r="C7903" s="173"/>
      <c r="D7903" s="173"/>
      <c r="E7903" s="173"/>
      <c r="F7903" s="173"/>
      <c r="G7903" s="173"/>
      <c r="H7903" s="173"/>
      <c r="I7903" s="173"/>
    </row>
    <row r="7904">
      <c r="A7904" s="176"/>
      <c r="B7904" s="177"/>
      <c r="C7904" s="173"/>
      <c r="D7904" s="173"/>
      <c r="E7904" s="173"/>
      <c r="F7904" s="173"/>
      <c r="G7904" s="173"/>
      <c r="H7904" s="173"/>
      <c r="I7904" s="173"/>
    </row>
    <row r="7905">
      <c r="A7905" s="176"/>
      <c r="B7905" s="177"/>
      <c r="C7905" s="173"/>
      <c r="D7905" s="173"/>
      <c r="E7905" s="173"/>
      <c r="F7905" s="173"/>
      <c r="G7905" s="173"/>
      <c r="H7905" s="173"/>
      <c r="I7905" s="173"/>
    </row>
    <row r="7906">
      <c r="A7906" s="176"/>
      <c r="B7906" s="177"/>
      <c r="C7906" s="173"/>
      <c r="D7906" s="173"/>
      <c r="E7906" s="173"/>
      <c r="F7906" s="173"/>
      <c r="G7906" s="173"/>
      <c r="H7906" s="173"/>
      <c r="I7906" s="173"/>
    </row>
    <row r="7907">
      <c r="A7907" s="176"/>
      <c r="B7907" s="177"/>
      <c r="C7907" s="173"/>
      <c r="D7907" s="173"/>
      <c r="E7907" s="173"/>
      <c r="F7907" s="173"/>
      <c r="G7907" s="173"/>
      <c r="H7907" s="173"/>
      <c r="I7907" s="173"/>
    </row>
    <row r="7908">
      <c r="A7908" s="176"/>
      <c r="B7908" s="177"/>
      <c r="C7908" s="173"/>
      <c r="D7908" s="173"/>
      <c r="E7908" s="173"/>
      <c r="F7908" s="173"/>
      <c r="G7908" s="173"/>
      <c r="H7908" s="173"/>
      <c r="I7908" s="173"/>
    </row>
    <row r="7909">
      <c r="A7909" s="176"/>
      <c r="B7909" s="177"/>
      <c r="C7909" s="173"/>
      <c r="D7909" s="173"/>
      <c r="E7909" s="173"/>
      <c r="F7909" s="173"/>
      <c r="G7909" s="173"/>
      <c r="H7909" s="173"/>
      <c r="I7909" s="173"/>
    </row>
    <row r="7910">
      <c r="A7910" s="176"/>
      <c r="B7910" s="177"/>
      <c r="C7910" s="173"/>
      <c r="D7910" s="173"/>
      <c r="E7910" s="173"/>
      <c r="F7910" s="173"/>
      <c r="G7910" s="173"/>
      <c r="H7910" s="173"/>
      <c r="I7910" s="173"/>
    </row>
    <row r="7911">
      <c r="A7911" s="176"/>
      <c r="B7911" s="177"/>
      <c r="C7911" s="173"/>
      <c r="D7911" s="173"/>
      <c r="E7911" s="173"/>
      <c r="F7911" s="173"/>
      <c r="G7911" s="173"/>
      <c r="H7911" s="173"/>
      <c r="I7911" s="173"/>
    </row>
    <row r="7912">
      <c r="A7912" s="176"/>
      <c r="B7912" s="177"/>
      <c r="C7912" s="173"/>
      <c r="D7912" s="173"/>
      <c r="E7912" s="173"/>
      <c r="F7912" s="173"/>
      <c r="G7912" s="173"/>
      <c r="H7912" s="173"/>
      <c r="I7912" s="173"/>
    </row>
    <row r="7913">
      <c r="A7913" s="176"/>
      <c r="B7913" s="177"/>
      <c r="C7913" s="173"/>
      <c r="D7913" s="173"/>
      <c r="E7913" s="173"/>
      <c r="F7913" s="173"/>
      <c r="G7913" s="173"/>
      <c r="H7913" s="173"/>
      <c r="I7913" s="173"/>
    </row>
    <row r="7914">
      <c r="A7914" s="176"/>
      <c r="B7914" s="177"/>
      <c r="C7914" s="173"/>
      <c r="D7914" s="173"/>
      <c r="E7914" s="173"/>
      <c r="F7914" s="173"/>
      <c r="G7914" s="173"/>
      <c r="H7914" s="173"/>
      <c r="I7914" s="173"/>
    </row>
    <row r="7915">
      <c r="A7915" s="176"/>
      <c r="B7915" s="177"/>
      <c r="C7915" s="173"/>
      <c r="D7915" s="173"/>
      <c r="E7915" s="173"/>
      <c r="F7915" s="173"/>
      <c r="G7915" s="173"/>
      <c r="H7915" s="173"/>
      <c r="I7915" s="173"/>
    </row>
    <row r="7916">
      <c r="A7916" s="176"/>
      <c r="B7916" s="177"/>
      <c r="C7916" s="173"/>
      <c r="D7916" s="173"/>
      <c r="E7916" s="173"/>
      <c r="F7916" s="173"/>
      <c r="G7916" s="173"/>
      <c r="H7916" s="173"/>
      <c r="I7916" s="173"/>
    </row>
    <row r="7917">
      <c r="A7917" s="176"/>
      <c r="B7917" s="177"/>
      <c r="C7917" s="173"/>
      <c r="D7917" s="173"/>
      <c r="E7917" s="173"/>
      <c r="F7917" s="173"/>
      <c r="G7917" s="173"/>
      <c r="H7917" s="173"/>
      <c r="I7917" s="173"/>
    </row>
    <row r="7918">
      <c r="A7918" s="176"/>
      <c r="B7918" s="177"/>
      <c r="C7918" s="173"/>
      <c r="D7918" s="173"/>
      <c r="E7918" s="173"/>
      <c r="F7918" s="173"/>
      <c r="G7918" s="173"/>
      <c r="H7918" s="173"/>
      <c r="I7918" s="173"/>
    </row>
    <row r="7919">
      <c r="A7919" s="176"/>
      <c r="B7919" s="177"/>
      <c r="C7919" s="173"/>
      <c r="D7919" s="173"/>
      <c r="E7919" s="173"/>
      <c r="F7919" s="173"/>
      <c r="G7919" s="173"/>
      <c r="H7919" s="173"/>
      <c r="I7919" s="173"/>
    </row>
    <row r="7920">
      <c r="A7920" s="176"/>
      <c r="B7920" s="177"/>
      <c r="C7920" s="173"/>
      <c r="D7920" s="173"/>
      <c r="E7920" s="173"/>
      <c r="F7920" s="173"/>
      <c r="G7920" s="173"/>
      <c r="H7920" s="173"/>
      <c r="I7920" s="173"/>
    </row>
    <row r="7921">
      <c r="A7921" s="176"/>
      <c r="B7921" s="177"/>
      <c r="C7921" s="173"/>
      <c r="D7921" s="173"/>
      <c r="E7921" s="173"/>
      <c r="F7921" s="173"/>
      <c r="G7921" s="173"/>
      <c r="H7921" s="173"/>
      <c r="I7921" s="173"/>
    </row>
    <row r="7922">
      <c r="A7922" s="176"/>
      <c r="B7922" s="177"/>
      <c r="C7922" s="173"/>
      <c r="D7922" s="173"/>
      <c r="E7922" s="173"/>
      <c r="F7922" s="173"/>
      <c r="G7922" s="173"/>
      <c r="H7922" s="173"/>
      <c r="I7922" s="173"/>
    </row>
    <row r="7923">
      <c r="A7923" s="176"/>
      <c r="B7923" s="177"/>
      <c r="C7923" s="173"/>
      <c r="D7923" s="173"/>
      <c r="E7923" s="173"/>
      <c r="F7923" s="173"/>
      <c r="G7923" s="173"/>
      <c r="H7923" s="173"/>
      <c r="I7923" s="173"/>
    </row>
    <row r="7924">
      <c r="A7924" s="176"/>
      <c r="B7924" s="177"/>
      <c r="C7924" s="173"/>
      <c r="D7924" s="173"/>
      <c r="E7924" s="173"/>
      <c r="F7924" s="173"/>
      <c r="G7924" s="173"/>
      <c r="H7924" s="173"/>
      <c r="I7924" s="173"/>
    </row>
    <row r="7925">
      <c r="A7925" s="176"/>
      <c r="B7925" s="177"/>
      <c r="C7925" s="173"/>
      <c r="D7925" s="173"/>
      <c r="E7925" s="173"/>
      <c r="F7925" s="173"/>
      <c r="G7925" s="173"/>
      <c r="H7925" s="173"/>
      <c r="I7925" s="173"/>
    </row>
    <row r="7926">
      <c r="A7926" s="176"/>
      <c r="B7926" s="177"/>
      <c r="C7926" s="173"/>
      <c r="D7926" s="173"/>
      <c r="E7926" s="173"/>
      <c r="F7926" s="173"/>
      <c r="G7926" s="173"/>
      <c r="H7926" s="173"/>
      <c r="I7926" s="173"/>
    </row>
    <row r="7927">
      <c r="A7927" s="176"/>
      <c r="B7927" s="177"/>
      <c r="C7927" s="173"/>
      <c r="D7927" s="173"/>
      <c r="E7927" s="173"/>
      <c r="F7927" s="173"/>
      <c r="G7927" s="173"/>
      <c r="H7927" s="173"/>
      <c r="I7927" s="173"/>
    </row>
    <row r="7928">
      <c r="A7928" s="176"/>
      <c r="B7928" s="177"/>
      <c r="C7928" s="173"/>
      <c r="D7928" s="173"/>
      <c r="E7928" s="173"/>
      <c r="F7928" s="173"/>
      <c r="G7928" s="173"/>
      <c r="H7928" s="173"/>
      <c r="I7928" s="173"/>
    </row>
    <row r="7929">
      <c r="A7929" s="176"/>
      <c r="B7929" s="177"/>
      <c r="C7929" s="173"/>
      <c r="D7929" s="173"/>
      <c r="E7929" s="173"/>
      <c r="F7929" s="173"/>
      <c r="G7929" s="173"/>
      <c r="H7929" s="173"/>
      <c r="I7929" s="173"/>
    </row>
    <row r="7930">
      <c r="A7930" s="176"/>
      <c r="B7930" s="177"/>
      <c r="C7930" s="173"/>
      <c r="D7930" s="173"/>
      <c r="E7930" s="173"/>
      <c r="F7930" s="173"/>
      <c r="G7930" s="173"/>
      <c r="H7930" s="173"/>
      <c r="I7930" s="173"/>
    </row>
    <row r="7931">
      <c r="A7931" s="176"/>
      <c r="B7931" s="177"/>
      <c r="C7931" s="173"/>
      <c r="D7931" s="173"/>
      <c r="E7931" s="173"/>
      <c r="F7931" s="173"/>
      <c r="G7931" s="173"/>
      <c r="H7931" s="173"/>
      <c r="I7931" s="173"/>
    </row>
    <row r="7932">
      <c r="A7932" s="176"/>
      <c r="B7932" s="177"/>
      <c r="C7932" s="173"/>
      <c r="D7932" s="173"/>
      <c r="E7932" s="173"/>
      <c r="F7932" s="173"/>
      <c r="G7932" s="173"/>
      <c r="H7932" s="173"/>
      <c r="I7932" s="173"/>
    </row>
    <row r="7933">
      <c r="A7933" s="176"/>
      <c r="B7933" s="177"/>
      <c r="C7933" s="173"/>
      <c r="D7933" s="173"/>
      <c r="E7933" s="173"/>
      <c r="F7933" s="173"/>
      <c r="G7933" s="173"/>
      <c r="H7933" s="173"/>
      <c r="I7933" s="173"/>
    </row>
    <row r="7934">
      <c r="A7934" s="176"/>
      <c r="B7934" s="177"/>
      <c r="C7934" s="173"/>
      <c r="D7934" s="173"/>
      <c r="E7934" s="173"/>
      <c r="F7934" s="173"/>
      <c r="G7934" s="173"/>
      <c r="H7934" s="173"/>
      <c r="I7934" s="173"/>
    </row>
    <row r="7935">
      <c r="A7935" s="176"/>
      <c r="B7935" s="177"/>
      <c r="C7935" s="173"/>
      <c r="D7935" s="173"/>
      <c r="E7935" s="173"/>
      <c r="F7935" s="173"/>
      <c r="G7935" s="173"/>
      <c r="H7935" s="173"/>
      <c r="I7935" s="173"/>
    </row>
    <row r="7936">
      <c r="A7936" s="176"/>
      <c r="B7936" s="177"/>
      <c r="C7936" s="173"/>
      <c r="D7936" s="173"/>
      <c r="E7936" s="173"/>
      <c r="F7936" s="173"/>
      <c r="G7936" s="173"/>
      <c r="H7936" s="173"/>
      <c r="I7936" s="173"/>
    </row>
    <row r="7937">
      <c r="A7937" s="176"/>
      <c r="B7937" s="177"/>
      <c r="C7937" s="173"/>
      <c r="D7937" s="173"/>
      <c r="E7937" s="173"/>
      <c r="F7937" s="173"/>
      <c r="G7937" s="173"/>
      <c r="H7937" s="173"/>
      <c r="I7937" s="173"/>
    </row>
    <row r="7938">
      <c r="A7938" s="176"/>
      <c r="B7938" s="177"/>
      <c r="C7938" s="173"/>
      <c r="D7938" s="173"/>
      <c r="E7938" s="173"/>
      <c r="F7938" s="173"/>
      <c r="G7938" s="173"/>
      <c r="H7938" s="173"/>
      <c r="I7938" s="173"/>
    </row>
    <row r="7939">
      <c r="A7939" s="176"/>
      <c r="B7939" s="177"/>
      <c r="C7939" s="173"/>
      <c r="D7939" s="173"/>
      <c r="E7939" s="173"/>
      <c r="F7939" s="173"/>
      <c r="G7939" s="173"/>
      <c r="H7939" s="173"/>
      <c r="I7939" s="173"/>
    </row>
    <row r="7940">
      <c r="A7940" s="176"/>
      <c r="B7940" s="177"/>
      <c r="C7940" s="173"/>
      <c r="D7940" s="173"/>
      <c r="E7940" s="173"/>
      <c r="F7940" s="173"/>
      <c r="G7940" s="173"/>
      <c r="H7940" s="173"/>
      <c r="I7940" s="173"/>
    </row>
    <row r="7941">
      <c r="A7941" s="176"/>
      <c r="B7941" s="177"/>
      <c r="C7941" s="173"/>
      <c r="D7941" s="173"/>
      <c r="E7941" s="173"/>
      <c r="F7941" s="173"/>
      <c r="G7941" s="173"/>
      <c r="H7941" s="173"/>
      <c r="I7941" s="173"/>
    </row>
    <row r="7942">
      <c r="A7942" s="176"/>
      <c r="B7942" s="177"/>
      <c r="C7942" s="173"/>
      <c r="D7942" s="173"/>
      <c r="E7942" s="173"/>
      <c r="F7942" s="173"/>
      <c r="G7942" s="173"/>
      <c r="H7942" s="173"/>
      <c r="I7942" s="173"/>
    </row>
    <row r="7943">
      <c r="A7943" s="176"/>
      <c r="B7943" s="177"/>
      <c r="C7943" s="173"/>
      <c r="D7943" s="173"/>
      <c r="E7943" s="173"/>
      <c r="F7943" s="173"/>
      <c r="G7943" s="173"/>
      <c r="H7943" s="173"/>
      <c r="I7943" s="173"/>
    </row>
    <row r="7944">
      <c r="A7944" s="176"/>
      <c r="B7944" s="177"/>
      <c r="C7944" s="173"/>
      <c r="D7944" s="173"/>
      <c r="E7944" s="173"/>
      <c r="F7944" s="173"/>
      <c r="G7944" s="173"/>
      <c r="H7944" s="173"/>
      <c r="I7944" s="173"/>
    </row>
    <row r="7945">
      <c r="A7945" s="176"/>
      <c r="B7945" s="177"/>
      <c r="C7945" s="173"/>
      <c r="D7945" s="173"/>
      <c r="E7945" s="173"/>
      <c r="F7945" s="173"/>
      <c r="G7945" s="173"/>
      <c r="H7945" s="173"/>
      <c r="I7945" s="173"/>
    </row>
    <row r="7946">
      <c r="A7946" s="176"/>
      <c r="B7946" s="177"/>
      <c r="C7946" s="173"/>
      <c r="D7946" s="173"/>
      <c r="E7946" s="173"/>
      <c r="F7946" s="173"/>
      <c r="G7946" s="173"/>
      <c r="H7946" s="173"/>
      <c r="I7946" s="173"/>
    </row>
    <row r="7947">
      <c r="A7947" s="176"/>
      <c r="B7947" s="177"/>
      <c r="C7947" s="173"/>
      <c r="D7947" s="173"/>
      <c r="E7947" s="173"/>
      <c r="F7947" s="173"/>
      <c r="G7947" s="173"/>
      <c r="H7947" s="173"/>
      <c r="I7947" s="173"/>
    </row>
    <row r="7948">
      <c r="A7948" s="176"/>
      <c r="B7948" s="177"/>
      <c r="C7948" s="173"/>
      <c r="D7948" s="173"/>
      <c r="E7948" s="173"/>
      <c r="F7948" s="173"/>
      <c r="G7948" s="173"/>
      <c r="H7948" s="173"/>
      <c r="I7948" s="173"/>
    </row>
    <row r="7949">
      <c r="A7949" s="176"/>
      <c r="B7949" s="177"/>
      <c r="C7949" s="173"/>
      <c r="D7949" s="173"/>
      <c r="E7949" s="173"/>
      <c r="F7949" s="173"/>
      <c r="G7949" s="173"/>
      <c r="H7949" s="173"/>
      <c r="I7949" s="173"/>
    </row>
    <row r="7950">
      <c r="A7950" s="176"/>
      <c r="B7950" s="177"/>
      <c r="C7950" s="173"/>
      <c r="D7950" s="173"/>
      <c r="E7950" s="173"/>
      <c r="F7950" s="173"/>
      <c r="G7950" s="173"/>
      <c r="H7950" s="173"/>
      <c r="I7950" s="173"/>
    </row>
    <row r="7951">
      <c r="A7951" s="176"/>
      <c r="B7951" s="177"/>
      <c r="C7951" s="173"/>
      <c r="D7951" s="173"/>
      <c r="E7951" s="173"/>
      <c r="F7951" s="173"/>
      <c r="G7951" s="173"/>
      <c r="H7951" s="173"/>
      <c r="I7951" s="173"/>
    </row>
    <row r="7952">
      <c r="A7952" s="176"/>
      <c r="B7952" s="177"/>
      <c r="C7952" s="173"/>
      <c r="D7952" s="173"/>
      <c r="E7952" s="173"/>
      <c r="F7952" s="173"/>
      <c r="G7952" s="173"/>
      <c r="H7952" s="173"/>
      <c r="I7952" s="173"/>
    </row>
    <row r="7953">
      <c r="A7953" s="176"/>
      <c r="B7953" s="177"/>
      <c r="C7953" s="173"/>
      <c r="D7953" s="173"/>
      <c r="E7953" s="173"/>
      <c r="F7953" s="173"/>
      <c r="G7953" s="173"/>
      <c r="H7953" s="173"/>
      <c r="I7953" s="173"/>
    </row>
    <row r="7954">
      <c r="A7954" s="176"/>
      <c r="B7954" s="177"/>
      <c r="C7954" s="173"/>
      <c r="D7954" s="173"/>
      <c r="E7954" s="173"/>
      <c r="F7954" s="173"/>
      <c r="G7954" s="173"/>
      <c r="H7954" s="173"/>
      <c r="I7954" s="173"/>
    </row>
    <row r="7955">
      <c r="A7955" s="176"/>
      <c r="B7955" s="177"/>
      <c r="C7955" s="173"/>
      <c r="D7955" s="173"/>
      <c r="E7955" s="173"/>
      <c r="F7955" s="173"/>
      <c r="G7955" s="173"/>
      <c r="H7955" s="173"/>
      <c r="I7955" s="173"/>
    </row>
    <row r="7956">
      <c r="A7956" s="176"/>
      <c r="B7956" s="177"/>
      <c r="C7956" s="173"/>
      <c r="D7956" s="173"/>
      <c r="E7956" s="173"/>
      <c r="F7956" s="173"/>
      <c r="G7956" s="173"/>
      <c r="H7956" s="173"/>
      <c r="I7956" s="173"/>
    </row>
    <row r="7957">
      <c r="A7957" s="176"/>
      <c r="B7957" s="177"/>
      <c r="C7957" s="173"/>
      <c r="D7957" s="173"/>
      <c r="E7957" s="173"/>
      <c r="F7957" s="173"/>
      <c r="G7957" s="173"/>
      <c r="H7957" s="173"/>
      <c r="I7957" s="173"/>
    </row>
    <row r="7958">
      <c r="A7958" s="176"/>
      <c r="B7958" s="177"/>
      <c r="C7958" s="173"/>
      <c r="D7958" s="173"/>
      <c r="E7958" s="173"/>
      <c r="F7958" s="173"/>
      <c r="G7958" s="173"/>
      <c r="H7958" s="173"/>
      <c r="I7958" s="173"/>
    </row>
    <row r="7959">
      <c r="A7959" s="176"/>
      <c r="B7959" s="177"/>
      <c r="C7959" s="173"/>
      <c r="D7959" s="173"/>
      <c r="E7959" s="173"/>
      <c r="F7959" s="173"/>
      <c r="G7959" s="173"/>
      <c r="H7959" s="173"/>
      <c r="I7959" s="173"/>
    </row>
    <row r="7960">
      <c r="A7960" s="176"/>
      <c r="B7960" s="177"/>
      <c r="C7960" s="173"/>
      <c r="D7960" s="173"/>
      <c r="E7960" s="173"/>
      <c r="F7960" s="173"/>
      <c r="G7960" s="173"/>
      <c r="H7960" s="173"/>
      <c r="I7960" s="173"/>
    </row>
    <row r="7961">
      <c r="A7961" s="176"/>
      <c r="B7961" s="177"/>
      <c r="C7961" s="173"/>
      <c r="D7961" s="173"/>
      <c r="E7961" s="173"/>
      <c r="F7961" s="173"/>
      <c r="G7961" s="173"/>
      <c r="H7961" s="173"/>
      <c r="I7961" s="173"/>
    </row>
    <row r="7962">
      <c r="A7962" s="176"/>
      <c r="B7962" s="177"/>
      <c r="C7962" s="173"/>
      <c r="D7962" s="173"/>
      <c r="E7962" s="173"/>
      <c r="F7962" s="173"/>
      <c r="G7962" s="173"/>
      <c r="H7962" s="173"/>
      <c r="I7962" s="173"/>
    </row>
    <row r="7963">
      <c r="A7963" s="176"/>
      <c r="B7963" s="177"/>
      <c r="C7963" s="173"/>
      <c r="D7963" s="173"/>
      <c r="E7963" s="173"/>
      <c r="F7963" s="173"/>
      <c r="G7963" s="173"/>
      <c r="H7963" s="173"/>
      <c r="I7963" s="173"/>
    </row>
    <row r="7964">
      <c r="A7964" s="176"/>
      <c r="B7964" s="177"/>
      <c r="C7964" s="173"/>
      <c r="D7964" s="173"/>
      <c r="E7964" s="173"/>
      <c r="F7964" s="173"/>
      <c r="G7964" s="173"/>
      <c r="H7964" s="173"/>
      <c r="I7964" s="173"/>
    </row>
    <row r="7965">
      <c r="A7965" s="176"/>
      <c r="B7965" s="177"/>
      <c r="C7965" s="173"/>
      <c r="D7965" s="173"/>
      <c r="E7965" s="173"/>
      <c r="F7965" s="173"/>
      <c r="G7965" s="173"/>
      <c r="H7965" s="173"/>
      <c r="I7965" s="173"/>
    </row>
    <row r="7966">
      <c r="A7966" s="176"/>
      <c r="B7966" s="177"/>
      <c r="C7966" s="173"/>
      <c r="D7966" s="173"/>
      <c r="E7966" s="173"/>
      <c r="F7966" s="173"/>
      <c r="G7966" s="173"/>
      <c r="H7966" s="173"/>
      <c r="I7966" s="173"/>
    </row>
    <row r="7967">
      <c r="A7967" s="176"/>
      <c r="B7967" s="177"/>
      <c r="C7967" s="173"/>
      <c r="D7967" s="173"/>
      <c r="E7967" s="173"/>
      <c r="F7967" s="173"/>
      <c r="G7967" s="173"/>
      <c r="H7967" s="173"/>
      <c r="I7967" s="173"/>
    </row>
    <row r="7968">
      <c r="A7968" s="176"/>
      <c r="B7968" s="177"/>
      <c r="C7968" s="173"/>
      <c r="D7968" s="173"/>
      <c r="E7968" s="173"/>
      <c r="F7968" s="173"/>
      <c r="G7968" s="173"/>
      <c r="H7968" s="173"/>
      <c r="I7968" s="173"/>
    </row>
    <row r="7969">
      <c r="A7969" s="176"/>
      <c r="B7969" s="177"/>
      <c r="C7969" s="173"/>
      <c r="D7969" s="173"/>
      <c r="E7969" s="173"/>
      <c r="F7969" s="173"/>
      <c r="G7969" s="173"/>
      <c r="H7969" s="173"/>
      <c r="I7969" s="173"/>
    </row>
    <row r="7970">
      <c r="A7970" s="176"/>
      <c r="B7970" s="177"/>
      <c r="C7970" s="173"/>
      <c r="D7970" s="173"/>
      <c r="E7970" s="173"/>
      <c r="F7970" s="173"/>
      <c r="G7970" s="173"/>
      <c r="H7970" s="173"/>
      <c r="I7970" s="173"/>
    </row>
    <row r="7971">
      <c r="A7971" s="176"/>
      <c r="B7971" s="177"/>
      <c r="C7971" s="173"/>
      <c r="D7971" s="173"/>
      <c r="E7971" s="173"/>
      <c r="F7971" s="173"/>
      <c r="G7971" s="173"/>
      <c r="H7971" s="173"/>
      <c r="I7971" s="173"/>
    </row>
    <row r="7972">
      <c r="A7972" s="176"/>
      <c r="B7972" s="177"/>
      <c r="C7972" s="173"/>
      <c r="D7972" s="173"/>
      <c r="E7972" s="173"/>
      <c r="F7972" s="173"/>
      <c r="G7972" s="173"/>
      <c r="H7972" s="173"/>
      <c r="I7972" s="173"/>
    </row>
    <row r="7973">
      <c r="A7973" s="176"/>
      <c r="B7973" s="177"/>
      <c r="C7973" s="173"/>
      <c r="D7973" s="173"/>
      <c r="E7973" s="173"/>
      <c r="F7973" s="173"/>
      <c r="G7973" s="173"/>
      <c r="H7973" s="173"/>
      <c r="I7973" s="173"/>
    </row>
    <row r="7974">
      <c r="A7974" s="176"/>
      <c r="B7974" s="177"/>
      <c r="C7974" s="173"/>
      <c r="D7974" s="173"/>
      <c r="E7974" s="173"/>
      <c r="F7974" s="173"/>
      <c r="G7974" s="173"/>
      <c r="H7974" s="173"/>
      <c r="I7974" s="173"/>
    </row>
    <row r="7975">
      <c r="A7975" s="176"/>
      <c r="B7975" s="177"/>
      <c r="C7975" s="173"/>
      <c r="D7975" s="173"/>
      <c r="E7975" s="173"/>
      <c r="F7975" s="173"/>
      <c r="G7975" s="173"/>
      <c r="H7975" s="173"/>
      <c r="I7975" s="173"/>
    </row>
    <row r="7976">
      <c r="A7976" s="176"/>
      <c r="B7976" s="177"/>
      <c r="C7976" s="173"/>
      <c r="D7976" s="173"/>
      <c r="E7976" s="173"/>
      <c r="F7976" s="173"/>
      <c r="G7976" s="173"/>
      <c r="H7976" s="173"/>
      <c r="I7976" s="173"/>
    </row>
    <row r="7977">
      <c r="A7977" s="176"/>
      <c r="B7977" s="177"/>
      <c r="C7977" s="173"/>
      <c r="D7977" s="173"/>
      <c r="E7977" s="173"/>
      <c r="F7977" s="173"/>
      <c r="G7977" s="173"/>
      <c r="H7977" s="173"/>
      <c r="I7977" s="173"/>
    </row>
    <row r="7978">
      <c r="A7978" s="176"/>
      <c r="B7978" s="177"/>
      <c r="C7978" s="173"/>
      <c r="D7978" s="173"/>
      <c r="E7978" s="173"/>
      <c r="F7978" s="173"/>
      <c r="G7978" s="173"/>
      <c r="H7978" s="173"/>
      <c r="I7978" s="173"/>
    </row>
    <row r="7979">
      <c r="A7979" s="176"/>
      <c r="B7979" s="177"/>
      <c r="C7979" s="173"/>
      <c r="D7979" s="173"/>
      <c r="E7979" s="173"/>
      <c r="F7979" s="173"/>
      <c r="G7979" s="173"/>
      <c r="H7979" s="173"/>
      <c r="I7979" s="173"/>
    </row>
    <row r="7980">
      <c r="A7980" s="176"/>
      <c r="B7980" s="177"/>
      <c r="C7980" s="173"/>
      <c r="D7980" s="173"/>
      <c r="E7980" s="173"/>
      <c r="F7980" s="173"/>
      <c r="G7980" s="173"/>
      <c r="H7980" s="173"/>
      <c r="I7980" s="173"/>
    </row>
    <row r="7981">
      <c r="A7981" s="176"/>
      <c r="B7981" s="177"/>
      <c r="C7981" s="173"/>
      <c r="D7981" s="173"/>
      <c r="E7981" s="173"/>
      <c r="F7981" s="173"/>
      <c r="G7981" s="173"/>
      <c r="H7981" s="173"/>
      <c r="I7981" s="173"/>
    </row>
    <row r="7982">
      <c r="A7982" s="176"/>
      <c r="B7982" s="177"/>
      <c r="C7982" s="173"/>
      <c r="D7982" s="173"/>
      <c r="E7982" s="173"/>
      <c r="F7982" s="173"/>
      <c r="G7982" s="173"/>
      <c r="H7982" s="173"/>
      <c r="I7982" s="173"/>
    </row>
    <row r="7983">
      <c r="A7983" s="176"/>
      <c r="B7983" s="177"/>
      <c r="C7983" s="173"/>
      <c r="D7983" s="173"/>
      <c r="E7983" s="173"/>
      <c r="F7983" s="173"/>
      <c r="G7983" s="173"/>
      <c r="H7983" s="173"/>
      <c r="I7983" s="173"/>
    </row>
    <row r="7984">
      <c r="A7984" s="176"/>
      <c r="B7984" s="177"/>
      <c r="C7984" s="173"/>
      <c r="D7984" s="173"/>
      <c r="E7984" s="173"/>
      <c r="F7984" s="173"/>
      <c r="G7984" s="173"/>
      <c r="H7984" s="173"/>
      <c r="I7984" s="173"/>
    </row>
    <row r="7985">
      <c r="A7985" s="176"/>
      <c r="B7985" s="177"/>
      <c r="C7985" s="173"/>
      <c r="D7985" s="173"/>
      <c r="E7985" s="173"/>
      <c r="F7985" s="173"/>
      <c r="G7985" s="173"/>
      <c r="H7985" s="173"/>
      <c r="I7985" s="173"/>
    </row>
    <row r="7986">
      <c r="A7986" s="176"/>
      <c r="B7986" s="177"/>
      <c r="C7986" s="173"/>
      <c r="D7986" s="173"/>
      <c r="E7986" s="173"/>
      <c r="F7986" s="173"/>
      <c r="G7986" s="173"/>
      <c r="H7986" s="173"/>
      <c r="I7986" s="173"/>
    </row>
    <row r="7987">
      <c r="A7987" s="176"/>
      <c r="B7987" s="177"/>
      <c r="C7987" s="173"/>
      <c r="D7987" s="173"/>
      <c r="E7987" s="173"/>
      <c r="F7987" s="173"/>
      <c r="G7987" s="173"/>
      <c r="H7987" s="173"/>
      <c r="I7987" s="173"/>
    </row>
    <row r="7988">
      <c r="A7988" s="176"/>
      <c r="B7988" s="177"/>
      <c r="C7988" s="173"/>
      <c r="D7988" s="173"/>
      <c r="E7988" s="173"/>
      <c r="F7988" s="173"/>
      <c r="G7988" s="173"/>
      <c r="H7988" s="173"/>
      <c r="I7988" s="173"/>
    </row>
    <row r="7989">
      <c r="A7989" s="176"/>
      <c r="B7989" s="177"/>
      <c r="C7989" s="173"/>
      <c r="D7989" s="173"/>
      <c r="E7989" s="173"/>
      <c r="F7989" s="173"/>
      <c r="G7989" s="173"/>
      <c r="H7989" s="173"/>
      <c r="I7989" s="173"/>
    </row>
    <row r="7990">
      <c r="A7990" s="176"/>
      <c r="B7990" s="177"/>
      <c r="C7990" s="173"/>
      <c r="D7990" s="173"/>
      <c r="E7990" s="173"/>
      <c r="F7990" s="173"/>
      <c r="G7990" s="173"/>
      <c r="H7990" s="173"/>
      <c r="I7990" s="173"/>
    </row>
    <row r="7991">
      <c r="A7991" s="176"/>
      <c r="B7991" s="177"/>
      <c r="C7991" s="173"/>
      <c r="D7991" s="173"/>
      <c r="E7991" s="173"/>
      <c r="F7991" s="173"/>
      <c r="G7991" s="173"/>
      <c r="H7991" s="173"/>
      <c r="I7991" s="173"/>
    </row>
    <row r="7992">
      <c r="A7992" s="176"/>
      <c r="B7992" s="177"/>
      <c r="C7992" s="173"/>
      <c r="D7992" s="173"/>
      <c r="E7992" s="173"/>
      <c r="F7992" s="173"/>
      <c r="G7992" s="173"/>
      <c r="H7992" s="173"/>
      <c r="I7992" s="173"/>
    </row>
    <row r="7993">
      <c r="A7993" s="176"/>
      <c r="B7993" s="177"/>
      <c r="C7993" s="173"/>
      <c r="D7993" s="173"/>
      <c r="E7993" s="173"/>
      <c r="F7993" s="173"/>
      <c r="G7993" s="173"/>
      <c r="H7993" s="173"/>
      <c r="I7993" s="173"/>
    </row>
    <row r="7994">
      <c r="A7994" s="176"/>
      <c r="B7994" s="177"/>
      <c r="C7994" s="173"/>
      <c r="D7994" s="173"/>
      <c r="E7994" s="173"/>
      <c r="F7994" s="173"/>
      <c r="G7994" s="173"/>
      <c r="H7994" s="173"/>
      <c r="I7994" s="173"/>
    </row>
    <row r="7995">
      <c r="A7995" s="176"/>
      <c r="B7995" s="177"/>
      <c r="C7995" s="173"/>
      <c r="D7995" s="173"/>
      <c r="E7995" s="173"/>
      <c r="F7995" s="173"/>
      <c r="G7995" s="173"/>
      <c r="H7995" s="173"/>
      <c r="I7995" s="173"/>
    </row>
    <row r="7996">
      <c r="A7996" s="176"/>
      <c r="B7996" s="177"/>
      <c r="C7996" s="173"/>
      <c r="D7996" s="173"/>
      <c r="E7996" s="173"/>
      <c r="F7996" s="173"/>
      <c r="G7996" s="173"/>
      <c r="H7996" s="173"/>
      <c r="I7996" s="173"/>
    </row>
    <row r="7997">
      <c r="A7997" s="176"/>
      <c r="B7997" s="177"/>
      <c r="C7997" s="173"/>
      <c r="D7997" s="173"/>
      <c r="E7997" s="173"/>
      <c r="F7997" s="173"/>
      <c r="G7997" s="173"/>
      <c r="H7997" s="173"/>
      <c r="I7997" s="173"/>
    </row>
    <row r="7998">
      <c r="A7998" s="176"/>
      <c r="B7998" s="177"/>
      <c r="C7998" s="173"/>
      <c r="D7998" s="173"/>
      <c r="E7998" s="173"/>
      <c r="F7998" s="173"/>
      <c r="G7998" s="173"/>
      <c r="H7998" s="173"/>
      <c r="I7998" s="173"/>
    </row>
    <row r="7999">
      <c r="A7999" s="176"/>
      <c r="B7999" s="177"/>
      <c r="C7999" s="173"/>
      <c r="D7999" s="173"/>
      <c r="E7999" s="173"/>
      <c r="F7999" s="173"/>
      <c r="G7999" s="173"/>
      <c r="H7999" s="173"/>
      <c r="I7999" s="173"/>
    </row>
    <row r="8000">
      <c r="A8000" s="176"/>
      <c r="B8000" s="177"/>
      <c r="C8000" s="173"/>
      <c r="D8000" s="173"/>
      <c r="E8000" s="173"/>
      <c r="F8000" s="173"/>
      <c r="G8000" s="173"/>
      <c r="H8000" s="173"/>
      <c r="I8000" s="173"/>
    </row>
    <row r="8001">
      <c r="A8001" s="176"/>
      <c r="B8001" s="177"/>
      <c r="C8001" s="173"/>
      <c r="D8001" s="173"/>
      <c r="E8001" s="173"/>
      <c r="F8001" s="173"/>
      <c r="G8001" s="173"/>
      <c r="H8001" s="173"/>
      <c r="I8001" s="173"/>
    </row>
    <row r="8002">
      <c r="A8002" s="176"/>
      <c r="B8002" s="177"/>
      <c r="C8002" s="173"/>
      <c r="D8002" s="173"/>
      <c r="E8002" s="173"/>
      <c r="F8002" s="173"/>
      <c r="G8002" s="173"/>
      <c r="H8002" s="173"/>
      <c r="I8002" s="173"/>
    </row>
    <row r="8003">
      <c r="A8003" s="176"/>
      <c r="B8003" s="177"/>
      <c r="C8003" s="173"/>
      <c r="D8003" s="173"/>
      <c r="E8003" s="173"/>
      <c r="F8003" s="173"/>
      <c r="G8003" s="173"/>
      <c r="H8003" s="173"/>
      <c r="I8003" s="173"/>
    </row>
    <row r="8004">
      <c r="A8004" s="176"/>
      <c r="B8004" s="177"/>
      <c r="C8004" s="173"/>
      <c r="D8004" s="173"/>
      <c r="E8004" s="173"/>
      <c r="F8004" s="173"/>
      <c r="G8004" s="173"/>
      <c r="H8004" s="173"/>
      <c r="I8004" s="173"/>
    </row>
    <row r="8005">
      <c r="A8005" s="176"/>
      <c r="B8005" s="177"/>
      <c r="C8005" s="173"/>
      <c r="D8005" s="173"/>
      <c r="E8005" s="173"/>
      <c r="F8005" s="173"/>
      <c r="G8005" s="173"/>
      <c r="H8005" s="173"/>
      <c r="I8005" s="173"/>
    </row>
    <row r="8006">
      <c r="A8006" s="176"/>
      <c r="B8006" s="177"/>
      <c r="C8006" s="173"/>
      <c r="D8006" s="173"/>
      <c r="E8006" s="173"/>
      <c r="F8006" s="173"/>
      <c r="G8006" s="173"/>
      <c r="H8006" s="173"/>
      <c r="I8006" s="173"/>
    </row>
    <row r="8007">
      <c r="A8007" s="176"/>
      <c r="B8007" s="177"/>
      <c r="C8007" s="173"/>
      <c r="D8007" s="173"/>
      <c r="E8007" s="173"/>
      <c r="F8007" s="173"/>
      <c r="G8007" s="173"/>
      <c r="H8007" s="173"/>
      <c r="I8007" s="173"/>
    </row>
    <row r="8008">
      <c r="A8008" s="176"/>
      <c r="B8008" s="177"/>
      <c r="C8008" s="173"/>
      <c r="D8008" s="173"/>
      <c r="E8008" s="173"/>
      <c r="F8008" s="173"/>
      <c r="G8008" s="173"/>
      <c r="H8008" s="173"/>
      <c r="I8008" s="173"/>
    </row>
    <row r="8009">
      <c r="A8009" s="176"/>
      <c r="B8009" s="177"/>
      <c r="C8009" s="173"/>
      <c r="D8009" s="173"/>
      <c r="E8009" s="173"/>
      <c r="F8009" s="173"/>
      <c r="G8009" s="173"/>
      <c r="H8009" s="173"/>
      <c r="I8009" s="173"/>
    </row>
    <row r="8010">
      <c r="A8010" s="176"/>
      <c r="B8010" s="177"/>
      <c r="C8010" s="173"/>
      <c r="D8010" s="173"/>
      <c r="E8010" s="173"/>
      <c r="F8010" s="173"/>
      <c r="G8010" s="173"/>
      <c r="H8010" s="173"/>
      <c r="I8010" s="173"/>
    </row>
    <row r="8011">
      <c r="A8011" s="176"/>
      <c r="B8011" s="177"/>
      <c r="C8011" s="173"/>
      <c r="D8011" s="173"/>
      <c r="E8011" s="173"/>
      <c r="F8011" s="173"/>
      <c r="G8011" s="173"/>
      <c r="H8011" s="173"/>
      <c r="I8011" s="173"/>
    </row>
    <row r="8012">
      <c r="A8012" s="176"/>
      <c r="B8012" s="177"/>
      <c r="C8012" s="173"/>
      <c r="D8012" s="173"/>
      <c r="E8012" s="173"/>
      <c r="F8012" s="173"/>
      <c r="G8012" s="173"/>
      <c r="H8012" s="173"/>
      <c r="I8012" s="173"/>
    </row>
    <row r="8013">
      <c r="A8013" s="176"/>
      <c r="B8013" s="177"/>
      <c r="C8013" s="173"/>
      <c r="D8013" s="173"/>
      <c r="E8013" s="173"/>
      <c r="F8013" s="173"/>
      <c r="G8013" s="173"/>
      <c r="H8013" s="173"/>
      <c r="I8013" s="173"/>
    </row>
    <row r="8014">
      <c r="A8014" s="176"/>
      <c r="B8014" s="177"/>
      <c r="C8014" s="173"/>
      <c r="D8014" s="173"/>
      <c r="E8014" s="173"/>
      <c r="F8014" s="173"/>
      <c r="G8014" s="173"/>
      <c r="H8014" s="173"/>
      <c r="I8014" s="173"/>
    </row>
    <row r="8015">
      <c r="A8015" s="176"/>
      <c r="B8015" s="177"/>
      <c r="C8015" s="173"/>
      <c r="D8015" s="173"/>
      <c r="E8015" s="173"/>
      <c r="F8015" s="173"/>
      <c r="G8015" s="173"/>
      <c r="H8015" s="173"/>
      <c r="I8015" s="173"/>
    </row>
    <row r="8016">
      <c r="A8016" s="176"/>
      <c r="B8016" s="177"/>
      <c r="C8016" s="173"/>
      <c r="D8016" s="173"/>
      <c r="E8016" s="173"/>
      <c r="F8016" s="173"/>
      <c r="G8016" s="173"/>
      <c r="H8016" s="173"/>
      <c r="I8016" s="173"/>
    </row>
    <row r="8017">
      <c r="A8017" s="176"/>
      <c r="B8017" s="177"/>
      <c r="C8017" s="173"/>
      <c r="D8017" s="173"/>
      <c r="E8017" s="173"/>
      <c r="F8017" s="173"/>
      <c r="G8017" s="173"/>
      <c r="H8017" s="173"/>
      <c r="I8017" s="173"/>
    </row>
    <row r="8018">
      <c r="A8018" s="176"/>
      <c r="B8018" s="177"/>
      <c r="C8018" s="173"/>
      <c r="D8018" s="173"/>
      <c r="E8018" s="173"/>
      <c r="F8018" s="173"/>
      <c r="G8018" s="173"/>
      <c r="H8018" s="173"/>
      <c r="I8018" s="173"/>
    </row>
    <row r="8019">
      <c r="A8019" s="176"/>
      <c r="B8019" s="177"/>
      <c r="C8019" s="173"/>
      <c r="D8019" s="173"/>
      <c r="E8019" s="173"/>
      <c r="F8019" s="173"/>
      <c r="G8019" s="173"/>
      <c r="H8019" s="173"/>
      <c r="I8019" s="173"/>
    </row>
    <row r="8020">
      <c r="A8020" s="176"/>
      <c r="B8020" s="177"/>
      <c r="C8020" s="173"/>
      <c r="D8020" s="173"/>
      <c r="E8020" s="173"/>
      <c r="F8020" s="173"/>
      <c r="G8020" s="173"/>
      <c r="H8020" s="173"/>
      <c r="I8020" s="173"/>
    </row>
    <row r="8021">
      <c r="A8021" s="176"/>
      <c r="B8021" s="177"/>
      <c r="C8021" s="173"/>
      <c r="D8021" s="173"/>
      <c r="E8021" s="173"/>
      <c r="F8021" s="173"/>
      <c r="G8021" s="173"/>
      <c r="H8021" s="173"/>
      <c r="I8021" s="173"/>
    </row>
    <row r="8022">
      <c r="A8022" s="176"/>
      <c r="B8022" s="177"/>
      <c r="C8022" s="173"/>
      <c r="D8022" s="173"/>
      <c r="E8022" s="173"/>
      <c r="F8022" s="173"/>
      <c r="G8022" s="173"/>
      <c r="H8022" s="173"/>
      <c r="I8022" s="173"/>
    </row>
    <row r="8023">
      <c r="A8023" s="176"/>
      <c r="B8023" s="177"/>
      <c r="C8023" s="173"/>
      <c r="D8023" s="173"/>
      <c r="E8023" s="173"/>
      <c r="F8023" s="173"/>
      <c r="G8023" s="173"/>
      <c r="H8023" s="173"/>
      <c r="I8023" s="173"/>
    </row>
    <row r="8024">
      <c r="A8024" s="176"/>
      <c r="B8024" s="177"/>
      <c r="C8024" s="173"/>
      <c r="D8024" s="173"/>
      <c r="E8024" s="173"/>
      <c r="F8024" s="173"/>
      <c r="G8024" s="173"/>
      <c r="H8024" s="173"/>
      <c r="I8024" s="173"/>
    </row>
    <row r="8025">
      <c r="A8025" s="176"/>
      <c r="B8025" s="177"/>
      <c r="C8025" s="173"/>
      <c r="D8025" s="173"/>
      <c r="E8025" s="173"/>
      <c r="F8025" s="173"/>
      <c r="G8025" s="173"/>
      <c r="H8025" s="173"/>
      <c r="I8025" s="173"/>
    </row>
    <row r="8026">
      <c r="A8026" s="176"/>
      <c r="B8026" s="177"/>
      <c r="C8026" s="173"/>
      <c r="D8026" s="173"/>
      <c r="E8026" s="173"/>
      <c r="F8026" s="173"/>
      <c r="G8026" s="173"/>
      <c r="H8026" s="173"/>
      <c r="I8026" s="173"/>
    </row>
    <row r="8027">
      <c r="A8027" s="176"/>
      <c r="B8027" s="177"/>
      <c r="C8027" s="173"/>
      <c r="D8027" s="173"/>
      <c r="E8027" s="173"/>
      <c r="F8027" s="173"/>
      <c r="G8027" s="173"/>
      <c r="H8027" s="173"/>
      <c r="I8027" s="173"/>
    </row>
    <row r="8028">
      <c r="A8028" s="176"/>
      <c r="B8028" s="177"/>
      <c r="C8028" s="173"/>
      <c r="D8028" s="173"/>
      <c r="E8028" s="173"/>
      <c r="F8028" s="173"/>
      <c r="G8028" s="173"/>
      <c r="H8028" s="173"/>
      <c r="I8028" s="173"/>
    </row>
    <row r="8029">
      <c r="A8029" s="176"/>
      <c r="B8029" s="177"/>
      <c r="C8029" s="173"/>
      <c r="D8029" s="173"/>
      <c r="E8029" s="173"/>
      <c r="F8029" s="173"/>
      <c r="G8029" s="173"/>
      <c r="H8029" s="173"/>
      <c r="I8029" s="173"/>
    </row>
    <row r="8030">
      <c r="A8030" s="176"/>
      <c r="B8030" s="177"/>
      <c r="C8030" s="173"/>
      <c r="D8030" s="173"/>
      <c r="E8030" s="173"/>
      <c r="F8030" s="173"/>
      <c r="G8030" s="173"/>
      <c r="H8030" s="173"/>
      <c r="I8030" s="173"/>
    </row>
    <row r="8031">
      <c r="A8031" s="176"/>
      <c r="B8031" s="177"/>
      <c r="C8031" s="173"/>
      <c r="D8031" s="173"/>
      <c r="E8031" s="173"/>
      <c r="F8031" s="173"/>
      <c r="G8031" s="173"/>
      <c r="H8031" s="173"/>
      <c r="I8031" s="173"/>
    </row>
    <row r="8032">
      <c r="A8032" s="176"/>
      <c r="B8032" s="177"/>
      <c r="C8032" s="173"/>
      <c r="D8032" s="173"/>
      <c r="E8032" s="173"/>
      <c r="F8032" s="173"/>
      <c r="G8032" s="173"/>
      <c r="H8032" s="173"/>
      <c r="I8032" s="173"/>
    </row>
    <row r="8033">
      <c r="A8033" s="176"/>
      <c r="B8033" s="177"/>
      <c r="C8033" s="173"/>
      <c r="D8033" s="173"/>
      <c r="E8033" s="173"/>
      <c r="F8033" s="173"/>
      <c r="G8033" s="173"/>
      <c r="H8033" s="173"/>
      <c r="I8033" s="173"/>
    </row>
    <row r="8034">
      <c r="A8034" s="176"/>
      <c r="B8034" s="177"/>
      <c r="C8034" s="173"/>
      <c r="D8034" s="173"/>
      <c r="E8034" s="173"/>
      <c r="F8034" s="173"/>
      <c r="G8034" s="173"/>
      <c r="H8034" s="173"/>
      <c r="I8034" s="173"/>
    </row>
    <row r="8035">
      <c r="A8035" s="176"/>
      <c r="B8035" s="177"/>
      <c r="C8035" s="173"/>
      <c r="D8035" s="173"/>
      <c r="E8035" s="173"/>
      <c r="F8035" s="173"/>
      <c r="G8035" s="173"/>
      <c r="H8035" s="173"/>
      <c r="I8035" s="173"/>
    </row>
    <row r="8036">
      <c r="A8036" s="176"/>
      <c r="B8036" s="177"/>
      <c r="C8036" s="173"/>
      <c r="D8036" s="173"/>
      <c r="E8036" s="173"/>
      <c r="F8036" s="173"/>
      <c r="G8036" s="173"/>
      <c r="H8036" s="173"/>
      <c r="I8036" s="173"/>
    </row>
    <row r="8037">
      <c r="A8037" s="176"/>
      <c r="B8037" s="177"/>
      <c r="C8037" s="173"/>
      <c r="D8037" s="173"/>
      <c r="E8037" s="173"/>
      <c r="F8037" s="173"/>
      <c r="G8037" s="173"/>
      <c r="H8037" s="173"/>
      <c r="I8037" s="173"/>
    </row>
    <row r="8038">
      <c r="A8038" s="176"/>
      <c r="B8038" s="177"/>
      <c r="C8038" s="173"/>
      <c r="D8038" s="173"/>
      <c r="E8038" s="173"/>
      <c r="F8038" s="173"/>
      <c r="G8038" s="173"/>
      <c r="H8038" s="173"/>
      <c r="I8038" s="173"/>
    </row>
    <row r="8039">
      <c r="A8039" s="176"/>
      <c r="B8039" s="177"/>
      <c r="C8039" s="173"/>
      <c r="D8039" s="173"/>
      <c r="E8039" s="173"/>
      <c r="F8039" s="173"/>
      <c r="G8039" s="173"/>
      <c r="H8039" s="173"/>
      <c r="I8039" s="173"/>
    </row>
    <row r="8040">
      <c r="A8040" s="176"/>
      <c r="B8040" s="177"/>
      <c r="C8040" s="173"/>
      <c r="D8040" s="173"/>
      <c r="E8040" s="173"/>
      <c r="F8040" s="173"/>
      <c r="G8040" s="173"/>
      <c r="H8040" s="173"/>
      <c r="I8040" s="173"/>
    </row>
    <row r="8041">
      <c r="A8041" s="176"/>
      <c r="B8041" s="177"/>
      <c r="C8041" s="173"/>
      <c r="D8041" s="173"/>
      <c r="E8041" s="173"/>
      <c r="F8041" s="173"/>
      <c r="G8041" s="173"/>
      <c r="H8041" s="173"/>
      <c r="I8041" s="173"/>
    </row>
    <row r="8042">
      <c r="A8042" s="176"/>
      <c r="B8042" s="177"/>
      <c r="C8042" s="173"/>
      <c r="D8042" s="173"/>
      <c r="E8042" s="173"/>
      <c r="F8042" s="173"/>
      <c r="G8042" s="173"/>
      <c r="H8042" s="173"/>
      <c r="I8042" s="173"/>
    </row>
    <row r="8043">
      <c r="A8043" s="176"/>
      <c r="B8043" s="177"/>
      <c r="C8043" s="173"/>
      <c r="D8043" s="173"/>
      <c r="E8043" s="173"/>
      <c r="F8043" s="173"/>
      <c r="G8043" s="173"/>
      <c r="H8043" s="173"/>
      <c r="I8043" s="173"/>
    </row>
    <row r="8044">
      <c r="A8044" s="176"/>
      <c r="B8044" s="177"/>
      <c r="C8044" s="173"/>
      <c r="D8044" s="173"/>
      <c r="E8044" s="173"/>
      <c r="F8044" s="173"/>
      <c r="G8044" s="173"/>
      <c r="H8044" s="173"/>
      <c r="I8044" s="173"/>
    </row>
    <row r="8045">
      <c r="A8045" s="176"/>
      <c r="B8045" s="177"/>
      <c r="C8045" s="173"/>
      <c r="D8045" s="173"/>
      <c r="E8045" s="173"/>
      <c r="F8045" s="173"/>
      <c r="G8045" s="173"/>
      <c r="H8045" s="173"/>
      <c r="I8045" s="173"/>
    </row>
    <row r="8046">
      <c r="A8046" s="176"/>
      <c r="B8046" s="177"/>
      <c r="C8046" s="173"/>
      <c r="D8046" s="173"/>
      <c r="E8046" s="173"/>
      <c r="F8046" s="173"/>
      <c r="G8046" s="173"/>
      <c r="H8046" s="173"/>
      <c r="I8046" s="173"/>
    </row>
    <row r="8047">
      <c r="A8047" s="176"/>
      <c r="B8047" s="177"/>
      <c r="C8047" s="173"/>
      <c r="D8047" s="173"/>
      <c r="E8047" s="173"/>
      <c r="F8047" s="173"/>
      <c r="G8047" s="173"/>
      <c r="H8047" s="173"/>
      <c r="I8047" s="173"/>
    </row>
    <row r="8048">
      <c r="A8048" s="176"/>
      <c r="B8048" s="177"/>
      <c r="C8048" s="173"/>
      <c r="D8048" s="173"/>
      <c r="E8048" s="173"/>
      <c r="F8048" s="173"/>
      <c r="G8048" s="173"/>
      <c r="H8048" s="173"/>
      <c r="I8048" s="173"/>
    </row>
    <row r="8049">
      <c r="A8049" s="176"/>
      <c r="B8049" s="177"/>
      <c r="C8049" s="173"/>
      <c r="D8049" s="173"/>
      <c r="E8049" s="173"/>
      <c r="F8049" s="173"/>
      <c r="G8049" s="173"/>
      <c r="H8049" s="173"/>
      <c r="I8049" s="173"/>
    </row>
    <row r="8050">
      <c r="A8050" s="176"/>
      <c r="B8050" s="177"/>
      <c r="C8050" s="173"/>
      <c r="D8050" s="173"/>
      <c r="E8050" s="173"/>
      <c r="F8050" s="173"/>
      <c r="G8050" s="173"/>
      <c r="H8050" s="173"/>
      <c r="I8050" s="173"/>
    </row>
    <row r="8051">
      <c r="A8051" s="176"/>
      <c r="B8051" s="177"/>
      <c r="C8051" s="173"/>
      <c r="D8051" s="173"/>
      <c r="E8051" s="173"/>
      <c r="F8051" s="173"/>
      <c r="G8051" s="173"/>
      <c r="H8051" s="173"/>
      <c r="I8051" s="173"/>
    </row>
    <row r="8052">
      <c r="A8052" s="176"/>
      <c r="B8052" s="177"/>
      <c r="C8052" s="173"/>
      <c r="D8052" s="173"/>
      <c r="E8052" s="173"/>
      <c r="F8052" s="173"/>
      <c r="G8052" s="173"/>
      <c r="H8052" s="173"/>
      <c r="I8052" s="173"/>
    </row>
    <row r="8053">
      <c r="A8053" s="176"/>
      <c r="B8053" s="177"/>
      <c r="C8053" s="173"/>
      <c r="D8053" s="173"/>
      <c r="E8053" s="173"/>
      <c r="F8053" s="173"/>
      <c r="G8053" s="173"/>
      <c r="H8053" s="173"/>
      <c r="I8053" s="173"/>
    </row>
    <row r="8054">
      <c r="A8054" s="176"/>
      <c r="B8054" s="177"/>
      <c r="C8054" s="173"/>
      <c r="D8054" s="173"/>
      <c r="E8054" s="173"/>
      <c r="F8054" s="173"/>
      <c r="G8054" s="173"/>
      <c r="H8054" s="173"/>
      <c r="I8054" s="173"/>
    </row>
    <row r="8055">
      <c r="A8055" s="176"/>
      <c r="B8055" s="177"/>
      <c r="C8055" s="173"/>
      <c r="D8055" s="173"/>
      <c r="E8055" s="173"/>
      <c r="F8055" s="173"/>
      <c r="G8055" s="173"/>
      <c r="H8055" s="173"/>
      <c r="I8055" s="173"/>
    </row>
    <row r="8056">
      <c r="A8056" s="176"/>
      <c r="B8056" s="177"/>
      <c r="C8056" s="173"/>
      <c r="D8056" s="173"/>
      <c r="E8056" s="173"/>
      <c r="F8056" s="173"/>
      <c r="G8056" s="173"/>
      <c r="H8056" s="173"/>
      <c r="I8056" s="173"/>
    </row>
    <row r="8057">
      <c r="A8057" s="176"/>
      <c r="B8057" s="177"/>
      <c r="C8057" s="173"/>
      <c r="D8057" s="173"/>
      <c r="E8057" s="173"/>
      <c r="F8057" s="173"/>
      <c r="G8057" s="173"/>
      <c r="H8057" s="173"/>
      <c r="I8057" s="173"/>
    </row>
    <row r="8058">
      <c r="A8058" s="176"/>
      <c r="B8058" s="177"/>
      <c r="C8058" s="173"/>
      <c r="D8058" s="173"/>
      <c r="E8058" s="173"/>
      <c r="F8058" s="173"/>
      <c r="G8058" s="173"/>
      <c r="H8058" s="173"/>
      <c r="I8058" s="173"/>
    </row>
    <row r="8059">
      <c r="A8059" s="176"/>
      <c r="B8059" s="177"/>
      <c r="C8059" s="173"/>
      <c r="D8059" s="173"/>
      <c r="E8059" s="173"/>
      <c r="F8059" s="173"/>
      <c r="G8059" s="173"/>
      <c r="H8059" s="173"/>
      <c r="I8059" s="173"/>
    </row>
    <row r="8060">
      <c r="A8060" s="176"/>
      <c r="B8060" s="177"/>
      <c r="C8060" s="173"/>
      <c r="D8060" s="173"/>
      <c r="E8060" s="173"/>
      <c r="F8060" s="173"/>
      <c r="G8060" s="173"/>
      <c r="H8060" s="173"/>
      <c r="I8060" s="173"/>
    </row>
    <row r="8061">
      <c r="A8061" s="176"/>
      <c r="B8061" s="177"/>
      <c r="C8061" s="173"/>
      <c r="D8061" s="173"/>
      <c r="E8061" s="173"/>
      <c r="F8061" s="173"/>
      <c r="G8061" s="173"/>
      <c r="H8061" s="173"/>
      <c r="I8061" s="173"/>
    </row>
    <row r="8062">
      <c r="A8062" s="176"/>
      <c r="B8062" s="177"/>
      <c r="C8062" s="173"/>
      <c r="D8062" s="173"/>
      <c r="E8062" s="173"/>
      <c r="F8062" s="173"/>
      <c r="G8062" s="173"/>
      <c r="H8062" s="173"/>
      <c r="I8062" s="173"/>
    </row>
    <row r="8063">
      <c r="A8063" s="176"/>
      <c r="B8063" s="177"/>
      <c r="C8063" s="173"/>
      <c r="D8063" s="173"/>
      <c r="E8063" s="173"/>
      <c r="F8063" s="173"/>
      <c r="G8063" s="173"/>
      <c r="H8063" s="173"/>
      <c r="I8063" s="173"/>
    </row>
    <row r="8064">
      <c r="A8064" s="176"/>
      <c r="B8064" s="177"/>
      <c r="C8064" s="173"/>
      <c r="D8064" s="173"/>
      <c r="E8064" s="173"/>
      <c r="F8064" s="173"/>
      <c r="G8064" s="173"/>
      <c r="H8064" s="173"/>
      <c r="I8064" s="173"/>
    </row>
    <row r="8065">
      <c r="A8065" s="176"/>
      <c r="B8065" s="177"/>
      <c r="C8065" s="173"/>
      <c r="D8065" s="173"/>
      <c r="E8065" s="173"/>
      <c r="F8065" s="173"/>
      <c r="G8065" s="173"/>
      <c r="H8065" s="173"/>
      <c r="I8065" s="173"/>
    </row>
    <row r="8066">
      <c r="A8066" s="176"/>
      <c r="B8066" s="177"/>
      <c r="C8066" s="173"/>
      <c r="D8066" s="173"/>
      <c r="E8066" s="173"/>
      <c r="F8066" s="173"/>
      <c r="G8066" s="173"/>
      <c r="H8066" s="173"/>
      <c r="I8066" s="173"/>
    </row>
    <row r="8067">
      <c r="A8067" s="176"/>
      <c r="B8067" s="177"/>
      <c r="C8067" s="173"/>
      <c r="D8067" s="173"/>
      <c r="E8067" s="173"/>
      <c r="F8067" s="173"/>
      <c r="G8067" s="173"/>
      <c r="H8067" s="173"/>
      <c r="I8067" s="173"/>
    </row>
    <row r="8068">
      <c r="A8068" s="176"/>
      <c r="B8068" s="177"/>
      <c r="C8068" s="173"/>
      <c r="D8068" s="173"/>
      <c r="E8068" s="173"/>
      <c r="F8068" s="173"/>
      <c r="G8068" s="173"/>
      <c r="H8068" s="173"/>
      <c r="I8068" s="173"/>
    </row>
    <row r="8069">
      <c r="A8069" s="176"/>
      <c r="B8069" s="177"/>
      <c r="C8069" s="173"/>
      <c r="D8069" s="173"/>
      <c r="E8069" s="173"/>
      <c r="F8069" s="173"/>
      <c r="G8069" s="173"/>
      <c r="H8069" s="173"/>
      <c r="I8069" s="173"/>
    </row>
    <row r="8070">
      <c r="A8070" s="176"/>
      <c r="B8070" s="177"/>
      <c r="C8070" s="173"/>
      <c r="D8070" s="173"/>
      <c r="E8070" s="173"/>
      <c r="F8070" s="173"/>
      <c r="G8070" s="173"/>
      <c r="H8070" s="173"/>
      <c r="I8070" s="173"/>
    </row>
    <row r="8071">
      <c r="A8071" s="176"/>
      <c r="B8071" s="177"/>
      <c r="C8071" s="173"/>
      <c r="D8071" s="173"/>
      <c r="E8071" s="173"/>
      <c r="F8071" s="173"/>
      <c r="G8071" s="173"/>
      <c r="H8071" s="173"/>
      <c r="I8071" s="173"/>
    </row>
    <row r="8072">
      <c r="A8072" s="176"/>
      <c r="B8072" s="177"/>
      <c r="C8072" s="173"/>
      <c r="D8072" s="173"/>
      <c r="E8072" s="173"/>
      <c r="F8072" s="173"/>
      <c r="G8072" s="173"/>
      <c r="H8072" s="173"/>
      <c r="I8072" s="173"/>
    </row>
    <row r="8073">
      <c r="A8073" s="176"/>
      <c r="B8073" s="177"/>
      <c r="C8073" s="173"/>
      <c r="D8073" s="173"/>
      <c r="E8073" s="173"/>
      <c r="F8073" s="173"/>
      <c r="G8073" s="173"/>
      <c r="H8073" s="173"/>
      <c r="I8073" s="173"/>
    </row>
    <row r="8074">
      <c r="A8074" s="176"/>
      <c r="B8074" s="177"/>
      <c r="C8074" s="173"/>
      <c r="D8074" s="173"/>
      <c r="E8074" s="173"/>
      <c r="F8074" s="173"/>
      <c r="G8074" s="173"/>
      <c r="H8074" s="173"/>
      <c r="I8074" s="173"/>
    </row>
    <row r="8075">
      <c r="A8075" s="176"/>
      <c r="B8075" s="177"/>
      <c r="C8075" s="173"/>
      <c r="D8075" s="173"/>
      <c r="E8075" s="173"/>
      <c r="F8075" s="173"/>
      <c r="G8075" s="173"/>
      <c r="H8075" s="173"/>
      <c r="I8075" s="173"/>
    </row>
    <row r="8076">
      <c r="A8076" s="176"/>
      <c r="B8076" s="177"/>
      <c r="C8076" s="173"/>
      <c r="D8076" s="173"/>
      <c r="E8076" s="173"/>
      <c r="F8076" s="173"/>
      <c r="G8076" s="173"/>
      <c r="H8076" s="173"/>
      <c r="I8076" s="173"/>
    </row>
    <row r="8077">
      <c r="A8077" s="176"/>
      <c r="B8077" s="177"/>
      <c r="C8077" s="173"/>
      <c r="D8077" s="173"/>
      <c r="E8077" s="173"/>
      <c r="F8077" s="173"/>
      <c r="G8077" s="173"/>
      <c r="H8077" s="173"/>
      <c r="I8077" s="173"/>
    </row>
    <row r="8078">
      <c r="A8078" s="176"/>
      <c r="B8078" s="177"/>
      <c r="C8078" s="173"/>
      <c r="D8078" s="173"/>
      <c r="E8078" s="173"/>
      <c r="F8078" s="173"/>
      <c r="G8078" s="173"/>
      <c r="H8078" s="173"/>
      <c r="I8078" s="173"/>
    </row>
    <row r="8079">
      <c r="A8079" s="176"/>
      <c r="B8079" s="177"/>
      <c r="C8079" s="173"/>
      <c r="D8079" s="173"/>
      <c r="E8079" s="173"/>
      <c r="F8079" s="173"/>
      <c r="G8079" s="173"/>
      <c r="H8079" s="173"/>
      <c r="I8079" s="173"/>
    </row>
    <row r="8080">
      <c r="A8080" s="176"/>
      <c r="B8080" s="177"/>
      <c r="C8080" s="173"/>
      <c r="D8080" s="173"/>
      <c r="E8080" s="173"/>
      <c r="F8080" s="173"/>
      <c r="G8080" s="173"/>
      <c r="H8080" s="173"/>
      <c r="I8080" s="173"/>
    </row>
    <row r="8081">
      <c r="A8081" s="176"/>
      <c r="B8081" s="177"/>
      <c r="C8081" s="173"/>
      <c r="D8081" s="173"/>
      <c r="E8081" s="173"/>
      <c r="F8081" s="173"/>
      <c r="G8081" s="173"/>
      <c r="H8081" s="173"/>
      <c r="I8081" s="173"/>
    </row>
    <row r="8082">
      <c r="A8082" s="176"/>
      <c r="B8082" s="177"/>
      <c r="C8082" s="173"/>
      <c r="D8082" s="173"/>
      <c r="E8082" s="173"/>
      <c r="F8082" s="173"/>
      <c r="G8082" s="173"/>
      <c r="H8082" s="173"/>
      <c r="I8082" s="173"/>
    </row>
    <row r="8083">
      <c r="A8083" s="176"/>
      <c r="B8083" s="177"/>
      <c r="C8083" s="173"/>
      <c r="D8083" s="173"/>
      <c r="E8083" s="173"/>
      <c r="F8083" s="173"/>
      <c r="G8083" s="173"/>
      <c r="H8083" s="173"/>
      <c r="I8083" s="173"/>
    </row>
    <row r="8084">
      <c r="A8084" s="176"/>
      <c r="B8084" s="177"/>
      <c r="C8084" s="173"/>
      <c r="D8084" s="173"/>
      <c r="E8084" s="173"/>
      <c r="F8084" s="173"/>
      <c r="G8084" s="173"/>
      <c r="H8084" s="173"/>
      <c r="I8084" s="173"/>
    </row>
    <row r="8085">
      <c r="A8085" s="176"/>
      <c r="B8085" s="177"/>
      <c r="C8085" s="173"/>
      <c r="D8085" s="173"/>
      <c r="E8085" s="173"/>
      <c r="F8085" s="173"/>
      <c r="G8085" s="173"/>
      <c r="H8085" s="173"/>
      <c r="I8085" s="173"/>
    </row>
    <row r="8086">
      <c r="A8086" s="176"/>
      <c r="B8086" s="177"/>
      <c r="C8086" s="173"/>
      <c r="D8086" s="173"/>
      <c r="E8086" s="173"/>
      <c r="F8086" s="173"/>
      <c r="G8086" s="173"/>
      <c r="H8086" s="173"/>
      <c r="I8086" s="173"/>
    </row>
    <row r="8087">
      <c r="A8087" s="176"/>
      <c r="B8087" s="177"/>
      <c r="C8087" s="173"/>
      <c r="D8087" s="173"/>
      <c r="E8087" s="173"/>
      <c r="F8087" s="173"/>
      <c r="G8087" s="173"/>
      <c r="H8087" s="173"/>
      <c r="I8087" s="173"/>
    </row>
    <row r="8088">
      <c r="A8088" s="176"/>
      <c r="B8088" s="177"/>
      <c r="C8088" s="173"/>
      <c r="D8088" s="173"/>
      <c r="E8088" s="173"/>
      <c r="F8088" s="173"/>
      <c r="G8088" s="173"/>
      <c r="H8088" s="173"/>
      <c r="I8088" s="173"/>
    </row>
    <row r="8089">
      <c r="A8089" s="176"/>
      <c r="B8089" s="177"/>
      <c r="C8089" s="173"/>
      <c r="D8089" s="173"/>
      <c r="E8089" s="173"/>
      <c r="F8089" s="173"/>
      <c r="G8089" s="173"/>
      <c r="H8089" s="173"/>
      <c r="I8089" s="173"/>
    </row>
    <row r="8090">
      <c r="A8090" s="176"/>
      <c r="B8090" s="177"/>
      <c r="C8090" s="173"/>
      <c r="D8090" s="173"/>
      <c r="E8090" s="173"/>
      <c r="F8090" s="173"/>
      <c r="G8090" s="173"/>
      <c r="H8090" s="173"/>
      <c r="I8090" s="173"/>
    </row>
    <row r="8091">
      <c r="A8091" s="176"/>
      <c r="B8091" s="177"/>
      <c r="C8091" s="173"/>
      <c r="D8091" s="173"/>
      <c r="E8091" s="173"/>
      <c r="F8091" s="173"/>
      <c r="G8091" s="173"/>
      <c r="H8091" s="173"/>
      <c r="I8091" s="173"/>
    </row>
    <row r="8092">
      <c r="A8092" s="176"/>
      <c r="B8092" s="177"/>
      <c r="C8092" s="173"/>
      <c r="D8092" s="173"/>
      <c r="E8092" s="173"/>
      <c r="F8092" s="173"/>
      <c r="G8092" s="173"/>
      <c r="H8092" s="173"/>
      <c r="I8092" s="173"/>
    </row>
    <row r="8093">
      <c r="A8093" s="176"/>
      <c r="B8093" s="177"/>
      <c r="C8093" s="173"/>
      <c r="D8093" s="173"/>
      <c r="E8093" s="173"/>
      <c r="F8093" s="173"/>
      <c r="G8093" s="173"/>
      <c r="H8093" s="173"/>
      <c r="I8093" s="173"/>
    </row>
    <row r="8094">
      <c r="A8094" s="176"/>
      <c r="B8094" s="177"/>
      <c r="C8094" s="173"/>
      <c r="D8094" s="173"/>
      <c r="E8094" s="173"/>
      <c r="F8094" s="173"/>
      <c r="G8094" s="173"/>
      <c r="H8094" s="173"/>
      <c r="I8094" s="173"/>
    </row>
    <row r="8095">
      <c r="A8095" s="176"/>
      <c r="B8095" s="177"/>
      <c r="C8095" s="173"/>
      <c r="D8095" s="173"/>
      <c r="E8095" s="173"/>
      <c r="F8095" s="173"/>
      <c r="G8095" s="173"/>
      <c r="H8095" s="173"/>
      <c r="I8095" s="173"/>
    </row>
    <row r="8096">
      <c r="A8096" s="176"/>
      <c r="B8096" s="177"/>
      <c r="C8096" s="173"/>
      <c r="D8096" s="173"/>
      <c r="E8096" s="173"/>
      <c r="F8096" s="173"/>
      <c r="G8096" s="173"/>
      <c r="H8096" s="173"/>
      <c r="I8096" s="173"/>
    </row>
    <row r="8097">
      <c r="A8097" s="176"/>
      <c r="B8097" s="177"/>
      <c r="C8097" s="173"/>
      <c r="D8097" s="173"/>
      <c r="E8097" s="173"/>
      <c r="F8097" s="173"/>
      <c r="G8097" s="173"/>
      <c r="H8097" s="173"/>
      <c r="I8097" s="173"/>
    </row>
    <row r="8098">
      <c r="A8098" s="176"/>
      <c r="B8098" s="177"/>
      <c r="C8098" s="173"/>
      <c r="D8098" s="173"/>
      <c r="E8098" s="173"/>
      <c r="F8098" s="173"/>
      <c r="G8098" s="173"/>
      <c r="H8098" s="173"/>
      <c r="I8098" s="173"/>
    </row>
    <row r="8099">
      <c r="A8099" s="176"/>
      <c r="B8099" s="177"/>
      <c r="C8099" s="173"/>
      <c r="D8099" s="173"/>
      <c r="E8099" s="173"/>
      <c r="F8099" s="173"/>
      <c r="G8099" s="173"/>
      <c r="H8099" s="173"/>
      <c r="I8099" s="173"/>
    </row>
    <row r="8100">
      <c r="A8100" s="176"/>
      <c r="B8100" s="177"/>
      <c r="C8100" s="173"/>
      <c r="D8100" s="173"/>
      <c r="E8100" s="173"/>
      <c r="F8100" s="173"/>
      <c r="G8100" s="173"/>
      <c r="H8100" s="173"/>
      <c r="I8100" s="173"/>
    </row>
    <row r="8101">
      <c r="A8101" s="176"/>
      <c r="B8101" s="177"/>
      <c r="C8101" s="173"/>
      <c r="D8101" s="173"/>
      <c r="E8101" s="173"/>
      <c r="F8101" s="173"/>
      <c r="G8101" s="173"/>
      <c r="H8101" s="173"/>
      <c r="I8101" s="173"/>
    </row>
    <row r="8102">
      <c r="A8102" s="176"/>
      <c r="B8102" s="177"/>
      <c r="C8102" s="173"/>
      <c r="D8102" s="173"/>
      <c r="E8102" s="173"/>
      <c r="F8102" s="173"/>
      <c r="G8102" s="173"/>
      <c r="H8102" s="173"/>
      <c r="I8102" s="173"/>
    </row>
    <row r="8103">
      <c r="A8103" s="176"/>
      <c r="B8103" s="177"/>
      <c r="C8103" s="173"/>
      <c r="D8103" s="173"/>
      <c r="E8103" s="173"/>
      <c r="F8103" s="173"/>
      <c r="G8103" s="173"/>
      <c r="H8103" s="173"/>
      <c r="I8103" s="173"/>
    </row>
    <row r="8104">
      <c r="A8104" s="176"/>
      <c r="B8104" s="177"/>
      <c r="C8104" s="173"/>
      <c r="D8104" s="173"/>
      <c r="E8104" s="173"/>
      <c r="F8104" s="173"/>
      <c r="G8104" s="173"/>
      <c r="H8104" s="173"/>
      <c r="I8104" s="173"/>
    </row>
    <row r="8105">
      <c r="A8105" s="176"/>
      <c r="B8105" s="177"/>
      <c r="C8105" s="173"/>
      <c r="D8105" s="173"/>
      <c r="E8105" s="173"/>
      <c r="F8105" s="173"/>
      <c r="G8105" s="173"/>
      <c r="H8105" s="173"/>
      <c r="I8105" s="173"/>
    </row>
    <row r="8106">
      <c r="A8106" s="176"/>
      <c r="B8106" s="177"/>
      <c r="C8106" s="173"/>
      <c r="D8106" s="173"/>
      <c r="E8106" s="173"/>
      <c r="F8106" s="173"/>
      <c r="G8106" s="173"/>
      <c r="H8106" s="173"/>
      <c r="I8106" s="173"/>
    </row>
    <row r="8107">
      <c r="A8107" s="176"/>
      <c r="B8107" s="177"/>
      <c r="C8107" s="173"/>
      <c r="D8107" s="173"/>
      <c r="E8107" s="173"/>
      <c r="F8107" s="173"/>
      <c r="G8107" s="173"/>
      <c r="H8107" s="173"/>
      <c r="I8107" s="173"/>
    </row>
    <row r="8108">
      <c r="A8108" s="176"/>
      <c r="B8108" s="177"/>
      <c r="C8108" s="173"/>
      <c r="D8108" s="173"/>
      <c r="E8108" s="173"/>
      <c r="F8108" s="173"/>
      <c r="G8108" s="173"/>
      <c r="H8108" s="173"/>
      <c r="I8108" s="173"/>
    </row>
    <row r="8109">
      <c r="A8109" s="176"/>
      <c r="B8109" s="177"/>
      <c r="C8109" s="173"/>
      <c r="D8109" s="173"/>
      <c r="E8109" s="173"/>
      <c r="F8109" s="173"/>
      <c r="G8109" s="173"/>
      <c r="H8109" s="173"/>
      <c r="I8109" s="173"/>
    </row>
    <row r="8110">
      <c r="A8110" s="176"/>
      <c r="B8110" s="177"/>
      <c r="C8110" s="173"/>
      <c r="D8110" s="173"/>
      <c r="E8110" s="173"/>
      <c r="F8110" s="173"/>
      <c r="G8110" s="173"/>
      <c r="H8110" s="173"/>
      <c r="I8110" s="173"/>
    </row>
    <row r="8111">
      <c r="A8111" s="176"/>
      <c r="B8111" s="177"/>
      <c r="C8111" s="173"/>
      <c r="D8111" s="173"/>
      <c r="E8111" s="173"/>
      <c r="F8111" s="173"/>
      <c r="G8111" s="173"/>
      <c r="H8111" s="173"/>
      <c r="I8111" s="173"/>
    </row>
    <row r="8112">
      <c r="A8112" s="176"/>
      <c r="B8112" s="177"/>
      <c r="C8112" s="173"/>
      <c r="D8112" s="173"/>
      <c r="E8112" s="173"/>
      <c r="F8112" s="173"/>
      <c r="G8112" s="173"/>
      <c r="H8112" s="173"/>
      <c r="I8112" s="173"/>
    </row>
    <row r="8113">
      <c r="A8113" s="176"/>
      <c r="B8113" s="177"/>
      <c r="C8113" s="173"/>
      <c r="D8113" s="173"/>
      <c r="E8113" s="173"/>
      <c r="F8113" s="173"/>
      <c r="G8113" s="173"/>
      <c r="H8113" s="173"/>
      <c r="I8113" s="173"/>
    </row>
    <row r="8114">
      <c r="A8114" s="176"/>
      <c r="B8114" s="177"/>
      <c r="C8114" s="173"/>
      <c r="D8114" s="173"/>
      <c r="E8114" s="173"/>
      <c r="F8114" s="173"/>
      <c r="G8114" s="173"/>
      <c r="H8114" s="173"/>
      <c r="I8114" s="173"/>
    </row>
    <row r="8115">
      <c r="A8115" s="176"/>
      <c r="B8115" s="177"/>
      <c r="C8115" s="173"/>
      <c r="D8115" s="173"/>
      <c r="E8115" s="173"/>
      <c r="F8115" s="173"/>
      <c r="G8115" s="173"/>
      <c r="H8115" s="173"/>
      <c r="I8115" s="173"/>
    </row>
    <row r="8116">
      <c r="A8116" s="176"/>
      <c r="B8116" s="177"/>
      <c r="C8116" s="173"/>
      <c r="D8116" s="173"/>
      <c r="E8116" s="173"/>
      <c r="F8116" s="173"/>
      <c r="G8116" s="173"/>
      <c r="H8116" s="173"/>
      <c r="I8116" s="173"/>
    </row>
    <row r="8117">
      <c r="A8117" s="176"/>
      <c r="B8117" s="177"/>
      <c r="C8117" s="173"/>
      <c r="D8117" s="173"/>
      <c r="E8117" s="173"/>
      <c r="F8117" s="173"/>
      <c r="G8117" s="173"/>
      <c r="H8117" s="173"/>
      <c r="I8117" s="173"/>
    </row>
    <row r="8118">
      <c r="A8118" s="176"/>
      <c r="B8118" s="177"/>
      <c r="C8118" s="173"/>
      <c r="D8118" s="173"/>
      <c r="E8118" s="173"/>
      <c r="F8118" s="173"/>
      <c r="G8118" s="173"/>
      <c r="H8118" s="173"/>
      <c r="I8118" s="173"/>
    </row>
    <row r="8119">
      <c r="A8119" s="176"/>
      <c r="B8119" s="177"/>
      <c r="C8119" s="173"/>
      <c r="D8119" s="173"/>
      <c r="E8119" s="173"/>
      <c r="F8119" s="173"/>
      <c r="G8119" s="173"/>
      <c r="H8119" s="173"/>
      <c r="I8119" s="173"/>
    </row>
    <row r="8120">
      <c r="A8120" s="176"/>
      <c r="B8120" s="177"/>
      <c r="C8120" s="173"/>
      <c r="D8120" s="173"/>
      <c r="E8120" s="173"/>
      <c r="F8120" s="173"/>
      <c r="G8120" s="173"/>
      <c r="H8120" s="173"/>
      <c r="I8120" s="173"/>
    </row>
    <row r="8121">
      <c r="A8121" s="176"/>
      <c r="B8121" s="177"/>
      <c r="C8121" s="173"/>
      <c r="D8121" s="173"/>
      <c r="E8121" s="173"/>
      <c r="F8121" s="173"/>
      <c r="G8121" s="173"/>
      <c r="H8121" s="173"/>
      <c r="I8121" s="173"/>
    </row>
    <row r="8122">
      <c r="A8122" s="176"/>
      <c r="B8122" s="177"/>
      <c r="C8122" s="173"/>
      <c r="D8122" s="173"/>
      <c r="E8122" s="173"/>
      <c r="F8122" s="173"/>
      <c r="G8122" s="173"/>
      <c r="H8122" s="173"/>
      <c r="I8122" s="173"/>
    </row>
    <row r="8123">
      <c r="A8123" s="176"/>
      <c r="B8123" s="177"/>
      <c r="C8123" s="173"/>
      <c r="D8123" s="173"/>
      <c r="E8123" s="173"/>
      <c r="F8123" s="173"/>
      <c r="G8123" s="173"/>
      <c r="H8123" s="173"/>
      <c r="I8123" s="173"/>
    </row>
    <row r="8124">
      <c r="A8124" s="176"/>
      <c r="B8124" s="177"/>
      <c r="C8124" s="173"/>
      <c r="D8124" s="173"/>
      <c r="E8124" s="173"/>
      <c r="F8124" s="173"/>
      <c r="G8124" s="173"/>
      <c r="H8124" s="173"/>
      <c r="I8124" s="173"/>
    </row>
    <row r="8125">
      <c r="A8125" s="176"/>
      <c r="B8125" s="177"/>
      <c r="C8125" s="173"/>
      <c r="D8125" s="173"/>
      <c r="E8125" s="173"/>
      <c r="F8125" s="173"/>
      <c r="G8125" s="173"/>
      <c r="H8125" s="173"/>
      <c r="I8125" s="173"/>
    </row>
    <row r="8126">
      <c r="A8126" s="176"/>
      <c r="B8126" s="177"/>
      <c r="C8126" s="173"/>
      <c r="D8126" s="173"/>
      <c r="E8126" s="173"/>
      <c r="F8126" s="173"/>
      <c r="G8126" s="173"/>
      <c r="H8126" s="173"/>
      <c r="I8126" s="173"/>
    </row>
    <row r="8127">
      <c r="A8127" s="176"/>
      <c r="B8127" s="177"/>
      <c r="C8127" s="173"/>
      <c r="D8127" s="173"/>
      <c r="E8127" s="173"/>
      <c r="F8127" s="173"/>
      <c r="G8127" s="173"/>
      <c r="H8127" s="173"/>
      <c r="I8127" s="173"/>
    </row>
    <row r="8128">
      <c r="A8128" s="176"/>
      <c r="B8128" s="177"/>
      <c r="C8128" s="173"/>
      <c r="D8128" s="173"/>
      <c r="E8128" s="173"/>
      <c r="F8128" s="173"/>
      <c r="G8128" s="173"/>
      <c r="H8128" s="173"/>
      <c r="I8128" s="173"/>
    </row>
    <row r="8129">
      <c r="A8129" s="176"/>
      <c r="B8129" s="177"/>
      <c r="C8129" s="173"/>
      <c r="D8129" s="173"/>
      <c r="E8129" s="173"/>
      <c r="F8129" s="173"/>
      <c r="G8129" s="173"/>
      <c r="H8129" s="173"/>
      <c r="I8129" s="173"/>
    </row>
    <row r="8130">
      <c r="A8130" s="176"/>
      <c r="B8130" s="177"/>
      <c r="C8130" s="173"/>
      <c r="D8130" s="173"/>
      <c r="E8130" s="173"/>
      <c r="F8130" s="173"/>
      <c r="G8130" s="173"/>
      <c r="H8130" s="173"/>
      <c r="I8130" s="173"/>
    </row>
    <row r="8131">
      <c r="A8131" s="176"/>
      <c r="B8131" s="177"/>
      <c r="C8131" s="173"/>
      <c r="D8131" s="173"/>
      <c r="E8131" s="173"/>
      <c r="F8131" s="173"/>
      <c r="G8131" s="173"/>
      <c r="H8131" s="173"/>
      <c r="I8131" s="173"/>
    </row>
    <row r="8132">
      <c r="A8132" s="176"/>
      <c r="B8132" s="177"/>
      <c r="C8132" s="173"/>
      <c r="D8132" s="173"/>
      <c r="E8132" s="173"/>
      <c r="F8132" s="173"/>
      <c r="G8132" s="173"/>
      <c r="H8132" s="173"/>
      <c r="I8132" s="173"/>
    </row>
    <row r="8133">
      <c r="A8133" s="176"/>
      <c r="B8133" s="177"/>
      <c r="C8133" s="173"/>
      <c r="D8133" s="173"/>
      <c r="E8133" s="173"/>
      <c r="F8133" s="173"/>
      <c r="G8133" s="173"/>
      <c r="H8133" s="173"/>
      <c r="I8133" s="173"/>
    </row>
    <row r="8134">
      <c r="A8134" s="176"/>
      <c r="B8134" s="177"/>
      <c r="C8134" s="173"/>
      <c r="D8134" s="173"/>
      <c r="E8134" s="173"/>
      <c r="F8134" s="173"/>
      <c r="G8134" s="173"/>
      <c r="H8134" s="173"/>
      <c r="I8134" s="173"/>
    </row>
    <row r="8135">
      <c r="A8135" s="176"/>
      <c r="B8135" s="177"/>
      <c r="C8135" s="173"/>
      <c r="D8135" s="173"/>
      <c r="E8135" s="173"/>
      <c r="F8135" s="173"/>
      <c r="G8135" s="173"/>
      <c r="H8135" s="173"/>
      <c r="I8135" s="173"/>
    </row>
    <row r="8136">
      <c r="A8136" s="176"/>
      <c r="B8136" s="177"/>
      <c r="C8136" s="173"/>
      <c r="D8136" s="173"/>
      <c r="E8136" s="173"/>
      <c r="F8136" s="173"/>
      <c r="G8136" s="173"/>
      <c r="H8136" s="173"/>
      <c r="I8136" s="173"/>
    </row>
    <row r="8137">
      <c r="A8137" s="176"/>
      <c r="B8137" s="177"/>
      <c r="C8137" s="173"/>
      <c r="D8137" s="173"/>
      <c r="E8137" s="173"/>
      <c r="F8137" s="173"/>
      <c r="G8137" s="173"/>
      <c r="H8137" s="173"/>
      <c r="I8137" s="173"/>
    </row>
    <row r="8138">
      <c r="A8138" s="176"/>
      <c r="B8138" s="177"/>
      <c r="C8138" s="173"/>
      <c r="D8138" s="173"/>
      <c r="E8138" s="173"/>
      <c r="F8138" s="173"/>
      <c r="G8138" s="173"/>
      <c r="H8138" s="173"/>
      <c r="I8138" s="173"/>
    </row>
    <row r="8139">
      <c r="A8139" s="176"/>
      <c r="B8139" s="177"/>
      <c r="C8139" s="173"/>
      <c r="D8139" s="173"/>
      <c r="E8139" s="173"/>
      <c r="F8139" s="173"/>
      <c r="G8139" s="173"/>
      <c r="H8139" s="173"/>
      <c r="I8139" s="173"/>
    </row>
    <row r="8140">
      <c r="A8140" s="176"/>
      <c r="B8140" s="177"/>
      <c r="C8140" s="173"/>
      <c r="D8140" s="173"/>
      <c r="E8140" s="173"/>
      <c r="F8140" s="173"/>
      <c r="G8140" s="173"/>
      <c r="H8140" s="173"/>
      <c r="I8140" s="173"/>
    </row>
    <row r="8141">
      <c r="A8141" s="176"/>
      <c r="B8141" s="177"/>
      <c r="C8141" s="173"/>
      <c r="D8141" s="173"/>
      <c r="E8141" s="173"/>
      <c r="F8141" s="173"/>
      <c r="G8141" s="173"/>
      <c r="H8141" s="173"/>
      <c r="I8141" s="173"/>
    </row>
    <row r="8142">
      <c r="A8142" s="176"/>
      <c r="B8142" s="177"/>
      <c r="C8142" s="173"/>
      <c r="D8142" s="173"/>
      <c r="E8142" s="173"/>
      <c r="F8142" s="173"/>
      <c r="G8142" s="173"/>
      <c r="H8142" s="173"/>
      <c r="I8142" s="173"/>
    </row>
    <row r="8143">
      <c r="A8143" s="176"/>
      <c r="B8143" s="177"/>
      <c r="C8143" s="173"/>
      <c r="D8143" s="173"/>
      <c r="E8143" s="173"/>
      <c r="F8143" s="173"/>
      <c r="G8143" s="173"/>
      <c r="H8143" s="173"/>
      <c r="I8143" s="173"/>
    </row>
    <row r="8144">
      <c r="A8144" s="176"/>
      <c r="B8144" s="177"/>
      <c r="C8144" s="173"/>
      <c r="D8144" s="173"/>
      <c r="E8144" s="173"/>
      <c r="F8144" s="173"/>
      <c r="G8144" s="173"/>
      <c r="H8144" s="173"/>
      <c r="I8144" s="173"/>
    </row>
    <row r="8145">
      <c r="A8145" s="176"/>
      <c r="B8145" s="177"/>
      <c r="C8145" s="173"/>
      <c r="D8145" s="173"/>
      <c r="E8145" s="173"/>
      <c r="F8145" s="173"/>
      <c r="G8145" s="173"/>
      <c r="H8145" s="173"/>
      <c r="I8145" s="173"/>
    </row>
    <row r="8146">
      <c r="A8146" s="176"/>
      <c r="B8146" s="177"/>
      <c r="C8146" s="173"/>
      <c r="D8146" s="173"/>
      <c r="E8146" s="173"/>
      <c r="F8146" s="173"/>
      <c r="G8146" s="173"/>
      <c r="H8146" s="173"/>
      <c r="I8146" s="173"/>
    </row>
    <row r="8147">
      <c r="A8147" s="176"/>
      <c r="B8147" s="177"/>
      <c r="C8147" s="173"/>
      <c r="D8147" s="173"/>
      <c r="E8147" s="173"/>
      <c r="F8147" s="173"/>
      <c r="G8147" s="173"/>
      <c r="H8147" s="173"/>
      <c r="I8147" s="173"/>
    </row>
    <row r="8148">
      <c r="A8148" s="176"/>
      <c r="B8148" s="177"/>
      <c r="C8148" s="173"/>
      <c r="D8148" s="173"/>
      <c r="E8148" s="173"/>
      <c r="F8148" s="173"/>
      <c r="G8148" s="173"/>
      <c r="H8148" s="173"/>
      <c r="I8148" s="173"/>
    </row>
    <row r="8149">
      <c r="A8149" s="176"/>
      <c r="B8149" s="177"/>
      <c r="C8149" s="173"/>
      <c r="D8149" s="173"/>
      <c r="E8149" s="173"/>
      <c r="F8149" s="173"/>
      <c r="G8149" s="173"/>
      <c r="H8149" s="173"/>
      <c r="I8149" s="173"/>
    </row>
    <row r="8150">
      <c r="A8150" s="176"/>
      <c r="B8150" s="177"/>
      <c r="C8150" s="173"/>
      <c r="D8150" s="173"/>
      <c r="E8150" s="173"/>
      <c r="F8150" s="173"/>
      <c r="G8150" s="173"/>
      <c r="H8150" s="173"/>
      <c r="I8150" s="173"/>
    </row>
    <row r="8151">
      <c r="A8151" s="176"/>
      <c r="B8151" s="177"/>
      <c r="C8151" s="173"/>
      <c r="D8151" s="173"/>
      <c r="E8151" s="173"/>
      <c r="F8151" s="173"/>
      <c r="G8151" s="173"/>
      <c r="H8151" s="173"/>
      <c r="I8151" s="173"/>
    </row>
    <row r="8152">
      <c r="A8152" s="176"/>
      <c r="B8152" s="177"/>
      <c r="C8152" s="173"/>
      <c r="D8152" s="173"/>
      <c r="E8152" s="173"/>
      <c r="F8152" s="173"/>
      <c r="G8152" s="173"/>
      <c r="H8152" s="173"/>
      <c r="I8152" s="173"/>
    </row>
    <row r="8153">
      <c r="A8153" s="176"/>
      <c r="B8153" s="177"/>
      <c r="C8153" s="173"/>
      <c r="D8153" s="173"/>
      <c r="E8153" s="173"/>
      <c r="F8153" s="173"/>
      <c r="G8153" s="173"/>
      <c r="H8153" s="173"/>
      <c r="I8153" s="173"/>
    </row>
    <row r="8154">
      <c r="A8154" s="176"/>
      <c r="B8154" s="177"/>
      <c r="C8154" s="173"/>
      <c r="D8154" s="173"/>
      <c r="E8154" s="173"/>
      <c r="F8154" s="173"/>
      <c r="G8154" s="173"/>
      <c r="H8154" s="173"/>
      <c r="I8154" s="173"/>
    </row>
    <row r="8155">
      <c r="A8155" s="176"/>
      <c r="B8155" s="177"/>
      <c r="C8155" s="173"/>
      <c r="D8155" s="173"/>
      <c r="E8155" s="173"/>
      <c r="F8155" s="173"/>
      <c r="G8155" s="173"/>
      <c r="H8155" s="173"/>
      <c r="I8155" s="173"/>
    </row>
    <row r="8156">
      <c r="A8156" s="176"/>
      <c r="B8156" s="177"/>
      <c r="C8156" s="173"/>
      <c r="D8156" s="173"/>
      <c r="E8156" s="173"/>
      <c r="F8156" s="173"/>
      <c r="G8156" s="173"/>
      <c r="H8156" s="173"/>
      <c r="I8156" s="173"/>
    </row>
    <row r="8157">
      <c r="A8157" s="176"/>
      <c r="B8157" s="177"/>
      <c r="C8157" s="173"/>
      <c r="D8157" s="173"/>
      <c r="E8157" s="173"/>
      <c r="F8157" s="173"/>
      <c r="G8157" s="173"/>
      <c r="H8157" s="173"/>
      <c r="I8157" s="173"/>
    </row>
    <row r="8158">
      <c r="A8158" s="176"/>
      <c r="B8158" s="177"/>
      <c r="C8158" s="173"/>
      <c r="D8158" s="173"/>
      <c r="E8158" s="173"/>
      <c r="F8158" s="173"/>
      <c r="G8158" s="173"/>
      <c r="H8158" s="173"/>
      <c r="I8158" s="173"/>
    </row>
  </sheetData>
  <autoFilter ref="$A$3:$K$2026">
    <filterColumn colId="3">
      <filters>
        <filter val="Popping1"/>
        <filter val="Dance1"/>
      </filters>
    </filterColumn>
  </autoFilter>
  <conditionalFormatting sqref="A4:A8158">
    <cfRule type="notContainsBlanks" dxfId="3" priority="1">
      <formula>LEN(TRIM(A4))&gt;0</formula>
    </cfRule>
  </conditionalFormatting>
  <dataValidations>
    <dataValidation type="custom" allowBlank="1" showDropDown="1" sqref="B4:B8158">
      <formula1>OR(NOT(ISERROR(DATEVALUE(B4))), AND(ISNUMBER(B4), LEFT(CELL("format", B4))="D"))</formula1>
    </dataValidation>
    <dataValidation type="decimal" operator="notEqual" allowBlank="1" showDropDown="1" sqref="A4:A8158">
      <formula1>0.0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6.13"/>
  </cols>
  <sheetData>
    <row r="1">
      <c r="A1" s="178"/>
      <c r="B1" s="179"/>
      <c r="C1" s="178"/>
      <c r="D1" s="180" t="s">
        <v>3750</v>
      </c>
      <c r="E1" s="178"/>
      <c r="F1" s="178"/>
      <c r="G1" s="178"/>
      <c r="H1" s="178"/>
      <c r="I1" s="181"/>
      <c r="J1" s="181"/>
      <c r="K1" s="181"/>
    </row>
    <row r="2">
      <c r="A2" s="182" t="s">
        <v>3751</v>
      </c>
      <c r="B2" s="183" t="s">
        <v>3752</v>
      </c>
      <c r="C2" s="182" t="s">
        <v>5</v>
      </c>
      <c r="D2" s="182" t="s">
        <v>1413</v>
      </c>
      <c r="E2" s="182" t="s">
        <v>1427</v>
      </c>
      <c r="F2" s="182" t="s">
        <v>3753</v>
      </c>
      <c r="G2" s="182" t="s">
        <v>3754</v>
      </c>
      <c r="H2" s="182" t="s">
        <v>3755</v>
      </c>
      <c r="I2" s="184" t="s">
        <v>3756</v>
      </c>
      <c r="J2" s="184" t="s">
        <v>3757</v>
      </c>
      <c r="K2" s="184" t="s">
        <v>2</v>
      </c>
    </row>
    <row r="3">
      <c r="A3" s="182" t="s">
        <v>1455</v>
      </c>
      <c r="B3" s="182" t="s">
        <v>1456</v>
      </c>
      <c r="C3" s="182" t="s">
        <v>16</v>
      </c>
      <c r="D3" s="182" t="s">
        <v>1415</v>
      </c>
      <c r="E3" s="182" t="s">
        <v>1431</v>
      </c>
      <c r="F3" s="182" t="s">
        <v>3758</v>
      </c>
      <c r="G3" s="182" t="s">
        <v>3759</v>
      </c>
      <c r="H3" s="182" t="s">
        <v>3760</v>
      </c>
      <c r="I3" s="184" t="s">
        <v>3761</v>
      </c>
      <c r="J3" s="184" t="s">
        <v>3762</v>
      </c>
      <c r="K3" s="184" t="s">
        <v>13</v>
      </c>
    </row>
    <row r="4">
      <c r="A4" s="37" t="s">
        <v>1594</v>
      </c>
      <c r="B4" s="70">
        <v>45298.0</v>
      </c>
      <c r="C4" s="58" t="s">
        <v>449</v>
      </c>
      <c r="D4" s="58" t="str">
        <f>IFERROR(VLOOKUP(A4, LichDay!A:E, 5, FALSE), "")</f>
        <v>Hope</v>
      </c>
      <c r="E4" s="58" t="str">
        <f>IFERROR(VLOOKUP(A4, LichDay!A:F, 6, FALSE), "")</f>
        <v>Huyen</v>
      </c>
      <c r="F4" s="23">
        <f t="shared" ref="F4:F1677" si="1">SUM(G4+H4)</f>
        <v>7</v>
      </c>
      <c r="G4" s="23">
        <f>IF(A4 &lt;&gt; "", COUNTIFS(DiemDanhChiTiet!A:A, A4, DiemDanhChiTiet!E:E, C4), 0)</f>
        <v>7</v>
      </c>
      <c r="H4" s="23">
        <f>IF(A4 &lt;&gt; "", COUNTIFS(DiemDanhChiTiet!A:A, A4, DiemDanhChiTiet!E:E, "&lt;&gt;"&amp;C4), 0)</f>
        <v>0</v>
      </c>
      <c r="I4" s="185">
        <f t="shared" ref="I4:I873" si="2">IF(F4 = 0, 0, IF(F4 &lt;= 12, 150000, IF(F4 &lt;= 14, 170000, 200000)))</f>
        <v>150000</v>
      </c>
      <c r="J4" s="185">
        <f t="shared" ref="J4:J1677" si="3">IF(E4 &lt;&gt; "", 50000, 0)</f>
        <v>50000</v>
      </c>
      <c r="K4" s="186" t="str">
        <f t="array" ref="K4">XLOOKUP(TRIM(C4), LopHoc!$B$4:$B$100, LopHoc!$A$4:$A$100, "Không tìm thấy")
</f>
        <v>Gang Thép</v>
      </c>
    </row>
    <row r="5">
      <c r="A5" s="37" t="s">
        <v>1627</v>
      </c>
      <c r="B5" s="70">
        <v>45298.0</v>
      </c>
      <c r="C5" s="58" t="s">
        <v>592</v>
      </c>
      <c r="D5" s="58" t="str">
        <f>IFERROR(VLOOKUP(A5, LichDay!A:E, 5, FALSE), "")</f>
        <v>TZ</v>
      </c>
      <c r="E5" s="58" t="str">
        <f>IFERROR(VLOOKUP(A5, LichDay!A:F, 6, FALSE), "")</f>
        <v>Huyen</v>
      </c>
      <c r="F5" s="23">
        <f t="shared" si="1"/>
        <v>7</v>
      </c>
      <c r="G5" s="23">
        <f>IF(A5 &lt;&gt; "", COUNTIFS(DiemDanhChiTiet!A:A, A5, DiemDanhChiTiet!E:E, C5), 0)</f>
        <v>7</v>
      </c>
      <c r="H5" s="23">
        <f>IF(A5 &lt;&gt; "", COUNTIFS(DiemDanhChiTiet!A:A, A5, DiemDanhChiTiet!E:E, "&lt;&gt;"&amp;C5), 0)</f>
        <v>0</v>
      </c>
      <c r="I5" s="185">
        <f t="shared" si="2"/>
        <v>150000</v>
      </c>
      <c r="J5" s="185">
        <f t="shared" si="3"/>
        <v>50000</v>
      </c>
      <c r="K5" s="186" t="str">
        <f t="array" ref="K5">XLOOKUP(TRIM(C5), LopHoc!$B$4:$B$100, LopHoc!$A$4:$A$100, "Không tìm thấy")
</f>
        <v>Gang Thép</v>
      </c>
    </row>
    <row r="6">
      <c r="A6" s="37" t="s">
        <v>1607</v>
      </c>
      <c r="B6" s="70">
        <v>45298.0</v>
      </c>
      <c r="C6" s="58" t="s">
        <v>293</v>
      </c>
      <c r="D6" s="58" t="str">
        <f>IFERROR(VLOOKUP(A6, LichDay!A:E, 5, FALSE), "")</f>
        <v>Halo</v>
      </c>
      <c r="E6" s="58" t="str">
        <f>IFERROR(VLOOKUP(A6, LichDay!A:F, 6, FALSE), "")</f>
        <v>Huyen</v>
      </c>
      <c r="F6" s="23">
        <f t="shared" si="1"/>
        <v>10</v>
      </c>
      <c r="G6" s="23">
        <f>IF(A6 &lt;&gt; "", COUNTIFS(DiemDanhChiTiet!A:A, A6, DiemDanhChiTiet!E:E, C6), 0)</f>
        <v>10</v>
      </c>
      <c r="H6" s="23">
        <f>IF(A6 &lt;&gt; "", COUNTIFS(DiemDanhChiTiet!A:A, A6, DiemDanhChiTiet!E:E, "&lt;&gt;"&amp;C6), 0)</f>
        <v>0</v>
      </c>
      <c r="I6" s="185">
        <f t="shared" si="2"/>
        <v>150000</v>
      </c>
      <c r="J6" s="185">
        <f t="shared" si="3"/>
        <v>50000</v>
      </c>
      <c r="K6" s="186" t="str">
        <f t="array" ref="K6">XLOOKUP(TRIM(C6), LopHoc!$B$4:$B$100, LopHoc!$A$4:$A$100, "Không tìm thấy")
</f>
        <v>Gang Thép</v>
      </c>
    </row>
    <row r="7">
      <c r="A7" s="37" t="s">
        <v>1555</v>
      </c>
      <c r="B7" s="70">
        <v>45329.0</v>
      </c>
      <c r="C7" s="58" t="s">
        <v>50</v>
      </c>
      <c r="D7" s="58" t="str">
        <f>IFERROR(VLOOKUP(A7, LichDay!A:E, 5, FALSE), "")</f>
        <v>Hope</v>
      </c>
      <c r="E7" s="57" t="str">
        <f>IFERROR(VLOOKUP(A7, LichDay!A:F, 6, FALSE), "")</f>
        <v/>
      </c>
      <c r="F7" s="23">
        <f t="shared" si="1"/>
        <v>4</v>
      </c>
      <c r="G7" s="23">
        <f>IF(A7 &lt;&gt; "", COUNTIFS(DiemDanhChiTiet!A:A, A7, DiemDanhChiTiet!E:E, C7), 0)</f>
        <v>4</v>
      </c>
      <c r="H7" s="23">
        <f>IF(A7 &lt;&gt; "", COUNTIFS(DiemDanhChiTiet!A:A, A7, DiemDanhChiTiet!E:E, "&lt;&gt;"&amp;C7), 0)</f>
        <v>0</v>
      </c>
      <c r="I7" s="185">
        <f t="shared" si="2"/>
        <v>150000</v>
      </c>
      <c r="J7" s="185">
        <f t="shared" si="3"/>
        <v>0</v>
      </c>
      <c r="K7" s="186" t="str">
        <f t="array" ref="K7">XLOOKUP(TRIM(C7), LopHoc!$B$4:$B$100, LopHoc!$A$4:$A$100, "Không tìm thấy")
</f>
        <v>RMIX</v>
      </c>
    </row>
    <row r="8">
      <c r="A8" s="37" t="s">
        <v>1507</v>
      </c>
      <c r="B8" s="70">
        <v>45329.0</v>
      </c>
      <c r="C8" s="58" t="s">
        <v>306</v>
      </c>
      <c r="D8" s="58" t="str">
        <f>IFERROR(VLOOKUP(A8, LichDay!A:E, 5, FALSE), "")</f>
        <v>Khadi</v>
      </c>
      <c r="E8" s="58" t="str">
        <f>IFERROR(VLOOKUP(A8, LichDay!A:F, 6, FALSE), "")</f>
        <v>Huyen</v>
      </c>
      <c r="F8" s="23">
        <f t="shared" si="1"/>
        <v>7</v>
      </c>
      <c r="G8" s="23">
        <f>IF(A8 &lt;&gt; "", COUNTIFS(DiemDanhChiTiet!A:A, A8, DiemDanhChiTiet!E:E, C8), 0)</f>
        <v>5</v>
      </c>
      <c r="H8" s="23">
        <f>IF(A8 &lt;&gt; "", COUNTIFS(DiemDanhChiTiet!A:A, A8, DiemDanhChiTiet!E:E, "&lt;&gt;"&amp;C8), 0)</f>
        <v>2</v>
      </c>
      <c r="I8" s="185">
        <f t="shared" si="2"/>
        <v>150000</v>
      </c>
      <c r="J8" s="185">
        <f t="shared" si="3"/>
        <v>50000</v>
      </c>
      <c r="K8" s="186" t="str">
        <f t="array" ref="K8">XLOOKUP(TRIM(C8), LopHoc!$B$4:$B$100, LopHoc!$A$4:$A$100, "Không tìm thấy")
</f>
        <v>Gang Thép</v>
      </c>
    </row>
    <row r="9">
      <c r="A9" s="37" t="s">
        <v>1576</v>
      </c>
      <c r="B9" s="70">
        <v>45329.0</v>
      </c>
      <c r="C9" s="58" t="s">
        <v>453</v>
      </c>
      <c r="D9" s="58" t="str">
        <f>IFERROR(VLOOKUP(A9, LichDay!A:E, 5, FALSE), "")</f>
        <v>Hope</v>
      </c>
      <c r="E9" s="58" t="str">
        <f>IFERROR(VLOOKUP(A9, LichDay!A:F, 6, FALSE), "")</f>
        <v>Huyen</v>
      </c>
      <c r="F9" s="23">
        <f t="shared" si="1"/>
        <v>8</v>
      </c>
      <c r="G9" s="23">
        <f>IF(A9 &lt;&gt; "", COUNTIFS(DiemDanhChiTiet!A:A, A9, DiemDanhChiTiet!E:E, C9), 0)</f>
        <v>7</v>
      </c>
      <c r="H9" s="23">
        <f>IF(A9 &lt;&gt; "", COUNTIFS(DiemDanhChiTiet!A:A, A9, DiemDanhChiTiet!E:E, "&lt;&gt;"&amp;C9), 0)</f>
        <v>1</v>
      </c>
      <c r="I9" s="185">
        <f t="shared" si="2"/>
        <v>150000</v>
      </c>
      <c r="J9" s="185">
        <f t="shared" si="3"/>
        <v>50000</v>
      </c>
      <c r="K9" s="186" t="str">
        <f t="array" ref="K9">XLOOKUP(TRIM(C9), LopHoc!$B$4:$B$100, LopHoc!$A$4:$A$100, "Không tìm thấy")
</f>
        <v>Gang Thép</v>
      </c>
    </row>
    <row r="10">
      <c r="A10" s="37" t="s">
        <v>1567</v>
      </c>
      <c r="B10" s="70">
        <v>45358.0</v>
      </c>
      <c r="C10" s="58" t="s">
        <v>439</v>
      </c>
      <c r="D10" s="58" t="str">
        <f>IFERROR(VLOOKUP(A10, LichDay!A:E, 5, FALSE), "")</f>
        <v>Khadi</v>
      </c>
      <c r="E10" s="58" t="str">
        <f>IFERROR(VLOOKUP(A10, LichDay!A:F, 6, FALSE), "")</f>
        <v>Huyen</v>
      </c>
      <c r="F10" s="23">
        <f t="shared" si="1"/>
        <v>6</v>
      </c>
      <c r="G10" s="23">
        <f>IF(A10 &lt;&gt; "", COUNTIFS(DiemDanhChiTiet!A:A, A10, DiemDanhChiTiet!E:E, C10), 0)</f>
        <v>6</v>
      </c>
      <c r="H10" s="23">
        <f>IF(A10 &lt;&gt; "", COUNTIFS(DiemDanhChiTiet!A:A, A10, DiemDanhChiTiet!E:E, "&lt;&gt;"&amp;C10), 0)</f>
        <v>0</v>
      </c>
      <c r="I10" s="185">
        <f t="shared" si="2"/>
        <v>150000</v>
      </c>
      <c r="J10" s="185">
        <f t="shared" si="3"/>
        <v>50000</v>
      </c>
      <c r="K10" s="186" t="str">
        <f t="array" ref="K10">XLOOKUP(TRIM(C10), LopHoc!$B$4:$B$100, LopHoc!$A$4:$A$100, "Không tìm thấy")
</f>
        <v>Gang Thép</v>
      </c>
    </row>
    <row r="11">
      <c r="A11" s="37" t="s">
        <v>1595</v>
      </c>
      <c r="B11" s="70">
        <v>45358.0</v>
      </c>
      <c r="C11" s="58" t="s">
        <v>449</v>
      </c>
      <c r="D11" s="58" t="str">
        <f>IFERROR(VLOOKUP(A11, LichDay!A:E, 5, FALSE), "")</f>
        <v>Hope</v>
      </c>
      <c r="E11" s="57" t="str">
        <f>IFERROR(VLOOKUP(A11, LichDay!A:F, 6, FALSE), "")</f>
        <v>Huyen</v>
      </c>
      <c r="F11" s="23">
        <f t="shared" si="1"/>
        <v>10</v>
      </c>
      <c r="G11" s="23">
        <f>IF(A11 &lt;&gt; "", COUNTIFS(DiemDanhChiTiet!A:A, A11, DiemDanhChiTiet!E:E, C11), 0)</f>
        <v>10</v>
      </c>
      <c r="H11" s="23">
        <f>IF(A11 &lt;&gt; "", COUNTIFS(DiemDanhChiTiet!A:A, A11, DiemDanhChiTiet!E:E, "&lt;&gt;"&amp;C11), 0)</f>
        <v>0</v>
      </c>
      <c r="I11" s="185">
        <f t="shared" si="2"/>
        <v>150000</v>
      </c>
      <c r="J11" s="185">
        <f t="shared" si="3"/>
        <v>50000</v>
      </c>
      <c r="K11" s="186" t="str">
        <f t="array" ref="K11">XLOOKUP(TRIM(C11), LopHoc!$B$4:$B$100, LopHoc!$A$4:$A$100, "Không tìm thấy")
</f>
        <v>Gang Thép</v>
      </c>
    </row>
    <row r="12">
      <c r="A12" s="37" t="s">
        <v>1497</v>
      </c>
      <c r="B12" s="70">
        <v>45358.0</v>
      </c>
      <c r="C12" s="58" t="s">
        <v>387</v>
      </c>
      <c r="D12" s="58" t="str">
        <f>IFERROR(VLOOKUP(A12, LichDay!A:E, 5, FALSE), "")</f>
        <v>Huco</v>
      </c>
      <c r="E12" s="58" t="str">
        <f>IFERROR(VLOOKUP(A12, LichDay!A:F, 6, FALSE), "")</f>
        <v>Huyen</v>
      </c>
      <c r="F12" s="23">
        <f t="shared" si="1"/>
        <v>5</v>
      </c>
      <c r="G12" s="23">
        <f>IF(A12 &lt;&gt; "", COUNTIFS(DiemDanhChiTiet!A:A, A12, DiemDanhChiTiet!E:E, C12), 0)</f>
        <v>5</v>
      </c>
      <c r="H12" s="23">
        <f>IF(A12 &lt;&gt; "", COUNTIFS(DiemDanhChiTiet!A:A, A12, DiemDanhChiTiet!E:E, "&lt;&gt;"&amp;C12), 0)</f>
        <v>0</v>
      </c>
      <c r="I12" s="185">
        <f t="shared" si="2"/>
        <v>150000</v>
      </c>
      <c r="J12" s="185">
        <f t="shared" si="3"/>
        <v>50000</v>
      </c>
      <c r="K12" s="186" t="str">
        <f t="array" ref="K12">XLOOKUP(TRIM(C12), LopHoc!$B$4:$B$100, LopHoc!$A$4:$A$100, "Không tìm thấy")
</f>
        <v>Gang Thép</v>
      </c>
    </row>
    <row r="13">
      <c r="A13" s="37" t="s">
        <v>1483</v>
      </c>
      <c r="B13" s="70">
        <v>45358.0</v>
      </c>
      <c r="C13" s="58" t="s">
        <v>327</v>
      </c>
      <c r="D13" s="58" t="str">
        <f>IFERROR(VLOOKUP(A13, LichDay!A:E, 5, FALSE), "")</f>
        <v>Huco</v>
      </c>
      <c r="E13" s="58" t="str">
        <f>IFERROR(VLOOKUP(A13, LichDay!A:F, 6, FALSE), "")</f>
        <v>Huyen</v>
      </c>
      <c r="F13" s="23">
        <f t="shared" si="1"/>
        <v>8</v>
      </c>
      <c r="G13" s="23">
        <f>IF(A13 &lt;&gt; "", COUNTIFS(DiemDanhChiTiet!A:A, A13, DiemDanhChiTiet!E:E, C13), 0)</f>
        <v>8</v>
      </c>
      <c r="H13" s="23">
        <f>IF(A13 &lt;&gt; "", COUNTIFS(DiemDanhChiTiet!A:A, A13, DiemDanhChiTiet!E:E, "&lt;&gt;"&amp;C13), 0)</f>
        <v>0</v>
      </c>
      <c r="I13" s="185">
        <f t="shared" si="2"/>
        <v>150000</v>
      </c>
      <c r="J13" s="185">
        <f t="shared" si="3"/>
        <v>50000</v>
      </c>
      <c r="K13" s="186" t="str">
        <f t="array" ref="K13">XLOOKUP(TRIM(C13), LopHoc!$B$4:$B$100, LopHoc!$A$4:$A$100, "Không tìm thấy")
</f>
        <v>Gang Thép</v>
      </c>
    </row>
    <row r="14">
      <c r="A14" s="37" t="s">
        <v>1529</v>
      </c>
      <c r="B14" s="70">
        <v>45358.0</v>
      </c>
      <c r="C14" s="58" t="s">
        <v>86</v>
      </c>
      <c r="D14" s="58" t="str">
        <f>IFERROR(VLOOKUP(A14, LichDay!A:E, 5, FALSE), "")</f>
        <v>Halo</v>
      </c>
      <c r="E14" s="57" t="str">
        <f>IFERROR(VLOOKUP(A14, LichDay!A:F, 6, FALSE), "")</f>
        <v/>
      </c>
      <c r="F14" s="23">
        <f t="shared" si="1"/>
        <v>5</v>
      </c>
      <c r="G14" s="23">
        <f>IF(A14 &lt;&gt; "", COUNTIFS(DiemDanhChiTiet!A:A, A14, DiemDanhChiTiet!E:E, C14), 0)</f>
        <v>4</v>
      </c>
      <c r="H14" s="23">
        <f>IF(A14 &lt;&gt; "", COUNTIFS(DiemDanhChiTiet!A:A, A14, DiemDanhChiTiet!E:E, "&lt;&gt;"&amp;C14), 0)</f>
        <v>1</v>
      </c>
      <c r="I14" s="185">
        <f t="shared" si="2"/>
        <v>150000</v>
      </c>
      <c r="J14" s="185">
        <f t="shared" si="3"/>
        <v>0</v>
      </c>
      <c r="K14" s="186" t="str">
        <f t="array" ref="K14">XLOOKUP(TRIM(C14), LopHoc!$B$4:$B$100, LopHoc!$A$4:$A$100, "Không tìm thấy")
</f>
        <v>RMIX</v>
      </c>
    </row>
    <row r="15">
      <c r="A15" s="37" t="s">
        <v>1618</v>
      </c>
      <c r="B15" s="70">
        <v>45358.0</v>
      </c>
      <c r="C15" s="58" t="s">
        <v>141</v>
      </c>
      <c r="D15" s="58" t="str">
        <f>IFERROR(VLOOKUP(A15, LichDay!A:E, 5, FALSE), "")</f>
        <v>Hope</v>
      </c>
      <c r="E15" s="57" t="str">
        <f>IFERROR(VLOOKUP(A15, LichDay!A:F, 6, FALSE), "")</f>
        <v/>
      </c>
      <c r="F15" s="23">
        <f t="shared" si="1"/>
        <v>4</v>
      </c>
      <c r="G15" s="23">
        <f>IF(A15 &lt;&gt; "", COUNTIFS(DiemDanhChiTiet!A:A, A15, DiemDanhChiTiet!E:E, C15), 0)</f>
        <v>4</v>
      </c>
      <c r="H15" s="23">
        <f>IF(A15 &lt;&gt; "", COUNTIFS(DiemDanhChiTiet!A:A, A15, DiemDanhChiTiet!E:E, "&lt;&gt;"&amp;C15), 0)</f>
        <v>0</v>
      </c>
      <c r="I15" s="185">
        <f t="shared" si="2"/>
        <v>150000</v>
      </c>
      <c r="J15" s="185">
        <f t="shared" si="3"/>
        <v>0</v>
      </c>
      <c r="K15" s="186" t="str">
        <f t="array" ref="K15">XLOOKUP(TRIM(C15), LopHoc!$B$4:$B$100, LopHoc!$A$4:$A$100, "Không tìm thấy")
</f>
        <v>RMIX</v>
      </c>
    </row>
    <row r="16">
      <c r="A16" s="37" t="s">
        <v>1520</v>
      </c>
      <c r="B16" s="70">
        <v>45358.0</v>
      </c>
      <c r="C16" s="58" t="s">
        <v>27</v>
      </c>
      <c r="D16" s="58" t="str">
        <f>IFERROR(VLOOKUP(A16, LichDay!A:E, 5, FALSE), "")</f>
        <v>Khadi</v>
      </c>
      <c r="E16" s="57" t="str">
        <f>IFERROR(VLOOKUP(A16, LichDay!A:F, 6, FALSE), "")</f>
        <v/>
      </c>
      <c r="F16" s="23">
        <f t="shared" si="1"/>
        <v>9</v>
      </c>
      <c r="G16" s="23">
        <f>IF(A16 &lt;&gt; "", COUNTIFS(DiemDanhChiTiet!A:A, A16, DiemDanhChiTiet!E:E, C16), 0)</f>
        <v>8</v>
      </c>
      <c r="H16" s="23">
        <f>IF(A16 &lt;&gt; "", COUNTIFS(DiemDanhChiTiet!A:A, A16, DiemDanhChiTiet!E:E, "&lt;&gt;"&amp;C16), 0)</f>
        <v>1</v>
      </c>
      <c r="I16" s="185">
        <f t="shared" si="2"/>
        <v>150000</v>
      </c>
      <c r="J16" s="185">
        <f t="shared" si="3"/>
        <v>0</v>
      </c>
      <c r="K16" s="186" t="str">
        <f t="array" ref="K16">XLOOKUP(TRIM(C16), LopHoc!$B$4:$B$100, LopHoc!$A$4:$A$100, "Không tìm thấy")
</f>
        <v>RMIX</v>
      </c>
    </row>
    <row r="17">
      <c r="A17" s="37" t="s">
        <v>1557</v>
      </c>
      <c r="B17" s="70">
        <v>45389.0</v>
      </c>
      <c r="C17" s="58" t="s">
        <v>50</v>
      </c>
      <c r="D17" s="58" t="str">
        <f>IFERROR(VLOOKUP(A17, LichDay!A:E, 5, FALSE), "")</f>
        <v>Hope</v>
      </c>
      <c r="E17" s="57" t="str">
        <f>IFERROR(VLOOKUP(A17, LichDay!A:F, 6, FALSE), "")</f>
        <v/>
      </c>
      <c r="F17" s="23">
        <f t="shared" si="1"/>
        <v>6</v>
      </c>
      <c r="G17" s="23">
        <f>IF(A17 &lt;&gt; "", COUNTIFS(DiemDanhChiTiet!A:A, A17, DiemDanhChiTiet!E:E, C17), 0)</f>
        <v>6</v>
      </c>
      <c r="H17" s="23">
        <f>IF(A17 &lt;&gt; "", COUNTIFS(DiemDanhChiTiet!A:A, A17, DiemDanhChiTiet!E:E, "&lt;&gt;"&amp;C17), 0)</f>
        <v>0</v>
      </c>
      <c r="I17" s="185">
        <f t="shared" si="2"/>
        <v>150000</v>
      </c>
      <c r="J17" s="185">
        <f t="shared" si="3"/>
        <v>0</v>
      </c>
      <c r="K17" s="186" t="str">
        <f t="array" ref="K17">XLOOKUP(TRIM(C17), LopHoc!$B$4:$B$100, LopHoc!$A$4:$A$100, "Không tìm thấy")
</f>
        <v>RMIX</v>
      </c>
    </row>
    <row r="18">
      <c r="A18" s="37" t="s">
        <v>1628</v>
      </c>
      <c r="B18" s="70">
        <v>45389.0</v>
      </c>
      <c r="C18" s="58" t="s">
        <v>592</v>
      </c>
      <c r="D18" s="58" t="str">
        <f>IFERROR(VLOOKUP(A18, LichDay!A:E, 5, FALSE), "")</f>
        <v>Khadi</v>
      </c>
      <c r="E18" s="58" t="str">
        <f>IFERROR(VLOOKUP(A18, LichDay!A:F, 6, FALSE), "")</f>
        <v>Huyen</v>
      </c>
      <c r="F18" s="23">
        <f t="shared" si="1"/>
        <v>8</v>
      </c>
      <c r="G18" s="23">
        <f>IF(A18 &lt;&gt; "", COUNTIFS(DiemDanhChiTiet!A:A, A18, DiemDanhChiTiet!E:E, C18), 0)</f>
        <v>8</v>
      </c>
      <c r="H18" s="23">
        <f>IF(A18 &lt;&gt; "", COUNTIFS(DiemDanhChiTiet!A:A, A18, DiemDanhChiTiet!E:E, "&lt;&gt;"&amp;C18), 0)</f>
        <v>0</v>
      </c>
      <c r="I18" s="185">
        <f t="shared" si="2"/>
        <v>150000</v>
      </c>
      <c r="J18" s="185">
        <f t="shared" si="3"/>
        <v>50000</v>
      </c>
      <c r="K18" s="186" t="str">
        <f t="array" ref="K18">XLOOKUP(TRIM(C18), LopHoc!$B$4:$B$100, LopHoc!$A$4:$A$100, "Không tìm thấy")
</f>
        <v>Gang Thép</v>
      </c>
    </row>
    <row r="19">
      <c r="A19" s="37" t="s">
        <v>1609</v>
      </c>
      <c r="B19" s="70">
        <v>45389.0</v>
      </c>
      <c r="C19" s="58" t="s">
        <v>293</v>
      </c>
      <c r="D19" s="58" t="str">
        <f>IFERROR(VLOOKUP(A19, LichDay!A:E, 5, FALSE), "")</f>
        <v>Halo</v>
      </c>
      <c r="E19" s="58" t="str">
        <f>IFERROR(VLOOKUP(A19, LichDay!A:F, 6, FALSE), "")</f>
        <v>Huyen</v>
      </c>
      <c r="F19" s="23">
        <f t="shared" si="1"/>
        <v>12</v>
      </c>
      <c r="G19" s="23">
        <f>IF(A19 &lt;&gt; "", COUNTIFS(DiemDanhChiTiet!A:A, A19, DiemDanhChiTiet!E:E, C19), 0)</f>
        <v>12</v>
      </c>
      <c r="H19" s="23">
        <f>IF(A19 &lt;&gt; "", COUNTIFS(DiemDanhChiTiet!A:A, A19, DiemDanhChiTiet!E:E, "&lt;&gt;"&amp;C19), 0)</f>
        <v>0</v>
      </c>
      <c r="I19" s="185">
        <f t="shared" si="2"/>
        <v>150000</v>
      </c>
      <c r="J19" s="185">
        <f t="shared" si="3"/>
        <v>50000</v>
      </c>
      <c r="K19" s="186" t="str">
        <f t="array" ref="K19">XLOOKUP(TRIM(C19), LopHoc!$B$4:$B$100, LopHoc!$A$4:$A$100, "Không tìm thấy")
</f>
        <v>Gang Thép</v>
      </c>
    </row>
    <row r="20">
      <c r="A20" s="37" t="s">
        <v>1568</v>
      </c>
      <c r="B20" s="70">
        <v>45419.0</v>
      </c>
      <c r="C20" s="58" t="s">
        <v>439</v>
      </c>
      <c r="D20" s="58" t="str">
        <f>IFERROR(VLOOKUP(A20, LichDay!A:E, 5, FALSE), "")</f>
        <v>Khadi</v>
      </c>
      <c r="E20" s="58" t="str">
        <f>IFERROR(VLOOKUP(A20, LichDay!A:F, 6, FALSE), "")</f>
        <v>Huyen</v>
      </c>
      <c r="F20" s="23">
        <f t="shared" si="1"/>
        <v>6</v>
      </c>
      <c r="G20" s="23">
        <f>IF(A20 &lt;&gt; "", COUNTIFS(DiemDanhChiTiet!A:A, A20, DiemDanhChiTiet!E:E, C20), 0)</f>
        <v>6</v>
      </c>
      <c r="H20" s="23">
        <f>IF(A20 &lt;&gt; "", COUNTIFS(DiemDanhChiTiet!A:A, A20, DiemDanhChiTiet!E:E, "&lt;&gt;"&amp;C20), 0)</f>
        <v>0</v>
      </c>
      <c r="I20" s="185">
        <f t="shared" si="2"/>
        <v>150000</v>
      </c>
      <c r="J20" s="185">
        <f t="shared" si="3"/>
        <v>50000</v>
      </c>
      <c r="K20" s="186" t="str">
        <f t="array" ref="K20">XLOOKUP(TRIM(C20), LopHoc!$B$4:$B$100, LopHoc!$A$4:$A$100, "Không tìm thấy")
</f>
        <v>Gang Thép</v>
      </c>
    </row>
    <row r="21">
      <c r="A21" s="37" t="s">
        <v>1578</v>
      </c>
      <c r="B21" s="70">
        <v>45419.0</v>
      </c>
      <c r="C21" s="58" t="s">
        <v>453</v>
      </c>
      <c r="D21" s="58" t="str">
        <f>IFERROR(VLOOKUP(A21, LichDay!A:E, 5, FALSE), "")</f>
        <v>Hope</v>
      </c>
      <c r="E21" s="58" t="str">
        <f>IFERROR(VLOOKUP(A21, LichDay!A:F, 6, FALSE), "")</f>
        <v>Huyen</v>
      </c>
      <c r="F21" s="23">
        <f t="shared" si="1"/>
        <v>12</v>
      </c>
      <c r="G21" s="23">
        <f>IF(A21 &lt;&gt; "", COUNTIFS(DiemDanhChiTiet!A:A, A21, DiemDanhChiTiet!E:E, C21), 0)</f>
        <v>7</v>
      </c>
      <c r="H21" s="23">
        <f>IF(A21 &lt;&gt; "", COUNTIFS(DiemDanhChiTiet!A:A, A21, DiemDanhChiTiet!E:E, "&lt;&gt;"&amp;C21), 0)</f>
        <v>5</v>
      </c>
      <c r="I21" s="185">
        <f t="shared" si="2"/>
        <v>150000</v>
      </c>
      <c r="J21" s="185">
        <f t="shared" si="3"/>
        <v>50000</v>
      </c>
      <c r="K21" s="186" t="str">
        <f t="array" ref="K21">XLOOKUP(TRIM(C21), LopHoc!$B$4:$B$100, LopHoc!$A$4:$A$100, "Không tìm thấy")
</f>
        <v>Gang Thép</v>
      </c>
    </row>
    <row r="22">
      <c r="A22" s="37" t="s">
        <v>1499</v>
      </c>
      <c r="B22" s="70">
        <v>45419.0</v>
      </c>
      <c r="C22" s="58" t="s">
        <v>387</v>
      </c>
      <c r="D22" s="58" t="str">
        <f>IFERROR(VLOOKUP(A22, LichDay!A:E, 5, FALSE), "")</f>
        <v>Huco</v>
      </c>
      <c r="E22" s="58" t="str">
        <f>IFERROR(VLOOKUP(A22, LichDay!A:F, 6, FALSE), "")</f>
        <v>Huyen</v>
      </c>
      <c r="F22" s="23">
        <f t="shared" si="1"/>
        <v>6</v>
      </c>
      <c r="G22" s="23">
        <f>IF(A22 &lt;&gt; "", COUNTIFS(DiemDanhChiTiet!A:A, A22, DiemDanhChiTiet!E:E, C22), 0)</f>
        <v>6</v>
      </c>
      <c r="H22" s="23">
        <f>IF(A22 &lt;&gt; "", COUNTIFS(DiemDanhChiTiet!A:A, A22, DiemDanhChiTiet!E:E, "&lt;&gt;"&amp;C22), 0)</f>
        <v>0</v>
      </c>
      <c r="I22" s="185">
        <f t="shared" si="2"/>
        <v>150000</v>
      </c>
      <c r="J22" s="185">
        <f t="shared" si="3"/>
        <v>50000</v>
      </c>
      <c r="K22" s="186" t="str">
        <f t="array" ref="K22">XLOOKUP(TRIM(C22), LopHoc!$B$4:$B$100, LopHoc!$A$4:$A$100, "Không tìm thấy")
</f>
        <v>Gang Thép</v>
      </c>
    </row>
    <row r="23">
      <c r="A23" s="37" t="s">
        <v>1547</v>
      </c>
      <c r="B23" s="70">
        <v>45419.0</v>
      </c>
      <c r="C23" s="58" t="s">
        <v>114</v>
      </c>
      <c r="D23" s="58" t="str">
        <f>IFERROR(VLOOKUP(A23, LichDay!A:E, 5, FALSE), "")</f>
        <v>Khadi</v>
      </c>
      <c r="E23" s="57" t="str">
        <f>IFERROR(VLOOKUP(A23, LichDay!A:F, 6, FALSE), "")</f>
        <v/>
      </c>
      <c r="F23" s="23">
        <f t="shared" si="1"/>
        <v>3</v>
      </c>
      <c r="G23" s="23">
        <f>IF(A23 &lt;&gt; "", COUNTIFS(DiemDanhChiTiet!A:A, A23, DiemDanhChiTiet!E:E, C23), 0)</f>
        <v>3</v>
      </c>
      <c r="H23" s="23">
        <f>IF(A23 &lt;&gt; "", COUNTIFS(DiemDanhChiTiet!A:A, A23, DiemDanhChiTiet!E:E, "&lt;&gt;"&amp;C23), 0)</f>
        <v>0</v>
      </c>
      <c r="I23" s="185">
        <f t="shared" si="2"/>
        <v>150000</v>
      </c>
      <c r="J23" s="185">
        <f t="shared" si="3"/>
        <v>0</v>
      </c>
      <c r="K23" s="186" t="str">
        <f t="array" ref="K23">XLOOKUP(TRIM(C23), LopHoc!$B$4:$B$100, LopHoc!$A$4:$A$100, "Không tìm thấy")
</f>
        <v>RMIX</v>
      </c>
    </row>
    <row r="24">
      <c r="A24" s="37" t="s">
        <v>1484</v>
      </c>
      <c r="B24" s="70">
        <v>45419.0</v>
      </c>
      <c r="C24" s="58" t="s">
        <v>327</v>
      </c>
      <c r="D24" s="58" t="str">
        <f>IFERROR(VLOOKUP(A24, LichDay!A:E, 5, FALSE), "")</f>
        <v>Huco</v>
      </c>
      <c r="E24" s="58" t="str">
        <f>IFERROR(VLOOKUP(A24, LichDay!A:F, 6, FALSE), "")</f>
        <v>Huyen</v>
      </c>
      <c r="F24" s="23">
        <f t="shared" si="1"/>
        <v>10</v>
      </c>
      <c r="G24" s="23">
        <f>IF(A24 &lt;&gt; "", COUNTIFS(DiemDanhChiTiet!A:A, A24, DiemDanhChiTiet!E:E, C24), 0)</f>
        <v>10</v>
      </c>
      <c r="H24" s="23">
        <f>IF(A24 &lt;&gt; "", COUNTIFS(DiemDanhChiTiet!A:A, A24, DiemDanhChiTiet!E:E, "&lt;&gt;"&amp;C24), 0)</f>
        <v>0</v>
      </c>
      <c r="I24" s="185">
        <f t="shared" si="2"/>
        <v>150000</v>
      </c>
      <c r="J24" s="185">
        <f t="shared" si="3"/>
        <v>50000</v>
      </c>
      <c r="K24" s="186" t="str">
        <f t="array" ref="K24">XLOOKUP(TRIM(C24), LopHoc!$B$4:$B$100, LopHoc!$A$4:$A$100, "Không tìm thấy")
</f>
        <v>Gang Thép</v>
      </c>
    </row>
    <row r="25">
      <c r="A25" s="37" t="s">
        <v>1530</v>
      </c>
      <c r="B25" s="70">
        <v>45419.0</v>
      </c>
      <c r="C25" s="58" t="s">
        <v>86</v>
      </c>
      <c r="D25" s="58" t="str">
        <f>IFERROR(VLOOKUP(A25, LichDay!A:E, 5, FALSE), "")</f>
        <v>Halo</v>
      </c>
      <c r="E25" s="57" t="str">
        <f>IFERROR(VLOOKUP(A25, LichDay!A:F, 6, FALSE), "")</f>
        <v/>
      </c>
      <c r="F25" s="23">
        <f t="shared" si="1"/>
        <v>1</v>
      </c>
      <c r="G25" s="23">
        <f>IF(A25 &lt;&gt; "", COUNTIFS(DiemDanhChiTiet!A:A, A25, DiemDanhChiTiet!E:E, C25), 0)</f>
        <v>1</v>
      </c>
      <c r="H25" s="23">
        <f>IF(A25 &lt;&gt; "", COUNTIFS(DiemDanhChiTiet!A:A, A25, DiemDanhChiTiet!E:E, "&lt;&gt;"&amp;C25), 0)</f>
        <v>0</v>
      </c>
      <c r="I25" s="185">
        <f t="shared" si="2"/>
        <v>150000</v>
      </c>
      <c r="J25" s="185">
        <f t="shared" si="3"/>
        <v>0</v>
      </c>
      <c r="K25" s="186" t="str">
        <f t="array" ref="K25">XLOOKUP(TRIM(C25), LopHoc!$B$4:$B$100, LopHoc!$A$4:$A$100, "Không tìm thấy")
</f>
        <v>RMIX</v>
      </c>
    </row>
    <row r="26">
      <c r="A26" s="37" t="s">
        <v>1521</v>
      </c>
      <c r="B26" s="70">
        <v>45419.0</v>
      </c>
      <c r="C26" s="58" t="s">
        <v>27</v>
      </c>
      <c r="D26" s="58" t="str">
        <f>IFERROR(VLOOKUP(A26, LichDay!A:E, 5, FALSE), "")</f>
        <v>Lego</v>
      </c>
      <c r="E26" s="57" t="str">
        <f>IFERROR(VLOOKUP(A26, LichDay!A:F, 6, FALSE), "")</f>
        <v/>
      </c>
      <c r="F26" s="23">
        <f t="shared" si="1"/>
        <v>4</v>
      </c>
      <c r="G26" s="23">
        <f>IF(A26 &lt;&gt; "", COUNTIFS(DiemDanhChiTiet!A:A, A26, DiemDanhChiTiet!E:E, C26), 0)</f>
        <v>4</v>
      </c>
      <c r="H26" s="23">
        <f>IF(A26 &lt;&gt; "", COUNTIFS(DiemDanhChiTiet!A:A, A26, DiemDanhChiTiet!E:E, "&lt;&gt;"&amp;C26), 0)</f>
        <v>0</v>
      </c>
      <c r="I26" s="185">
        <f t="shared" si="2"/>
        <v>150000</v>
      </c>
      <c r="J26" s="185">
        <f t="shared" si="3"/>
        <v>0</v>
      </c>
      <c r="K26" s="186" t="str">
        <f t="array" ref="K26">XLOOKUP(TRIM(C26), LopHoc!$B$4:$B$100, LopHoc!$A$4:$A$100, "Không tìm thấy")
</f>
        <v>RMIX</v>
      </c>
    </row>
    <row r="27">
      <c r="A27" s="37" t="s">
        <v>1458</v>
      </c>
      <c r="B27" s="70">
        <v>45450.0</v>
      </c>
      <c r="C27" s="58" t="s">
        <v>225</v>
      </c>
      <c r="D27" s="58" t="str">
        <f>IFERROR(VLOOKUP(A27, LichDay!A:E, 5, FALSE), "")</f>
        <v>Hope</v>
      </c>
      <c r="E27" s="58" t="str">
        <f>IFERROR(VLOOKUP(A27, LichDay!A:F, 6, FALSE), "")</f>
        <v>Huyen</v>
      </c>
      <c r="F27" s="23">
        <f t="shared" si="1"/>
        <v>10</v>
      </c>
      <c r="G27" s="23">
        <f>IF(A27 &lt;&gt; "", COUNTIFS(DiemDanhChiTiet!A:A, A27, DiemDanhChiTiet!E:E, C27), 0)</f>
        <v>7</v>
      </c>
      <c r="H27" s="23">
        <f>IF(A27 &lt;&gt; "", COUNTIFS(DiemDanhChiTiet!A:A, A27, DiemDanhChiTiet!E:E, "&lt;&gt;"&amp;C27), 0)</f>
        <v>3</v>
      </c>
      <c r="I27" s="185">
        <f t="shared" si="2"/>
        <v>150000</v>
      </c>
      <c r="J27" s="185">
        <f t="shared" si="3"/>
        <v>50000</v>
      </c>
      <c r="K27" s="186" t="str">
        <f t="array" ref="K27">XLOOKUP(TRIM(C27), LopHoc!$B$4:$B$100, LopHoc!$A$4:$A$100, "Không tìm thấy")
</f>
        <v>Gang Thép</v>
      </c>
    </row>
    <row r="28">
      <c r="A28" s="37" t="s">
        <v>1548</v>
      </c>
      <c r="B28" s="70">
        <v>45450.0</v>
      </c>
      <c r="C28" s="58" t="s">
        <v>114</v>
      </c>
      <c r="D28" s="58" t="str">
        <f>IFERROR(VLOOKUP(A28, LichDay!A:E, 5, FALSE), "")</f>
        <v>Khadi</v>
      </c>
      <c r="E28" s="57" t="str">
        <f>IFERROR(VLOOKUP(A28, LichDay!A:F, 6, FALSE), "")</f>
        <v/>
      </c>
      <c r="F28" s="23">
        <f t="shared" si="1"/>
        <v>5</v>
      </c>
      <c r="G28" s="23">
        <f>IF(A28 &lt;&gt; "", COUNTIFS(DiemDanhChiTiet!A:A, A28, DiemDanhChiTiet!E:E, C28), 0)</f>
        <v>5</v>
      </c>
      <c r="H28" s="23">
        <f>IF(A28 &lt;&gt; "", COUNTIFS(DiemDanhChiTiet!A:A, A28, DiemDanhChiTiet!E:E, "&lt;&gt;"&amp;C28), 0)</f>
        <v>0</v>
      </c>
      <c r="I28" s="185">
        <f t="shared" si="2"/>
        <v>150000</v>
      </c>
      <c r="J28" s="185">
        <f t="shared" si="3"/>
        <v>0</v>
      </c>
      <c r="K28" s="186" t="str">
        <f t="array" ref="K28">XLOOKUP(TRIM(C28), LopHoc!$B$4:$B$100, LopHoc!$A$4:$A$100, "Không tìm thấy")
</f>
        <v>RMIX</v>
      </c>
    </row>
    <row r="29">
      <c r="A29" s="37" t="s">
        <v>1474</v>
      </c>
      <c r="B29" s="70">
        <v>45450.0</v>
      </c>
      <c r="C29" s="58" t="s">
        <v>232</v>
      </c>
      <c r="D29" s="58" t="str">
        <f>IFERROR(VLOOKUP(A29, LichDay!A:E, 5, FALSE), "")</f>
        <v>Khadi</v>
      </c>
      <c r="E29" s="58" t="str">
        <f>IFERROR(VLOOKUP(A29, LichDay!A:F, 6, FALSE), "")</f>
        <v>Huyen</v>
      </c>
      <c r="F29" s="23">
        <f t="shared" si="1"/>
        <v>13</v>
      </c>
      <c r="G29" s="23">
        <f>IF(A29 &lt;&gt; "", COUNTIFS(DiemDanhChiTiet!A:A, A29, DiemDanhChiTiet!E:E, C29), 0)</f>
        <v>12</v>
      </c>
      <c r="H29" s="23">
        <f>IF(A29 &lt;&gt; "", COUNTIFS(DiemDanhChiTiet!A:A, A29, DiemDanhChiTiet!E:E, "&lt;&gt;"&amp;C29), 0)</f>
        <v>1</v>
      </c>
      <c r="I29" s="185">
        <f t="shared" si="2"/>
        <v>170000</v>
      </c>
      <c r="J29" s="185">
        <f t="shared" si="3"/>
        <v>50000</v>
      </c>
      <c r="K29" s="186" t="str">
        <f t="array" ref="K29">XLOOKUP(TRIM(C29), LopHoc!$B$4:$B$100, LopHoc!$A$4:$A$100, "Không tìm thấy")
</f>
        <v>Gang Thép</v>
      </c>
    </row>
    <row r="30">
      <c r="A30" s="37" t="s">
        <v>1538</v>
      </c>
      <c r="B30" s="70">
        <v>45450.0</v>
      </c>
      <c r="C30" s="58" t="s">
        <v>190</v>
      </c>
      <c r="D30" s="58" t="str">
        <f>IFERROR(VLOOKUP(A30, LichDay!A:E, 5, FALSE), "")</f>
        <v>Halo</v>
      </c>
      <c r="E30" s="57" t="str">
        <f>IFERROR(VLOOKUP(A30, LichDay!A:F, 6, FALSE), "")</f>
        <v/>
      </c>
      <c r="F30" s="23">
        <f t="shared" si="1"/>
        <v>3</v>
      </c>
      <c r="G30" s="23">
        <f>IF(A30 &lt;&gt; "", COUNTIFS(DiemDanhChiTiet!A:A, A30, DiemDanhChiTiet!E:E, C30), 0)</f>
        <v>3</v>
      </c>
      <c r="H30" s="23">
        <f>IF(A30 &lt;&gt; "", COUNTIFS(DiemDanhChiTiet!A:A, A30, DiemDanhChiTiet!E:E, "&lt;&gt;"&amp;C30), 0)</f>
        <v>0</v>
      </c>
      <c r="I30" s="185">
        <f t="shared" si="2"/>
        <v>150000</v>
      </c>
      <c r="J30" s="185">
        <f t="shared" si="3"/>
        <v>0</v>
      </c>
      <c r="K30" s="186" t="str">
        <f t="array" ref="K30">XLOOKUP(TRIM(C30), LopHoc!$B$4:$B$100, LopHoc!$A$4:$A$100, "Không tìm thấy")
</f>
        <v>Thịnh Đán</v>
      </c>
    </row>
    <row r="31">
      <c r="A31" s="37" t="s">
        <v>1586</v>
      </c>
      <c r="B31" s="70">
        <v>45450.0</v>
      </c>
      <c r="C31" s="58" t="s">
        <v>472</v>
      </c>
      <c r="D31" s="58" t="str">
        <f>IFERROR(VLOOKUP(A31, LichDay!A:E, 5, FALSE), "")</f>
        <v>Hope</v>
      </c>
      <c r="E31" s="58" t="str">
        <f>IFERROR(VLOOKUP(A31, LichDay!A:F, 6, FALSE), "")</f>
        <v>Huyen</v>
      </c>
      <c r="F31" s="23">
        <f t="shared" si="1"/>
        <v>10</v>
      </c>
      <c r="G31" s="23">
        <f>IF(A31 &lt;&gt; "", COUNTIFS(DiemDanhChiTiet!A:A, A31, DiemDanhChiTiet!E:E, C31), 0)</f>
        <v>10</v>
      </c>
      <c r="H31" s="23">
        <f>IF(A31 &lt;&gt; "", COUNTIFS(DiemDanhChiTiet!A:A, A31, DiemDanhChiTiet!E:E, "&lt;&gt;"&amp;C31), 0)</f>
        <v>0</v>
      </c>
      <c r="I31" s="185">
        <f t="shared" si="2"/>
        <v>150000</v>
      </c>
      <c r="J31" s="185">
        <f t="shared" si="3"/>
        <v>50000</v>
      </c>
      <c r="K31" s="186" t="str">
        <f t="array" ref="K31">XLOOKUP(TRIM(C31), LopHoc!$B$4:$B$100, LopHoc!$A$4:$A$100, "Không tìm thấy")
</f>
        <v>Gang Thép</v>
      </c>
    </row>
    <row r="32">
      <c r="A32" s="37" t="s">
        <v>1515</v>
      </c>
      <c r="B32" s="70">
        <v>45480.0</v>
      </c>
      <c r="C32" s="58" t="s">
        <v>306</v>
      </c>
      <c r="D32" s="58" t="str">
        <f>IFERROR(VLOOKUP(A32, LichDay!A:E, 5, FALSE), "")</f>
        <v>Halo</v>
      </c>
      <c r="E32" s="58" t="str">
        <f>IFERROR(VLOOKUP(A32, LichDay!A:F, 6, FALSE), "")</f>
        <v>Huyen</v>
      </c>
      <c r="F32" s="23">
        <f t="shared" si="1"/>
        <v>4</v>
      </c>
      <c r="G32" s="23">
        <f>IF(A32 &lt;&gt; "", COUNTIFS(DiemDanhChiTiet!A:A, A32, DiemDanhChiTiet!E:E, C32), 0)</f>
        <v>3</v>
      </c>
      <c r="H32" s="23">
        <f>IF(A32 &lt;&gt; "", COUNTIFS(DiemDanhChiTiet!A:A, A32, DiemDanhChiTiet!E:E, "&lt;&gt;"&amp;C32), 0)</f>
        <v>1</v>
      </c>
      <c r="I32" s="185">
        <f t="shared" si="2"/>
        <v>150000</v>
      </c>
      <c r="J32" s="185">
        <f t="shared" si="3"/>
        <v>50000</v>
      </c>
      <c r="K32" s="186" t="str">
        <f t="array" ref="K32">XLOOKUP(TRIM(C32), LopHoc!$B$4:$B$100, LopHoc!$A$4:$A$100, "Không tìm thấy")
</f>
        <v>Gang Thép</v>
      </c>
    </row>
    <row r="33">
      <c r="A33" s="37" t="s">
        <v>1461</v>
      </c>
      <c r="B33" s="70">
        <v>45480.0</v>
      </c>
      <c r="C33" s="58" t="s">
        <v>225</v>
      </c>
      <c r="D33" s="58" t="str">
        <f>IFERROR(VLOOKUP(A33, LichDay!A:E, 5, FALSE), "")</f>
        <v>Hope</v>
      </c>
      <c r="E33" s="58" t="str">
        <f>IFERROR(VLOOKUP(A33, LichDay!A:F, 6, FALSE), "")</f>
        <v>Huyen</v>
      </c>
      <c r="F33" s="23">
        <f t="shared" si="1"/>
        <v>11</v>
      </c>
      <c r="G33" s="23">
        <f>IF(A33 &lt;&gt; "", COUNTIFS(DiemDanhChiTiet!A:A, A33, DiemDanhChiTiet!E:E, C33), 0)</f>
        <v>10</v>
      </c>
      <c r="H33" s="23">
        <f>IF(A33 &lt;&gt; "", COUNTIFS(DiemDanhChiTiet!A:A, A33, DiemDanhChiTiet!E:E, "&lt;&gt;"&amp;C33), 0)</f>
        <v>1</v>
      </c>
      <c r="I33" s="185">
        <f t="shared" si="2"/>
        <v>150000</v>
      </c>
      <c r="J33" s="185">
        <f t="shared" si="3"/>
        <v>50000</v>
      </c>
      <c r="K33" s="186" t="str">
        <f t="array" ref="K33">XLOOKUP(TRIM(C33), LopHoc!$B$4:$B$100, LopHoc!$A$4:$A$100, "Không tìm thấy")
</f>
        <v>Gang Thép</v>
      </c>
    </row>
    <row r="34">
      <c r="A34" s="37" t="s">
        <v>1540</v>
      </c>
      <c r="B34" s="70">
        <v>45480.0</v>
      </c>
      <c r="C34" s="58" t="s">
        <v>190</v>
      </c>
      <c r="D34" s="58" t="str">
        <f>IFERROR(VLOOKUP(A34, LichDay!A:E, 5, FALSE), "")</f>
        <v>Halo</v>
      </c>
      <c r="E34" s="57" t="str">
        <f>IFERROR(VLOOKUP(A34, LichDay!A:F, 6, FALSE), "")</f>
        <v/>
      </c>
      <c r="F34" s="23">
        <f t="shared" si="1"/>
        <v>5</v>
      </c>
      <c r="G34" s="23">
        <f>IF(A34 &lt;&gt; "", COUNTIFS(DiemDanhChiTiet!A:A, A34, DiemDanhChiTiet!E:E, C34), 0)</f>
        <v>5</v>
      </c>
      <c r="H34" s="23">
        <f>IF(A34 &lt;&gt; "", COUNTIFS(DiemDanhChiTiet!A:A, A34, DiemDanhChiTiet!E:E, "&lt;&gt;"&amp;C34), 0)</f>
        <v>0</v>
      </c>
      <c r="I34" s="185">
        <f t="shared" si="2"/>
        <v>150000</v>
      </c>
      <c r="J34" s="185">
        <f t="shared" si="3"/>
        <v>0</v>
      </c>
      <c r="K34" s="186" t="str">
        <f t="array" ref="K34">XLOOKUP(TRIM(C34), LopHoc!$B$4:$B$100, LopHoc!$A$4:$A$100, "Không tìm thấy")
</f>
        <v>Thịnh Đán</v>
      </c>
    </row>
    <row r="35">
      <c r="A35" s="37" t="s">
        <v>1476</v>
      </c>
      <c r="B35" s="70">
        <v>45480.0</v>
      </c>
      <c r="C35" s="58" t="s">
        <v>232</v>
      </c>
      <c r="D35" s="58" t="str">
        <f>IFERROR(VLOOKUP(A35, LichDay!A:E, 5, FALSE), "")</f>
        <v>Khadi</v>
      </c>
      <c r="E35" s="58" t="str">
        <f>IFERROR(VLOOKUP(A35, LichDay!A:F, 6, FALSE), "")</f>
        <v>Huyen</v>
      </c>
      <c r="F35" s="23">
        <f t="shared" si="1"/>
        <v>17</v>
      </c>
      <c r="G35" s="23">
        <f>IF(A35 &lt;&gt; "", COUNTIFS(DiemDanhChiTiet!A:A, A35, DiemDanhChiTiet!E:E, C35), 0)</f>
        <v>13</v>
      </c>
      <c r="H35" s="23">
        <f>IF(A35 &lt;&gt; "", COUNTIFS(DiemDanhChiTiet!A:A, A35, DiemDanhChiTiet!E:E, "&lt;&gt;"&amp;C35), 0)</f>
        <v>4</v>
      </c>
      <c r="I35" s="185">
        <f t="shared" si="2"/>
        <v>200000</v>
      </c>
      <c r="J35" s="185">
        <f t="shared" si="3"/>
        <v>50000</v>
      </c>
      <c r="K35" s="186" t="str">
        <f t="array" ref="K35">XLOOKUP(TRIM(C35), LopHoc!$B$4:$B$100, LopHoc!$A$4:$A$100, "Không tìm thấy")
</f>
        <v>Gang Thép</v>
      </c>
    </row>
    <row r="36">
      <c r="A36" s="37" t="s">
        <v>1587</v>
      </c>
      <c r="B36" s="70">
        <v>45480.0</v>
      </c>
      <c r="C36" s="58" t="s">
        <v>472</v>
      </c>
      <c r="D36" s="58" t="str">
        <f>IFERROR(VLOOKUP(A36, LichDay!A:E, 5, FALSE), "")</f>
        <v>Hope</v>
      </c>
      <c r="E36" s="58" t="str">
        <f>IFERROR(VLOOKUP(A36, LichDay!A:F, 6, FALSE), "")</f>
        <v>Huyen</v>
      </c>
      <c r="F36" s="23">
        <f t="shared" si="1"/>
        <v>11</v>
      </c>
      <c r="G36" s="23">
        <f>IF(A36 &lt;&gt; "", COUNTIFS(DiemDanhChiTiet!A:A, A36, DiemDanhChiTiet!E:E, C36), 0)</f>
        <v>11</v>
      </c>
      <c r="H36" s="23">
        <f>IF(A36 &lt;&gt; "", COUNTIFS(DiemDanhChiTiet!A:A, A36, DiemDanhChiTiet!E:E, "&lt;&gt;"&amp;C36), 0)</f>
        <v>0</v>
      </c>
      <c r="I36" s="185">
        <f t="shared" si="2"/>
        <v>150000</v>
      </c>
      <c r="J36" s="185">
        <f t="shared" si="3"/>
        <v>50000</v>
      </c>
      <c r="K36" s="186" t="str">
        <f t="array" ref="K36">XLOOKUP(TRIM(C36), LopHoc!$B$4:$B$100, LopHoc!$A$4:$A$100, "Không tìm thấy")
</f>
        <v>Gang Thép</v>
      </c>
    </row>
    <row r="37">
      <c r="A37" s="37" t="s">
        <v>1596</v>
      </c>
      <c r="B37" s="70">
        <v>45511.0</v>
      </c>
      <c r="C37" s="58" t="s">
        <v>449</v>
      </c>
      <c r="D37" s="58" t="str">
        <f>IFERROR(VLOOKUP(A37, LichDay!A:E, 5, FALSE), "")</f>
        <v>Hope</v>
      </c>
      <c r="E37" s="58" t="str">
        <f>IFERROR(VLOOKUP(A37, LichDay!A:F, 6, FALSE), "")</f>
        <v>Huyen</v>
      </c>
      <c r="F37" s="23">
        <f t="shared" si="1"/>
        <v>8</v>
      </c>
      <c r="G37" s="23">
        <f>IF(A37 &lt;&gt; "", COUNTIFS(DiemDanhChiTiet!A:A, A37, DiemDanhChiTiet!E:E, C37), 0)</f>
        <v>8</v>
      </c>
      <c r="H37" s="23">
        <f>IF(A37 &lt;&gt; "", COUNTIFS(DiemDanhChiTiet!A:A, A37, DiemDanhChiTiet!E:E, "&lt;&gt;"&amp;C37), 0)</f>
        <v>0</v>
      </c>
      <c r="I37" s="185">
        <f t="shared" si="2"/>
        <v>150000</v>
      </c>
      <c r="J37" s="185">
        <f t="shared" si="3"/>
        <v>50000</v>
      </c>
      <c r="K37" s="186" t="str">
        <f t="array" ref="K37">XLOOKUP(TRIM(C37), LopHoc!$B$4:$B$100, LopHoc!$A$4:$A$100, "Không tìm thấy")
</f>
        <v>Gang Thép</v>
      </c>
    </row>
    <row r="38">
      <c r="A38" s="37" t="s">
        <v>1629</v>
      </c>
      <c r="B38" s="70">
        <v>45511.0</v>
      </c>
      <c r="C38" s="58" t="s">
        <v>592</v>
      </c>
      <c r="D38" s="58" t="str">
        <f>IFERROR(VLOOKUP(A38, LichDay!A:E, 5, FALSE), "")</f>
        <v>TZ</v>
      </c>
      <c r="E38" s="57" t="str">
        <f>IFERROR(VLOOKUP(A38, LichDay!A:F, 6, FALSE), "")</f>
        <v/>
      </c>
      <c r="F38" s="23">
        <f t="shared" si="1"/>
        <v>10</v>
      </c>
      <c r="G38" s="23">
        <f>IF(A38 &lt;&gt; "", COUNTIFS(DiemDanhChiTiet!A:A, A38, DiemDanhChiTiet!E:E, C38), 0)</f>
        <v>10</v>
      </c>
      <c r="H38" s="23">
        <f>IF(A38 &lt;&gt; "", COUNTIFS(DiemDanhChiTiet!A:A, A38, DiemDanhChiTiet!E:E, "&lt;&gt;"&amp;C38), 0)</f>
        <v>0</v>
      </c>
      <c r="I38" s="185">
        <f t="shared" si="2"/>
        <v>150000</v>
      </c>
      <c r="J38" s="185">
        <f t="shared" si="3"/>
        <v>0</v>
      </c>
      <c r="K38" s="186" t="str">
        <f t="array" ref="K38">XLOOKUP(TRIM(C38), LopHoc!$B$4:$B$100, LopHoc!$A$4:$A$100, "Không tìm thấy")
</f>
        <v>Gang Thép</v>
      </c>
    </row>
    <row r="39">
      <c r="A39" s="37" t="s">
        <v>1610</v>
      </c>
      <c r="B39" s="70">
        <v>45511.0</v>
      </c>
      <c r="C39" s="58" t="s">
        <v>293</v>
      </c>
      <c r="D39" s="58" t="str">
        <f>IFERROR(VLOOKUP(A39, LichDay!A:E, 5, FALSE), "")</f>
        <v>Halo</v>
      </c>
      <c r="E39" s="57" t="str">
        <f>IFERROR(VLOOKUP(A39, LichDay!A:F, 6, FALSE), "")</f>
        <v/>
      </c>
      <c r="F39" s="23">
        <f t="shared" si="1"/>
        <v>11</v>
      </c>
      <c r="G39" s="23">
        <f>IF(A39 &lt;&gt; "", COUNTIFS(DiemDanhChiTiet!A:A, A39, DiemDanhChiTiet!E:E, C39), 0)</f>
        <v>11</v>
      </c>
      <c r="H39" s="23">
        <f>IF(A39 &lt;&gt; "", COUNTIFS(DiemDanhChiTiet!A:A, A39, DiemDanhChiTiet!E:E, "&lt;&gt;"&amp;C39), 0)</f>
        <v>0</v>
      </c>
      <c r="I39" s="185">
        <f t="shared" si="2"/>
        <v>150000</v>
      </c>
      <c r="J39" s="185">
        <f t="shared" si="3"/>
        <v>0</v>
      </c>
      <c r="K39" s="186" t="str">
        <f t="array" ref="K39">XLOOKUP(TRIM(C39), LopHoc!$B$4:$B$100, LopHoc!$A$4:$A$100, "Không tìm thấy")
</f>
        <v>Gang Thép</v>
      </c>
    </row>
    <row r="40">
      <c r="A40" s="37" t="s">
        <v>1619</v>
      </c>
      <c r="B40" s="70">
        <v>45511.0</v>
      </c>
      <c r="C40" s="58" t="s">
        <v>141</v>
      </c>
      <c r="D40" s="58" t="str">
        <f>IFERROR(VLOOKUP(A40, LichDay!A:E, 5, FALSE), "")</f>
        <v>Hope</v>
      </c>
      <c r="E40" s="57" t="str">
        <f>IFERROR(VLOOKUP(A40, LichDay!A:F, 6, FALSE), "")</f>
        <v/>
      </c>
      <c r="F40" s="23">
        <f t="shared" si="1"/>
        <v>4</v>
      </c>
      <c r="G40" s="23">
        <f>IF(A40 &lt;&gt; "", COUNTIFS(DiemDanhChiTiet!A:A, A40, DiemDanhChiTiet!E:E, C40), 0)</f>
        <v>4</v>
      </c>
      <c r="H40" s="23">
        <f>IF(A40 &lt;&gt; "", COUNTIFS(DiemDanhChiTiet!A:A, A40, DiemDanhChiTiet!E:E, "&lt;&gt;"&amp;C40), 0)</f>
        <v>0</v>
      </c>
      <c r="I40" s="185">
        <f t="shared" si="2"/>
        <v>150000</v>
      </c>
      <c r="J40" s="185">
        <f t="shared" si="3"/>
        <v>0</v>
      </c>
      <c r="K40" s="186" t="str">
        <f t="array" ref="K40">XLOOKUP(TRIM(C40), LopHoc!$B$4:$B$100, LopHoc!$A$4:$A$100, "Không tìm thấy")
</f>
        <v>RMIX</v>
      </c>
    </row>
    <row r="41">
      <c r="A41" s="37" t="s">
        <v>1558</v>
      </c>
      <c r="B41" s="70">
        <v>45542.0</v>
      </c>
      <c r="C41" s="58" t="s">
        <v>50</v>
      </c>
      <c r="D41" s="58" t="str">
        <f>IFERROR(VLOOKUP(A41, LichDay!A:E, 5, FALSE), "")</f>
        <v>Hope</v>
      </c>
      <c r="E41" s="57" t="str">
        <f>IFERROR(VLOOKUP(A41, LichDay!A:F, 6, FALSE), "")</f>
        <v/>
      </c>
      <c r="F41" s="23">
        <f t="shared" si="1"/>
        <v>6</v>
      </c>
      <c r="G41" s="23">
        <f>IF(A41 &lt;&gt; "", COUNTIFS(DiemDanhChiTiet!A:A, A41, DiemDanhChiTiet!E:E, C41), 0)</f>
        <v>6</v>
      </c>
      <c r="H41" s="23">
        <f>IF(A41 &lt;&gt; "", COUNTIFS(DiemDanhChiTiet!A:A, A41, DiemDanhChiTiet!E:E, "&lt;&gt;"&amp;C41), 0)</f>
        <v>0</v>
      </c>
      <c r="I41" s="185">
        <f t="shared" si="2"/>
        <v>150000</v>
      </c>
      <c r="J41" s="185">
        <f t="shared" si="3"/>
        <v>0</v>
      </c>
      <c r="K41" s="186" t="str">
        <f t="array" ref="K41">XLOOKUP(TRIM(C41), LopHoc!$B$4:$B$100, LopHoc!$A$4:$A$100, "Không tìm thấy")
</f>
        <v>RMIX</v>
      </c>
    </row>
    <row r="42">
      <c r="A42" s="37" t="s">
        <v>1508</v>
      </c>
      <c r="B42" s="70">
        <v>45542.0</v>
      </c>
      <c r="C42" s="58" t="s">
        <v>306</v>
      </c>
      <c r="D42" s="58" t="str">
        <f>IFERROR(VLOOKUP(A42, LichDay!A:E, 5, FALSE), "")</f>
        <v>Khadi</v>
      </c>
      <c r="E42" s="58" t="str">
        <f>IFERROR(VLOOKUP(A42, LichDay!A:F, 6, FALSE), "")</f>
        <v>Huyen</v>
      </c>
      <c r="F42" s="23">
        <f t="shared" si="1"/>
        <v>8</v>
      </c>
      <c r="G42" s="23">
        <f>IF(A42 &lt;&gt; "", COUNTIFS(DiemDanhChiTiet!A:A, A42, DiemDanhChiTiet!E:E, C42), 0)</f>
        <v>4</v>
      </c>
      <c r="H42" s="23">
        <f>IF(A42 &lt;&gt; "", COUNTIFS(DiemDanhChiTiet!A:A, A42, DiemDanhChiTiet!E:E, "&lt;&gt;"&amp;C42), 0)</f>
        <v>4</v>
      </c>
      <c r="I42" s="185">
        <f t="shared" si="2"/>
        <v>150000</v>
      </c>
      <c r="J42" s="185">
        <f t="shared" si="3"/>
        <v>50000</v>
      </c>
      <c r="K42" s="186" t="str">
        <f t="array" ref="K42">XLOOKUP(TRIM(C42), LopHoc!$B$4:$B$100, LopHoc!$A$4:$A$100, "Không tìm thấy")
</f>
        <v>Gang Thép</v>
      </c>
    </row>
    <row r="43">
      <c r="A43" s="37" t="s">
        <v>1579</v>
      </c>
      <c r="B43" s="70">
        <v>45542.0</v>
      </c>
      <c r="C43" s="58" t="s">
        <v>453</v>
      </c>
      <c r="D43" s="58" t="str">
        <f>IFERROR(VLOOKUP(A43, LichDay!A:E, 5, FALSE), "")</f>
        <v>Hope</v>
      </c>
      <c r="E43" s="57" t="str">
        <f>IFERROR(VLOOKUP(A43, LichDay!A:F, 6, FALSE), "")</f>
        <v/>
      </c>
      <c r="F43" s="23">
        <f t="shared" si="1"/>
        <v>7</v>
      </c>
      <c r="G43" s="23">
        <f>IF(A43 &lt;&gt; "", COUNTIFS(DiemDanhChiTiet!A:A, A43, DiemDanhChiTiet!E:E, C43), 0)</f>
        <v>7</v>
      </c>
      <c r="H43" s="23">
        <f>IF(A43 &lt;&gt; "", COUNTIFS(DiemDanhChiTiet!A:A, A43, DiemDanhChiTiet!E:E, "&lt;&gt;"&amp;C43), 0)</f>
        <v>0</v>
      </c>
      <c r="I43" s="185">
        <f t="shared" si="2"/>
        <v>150000</v>
      </c>
      <c r="J43" s="185">
        <f t="shared" si="3"/>
        <v>0</v>
      </c>
      <c r="K43" s="186" t="str">
        <f t="array" ref="K43">XLOOKUP(TRIM(C43), LopHoc!$B$4:$B$100, LopHoc!$A$4:$A$100, "Không tìm thấy")
</f>
        <v>Gang Thép</v>
      </c>
    </row>
    <row r="44">
      <c r="A44" s="37" t="s">
        <v>1569</v>
      </c>
      <c r="B44" s="70">
        <v>45572.0</v>
      </c>
      <c r="C44" s="58" t="s">
        <v>439</v>
      </c>
      <c r="D44" s="58" t="str">
        <f>IFERROR(VLOOKUP(A44, LichDay!A:E, 5, FALSE), "")</f>
        <v>Khadi</v>
      </c>
      <c r="E44" s="58" t="str">
        <f>IFERROR(VLOOKUP(A44, LichDay!A:F, 6, FALSE), "")</f>
        <v>Huyen</v>
      </c>
      <c r="F44" s="23">
        <f t="shared" si="1"/>
        <v>5</v>
      </c>
      <c r="G44" s="23">
        <f>IF(A44 &lt;&gt; "", COUNTIFS(DiemDanhChiTiet!A:A, A44, DiemDanhChiTiet!E:E, C44), 0)</f>
        <v>5</v>
      </c>
      <c r="H44" s="23">
        <f>IF(A44 &lt;&gt; "", COUNTIFS(DiemDanhChiTiet!A:A, A44, DiemDanhChiTiet!E:E, "&lt;&gt;"&amp;C44), 0)</f>
        <v>0</v>
      </c>
      <c r="I44" s="185">
        <f t="shared" si="2"/>
        <v>150000</v>
      </c>
      <c r="J44" s="185">
        <f t="shared" si="3"/>
        <v>50000</v>
      </c>
      <c r="K44" s="186" t="str">
        <f t="array" ref="K44">XLOOKUP(TRIM(C44), LopHoc!$B$4:$B$100, LopHoc!$A$4:$A$100, "Không tìm thấy")
</f>
        <v>Gang Thép</v>
      </c>
    </row>
    <row r="45">
      <c r="A45" s="37" t="s">
        <v>1597</v>
      </c>
      <c r="B45" s="70">
        <v>45572.0</v>
      </c>
      <c r="C45" s="58" t="s">
        <v>449</v>
      </c>
      <c r="D45" s="58" t="str">
        <f>IFERROR(VLOOKUP(A45, LichDay!A:E, 5, FALSE), "")</f>
        <v>Hope</v>
      </c>
      <c r="E45" s="58" t="str">
        <f>IFERROR(VLOOKUP(A45, LichDay!A:F, 6, FALSE), "")</f>
        <v>Huyen</v>
      </c>
      <c r="F45" s="23">
        <f t="shared" si="1"/>
        <v>9</v>
      </c>
      <c r="G45" s="23">
        <f>IF(A45 &lt;&gt; "", COUNTIFS(DiemDanhChiTiet!A:A, A45, DiemDanhChiTiet!E:E, C45), 0)</f>
        <v>9</v>
      </c>
      <c r="H45" s="23">
        <f>IF(A45 &lt;&gt; "", COUNTIFS(DiemDanhChiTiet!A:A, A45, DiemDanhChiTiet!E:E, "&lt;&gt;"&amp;C45), 0)</f>
        <v>0</v>
      </c>
      <c r="I45" s="185">
        <f t="shared" si="2"/>
        <v>150000</v>
      </c>
      <c r="J45" s="185">
        <f t="shared" si="3"/>
        <v>50000</v>
      </c>
      <c r="K45" s="186" t="str">
        <f t="array" ref="K45">XLOOKUP(TRIM(C45), LopHoc!$B$4:$B$100, LopHoc!$A$4:$A$100, "Không tìm thấy")
</f>
        <v>Gang Thép</v>
      </c>
    </row>
    <row r="46">
      <c r="A46" s="37" t="s">
        <v>1500</v>
      </c>
      <c r="B46" s="70">
        <v>45572.0</v>
      </c>
      <c r="C46" s="58" t="s">
        <v>387</v>
      </c>
      <c r="D46" s="58" t="str">
        <f>IFERROR(VLOOKUP(A46, LichDay!A:E, 5, FALSE), "")</f>
        <v>Huco</v>
      </c>
      <c r="E46" s="58" t="str">
        <f>IFERROR(VLOOKUP(A46, LichDay!A:F, 6, FALSE), "")</f>
        <v>Huyen</v>
      </c>
      <c r="F46" s="23">
        <f t="shared" si="1"/>
        <v>3</v>
      </c>
      <c r="G46" s="23">
        <f>IF(A46 &lt;&gt; "", COUNTIFS(DiemDanhChiTiet!A:A, A46, DiemDanhChiTiet!E:E, C46), 0)</f>
        <v>3</v>
      </c>
      <c r="H46" s="23">
        <f>IF(A46 &lt;&gt; "", COUNTIFS(DiemDanhChiTiet!A:A, A46, DiemDanhChiTiet!E:E, "&lt;&gt;"&amp;C46), 0)</f>
        <v>0</v>
      </c>
      <c r="I46" s="185">
        <f t="shared" si="2"/>
        <v>150000</v>
      </c>
      <c r="J46" s="185">
        <f t="shared" si="3"/>
        <v>50000</v>
      </c>
      <c r="K46" s="186" t="str">
        <f t="array" ref="K46">XLOOKUP(TRIM(C46), LopHoc!$B$4:$B$100, LopHoc!$A$4:$A$100, "Không tìm thấy")
</f>
        <v>Gang Thép</v>
      </c>
    </row>
    <row r="47">
      <c r="A47" s="37" t="s">
        <v>1485</v>
      </c>
      <c r="B47" s="70">
        <v>45572.0</v>
      </c>
      <c r="C47" s="58" t="s">
        <v>327</v>
      </c>
      <c r="D47" s="58" t="str">
        <f>IFERROR(VLOOKUP(A47, LichDay!A:E, 5, FALSE), "")</f>
        <v>Huco</v>
      </c>
      <c r="E47" s="58" t="str">
        <f>IFERROR(VLOOKUP(A47, LichDay!A:F, 6, FALSE), "")</f>
        <v>Huyen</v>
      </c>
      <c r="F47" s="23">
        <f t="shared" si="1"/>
        <v>11</v>
      </c>
      <c r="G47" s="23">
        <f>IF(A47 &lt;&gt; "", COUNTIFS(DiemDanhChiTiet!A:A, A47, DiemDanhChiTiet!E:E, C47), 0)</f>
        <v>11</v>
      </c>
      <c r="H47" s="23">
        <f>IF(A47 &lt;&gt; "", COUNTIFS(DiemDanhChiTiet!A:A, A47, DiemDanhChiTiet!E:E, "&lt;&gt;"&amp;C47), 0)</f>
        <v>0</v>
      </c>
      <c r="I47" s="185">
        <f t="shared" si="2"/>
        <v>150000</v>
      </c>
      <c r="J47" s="185">
        <f t="shared" si="3"/>
        <v>50000</v>
      </c>
      <c r="K47" s="186" t="str">
        <f t="array" ref="K47">XLOOKUP(TRIM(C47), LopHoc!$B$4:$B$100, LopHoc!$A$4:$A$100, "Không tìm thấy")
</f>
        <v>Gang Thép</v>
      </c>
    </row>
    <row r="48">
      <c r="A48" s="37" t="s">
        <v>1531</v>
      </c>
      <c r="B48" s="70">
        <v>45572.0</v>
      </c>
      <c r="C48" s="58" t="s">
        <v>86</v>
      </c>
      <c r="D48" s="58" t="str">
        <f>IFERROR(VLOOKUP(A48, LichDay!A:E, 5, FALSE), "")</f>
        <v>Halo</v>
      </c>
      <c r="E48" s="57" t="str">
        <f>IFERROR(VLOOKUP(A48, LichDay!A:F, 6, FALSE), "")</f>
        <v/>
      </c>
      <c r="F48" s="23">
        <f t="shared" si="1"/>
        <v>6</v>
      </c>
      <c r="G48" s="23">
        <f>IF(A48 &lt;&gt; "", COUNTIFS(DiemDanhChiTiet!A:A, A48, DiemDanhChiTiet!E:E, C48), 0)</f>
        <v>5</v>
      </c>
      <c r="H48" s="23">
        <f>IF(A48 &lt;&gt; "", COUNTIFS(DiemDanhChiTiet!A:A, A48, DiemDanhChiTiet!E:E, "&lt;&gt;"&amp;C48), 0)</f>
        <v>1</v>
      </c>
      <c r="I48" s="185">
        <f t="shared" si="2"/>
        <v>150000</v>
      </c>
      <c r="J48" s="185">
        <f t="shared" si="3"/>
        <v>0</v>
      </c>
      <c r="K48" s="186" t="str">
        <f t="array" ref="K48">XLOOKUP(TRIM(C48), LopHoc!$B$4:$B$100, LopHoc!$A$4:$A$100, "Không tìm thấy")
</f>
        <v>RMIX</v>
      </c>
    </row>
    <row r="49">
      <c r="A49" s="37" t="s">
        <v>1522</v>
      </c>
      <c r="B49" s="70">
        <v>45572.0</v>
      </c>
      <c r="C49" s="58" t="s">
        <v>27</v>
      </c>
      <c r="D49" s="58" t="str">
        <f>IFERROR(VLOOKUP(A49, LichDay!A:E, 5, FALSE), "")</f>
        <v>Lego</v>
      </c>
      <c r="E49" s="57" t="str">
        <f>IFERROR(VLOOKUP(A49, LichDay!A:F, 6, FALSE), "")</f>
        <v/>
      </c>
      <c r="F49" s="23">
        <f t="shared" si="1"/>
        <v>8</v>
      </c>
      <c r="G49" s="23">
        <f>IF(A49 &lt;&gt; "", COUNTIFS(DiemDanhChiTiet!A:A, A49, DiemDanhChiTiet!E:E, C49), 0)</f>
        <v>7</v>
      </c>
      <c r="H49" s="23">
        <f>IF(A49 &lt;&gt; "", COUNTIFS(DiemDanhChiTiet!A:A, A49, DiemDanhChiTiet!E:E, "&lt;&gt;"&amp;C49), 0)</f>
        <v>1</v>
      </c>
      <c r="I49" s="185">
        <f t="shared" si="2"/>
        <v>150000</v>
      </c>
      <c r="J49" s="185">
        <f t="shared" si="3"/>
        <v>0</v>
      </c>
      <c r="K49" s="186" t="str">
        <f t="array" ref="K49">XLOOKUP(TRIM(C49), LopHoc!$B$4:$B$100, LopHoc!$A$4:$A$100, "Không tìm thấy")
</f>
        <v>RMIX</v>
      </c>
    </row>
    <row r="50">
      <c r="A50" s="37" t="s">
        <v>1620</v>
      </c>
      <c r="B50" s="70">
        <v>45572.0</v>
      </c>
      <c r="C50" s="58" t="s">
        <v>141</v>
      </c>
      <c r="D50" s="58" t="str">
        <f>IFERROR(VLOOKUP(A50, LichDay!A:E, 5, FALSE), "")</f>
        <v>Hope</v>
      </c>
      <c r="E50" s="57" t="str">
        <f>IFERROR(VLOOKUP(A50, LichDay!A:F, 6, FALSE), "")</f>
        <v/>
      </c>
      <c r="F50" s="23">
        <f t="shared" si="1"/>
        <v>5</v>
      </c>
      <c r="G50" s="23">
        <f>IF(A50 &lt;&gt; "", COUNTIFS(DiemDanhChiTiet!A:A, A50, DiemDanhChiTiet!E:E, C50), 0)</f>
        <v>5</v>
      </c>
      <c r="H50" s="23">
        <f>IF(A50 &lt;&gt; "", COUNTIFS(DiemDanhChiTiet!A:A, A50, DiemDanhChiTiet!E:E, "&lt;&gt;"&amp;C50), 0)</f>
        <v>0</v>
      </c>
      <c r="I50" s="185">
        <f t="shared" si="2"/>
        <v>150000</v>
      </c>
      <c r="J50" s="185">
        <f t="shared" si="3"/>
        <v>0</v>
      </c>
      <c r="K50" s="186" t="str">
        <f t="array" ref="K50">XLOOKUP(TRIM(C50), LopHoc!$B$4:$B$100, LopHoc!$A$4:$A$100, "Không tìm thấy")
</f>
        <v>RMIX</v>
      </c>
    </row>
    <row r="51">
      <c r="A51" s="37" t="s">
        <v>1559</v>
      </c>
      <c r="B51" s="70">
        <v>45603.0</v>
      </c>
      <c r="C51" s="58" t="s">
        <v>50</v>
      </c>
      <c r="D51" s="58" t="str">
        <f>IFERROR(VLOOKUP(A51, LichDay!A:E, 5, FALSE), "")</f>
        <v>Hope</v>
      </c>
      <c r="E51" s="57" t="str">
        <f>IFERROR(VLOOKUP(A51, LichDay!A:F, 6, FALSE), "")</f>
        <v/>
      </c>
      <c r="F51" s="23">
        <f t="shared" si="1"/>
        <v>6</v>
      </c>
      <c r="G51" s="23">
        <f>IF(A51 &lt;&gt; "", COUNTIFS(DiemDanhChiTiet!A:A, A51, DiemDanhChiTiet!E:E, C51), 0)</f>
        <v>6</v>
      </c>
      <c r="H51" s="23">
        <f>IF(A51 &lt;&gt; "", COUNTIFS(DiemDanhChiTiet!A:A, A51, DiemDanhChiTiet!E:E, "&lt;&gt;"&amp;C51), 0)</f>
        <v>0</v>
      </c>
      <c r="I51" s="185">
        <f t="shared" si="2"/>
        <v>150000</v>
      </c>
      <c r="J51" s="185">
        <f t="shared" si="3"/>
        <v>0</v>
      </c>
      <c r="K51" s="186" t="str">
        <f t="array" ref="K51">XLOOKUP(TRIM(C51), LopHoc!$B$4:$B$100, LopHoc!$A$4:$A$100, "Không tìm thấy")
</f>
        <v>RMIX</v>
      </c>
    </row>
    <row r="52">
      <c r="A52" s="37" t="s">
        <v>1630</v>
      </c>
      <c r="B52" s="70">
        <v>45603.0</v>
      </c>
      <c r="C52" s="58" t="s">
        <v>592</v>
      </c>
      <c r="D52" s="58" t="str">
        <f>IFERROR(VLOOKUP(A52, LichDay!A:E, 5, FALSE), "")</f>
        <v>TZ</v>
      </c>
      <c r="E52" s="58" t="str">
        <f>IFERROR(VLOOKUP(A52, LichDay!A:F, 6, FALSE), "")</f>
        <v>Huyen</v>
      </c>
      <c r="F52" s="23">
        <f t="shared" si="1"/>
        <v>7</v>
      </c>
      <c r="G52" s="23">
        <f>IF(A52 &lt;&gt; "", COUNTIFS(DiemDanhChiTiet!A:A, A52, DiemDanhChiTiet!E:E, C52), 0)</f>
        <v>7</v>
      </c>
      <c r="H52" s="23">
        <f>IF(A52 &lt;&gt; "", COUNTIFS(DiemDanhChiTiet!A:A, A52, DiemDanhChiTiet!E:E, "&lt;&gt;"&amp;C52), 0)</f>
        <v>0</v>
      </c>
      <c r="I52" s="185">
        <f t="shared" si="2"/>
        <v>150000</v>
      </c>
      <c r="J52" s="185">
        <f t="shared" si="3"/>
        <v>50000</v>
      </c>
      <c r="K52" s="186" t="str">
        <f t="array" ref="K52">XLOOKUP(TRIM(C52), LopHoc!$B$4:$B$100, LopHoc!$A$4:$A$100, "Không tìm thấy")
</f>
        <v>Gang Thép</v>
      </c>
    </row>
    <row r="53">
      <c r="A53" s="37" t="s">
        <v>1611</v>
      </c>
      <c r="B53" s="70">
        <v>45603.0</v>
      </c>
      <c r="C53" s="58" t="s">
        <v>293</v>
      </c>
      <c r="D53" s="58" t="str">
        <f>IFERROR(VLOOKUP(A53, LichDay!A:E, 5, FALSE), "")</f>
        <v>Halo</v>
      </c>
      <c r="E53" s="58" t="str">
        <f>IFERROR(VLOOKUP(A53, LichDay!A:F, 6, FALSE), "")</f>
        <v>Huyen</v>
      </c>
      <c r="F53" s="23">
        <f t="shared" si="1"/>
        <v>9</v>
      </c>
      <c r="G53" s="23">
        <f>IF(A53 &lt;&gt; "", COUNTIFS(DiemDanhChiTiet!A:A, A53, DiemDanhChiTiet!E:E, C53), 0)</f>
        <v>9</v>
      </c>
      <c r="H53" s="23">
        <f>IF(A53 &lt;&gt; "", COUNTIFS(DiemDanhChiTiet!A:A, A53, DiemDanhChiTiet!E:E, "&lt;&gt;"&amp;C53), 0)</f>
        <v>0</v>
      </c>
      <c r="I53" s="185">
        <f t="shared" si="2"/>
        <v>150000</v>
      </c>
      <c r="J53" s="185">
        <f t="shared" si="3"/>
        <v>50000</v>
      </c>
      <c r="K53" s="186" t="str">
        <f t="array" ref="K53">XLOOKUP(TRIM(C53), LopHoc!$B$4:$B$100, LopHoc!$A$4:$A$100, "Không tìm thấy")
</f>
        <v>Gang Thép</v>
      </c>
    </row>
    <row r="54">
      <c r="A54" s="37" t="s">
        <v>1570</v>
      </c>
      <c r="B54" s="70">
        <v>45633.0</v>
      </c>
      <c r="C54" s="58" t="s">
        <v>439</v>
      </c>
      <c r="D54" s="58" t="str">
        <f>IFERROR(VLOOKUP(A54, LichDay!A:E, 5, FALSE), "")</f>
        <v>Khadi</v>
      </c>
      <c r="E54" s="58" t="str">
        <f>IFERROR(VLOOKUP(A54, LichDay!A:F, 6, FALSE), "")</f>
        <v>Huyen</v>
      </c>
      <c r="F54" s="23">
        <f t="shared" si="1"/>
        <v>7</v>
      </c>
      <c r="G54" s="23">
        <f>IF(A54 &lt;&gt; "", COUNTIFS(DiemDanhChiTiet!A:A, A54, DiemDanhChiTiet!E:E, C54), 0)</f>
        <v>7</v>
      </c>
      <c r="H54" s="23">
        <f>IF(A54 &lt;&gt; "", COUNTIFS(DiemDanhChiTiet!A:A, A54, DiemDanhChiTiet!E:E, "&lt;&gt;"&amp;C54), 0)</f>
        <v>0</v>
      </c>
      <c r="I54" s="185">
        <f t="shared" si="2"/>
        <v>150000</v>
      </c>
      <c r="J54" s="185">
        <f t="shared" si="3"/>
        <v>50000</v>
      </c>
      <c r="K54" s="186" t="str">
        <f t="array" ref="K54">XLOOKUP(TRIM(C54), LopHoc!$B$4:$B$100, LopHoc!$A$4:$A$100, "Không tìm thấy")
</f>
        <v>Gang Thép</v>
      </c>
    </row>
    <row r="55">
      <c r="A55" s="37" t="s">
        <v>1580</v>
      </c>
      <c r="B55" s="70">
        <v>45633.0</v>
      </c>
      <c r="C55" s="58" t="s">
        <v>453</v>
      </c>
      <c r="D55" s="58" t="str">
        <f>IFERROR(VLOOKUP(A55, LichDay!A:E, 5, FALSE), "")</f>
        <v>Hope</v>
      </c>
      <c r="E55" s="58" t="str">
        <f>IFERROR(VLOOKUP(A55, LichDay!A:F, 6, FALSE), "")</f>
        <v>Huyen</v>
      </c>
      <c r="F55" s="23">
        <f t="shared" si="1"/>
        <v>10</v>
      </c>
      <c r="G55" s="23">
        <f>IF(A55 &lt;&gt; "", COUNTIFS(DiemDanhChiTiet!A:A, A55, DiemDanhChiTiet!E:E, C55), 0)</f>
        <v>10</v>
      </c>
      <c r="H55" s="23">
        <f>IF(A55 &lt;&gt; "", COUNTIFS(DiemDanhChiTiet!A:A, A55, DiemDanhChiTiet!E:E, "&lt;&gt;"&amp;C55), 0)</f>
        <v>0</v>
      </c>
      <c r="I55" s="185">
        <f t="shared" si="2"/>
        <v>150000</v>
      </c>
      <c r="J55" s="185">
        <f t="shared" si="3"/>
        <v>50000</v>
      </c>
      <c r="K55" s="186" t="str">
        <f t="array" ref="K55">XLOOKUP(TRIM(C55), LopHoc!$B$4:$B$100, LopHoc!$A$4:$A$100, "Không tìm thấy")
</f>
        <v>Gang Thép</v>
      </c>
    </row>
    <row r="56">
      <c r="A56" s="37" t="s">
        <v>1501</v>
      </c>
      <c r="B56" s="70">
        <v>45633.0</v>
      </c>
      <c r="C56" s="58" t="s">
        <v>387</v>
      </c>
      <c r="D56" s="58" t="str">
        <f>IFERROR(VLOOKUP(A56, LichDay!A:E, 5, FALSE), "")</f>
        <v>Huco</v>
      </c>
      <c r="E56" s="58" t="str">
        <f>IFERROR(VLOOKUP(A56, LichDay!A:F, 6, FALSE), "")</f>
        <v>Huyen</v>
      </c>
      <c r="F56" s="23">
        <f t="shared" si="1"/>
        <v>4</v>
      </c>
      <c r="G56" s="23">
        <f>IF(A56 &lt;&gt; "", COUNTIFS(DiemDanhChiTiet!A:A, A56, DiemDanhChiTiet!E:E, C56), 0)</f>
        <v>4</v>
      </c>
      <c r="H56" s="23">
        <f>IF(A56 &lt;&gt; "", COUNTIFS(DiemDanhChiTiet!A:A, A56, DiemDanhChiTiet!E:E, "&lt;&gt;"&amp;C56), 0)</f>
        <v>0</v>
      </c>
      <c r="I56" s="185">
        <f t="shared" si="2"/>
        <v>150000</v>
      </c>
      <c r="J56" s="185">
        <f t="shared" si="3"/>
        <v>50000</v>
      </c>
      <c r="K56" s="186" t="str">
        <f t="array" ref="K56">XLOOKUP(TRIM(C56), LopHoc!$B$4:$B$100, LopHoc!$A$4:$A$100, "Không tìm thấy")
</f>
        <v>Gang Thép</v>
      </c>
    </row>
    <row r="57">
      <c r="A57" s="37" t="s">
        <v>1486</v>
      </c>
      <c r="B57" s="70">
        <v>45633.0</v>
      </c>
      <c r="C57" s="58" t="s">
        <v>327</v>
      </c>
      <c r="D57" s="58" t="str">
        <f>IFERROR(VLOOKUP(A57, LichDay!A:E, 5, FALSE), "")</f>
        <v>Huco</v>
      </c>
      <c r="E57" s="58" t="str">
        <f>IFERROR(VLOOKUP(A57, LichDay!A:F, 6, FALSE), "")</f>
        <v>Huyen</v>
      </c>
      <c r="F57" s="23">
        <f t="shared" si="1"/>
        <v>9</v>
      </c>
      <c r="G57" s="23">
        <f>IF(A57 &lt;&gt; "", COUNTIFS(DiemDanhChiTiet!A:A, A57, DiemDanhChiTiet!E:E, C57), 0)</f>
        <v>9</v>
      </c>
      <c r="H57" s="23">
        <f>IF(A57 &lt;&gt; "", COUNTIFS(DiemDanhChiTiet!A:A, A57, DiemDanhChiTiet!E:E, "&lt;&gt;"&amp;C57), 0)</f>
        <v>0</v>
      </c>
      <c r="I57" s="185">
        <f t="shared" si="2"/>
        <v>150000</v>
      </c>
      <c r="J57" s="185">
        <f t="shared" si="3"/>
        <v>50000</v>
      </c>
      <c r="K57" s="186" t="str">
        <f t="array" ref="K57">XLOOKUP(TRIM(C57), LopHoc!$B$4:$B$100, LopHoc!$A$4:$A$100, "Không tìm thấy")
</f>
        <v>Gang Thép</v>
      </c>
    </row>
    <row r="58">
      <c r="A58" s="37" t="s">
        <v>1549</v>
      </c>
      <c r="B58" s="70">
        <v>45633.0</v>
      </c>
      <c r="C58" s="58" t="s">
        <v>114</v>
      </c>
      <c r="D58" s="58" t="str">
        <f>IFERROR(VLOOKUP(A58, LichDay!A:E, 5, FALSE), "")</f>
        <v>Khadi</v>
      </c>
      <c r="E58" s="57" t="str">
        <f>IFERROR(VLOOKUP(A58, LichDay!A:F, 6, FALSE), "")</f>
        <v/>
      </c>
      <c r="F58" s="23">
        <f t="shared" si="1"/>
        <v>3</v>
      </c>
      <c r="G58" s="23">
        <f>IF(A58 &lt;&gt; "", COUNTIFS(DiemDanhChiTiet!A:A, A58, DiemDanhChiTiet!E:E, C58), 0)</f>
        <v>3</v>
      </c>
      <c r="H58" s="23">
        <f>IF(A58 &lt;&gt; "", COUNTIFS(DiemDanhChiTiet!A:A, A58, DiemDanhChiTiet!E:E, "&lt;&gt;"&amp;C58), 0)</f>
        <v>0</v>
      </c>
      <c r="I58" s="185">
        <f t="shared" si="2"/>
        <v>150000</v>
      </c>
      <c r="J58" s="185">
        <f t="shared" si="3"/>
        <v>0</v>
      </c>
      <c r="K58" s="186" t="str">
        <f t="array" ref="K58">XLOOKUP(TRIM(C58), LopHoc!$B$4:$B$100, LopHoc!$A$4:$A$100, "Không tìm thấy")
</f>
        <v>RMIX</v>
      </c>
    </row>
    <row r="59">
      <c r="A59" s="37" t="s">
        <v>1532</v>
      </c>
      <c r="B59" s="70">
        <v>45633.0</v>
      </c>
      <c r="C59" s="58" t="s">
        <v>86</v>
      </c>
      <c r="D59" s="58" t="str">
        <f>IFERROR(VLOOKUP(A59, LichDay!A:E, 5, FALSE), "")</f>
        <v>Halo</v>
      </c>
      <c r="E59" s="57" t="str">
        <f>IFERROR(VLOOKUP(A59, LichDay!A:F, 6, FALSE), "")</f>
        <v/>
      </c>
      <c r="F59" s="23">
        <f t="shared" si="1"/>
        <v>3</v>
      </c>
      <c r="G59" s="23">
        <f>IF(A59 &lt;&gt; "", COUNTIFS(DiemDanhChiTiet!A:A, A59, DiemDanhChiTiet!E:E, C59), 0)</f>
        <v>3</v>
      </c>
      <c r="H59" s="23">
        <f>IF(A59 &lt;&gt; "", COUNTIFS(DiemDanhChiTiet!A:A, A59, DiemDanhChiTiet!E:E, "&lt;&gt;"&amp;C59), 0)</f>
        <v>0</v>
      </c>
      <c r="I59" s="185">
        <f t="shared" si="2"/>
        <v>150000</v>
      </c>
      <c r="J59" s="185">
        <f t="shared" si="3"/>
        <v>0</v>
      </c>
      <c r="K59" s="186" t="str">
        <f t="array" ref="K59">XLOOKUP(TRIM(C59), LopHoc!$B$4:$B$100, LopHoc!$A$4:$A$100, "Không tìm thấy")
</f>
        <v>RMIX</v>
      </c>
    </row>
    <row r="60">
      <c r="A60" s="37" t="s">
        <v>1523</v>
      </c>
      <c r="B60" s="70">
        <v>45633.0</v>
      </c>
      <c r="C60" s="58" t="s">
        <v>27</v>
      </c>
      <c r="D60" s="58" t="str">
        <f>IFERROR(VLOOKUP(A60, LichDay!A:E, 5, FALSE), "")</f>
        <v>Lego</v>
      </c>
      <c r="E60" s="57" t="str">
        <f>IFERROR(VLOOKUP(A60, LichDay!A:F, 6, FALSE), "")</f>
        <v/>
      </c>
      <c r="F60" s="23">
        <f t="shared" si="1"/>
        <v>5</v>
      </c>
      <c r="G60" s="23">
        <f>IF(A60 &lt;&gt; "", COUNTIFS(DiemDanhChiTiet!A:A, A60, DiemDanhChiTiet!E:E, C60), 0)</f>
        <v>5</v>
      </c>
      <c r="H60" s="23">
        <f>IF(A60 &lt;&gt; "", COUNTIFS(DiemDanhChiTiet!A:A, A60, DiemDanhChiTiet!E:E, "&lt;&gt;"&amp;C60), 0)</f>
        <v>0</v>
      </c>
      <c r="I60" s="185">
        <f t="shared" si="2"/>
        <v>150000</v>
      </c>
      <c r="J60" s="185">
        <f t="shared" si="3"/>
        <v>0</v>
      </c>
      <c r="K60" s="186" t="str">
        <f t="array" ref="K60">XLOOKUP(TRIM(C60), LopHoc!$B$4:$B$100, LopHoc!$A$4:$A$100, "Không tìm thấy")
</f>
        <v>RMIX</v>
      </c>
    </row>
    <row r="61">
      <c r="A61" s="37" t="s">
        <v>1462</v>
      </c>
      <c r="B61" s="58" t="s">
        <v>1463</v>
      </c>
      <c r="C61" s="58" t="s">
        <v>225</v>
      </c>
      <c r="D61" s="58" t="str">
        <f>IFERROR(VLOOKUP(A61, LichDay!A:E, 5, FALSE), "")</f>
        <v>Hope</v>
      </c>
      <c r="E61" s="58" t="str">
        <f>IFERROR(VLOOKUP(A61, LichDay!A:F, 6, FALSE), "")</f>
        <v>Huyen</v>
      </c>
      <c r="F61" s="23">
        <f t="shared" si="1"/>
        <v>12</v>
      </c>
      <c r="G61" s="23">
        <f>IF(A61 &lt;&gt; "", COUNTIFS(DiemDanhChiTiet!A:A, A61, DiemDanhChiTiet!E:E, C61), 0)</f>
        <v>10</v>
      </c>
      <c r="H61" s="23">
        <f>IF(A61 &lt;&gt; "", COUNTIFS(DiemDanhChiTiet!A:A, A61, DiemDanhChiTiet!E:E, "&lt;&gt;"&amp;C61), 0)</f>
        <v>2</v>
      </c>
      <c r="I61" s="185">
        <f t="shared" si="2"/>
        <v>150000</v>
      </c>
      <c r="J61" s="185">
        <f t="shared" si="3"/>
        <v>50000</v>
      </c>
      <c r="K61" s="186" t="str">
        <f t="array" ref="K61">XLOOKUP(TRIM(C61), LopHoc!$B$4:$B$100, LopHoc!$A$4:$A$100, "Không tìm thấy")
</f>
        <v>Gang Thép</v>
      </c>
    </row>
    <row r="62">
      <c r="A62" s="37" t="s">
        <v>1550</v>
      </c>
      <c r="B62" s="58" t="s">
        <v>1463</v>
      </c>
      <c r="C62" s="58" t="s">
        <v>114</v>
      </c>
      <c r="D62" s="58" t="str">
        <f>IFERROR(VLOOKUP(A62, LichDay!A:E, 5, FALSE), "")</f>
        <v>Khadi</v>
      </c>
      <c r="E62" s="57" t="str">
        <f>IFERROR(VLOOKUP(A62, LichDay!A:F, 6, FALSE), "")</f>
        <v/>
      </c>
      <c r="F62" s="23">
        <f t="shared" si="1"/>
        <v>1</v>
      </c>
      <c r="G62" s="23">
        <f>IF(A62 &lt;&gt; "", COUNTIFS(DiemDanhChiTiet!A:A, A62, DiemDanhChiTiet!E:E, C62), 0)</f>
        <v>1</v>
      </c>
      <c r="H62" s="23">
        <f>IF(A62 &lt;&gt; "", COUNTIFS(DiemDanhChiTiet!A:A, A62, DiemDanhChiTiet!E:E, "&lt;&gt;"&amp;C62), 0)</f>
        <v>0</v>
      </c>
      <c r="I62" s="185">
        <f t="shared" si="2"/>
        <v>150000</v>
      </c>
      <c r="J62" s="185">
        <f t="shared" si="3"/>
        <v>0</v>
      </c>
      <c r="K62" s="186" t="str">
        <f t="array" ref="K62">XLOOKUP(TRIM(C62), LopHoc!$B$4:$B$100, LopHoc!$A$4:$A$100, "Không tìm thấy")
</f>
        <v>RMIX</v>
      </c>
    </row>
    <row r="63">
      <c r="A63" s="37" t="s">
        <v>1541</v>
      </c>
      <c r="B63" s="58" t="s">
        <v>1463</v>
      </c>
      <c r="C63" s="58" t="s">
        <v>190</v>
      </c>
      <c r="D63" s="58" t="str">
        <f>IFERROR(VLOOKUP(A63, LichDay!A:E, 5, FALSE), "")</f>
        <v>Halo</v>
      </c>
      <c r="E63" s="57" t="str">
        <f>IFERROR(VLOOKUP(A63, LichDay!A:F, 6, FALSE), "")</f>
        <v/>
      </c>
      <c r="F63" s="23">
        <f t="shared" si="1"/>
        <v>4</v>
      </c>
      <c r="G63" s="23">
        <f>IF(A63 &lt;&gt; "", COUNTIFS(DiemDanhChiTiet!A:A, A63, DiemDanhChiTiet!E:E, C63), 0)</f>
        <v>4</v>
      </c>
      <c r="H63" s="23">
        <f>IF(A63 &lt;&gt; "", COUNTIFS(DiemDanhChiTiet!A:A, A63, DiemDanhChiTiet!E:E, "&lt;&gt;"&amp;C63), 0)</f>
        <v>0</v>
      </c>
      <c r="I63" s="185">
        <f t="shared" si="2"/>
        <v>150000</v>
      </c>
      <c r="J63" s="185">
        <f t="shared" si="3"/>
        <v>0</v>
      </c>
      <c r="K63" s="186" t="str">
        <f t="array" ref="K63">XLOOKUP(TRIM(C63), LopHoc!$B$4:$B$100, LopHoc!$A$4:$A$100, "Không tìm thấy")
</f>
        <v>Thịnh Đán</v>
      </c>
    </row>
    <row r="64">
      <c r="A64" s="37" t="s">
        <v>1477</v>
      </c>
      <c r="B64" s="58" t="s">
        <v>1463</v>
      </c>
      <c r="C64" s="58" t="s">
        <v>232</v>
      </c>
      <c r="D64" s="58" t="str">
        <f>IFERROR(VLOOKUP(A64, LichDay!A:E, 5, FALSE), "")</f>
        <v>Khadi</v>
      </c>
      <c r="E64" s="58" t="str">
        <f>IFERROR(VLOOKUP(A64, LichDay!A:F, 6, FALSE), "")</f>
        <v>Huyen</v>
      </c>
      <c r="F64" s="23">
        <f t="shared" si="1"/>
        <v>8</v>
      </c>
      <c r="G64" s="23">
        <f>IF(A64 &lt;&gt; "", COUNTIFS(DiemDanhChiTiet!A:A, A64, DiemDanhChiTiet!E:E, C64), 0)</f>
        <v>8</v>
      </c>
      <c r="H64" s="23">
        <f>IF(A64 &lt;&gt; "", COUNTIFS(DiemDanhChiTiet!A:A, A64, DiemDanhChiTiet!E:E, "&lt;&gt;"&amp;C64), 0)</f>
        <v>0</v>
      </c>
      <c r="I64" s="185">
        <f t="shared" si="2"/>
        <v>150000</v>
      </c>
      <c r="J64" s="185">
        <f t="shared" si="3"/>
        <v>50000</v>
      </c>
      <c r="K64" s="186" t="str">
        <f t="array" ref="K64">XLOOKUP(TRIM(C64), LopHoc!$B$4:$B$100, LopHoc!$A$4:$A$100, "Không tìm thấy")
</f>
        <v>Gang Thép</v>
      </c>
    </row>
    <row r="65">
      <c r="A65" s="37" t="s">
        <v>1588</v>
      </c>
      <c r="B65" s="58" t="s">
        <v>1463</v>
      </c>
      <c r="C65" s="58" t="s">
        <v>472</v>
      </c>
      <c r="D65" s="58" t="str">
        <f>IFERROR(VLOOKUP(A65, LichDay!A:E, 5, FALSE), "")</f>
        <v>Hope</v>
      </c>
      <c r="E65" s="58" t="str">
        <f>IFERROR(VLOOKUP(A65, LichDay!A:F, 6, FALSE), "")</f>
        <v>Huyen</v>
      </c>
      <c r="F65" s="23">
        <f t="shared" si="1"/>
        <v>14</v>
      </c>
      <c r="G65" s="23">
        <f>IF(A65 &lt;&gt; "", COUNTIFS(DiemDanhChiTiet!A:A, A65, DiemDanhChiTiet!E:E, C65), 0)</f>
        <v>14</v>
      </c>
      <c r="H65" s="23">
        <f>IF(A65 &lt;&gt; "", COUNTIFS(DiemDanhChiTiet!A:A, A65, DiemDanhChiTiet!E:E, "&lt;&gt;"&amp;C65), 0)</f>
        <v>0</v>
      </c>
      <c r="I65" s="185">
        <f t="shared" si="2"/>
        <v>170000</v>
      </c>
      <c r="J65" s="185">
        <f t="shared" si="3"/>
        <v>50000</v>
      </c>
      <c r="K65" s="186" t="str">
        <f t="array" ref="K65">XLOOKUP(TRIM(C65), LopHoc!$B$4:$B$100, LopHoc!$A$4:$A$100, "Không tìm thấy")
</f>
        <v>Gang Thép</v>
      </c>
    </row>
    <row r="66">
      <c r="A66" s="37" t="s">
        <v>1517</v>
      </c>
      <c r="B66" s="58" t="s">
        <v>1465</v>
      </c>
      <c r="C66" s="58" t="s">
        <v>306</v>
      </c>
      <c r="D66" s="58" t="str">
        <f>IFERROR(VLOOKUP(A66, LichDay!A:E, 5, FALSE), "")</f>
        <v>Halo</v>
      </c>
      <c r="E66" s="58" t="str">
        <f>IFERROR(VLOOKUP(A66, LichDay!A:F, 6, FALSE), "")</f>
        <v>Huyen</v>
      </c>
      <c r="F66" s="23">
        <f t="shared" si="1"/>
        <v>4</v>
      </c>
      <c r="G66" s="23">
        <f>IF(A66 &lt;&gt; "", COUNTIFS(DiemDanhChiTiet!A:A, A66, DiemDanhChiTiet!E:E, C66), 0)</f>
        <v>4</v>
      </c>
      <c r="H66" s="23">
        <f>IF(A66 &lt;&gt; "", COUNTIFS(DiemDanhChiTiet!A:A, A66, DiemDanhChiTiet!E:E, "&lt;&gt;"&amp;C66), 0)</f>
        <v>0</v>
      </c>
      <c r="I66" s="185">
        <f t="shared" si="2"/>
        <v>150000</v>
      </c>
      <c r="J66" s="185">
        <f t="shared" si="3"/>
        <v>50000</v>
      </c>
      <c r="K66" s="186" t="str">
        <f t="array" ref="K66">XLOOKUP(TRIM(C66), LopHoc!$B$4:$B$100, LopHoc!$A$4:$A$100, "Không tìm thấy")
</f>
        <v>Gang Thép</v>
      </c>
    </row>
    <row r="67">
      <c r="A67" s="37" t="s">
        <v>1464</v>
      </c>
      <c r="B67" s="58" t="s">
        <v>1465</v>
      </c>
      <c r="C67" s="58" t="s">
        <v>225</v>
      </c>
      <c r="D67" s="58" t="str">
        <f>IFERROR(VLOOKUP(A67, LichDay!A:E, 5, FALSE), "")</f>
        <v>Hope</v>
      </c>
      <c r="E67" s="58" t="str">
        <f>IFERROR(VLOOKUP(A67, LichDay!A:F, 6, FALSE), "")</f>
        <v>Huyen</v>
      </c>
      <c r="F67" s="23">
        <f t="shared" si="1"/>
        <v>9</v>
      </c>
      <c r="G67" s="23">
        <f>IF(A67 &lt;&gt; "", COUNTIFS(DiemDanhChiTiet!A:A, A67, DiemDanhChiTiet!E:E, C67), 0)</f>
        <v>8</v>
      </c>
      <c r="H67" s="23">
        <f>IF(A67 &lt;&gt; "", COUNTIFS(DiemDanhChiTiet!A:A, A67, DiemDanhChiTiet!E:E, "&lt;&gt;"&amp;C67), 0)</f>
        <v>1</v>
      </c>
      <c r="I67" s="185">
        <f t="shared" si="2"/>
        <v>150000</v>
      </c>
      <c r="J67" s="185">
        <f t="shared" si="3"/>
        <v>50000</v>
      </c>
      <c r="K67" s="186" t="str">
        <f t="array" ref="K67">XLOOKUP(TRIM(C67), LopHoc!$B$4:$B$100, LopHoc!$A$4:$A$100, "Không tìm thấy")
</f>
        <v>Gang Thép</v>
      </c>
    </row>
    <row r="68">
      <c r="A68" s="37" t="s">
        <v>1542</v>
      </c>
      <c r="B68" s="58" t="s">
        <v>1465</v>
      </c>
      <c r="C68" s="58" t="s">
        <v>190</v>
      </c>
      <c r="D68" s="58" t="str">
        <f>IFERROR(VLOOKUP(A68, LichDay!A:E, 5, FALSE), "")</f>
        <v>Halo</v>
      </c>
      <c r="E68" s="57" t="str">
        <f>IFERROR(VLOOKUP(A68, LichDay!A:F, 6, FALSE), "")</f>
        <v/>
      </c>
      <c r="F68" s="23">
        <f t="shared" si="1"/>
        <v>3</v>
      </c>
      <c r="G68" s="23">
        <f>IF(A68 &lt;&gt; "", COUNTIFS(DiemDanhChiTiet!A:A, A68, DiemDanhChiTiet!E:E, C68), 0)</f>
        <v>3</v>
      </c>
      <c r="H68" s="23">
        <f>IF(A68 &lt;&gt; "", COUNTIFS(DiemDanhChiTiet!A:A, A68, DiemDanhChiTiet!E:E, "&lt;&gt;"&amp;C68), 0)</f>
        <v>0</v>
      </c>
      <c r="I68" s="185">
        <f t="shared" si="2"/>
        <v>150000</v>
      </c>
      <c r="J68" s="185">
        <f t="shared" si="3"/>
        <v>0</v>
      </c>
      <c r="K68" s="186" t="str">
        <f t="array" ref="K68">XLOOKUP(TRIM(C68), LopHoc!$B$4:$B$100, LopHoc!$A$4:$A$100, "Không tìm thấy")
</f>
        <v>Thịnh Đán</v>
      </c>
    </row>
    <row r="69">
      <c r="A69" s="37" t="s">
        <v>1478</v>
      </c>
      <c r="B69" s="58" t="s">
        <v>1465</v>
      </c>
      <c r="C69" s="58" t="s">
        <v>232</v>
      </c>
      <c r="D69" s="58" t="str">
        <f>IFERROR(VLOOKUP(A69, LichDay!A:E, 5, FALSE), "")</f>
        <v>Khadi</v>
      </c>
      <c r="E69" s="58" t="str">
        <f>IFERROR(VLOOKUP(A69, LichDay!A:F, 6, FALSE), "")</f>
        <v>Huyen</v>
      </c>
      <c r="F69" s="23">
        <f t="shared" si="1"/>
        <v>12</v>
      </c>
      <c r="G69" s="23">
        <f>IF(A69 &lt;&gt; "", COUNTIFS(DiemDanhChiTiet!A:A, A69, DiemDanhChiTiet!E:E, C69), 0)</f>
        <v>11</v>
      </c>
      <c r="H69" s="23">
        <f>IF(A69 &lt;&gt; "", COUNTIFS(DiemDanhChiTiet!A:A, A69, DiemDanhChiTiet!E:E, "&lt;&gt;"&amp;C69), 0)</f>
        <v>1</v>
      </c>
      <c r="I69" s="185">
        <f t="shared" si="2"/>
        <v>150000</v>
      </c>
      <c r="J69" s="185">
        <f t="shared" si="3"/>
        <v>50000</v>
      </c>
      <c r="K69" s="186" t="str">
        <f t="array" ref="K69">XLOOKUP(TRIM(C69), LopHoc!$B$4:$B$100, LopHoc!$A$4:$A$100, "Không tìm thấy")
</f>
        <v>Gang Thép</v>
      </c>
    </row>
    <row r="70">
      <c r="A70" s="37" t="s">
        <v>1589</v>
      </c>
      <c r="B70" s="58" t="s">
        <v>1465</v>
      </c>
      <c r="C70" s="58" t="s">
        <v>472</v>
      </c>
      <c r="D70" s="58" t="str">
        <f>IFERROR(VLOOKUP(A70, LichDay!A:E, 5, FALSE), "")</f>
        <v>Hope</v>
      </c>
      <c r="E70" s="58" t="str">
        <f>IFERROR(VLOOKUP(A70, LichDay!A:F, 6, FALSE), "")</f>
        <v>Huyen</v>
      </c>
      <c r="F70" s="23">
        <f t="shared" si="1"/>
        <v>14</v>
      </c>
      <c r="G70" s="23">
        <f>IF(A70 &lt;&gt; "", COUNTIFS(DiemDanhChiTiet!A:A, A70, DiemDanhChiTiet!E:E, C70), 0)</f>
        <v>14</v>
      </c>
      <c r="H70" s="23">
        <f>IF(A70 &lt;&gt; "", COUNTIFS(DiemDanhChiTiet!A:A, A70, DiemDanhChiTiet!E:E, "&lt;&gt;"&amp;C70), 0)</f>
        <v>0</v>
      </c>
      <c r="I70" s="185">
        <f t="shared" si="2"/>
        <v>170000</v>
      </c>
      <c r="J70" s="185">
        <f t="shared" si="3"/>
        <v>50000</v>
      </c>
      <c r="K70" s="186" t="str">
        <f t="array" ref="K70">XLOOKUP(TRIM(C70), LopHoc!$B$4:$B$100, LopHoc!$A$4:$A$100, "Không tìm thấy")
</f>
        <v>Gang Thép</v>
      </c>
    </row>
    <row r="71">
      <c r="A71" s="37" t="s">
        <v>1598</v>
      </c>
      <c r="B71" s="58" t="s">
        <v>1599</v>
      </c>
      <c r="C71" s="58" t="s">
        <v>449</v>
      </c>
      <c r="D71" s="58" t="str">
        <f>IFERROR(VLOOKUP(A71, LichDay!A:E, 5, FALSE), "")</f>
        <v>Hope</v>
      </c>
      <c r="E71" s="58" t="str">
        <f>IFERROR(VLOOKUP(A71, LichDay!A:F, 6, FALSE), "")</f>
        <v>Huyen</v>
      </c>
      <c r="F71" s="23">
        <f t="shared" si="1"/>
        <v>8</v>
      </c>
      <c r="G71" s="23">
        <f>IF(A71 &lt;&gt; "", COUNTIFS(DiemDanhChiTiet!A:A, A71, DiemDanhChiTiet!E:E, C71), 0)</f>
        <v>8</v>
      </c>
      <c r="H71" s="23">
        <f>IF(A71 &lt;&gt; "", COUNTIFS(DiemDanhChiTiet!A:A, A71, DiemDanhChiTiet!E:E, "&lt;&gt;"&amp;C71), 0)</f>
        <v>0</v>
      </c>
      <c r="I71" s="185">
        <f t="shared" si="2"/>
        <v>150000</v>
      </c>
      <c r="J71" s="185">
        <f t="shared" si="3"/>
        <v>50000</v>
      </c>
      <c r="K71" s="186" t="str">
        <f t="array" ref="K71">XLOOKUP(TRIM(C71), LopHoc!$B$4:$B$100, LopHoc!$A$4:$A$100, "Không tìm thấy")
</f>
        <v>Gang Thép</v>
      </c>
    </row>
    <row r="72">
      <c r="A72" s="37" t="s">
        <v>1631</v>
      </c>
      <c r="B72" s="58" t="s">
        <v>1599</v>
      </c>
      <c r="C72" s="58" t="s">
        <v>592</v>
      </c>
      <c r="D72" s="58" t="str">
        <f>IFERROR(VLOOKUP(A72, LichDay!A:E, 5, FALSE), "")</f>
        <v>Khadi</v>
      </c>
      <c r="E72" s="58" t="str">
        <f>IFERROR(VLOOKUP(A72, LichDay!A:F, 6, FALSE), "")</f>
        <v>Huyen</v>
      </c>
      <c r="F72" s="23">
        <f t="shared" si="1"/>
        <v>4</v>
      </c>
      <c r="G72" s="23">
        <f>IF(A72 &lt;&gt; "", COUNTIFS(DiemDanhChiTiet!A:A, A72, DiemDanhChiTiet!E:E, C72), 0)</f>
        <v>4</v>
      </c>
      <c r="H72" s="23">
        <f>IF(A72 &lt;&gt; "", COUNTIFS(DiemDanhChiTiet!A:A, A72, DiemDanhChiTiet!E:E, "&lt;&gt;"&amp;C72), 0)</f>
        <v>0</v>
      </c>
      <c r="I72" s="185">
        <f t="shared" si="2"/>
        <v>150000</v>
      </c>
      <c r="J72" s="185">
        <f t="shared" si="3"/>
        <v>50000</v>
      </c>
      <c r="K72" s="186" t="str">
        <f t="array" ref="K72">XLOOKUP(TRIM(C72), LopHoc!$B$4:$B$100, LopHoc!$A$4:$A$100, "Không tìm thấy")
</f>
        <v>Gang Thép</v>
      </c>
    </row>
    <row r="73">
      <c r="A73" s="37" t="s">
        <v>1621</v>
      </c>
      <c r="B73" s="58" t="s">
        <v>1599</v>
      </c>
      <c r="C73" s="58" t="s">
        <v>141</v>
      </c>
      <c r="D73" s="58" t="str">
        <f>IFERROR(VLOOKUP(A73, LichDay!A:E, 5, FALSE), "")</f>
        <v>Hope</v>
      </c>
      <c r="E73" s="57" t="str">
        <f>IFERROR(VLOOKUP(A73, LichDay!A:F, 6, FALSE), "")</f>
        <v/>
      </c>
      <c r="F73" s="23">
        <f t="shared" si="1"/>
        <v>4</v>
      </c>
      <c r="G73" s="23">
        <f>IF(A73 &lt;&gt; "", COUNTIFS(DiemDanhChiTiet!A:A, A73, DiemDanhChiTiet!E:E, C73), 0)</f>
        <v>4</v>
      </c>
      <c r="H73" s="23">
        <f>IF(A73 &lt;&gt; "", COUNTIFS(DiemDanhChiTiet!A:A, A73, DiemDanhChiTiet!E:E, "&lt;&gt;"&amp;C73), 0)</f>
        <v>0</v>
      </c>
      <c r="I73" s="185">
        <f t="shared" si="2"/>
        <v>150000</v>
      </c>
      <c r="J73" s="185">
        <f t="shared" si="3"/>
        <v>0</v>
      </c>
      <c r="K73" s="186" t="str">
        <f t="array" ref="K73">XLOOKUP(TRIM(C73), LopHoc!$B$4:$B$100, LopHoc!$A$4:$A$100, "Không tìm thấy")
</f>
        <v>RMIX</v>
      </c>
    </row>
    <row r="74">
      <c r="A74" s="37" t="s">
        <v>1612</v>
      </c>
      <c r="B74" s="58" t="s">
        <v>1599</v>
      </c>
      <c r="C74" s="58" t="s">
        <v>293</v>
      </c>
      <c r="D74" s="58" t="str">
        <f>IFERROR(VLOOKUP(A74, LichDay!A:E, 5, FALSE), "")</f>
        <v>Halo</v>
      </c>
      <c r="E74" s="58" t="str">
        <f>IFERROR(VLOOKUP(A74, LichDay!A:F, 6, FALSE), "")</f>
        <v>Huyen</v>
      </c>
      <c r="F74" s="23">
        <f t="shared" si="1"/>
        <v>11</v>
      </c>
      <c r="G74" s="23">
        <f>IF(A74 &lt;&gt; "", COUNTIFS(DiemDanhChiTiet!A:A, A74, DiemDanhChiTiet!E:E, C74), 0)</f>
        <v>11</v>
      </c>
      <c r="H74" s="23">
        <f>IF(A74 &lt;&gt; "", COUNTIFS(DiemDanhChiTiet!A:A, A74, DiemDanhChiTiet!E:E, "&lt;&gt;"&amp;C74), 0)</f>
        <v>0</v>
      </c>
      <c r="I74" s="185">
        <f t="shared" si="2"/>
        <v>150000</v>
      </c>
      <c r="J74" s="185">
        <f t="shared" si="3"/>
        <v>50000</v>
      </c>
      <c r="K74" s="186" t="str">
        <f t="array" ref="K74">XLOOKUP(TRIM(C74), LopHoc!$B$4:$B$100, LopHoc!$A$4:$A$100, "Không tìm thấy")
</f>
        <v>Gang Thép</v>
      </c>
    </row>
    <row r="75">
      <c r="A75" s="37" t="s">
        <v>1560</v>
      </c>
      <c r="B75" s="58" t="s">
        <v>1510</v>
      </c>
      <c r="C75" s="58" t="s">
        <v>50</v>
      </c>
      <c r="D75" s="58" t="str">
        <f>IFERROR(VLOOKUP(A75, LichDay!A:E, 5, FALSE), "")</f>
        <v>Lego</v>
      </c>
      <c r="E75" s="57" t="str">
        <f>IFERROR(VLOOKUP(A75, LichDay!A:F, 6, FALSE), "")</f>
        <v/>
      </c>
      <c r="F75" s="23">
        <f t="shared" si="1"/>
        <v>6</v>
      </c>
      <c r="G75" s="23">
        <f>IF(A75 &lt;&gt; "", COUNTIFS(DiemDanhChiTiet!A:A, A75, DiemDanhChiTiet!E:E, C75), 0)</f>
        <v>6</v>
      </c>
      <c r="H75" s="23">
        <f>IF(A75 &lt;&gt; "", COUNTIFS(DiemDanhChiTiet!A:A, A75, DiemDanhChiTiet!E:E, "&lt;&gt;"&amp;C75), 0)</f>
        <v>0</v>
      </c>
      <c r="I75" s="185">
        <f t="shared" si="2"/>
        <v>150000</v>
      </c>
      <c r="J75" s="185">
        <f t="shared" si="3"/>
        <v>0</v>
      </c>
      <c r="K75" s="186" t="str">
        <f t="array" ref="K75">XLOOKUP(TRIM(C75), LopHoc!$B$4:$B$100, LopHoc!$A$4:$A$100, "Không tìm thấy")
</f>
        <v>RMIX</v>
      </c>
    </row>
    <row r="76">
      <c r="A76" s="37" t="s">
        <v>1509</v>
      </c>
      <c r="B76" s="58" t="s">
        <v>1510</v>
      </c>
      <c r="C76" s="58" t="s">
        <v>306</v>
      </c>
      <c r="D76" s="58" t="str">
        <f>IFERROR(VLOOKUP(A76, LichDay!A:E, 5, FALSE), "")</f>
        <v>Khadi</v>
      </c>
      <c r="E76" s="58" t="str">
        <f>IFERROR(VLOOKUP(A76, LichDay!A:F, 6, FALSE), "")</f>
        <v>Huyen</v>
      </c>
      <c r="F76" s="23">
        <f t="shared" si="1"/>
        <v>10</v>
      </c>
      <c r="G76" s="23">
        <f>IF(A76 &lt;&gt; "", COUNTIFS(DiemDanhChiTiet!A:A, A76, DiemDanhChiTiet!E:E, C76), 0)</f>
        <v>7</v>
      </c>
      <c r="H76" s="23">
        <f>IF(A76 &lt;&gt; "", COUNTIFS(DiemDanhChiTiet!A:A, A76, DiemDanhChiTiet!E:E, "&lt;&gt;"&amp;C76), 0)</f>
        <v>3</v>
      </c>
      <c r="I76" s="185">
        <f t="shared" si="2"/>
        <v>150000</v>
      </c>
      <c r="J76" s="185">
        <f t="shared" si="3"/>
        <v>50000</v>
      </c>
      <c r="K76" s="186" t="str">
        <f t="array" ref="K76">XLOOKUP(TRIM(C76), LopHoc!$B$4:$B$100, LopHoc!$A$4:$A$100, "Không tìm thấy")
</f>
        <v>Gang Thép</v>
      </c>
    </row>
    <row r="77">
      <c r="A77" s="37" t="s">
        <v>1581</v>
      </c>
      <c r="B77" s="58" t="s">
        <v>1510</v>
      </c>
      <c r="C77" s="58" t="s">
        <v>453</v>
      </c>
      <c r="D77" s="58" t="str">
        <f>IFERROR(VLOOKUP(A77, LichDay!A:E, 5, FALSE), "")</f>
        <v>Hope</v>
      </c>
      <c r="E77" s="58" t="str">
        <f>IFERROR(VLOOKUP(A77, LichDay!A:F, 6, FALSE), "")</f>
        <v>Huyen</v>
      </c>
      <c r="F77" s="23">
        <f t="shared" si="1"/>
        <v>13</v>
      </c>
      <c r="G77" s="23">
        <f>IF(A77 &lt;&gt; "", COUNTIFS(DiemDanhChiTiet!A:A, A77, DiemDanhChiTiet!E:E, C77), 0)</f>
        <v>11</v>
      </c>
      <c r="H77" s="23">
        <f>IF(A77 &lt;&gt; "", COUNTIFS(DiemDanhChiTiet!A:A, A77, DiemDanhChiTiet!E:E, "&lt;&gt;"&amp;C77), 0)</f>
        <v>2</v>
      </c>
      <c r="I77" s="185">
        <f t="shared" si="2"/>
        <v>170000</v>
      </c>
      <c r="J77" s="185">
        <f t="shared" si="3"/>
        <v>50000</v>
      </c>
      <c r="K77" s="186" t="str">
        <f t="array" ref="K77">XLOOKUP(TRIM(C77), LopHoc!$B$4:$B$100, LopHoc!$A$4:$A$100, "Không tìm thấy")
</f>
        <v>Gang Thép</v>
      </c>
    </row>
    <row r="78">
      <c r="A78" s="37" t="s">
        <v>1571</v>
      </c>
      <c r="B78" s="58" t="s">
        <v>1488</v>
      </c>
      <c r="C78" s="58" t="s">
        <v>439</v>
      </c>
      <c r="D78" s="58" t="str">
        <f>IFERROR(VLOOKUP(A78, LichDay!A:E, 5, FALSE), "")</f>
        <v>Khadi</v>
      </c>
      <c r="E78" s="58" t="str">
        <f>IFERROR(VLOOKUP(A78, LichDay!A:F, 6, FALSE), "")</f>
        <v>Huyen</v>
      </c>
      <c r="F78" s="23">
        <f t="shared" si="1"/>
        <v>7</v>
      </c>
      <c r="G78" s="23">
        <f>IF(A78 &lt;&gt; "", COUNTIFS(DiemDanhChiTiet!A:A, A78, DiemDanhChiTiet!E:E, C78), 0)</f>
        <v>7</v>
      </c>
      <c r="H78" s="23">
        <f>IF(A78 &lt;&gt; "", COUNTIFS(DiemDanhChiTiet!A:A, A78, DiemDanhChiTiet!E:E, "&lt;&gt;"&amp;C78), 0)</f>
        <v>0</v>
      </c>
      <c r="I78" s="185">
        <f t="shared" si="2"/>
        <v>150000</v>
      </c>
      <c r="J78" s="185">
        <f t="shared" si="3"/>
        <v>50000</v>
      </c>
      <c r="K78" s="186" t="str">
        <f t="array" ref="K78">XLOOKUP(TRIM(C78), LopHoc!$B$4:$B$100, LopHoc!$A$4:$A$100, "Không tìm thấy")
</f>
        <v>Gang Thép</v>
      </c>
    </row>
    <row r="79">
      <c r="A79" s="37" t="s">
        <v>1502</v>
      </c>
      <c r="B79" s="58" t="s">
        <v>1488</v>
      </c>
      <c r="C79" s="58" t="s">
        <v>387</v>
      </c>
      <c r="D79" s="58" t="str">
        <f>IFERROR(VLOOKUP(A79, LichDay!A:E, 5, FALSE), "")</f>
        <v>Huco</v>
      </c>
      <c r="E79" s="58" t="str">
        <f>IFERROR(VLOOKUP(A79, LichDay!A:F, 6, FALSE), "")</f>
        <v>Huyen</v>
      </c>
      <c r="F79" s="23">
        <f t="shared" si="1"/>
        <v>5</v>
      </c>
      <c r="G79" s="23">
        <f>IF(A79 &lt;&gt; "", COUNTIFS(DiemDanhChiTiet!A:A, A79, DiemDanhChiTiet!E:E, C79), 0)</f>
        <v>5</v>
      </c>
      <c r="H79" s="23">
        <f>IF(A79 &lt;&gt; "", COUNTIFS(DiemDanhChiTiet!A:A, A79, DiemDanhChiTiet!E:E, "&lt;&gt;"&amp;C79), 0)</f>
        <v>0</v>
      </c>
      <c r="I79" s="185">
        <f t="shared" si="2"/>
        <v>150000</v>
      </c>
      <c r="J79" s="185">
        <f t="shared" si="3"/>
        <v>50000</v>
      </c>
      <c r="K79" s="186" t="str">
        <f t="array" ref="K79">XLOOKUP(TRIM(C79), LopHoc!$B$4:$B$100, LopHoc!$A$4:$A$100, "Không tìm thấy")
</f>
        <v>Gang Thép</v>
      </c>
    </row>
    <row r="80">
      <c r="A80" s="37" t="s">
        <v>1600</v>
      </c>
      <c r="B80" s="58" t="s">
        <v>1488</v>
      </c>
      <c r="C80" s="58" t="s">
        <v>449</v>
      </c>
      <c r="D80" s="58" t="str">
        <f>IFERROR(VLOOKUP(A80, LichDay!A:E, 5, FALSE), "")</f>
        <v>Hope</v>
      </c>
      <c r="E80" s="57" t="str">
        <f>IFERROR(VLOOKUP(A80, LichDay!A:F, 6, FALSE), "")</f>
        <v/>
      </c>
      <c r="F80" s="23">
        <f t="shared" si="1"/>
        <v>8</v>
      </c>
      <c r="G80" s="23">
        <f>IF(A80 &lt;&gt; "", COUNTIFS(DiemDanhChiTiet!A:A, A80, DiemDanhChiTiet!E:E, C80), 0)</f>
        <v>8</v>
      </c>
      <c r="H80" s="23">
        <f>IF(A80 &lt;&gt; "", COUNTIFS(DiemDanhChiTiet!A:A, A80, DiemDanhChiTiet!E:E, "&lt;&gt;"&amp;C80), 0)</f>
        <v>0</v>
      </c>
      <c r="I80" s="185">
        <f t="shared" si="2"/>
        <v>150000</v>
      </c>
      <c r="J80" s="185">
        <f t="shared" si="3"/>
        <v>0</v>
      </c>
      <c r="K80" s="186" t="str">
        <f t="array" ref="K80">XLOOKUP(TRIM(C80), LopHoc!$B$4:$B$100, LopHoc!$A$4:$A$100, "Không tìm thấy")
</f>
        <v>Gang Thép</v>
      </c>
    </row>
    <row r="81">
      <c r="A81" s="37" t="s">
        <v>1487</v>
      </c>
      <c r="B81" s="58" t="s">
        <v>1488</v>
      </c>
      <c r="C81" s="58" t="s">
        <v>327</v>
      </c>
      <c r="D81" s="58" t="str">
        <f>IFERROR(VLOOKUP(A81, LichDay!A:E, 5, FALSE), "")</f>
        <v>Huco</v>
      </c>
      <c r="E81" s="58" t="str">
        <f>IFERROR(VLOOKUP(A81, LichDay!A:F, 6, FALSE), "")</f>
        <v>Huyen</v>
      </c>
      <c r="F81" s="23">
        <f t="shared" si="1"/>
        <v>7</v>
      </c>
      <c r="G81" s="23">
        <f>IF(A81 &lt;&gt; "", COUNTIFS(DiemDanhChiTiet!A:A, A81, DiemDanhChiTiet!E:E, C81), 0)</f>
        <v>7</v>
      </c>
      <c r="H81" s="23">
        <f>IF(A81 &lt;&gt; "", COUNTIFS(DiemDanhChiTiet!A:A, A81, DiemDanhChiTiet!E:E, "&lt;&gt;"&amp;C81), 0)</f>
        <v>0</v>
      </c>
      <c r="I81" s="185">
        <f t="shared" si="2"/>
        <v>150000</v>
      </c>
      <c r="J81" s="185">
        <f t="shared" si="3"/>
        <v>50000</v>
      </c>
      <c r="K81" s="186" t="str">
        <f t="array" ref="K81">XLOOKUP(TRIM(C81), LopHoc!$B$4:$B$100, LopHoc!$A$4:$A$100, "Không tìm thấy")
</f>
        <v>Gang Thép</v>
      </c>
    </row>
    <row r="82">
      <c r="A82" s="37" t="s">
        <v>1622</v>
      </c>
      <c r="B82" s="58" t="s">
        <v>1488</v>
      </c>
      <c r="C82" s="58" t="s">
        <v>141</v>
      </c>
      <c r="D82" s="58" t="str">
        <f>IFERROR(VLOOKUP(A82, LichDay!A:E, 5, FALSE), "")</f>
        <v>Hope</v>
      </c>
      <c r="E82" s="57" t="str">
        <f>IFERROR(VLOOKUP(A82, LichDay!A:F, 6, FALSE), "")</f>
        <v/>
      </c>
      <c r="F82" s="23">
        <f t="shared" si="1"/>
        <v>4</v>
      </c>
      <c r="G82" s="23">
        <f>IF(A82 &lt;&gt; "", COUNTIFS(DiemDanhChiTiet!A:A, A82, DiemDanhChiTiet!E:E, C82), 0)</f>
        <v>4</v>
      </c>
      <c r="H82" s="23">
        <f>IF(A82 &lt;&gt; "", COUNTIFS(DiemDanhChiTiet!A:A, A82, DiemDanhChiTiet!E:E, "&lt;&gt;"&amp;C82), 0)</f>
        <v>0</v>
      </c>
      <c r="I82" s="185">
        <f t="shared" si="2"/>
        <v>150000</v>
      </c>
      <c r="J82" s="185">
        <f t="shared" si="3"/>
        <v>0</v>
      </c>
      <c r="K82" s="186" t="str">
        <f t="array" ref="K82">XLOOKUP(TRIM(C82), LopHoc!$B$4:$B$100, LopHoc!$A$4:$A$100, "Không tìm thấy")
</f>
        <v>RMIX</v>
      </c>
    </row>
    <row r="83">
      <c r="A83" s="37" t="s">
        <v>1524</v>
      </c>
      <c r="B83" s="58" t="s">
        <v>1488</v>
      </c>
      <c r="C83" s="58" t="s">
        <v>27</v>
      </c>
      <c r="D83" s="58" t="str">
        <f>IFERROR(VLOOKUP(A83, LichDay!A:E, 5, FALSE), "")</f>
        <v>Lego</v>
      </c>
      <c r="E83" s="57" t="str">
        <f>IFERROR(VLOOKUP(A83, LichDay!A:F, 6, FALSE), "")</f>
        <v/>
      </c>
      <c r="F83" s="23">
        <f t="shared" si="1"/>
        <v>9</v>
      </c>
      <c r="G83" s="23">
        <f>IF(A83 &lt;&gt; "", COUNTIFS(DiemDanhChiTiet!A:A, A83, DiemDanhChiTiet!E:E, C83), 0)</f>
        <v>6</v>
      </c>
      <c r="H83" s="23">
        <f>IF(A83 &lt;&gt; "", COUNTIFS(DiemDanhChiTiet!A:A, A83, DiemDanhChiTiet!E:E, "&lt;&gt;"&amp;C83), 0)</f>
        <v>3</v>
      </c>
      <c r="I83" s="185">
        <f t="shared" si="2"/>
        <v>150000</v>
      </c>
      <c r="J83" s="185">
        <f t="shared" si="3"/>
        <v>0</v>
      </c>
      <c r="K83" s="186" t="str">
        <f t="array" ref="K83">XLOOKUP(TRIM(C83), LopHoc!$B$4:$B$100, LopHoc!$A$4:$A$100, "Không tìm thấy")
</f>
        <v>RMIX</v>
      </c>
    </row>
    <row r="84">
      <c r="A84" s="37" t="s">
        <v>1551</v>
      </c>
      <c r="B84" s="58" t="s">
        <v>1490</v>
      </c>
      <c r="C84" s="58" t="s">
        <v>114</v>
      </c>
      <c r="D84" s="58" t="str">
        <f>IFERROR(VLOOKUP(A84, LichDay!A:E, 5, FALSE), "")</f>
        <v>Khadi</v>
      </c>
      <c r="E84" s="57" t="str">
        <f>IFERROR(VLOOKUP(A84, LichDay!A:F, 6, FALSE), "")</f>
        <v/>
      </c>
      <c r="F84" s="23">
        <f t="shared" si="1"/>
        <v>2</v>
      </c>
      <c r="G84" s="23">
        <f>IF(A84 &lt;&gt; "", COUNTIFS(DiemDanhChiTiet!A:A, A84, DiemDanhChiTiet!E:E, C84), 0)</f>
        <v>2</v>
      </c>
      <c r="H84" s="23">
        <f>IF(A84 &lt;&gt; "", COUNTIFS(DiemDanhChiTiet!A:A, A84, DiemDanhChiTiet!E:E, "&lt;&gt;"&amp;C84), 0)</f>
        <v>0</v>
      </c>
      <c r="I84" s="185">
        <f t="shared" si="2"/>
        <v>150000</v>
      </c>
      <c r="J84" s="185">
        <f t="shared" si="3"/>
        <v>0</v>
      </c>
      <c r="K84" s="186" t="str">
        <f t="array" ref="K84">XLOOKUP(TRIM(C84), LopHoc!$B$4:$B$100, LopHoc!$A$4:$A$100, "Không tìm thấy")
</f>
        <v>RMIX</v>
      </c>
    </row>
    <row r="85">
      <c r="A85" s="37" t="s">
        <v>1582</v>
      </c>
      <c r="B85" s="58" t="s">
        <v>1490</v>
      </c>
      <c r="C85" s="58" t="s">
        <v>453</v>
      </c>
      <c r="D85" s="58" t="str">
        <f>IFERROR(VLOOKUP(A85, LichDay!A:E, 5, FALSE), "")</f>
        <v>Hope</v>
      </c>
      <c r="E85" s="58" t="str">
        <f>IFERROR(VLOOKUP(A85, LichDay!A:F, 6, FALSE), "")</f>
        <v>Huyen</v>
      </c>
      <c r="F85" s="23">
        <f t="shared" si="1"/>
        <v>10</v>
      </c>
      <c r="G85" s="23">
        <f>IF(A85 &lt;&gt; "", COUNTIFS(DiemDanhChiTiet!A:A, A85, DiemDanhChiTiet!E:E, C85), 0)</f>
        <v>10</v>
      </c>
      <c r="H85" s="23">
        <f>IF(A85 &lt;&gt; "", COUNTIFS(DiemDanhChiTiet!A:A, A85, DiemDanhChiTiet!E:E, "&lt;&gt;"&amp;C85), 0)</f>
        <v>0</v>
      </c>
      <c r="I85" s="185">
        <f t="shared" si="2"/>
        <v>150000</v>
      </c>
      <c r="J85" s="185">
        <f t="shared" si="3"/>
        <v>50000</v>
      </c>
      <c r="K85" s="186" t="str">
        <f t="array" ref="K85">XLOOKUP(TRIM(C85), LopHoc!$B$4:$B$100, LopHoc!$A$4:$A$100, "Không tìm thấy")
</f>
        <v>Gang Thép</v>
      </c>
    </row>
    <row r="86">
      <c r="A86" s="37" t="s">
        <v>1572</v>
      </c>
      <c r="B86" s="58" t="s">
        <v>1490</v>
      </c>
      <c r="C86" s="58" t="s">
        <v>439</v>
      </c>
      <c r="D86" s="58" t="str">
        <f>IFERROR(VLOOKUP(A86, LichDay!A:E, 5, FALSE), "")</f>
        <v>Khadi</v>
      </c>
      <c r="E86" s="58" t="str">
        <f>IFERROR(VLOOKUP(A86, LichDay!A:F, 6, FALSE), "")</f>
        <v>Huyen</v>
      </c>
      <c r="F86" s="23">
        <f t="shared" si="1"/>
        <v>4</v>
      </c>
      <c r="G86" s="23">
        <f>IF(A86 &lt;&gt; "", COUNTIFS(DiemDanhChiTiet!A:A, A86, DiemDanhChiTiet!E:E, C86), 0)</f>
        <v>4</v>
      </c>
      <c r="H86" s="23">
        <f>IF(A86 &lt;&gt; "", COUNTIFS(DiemDanhChiTiet!A:A, A86, DiemDanhChiTiet!E:E, "&lt;&gt;"&amp;C86), 0)</f>
        <v>0</v>
      </c>
      <c r="I86" s="185">
        <f t="shared" si="2"/>
        <v>150000</v>
      </c>
      <c r="J86" s="185">
        <f t="shared" si="3"/>
        <v>50000</v>
      </c>
      <c r="K86" s="186" t="str">
        <f t="array" ref="K86">XLOOKUP(TRIM(C86), LopHoc!$B$4:$B$100, LopHoc!$A$4:$A$100, "Không tìm thấy")
</f>
        <v>Gang Thép</v>
      </c>
    </row>
    <row r="87">
      <c r="A87" s="37" t="s">
        <v>1503</v>
      </c>
      <c r="B87" s="58" t="s">
        <v>1490</v>
      </c>
      <c r="C87" s="58" t="s">
        <v>387</v>
      </c>
      <c r="D87" s="58" t="str">
        <f>IFERROR(VLOOKUP(A87, LichDay!A:E, 5, FALSE), "")</f>
        <v>Huco</v>
      </c>
      <c r="E87" s="58" t="str">
        <f>IFERROR(VLOOKUP(A87, LichDay!A:F, 6, FALSE), "")</f>
        <v>Huyen</v>
      </c>
      <c r="F87" s="23">
        <f t="shared" si="1"/>
        <v>3</v>
      </c>
      <c r="G87" s="23">
        <f>IF(A87 &lt;&gt; "", COUNTIFS(DiemDanhChiTiet!A:A, A87, DiemDanhChiTiet!E:E, C87), 0)</f>
        <v>3</v>
      </c>
      <c r="H87" s="23">
        <f>IF(A87 &lt;&gt; "", COUNTIFS(DiemDanhChiTiet!A:A, A87, DiemDanhChiTiet!E:E, "&lt;&gt;"&amp;C87), 0)</f>
        <v>0</v>
      </c>
      <c r="I87" s="185">
        <f t="shared" si="2"/>
        <v>150000</v>
      </c>
      <c r="J87" s="185">
        <f t="shared" si="3"/>
        <v>50000</v>
      </c>
      <c r="K87" s="186" t="str">
        <f t="array" ref="K87">XLOOKUP(TRIM(C87), LopHoc!$B$4:$B$100, LopHoc!$A$4:$A$100, "Không tìm thấy")
</f>
        <v>Gang Thép</v>
      </c>
    </row>
    <row r="88">
      <c r="A88" s="37" t="s">
        <v>1489</v>
      </c>
      <c r="B88" s="58" t="s">
        <v>1490</v>
      </c>
      <c r="C88" s="58" t="s">
        <v>327</v>
      </c>
      <c r="D88" s="58" t="str">
        <f>IFERROR(VLOOKUP(A88, LichDay!A:E, 5, FALSE), "")</f>
        <v>Huco</v>
      </c>
      <c r="E88" s="58" t="str">
        <f>IFERROR(VLOOKUP(A88, LichDay!A:F, 6, FALSE), "")</f>
        <v>Huyen</v>
      </c>
      <c r="F88" s="23">
        <f t="shared" si="1"/>
        <v>7</v>
      </c>
      <c r="G88" s="23">
        <f>IF(A88 &lt;&gt; "", COUNTIFS(DiemDanhChiTiet!A:A, A88, DiemDanhChiTiet!E:E, C88), 0)</f>
        <v>7</v>
      </c>
      <c r="H88" s="23">
        <f>IF(A88 &lt;&gt; "", COUNTIFS(DiemDanhChiTiet!A:A, A88, DiemDanhChiTiet!E:E, "&lt;&gt;"&amp;C88), 0)</f>
        <v>0</v>
      </c>
      <c r="I88" s="185">
        <f t="shared" si="2"/>
        <v>150000</v>
      </c>
      <c r="J88" s="185">
        <f t="shared" si="3"/>
        <v>50000</v>
      </c>
      <c r="K88" s="186" t="str">
        <f t="array" ref="K88">XLOOKUP(TRIM(C88), LopHoc!$B$4:$B$100, LopHoc!$A$4:$A$100, "Không tìm thấy")
</f>
        <v>Gang Thép</v>
      </c>
    </row>
    <row r="89">
      <c r="A89" s="37" t="s">
        <v>1525</v>
      </c>
      <c r="B89" s="58" t="s">
        <v>1490</v>
      </c>
      <c r="C89" s="58" t="s">
        <v>27</v>
      </c>
      <c r="D89" s="58" t="str">
        <f>IFERROR(VLOOKUP(A89, LichDay!A:E, 5, FALSE), "")</f>
        <v>Lego</v>
      </c>
      <c r="E89" s="57" t="str">
        <f>IFERROR(VLOOKUP(A89, LichDay!A:F, 6, FALSE), "")</f>
        <v/>
      </c>
      <c r="F89" s="23">
        <f t="shared" si="1"/>
        <v>8</v>
      </c>
      <c r="G89" s="23">
        <f>IF(A89 &lt;&gt; "", COUNTIFS(DiemDanhChiTiet!A:A, A89, DiemDanhChiTiet!E:E, C89), 0)</f>
        <v>7</v>
      </c>
      <c r="H89" s="23">
        <f>IF(A89 &lt;&gt; "", COUNTIFS(DiemDanhChiTiet!A:A, A89, DiemDanhChiTiet!E:E, "&lt;&gt;"&amp;C89), 0)</f>
        <v>1</v>
      </c>
      <c r="I89" s="185">
        <f t="shared" si="2"/>
        <v>150000</v>
      </c>
      <c r="J89" s="185">
        <f t="shared" si="3"/>
        <v>0</v>
      </c>
      <c r="K89" s="186" t="str">
        <f t="array" ref="K89">XLOOKUP(TRIM(C89), LopHoc!$B$4:$B$100, LopHoc!$A$4:$A$100, "Không tìm thấy")
</f>
        <v>RMIX</v>
      </c>
    </row>
    <row r="90">
      <c r="A90" s="37" t="s">
        <v>1466</v>
      </c>
      <c r="B90" s="58" t="s">
        <v>1467</v>
      </c>
      <c r="C90" s="58" t="s">
        <v>225</v>
      </c>
      <c r="D90" s="58" t="str">
        <f>IFERROR(VLOOKUP(A90, LichDay!A:E, 5, FALSE), "")</f>
        <v>Hope</v>
      </c>
      <c r="E90" s="58" t="str">
        <f>IFERROR(VLOOKUP(A90, LichDay!A:F, 6, FALSE), "")</f>
        <v>Huyen</v>
      </c>
      <c r="F90" s="23">
        <f t="shared" si="1"/>
        <v>12</v>
      </c>
      <c r="G90" s="23">
        <f>IF(A90 &lt;&gt; "", COUNTIFS(DiemDanhChiTiet!A:A, A90, DiemDanhChiTiet!E:E, C90), 0)</f>
        <v>10</v>
      </c>
      <c r="H90" s="23">
        <f>IF(A90 &lt;&gt; "", COUNTIFS(DiemDanhChiTiet!A:A, A90, DiemDanhChiTiet!E:E, "&lt;&gt;"&amp;C90), 0)</f>
        <v>2</v>
      </c>
      <c r="I90" s="185">
        <f t="shared" si="2"/>
        <v>150000</v>
      </c>
      <c r="J90" s="185">
        <f t="shared" si="3"/>
        <v>50000</v>
      </c>
      <c r="K90" s="186" t="str">
        <f t="array" ref="K90">XLOOKUP(TRIM(C90), LopHoc!$B$4:$B$100, LopHoc!$A$4:$A$100, "Không tìm thấy")
</f>
        <v>Gang Thép</v>
      </c>
    </row>
    <row r="91">
      <c r="A91" s="37" t="s">
        <v>1552</v>
      </c>
      <c r="B91" s="58" t="s">
        <v>1467</v>
      </c>
      <c r="C91" s="58" t="s">
        <v>114</v>
      </c>
      <c r="D91" s="58" t="str">
        <f>IFERROR(VLOOKUP(A91, LichDay!A:E, 5, FALSE), "")</f>
        <v>Khadi</v>
      </c>
      <c r="E91" s="57" t="str">
        <f>IFERROR(VLOOKUP(A91, LichDay!A:F, 6, FALSE), "")</f>
        <v/>
      </c>
      <c r="F91" s="23">
        <f t="shared" si="1"/>
        <v>3</v>
      </c>
      <c r="G91" s="23">
        <f>IF(A91 &lt;&gt; "", COUNTIFS(DiemDanhChiTiet!A:A, A91, DiemDanhChiTiet!E:E, C91), 0)</f>
        <v>3</v>
      </c>
      <c r="H91" s="23">
        <f>IF(A91 &lt;&gt; "", COUNTIFS(DiemDanhChiTiet!A:A, A91, DiemDanhChiTiet!E:E, "&lt;&gt;"&amp;C91), 0)</f>
        <v>0</v>
      </c>
      <c r="I91" s="185">
        <f t="shared" si="2"/>
        <v>150000</v>
      </c>
      <c r="J91" s="185">
        <f t="shared" si="3"/>
        <v>0</v>
      </c>
      <c r="K91" s="186" t="str">
        <f t="array" ref="K91">XLOOKUP(TRIM(C91), LopHoc!$B$4:$B$100, LopHoc!$A$4:$A$100, "Không tìm thấy")
</f>
        <v>RMIX</v>
      </c>
    </row>
    <row r="92">
      <c r="A92" s="37" t="s">
        <v>1479</v>
      </c>
      <c r="B92" s="58" t="s">
        <v>1467</v>
      </c>
      <c r="C92" s="58" t="s">
        <v>232</v>
      </c>
      <c r="D92" s="58" t="str">
        <f>IFERROR(VLOOKUP(A92, LichDay!A:E, 5, FALSE), "")</f>
        <v>Khadi</v>
      </c>
      <c r="E92" s="58" t="str">
        <f>IFERROR(VLOOKUP(A92, LichDay!A:F, 6, FALSE), "")</f>
        <v>Huyen</v>
      </c>
      <c r="F92" s="23">
        <f t="shared" si="1"/>
        <v>11</v>
      </c>
      <c r="G92" s="23">
        <f>IF(A92 &lt;&gt; "", COUNTIFS(DiemDanhChiTiet!A:A, A92, DiemDanhChiTiet!E:E, C92), 0)</f>
        <v>9</v>
      </c>
      <c r="H92" s="23">
        <f>IF(A92 &lt;&gt; "", COUNTIFS(DiemDanhChiTiet!A:A, A92, DiemDanhChiTiet!E:E, "&lt;&gt;"&amp;C92), 0)</f>
        <v>2</v>
      </c>
      <c r="I92" s="185">
        <f t="shared" si="2"/>
        <v>150000</v>
      </c>
      <c r="J92" s="185">
        <f t="shared" si="3"/>
        <v>50000</v>
      </c>
      <c r="K92" s="186" t="str">
        <f t="array" ref="K92">XLOOKUP(TRIM(C92), LopHoc!$B$4:$B$100, LopHoc!$A$4:$A$100, "Không tìm thấy")
</f>
        <v>Gang Thép</v>
      </c>
    </row>
    <row r="93">
      <c r="A93" s="37" t="s">
        <v>1543</v>
      </c>
      <c r="B93" s="58" t="s">
        <v>1467</v>
      </c>
      <c r="C93" s="58" t="s">
        <v>190</v>
      </c>
      <c r="D93" s="58" t="str">
        <f>IFERROR(VLOOKUP(A93, LichDay!A:E, 5, FALSE), "")</f>
        <v>Halo</v>
      </c>
      <c r="E93" s="57" t="str">
        <f>IFERROR(VLOOKUP(A93, LichDay!A:F, 6, FALSE), "")</f>
        <v/>
      </c>
      <c r="F93" s="23">
        <f t="shared" si="1"/>
        <v>1</v>
      </c>
      <c r="G93" s="23">
        <f>IF(A93 &lt;&gt; "", COUNTIFS(DiemDanhChiTiet!A:A, A93, DiemDanhChiTiet!E:E, C93), 0)</f>
        <v>1</v>
      </c>
      <c r="H93" s="23">
        <f>IF(A93 &lt;&gt; "", COUNTIFS(DiemDanhChiTiet!A:A, A93, DiemDanhChiTiet!E:E, "&lt;&gt;"&amp;C93), 0)</f>
        <v>0</v>
      </c>
      <c r="I93" s="185">
        <f t="shared" si="2"/>
        <v>150000</v>
      </c>
      <c r="J93" s="185">
        <f t="shared" si="3"/>
        <v>0</v>
      </c>
      <c r="K93" s="186" t="str">
        <f t="array" ref="K93">XLOOKUP(TRIM(C93), LopHoc!$B$4:$B$100, LopHoc!$A$4:$A$100, "Không tìm thấy")
</f>
        <v>Thịnh Đán</v>
      </c>
    </row>
    <row r="94">
      <c r="A94" s="37" t="s">
        <v>1590</v>
      </c>
      <c r="B94" s="58" t="s">
        <v>1467</v>
      </c>
      <c r="C94" s="58" t="s">
        <v>472</v>
      </c>
      <c r="D94" s="58" t="str">
        <f>IFERROR(VLOOKUP(A94, LichDay!A:E, 5, FALSE), "")</f>
        <v>Hope</v>
      </c>
      <c r="E94" s="58" t="str">
        <f>IFERROR(VLOOKUP(A94, LichDay!A:F, 6, FALSE), "")</f>
        <v>Huyen</v>
      </c>
      <c r="F94" s="23">
        <f t="shared" si="1"/>
        <v>14</v>
      </c>
      <c r="G94" s="23">
        <f>IF(A94 &lt;&gt; "", COUNTIFS(DiemDanhChiTiet!A:A, A94, DiemDanhChiTiet!E:E, C94), 0)</f>
        <v>14</v>
      </c>
      <c r="H94" s="23">
        <f>IF(A94 &lt;&gt; "", COUNTIFS(DiemDanhChiTiet!A:A, A94, DiemDanhChiTiet!E:E, "&lt;&gt;"&amp;C94), 0)</f>
        <v>0</v>
      </c>
      <c r="I94" s="185">
        <f t="shared" si="2"/>
        <v>170000</v>
      </c>
      <c r="J94" s="185">
        <f t="shared" si="3"/>
        <v>50000</v>
      </c>
      <c r="K94" s="186" t="str">
        <f t="array" ref="K94">XLOOKUP(TRIM(C94), LopHoc!$B$4:$B$100, LopHoc!$A$4:$A$100, "Không tìm thấy")
</f>
        <v>Gang Thép</v>
      </c>
    </row>
    <row r="95">
      <c r="A95" s="37" t="s">
        <v>1518</v>
      </c>
      <c r="B95" s="58" t="s">
        <v>1469</v>
      </c>
      <c r="C95" s="58" t="s">
        <v>306</v>
      </c>
      <c r="D95" s="58" t="str">
        <f>IFERROR(VLOOKUP(A95, LichDay!A:E, 5, FALSE), "")</f>
        <v>Halo</v>
      </c>
      <c r="E95" s="58" t="str">
        <f>IFERROR(VLOOKUP(A95, LichDay!A:F, 6, FALSE), "")</f>
        <v>Huyen</v>
      </c>
      <c r="F95" s="23">
        <f t="shared" si="1"/>
        <v>5</v>
      </c>
      <c r="G95" s="23">
        <f>IF(A95 &lt;&gt; "", COUNTIFS(DiemDanhChiTiet!A:A, A95, DiemDanhChiTiet!E:E, C95), 0)</f>
        <v>4</v>
      </c>
      <c r="H95" s="23">
        <f>IF(A95 &lt;&gt; "", COUNTIFS(DiemDanhChiTiet!A:A, A95, DiemDanhChiTiet!E:E, "&lt;&gt;"&amp;C95), 0)</f>
        <v>1</v>
      </c>
      <c r="I95" s="185">
        <f t="shared" si="2"/>
        <v>150000</v>
      </c>
      <c r="J95" s="185">
        <f t="shared" si="3"/>
        <v>50000</v>
      </c>
      <c r="K95" s="186" t="str">
        <f t="array" ref="K95">XLOOKUP(TRIM(C95), LopHoc!$B$4:$B$100, LopHoc!$A$4:$A$100, "Không tìm thấy")
</f>
        <v>Gang Thép</v>
      </c>
    </row>
    <row r="96">
      <c r="A96" s="37" t="s">
        <v>1468</v>
      </c>
      <c r="B96" s="58" t="s">
        <v>1469</v>
      </c>
      <c r="C96" s="58" t="s">
        <v>225</v>
      </c>
      <c r="D96" s="58" t="str">
        <f>IFERROR(VLOOKUP(A96, LichDay!A:E, 5, FALSE), "")</f>
        <v>Hope</v>
      </c>
      <c r="E96" s="58" t="str">
        <f>IFERROR(VLOOKUP(A96, LichDay!A:F, 6, FALSE), "")</f>
        <v>Huyen</v>
      </c>
      <c r="F96" s="23">
        <f t="shared" si="1"/>
        <v>10</v>
      </c>
      <c r="G96" s="23">
        <f>IF(A96 &lt;&gt; "", COUNTIFS(DiemDanhChiTiet!A:A, A96, DiemDanhChiTiet!E:E, C96), 0)</f>
        <v>9</v>
      </c>
      <c r="H96" s="23">
        <f>IF(A96 &lt;&gt; "", COUNTIFS(DiemDanhChiTiet!A:A, A96, DiemDanhChiTiet!E:E, "&lt;&gt;"&amp;C96), 0)</f>
        <v>1</v>
      </c>
      <c r="I96" s="185">
        <f t="shared" si="2"/>
        <v>150000</v>
      </c>
      <c r="J96" s="185">
        <f t="shared" si="3"/>
        <v>50000</v>
      </c>
      <c r="K96" s="186" t="str">
        <f t="array" ref="K96">XLOOKUP(TRIM(C96), LopHoc!$B$4:$B$100, LopHoc!$A$4:$A$100, "Không tìm thấy")
</f>
        <v>Gang Thép</v>
      </c>
    </row>
    <row r="97">
      <c r="A97" s="37" t="s">
        <v>1480</v>
      </c>
      <c r="B97" s="58" t="s">
        <v>1469</v>
      </c>
      <c r="C97" s="58" t="s">
        <v>232</v>
      </c>
      <c r="D97" s="58" t="str">
        <f>IFERROR(VLOOKUP(A97, LichDay!A:E, 5, FALSE), "")</f>
        <v>Khadi</v>
      </c>
      <c r="E97" s="58" t="str">
        <f>IFERROR(VLOOKUP(A97, LichDay!A:F, 6, FALSE), "")</f>
        <v>Huyen</v>
      </c>
      <c r="F97" s="23">
        <f t="shared" si="1"/>
        <v>16</v>
      </c>
      <c r="G97" s="23">
        <f>IF(A97 &lt;&gt; "", COUNTIFS(DiemDanhChiTiet!A:A, A97, DiemDanhChiTiet!E:E, C97), 0)</f>
        <v>13</v>
      </c>
      <c r="H97" s="23">
        <f>IF(A97 &lt;&gt; "", COUNTIFS(DiemDanhChiTiet!A:A, A97, DiemDanhChiTiet!E:E, "&lt;&gt;"&amp;C97), 0)</f>
        <v>3</v>
      </c>
      <c r="I97" s="185">
        <f t="shared" si="2"/>
        <v>200000</v>
      </c>
      <c r="J97" s="185">
        <f t="shared" si="3"/>
        <v>50000</v>
      </c>
      <c r="K97" s="186" t="str">
        <f t="array" ref="K97">XLOOKUP(TRIM(C97), LopHoc!$B$4:$B$100, LopHoc!$A$4:$A$100, "Không tìm thấy")
</f>
        <v>Gang Thép</v>
      </c>
    </row>
    <row r="98">
      <c r="A98" s="37" t="s">
        <v>1591</v>
      </c>
      <c r="B98" s="58" t="s">
        <v>1469</v>
      </c>
      <c r="C98" s="58" t="s">
        <v>472</v>
      </c>
      <c r="D98" s="58" t="str">
        <f>IFERROR(VLOOKUP(A98, LichDay!A:E, 5, FALSE), "")</f>
        <v>Hope</v>
      </c>
      <c r="E98" s="58" t="str">
        <f>IFERROR(VLOOKUP(A98, LichDay!A:F, 6, FALSE), "")</f>
        <v>Huyen</v>
      </c>
      <c r="F98" s="23">
        <f t="shared" si="1"/>
        <v>14</v>
      </c>
      <c r="G98" s="23">
        <f>IF(A98 &lt;&gt; "", COUNTIFS(DiemDanhChiTiet!A:A, A98, DiemDanhChiTiet!E:E, C98), 0)</f>
        <v>14</v>
      </c>
      <c r="H98" s="23">
        <f>IF(A98 &lt;&gt; "", COUNTIFS(DiemDanhChiTiet!A:A, A98, DiemDanhChiTiet!E:E, "&lt;&gt;"&amp;C98), 0)</f>
        <v>0</v>
      </c>
      <c r="I98" s="185">
        <f t="shared" si="2"/>
        <v>170000</v>
      </c>
      <c r="J98" s="185">
        <f t="shared" si="3"/>
        <v>50000</v>
      </c>
      <c r="K98" s="186" t="str">
        <f t="array" ref="K98">XLOOKUP(TRIM(C98), LopHoc!$B$4:$B$100, LopHoc!$A$4:$A$100, "Không tìm thấy")
</f>
        <v>Gang Thép</v>
      </c>
    </row>
    <row r="99">
      <c r="A99" s="37" t="s">
        <v>1544</v>
      </c>
      <c r="B99" s="58" t="s">
        <v>1469</v>
      </c>
      <c r="C99" s="58" t="s">
        <v>190</v>
      </c>
      <c r="D99" s="58" t="str">
        <f>IFERROR(VLOOKUP(A99, LichDay!A:E, 5, FALSE), "")</f>
        <v>Halo</v>
      </c>
      <c r="E99" s="57" t="str">
        <f>IFERROR(VLOOKUP(A99, LichDay!A:F, 6, FALSE), "")</f>
        <v/>
      </c>
      <c r="F99" s="23">
        <f t="shared" si="1"/>
        <v>2</v>
      </c>
      <c r="G99" s="23">
        <f>IF(A99 &lt;&gt; "", COUNTIFS(DiemDanhChiTiet!A:A, A99, DiemDanhChiTiet!E:E, C99), 0)</f>
        <v>2</v>
      </c>
      <c r="H99" s="23">
        <f>IF(A99 &lt;&gt; "", COUNTIFS(DiemDanhChiTiet!A:A, A99, DiemDanhChiTiet!E:E, "&lt;&gt;"&amp;C99), 0)</f>
        <v>0</v>
      </c>
      <c r="I99" s="185">
        <f t="shared" si="2"/>
        <v>150000</v>
      </c>
      <c r="J99" s="185">
        <f t="shared" si="3"/>
        <v>0</v>
      </c>
      <c r="K99" s="186" t="str">
        <f t="array" ref="K99">XLOOKUP(TRIM(C99), LopHoc!$B$4:$B$100, LopHoc!$A$4:$A$100, "Không tìm thấy")
</f>
        <v>Thịnh Đán</v>
      </c>
    </row>
    <row r="100">
      <c r="A100" s="37" t="s">
        <v>1601</v>
      </c>
      <c r="B100" s="58" t="s">
        <v>1602</v>
      </c>
      <c r="C100" s="58" t="s">
        <v>449</v>
      </c>
      <c r="D100" s="58" t="str">
        <f>IFERROR(VLOOKUP(A100, LichDay!A:E, 5, FALSE), "")</f>
        <v>Hope</v>
      </c>
      <c r="E100" s="58" t="str">
        <f>IFERROR(VLOOKUP(A100, LichDay!A:F, 6, FALSE), "")</f>
        <v>Huyen</v>
      </c>
      <c r="F100" s="23">
        <f t="shared" si="1"/>
        <v>6</v>
      </c>
      <c r="G100" s="23">
        <f>IF(A100 &lt;&gt; "", COUNTIFS(DiemDanhChiTiet!A:A, A100, DiemDanhChiTiet!E:E, C100), 0)</f>
        <v>6</v>
      </c>
      <c r="H100" s="23">
        <f>IF(A100 &lt;&gt; "", COUNTIFS(DiemDanhChiTiet!A:A, A100, DiemDanhChiTiet!E:E, "&lt;&gt;"&amp;C100), 0)</f>
        <v>0</v>
      </c>
      <c r="I100" s="185">
        <f t="shared" si="2"/>
        <v>150000</v>
      </c>
      <c r="J100" s="185">
        <f t="shared" si="3"/>
        <v>50000</v>
      </c>
      <c r="K100" s="186" t="str">
        <f t="array" ref="K100">XLOOKUP(TRIM(C100), LopHoc!$B$4:$B$100, LopHoc!$A$4:$A$100, "Không tìm thấy")
</f>
        <v>Gang Thép</v>
      </c>
    </row>
    <row r="101">
      <c r="A101" s="37" t="s">
        <v>1633</v>
      </c>
      <c r="B101" s="58" t="s">
        <v>1602</v>
      </c>
      <c r="C101" s="58" t="s">
        <v>592</v>
      </c>
      <c r="D101" s="58" t="str">
        <f>IFERROR(VLOOKUP(A101, LichDay!A:E, 5, FALSE), "")</f>
        <v>TZ</v>
      </c>
      <c r="E101" s="58" t="str">
        <f>IFERROR(VLOOKUP(A101, LichDay!A:F, 6, FALSE), "")</f>
        <v>Huyen</v>
      </c>
      <c r="F101" s="23">
        <f t="shared" si="1"/>
        <v>7</v>
      </c>
      <c r="G101" s="23">
        <f>IF(A101 &lt;&gt; "", COUNTIFS(DiemDanhChiTiet!A:A, A101, DiemDanhChiTiet!E:E, C101), 0)</f>
        <v>7</v>
      </c>
      <c r="H101" s="23">
        <f>IF(A101 &lt;&gt; "", COUNTIFS(DiemDanhChiTiet!A:A, A101, DiemDanhChiTiet!E:E, "&lt;&gt;"&amp;C101), 0)</f>
        <v>0</v>
      </c>
      <c r="I101" s="185">
        <f t="shared" si="2"/>
        <v>150000</v>
      </c>
      <c r="J101" s="185">
        <f t="shared" si="3"/>
        <v>50000</v>
      </c>
      <c r="K101" s="186" t="str">
        <f t="array" ref="K101">XLOOKUP(TRIM(C101), LopHoc!$B$4:$B$100, LopHoc!$A$4:$A$100, "Không tìm thấy")
</f>
        <v>Gang Thép</v>
      </c>
    </row>
    <row r="102">
      <c r="A102" s="37" t="s">
        <v>1623</v>
      </c>
      <c r="B102" s="58" t="s">
        <v>1602</v>
      </c>
      <c r="C102" s="58" t="s">
        <v>141</v>
      </c>
      <c r="D102" s="58" t="str">
        <f>IFERROR(VLOOKUP(A102, LichDay!A:E, 5, FALSE), "")</f>
        <v>Hope</v>
      </c>
      <c r="E102" s="57" t="str">
        <f>IFERROR(VLOOKUP(A102, LichDay!A:F, 6, FALSE), "")</f>
        <v/>
      </c>
      <c r="F102" s="23">
        <f t="shared" si="1"/>
        <v>4</v>
      </c>
      <c r="G102" s="23">
        <f>IF(A102 &lt;&gt; "", COUNTIFS(DiemDanhChiTiet!A:A, A102, DiemDanhChiTiet!E:E, C102), 0)</f>
        <v>4</v>
      </c>
      <c r="H102" s="23">
        <f>IF(A102 &lt;&gt; "", COUNTIFS(DiemDanhChiTiet!A:A, A102, DiemDanhChiTiet!E:E, "&lt;&gt;"&amp;C102), 0)</f>
        <v>0</v>
      </c>
      <c r="I102" s="185">
        <f t="shared" si="2"/>
        <v>150000</v>
      </c>
      <c r="J102" s="185">
        <f t="shared" si="3"/>
        <v>0</v>
      </c>
      <c r="K102" s="186" t="str">
        <f t="array" ref="K102">XLOOKUP(TRIM(C102), LopHoc!$B$4:$B$100, LopHoc!$A$4:$A$100, "Không tìm thấy")
</f>
        <v>RMIX</v>
      </c>
    </row>
    <row r="103">
      <c r="A103" s="37" t="s">
        <v>1614</v>
      </c>
      <c r="B103" s="58" t="s">
        <v>1602</v>
      </c>
      <c r="C103" s="58" t="s">
        <v>293</v>
      </c>
      <c r="D103" s="58" t="str">
        <f>IFERROR(VLOOKUP(A103, LichDay!A:E, 5, FALSE), "")</f>
        <v>Halo</v>
      </c>
      <c r="E103" s="58" t="str">
        <f>IFERROR(VLOOKUP(A103, LichDay!A:F, 6, FALSE), "")</f>
        <v>Huyen</v>
      </c>
      <c r="F103" s="23">
        <f t="shared" si="1"/>
        <v>9</v>
      </c>
      <c r="G103" s="23">
        <f>IF(A103 &lt;&gt; "", COUNTIFS(DiemDanhChiTiet!A:A, A103, DiemDanhChiTiet!E:E, C103), 0)</f>
        <v>9</v>
      </c>
      <c r="H103" s="23">
        <f>IF(A103 &lt;&gt; "", COUNTIFS(DiemDanhChiTiet!A:A, A103, DiemDanhChiTiet!E:E, "&lt;&gt;"&amp;C103), 0)</f>
        <v>0</v>
      </c>
      <c r="I103" s="185">
        <f t="shared" si="2"/>
        <v>150000</v>
      </c>
      <c r="J103" s="185">
        <f t="shared" si="3"/>
        <v>50000</v>
      </c>
      <c r="K103" s="186" t="str">
        <f t="array" ref="K103">XLOOKUP(TRIM(C103), LopHoc!$B$4:$B$100, LopHoc!$A$4:$A$100, "Không tìm thấy")
</f>
        <v>Gang Thép</v>
      </c>
    </row>
    <row r="104">
      <c r="A104" s="37" t="s">
        <v>1563</v>
      </c>
      <c r="B104" s="58" t="s">
        <v>1512</v>
      </c>
      <c r="C104" s="58" t="s">
        <v>50</v>
      </c>
      <c r="D104" s="58" t="str">
        <f>IFERROR(VLOOKUP(A104, LichDay!A:E, 5, FALSE), "")</f>
        <v>Hope</v>
      </c>
      <c r="E104" s="57" t="str">
        <f>IFERROR(VLOOKUP(A104, LichDay!A:F, 6, FALSE), "")</f>
        <v/>
      </c>
      <c r="F104" s="23">
        <f t="shared" si="1"/>
        <v>6</v>
      </c>
      <c r="G104" s="23">
        <f>IF(A104 &lt;&gt; "", COUNTIFS(DiemDanhChiTiet!A:A, A104, DiemDanhChiTiet!E:E, C104), 0)</f>
        <v>6</v>
      </c>
      <c r="H104" s="23">
        <f>IF(A104 &lt;&gt; "", COUNTIFS(DiemDanhChiTiet!A:A, A104, DiemDanhChiTiet!E:E, "&lt;&gt;"&amp;C104), 0)</f>
        <v>0</v>
      </c>
      <c r="I104" s="185">
        <f t="shared" si="2"/>
        <v>150000</v>
      </c>
      <c r="J104" s="185">
        <f t="shared" si="3"/>
        <v>0</v>
      </c>
      <c r="K104" s="186" t="str">
        <f t="array" ref="K104">XLOOKUP(TRIM(C104), LopHoc!$B$4:$B$100, LopHoc!$A$4:$A$100, "Không tìm thấy")
</f>
        <v>RMIX</v>
      </c>
    </row>
    <row r="105">
      <c r="A105" s="37" t="s">
        <v>1511</v>
      </c>
      <c r="B105" s="58" t="s">
        <v>1512</v>
      </c>
      <c r="C105" s="58" t="s">
        <v>306</v>
      </c>
      <c r="D105" s="58" t="str">
        <f>IFERROR(VLOOKUP(A105, LichDay!A:E, 5, FALSE), "")</f>
        <v>Khadi</v>
      </c>
      <c r="E105" s="58" t="str">
        <f>IFERROR(VLOOKUP(A105, LichDay!A:F, 6, FALSE), "")</f>
        <v>Huyen</v>
      </c>
      <c r="F105" s="23">
        <f t="shared" si="1"/>
        <v>6</v>
      </c>
      <c r="G105" s="23">
        <f>IF(A105 &lt;&gt; "", COUNTIFS(DiemDanhChiTiet!A:A, A105, DiemDanhChiTiet!E:E, C105), 0)</f>
        <v>5</v>
      </c>
      <c r="H105" s="23">
        <f>IF(A105 &lt;&gt; "", COUNTIFS(DiemDanhChiTiet!A:A, A105, DiemDanhChiTiet!E:E, "&lt;&gt;"&amp;C105), 0)</f>
        <v>1</v>
      </c>
      <c r="I105" s="185">
        <f t="shared" si="2"/>
        <v>150000</v>
      </c>
      <c r="J105" s="185">
        <f t="shared" si="3"/>
        <v>50000</v>
      </c>
      <c r="K105" s="186" t="str">
        <f t="array" ref="K105">XLOOKUP(TRIM(C105), LopHoc!$B$4:$B$100, LopHoc!$A$4:$A$100, "Không tìm thấy")
</f>
        <v>Gang Thép</v>
      </c>
    </row>
    <row r="106">
      <c r="A106" s="37" t="s">
        <v>1583</v>
      </c>
      <c r="B106" s="58" t="s">
        <v>1512</v>
      </c>
      <c r="C106" s="58" t="s">
        <v>453</v>
      </c>
      <c r="D106" s="58" t="str">
        <f>IFERROR(VLOOKUP(A106, LichDay!A:E, 5, FALSE), "")</f>
        <v>Hope</v>
      </c>
      <c r="E106" s="58" t="str">
        <f>IFERROR(VLOOKUP(A106, LichDay!A:F, 6, FALSE), "")</f>
        <v>Huyen</v>
      </c>
      <c r="F106" s="23">
        <f t="shared" si="1"/>
        <v>7</v>
      </c>
      <c r="G106" s="23">
        <f>IF(A106 &lt;&gt; "", COUNTIFS(DiemDanhChiTiet!A:A, A106, DiemDanhChiTiet!E:E, C106), 0)</f>
        <v>7</v>
      </c>
      <c r="H106" s="23">
        <f>IF(A106 &lt;&gt; "", COUNTIFS(DiemDanhChiTiet!A:A, A106, DiemDanhChiTiet!E:E, "&lt;&gt;"&amp;C106), 0)</f>
        <v>0</v>
      </c>
      <c r="I106" s="185">
        <f t="shared" si="2"/>
        <v>150000</v>
      </c>
      <c r="J106" s="185">
        <f t="shared" si="3"/>
        <v>50000</v>
      </c>
      <c r="K106" s="186" t="str">
        <f t="array" ref="K106">XLOOKUP(TRIM(C106), LopHoc!$B$4:$B$100, LopHoc!$A$4:$A$100, "Không tìm thấy")
</f>
        <v>Gang Thép</v>
      </c>
    </row>
    <row r="107">
      <c r="A107" s="37" t="s">
        <v>1573</v>
      </c>
      <c r="B107" s="58" t="s">
        <v>1492</v>
      </c>
      <c r="C107" s="58" t="s">
        <v>439</v>
      </c>
      <c r="D107" s="58" t="str">
        <f>IFERROR(VLOOKUP(A107, LichDay!A:E, 5, FALSE), "")</f>
        <v>Khadi</v>
      </c>
      <c r="E107" s="58" t="str">
        <f>IFERROR(VLOOKUP(A107, LichDay!A:F, 6, FALSE), "")</f>
        <v>Huyen</v>
      </c>
      <c r="F107" s="23">
        <f t="shared" si="1"/>
        <v>6</v>
      </c>
      <c r="G107" s="23">
        <f>IF(A107 &lt;&gt; "", COUNTIFS(DiemDanhChiTiet!A:A, A107, DiemDanhChiTiet!E:E, C107), 0)</f>
        <v>6</v>
      </c>
      <c r="H107" s="23">
        <f>IF(A107 &lt;&gt; "", COUNTIFS(DiemDanhChiTiet!A:A, A107, DiemDanhChiTiet!E:E, "&lt;&gt;"&amp;C107), 0)</f>
        <v>0</v>
      </c>
      <c r="I107" s="185">
        <f t="shared" si="2"/>
        <v>150000</v>
      </c>
      <c r="J107" s="185">
        <f t="shared" si="3"/>
        <v>50000</v>
      </c>
      <c r="K107" s="186" t="str">
        <f t="array" ref="K107">XLOOKUP(TRIM(C107), LopHoc!$B$4:$B$100, LopHoc!$A$4:$A$100, "Không tìm thấy")
</f>
        <v>Gang Thép</v>
      </c>
    </row>
    <row r="108">
      <c r="A108" s="37" t="s">
        <v>1603</v>
      </c>
      <c r="B108" s="58" t="s">
        <v>1492</v>
      </c>
      <c r="C108" s="58" t="s">
        <v>449</v>
      </c>
      <c r="D108" s="58" t="str">
        <f>IFERROR(VLOOKUP(A108, LichDay!A:E, 5, FALSE), "")</f>
        <v>Hope</v>
      </c>
      <c r="E108" s="58" t="str">
        <f>IFERROR(VLOOKUP(A108, LichDay!A:F, 6, FALSE), "")</f>
        <v>Huyen</v>
      </c>
      <c r="F108" s="23">
        <f t="shared" si="1"/>
        <v>8</v>
      </c>
      <c r="G108" s="23">
        <f>IF(A108 &lt;&gt; "", COUNTIFS(DiemDanhChiTiet!A:A, A108, DiemDanhChiTiet!E:E, C108), 0)</f>
        <v>8</v>
      </c>
      <c r="H108" s="23">
        <f>IF(A108 &lt;&gt; "", COUNTIFS(DiemDanhChiTiet!A:A, A108, DiemDanhChiTiet!E:E, "&lt;&gt;"&amp;C108), 0)</f>
        <v>0</v>
      </c>
      <c r="I108" s="185">
        <f t="shared" si="2"/>
        <v>150000</v>
      </c>
      <c r="J108" s="185">
        <f t="shared" si="3"/>
        <v>50000</v>
      </c>
      <c r="K108" s="186" t="str">
        <f t="array" ref="K108">XLOOKUP(TRIM(C108), LopHoc!$B$4:$B$100, LopHoc!$A$4:$A$100, "Không tìm thấy")
</f>
        <v>Gang Thép</v>
      </c>
    </row>
    <row r="109">
      <c r="A109" s="37" t="s">
        <v>1504</v>
      </c>
      <c r="B109" s="58" t="s">
        <v>1492</v>
      </c>
      <c r="C109" s="58" t="s">
        <v>387</v>
      </c>
      <c r="D109" s="58" t="str">
        <f>IFERROR(VLOOKUP(A109, LichDay!A:E, 5, FALSE), "")</f>
        <v>Huco</v>
      </c>
      <c r="E109" s="58" t="str">
        <f>IFERROR(VLOOKUP(A109, LichDay!A:F, 6, FALSE), "")</f>
        <v>Huyen</v>
      </c>
      <c r="F109" s="23">
        <f t="shared" si="1"/>
        <v>5</v>
      </c>
      <c r="G109" s="23">
        <f>IF(A109 &lt;&gt; "", COUNTIFS(DiemDanhChiTiet!A:A, A109, DiemDanhChiTiet!E:E, C109), 0)</f>
        <v>5</v>
      </c>
      <c r="H109" s="23">
        <f>IF(A109 &lt;&gt; "", COUNTIFS(DiemDanhChiTiet!A:A, A109, DiemDanhChiTiet!E:E, "&lt;&gt;"&amp;C109), 0)</f>
        <v>0</v>
      </c>
      <c r="I109" s="185">
        <f t="shared" si="2"/>
        <v>150000</v>
      </c>
      <c r="J109" s="185">
        <f t="shared" si="3"/>
        <v>50000</v>
      </c>
      <c r="K109" s="186" t="str">
        <f t="array" ref="K109">XLOOKUP(TRIM(C109), LopHoc!$B$4:$B$100, LopHoc!$A$4:$A$100, "Không tìm thấy")
</f>
        <v>Gang Thép</v>
      </c>
    </row>
    <row r="110">
      <c r="A110" s="37" t="s">
        <v>1491</v>
      </c>
      <c r="B110" s="58" t="s">
        <v>1492</v>
      </c>
      <c r="C110" s="58" t="s">
        <v>327</v>
      </c>
      <c r="D110" s="58" t="str">
        <f>IFERROR(VLOOKUP(A110, LichDay!A:E, 5, FALSE), "")</f>
        <v>Huco</v>
      </c>
      <c r="E110" s="58" t="str">
        <f>IFERROR(VLOOKUP(A110, LichDay!A:F, 6, FALSE), "")</f>
        <v>Huyen</v>
      </c>
      <c r="F110" s="23">
        <f t="shared" si="1"/>
        <v>10</v>
      </c>
      <c r="G110" s="23">
        <f>IF(A110 &lt;&gt; "", COUNTIFS(DiemDanhChiTiet!A:A, A110, DiemDanhChiTiet!E:E, C110), 0)</f>
        <v>10</v>
      </c>
      <c r="H110" s="23">
        <f>IF(A110 &lt;&gt; "", COUNTIFS(DiemDanhChiTiet!A:A, A110, DiemDanhChiTiet!E:E, "&lt;&gt;"&amp;C110), 0)</f>
        <v>0</v>
      </c>
      <c r="I110" s="185">
        <f t="shared" si="2"/>
        <v>150000</v>
      </c>
      <c r="J110" s="185">
        <f t="shared" si="3"/>
        <v>50000</v>
      </c>
      <c r="K110" s="186" t="str">
        <f t="array" ref="K110">XLOOKUP(TRIM(C110), LopHoc!$B$4:$B$100, LopHoc!$A$4:$A$100, "Không tìm thấy")
</f>
        <v>Gang Thép</v>
      </c>
    </row>
    <row r="111">
      <c r="A111" s="37" t="s">
        <v>1624</v>
      </c>
      <c r="B111" s="58" t="s">
        <v>1492</v>
      </c>
      <c r="C111" s="58" t="s">
        <v>141</v>
      </c>
      <c r="D111" s="58" t="str">
        <f>IFERROR(VLOOKUP(A111, LichDay!A:E, 5, FALSE), "")</f>
        <v>Hope</v>
      </c>
      <c r="E111" s="57" t="str">
        <f>IFERROR(VLOOKUP(A111, LichDay!A:F, 6, FALSE), "")</f>
        <v/>
      </c>
      <c r="F111" s="23">
        <f t="shared" si="1"/>
        <v>5</v>
      </c>
      <c r="G111" s="23">
        <f>IF(A111 &lt;&gt; "", COUNTIFS(DiemDanhChiTiet!A:A, A111, DiemDanhChiTiet!E:E, C111), 0)</f>
        <v>5</v>
      </c>
      <c r="H111" s="23">
        <f>IF(A111 &lt;&gt; "", COUNTIFS(DiemDanhChiTiet!A:A, A111, DiemDanhChiTiet!E:E, "&lt;&gt;"&amp;C111), 0)</f>
        <v>0</v>
      </c>
      <c r="I111" s="185">
        <f t="shared" si="2"/>
        <v>150000</v>
      </c>
      <c r="J111" s="185">
        <f t="shared" si="3"/>
        <v>0</v>
      </c>
      <c r="K111" s="186" t="str">
        <f t="array" ref="K111">XLOOKUP(TRIM(C111), LopHoc!$B$4:$B$100, LopHoc!$A$4:$A$100, "Không tìm thấy")
</f>
        <v>RMIX</v>
      </c>
    </row>
    <row r="112">
      <c r="A112" s="37" t="s">
        <v>1535</v>
      </c>
      <c r="B112" s="58" t="s">
        <v>1492</v>
      </c>
      <c r="C112" s="58" t="s">
        <v>86</v>
      </c>
      <c r="D112" s="58" t="str">
        <f>IFERROR(VLOOKUP(A112, LichDay!A:E, 5, FALSE), "")</f>
        <v>Halo</v>
      </c>
      <c r="E112" s="57" t="str">
        <f>IFERROR(VLOOKUP(A112, LichDay!A:F, 6, FALSE), "")</f>
        <v/>
      </c>
      <c r="F112" s="23">
        <f t="shared" si="1"/>
        <v>5</v>
      </c>
      <c r="G112" s="23">
        <f>IF(A112 &lt;&gt; "", COUNTIFS(DiemDanhChiTiet!A:A, A112, DiemDanhChiTiet!E:E, C112), 0)</f>
        <v>4</v>
      </c>
      <c r="H112" s="23">
        <f>IF(A112 &lt;&gt; "", COUNTIFS(DiemDanhChiTiet!A:A, A112, DiemDanhChiTiet!E:E, "&lt;&gt;"&amp;C112), 0)</f>
        <v>1</v>
      </c>
      <c r="I112" s="185">
        <f t="shared" si="2"/>
        <v>150000</v>
      </c>
      <c r="J112" s="185">
        <f t="shared" si="3"/>
        <v>0</v>
      </c>
      <c r="K112" s="186" t="str">
        <f t="array" ref="K112">XLOOKUP(TRIM(C112), LopHoc!$B$4:$B$100, LopHoc!$A$4:$A$100, "Không tìm thấy")
</f>
        <v>RMIX</v>
      </c>
    </row>
    <row r="113">
      <c r="A113" s="37" t="s">
        <v>1526</v>
      </c>
      <c r="B113" s="58" t="s">
        <v>1492</v>
      </c>
      <c r="C113" s="58" t="s">
        <v>27</v>
      </c>
      <c r="D113" s="58" t="str">
        <f>IFERROR(VLOOKUP(A113, LichDay!A:E, 5, FALSE), "")</f>
        <v>Lego</v>
      </c>
      <c r="E113" s="57" t="str">
        <f>IFERROR(VLOOKUP(A113, LichDay!A:F, 6, FALSE), "")</f>
        <v/>
      </c>
      <c r="F113" s="23">
        <f t="shared" si="1"/>
        <v>9</v>
      </c>
      <c r="G113" s="23">
        <f>IF(A113 &lt;&gt; "", COUNTIFS(DiemDanhChiTiet!A:A, A113, DiemDanhChiTiet!E:E, C113), 0)</f>
        <v>8</v>
      </c>
      <c r="H113" s="23">
        <f>IF(A113 &lt;&gt; "", COUNTIFS(DiemDanhChiTiet!A:A, A113, DiemDanhChiTiet!E:E, "&lt;&gt;"&amp;C113), 0)</f>
        <v>1</v>
      </c>
      <c r="I113" s="185">
        <f t="shared" si="2"/>
        <v>150000</v>
      </c>
      <c r="J113" s="185">
        <f t="shared" si="3"/>
        <v>0</v>
      </c>
      <c r="K113" s="186" t="str">
        <f t="array" ref="K113">XLOOKUP(TRIM(C113), LopHoc!$B$4:$B$100, LopHoc!$A$4:$A$100, "Không tìm thấy")
</f>
        <v>RMIX</v>
      </c>
    </row>
    <row r="114">
      <c r="A114" s="37" t="s">
        <v>1604</v>
      </c>
      <c r="B114" s="58" t="s">
        <v>1605</v>
      </c>
      <c r="C114" s="58" t="s">
        <v>449</v>
      </c>
      <c r="D114" s="58" t="str">
        <f>IFERROR(VLOOKUP(A114, LichDay!A:E, 5, FALSE), "")</f>
        <v>Hope</v>
      </c>
      <c r="E114" s="58" t="str">
        <f>IFERROR(VLOOKUP(A114, LichDay!A:F, 6, FALSE), "")</f>
        <v>Huyen</v>
      </c>
      <c r="F114" s="23">
        <f t="shared" si="1"/>
        <v>6</v>
      </c>
      <c r="G114" s="23">
        <f>IF(A114 &lt;&gt; "", COUNTIFS(DiemDanhChiTiet!A:A, A114, DiemDanhChiTiet!E:E, C114), 0)</f>
        <v>6</v>
      </c>
      <c r="H114" s="23">
        <f>IF(A114 &lt;&gt; "", COUNTIFS(DiemDanhChiTiet!A:A, A114, DiemDanhChiTiet!E:E, "&lt;&gt;"&amp;C114), 0)</f>
        <v>0</v>
      </c>
      <c r="I114" s="185">
        <f t="shared" si="2"/>
        <v>150000</v>
      </c>
      <c r="J114" s="185">
        <f t="shared" si="3"/>
        <v>50000</v>
      </c>
      <c r="K114" s="186" t="str">
        <f t="array" ref="K114">XLOOKUP(TRIM(C114), LopHoc!$B$4:$B$100, LopHoc!$A$4:$A$100, "Không tìm thấy")
</f>
        <v>Gang Thép</v>
      </c>
    </row>
    <row r="115">
      <c r="A115" s="37" t="s">
        <v>1635</v>
      </c>
      <c r="B115" s="58" t="s">
        <v>1605</v>
      </c>
      <c r="C115" s="58" t="s">
        <v>592</v>
      </c>
      <c r="D115" s="58" t="str">
        <f>IFERROR(VLOOKUP(A115, LichDay!A:E, 5, FALSE), "")</f>
        <v>TZ</v>
      </c>
      <c r="E115" s="57" t="str">
        <f>IFERROR(VLOOKUP(A115, LichDay!A:F, 6, FALSE), "")</f>
        <v>Huyen</v>
      </c>
      <c r="F115" s="23">
        <f t="shared" si="1"/>
        <v>8</v>
      </c>
      <c r="G115" s="23">
        <f>IF(A115 &lt;&gt; "", COUNTIFS(DiemDanhChiTiet!A:A, A115, DiemDanhChiTiet!E:E, C115), 0)</f>
        <v>8</v>
      </c>
      <c r="H115" s="23">
        <f>IF(A115 &lt;&gt; "", COUNTIFS(DiemDanhChiTiet!A:A, A115, DiemDanhChiTiet!E:E, "&lt;&gt;"&amp;C115), 0)</f>
        <v>0</v>
      </c>
      <c r="I115" s="185">
        <f t="shared" si="2"/>
        <v>150000</v>
      </c>
      <c r="J115" s="185">
        <f t="shared" si="3"/>
        <v>50000</v>
      </c>
      <c r="K115" s="186" t="str">
        <f t="array" ref="K115">XLOOKUP(TRIM(C115), LopHoc!$B$4:$B$100, LopHoc!$A$4:$A$100, "Không tìm thấy")
</f>
        <v>Gang Thép</v>
      </c>
    </row>
    <row r="116">
      <c r="A116" s="37" t="s">
        <v>1616</v>
      </c>
      <c r="B116" s="58" t="s">
        <v>1605</v>
      </c>
      <c r="C116" s="58" t="s">
        <v>293</v>
      </c>
      <c r="D116" s="58" t="str">
        <f>IFERROR(VLOOKUP(A116, LichDay!A:E, 5, FALSE), "")</f>
        <v>Halo</v>
      </c>
      <c r="E116" s="58" t="str">
        <f>IFERROR(VLOOKUP(A116, LichDay!A:F, 6, FALSE), "")</f>
        <v>Huyen</v>
      </c>
      <c r="F116" s="23">
        <f t="shared" si="1"/>
        <v>10</v>
      </c>
      <c r="G116" s="23">
        <f>IF(A116 &lt;&gt; "", COUNTIFS(DiemDanhChiTiet!A:A, A116, DiemDanhChiTiet!E:E, C116), 0)</f>
        <v>10</v>
      </c>
      <c r="H116" s="23">
        <f>IF(A116 &lt;&gt; "", COUNTIFS(DiemDanhChiTiet!A:A, A116, DiemDanhChiTiet!E:E, "&lt;&gt;"&amp;C116), 0)</f>
        <v>0</v>
      </c>
      <c r="I116" s="185">
        <f t="shared" si="2"/>
        <v>150000</v>
      </c>
      <c r="J116" s="185">
        <f t="shared" si="3"/>
        <v>50000</v>
      </c>
      <c r="K116" s="186" t="str">
        <f t="array" ref="K116">XLOOKUP(TRIM(C116), LopHoc!$B$4:$B$100, LopHoc!$A$4:$A$100, "Không tìm thấy")
</f>
        <v>Gang Thép</v>
      </c>
    </row>
    <row r="117">
      <c r="A117" s="37" t="s">
        <v>1625</v>
      </c>
      <c r="B117" s="58" t="s">
        <v>1605</v>
      </c>
      <c r="C117" s="58" t="s">
        <v>141</v>
      </c>
      <c r="D117" s="58" t="str">
        <f>IFERROR(VLOOKUP(A117, LichDay!A:E, 5, FALSE), "")</f>
        <v>Hope</v>
      </c>
      <c r="E117" s="57" t="str">
        <f>IFERROR(VLOOKUP(A117, LichDay!A:F, 6, FALSE), "")</f>
        <v/>
      </c>
      <c r="F117" s="23">
        <f t="shared" si="1"/>
        <v>5</v>
      </c>
      <c r="G117" s="23">
        <f>IF(A117 &lt;&gt; "", COUNTIFS(DiemDanhChiTiet!A:A, A117, DiemDanhChiTiet!E:E, C117), 0)</f>
        <v>5</v>
      </c>
      <c r="H117" s="23">
        <f>IF(A117 &lt;&gt; "", COUNTIFS(DiemDanhChiTiet!A:A, A117, DiemDanhChiTiet!E:E, "&lt;&gt;"&amp;C117), 0)</f>
        <v>0</v>
      </c>
      <c r="I117" s="185">
        <f t="shared" si="2"/>
        <v>150000</v>
      </c>
      <c r="J117" s="185">
        <f t="shared" si="3"/>
        <v>0</v>
      </c>
      <c r="K117" s="186" t="str">
        <f t="array" ref="K117">XLOOKUP(TRIM(C117), LopHoc!$B$4:$B$100, LopHoc!$A$4:$A$100, "Không tìm thấy")
</f>
        <v>RMIX</v>
      </c>
    </row>
    <row r="118">
      <c r="A118" s="37" t="s">
        <v>1566</v>
      </c>
      <c r="B118" s="58" t="s">
        <v>1514</v>
      </c>
      <c r="C118" s="58" t="s">
        <v>50</v>
      </c>
      <c r="D118" s="58" t="str">
        <f>IFERROR(VLOOKUP(A118, LichDay!A:E, 5, FALSE), "")</f>
        <v>Hope</v>
      </c>
      <c r="E118" s="57" t="str">
        <f>IFERROR(VLOOKUP(A118, LichDay!A:F, 6, FALSE), "")</f>
        <v/>
      </c>
      <c r="F118" s="23">
        <f t="shared" si="1"/>
        <v>7</v>
      </c>
      <c r="G118" s="23">
        <f>IF(A118 &lt;&gt; "", COUNTIFS(DiemDanhChiTiet!A:A, A118, DiemDanhChiTiet!E:E, C118), 0)</f>
        <v>7</v>
      </c>
      <c r="H118" s="23">
        <f>IF(A118 &lt;&gt; "", COUNTIFS(DiemDanhChiTiet!A:A, A118, DiemDanhChiTiet!E:E, "&lt;&gt;"&amp;C118), 0)</f>
        <v>0</v>
      </c>
      <c r="I118" s="185">
        <f t="shared" si="2"/>
        <v>150000</v>
      </c>
      <c r="J118" s="185">
        <f t="shared" si="3"/>
        <v>0</v>
      </c>
      <c r="K118" s="186" t="str">
        <f t="array" ref="K118">XLOOKUP(TRIM(C118), LopHoc!$B$4:$B$100, LopHoc!$A$4:$A$100, "Không tìm thấy")
</f>
        <v>RMIX</v>
      </c>
    </row>
    <row r="119">
      <c r="A119" s="37" t="s">
        <v>1513</v>
      </c>
      <c r="B119" s="58" t="s">
        <v>1514</v>
      </c>
      <c r="C119" s="58" t="s">
        <v>306</v>
      </c>
      <c r="D119" s="58" t="str">
        <f>IFERROR(VLOOKUP(A119, LichDay!A:E, 5, FALSE), "")</f>
        <v>Khadi</v>
      </c>
      <c r="E119" s="58" t="str">
        <f>IFERROR(VLOOKUP(A119, LichDay!A:F, 6, FALSE), "")</f>
        <v>Huyen</v>
      </c>
      <c r="F119" s="23">
        <f t="shared" si="1"/>
        <v>3</v>
      </c>
      <c r="G119" s="23">
        <f>IF(A119 &lt;&gt; "", COUNTIFS(DiemDanhChiTiet!A:A, A119, DiemDanhChiTiet!E:E, C119), 0)</f>
        <v>3</v>
      </c>
      <c r="H119" s="23">
        <f>IF(A119 &lt;&gt; "", COUNTIFS(DiemDanhChiTiet!A:A, A119, DiemDanhChiTiet!E:E, "&lt;&gt;"&amp;C119), 0)</f>
        <v>0</v>
      </c>
      <c r="I119" s="185">
        <f t="shared" si="2"/>
        <v>150000</v>
      </c>
      <c r="J119" s="185">
        <f t="shared" si="3"/>
        <v>50000</v>
      </c>
      <c r="K119" s="186" t="str">
        <f t="array" ref="K119">XLOOKUP(TRIM(C119), LopHoc!$B$4:$B$100, LopHoc!$A$4:$A$100, "Không tìm thấy")
</f>
        <v>Gang Thép</v>
      </c>
    </row>
    <row r="120">
      <c r="A120" s="37" t="s">
        <v>1575</v>
      </c>
      <c r="B120" s="58" t="s">
        <v>1496</v>
      </c>
      <c r="C120" s="58" t="s">
        <v>439</v>
      </c>
      <c r="D120" s="58" t="str">
        <f>IFERROR(VLOOKUP(A120, LichDay!A:E, 5, FALSE), "")</f>
        <v>Khadi</v>
      </c>
      <c r="E120" s="58" t="str">
        <f>IFERROR(VLOOKUP(A120, LichDay!A:F, 6, FALSE), "")</f>
        <v>Huyen</v>
      </c>
      <c r="F120" s="23">
        <f t="shared" si="1"/>
        <v>6</v>
      </c>
      <c r="G120" s="23">
        <f>IF(A120 &lt;&gt; "", COUNTIFS(DiemDanhChiTiet!A:A, A120, DiemDanhChiTiet!E:E, C120), 0)</f>
        <v>6</v>
      </c>
      <c r="H120" s="23">
        <f>IF(A120 &lt;&gt; "", COUNTIFS(DiemDanhChiTiet!A:A, A120, DiemDanhChiTiet!E:E, "&lt;&gt;"&amp;C120), 0)</f>
        <v>0</v>
      </c>
      <c r="I120" s="185">
        <f t="shared" si="2"/>
        <v>150000</v>
      </c>
      <c r="J120" s="185">
        <f t="shared" si="3"/>
        <v>50000</v>
      </c>
      <c r="K120" s="186" t="str">
        <f t="array" ref="K120">XLOOKUP(TRIM(C120), LopHoc!$B$4:$B$100, LopHoc!$A$4:$A$100, "Không tìm thấy")
</f>
        <v>Gang Thép</v>
      </c>
    </row>
    <row r="121">
      <c r="A121" s="37" t="s">
        <v>1606</v>
      </c>
      <c r="B121" s="58" t="s">
        <v>1496</v>
      </c>
      <c r="C121" s="58" t="s">
        <v>449</v>
      </c>
      <c r="D121" s="58" t="str">
        <f>IFERROR(VLOOKUP(A121, LichDay!A:E, 5, FALSE), "")</f>
        <v>Hope</v>
      </c>
      <c r="E121" s="58" t="str">
        <f>IFERROR(VLOOKUP(A121, LichDay!A:F, 6, FALSE), "")</f>
        <v>Huyen</v>
      </c>
      <c r="F121" s="23">
        <f t="shared" si="1"/>
        <v>8</v>
      </c>
      <c r="G121" s="23">
        <f>IF(A121 &lt;&gt; "", COUNTIFS(DiemDanhChiTiet!A:A, A121, DiemDanhChiTiet!E:E, C121), 0)</f>
        <v>8</v>
      </c>
      <c r="H121" s="23">
        <f>IF(A121 &lt;&gt; "", COUNTIFS(DiemDanhChiTiet!A:A, A121, DiemDanhChiTiet!E:E, "&lt;&gt;"&amp;C121), 0)</f>
        <v>0</v>
      </c>
      <c r="I121" s="185">
        <f t="shared" si="2"/>
        <v>150000</v>
      </c>
      <c r="J121" s="185">
        <f t="shared" si="3"/>
        <v>50000</v>
      </c>
      <c r="K121" s="186" t="str">
        <f t="array" ref="K121">XLOOKUP(TRIM(C121), LopHoc!$B$4:$B$100, LopHoc!$A$4:$A$100, "Không tìm thấy")
</f>
        <v>Gang Thép</v>
      </c>
    </row>
    <row r="122">
      <c r="A122" s="37" t="s">
        <v>1506</v>
      </c>
      <c r="B122" s="58" t="s">
        <v>1496</v>
      </c>
      <c r="C122" s="58" t="s">
        <v>387</v>
      </c>
      <c r="D122" s="58" t="str">
        <f>IFERROR(VLOOKUP(A122, LichDay!A:E, 5, FALSE), "")</f>
        <v>Huco</v>
      </c>
      <c r="E122" s="58" t="str">
        <f>IFERROR(VLOOKUP(A122, LichDay!A:F, 6, FALSE), "")</f>
        <v>Huyen</v>
      </c>
      <c r="F122" s="23">
        <f t="shared" si="1"/>
        <v>5</v>
      </c>
      <c r="G122" s="23">
        <f>IF(A122 &lt;&gt; "", COUNTIFS(DiemDanhChiTiet!A:A, A122, DiemDanhChiTiet!E:E, C122), 0)</f>
        <v>5</v>
      </c>
      <c r="H122" s="23">
        <f>IF(A122 &lt;&gt; "", COUNTIFS(DiemDanhChiTiet!A:A, A122, DiemDanhChiTiet!E:E, "&lt;&gt;"&amp;C122), 0)</f>
        <v>0</v>
      </c>
      <c r="I122" s="185">
        <f t="shared" si="2"/>
        <v>150000</v>
      </c>
      <c r="J122" s="185">
        <f t="shared" si="3"/>
        <v>50000</v>
      </c>
      <c r="K122" s="186" t="str">
        <f t="array" ref="K122">XLOOKUP(TRIM(C122), LopHoc!$B$4:$B$100, LopHoc!$A$4:$A$100, "Không tìm thấy")
</f>
        <v>Gang Thép</v>
      </c>
    </row>
    <row r="123">
      <c r="A123" s="37" t="s">
        <v>1495</v>
      </c>
      <c r="B123" s="58" t="s">
        <v>1496</v>
      </c>
      <c r="C123" s="58" t="s">
        <v>327</v>
      </c>
      <c r="D123" s="58" t="str">
        <f>IFERROR(VLOOKUP(A123, LichDay!A:E, 5, FALSE), "")</f>
        <v>Huco</v>
      </c>
      <c r="E123" s="58" t="str">
        <f>IFERROR(VLOOKUP(A123, LichDay!A:F, 6, FALSE), "")</f>
        <v>Huyen</v>
      </c>
      <c r="F123" s="23">
        <f t="shared" si="1"/>
        <v>7</v>
      </c>
      <c r="G123" s="23">
        <f>IF(A123 &lt;&gt; "", COUNTIFS(DiemDanhChiTiet!A:A, A123, DiemDanhChiTiet!E:E, C123), 0)</f>
        <v>7</v>
      </c>
      <c r="H123" s="23">
        <f>IF(A123 &lt;&gt; "", COUNTIFS(DiemDanhChiTiet!A:A, A123, DiemDanhChiTiet!E:E, "&lt;&gt;"&amp;C123), 0)</f>
        <v>0</v>
      </c>
      <c r="I123" s="185">
        <f t="shared" si="2"/>
        <v>150000</v>
      </c>
      <c r="J123" s="185">
        <f t="shared" si="3"/>
        <v>50000</v>
      </c>
      <c r="K123" s="186" t="str">
        <f t="array" ref="K123">XLOOKUP(TRIM(C123), LopHoc!$B$4:$B$100, LopHoc!$A$4:$A$100, "Không tìm thấy")
</f>
        <v>Gang Thép</v>
      </c>
    </row>
    <row r="124">
      <c r="A124" s="37" t="s">
        <v>1528</v>
      </c>
      <c r="B124" s="58" t="s">
        <v>1496</v>
      </c>
      <c r="C124" s="58" t="s">
        <v>27</v>
      </c>
      <c r="D124" s="58" t="str">
        <f>IFERROR(VLOOKUP(A124, LichDay!A:E, 5, FALSE), "")</f>
        <v>Lego</v>
      </c>
      <c r="E124" s="57" t="str">
        <f>IFERROR(VLOOKUP(A124, LichDay!A:F, 6, FALSE), "")</f>
        <v/>
      </c>
      <c r="F124" s="23">
        <f t="shared" si="1"/>
        <v>8</v>
      </c>
      <c r="G124" s="23">
        <f>IF(A124 &lt;&gt; "", COUNTIFS(DiemDanhChiTiet!A:A, A124, DiemDanhChiTiet!E:E, C124), 0)</f>
        <v>8</v>
      </c>
      <c r="H124" s="23">
        <f>IF(A124 &lt;&gt; "", COUNTIFS(DiemDanhChiTiet!A:A, A124, DiemDanhChiTiet!E:E, "&lt;&gt;"&amp;C124), 0)</f>
        <v>0</v>
      </c>
      <c r="I124" s="185">
        <f t="shared" si="2"/>
        <v>150000</v>
      </c>
      <c r="J124" s="185">
        <f t="shared" si="3"/>
        <v>0</v>
      </c>
      <c r="K124" s="186" t="str">
        <f t="array" ref="K124">XLOOKUP(TRIM(C124), LopHoc!$B$4:$B$100, LopHoc!$A$4:$A$100, "Không tìm thấy")
</f>
        <v>RMIX</v>
      </c>
    </row>
    <row r="125">
      <c r="A125" s="37" t="s">
        <v>1537</v>
      </c>
      <c r="B125" s="58" t="s">
        <v>1496</v>
      </c>
      <c r="C125" s="58" t="s">
        <v>86</v>
      </c>
      <c r="D125" s="58" t="str">
        <f>IFERROR(VLOOKUP(A125, LichDay!A:E, 5, FALSE), "")</f>
        <v>Halo</v>
      </c>
      <c r="E125" s="57" t="str">
        <f>IFERROR(VLOOKUP(A125, LichDay!A:F, 6, FALSE), "")</f>
        <v/>
      </c>
      <c r="F125" s="23">
        <f t="shared" si="1"/>
        <v>5</v>
      </c>
      <c r="G125" s="23">
        <f>IF(A125 &lt;&gt; "", COUNTIFS(DiemDanhChiTiet!A:A, A125, DiemDanhChiTiet!E:E, C125), 0)</f>
        <v>4</v>
      </c>
      <c r="H125" s="23">
        <f>IF(A125 &lt;&gt; "", COUNTIFS(DiemDanhChiTiet!A:A, A125, DiemDanhChiTiet!E:E, "&lt;&gt;"&amp;C125), 0)</f>
        <v>1</v>
      </c>
      <c r="I125" s="185">
        <f t="shared" si="2"/>
        <v>150000</v>
      </c>
      <c r="J125" s="185">
        <f t="shared" si="3"/>
        <v>0</v>
      </c>
      <c r="K125" s="186" t="str">
        <f t="array" ref="K125">XLOOKUP(TRIM(C125), LopHoc!$B$4:$B$100, LopHoc!$A$4:$A$100, "Không tìm thấy")
</f>
        <v>RMIX</v>
      </c>
    </row>
    <row r="126">
      <c r="A126" s="37" t="s">
        <v>1626</v>
      </c>
      <c r="B126" s="58" t="s">
        <v>1496</v>
      </c>
      <c r="C126" s="58" t="s">
        <v>141</v>
      </c>
      <c r="D126" s="58" t="str">
        <f>IFERROR(VLOOKUP(A126, LichDay!A:E, 5, FALSE), "")</f>
        <v>Hope</v>
      </c>
      <c r="E126" s="57" t="str">
        <f>IFERROR(VLOOKUP(A126, LichDay!A:F, 6, FALSE), "")</f>
        <v/>
      </c>
      <c r="F126" s="23">
        <f t="shared" si="1"/>
        <v>3</v>
      </c>
      <c r="G126" s="23">
        <f>IF(A126 &lt;&gt; "", COUNTIFS(DiemDanhChiTiet!A:A, A126, DiemDanhChiTiet!E:E, C126), 0)</f>
        <v>3</v>
      </c>
      <c r="H126" s="23">
        <f>IF(A126 &lt;&gt; "", COUNTIFS(DiemDanhChiTiet!A:A, A126, DiemDanhChiTiet!E:E, "&lt;&gt;"&amp;C126), 0)</f>
        <v>0</v>
      </c>
      <c r="I126" s="185">
        <f t="shared" si="2"/>
        <v>150000</v>
      </c>
      <c r="J126" s="185">
        <f t="shared" si="3"/>
        <v>0</v>
      </c>
      <c r="K126" s="186" t="str">
        <f t="array" ref="K126">XLOOKUP(TRIM(C126), LopHoc!$B$4:$B$100, LopHoc!$A$4:$A$100, "Không tìm thấy")
</f>
        <v>RMIX</v>
      </c>
    </row>
    <row r="127">
      <c r="A127" s="37" t="s">
        <v>1800</v>
      </c>
      <c r="B127" s="70">
        <v>45299.0</v>
      </c>
      <c r="C127" s="58" t="s">
        <v>232</v>
      </c>
      <c r="D127" s="58" t="str">
        <f>IFERROR(VLOOKUP(A127, LichDay!A:E, 5, FALSE), "")</f>
        <v>Khadi</v>
      </c>
      <c r="E127" s="58" t="str">
        <f>IFERROR(VLOOKUP(A127, LichDay!A:F, 6, FALSE), "")</f>
        <v>Huyen</v>
      </c>
      <c r="F127" s="23">
        <f t="shared" si="1"/>
        <v>14</v>
      </c>
      <c r="G127" s="23">
        <f>IF(A127 &lt;&gt; "", COUNTIFS(DiemDanhChiTiet!A:A, A127, DiemDanhChiTiet!E:E, C127), 0)</f>
        <v>10</v>
      </c>
      <c r="H127" s="23">
        <f>IF(A127 &lt;&gt; "", COUNTIFS(DiemDanhChiTiet!A:A, A127, DiemDanhChiTiet!E:E, "&lt;&gt;"&amp;C127), 0)</f>
        <v>4</v>
      </c>
      <c r="I127" s="185">
        <f t="shared" si="2"/>
        <v>170000</v>
      </c>
      <c r="J127" s="185">
        <f t="shared" si="3"/>
        <v>50000</v>
      </c>
      <c r="K127" s="186" t="str">
        <f t="array" ref="K127">XLOOKUP(TRIM(C127), LopHoc!$B$4:$B$100, LopHoc!$A$4:$A$100, "Không tìm thấy")
</f>
        <v>Gang Thép</v>
      </c>
    </row>
    <row r="128">
      <c r="A128" s="37" t="s">
        <v>1783</v>
      </c>
      <c r="B128" s="70">
        <v>45299.0</v>
      </c>
      <c r="C128" s="58" t="s">
        <v>50</v>
      </c>
      <c r="D128" s="58" t="str">
        <f>IFERROR(VLOOKUP(A128, LichDay!A:E, 5, FALSE), "")</f>
        <v>Hope</v>
      </c>
      <c r="E128" s="57" t="str">
        <f>IFERROR(VLOOKUP(A128, LichDay!A:F, 6, FALSE), "")</f>
        <v/>
      </c>
      <c r="F128" s="23">
        <f t="shared" si="1"/>
        <v>7</v>
      </c>
      <c r="G128" s="23">
        <f>IF(A128 &lt;&gt; "", COUNTIFS(DiemDanhChiTiet!A:A, A128, DiemDanhChiTiet!E:E, C128), 0)</f>
        <v>7</v>
      </c>
      <c r="H128" s="23">
        <f>IF(A128 &lt;&gt; "", COUNTIFS(DiemDanhChiTiet!A:A, A128, DiemDanhChiTiet!E:E, "&lt;&gt;"&amp;C128), 0)</f>
        <v>0</v>
      </c>
      <c r="I128" s="185">
        <f t="shared" si="2"/>
        <v>150000</v>
      </c>
      <c r="J128" s="185">
        <f t="shared" si="3"/>
        <v>0</v>
      </c>
      <c r="K128" s="186" t="str">
        <f t="array" ref="K128">XLOOKUP(TRIM(C128), LopHoc!$B$4:$B$100, LopHoc!$A$4:$A$100, "Không tìm thấy")
</f>
        <v>RMIX</v>
      </c>
    </row>
    <row r="129">
      <c r="A129" s="37" t="s">
        <v>1697</v>
      </c>
      <c r="B129" s="70">
        <v>45330.0</v>
      </c>
      <c r="C129" s="58" t="s">
        <v>453</v>
      </c>
      <c r="D129" s="58" t="str">
        <f>IFERROR(VLOOKUP(A129, LichDay!A:E, 5, FALSE), "")</f>
        <v>Hope</v>
      </c>
      <c r="E129" s="58" t="str">
        <f>IFERROR(VLOOKUP(A129, LichDay!A:F, 6, FALSE), "")</f>
        <v>Huyen</v>
      </c>
      <c r="F129" s="23">
        <f t="shared" si="1"/>
        <v>10</v>
      </c>
      <c r="G129" s="23">
        <f>IF(A129 &lt;&gt; "", COUNTIFS(DiemDanhChiTiet!A:A, A129, DiemDanhChiTiet!E:E, C129), 0)</f>
        <v>10</v>
      </c>
      <c r="H129" s="23">
        <f>IF(A129 &lt;&gt; "", COUNTIFS(DiemDanhChiTiet!A:A, A129, DiemDanhChiTiet!E:E, "&lt;&gt;"&amp;C129), 0)</f>
        <v>0</v>
      </c>
      <c r="I129" s="185">
        <f t="shared" si="2"/>
        <v>150000</v>
      </c>
      <c r="J129" s="185">
        <f t="shared" si="3"/>
        <v>50000</v>
      </c>
      <c r="K129" s="186" t="str">
        <f t="array" ref="K129">XLOOKUP(TRIM(C129), LopHoc!$B$4:$B$100, LopHoc!$A$4:$A$100, "Không tìm thấy")
</f>
        <v>Gang Thép</v>
      </c>
    </row>
    <row r="130">
      <c r="A130" s="37" t="s">
        <v>1734</v>
      </c>
      <c r="B130" s="70">
        <v>45299.0</v>
      </c>
      <c r="C130" s="58" t="s">
        <v>293</v>
      </c>
      <c r="D130" s="58" t="str">
        <f>IFERROR(VLOOKUP(A130, LichDay!A:E, 5, FALSE), "")</f>
        <v>Halo</v>
      </c>
      <c r="E130" s="58" t="str">
        <f>IFERROR(VLOOKUP(A130, LichDay!A:F, 6, FALSE), "")</f>
        <v>Huyen</v>
      </c>
      <c r="F130" s="23">
        <f t="shared" si="1"/>
        <v>12</v>
      </c>
      <c r="G130" s="23">
        <f>IF(A130 &lt;&gt; "", COUNTIFS(DiemDanhChiTiet!A:A, A130, DiemDanhChiTiet!E:E, C130), 0)</f>
        <v>12</v>
      </c>
      <c r="H130" s="23">
        <f>IF(A130 &lt;&gt; "", COUNTIFS(DiemDanhChiTiet!A:A, A130, DiemDanhChiTiet!E:E, "&lt;&gt;"&amp;C130), 0)</f>
        <v>0</v>
      </c>
      <c r="I130" s="185">
        <f t="shared" si="2"/>
        <v>150000</v>
      </c>
      <c r="J130" s="185">
        <f t="shared" si="3"/>
        <v>50000</v>
      </c>
      <c r="K130" s="186" t="str">
        <f t="array" ref="K130">XLOOKUP(TRIM(C130), LopHoc!$B$4:$B$100, LopHoc!$A$4:$A$100, "Không tìm thấy")
</f>
        <v>Gang Thép</v>
      </c>
    </row>
    <row r="131">
      <c r="A131" s="37" t="s">
        <v>1706</v>
      </c>
      <c r="B131" s="70">
        <v>45330.0</v>
      </c>
      <c r="C131" s="58" t="s">
        <v>439</v>
      </c>
      <c r="D131" s="58" t="str">
        <f>IFERROR(VLOOKUP(A131, LichDay!A:E, 5, FALSE), "")</f>
        <v>Khadi</v>
      </c>
      <c r="E131" s="58" t="str">
        <f>IFERROR(VLOOKUP(A131, LichDay!A:F, 6, FALSE), "")</f>
        <v>Huyen</v>
      </c>
      <c r="F131" s="23">
        <f t="shared" si="1"/>
        <v>6</v>
      </c>
      <c r="G131" s="23">
        <f>IF(A131 &lt;&gt; "", COUNTIFS(DiemDanhChiTiet!A:A, A131, DiemDanhChiTiet!E:E, C131), 0)</f>
        <v>6</v>
      </c>
      <c r="H131" s="23">
        <f>IF(A131 &lt;&gt; "", COUNTIFS(DiemDanhChiTiet!A:A, A131, DiemDanhChiTiet!E:E, "&lt;&gt;"&amp;C131), 0)</f>
        <v>0</v>
      </c>
      <c r="I131" s="185">
        <f t="shared" si="2"/>
        <v>150000</v>
      </c>
      <c r="J131" s="185">
        <f t="shared" si="3"/>
        <v>50000</v>
      </c>
      <c r="K131" s="186" t="str">
        <f t="array" ref="K131">XLOOKUP(TRIM(C131), LopHoc!$B$4:$B$100, LopHoc!$A$4:$A$100, "Không tìm thấy")
</f>
        <v>Gang Thép</v>
      </c>
    </row>
    <row r="132">
      <c r="A132" s="37" t="s">
        <v>1773</v>
      </c>
      <c r="B132" s="70">
        <v>45330.0</v>
      </c>
      <c r="C132" s="58" t="s">
        <v>114</v>
      </c>
      <c r="D132" s="58" t="str">
        <f>IFERROR(VLOOKUP(A132, LichDay!A:E, 5, FALSE), "")</f>
        <v>Khadi</v>
      </c>
      <c r="E132" s="57" t="str">
        <f>IFERROR(VLOOKUP(A132, LichDay!A:F, 6, FALSE), "")</f>
        <v/>
      </c>
      <c r="F132" s="23">
        <f t="shared" si="1"/>
        <v>2</v>
      </c>
      <c r="G132" s="23">
        <f>IF(A132 &lt;&gt; "", COUNTIFS(DiemDanhChiTiet!A:A, A132, DiemDanhChiTiet!E:E, C132), 0)</f>
        <v>2</v>
      </c>
      <c r="H132" s="23">
        <f>IF(A132 &lt;&gt; "", COUNTIFS(DiemDanhChiTiet!A:A, A132, DiemDanhChiTiet!E:E, "&lt;&gt;"&amp;C132), 0)</f>
        <v>0</v>
      </c>
      <c r="I132" s="185">
        <f t="shared" si="2"/>
        <v>150000</v>
      </c>
      <c r="J132" s="185">
        <f t="shared" si="3"/>
        <v>0</v>
      </c>
      <c r="K132" s="186" t="str">
        <f t="array" ref="K132">XLOOKUP(TRIM(C132), LopHoc!$B$4:$B$100, LopHoc!$A$4:$A$100, "Không tìm thấy")
</f>
        <v>RMIX</v>
      </c>
    </row>
    <row r="133">
      <c r="A133" s="37" t="s">
        <v>1677</v>
      </c>
      <c r="B133" s="70">
        <v>45330.0</v>
      </c>
      <c r="C133" s="58" t="s">
        <v>387</v>
      </c>
      <c r="D133" s="58" t="str">
        <f>IFERROR(VLOOKUP(A133, LichDay!A:E, 5, FALSE), "")</f>
        <v>Huco</v>
      </c>
      <c r="E133" s="58" t="str">
        <f>IFERROR(VLOOKUP(A133, LichDay!A:F, 6, FALSE), "")</f>
        <v>Huyen</v>
      </c>
      <c r="F133" s="23">
        <f t="shared" si="1"/>
        <v>5</v>
      </c>
      <c r="G133" s="23">
        <f>IF(A133 &lt;&gt; "", COUNTIFS(DiemDanhChiTiet!A:A, A133, DiemDanhChiTiet!E:E, C133), 0)</f>
        <v>5</v>
      </c>
      <c r="H133" s="23">
        <f>IF(A133 &lt;&gt; "", COUNTIFS(DiemDanhChiTiet!A:A, A133, DiemDanhChiTiet!E:E, "&lt;&gt;"&amp;C133), 0)</f>
        <v>0</v>
      </c>
      <c r="I133" s="185">
        <f t="shared" si="2"/>
        <v>150000</v>
      </c>
      <c r="J133" s="185">
        <f t="shared" si="3"/>
        <v>50000</v>
      </c>
      <c r="K133" s="186" t="str">
        <f t="array" ref="K133">XLOOKUP(TRIM(C133), LopHoc!$B$4:$B$100, LopHoc!$A$4:$A$100, "Không tìm thấy")
</f>
        <v>Gang Thép</v>
      </c>
    </row>
    <row r="134">
      <c r="A134" s="37" t="s">
        <v>1662</v>
      </c>
      <c r="B134" s="70">
        <v>45330.0</v>
      </c>
      <c r="C134" s="58" t="s">
        <v>327</v>
      </c>
      <c r="D134" s="58" t="str">
        <f>IFERROR(VLOOKUP(A134, LichDay!A:E, 5, FALSE), "")</f>
        <v>Huco</v>
      </c>
      <c r="E134" s="58" t="str">
        <f>IFERROR(VLOOKUP(A134, LichDay!A:F, 6, FALSE), "")</f>
        <v>Huyen</v>
      </c>
      <c r="F134" s="23">
        <f t="shared" si="1"/>
        <v>7</v>
      </c>
      <c r="G134" s="23">
        <f>IF(A134 &lt;&gt; "", COUNTIFS(DiemDanhChiTiet!A:A, A134, DiemDanhChiTiet!E:E, C134), 0)</f>
        <v>7</v>
      </c>
      <c r="H134" s="23">
        <f>IF(A134 &lt;&gt; "", COUNTIFS(DiemDanhChiTiet!A:A, A134, DiemDanhChiTiet!E:E, "&lt;&gt;"&amp;C134), 0)</f>
        <v>0</v>
      </c>
      <c r="I134" s="185">
        <f t="shared" si="2"/>
        <v>150000</v>
      </c>
      <c r="J134" s="185">
        <f t="shared" si="3"/>
        <v>50000</v>
      </c>
      <c r="K134" s="186" t="str">
        <f t="array" ref="K134">XLOOKUP(TRIM(C134), LopHoc!$B$4:$B$100, LopHoc!$A$4:$A$100, "Không tìm thấy")
</f>
        <v>Gang Thép</v>
      </c>
    </row>
    <row r="135">
      <c r="A135" s="37" t="s">
        <v>1755</v>
      </c>
      <c r="B135" s="70">
        <v>45330.0</v>
      </c>
      <c r="C135" s="58" t="s">
        <v>86</v>
      </c>
      <c r="D135" s="58" t="str">
        <f>IFERROR(VLOOKUP(A135, LichDay!A:E, 5, FALSE), "")</f>
        <v>Halo</v>
      </c>
      <c r="E135" s="57" t="str">
        <f>IFERROR(VLOOKUP(A135, LichDay!A:F, 6, FALSE), "")</f>
        <v/>
      </c>
      <c r="F135" s="23">
        <f t="shared" si="1"/>
        <v>4</v>
      </c>
      <c r="G135" s="23">
        <f>IF(A135 &lt;&gt; "", COUNTIFS(DiemDanhChiTiet!A:A, A135, DiemDanhChiTiet!E:E, C135), 0)</f>
        <v>2</v>
      </c>
      <c r="H135" s="23">
        <f>IF(A135 &lt;&gt; "", COUNTIFS(DiemDanhChiTiet!A:A, A135, DiemDanhChiTiet!E:E, "&lt;&gt;"&amp;C135), 0)</f>
        <v>2</v>
      </c>
      <c r="I135" s="185">
        <f t="shared" si="2"/>
        <v>150000</v>
      </c>
      <c r="J135" s="185">
        <f t="shared" si="3"/>
        <v>0</v>
      </c>
      <c r="K135" s="186" t="str">
        <f t="array" ref="K135">XLOOKUP(TRIM(C135), LopHoc!$B$4:$B$100, LopHoc!$A$4:$A$100, "Không tìm thấy")
</f>
        <v>RMIX</v>
      </c>
    </row>
    <row r="136">
      <c r="A136" s="37" t="s">
        <v>1639</v>
      </c>
      <c r="B136" s="70">
        <v>45359.0</v>
      </c>
      <c r="C136" s="58" t="s">
        <v>225</v>
      </c>
      <c r="D136" s="58" t="str">
        <f>IFERROR(VLOOKUP(A136, LichDay!A:E, 5, FALSE), "")</f>
        <v>Hope</v>
      </c>
      <c r="E136" s="58" t="str">
        <f>IFERROR(VLOOKUP(A136, LichDay!A:F, 6, FALSE), "")</f>
        <v>Huyen</v>
      </c>
      <c r="F136" s="23">
        <f t="shared" si="1"/>
        <v>9</v>
      </c>
      <c r="G136" s="23">
        <f>IF(A136 &lt;&gt; "", COUNTIFS(DiemDanhChiTiet!A:A, A136, DiemDanhChiTiet!E:E, C136), 0)</f>
        <v>9</v>
      </c>
      <c r="H136" s="23">
        <f>IF(A136 &lt;&gt; "", COUNTIFS(DiemDanhChiTiet!A:A, A136, DiemDanhChiTiet!E:E, "&lt;&gt;"&amp;C136), 0)</f>
        <v>0</v>
      </c>
      <c r="I136" s="185">
        <f t="shared" si="2"/>
        <v>150000</v>
      </c>
      <c r="J136" s="185">
        <f t="shared" si="3"/>
        <v>50000</v>
      </c>
      <c r="K136" s="186" t="str">
        <f t="array" ref="K136">XLOOKUP(TRIM(C136), LopHoc!$B$4:$B$100, LopHoc!$A$4:$A$100, "Không tìm thấy")
</f>
        <v>Gang Thép</v>
      </c>
    </row>
    <row r="137">
      <c r="A137" s="37" t="s">
        <v>1774</v>
      </c>
      <c r="B137" s="70">
        <v>45359.0</v>
      </c>
      <c r="C137" s="58" t="s">
        <v>114</v>
      </c>
      <c r="D137" s="58" t="str">
        <f>IFERROR(VLOOKUP(A137, LichDay!A:E, 5, FALSE), "")</f>
        <v>Khadi</v>
      </c>
      <c r="E137" s="57" t="str">
        <f>IFERROR(VLOOKUP(A137, LichDay!A:F, 6, FALSE), "")</f>
        <v/>
      </c>
      <c r="F137" s="23">
        <f t="shared" si="1"/>
        <v>3</v>
      </c>
      <c r="G137" s="23">
        <f>IF(A137 &lt;&gt; "", COUNTIFS(DiemDanhChiTiet!A:A, A137, DiemDanhChiTiet!E:E, C137), 0)</f>
        <v>3</v>
      </c>
      <c r="H137" s="23">
        <f>IF(A137 &lt;&gt; "", COUNTIFS(DiemDanhChiTiet!A:A, A137, DiemDanhChiTiet!E:E, "&lt;&gt;"&amp;C137), 0)</f>
        <v>0</v>
      </c>
      <c r="I137" s="185">
        <f t="shared" si="2"/>
        <v>150000</v>
      </c>
      <c r="J137" s="185">
        <f t="shared" si="3"/>
        <v>0</v>
      </c>
      <c r="K137" s="186" t="str">
        <f t="array" ref="K137">XLOOKUP(TRIM(C137), LopHoc!$B$4:$B$100, LopHoc!$A$4:$A$100, "Không tìm thấy")
</f>
        <v>RMIX</v>
      </c>
    </row>
    <row r="138">
      <c r="A138" s="37" t="s">
        <v>1653</v>
      </c>
      <c r="B138" s="70">
        <v>45359.0</v>
      </c>
      <c r="C138" s="58" t="s">
        <v>232</v>
      </c>
      <c r="D138" s="58" t="str">
        <f>IFERROR(VLOOKUP(A138, LichDay!A:E, 5, FALSE), "")</f>
        <v>Khadi</v>
      </c>
      <c r="E138" s="58" t="str">
        <f>IFERROR(VLOOKUP(A138, LichDay!A:F, 6, FALSE), "")</f>
        <v>Huyen</v>
      </c>
      <c r="F138" s="23">
        <f t="shared" si="1"/>
        <v>14</v>
      </c>
      <c r="G138" s="23">
        <f>IF(A138 &lt;&gt; "", COUNTIFS(DiemDanhChiTiet!A:A, A138, DiemDanhChiTiet!E:E, C138), 0)</f>
        <v>11</v>
      </c>
      <c r="H138" s="23">
        <f>IF(A138 &lt;&gt; "", COUNTIFS(DiemDanhChiTiet!A:A, A138, DiemDanhChiTiet!E:E, "&lt;&gt;"&amp;C138), 0)</f>
        <v>3</v>
      </c>
      <c r="I138" s="185">
        <f t="shared" si="2"/>
        <v>170000</v>
      </c>
      <c r="J138" s="185">
        <f t="shared" si="3"/>
        <v>50000</v>
      </c>
      <c r="K138" s="186" t="str">
        <f t="array" ref="K138">XLOOKUP(TRIM(C138), LopHoc!$B$4:$B$100, LopHoc!$A$4:$A$100, "Không tìm thấy")
</f>
        <v>Gang Thép</v>
      </c>
    </row>
    <row r="139">
      <c r="A139" s="37" t="s">
        <v>1764</v>
      </c>
      <c r="B139" s="70">
        <v>45359.0</v>
      </c>
      <c r="C139" s="58" t="s">
        <v>190</v>
      </c>
      <c r="D139" s="58" t="str">
        <f>IFERROR(VLOOKUP(A139, LichDay!A:E, 5, FALSE), "")</f>
        <v>Halo</v>
      </c>
      <c r="E139" s="57" t="str">
        <f>IFERROR(VLOOKUP(A139, LichDay!A:F, 6, FALSE), "")</f>
        <v/>
      </c>
      <c r="F139" s="23">
        <f t="shared" si="1"/>
        <v>3</v>
      </c>
      <c r="G139" s="23">
        <f>IF(A139 &lt;&gt; "", COUNTIFS(DiemDanhChiTiet!A:A, A139, DiemDanhChiTiet!E:E, C139), 0)</f>
        <v>3</v>
      </c>
      <c r="H139" s="23">
        <f>IF(A139 &lt;&gt; "", COUNTIFS(DiemDanhChiTiet!A:A, A139, DiemDanhChiTiet!E:E, "&lt;&gt;"&amp;C139), 0)</f>
        <v>0</v>
      </c>
      <c r="I139" s="185">
        <f t="shared" si="2"/>
        <v>150000</v>
      </c>
      <c r="J139" s="185">
        <f t="shared" si="3"/>
        <v>0</v>
      </c>
      <c r="K139" s="186" t="str">
        <f t="array" ref="K139">XLOOKUP(TRIM(C139), LopHoc!$B$4:$B$100, LopHoc!$A$4:$A$100, "Không tìm thấy")
</f>
        <v>Thịnh Đán</v>
      </c>
    </row>
    <row r="140">
      <c r="A140" s="37" t="s">
        <v>1715</v>
      </c>
      <c r="B140" s="70">
        <v>45359.0</v>
      </c>
      <c r="C140" s="58" t="s">
        <v>472</v>
      </c>
      <c r="D140" s="58" t="str">
        <f>IFERROR(VLOOKUP(A140, LichDay!A:E, 5, FALSE), "")</f>
        <v>Hope</v>
      </c>
      <c r="E140" s="58" t="str">
        <f>IFERROR(VLOOKUP(A140, LichDay!A:F, 6, FALSE), "")</f>
        <v>Huyen</v>
      </c>
      <c r="F140" s="23">
        <f t="shared" si="1"/>
        <v>15</v>
      </c>
      <c r="G140" s="23">
        <f>IF(A140 &lt;&gt; "", COUNTIFS(DiemDanhChiTiet!A:A, A140, DiemDanhChiTiet!E:E, C140), 0)</f>
        <v>15</v>
      </c>
      <c r="H140" s="23">
        <f>IF(A140 &lt;&gt; "", COUNTIFS(DiemDanhChiTiet!A:A, A140, DiemDanhChiTiet!E:E, "&lt;&gt;"&amp;C140), 0)</f>
        <v>0</v>
      </c>
      <c r="I140" s="185">
        <f t="shared" si="2"/>
        <v>200000</v>
      </c>
      <c r="J140" s="185">
        <f t="shared" si="3"/>
        <v>50000</v>
      </c>
      <c r="K140" s="186" t="str">
        <f t="array" ref="K140">XLOOKUP(TRIM(C140), LopHoc!$B$4:$B$100, LopHoc!$A$4:$A$100, "Không tìm thấy")
</f>
        <v>Gang Thép</v>
      </c>
    </row>
    <row r="141">
      <c r="A141" s="37" t="s">
        <v>1686</v>
      </c>
      <c r="B141" s="70">
        <v>45390.0</v>
      </c>
      <c r="C141" s="58" t="s">
        <v>306</v>
      </c>
      <c r="D141" s="58" t="str">
        <f>IFERROR(VLOOKUP(A141, LichDay!A:E, 5, FALSE), "")</f>
        <v>Lego</v>
      </c>
      <c r="E141" s="58" t="str">
        <f>IFERROR(VLOOKUP(A141, LichDay!A:F, 6, FALSE), "")</f>
        <v>Huyen</v>
      </c>
      <c r="F141" s="23">
        <f t="shared" si="1"/>
        <v>4</v>
      </c>
      <c r="G141" s="23">
        <f>IF(A141 &lt;&gt; "", COUNTIFS(DiemDanhChiTiet!A:A, A141, DiemDanhChiTiet!E:E, C141), 0)</f>
        <v>3</v>
      </c>
      <c r="H141" s="23">
        <f>IF(A141 &lt;&gt; "", COUNTIFS(DiemDanhChiTiet!A:A, A141, DiemDanhChiTiet!E:E, "&lt;&gt;"&amp;C141), 0)</f>
        <v>1</v>
      </c>
      <c r="I141" s="185">
        <f t="shared" si="2"/>
        <v>150000</v>
      </c>
      <c r="J141" s="185">
        <f t="shared" si="3"/>
        <v>50000</v>
      </c>
      <c r="K141" s="186" t="str">
        <f t="array" ref="K141">XLOOKUP(TRIM(C141), LopHoc!$B$4:$B$100, LopHoc!$A$4:$A$100, "Không tìm thấy")
</f>
        <v>Gang Thép</v>
      </c>
    </row>
    <row r="142">
      <c r="A142" s="37" t="s">
        <v>1746</v>
      </c>
      <c r="B142" s="70">
        <v>45330.0</v>
      </c>
      <c r="C142" s="58" t="s">
        <v>27</v>
      </c>
      <c r="D142" s="58" t="str">
        <f>IFERROR(VLOOKUP(A142, LichDay!A:E, 5, FALSE), "")</f>
        <v>Lego</v>
      </c>
      <c r="E142" s="57" t="str">
        <f>IFERROR(VLOOKUP(A142, LichDay!A:F, 6, FALSE), "")</f>
        <v/>
      </c>
      <c r="F142" s="23">
        <f t="shared" si="1"/>
        <v>8</v>
      </c>
      <c r="G142" s="23">
        <f>IF(A142 &lt;&gt; "", COUNTIFS(DiemDanhChiTiet!A:A, A142, DiemDanhChiTiet!E:E, C142), 0)</f>
        <v>8</v>
      </c>
      <c r="H142" s="23">
        <f>IF(A142 &lt;&gt; "", COUNTIFS(DiemDanhChiTiet!A:A, A142, DiemDanhChiTiet!E:E, "&lt;&gt;"&amp;C142), 0)</f>
        <v>0</v>
      </c>
      <c r="I142" s="185">
        <f t="shared" si="2"/>
        <v>150000</v>
      </c>
      <c r="J142" s="185">
        <f t="shared" si="3"/>
        <v>0</v>
      </c>
      <c r="K142" s="186" t="str">
        <f t="array" ref="K142">XLOOKUP(TRIM(C142), LopHoc!$B$4:$B$100, LopHoc!$A$4:$A$100, "Không tìm thấy")
</f>
        <v>RMIX</v>
      </c>
    </row>
    <row r="143">
      <c r="A143" s="37" t="s">
        <v>1640</v>
      </c>
      <c r="B143" s="70">
        <v>45390.0</v>
      </c>
      <c r="C143" s="58" t="s">
        <v>225</v>
      </c>
      <c r="D143" s="58" t="str">
        <f>IFERROR(VLOOKUP(A143, LichDay!A:E, 5, FALSE), "")</f>
        <v>Khadi</v>
      </c>
      <c r="E143" s="58" t="str">
        <f>IFERROR(VLOOKUP(A143, LichDay!A:F, 6, FALSE), "")</f>
        <v>Huyen</v>
      </c>
      <c r="F143" s="23">
        <f t="shared" si="1"/>
        <v>10</v>
      </c>
      <c r="G143" s="23">
        <f>IF(A143 &lt;&gt; "", COUNTIFS(DiemDanhChiTiet!A:A, A143, DiemDanhChiTiet!E:E, C143), 0)</f>
        <v>10</v>
      </c>
      <c r="H143" s="23">
        <f>IF(A143 &lt;&gt; "", COUNTIFS(DiemDanhChiTiet!A:A, A143, DiemDanhChiTiet!E:E, "&lt;&gt;"&amp;C143), 0)</f>
        <v>0</v>
      </c>
      <c r="I143" s="185">
        <f t="shared" si="2"/>
        <v>150000</v>
      </c>
      <c r="J143" s="185">
        <f t="shared" si="3"/>
        <v>50000</v>
      </c>
      <c r="K143" s="186" t="str">
        <f t="array" ref="K143">XLOOKUP(TRIM(C143), LopHoc!$B$4:$B$100, LopHoc!$A$4:$A$100, "Không tìm thấy")
</f>
        <v>Gang Thép</v>
      </c>
    </row>
    <row r="144">
      <c r="A144" s="37" t="s">
        <v>1654</v>
      </c>
      <c r="B144" s="70">
        <v>45390.0</v>
      </c>
      <c r="C144" s="58" t="s">
        <v>232</v>
      </c>
      <c r="D144" s="58" t="str">
        <f>IFERROR(VLOOKUP(A144, LichDay!A:E, 5, FALSE), "")</f>
        <v>Khadi</v>
      </c>
      <c r="E144" s="58" t="str">
        <f>IFERROR(VLOOKUP(A144, LichDay!A:F, 6, FALSE), "")</f>
        <v>Huyen</v>
      </c>
      <c r="F144" s="23">
        <f t="shared" si="1"/>
        <v>17</v>
      </c>
      <c r="G144" s="23">
        <f>IF(A144 &lt;&gt; "", COUNTIFS(DiemDanhChiTiet!A:A, A144, DiemDanhChiTiet!E:E, C144), 0)</f>
        <v>13</v>
      </c>
      <c r="H144" s="23">
        <f>IF(A144 &lt;&gt; "", COUNTIFS(DiemDanhChiTiet!A:A, A144, DiemDanhChiTiet!E:E, "&lt;&gt;"&amp;C144), 0)</f>
        <v>4</v>
      </c>
      <c r="I144" s="185">
        <f t="shared" si="2"/>
        <v>200000</v>
      </c>
      <c r="J144" s="185">
        <f t="shared" si="3"/>
        <v>50000</v>
      </c>
      <c r="K144" s="186" t="str">
        <f t="array" ref="K144">XLOOKUP(TRIM(C144), LopHoc!$B$4:$B$100, LopHoc!$A$4:$A$100, "Không tìm thấy")
</f>
        <v>Gang Thép</v>
      </c>
    </row>
    <row r="145">
      <c r="A145" s="37" t="s">
        <v>1716</v>
      </c>
      <c r="B145" s="70">
        <v>45390.0</v>
      </c>
      <c r="C145" s="58" t="s">
        <v>472</v>
      </c>
      <c r="D145" s="58" t="str">
        <f>IFERROR(VLOOKUP(A145, LichDay!A:E, 5, FALSE), "")</f>
        <v>Khadi</v>
      </c>
      <c r="E145" s="58" t="str">
        <f>IFERROR(VLOOKUP(A145, LichDay!A:F, 6, FALSE), "")</f>
        <v>Huyen</v>
      </c>
      <c r="F145" s="23">
        <f t="shared" si="1"/>
        <v>15</v>
      </c>
      <c r="G145" s="23">
        <f>IF(A145 &lt;&gt; "", COUNTIFS(DiemDanhChiTiet!A:A, A145, DiemDanhChiTiet!E:E, C145), 0)</f>
        <v>15</v>
      </c>
      <c r="H145" s="23">
        <f>IF(A145 &lt;&gt; "", COUNTIFS(DiemDanhChiTiet!A:A, A145, DiemDanhChiTiet!E:E, "&lt;&gt;"&amp;C145), 0)</f>
        <v>0</v>
      </c>
      <c r="I145" s="185">
        <f t="shared" si="2"/>
        <v>200000</v>
      </c>
      <c r="J145" s="185">
        <f t="shared" si="3"/>
        <v>50000</v>
      </c>
      <c r="K145" s="186" t="str">
        <f t="array" ref="K145">XLOOKUP(TRIM(C145), LopHoc!$B$4:$B$100, LopHoc!$A$4:$A$100, "Không tìm thấy")
</f>
        <v>Gang Thép</v>
      </c>
    </row>
    <row r="146">
      <c r="A146" s="37" t="s">
        <v>1765</v>
      </c>
      <c r="B146" s="70">
        <v>45390.0</v>
      </c>
      <c r="C146" s="58" t="s">
        <v>190</v>
      </c>
      <c r="D146" s="58" t="str">
        <f>IFERROR(VLOOKUP(A146, LichDay!A:E, 5, FALSE), "")</f>
        <v>Lego</v>
      </c>
      <c r="E146" s="57" t="str">
        <f>IFERROR(VLOOKUP(A146, LichDay!A:F, 6, FALSE), "")</f>
        <v/>
      </c>
      <c r="F146" s="23">
        <f t="shared" si="1"/>
        <v>3</v>
      </c>
      <c r="G146" s="23">
        <f>IF(A146 &lt;&gt; "", COUNTIFS(DiemDanhChiTiet!A:A, A146, DiemDanhChiTiet!E:E, C146), 0)</f>
        <v>3</v>
      </c>
      <c r="H146" s="23">
        <f>IF(A146 &lt;&gt; "", COUNTIFS(DiemDanhChiTiet!A:A, A146, DiemDanhChiTiet!E:E, "&lt;&gt;"&amp;C146), 0)</f>
        <v>0</v>
      </c>
      <c r="I146" s="185">
        <f t="shared" si="2"/>
        <v>150000</v>
      </c>
      <c r="J146" s="185">
        <f t="shared" si="3"/>
        <v>0</v>
      </c>
      <c r="K146" s="186" t="str">
        <f t="array" ref="K146">XLOOKUP(TRIM(C146), LopHoc!$B$4:$B$100, LopHoc!$A$4:$A$100, "Không tìm thấy")
</f>
        <v>Thịnh Đán</v>
      </c>
    </row>
    <row r="147">
      <c r="A147" s="37" t="s">
        <v>1724</v>
      </c>
      <c r="B147" s="70">
        <v>45420.0</v>
      </c>
      <c r="C147" s="58" t="s">
        <v>449</v>
      </c>
      <c r="D147" s="58" t="str">
        <f>IFERROR(VLOOKUP(A147, LichDay!A:E, 5, FALSE), "")</f>
        <v>Hope</v>
      </c>
      <c r="E147" s="58" t="str">
        <f>IFERROR(VLOOKUP(A147, LichDay!A:F, 6, FALSE), "")</f>
        <v>Huyen</v>
      </c>
      <c r="F147" s="23">
        <f t="shared" si="1"/>
        <v>10</v>
      </c>
      <c r="G147" s="23">
        <f>IF(A147 &lt;&gt; "", COUNTIFS(DiemDanhChiTiet!A:A, A147, DiemDanhChiTiet!E:E, C147), 0)</f>
        <v>10</v>
      </c>
      <c r="H147" s="23">
        <f>IF(A147 &lt;&gt; "", COUNTIFS(DiemDanhChiTiet!A:A, A147, DiemDanhChiTiet!E:E, "&lt;&gt;"&amp;C147), 0)</f>
        <v>0</v>
      </c>
      <c r="I147" s="185">
        <f t="shared" si="2"/>
        <v>150000</v>
      </c>
      <c r="J147" s="185">
        <f t="shared" si="3"/>
        <v>50000</v>
      </c>
      <c r="K147" s="186" t="str">
        <f t="array" ref="K147">XLOOKUP(TRIM(C147), LopHoc!$B$4:$B$100, LopHoc!$A$4:$A$100, "Không tìm thấy")
</f>
        <v>Gang Thép</v>
      </c>
    </row>
    <row r="148">
      <c r="A148" s="37" t="s">
        <v>1792</v>
      </c>
      <c r="B148" s="70">
        <v>45420.0</v>
      </c>
      <c r="C148" s="58" t="s">
        <v>141</v>
      </c>
      <c r="D148" s="58" t="str">
        <f>IFERROR(VLOOKUP(A148, LichDay!A:E, 5, FALSE), "")</f>
        <v>Hope</v>
      </c>
      <c r="E148" s="57" t="str">
        <f>IFERROR(VLOOKUP(A148, LichDay!A:F, 6, FALSE), "")</f>
        <v/>
      </c>
      <c r="F148" s="23">
        <f t="shared" si="1"/>
        <v>6</v>
      </c>
      <c r="G148" s="23">
        <f>IF(A148 &lt;&gt; "", COUNTIFS(DiemDanhChiTiet!A:A, A148, DiemDanhChiTiet!E:E, C148), 0)</f>
        <v>6</v>
      </c>
      <c r="H148" s="23">
        <f>IF(A148 &lt;&gt; "", COUNTIFS(DiemDanhChiTiet!A:A, A148, DiemDanhChiTiet!E:E, "&lt;&gt;"&amp;C148), 0)</f>
        <v>0</v>
      </c>
      <c r="I148" s="185">
        <f t="shared" si="2"/>
        <v>150000</v>
      </c>
      <c r="J148" s="185">
        <f t="shared" si="3"/>
        <v>0</v>
      </c>
      <c r="K148" s="186" t="str">
        <f t="array" ref="K148">XLOOKUP(TRIM(C148), LopHoc!$B$4:$B$100, LopHoc!$A$4:$A$100, "Không tìm thấy")
</f>
        <v>RMIX</v>
      </c>
    </row>
    <row r="149">
      <c r="A149" s="37" t="s">
        <v>1735</v>
      </c>
      <c r="B149" s="70">
        <v>45420.0</v>
      </c>
      <c r="C149" s="58" t="s">
        <v>293</v>
      </c>
      <c r="D149" s="58" t="str">
        <f>IFERROR(VLOOKUP(A149, LichDay!A:E, 5, FALSE), "")</f>
        <v>Halo</v>
      </c>
      <c r="E149" s="58" t="str">
        <f>IFERROR(VLOOKUP(A149, LichDay!A:F, 6, FALSE), "")</f>
        <v>Huyen</v>
      </c>
      <c r="F149" s="23">
        <f t="shared" si="1"/>
        <v>13</v>
      </c>
      <c r="G149" s="23">
        <f>IF(A149 &lt;&gt; "", COUNTIFS(DiemDanhChiTiet!A:A, A149, DiemDanhChiTiet!E:E, C149), 0)</f>
        <v>13</v>
      </c>
      <c r="H149" s="23">
        <f>IF(A149 &lt;&gt; "", COUNTIFS(DiemDanhChiTiet!A:A, A149, DiemDanhChiTiet!E:E, "&lt;&gt;"&amp;C149), 0)</f>
        <v>0</v>
      </c>
      <c r="I149" s="185">
        <f t="shared" si="2"/>
        <v>170000</v>
      </c>
      <c r="J149" s="185">
        <f t="shared" si="3"/>
        <v>50000</v>
      </c>
      <c r="K149" s="186" t="str">
        <f t="array" ref="K149">XLOOKUP(TRIM(C149), LopHoc!$B$4:$B$100, LopHoc!$A$4:$A$100, "Không tìm thấy")
</f>
        <v>Gang Thép</v>
      </c>
    </row>
    <row r="150">
      <c r="A150" s="37" t="s">
        <v>1784</v>
      </c>
      <c r="B150" s="70">
        <v>45451.0</v>
      </c>
      <c r="C150" s="58" t="s">
        <v>50</v>
      </c>
      <c r="D150" s="58" t="str">
        <f>IFERROR(VLOOKUP(A150, LichDay!A:E, 5, FALSE), "")</f>
        <v>Hope</v>
      </c>
      <c r="E150" s="57" t="str">
        <f>IFERROR(VLOOKUP(A150, LichDay!A:F, 6, FALSE), "")</f>
        <v/>
      </c>
      <c r="F150" s="23">
        <f t="shared" si="1"/>
        <v>9</v>
      </c>
      <c r="G150" s="23">
        <f>IF(A150 &lt;&gt; "", COUNTIFS(DiemDanhChiTiet!A:A, A150, DiemDanhChiTiet!E:E, C150), 0)</f>
        <v>8</v>
      </c>
      <c r="H150" s="23">
        <f>IF(A150 &lt;&gt; "", COUNTIFS(DiemDanhChiTiet!A:A, A150, DiemDanhChiTiet!E:E, "&lt;&gt;"&amp;C150), 0)</f>
        <v>1</v>
      </c>
      <c r="I150" s="185">
        <f t="shared" si="2"/>
        <v>150000</v>
      </c>
      <c r="J150" s="185">
        <f t="shared" si="3"/>
        <v>0</v>
      </c>
      <c r="K150" s="186" t="str">
        <f t="array" ref="K150">XLOOKUP(TRIM(C150), LopHoc!$B$4:$B$100, LopHoc!$A$4:$A$100, "Không tìm thấy")
</f>
        <v>RMIX</v>
      </c>
    </row>
    <row r="151">
      <c r="A151" s="37" t="s">
        <v>1687</v>
      </c>
      <c r="B151" s="70">
        <v>45451.0</v>
      </c>
      <c r="C151" s="58" t="s">
        <v>306</v>
      </c>
      <c r="D151" s="58" t="str">
        <f>IFERROR(VLOOKUP(A151, LichDay!A:E, 5, FALSE), "")</f>
        <v>Khadi</v>
      </c>
      <c r="E151" s="58" t="str">
        <f>IFERROR(VLOOKUP(A151, LichDay!A:F, 6, FALSE), "")</f>
        <v>Huyen</v>
      </c>
      <c r="F151" s="23">
        <f t="shared" si="1"/>
        <v>6</v>
      </c>
      <c r="G151" s="23">
        <f>IF(A151 &lt;&gt; "", COUNTIFS(DiemDanhChiTiet!A:A, A151, DiemDanhChiTiet!E:E, C151), 0)</f>
        <v>5</v>
      </c>
      <c r="H151" s="23">
        <f>IF(A151 &lt;&gt; "", COUNTIFS(DiemDanhChiTiet!A:A, A151, DiemDanhChiTiet!E:E, "&lt;&gt;"&amp;C151), 0)</f>
        <v>1</v>
      </c>
      <c r="I151" s="185">
        <f t="shared" si="2"/>
        <v>150000</v>
      </c>
      <c r="J151" s="185">
        <f t="shared" si="3"/>
        <v>50000</v>
      </c>
      <c r="K151" s="186" t="str">
        <f t="array" ref="K151">XLOOKUP(TRIM(C151), LopHoc!$B$4:$B$100, LopHoc!$A$4:$A$100, "Không tìm thấy")
</f>
        <v>Gang Thép</v>
      </c>
    </row>
    <row r="152">
      <c r="A152" s="37" t="s">
        <v>1698</v>
      </c>
      <c r="B152" s="70">
        <v>45451.0</v>
      </c>
      <c r="C152" s="58" t="s">
        <v>453</v>
      </c>
      <c r="D152" s="58" t="str">
        <f>IFERROR(VLOOKUP(A152, LichDay!A:E, 5, FALSE), "")</f>
        <v>Hope</v>
      </c>
      <c r="E152" s="58" t="str">
        <f>IFERROR(VLOOKUP(A152, LichDay!A:F, 6, FALSE), "")</f>
        <v>Huyen</v>
      </c>
      <c r="F152" s="23">
        <f t="shared" si="1"/>
        <v>10</v>
      </c>
      <c r="G152" s="23">
        <f>IF(A152 &lt;&gt; "", COUNTIFS(DiemDanhChiTiet!A:A, A152, DiemDanhChiTiet!E:E, C152), 0)</f>
        <v>9</v>
      </c>
      <c r="H152" s="23">
        <f>IF(A152 &lt;&gt; "", COUNTIFS(DiemDanhChiTiet!A:A, A152, DiemDanhChiTiet!E:E, "&lt;&gt;"&amp;C152), 0)</f>
        <v>1</v>
      </c>
      <c r="I152" s="185">
        <f t="shared" si="2"/>
        <v>150000</v>
      </c>
      <c r="J152" s="185">
        <f t="shared" si="3"/>
        <v>50000</v>
      </c>
      <c r="K152" s="186" t="str">
        <f t="array" ref="K152">XLOOKUP(TRIM(C152), LopHoc!$B$4:$B$100, LopHoc!$A$4:$A$100, "Không tìm thấy")
</f>
        <v>Gang Thép</v>
      </c>
    </row>
    <row r="153">
      <c r="A153" s="37" t="s">
        <v>1707</v>
      </c>
      <c r="B153" s="70">
        <v>45481.0</v>
      </c>
      <c r="C153" s="58" t="s">
        <v>439</v>
      </c>
      <c r="D153" s="58" t="str">
        <f>IFERROR(VLOOKUP(A153, LichDay!A:E, 5, FALSE), "")</f>
        <v>Khadi</v>
      </c>
      <c r="E153" s="58" t="str">
        <f>IFERROR(VLOOKUP(A153, LichDay!A:F, 6, FALSE), "")</f>
        <v>Huyen</v>
      </c>
      <c r="F153" s="23">
        <f t="shared" si="1"/>
        <v>7</v>
      </c>
      <c r="G153" s="23">
        <f>IF(A153 &lt;&gt; "", COUNTIFS(DiemDanhChiTiet!A:A, A153, DiemDanhChiTiet!E:E, C153), 0)</f>
        <v>7</v>
      </c>
      <c r="H153" s="23">
        <f>IF(A153 &lt;&gt; "", COUNTIFS(DiemDanhChiTiet!A:A, A153, DiemDanhChiTiet!E:E, "&lt;&gt;"&amp;C153), 0)</f>
        <v>0</v>
      </c>
      <c r="I153" s="185">
        <f t="shared" si="2"/>
        <v>150000</v>
      </c>
      <c r="J153" s="185">
        <f t="shared" si="3"/>
        <v>50000</v>
      </c>
      <c r="K153" s="186" t="str">
        <f t="array" ref="K153">XLOOKUP(TRIM(C153), LopHoc!$B$4:$B$100, LopHoc!$A$4:$A$100, "Không tìm thấy")
</f>
        <v>Gang Thép</v>
      </c>
    </row>
    <row r="154">
      <c r="A154" s="37" t="s">
        <v>1725</v>
      </c>
      <c r="B154" s="70">
        <v>45481.0</v>
      </c>
      <c r="C154" s="58" t="s">
        <v>449</v>
      </c>
      <c r="D154" s="58" t="str">
        <f>IFERROR(VLOOKUP(A154, LichDay!A:E, 5, FALSE), "")</f>
        <v>Hope</v>
      </c>
      <c r="E154" s="58" t="str">
        <f>IFERROR(VLOOKUP(A154, LichDay!A:F, 6, FALSE), "")</f>
        <v>Huyen</v>
      </c>
      <c r="F154" s="23">
        <f t="shared" si="1"/>
        <v>10</v>
      </c>
      <c r="G154" s="23">
        <f>IF(A154 &lt;&gt; "", COUNTIFS(DiemDanhChiTiet!A:A, A154, DiemDanhChiTiet!E:E, C154), 0)</f>
        <v>10</v>
      </c>
      <c r="H154" s="23">
        <f>IF(A154 &lt;&gt; "", COUNTIFS(DiemDanhChiTiet!A:A, A154, DiemDanhChiTiet!E:E, "&lt;&gt;"&amp;C154), 0)</f>
        <v>0</v>
      </c>
      <c r="I154" s="185">
        <f t="shared" si="2"/>
        <v>150000</v>
      </c>
      <c r="J154" s="185">
        <f t="shared" si="3"/>
        <v>50000</v>
      </c>
      <c r="K154" s="186" t="str">
        <f t="array" ref="K154">XLOOKUP(TRIM(C154), LopHoc!$B$4:$B$100, LopHoc!$A$4:$A$100, "Không tìm thấy")
</f>
        <v>Gang Thép</v>
      </c>
    </row>
    <row r="155">
      <c r="A155" s="37" t="s">
        <v>1678</v>
      </c>
      <c r="B155" s="70">
        <v>45481.0</v>
      </c>
      <c r="C155" s="58" t="s">
        <v>387</v>
      </c>
      <c r="D155" s="58" t="str">
        <f>IFERROR(VLOOKUP(A155, LichDay!A:E, 5, FALSE), "")</f>
        <v>Huco</v>
      </c>
      <c r="E155" s="58" t="str">
        <f>IFERROR(VLOOKUP(A155, LichDay!A:F, 6, FALSE), "")</f>
        <v>Huyen</v>
      </c>
      <c r="F155" s="23">
        <f t="shared" si="1"/>
        <v>2</v>
      </c>
      <c r="G155" s="23">
        <f>IF(A155 &lt;&gt; "", COUNTIFS(DiemDanhChiTiet!A:A, A155, DiemDanhChiTiet!E:E, C155), 0)</f>
        <v>2</v>
      </c>
      <c r="H155" s="23">
        <f>IF(A155 &lt;&gt; "", COUNTIFS(DiemDanhChiTiet!A:A, A155, DiemDanhChiTiet!E:E, "&lt;&gt;"&amp;C155), 0)</f>
        <v>0</v>
      </c>
      <c r="I155" s="185">
        <f t="shared" si="2"/>
        <v>150000</v>
      </c>
      <c r="J155" s="185">
        <f t="shared" si="3"/>
        <v>50000</v>
      </c>
      <c r="K155" s="186" t="str">
        <f t="array" ref="K155">XLOOKUP(TRIM(C155), LopHoc!$B$4:$B$100, LopHoc!$A$4:$A$100, "Không tìm thấy")
</f>
        <v>Gang Thép</v>
      </c>
    </row>
    <row r="156">
      <c r="A156" s="37" t="s">
        <v>1663</v>
      </c>
      <c r="B156" s="70">
        <v>45481.0</v>
      </c>
      <c r="C156" s="58" t="s">
        <v>327</v>
      </c>
      <c r="D156" s="58" t="str">
        <f>IFERROR(VLOOKUP(A156, LichDay!A:E, 5, FALSE), "")</f>
        <v>Huco</v>
      </c>
      <c r="E156" s="58" t="str">
        <f>IFERROR(VLOOKUP(A156, LichDay!A:F, 6, FALSE), "")</f>
        <v>Huyen</v>
      </c>
      <c r="F156" s="23">
        <f t="shared" si="1"/>
        <v>7</v>
      </c>
      <c r="G156" s="23">
        <f>IF(A156 &lt;&gt; "", COUNTIFS(DiemDanhChiTiet!A:A, A156, DiemDanhChiTiet!E:E, C156), 0)</f>
        <v>7</v>
      </c>
      <c r="H156" s="23">
        <f>IF(A156 &lt;&gt; "", COUNTIFS(DiemDanhChiTiet!A:A, A156, DiemDanhChiTiet!E:E, "&lt;&gt;"&amp;C156), 0)</f>
        <v>0</v>
      </c>
      <c r="I156" s="185">
        <f t="shared" si="2"/>
        <v>150000</v>
      </c>
      <c r="J156" s="185">
        <f t="shared" si="3"/>
        <v>50000</v>
      </c>
      <c r="K156" s="186" t="str">
        <f t="array" ref="K156">XLOOKUP(TRIM(C156), LopHoc!$B$4:$B$100, LopHoc!$A$4:$A$100, "Không tìm thấy")
</f>
        <v>Gang Thép</v>
      </c>
    </row>
    <row r="157">
      <c r="A157" s="37" t="s">
        <v>1756</v>
      </c>
      <c r="B157" s="70">
        <v>45481.0</v>
      </c>
      <c r="C157" s="58" t="s">
        <v>86</v>
      </c>
      <c r="D157" s="58" t="str">
        <f>IFERROR(VLOOKUP(A157, LichDay!A:E, 5, FALSE), "")</f>
        <v>Halo</v>
      </c>
      <c r="E157" s="57" t="str">
        <f>IFERROR(VLOOKUP(A157, LichDay!A:F, 6, FALSE), "")</f>
        <v/>
      </c>
      <c r="F157" s="23">
        <f t="shared" si="1"/>
        <v>7</v>
      </c>
      <c r="G157" s="23">
        <f>IF(A157 &lt;&gt; "", COUNTIFS(DiemDanhChiTiet!A:A, A157, DiemDanhChiTiet!E:E, C157), 0)</f>
        <v>3</v>
      </c>
      <c r="H157" s="23">
        <f>IF(A157 &lt;&gt; "", COUNTIFS(DiemDanhChiTiet!A:A, A157, DiemDanhChiTiet!E:E, "&lt;&gt;"&amp;C157), 0)</f>
        <v>4</v>
      </c>
      <c r="I157" s="185">
        <f t="shared" si="2"/>
        <v>150000</v>
      </c>
      <c r="J157" s="185">
        <f t="shared" si="3"/>
        <v>0</v>
      </c>
      <c r="K157" s="186" t="str">
        <f t="array" ref="K157">XLOOKUP(TRIM(C157), LopHoc!$B$4:$B$100, LopHoc!$A$4:$A$100, "Không tìm thấy")
</f>
        <v>RMIX</v>
      </c>
    </row>
    <row r="158">
      <c r="A158" s="37" t="s">
        <v>1747</v>
      </c>
      <c r="B158" s="70">
        <v>45481.0</v>
      </c>
      <c r="C158" s="58" t="s">
        <v>27</v>
      </c>
      <c r="D158" s="58" t="str">
        <f>IFERROR(VLOOKUP(A158, LichDay!A:E, 5, FALSE), "")</f>
        <v>Lego</v>
      </c>
      <c r="E158" s="57" t="str">
        <f>IFERROR(VLOOKUP(A158, LichDay!A:F, 6, FALSE), "")</f>
        <v/>
      </c>
      <c r="F158" s="23">
        <f t="shared" si="1"/>
        <v>8</v>
      </c>
      <c r="G158" s="23">
        <f>IF(A158 &lt;&gt; "", COUNTIFS(DiemDanhChiTiet!A:A, A158, DiemDanhChiTiet!E:E, C158), 0)</f>
        <v>8</v>
      </c>
      <c r="H158" s="23">
        <f>IF(A158 &lt;&gt; "", COUNTIFS(DiemDanhChiTiet!A:A, A158, DiemDanhChiTiet!E:E, "&lt;&gt;"&amp;C158), 0)</f>
        <v>0</v>
      </c>
      <c r="I158" s="185">
        <f t="shared" si="2"/>
        <v>150000</v>
      </c>
      <c r="J158" s="185">
        <f t="shared" si="3"/>
        <v>0</v>
      </c>
      <c r="K158" s="186" t="str">
        <f t="array" ref="K158">XLOOKUP(TRIM(C158), LopHoc!$B$4:$B$100, LopHoc!$A$4:$A$100, "Không tìm thấy")
</f>
        <v>RMIX</v>
      </c>
    </row>
    <row r="159">
      <c r="A159" s="37" t="s">
        <v>1785</v>
      </c>
      <c r="B159" s="70">
        <v>45512.0</v>
      </c>
      <c r="C159" s="58" t="s">
        <v>50</v>
      </c>
      <c r="D159" s="58" t="str">
        <f>IFERROR(VLOOKUP(A159, LichDay!A:E, 5, FALSE), "")</f>
        <v>Hope</v>
      </c>
      <c r="E159" s="57" t="str">
        <f>IFERROR(VLOOKUP(A159, LichDay!A:F, 6, FALSE), "")</f>
        <v/>
      </c>
      <c r="F159" s="23">
        <f t="shared" si="1"/>
        <v>10</v>
      </c>
      <c r="G159" s="23">
        <f>IF(A159 &lt;&gt; "", COUNTIFS(DiemDanhChiTiet!A:A, A159, DiemDanhChiTiet!E:E, C159), 0)</f>
        <v>10</v>
      </c>
      <c r="H159" s="23">
        <f>IF(A159 &lt;&gt; "", COUNTIFS(DiemDanhChiTiet!A:A, A159, DiemDanhChiTiet!E:E, "&lt;&gt;"&amp;C159), 0)</f>
        <v>0</v>
      </c>
      <c r="I159" s="185">
        <f t="shared" si="2"/>
        <v>150000</v>
      </c>
      <c r="J159" s="185">
        <f t="shared" si="3"/>
        <v>0</v>
      </c>
      <c r="K159" s="186" t="str">
        <f t="array" ref="K159">XLOOKUP(TRIM(C159), LopHoc!$B$4:$B$100, LopHoc!$A$4:$A$100, "Không tìm thấy")
</f>
        <v>RMIX</v>
      </c>
    </row>
    <row r="160">
      <c r="A160" s="37" t="s">
        <v>1736</v>
      </c>
      <c r="B160" s="70">
        <v>45512.0</v>
      </c>
      <c r="C160" s="58" t="s">
        <v>293</v>
      </c>
      <c r="D160" s="58" t="str">
        <f>IFERROR(VLOOKUP(A160, LichDay!A:E, 5, FALSE), "")</f>
        <v>Halo</v>
      </c>
      <c r="E160" s="58" t="str">
        <f>IFERROR(VLOOKUP(A160, LichDay!A:F, 6, FALSE), "")</f>
        <v>Huyen</v>
      </c>
      <c r="F160" s="23">
        <f t="shared" si="1"/>
        <v>11</v>
      </c>
      <c r="G160" s="23">
        <f>IF(A160 &lt;&gt; "", COUNTIFS(DiemDanhChiTiet!A:A, A160, DiemDanhChiTiet!E:E, C160), 0)</f>
        <v>11</v>
      </c>
      <c r="H160" s="23">
        <f>IF(A160 &lt;&gt; "", COUNTIFS(DiemDanhChiTiet!A:A, A160, DiemDanhChiTiet!E:E, "&lt;&gt;"&amp;C160), 0)</f>
        <v>0</v>
      </c>
      <c r="I160" s="185">
        <f t="shared" si="2"/>
        <v>150000</v>
      </c>
      <c r="J160" s="185">
        <f t="shared" si="3"/>
        <v>50000</v>
      </c>
      <c r="K160" s="186" t="str">
        <f t="array" ref="K160">XLOOKUP(TRIM(C160), LopHoc!$B$4:$B$100, LopHoc!$A$4:$A$100, "Không tìm thấy")
</f>
        <v>Gang Thép</v>
      </c>
    </row>
    <row r="161">
      <c r="A161" s="37" t="s">
        <v>1708</v>
      </c>
      <c r="B161" s="70">
        <v>45543.0</v>
      </c>
      <c r="C161" s="58" t="s">
        <v>439</v>
      </c>
      <c r="D161" s="58" t="str">
        <f>IFERROR(VLOOKUP(A161, LichDay!A:E, 5, FALSE), "")</f>
        <v>Khadi</v>
      </c>
      <c r="E161" s="58" t="str">
        <f>IFERROR(VLOOKUP(A161, LichDay!A:F, 6, FALSE), "")</f>
        <v>Huyen</v>
      </c>
      <c r="F161" s="23">
        <f t="shared" si="1"/>
        <v>6</v>
      </c>
      <c r="G161" s="23">
        <f>IF(A161 &lt;&gt; "", COUNTIFS(DiemDanhChiTiet!A:A, A161, DiemDanhChiTiet!E:E, C161), 0)</f>
        <v>6</v>
      </c>
      <c r="H161" s="23">
        <f>IF(A161 &lt;&gt; "", COUNTIFS(DiemDanhChiTiet!A:A, A161, DiemDanhChiTiet!E:E, "&lt;&gt;"&amp;C161), 0)</f>
        <v>0</v>
      </c>
      <c r="I161" s="185">
        <f t="shared" si="2"/>
        <v>150000</v>
      </c>
      <c r="J161" s="185">
        <f t="shared" si="3"/>
        <v>50000</v>
      </c>
      <c r="K161" s="186" t="str">
        <f t="array" ref="K161">XLOOKUP(TRIM(C161), LopHoc!$B$4:$B$100, LopHoc!$A$4:$A$100, "Không tìm thấy")
</f>
        <v>Gang Thép</v>
      </c>
    </row>
    <row r="162">
      <c r="A162" s="37" t="s">
        <v>1699</v>
      </c>
      <c r="B162" s="70">
        <v>45543.0</v>
      </c>
      <c r="C162" s="58" t="s">
        <v>453</v>
      </c>
      <c r="D162" s="58" t="str">
        <f>IFERROR(VLOOKUP(A162, LichDay!A:E, 5, FALSE), "")</f>
        <v>Hope</v>
      </c>
      <c r="E162" s="58" t="str">
        <f>IFERROR(VLOOKUP(A162, LichDay!A:F, 6, FALSE), "")</f>
        <v>Huyen</v>
      </c>
      <c r="F162" s="23">
        <f t="shared" si="1"/>
        <v>8</v>
      </c>
      <c r="G162" s="23">
        <f>IF(A162 &lt;&gt; "", COUNTIFS(DiemDanhChiTiet!A:A, A162, DiemDanhChiTiet!E:E, C162), 0)</f>
        <v>8</v>
      </c>
      <c r="H162" s="23">
        <f>IF(A162 &lt;&gt; "", COUNTIFS(DiemDanhChiTiet!A:A, A162, DiemDanhChiTiet!E:E, "&lt;&gt;"&amp;C162), 0)</f>
        <v>0</v>
      </c>
      <c r="I162" s="185">
        <f t="shared" si="2"/>
        <v>150000</v>
      </c>
      <c r="J162" s="185">
        <f t="shared" si="3"/>
        <v>50000</v>
      </c>
      <c r="K162" s="186" t="str">
        <f t="array" ref="K162">XLOOKUP(TRIM(C162), LopHoc!$B$4:$B$100, LopHoc!$A$4:$A$100, "Không tìm thấy")
</f>
        <v>Gang Thép</v>
      </c>
    </row>
    <row r="163">
      <c r="A163" s="37" t="s">
        <v>1679</v>
      </c>
      <c r="B163" s="70">
        <v>45543.0</v>
      </c>
      <c r="C163" s="58" t="s">
        <v>387</v>
      </c>
      <c r="D163" s="58" t="str">
        <f>IFERROR(VLOOKUP(A163, LichDay!A:E, 5, FALSE), "")</f>
        <v>Huco</v>
      </c>
      <c r="E163" s="58" t="str">
        <f>IFERROR(VLOOKUP(A163, LichDay!A:F, 6, FALSE), "")</f>
        <v>Huyen</v>
      </c>
      <c r="F163" s="23">
        <f t="shared" si="1"/>
        <v>2</v>
      </c>
      <c r="G163" s="23">
        <f>IF(A163 &lt;&gt; "", COUNTIFS(DiemDanhChiTiet!A:A, A163, DiemDanhChiTiet!E:E, C163), 0)</f>
        <v>2</v>
      </c>
      <c r="H163" s="23">
        <f>IF(A163 &lt;&gt; "", COUNTIFS(DiemDanhChiTiet!A:A, A163, DiemDanhChiTiet!E:E, "&lt;&gt;"&amp;C163), 0)</f>
        <v>0</v>
      </c>
      <c r="I163" s="185">
        <f t="shared" si="2"/>
        <v>150000</v>
      </c>
      <c r="J163" s="185">
        <f t="shared" si="3"/>
        <v>50000</v>
      </c>
      <c r="K163" s="186" t="str">
        <f t="array" ref="K163">XLOOKUP(TRIM(C163), LopHoc!$B$4:$B$100, LopHoc!$A$4:$A$100, "Không tìm thấy")
</f>
        <v>Gang Thép</v>
      </c>
    </row>
    <row r="164">
      <c r="A164" s="37" t="s">
        <v>1664</v>
      </c>
      <c r="B164" s="70">
        <v>45543.0</v>
      </c>
      <c r="C164" s="58" t="s">
        <v>327</v>
      </c>
      <c r="D164" s="58" t="str">
        <f>IFERROR(VLOOKUP(A164, LichDay!A:E, 5, FALSE), "")</f>
        <v>Huco</v>
      </c>
      <c r="E164" s="58" t="str">
        <f>IFERROR(VLOOKUP(A164, LichDay!A:F, 6, FALSE), "")</f>
        <v>Huyen</v>
      </c>
      <c r="F164" s="23">
        <f t="shared" si="1"/>
        <v>10</v>
      </c>
      <c r="G164" s="23">
        <f>IF(A164 &lt;&gt; "", COUNTIFS(DiemDanhChiTiet!A:A, A164, DiemDanhChiTiet!E:E, C164), 0)</f>
        <v>10</v>
      </c>
      <c r="H164" s="23">
        <f>IF(A164 &lt;&gt; "", COUNTIFS(DiemDanhChiTiet!A:A, A164, DiemDanhChiTiet!E:E, "&lt;&gt;"&amp;C164), 0)</f>
        <v>0</v>
      </c>
      <c r="I164" s="185">
        <f t="shared" si="2"/>
        <v>150000</v>
      </c>
      <c r="J164" s="185">
        <f t="shared" si="3"/>
        <v>50000</v>
      </c>
      <c r="K164" s="186" t="str">
        <f t="array" ref="K164">XLOOKUP(TRIM(C164), LopHoc!$B$4:$B$100, LopHoc!$A$4:$A$100, "Không tìm thấy")
</f>
        <v>Gang Thép</v>
      </c>
    </row>
    <row r="165">
      <c r="A165" s="37" t="s">
        <v>1757</v>
      </c>
      <c r="B165" s="70">
        <v>45543.0</v>
      </c>
      <c r="C165" s="58" t="s">
        <v>86</v>
      </c>
      <c r="D165" s="58" t="str">
        <f>IFERROR(VLOOKUP(A165, LichDay!A:E, 5, FALSE), "")</f>
        <v>Halo</v>
      </c>
      <c r="E165" s="57" t="str">
        <f>IFERROR(VLOOKUP(A165, LichDay!A:F, 6, FALSE), "")</f>
        <v/>
      </c>
      <c r="F165" s="23">
        <f t="shared" si="1"/>
        <v>3</v>
      </c>
      <c r="G165" s="23">
        <f>IF(A165 &lt;&gt; "", COUNTIFS(DiemDanhChiTiet!A:A, A165, DiemDanhChiTiet!E:E, C165), 0)</f>
        <v>1</v>
      </c>
      <c r="H165" s="23">
        <f>IF(A165 &lt;&gt; "", COUNTIFS(DiemDanhChiTiet!A:A, A165, DiemDanhChiTiet!E:E, "&lt;&gt;"&amp;C165), 0)</f>
        <v>2</v>
      </c>
      <c r="I165" s="185">
        <f t="shared" si="2"/>
        <v>150000</v>
      </c>
      <c r="J165" s="185">
        <f t="shared" si="3"/>
        <v>0</v>
      </c>
      <c r="K165" s="186" t="str">
        <f t="array" ref="K165">XLOOKUP(TRIM(C165), LopHoc!$B$4:$B$100, LopHoc!$A$4:$A$100, "Không tìm thấy")
</f>
        <v>RMIX</v>
      </c>
    </row>
    <row r="166">
      <c r="A166" s="37" t="s">
        <v>1775</v>
      </c>
      <c r="B166" s="70">
        <v>45543.0</v>
      </c>
      <c r="C166" s="58" t="s">
        <v>114</v>
      </c>
      <c r="D166" s="58" t="str">
        <f>IFERROR(VLOOKUP(A166, LichDay!A:E, 5, FALSE), "")</f>
        <v>Khadi</v>
      </c>
      <c r="E166" s="57" t="str">
        <f>IFERROR(VLOOKUP(A166, LichDay!A:F, 6, FALSE), "")</f>
        <v/>
      </c>
      <c r="F166" s="23">
        <f t="shared" si="1"/>
        <v>3</v>
      </c>
      <c r="G166" s="23">
        <f>IF(A166 &lt;&gt; "", COUNTIFS(DiemDanhChiTiet!A:A, A166, DiemDanhChiTiet!E:E, C166), 0)</f>
        <v>3</v>
      </c>
      <c r="H166" s="23">
        <f>IF(A166 &lt;&gt; "", COUNTIFS(DiemDanhChiTiet!A:A, A166, DiemDanhChiTiet!E:E, "&lt;&gt;"&amp;C166), 0)</f>
        <v>0</v>
      </c>
      <c r="I166" s="185">
        <f t="shared" si="2"/>
        <v>150000</v>
      </c>
      <c r="J166" s="185">
        <f t="shared" si="3"/>
        <v>0</v>
      </c>
      <c r="K166" s="186" t="str">
        <f t="array" ref="K166">XLOOKUP(TRIM(C166), LopHoc!$B$4:$B$100, LopHoc!$A$4:$A$100, "Không tìm thấy")
</f>
        <v>RMIX</v>
      </c>
    </row>
    <row r="167">
      <c r="A167" s="37" t="s">
        <v>1748</v>
      </c>
      <c r="B167" s="70">
        <v>45543.0</v>
      </c>
      <c r="C167" s="58" t="s">
        <v>27</v>
      </c>
      <c r="D167" s="58" t="str">
        <f>IFERROR(VLOOKUP(A167, LichDay!A:E, 5, FALSE), "")</f>
        <v>Lego</v>
      </c>
      <c r="E167" s="57" t="str">
        <f>IFERROR(VLOOKUP(A167, LichDay!A:F, 6, FALSE), "")</f>
        <v/>
      </c>
      <c r="F167" s="23">
        <f t="shared" si="1"/>
        <v>8</v>
      </c>
      <c r="G167" s="23">
        <f>IF(A167 &lt;&gt; "", COUNTIFS(DiemDanhChiTiet!A:A, A167, DiemDanhChiTiet!E:E, C167), 0)</f>
        <v>8</v>
      </c>
      <c r="H167" s="23">
        <f>IF(A167 &lt;&gt; "", COUNTIFS(DiemDanhChiTiet!A:A, A167, DiemDanhChiTiet!E:E, "&lt;&gt;"&amp;C167), 0)</f>
        <v>0</v>
      </c>
      <c r="I167" s="185">
        <f t="shared" si="2"/>
        <v>150000</v>
      </c>
      <c r="J167" s="185">
        <f t="shared" si="3"/>
        <v>0</v>
      </c>
      <c r="K167" s="186" t="str">
        <f t="array" ref="K167">XLOOKUP(TRIM(C167), LopHoc!$B$4:$B$100, LopHoc!$A$4:$A$100, "Không tìm thấy")
</f>
        <v>RMIX</v>
      </c>
    </row>
    <row r="168">
      <c r="A168" s="37" t="s">
        <v>1641</v>
      </c>
      <c r="B168" s="70">
        <v>45573.0</v>
      </c>
      <c r="C168" s="58" t="s">
        <v>225</v>
      </c>
      <c r="D168" s="58" t="str">
        <f>IFERROR(VLOOKUP(A168, LichDay!A:E, 5, FALSE), "")</f>
        <v>Hope</v>
      </c>
      <c r="E168" s="58" t="str">
        <f>IFERROR(VLOOKUP(A168, LichDay!A:F, 6, FALSE), "")</f>
        <v>Huyen</v>
      </c>
      <c r="F168" s="23">
        <f t="shared" si="1"/>
        <v>11</v>
      </c>
      <c r="G168" s="23">
        <f>IF(A168 &lt;&gt; "", COUNTIFS(DiemDanhChiTiet!A:A, A168, DiemDanhChiTiet!E:E, C168), 0)</f>
        <v>11</v>
      </c>
      <c r="H168" s="23">
        <f>IF(A168 &lt;&gt; "", COUNTIFS(DiemDanhChiTiet!A:A, A168, DiemDanhChiTiet!E:E, "&lt;&gt;"&amp;C168), 0)</f>
        <v>0</v>
      </c>
      <c r="I168" s="185">
        <f t="shared" si="2"/>
        <v>150000</v>
      </c>
      <c r="J168" s="185">
        <f t="shared" si="3"/>
        <v>50000</v>
      </c>
      <c r="K168" s="186" t="str">
        <f t="array" ref="K168">XLOOKUP(TRIM(C168), LopHoc!$B$4:$B$100, LopHoc!$A$4:$A$100, "Không tìm thấy")
</f>
        <v>Gang Thép</v>
      </c>
    </row>
    <row r="169">
      <c r="A169" s="37" t="s">
        <v>1655</v>
      </c>
      <c r="B169" s="70">
        <v>45573.0</v>
      </c>
      <c r="C169" s="58" t="s">
        <v>232</v>
      </c>
      <c r="D169" s="58" t="str">
        <f>IFERROR(VLOOKUP(A169, LichDay!A:E, 5, FALSE), "")</f>
        <v>Khadi</v>
      </c>
      <c r="E169" s="58" t="str">
        <f>IFERROR(VLOOKUP(A169, LichDay!A:F, 6, FALSE), "")</f>
        <v>Huyen</v>
      </c>
      <c r="F169" s="23">
        <f t="shared" si="1"/>
        <v>16</v>
      </c>
      <c r="G169" s="23">
        <f>IF(A169 &lt;&gt; "", COUNTIFS(DiemDanhChiTiet!A:A, A169, DiemDanhChiTiet!E:E, C169), 0)</f>
        <v>13</v>
      </c>
      <c r="H169" s="23">
        <f>IF(A169 &lt;&gt; "", COUNTIFS(DiemDanhChiTiet!A:A, A169, DiemDanhChiTiet!E:E, "&lt;&gt;"&amp;C169), 0)</f>
        <v>3</v>
      </c>
      <c r="I169" s="185">
        <f t="shared" si="2"/>
        <v>200000</v>
      </c>
      <c r="J169" s="185">
        <f t="shared" si="3"/>
        <v>50000</v>
      </c>
      <c r="K169" s="186" t="str">
        <f t="array" ref="K169">XLOOKUP(TRIM(C169), LopHoc!$B$4:$B$100, LopHoc!$A$4:$A$100, "Không tìm thấy")
</f>
        <v>Gang Thép</v>
      </c>
    </row>
    <row r="170">
      <c r="A170" s="37" t="s">
        <v>1766</v>
      </c>
      <c r="B170" s="70">
        <v>45573.0</v>
      </c>
      <c r="C170" s="58" t="s">
        <v>190</v>
      </c>
      <c r="D170" s="58" t="str">
        <f>IFERROR(VLOOKUP(A170, LichDay!A:E, 5, FALSE), "")</f>
        <v>Halo</v>
      </c>
      <c r="E170" s="57" t="str">
        <f>IFERROR(VLOOKUP(A170, LichDay!A:F, 6, FALSE), "")</f>
        <v/>
      </c>
      <c r="F170" s="23">
        <f t="shared" si="1"/>
        <v>4</v>
      </c>
      <c r="G170" s="23">
        <f>IF(A170 &lt;&gt; "", COUNTIFS(DiemDanhChiTiet!A:A, A170, DiemDanhChiTiet!E:E, C170), 0)</f>
        <v>4</v>
      </c>
      <c r="H170" s="23">
        <f>IF(A170 &lt;&gt; "", COUNTIFS(DiemDanhChiTiet!A:A, A170, DiemDanhChiTiet!E:E, "&lt;&gt;"&amp;C170), 0)</f>
        <v>0</v>
      </c>
      <c r="I170" s="185">
        <f t="shared" si="2"/>
        <v>150000</v>
      </c>
      <c r="J170" s="185">
        <f t="shared" si="3"/>
        <v>0</v>
      </c>
      <c r="K170" s="186" t="str">
        <f t="array" ref="K170">XLOOKUP(TRIM(C170), LopHoc!$B$4:$B$100, LopHoc!$A$4:$A$100, "Không tìm thấy")
</f>
        <v>Thịnh Đán</v>
      </c>
    </row>
    <row r="171">
      <c r="A171" s="37" t="s">
        <v>1776</v>
      </c>
      <c r="B171" s="70">
        <v>45573.0</v>
      </c>
      <c r="C171" s="58" t="s">
        <v>114</v>
      </c>
      <c r="D171" s="58" t="str">
        <f>IFERROR(VLOOKUP(A171, LichDay!A:E, 5, FALSE), "")</f>
        <v>Khadi</v>
      </c>
      <c r="E171" s="57" t="str">
        <f>IFERROR(VLOOKUP(A171, LichDay!A:F, 6, FALSE), "")</f>
        <v/>
      </c>
      <c r="F171" s="23">
        <f t="shared" si="1"/>
        <v>5</v>
      </c>
      <c r="G171" s="23">
        <f>IF(A171 &lt;&gt; "", COUNTIFS(DiemDanhChiTiet!A:A, A171, DiemDanhChiTiet!E:E, C171), 0)</f>
        <v>5</v>
      </c>
      <c r="H171" s="23">
        <f>IF(A171 &lt;&gt; "", COUNTIFS(DiemDanhChiTiet!A:A, A171, DiemDanhChiTiet!E:E, "&lt;&gt;"&amp;C171), 0)</f>
        <v>0</v>
      </c>
      <c r="I171" s="185">
        <f t="shared" si="2"/>
        <v>150000</v>
      </c>
      <c r="J171" s="185">
        <f t="shared" si="3"/>
        <v>0</v>
      </c>
      <c r="K171" s="186" t="str">
        <f t="array" ref="K171">XLOOKUP(TRIM(C171), LopHoc!$B$4:$B$100, LopHoc!$A$4:$A$100, "Không tìm thấy")
</f>
        <v>RMIX</v>
      </c>
    </row>
    <row r="172">
      <c r="A172" s="37" t="s">
        <v>1717</v>
      </c>
      <c r="B172" s="70">
        <v>45573.0</v>
      </c>
      <c r="C172" s="58" t="s">
        <v>472</v>
      </c>
      <c r="D172" s="58" t="str">
        <f>IFERROR(VLOOKUP(A172, LichDay!A:E, 5, FALSE), "")</f>
        <v>Hope</v>
      </c>
      <c r="E172" s="58" t="str">
        <f>IFERROR(VLOOKUP(A172, LichDay!A:F, 6, FALSE), "")</f>
        <v>Huyen</v>
      </c>
      <c r="F172" s="23">
        <f t="shared" si="1"/>
        <v>12</v>
      </c>
      <c r="G172" s="23">
        <f>IF(A172 &lt;&gt; "", COUNTIFS(DiemDanhChiTiet!A:A, A172, DiemDanhChiTiet!E:E, C172), 0)</f>
        <v>12</v>
      </c>
      <c r="H172" s="23">
        <f>IF(A172 &lt;&gt; "", COUNTIFS(DiemDanhChiTiet!A:A, A172, DiemDanhChiTiet!E:E, "&lt;&gt;"&amp;C172), 0)</f>
        <v>0</v>
      </c>
      <c r="I172" s="185">
        <f t="shared" si="2"/>
        <v>150000</v>
      </c>
      <c r="J172" s="185">
        <f t="shared" si="3"/>
        <v>50000</v>
      </c>
      <c r="K172" s="186" t="str">
        <f t="array" ref="K172">XLOOKUP(TRIM(C172), LopHoc!$B$4:$B$100, LopHoc!$A$4:$A$100, "Không tìm thấy")
</f>
        <v>Gang Thép</v>
      </c>
    </row>
    <row r="173">
      <c r="A173" s="37" t="s">
        <v>1688</v>
      </c>
      <c r="B173" s="70">
        <v>45604.0</v>
      </c>
      <c r="C173" s="58" t="s">
        <v>306</v>
      </c>
      <c r="D173" s="58" t="str">
        <f>IFERROR(VLOOKUP(A173, LichDay!A:E, 5, FALSE), "")</f>
        <v>Halo</v>
      </c>
      <c r="E173" s="58" t="str">
        <f>IFERROR(VLOOKUP(A173, LichDay!A:F, 6, FALSE), "")</f>
        <v>Huyen</v>
      </c>
      <c r="F173" s="23">
        <f t="shared" si="1"/>
        <v>4</v>
      </c>
      <c r="G173" s="23">
        <f>IF(A173 &lt;&gt; "", COUNTIFS(DiemDanhChiTiet!A:A, A173, DiemDanhChiTiet!E:E, C173), 0)</f>
        <v>3</v>
      </c>
      <c r="H173" s="23">
        <f>IF(A173 &lt;&gt; "", COUNTIFS(DiemDanhChiTiet!A:A, A173, DiemDanhChiTiet!E:E, "&lt;&gt;"&amp;C173), 0)</f>
        <v>1</v>
      </c>
      <c r="I173" s="185">
        <f t="shared" si="2"/>
        <v>150000</v>
      </c>
      <c r="J173" s="185">
        <f t="shared" si="3"/>
        <v>50000</v>
      </c>
      <c r="K173" s="186" t="str">
        <f t="array" ref="K173">XLOOKUP(TRIM(C173), LopHoc!$B$4:$B$100, LopHoc!$A$4:$A$100, "Không tìm thấy")
</f>
        <v>Gang Thép</v>
      </c>
    </row>
    <row r="174">
      <c r="A174" s="37" t="s">
        <v>1642</v>
      </c>
      <c r="B174" s="70">
        <v>45604.0</v>
      </c>
      <c r="C174" s="58" t="s">
        <v>225</v>
      </c>
      <c r="D174" s="58" t="str">
        <f>IFERROR(VLOOKUP(A174, LichDay!A:E, 5, FALSE), "")</f>
        <v>Hope</v>
      </c>
      <c r="E174" s="58" t="str">
        <f>IFERROR(VLOOKUP(A174, LichDay!A:F, 6, FALSE), "")</f>
        <v>Huyen</v>
      </c>
      <c r="F174" s="23">
        <f t="shared" si="1"/>
        <v>10</v>
      </c>
      <c r="G174" s="23">
        <f>IF(A174 &lt;&gt; "", COUNTIFS(DiemDanhChiTiet!A:A, A174, DiemDanhChiTiet!E:E, C174), 0)</f>
        <v>10</v>
      </c>
      <c r="H174" s="23">
        <f>IF(A174 &lt;&gt; "", COUNTIFS(DiemDanhChiTiet!A:A, A174, DiemDanhChiTiet!E:E, "&lt;&gt;"&amp;C174), 0)</f>
        <v>0</v>
      </c>
      <c r="I174" s="185">
        <f t="shared" si="2"/>
        <v>150000</v>
      </c>
      <c r="J174" s="185">
        <f t="shared" si="3"/>
        <v>50000</v>
      </c>
      <c r="K174" s="186" t="str">
        <f t="array" ref="K174">XLOOKUP(TRIM(C174), LopHoc!$B$4:$B$100, LopHoc!$A$4:$A$100, "Không tìm thấy")
</f>
        <v>Gang Thép</v>
      </c>
    </row>
    <row r="175">
      <c r="A175" s="37" t="s">
        <v>1767</v>
      </c>
      <c r="B175" s="70">
        <v>45604.0</v>
      </c>
      <c r="C175" s="58" t="s">
        <v>190</v>
      </c>
      <c r="D175" s="58" t="str">
        <f>IFERROR(VLOOKUP(A175, LichDay!A:E, 5, FALSE), "")</f>
        <v>Halo</v>
      </c>
      <c r="E175" s="57" t="str">
        <f>IFERROR(VLOOKUP(A175, LichDay!A:F, 6, FALSE), "")</f>
        <v/>
      </c>
      <c r="F175" s="23">
        <f t="shared" si="1"/>
        <v>2</v>
      </c>
      <c r="G175" s="23">
        <f>IF(A175 &lt;&gt; "", COUNTIFS(DiemDanhChiTiet!A:A, A175, DiemDanhChiTiet!E:E, C175), 0)</f>
        <v>2</v>
      </c>
      <c r="H175" s="23">
        <f>IF(A175 &lt;&gt; "", COUNTIFS(DiemDanhChiTiet!A:A, A175, DiemDanhChiTiet!E:E, "&lt;&gt;"&amp;C175), 0)</f>
        <v>0</v>
      </c>
      <c r="I175" s="185">
        <f t="shared" si="2"/>
        <v>150000</v>
      </c>
      <c r="J175" s="185">
        <f t="shared" si="3"/>
        <v>0</v>
      </c>
      <c r="K175" s="186" t="str">
        <f t="array" ref="K175">XLOOKUP(TRIM(C175), LopHoc!$B$4:$B$100, LopHoc!$A$4:$A$100, "Không tìm thấy")
</f>
        <v>Thịnh Đán</v>
      </c>
    </row>
    <row r="176">
      <c r="A176" s="37" t="s">
        <v>1656</v>
      </c>
      <c r="B176" s="70">
        <v>45604.0</v>
      </c>
      <c r="C176" s="58" t="s">
        <v>232</v>
      </c>
      <c r="D176" s="58" t="str">
        <f>IFERROR(VLOOKUP(A176, LichDay!A:E, 5, FALSE), "")</f>
        <v>Khadi</v>
      </c>
      <c r="E176" s="58" t="str">
        <f>IFERROR(VLOOKUP(A176, LichDay!A:F, 6, FALSE), "")</f>
        <v>Huyen</v>
      </c>
      <c r="F176" s="23">
        <f t="shared" si="1"/>
        <v>15</v>
      </c>
      <c r="G176" s="23">
        <f>IF(A176 &lt;&gt; "", COUNTIFS(DiemDanhChiTiet!A:A, A176, DiemDanhChiTiet!E:E, C176), 0)</f>
        <v>11</v>
      </c>
      <c r="H176" s="23">
        <f>IF(A176 &lt;&gt; "", COUNTIFS(DiemDanhChiTiet!A:A, A176, DiemDanhChiTiet!E:E, "&lt;&gt;"&amp;C176), 0)</f>
        <v>4</v>
      </c>
      <c r="I176" s="185">
        <f t="shared" si="2"/>
        <v>200000</v>
      </c>
      <c r="J176" s="185">
        <f t="shared" si="3"/>
        <v>50000</v>
      </c>
      <c r="K176" s="186" t="str">
        <f t="array" ref="K176">XLOOKUP(TRIM(C176), LopHoc!$B$4:$B$100, LopHoc!$A$4:$A$100, "Không tìm thấy")
</f>
        <v>Gang Thép</v>
      </c>
    </row>
    <row r="177">
      <c r="A177" s="37" t="s">
        <v>1718</v>
      </c>
      <c r="B177" s="70">
        <v>45604.0</v>
      </c>
      <c r="C177" s="58" t="s">
        <v>472</v>
      </c>
      <c r="D177" s="58" t="str">
        <f>IFERROR(VLOOKUP(A177, LichDay!A:E, 5, FALSE), "")</f>
        <v>Hope</v>
      </c>
      <c r="E177" s="58" t="str">
        <f>IFERROR(VLOOKUP(A177, LichDay!A:F, 6, FALSE), "")</f>
        <v>Huyen</v>
      </c>
      <c r="F177" s="23">
        <f t="shared" si="1"/>
        <v>11</v>
      </c>
      <c r="G177" s="23">
        <f>IF(A177 &lt;&gt; "", COUNTIFS(DiemDanhChiTiet!A:A, A177, DiemDanhChiTiet!E:E, C177), 0)</f>
        <v>11</v>
      </c>
      <c r="H177" s="23">
        <f>IF(A177 &lt;&gt; "", COUNTIFS(DiemDanhChiTiet!A:A, A177, DiemDanhChiTiet!E:E, "&lt;&gt;"&amp;C177), 0)</f>
        <v>0</v>
      </c>
      <c r="I177" s="185">
        <f t="shared" si="2"/>
        <v>150000</v>
      </c>
      <c r="J177" s="185">
        <f t="shared" si="3"/>
        <v>50000</v>
      </c>
      <c r="K177" s="186" t="str">
        <f t="array" ref="K177">XLOOKUP(TRIM(C177), LopHoc!$B$4:$B$100, LopHoc!$A$4:$A$100, "Không tìm thấy")
</f>
        <v>Gang Thép</v>
      </c>
    </row>
    <row r="178">
      <c r="A178" s="37" t="s">
        <v>1726</v>
      </c>
      <c r="B178" s="70">
        <v>45634.0</v>
      </c>
      <c r="C178" s="58" t="s">
        <v>449</v>
      </c>
      <c r="D178" s="58" t="str">
        <f>IFERROR(VLOOKUP(A178, LichDay!A:E, 5, FALSE), "")</f>
        <v>Hope</v>
      </c>
      <c r="E178" s="58" t="str">
        <f>IFERROR(VLOOKUP(A178, LichDay!A:F, 6, FALSE), "")</f>
        <v>Huyen</v>
      </c>
      <c r="F178" s="23">
        <f t="shared" si="1"/>
        <v>9</v>
      </c>
      <c r="G178" s="23">
        <f>IF(A178 &lt;&gt; "", COUNTIFS(DiemDanhChiTiet!A:A, A178, DiemDanhChiTiet!E:E, C178), 0)</f>
        <v>9</v>
      </c>
      <c r="H178" s="23">
        <f>IF(A178 &lt;&gt; "", COUNTIFS(DiemDanhChiTiet!A:A, A178, DiemDanhChiTiet!E:E, "&lt;&gt;"&amp;C178), 0)</f>
        <v>0</v>
      </c>
      <c r="I178" s="185">
        <f t="shared" si="2"/>
        <v>150000</v>
      </c>
      <c r="J178" s="185">
        <f t="shared" si="3"/>
        <v>50000</v>
      </c>
      <c r="K178" s="186" t="str">
        <f t="array" ref="K178">XLOOKUP(TRIM(C178), LopHoc!$B$4:$B$100, LopHoc!$A$4:$A$100, "Không tìm thấy")
</f>
        <v>Gang Thép</v>
      </c>
    </row>
    <row r="179">
      <c r="A179" s="37" t="s">
        <v>1794</v>
      </c>
      <c r="B179" s="70">
        <v>45634.0</v>
      </c>
      <c r="C179" s="58" t="s">
        <v>141</v>
      </c>
      <c r="D179" s="58" t="str">
        <f>IFERROR(VLOOKUP(A179, LichDay!A:E, 5, FALSE), "")</f>
        <v>Hope</v>
      </c>
      <c r="E179" s="57" t="str">
        <f>IFERROR(VLOOKUP(A179, LichDay!A:F, 6, FALSE), "")</f>
        <v/>
      </c>
      <c r="F179" s="23">
        <f t="shared" si="1"/>
        <v>6</v>
      </c>
      <c r="G179" s="23">
        <f>IF(A179 &lt;&gt; "", COUNTIFS(DiemDanhChiTiet!A:A, A179, DiemDanhChiTiet!E:E, C179), 0)</f>
        <v>6</v>
      </c>
      <c r="H179" s="23">
        <f>IF(A179 &lt;&gt; "", COUNTIFS(DiemDanhChiTiet!A:A, A179, DiemDanhChiTiet!E:E, "&lt;&gt;"&amp;C179), 0)</f>
        <v>0</v>
      </c>
      <c r="I179" s="185">
        <f t="shared" si="2"/>
        <v>150000</v>
      </c>
      <c r="J179" s="185">
        <f t="shared" si="3"/>
        <v>0</v>
      </c>
      <c r="K179" s="186" t="str">
        <f t="array" ref="K179">XLOOKUP(TRIM(C179), LopHoc!$B$4:$B$100, LopHoc!$A$4:$A$100, "Không tìm thấy")
</f>
        <v>RMIX</v>
      </c>
    </row>
    <row r="180">
      <c r="A180" s="37" t="s">
        <v>1737</v>
      </c>
      <c r="B180" s="70">
        <v>45634.0</v>
      </c>
      <c r="C180" s="58" t="s">
        <v>293</v>
      </c>
      <c r="D180" s="58" t="str">
        <f>IFERROR(VLOOKUP(A180, LichDay!A:E, 5, FALSE), "")</f>
        <v>Halo</v>
      </c>
      <c r="E180" s="58" t="str">
        <f>IFERROR(VLOOKUP(A180, LichDay!A:F, 6, FALSE), "")</f>
        <v>Huyen</v>
      </c>
      <c r="F180" s="23">
        <f t="shared" si="1"/>
        <v>14</v>
      </c>
      <c r="G180" s="23">
        <f>IF(A180 &lt;&gt; "", COUNTIFS(DiemDanhChiTiet!A:A, A180, DiemDanhChiTiet!E:E, C180), 0)</f>
        <v>14</v>
      </c>
      <c r="H180" s="23">
        <f>IF(A180 &lt;&gt; "", COUNTIFS(DiemDanhChiTiet!A:A, A180, DiemDanhChiTiet!E:E, "&lt;&gt;"&amp;C180), 0)</f>
        <v>0</v>
      </c>
      <c r="I180" s="185">
        <f t="shared" si="2"/>
        <v>170000</v>
      </c>
      <c r="J180" s="185">
        <f t="shared" si="3"/>
        <v>50000</v>
      </c>
      <c r="K180" s="186" t="str">
        <f t="array" ref="K180">XLOOKUP(TRIM(C180), LopHoc!$B$4:$B$100, LopHoc!$A$4:$A$100, "Không tìm thấy")
</f>
        <v>Gang Thép</v>
      </c>
    </row>
    <row r="181">
      <c r="A181" s="37" t="s">
        <v>1786</v>
      </c>
      <c r="B181" s="58" t="s">
        <v>1690</v>
      </c>
      <c r="C181" s="58" t="s">
        <v>50</v>
      </c>
      <c r="D181" s="58" t="str">
        <f>IFERROR(VLOOKUP(A181, LichDay!A:E, 5, FALSE), "")</f>
        <v>Hope</v>
      </c>
      <c r="E181" s="57" t="str">
        <f>IFERROR(VLOOKUP(A181, LichDay!A:F, 6, FALSE), "")</f>
        <v/>
      </c>
      <c r="F181" s="23">
        <f t="shared" si="1"/>
        <v>9</v>
      </c>
      <c r="G181" s="23">
        <f>IF(A181 &lt;&gt; "", COUNTIFS(DiemDanhChiTiet!A:A, A181, DiemDanhChiTiet!E:E, C181), 0)</f>
        <v>9</v>
      </c>
      <c r="H181" s="23">
        <f>IF(A181 &lt;&gt; "", COUNTIFS(DiemDanhChiTiet!A:A, A181, DiemDanhChiTiet!E:E, "&lt;&gt;"&amp;C181), 0)</f>
        <v>0</v>
      </c>
      <c r="I181" s="185">
        <f t="shared" si="2"/>
        <v>150000</v>
      </c>
      <c r="J181" s="185">
        <f t="shared" si="3"/>
        <v>0</v>
      </c>
      <c r="K181" s="186" t="str">
        <f t="array" ref="K181">XLOOKUP(TRIM(C181), LopHoc!$B$4:$B$100, LopHoc!$A$4:$A$100, "Không tìm thấy")
</f>
        <v>RMIX</v>
      </c>
    </row>
    <row r="182">
      <c r="A182" s="37" t="s">
        <v>1689</v>
      </c>
      <c r="B182" s="58" t="s">
        <v>1690</v>
      </c>
      <c r="C182" s="58" t="s">
        <v>306</v>
      </c>
      <c r="D182" s="58" t="str">
        <f>IFERROR(VLOOKUP(A182, LichDay!A:E, 5, FALSE), "")</f>
        <v>Khadi</v>
      </c>
      <c r="E182" s="58" t="str">
        <f>IFERROR(VLOOKUP(A182, LichDay!A:F, 6, FALSE), "")</f>
        <v>Huyen</v>
      </c>
      <c r="F182" s="23">
        <f t="shared" si="1"/>
        <v>8</v>
      </c>
      <c r="G182" s="23">
        <f>IF(A182 &lt;&gt; "", COUNTIFS(DiemDanhChiTiet!A:A, A182, DiemDanhChiTiet!E:E, C182), 0)</f>
        <v>7</v>
      </c>
      <c r="H182" s="23">
        <f>IF(A182 &lt;&gt; "", COUNTIFS(DiemDanhChiTiet!A:A, A182, DiemDanhChiTiet!E:E, "&lt;&gt;"&amp;C182), 0)</f>
        <v>1</v>
      </c>
      <c r="I182" s="185">
        <f t="shared" si="2"/>
        <v>150000</v>
      </c>
      <c r="J182" s="185">
        <f t="shared" si="3"/>
        <v>50000</v>
      </c>
      <c r="K182" s="186" t="str">
        <f t="array" ref="K182">XLOOKUP(TRIM(C182), LopHoc!$B$4:$B$100, LopHoc!$A$4:$A$100, "Không tìm thấy")
</f>
        <v>Gang Thép</v>
      </c>
    </row>
    <row r="183">
      <c r="A183" s="37" t="s">
        <v>1700</v>
      </c>
      <c r="B183" s="58" t="s">
        <v>1690</v>
      </c>
      <c r="C183" s="58" t="s">
        <v>453</v>
      </c>
      <c r="D183" s="58" t="str">
        <f>IFERROR(VLOOKUP(A183, LichDay!A:E, 5, FALSE), "")</f>
        <v>Hope</v>
      </c>
      <c r="E183" s="58" t="str">
        <f>IFERROR(VLOOKUP(A183, LichDay!A:F, 6, FALSE), "")</f>
        <v>Huyen</v>
      </c>
      <c r="F183" s="23">
        <f t="shared" si="1"/>
        <v>10</v>
      </c>
      <c r="G183" s="23">
        <f>IF(A183 &lt;&gt; "", COUNTIFS(DiemDanhChiTiet!A:A, A183, DiemDanhChiTiet!E:E, C183), 0)</f>
        <v>9</v>
      </c>
      <c r="H183" s="23">
        <f>IF(A183 &lt;&gt; "", COUNTIFS(DiemDanhChiTiet!A:A, A183, DiemDanhChiTiet!E:E, "&lt;&gt;"&amp;C183), 0)</f>
        <v>1</v>
      </c>
      <c r="I183" s="185">
        <f t="shared" si="2"/>
        <v>150000</v>
      </c>
      <c r="J183" s="185">
        <f t="shared" si="3"/>
        <v>50000</v>
      </c>
      <c r="K183" s="186" t="str">
        <f t="array" ref="K183">XLOOKUP(TRIM(C183), LopHoc!$B$4:$B$100, LopHoc!$A$4:$A$100, "Không tìm thấy")
</f>
        <v>Gang Thép</v>
      </c>
    </row>
    <row r="184">
      <c r="A184" s="37" t="s">
        <v>1709</v>
      </c>
      <c r="B184" s="58" t="s">
        <v>1666</v>
      </c>
      <c r="C184" s="58" t="s">
        <v>439</v>
      </c>
      <c r="D184" s="58" t="str">
        <f>IFERROR(VLOOKUP(A184, LichDay!A:E, 5, FALSE), "")</f>
        <v>Khadi</v>
      </c>
      <c r="E184" s="58" t="str">
        <f>IFERROR(VLOOKUP(A184, LichDay!A:F, 6, FALSE), "")</f>
        <v>Huyen</v>
      </c>
      <c r="F184" s="23">
        <f t="shared" si="1"/>
        <v>7</v>
      </c>
      <c r="G184" s="23">
        <f>IF(A184 &lt;&gt; "", COUNTIFS(DiemDanhChiTiet!A:A, A184, DiemDanhChiTiet!E:E, C184), 0)</f>
        <v>7</v>
      </c>
      <c r="H184" s="23">
        <f>IF(A184 &lt;&gt; "", COUNTIFS(DiemDanhChiTiet!A:A, A184, DiemDanhChiTiet!E:E, "&lt;&gt;"&amp;C184), 0)</f>
        <v>0</v>
      </c>
      <c r="I184" s="185">
        <f t="shared" si="2"/>
        <v>150000</v>
      </c>
      <c r="J184" s="185">
        <f t="shared" si="3"/>
        <v>50000</v>
      </c>
      <c r="K184" s="186" t="str">
        <f t="array" ref="K184">XLOOKUP(TRIM(C184), LopHoc!$B$4:$B$100, LopHoc!$A$4:$A$100, "Không tìm thấy")
</f>
        <v>Gang Thép</v>
      </c>
    </row>
    <row r="185">
      <c r="A185" s="37" t="s">
        <v>1727</v>
      </c>
      <c r="B185" s="58" t="s">
        <v>1666</v>
      </c>
      <c r="C185" s="58" t="s">
        <v>449</v>
      </c>
      <c r="D185" s="58" t="str">
        <f>IFERROR(VLOOKUP(A185, LichDay!A:E, 5, FALSE), "")</f>
        <v>Hope</v>
      </c>
      <c r="E185" s="58" t="str">
        <f>IFERROR(VLOOKUP(A185, LichDay!A:F, 6, FALSE), "")</f>
        <v>Huyen</v>
      </c>
      <c r="F185" s="23">
        <f t="shared" si="1"/>
        <v>10</v>
      </c>
      <c r="G185" s="23">
        <f>IF(A185 &lt;&gt; "", COUNTIFS(DiemDanhChiTiet!A:A, A185, DiemDanhChiTiet!E:E, C185), 0)</f>
        <v>10</v>
      </c>
      <c r="H185" s="23">
        <f>IF(A185 &lt;&gt; "", COUNTIFS(DiemDanhChiTiet!A:A, A185, DiemDanhChiTiet!E:E, "&lt;&gt;"&amp;C185), 0)</f>
        <v>0</v>
      </c>
      <c r="I185" s="185">
        <f t="shared" si="2"/>
        <v>150000</v>
      </c>
      <c r="J185" s="185">
        <f t="shared" si="3"/>
        <v>50000</v>
      </c>
      <c r="K185" s="186" t="str">
        <f t="array" ref="K185">XLOOKUP(TRIM(C185), LopHoc!$B$4:$B$100, LopHoc!$A$4:$A$100, "Không tìm thấy")
</f>
        <v>Gang Thép</v>
      </c>
    </row>
    <row r="186">
      <c r="A186" s="37" t="s">
        <v>1680</v>
      </c>
      <c r="B186" s="58" t="s">
        <v>1666</v>
      </c>
      <c r="C186" s="58" t="s">
        <v>387</v>
      </c>
      <c r="D186" s="58" t="str">
        <f>IFERROR(VLOOKUP(A186, LichDay!A:E, 5, FALSE), "")</f>
        <v>Huco</v>
      </c>
      <c r="E186" s="58" t="str">
        <f>IFERROR(VLOOKUP(A186, LichDay!A:F, 6, FALSE), "")</f>
        <v>Huyen</v>
      </c>
      <c r="F186" s="23">
        <f t="shared" si="1"/>
        <v>1</v>
      </c>
      <c r="G186" s="23">
        <f>IF(A186 &lt;&gt; "", COUNTIFS(DiemDanhChiTiet!A:A, A186, DiemDanhChiTiet!E:E, C186), 0)</f>
        <v>1</v>
      </c>
      <c r="H186" s="23">
        <f>IF(A186 &lt;&gt; "", COUNTIFS(DiemDanhChiTiet!A:A, A186, DiemDanhChiTiet!E:E, "&lt;&gt;"&amp;C186), 0)</f>
        <v>0</v>
      </c>
      <c r="I186" s="185">
        <f t="shared" si="2"/>
        <v>150000</v>
      </c>
      <c r="J186" s="185">
        <f t="shared" si="3"/>
        <v>50000</v>
      </c>
      <c r="K186" s="186" t="str">
        <f t="array" ref="K186">XLOOKUP(TRIM(C186), LopHoc!$B$4:$B$100, LopHoc!$A$4:$A$100, "Không tìm thấy")
</f>
        <v>Gang Thép</v>
      </c>
    </row>
    <row r="187">
      <c r="A187" s="37" t="s">
        <v>1665</v>
      </c>
      <c r="B187" s="58" t="s">
        <v>1666</v>
      </c>
      <c r="C187" s="58" t="s">
        <v>327</v>
      </c>
      <c r="D187" s="58" t="str">
        <f>IFERROR(VLOOKUP(A187, LichDay!A:E, 5, FALSE), "")</f>
        <v>Huco</v>
      </c>
      <c r="E187" s="58" t="str">
        <f>IFERROR(VLOOKUP(A187, LichDay!A:F, 6, FALSE), "")</f>
        <v>Huyen</v>
      </c>
      <c r="F187" s="23">
        <f t="shared" si="1"/>
        <v>6</v>
      </c>
      <c r="G187" s="23">
        <f>IF(A187 &lt;&gt; "", COUNTIFS(DiemDanhChiTiet!A:A, A187, DiemDanhChiTiet!E:E, C187), 0)</f>
        <v>6</v>
      </c>
      <c r="H187" s="23">
        <f>IF(A187 &lt;&gt; "", COUNTIFS(DiemDanhChiTiet!A:A, A187, DiemDanhChiTiet!E:E, "&lt;&gt;"&amp;C187), 0)</f>
        <v>0</v>
      </c>
      <c r="I187" s="185">
        <f t="shared" si="2"/>
        <v>150000</v>
      </c>
      <c r="J187" s="185">
        <f t="shared" si="3"/>
        <v>50000</v>
      </c>
      <c r="K187" s="186" t="str">
        <f t="array" ref="K187">XLOOKUP(TRIM(C187), LopHoc!$B$4:$B$100, LopHoc!$A$4:$A$100, "Không tìm thấy")
</f>
        <v>Gang Thép</v>
      </c>
    </row>
    <row r="188">
      <c r="A188" s="37" t="s">
        <v>1758</v>
      </c>
      <c r="B188" s="58" t="s">
        <v>1666</v>
      </c>
      <c r="C188" s="58" t="s">
        <v>86</v>
      </c>
      <c r="D188" s="58" t="str">
        <f>IFERROR(VLOOKUP(A188, LichDay!A:E, 5, FALSE), "")</f>
        <v>Halo</v>
      </c>
      <c r="E188" s="57" t="str">
        <f>IFERROR(VLOOKUP(A188, LichDay!A:F, 6, FALSE), "")</f>
        <v/>
      </c>
      <c r="F188" s="23">
        <f t="shared" si="1"/>
        <v>5</v>
      </c>
      <c r="G188" s="23">
        <f>IF(A188 &lt;&gt; "", COUNTIFS(DiemDanhChiTiet!A:A, A188, DiemDanhChiTiet!E:E, C188), 0)</f>
        <v>4</v>
      </c>
      <c r="H188" s="23">
        <f>IF(A188 &lt;&gt; "", COUNTIFS(DiemDanhChiTiet!A:A, A188, DiemDanhChiTiet!E:E, "&lt;&gt;"&amp;C188), 0)</f>
        <v>1</v>
      </c>
      <c r="I188" s="185">
        <f t="shared" si="2"/>
        <v>150000</v>
      </c>
      <c r="J188" s="185">
        <f t="shared" si="3"/>
        <v>0</v>
      </c>
      <c r="K188" s="186" t="str">
        <f t="array" ref="K188">XLOOKUP(TRIM(C188), LopHoc!$B$4:$B$100, LopHoc!$A$4:$A$100, "Không tìm thấy")
</f>
        <v>RMIX</v>
      </c>
    </row>
    <row r="189">
      <c r="A189" s="37" t="s">
        <v>1787</v>
      </c>
      <c r="B189" s="58" t="s">
        <v>1739</v>
      </c>
      <c r="C189" s="58" t="s">
        <v>50</v>
      </c>
      <c r="D189" s="58" t="str">
        <f>IFERROR(VLOOKUP(A189, LichDay!A:E, 5, FALSE), "")</f>
        <v>Hope</v>
      </c>
      <c r="E189" s="57" t="str">
        <f>IFERROR(VLOOKUP(A189, LichDay!A:F, 6, FALSE), "")</f>
        <v/>
      </c>
      <c r="F189" s="23">
        <f t="shared" si="1"/>
        <v>8</v>
      </c>
      <c r="G189" s="23">
        <f>IF(A189 &lt;&gt; "", COUNTIFS(DiemDanhChiTiet!A:A, A189, DiemDanhChiTiet!E:E, C189), 0)</f>
        <v>8</v>
      </c>
      <c r="H189" s="23">
        <f>IF(A189 &lt;&gt; "", COUNTIFS(DiemDanhChiTiet!A:A, A189, DiemDanhChiTiet!E:E, "&lt;&gt;"&amp;C189), 0)</f>
        <v>0</v>
      </c>
      <c r="I189" s="185">
        <f t="shared" si="2"/>
        <v>150000</v>
      </c>
      <c r="J189" s="185">
        <f t="shared" si="3"/>
        <v>0</v>
      </c>
      <c r="K189" s="186" t="str">
        <f t="array" ref="K189">XLOOKUP(TRIM(C189), LopHoc!$B$4:$B$100, LopHoc!$A$4:$A$100, "Không tìm thấy")
</f>
        <v>RMIX</v>
      </c>
    </row>
    <row r="190">
      <c r="A190" s="37" t="s">
        <v>1738</v>
      </c>
      <c r="B190" s="58" t="s">
        <v>1739</v>
      </c>
      <c r="C190" s="58" t="s">
        <v>293</v>
      </c>
      <c r="D190" s="58" t="str">
        <f>IFERROR(VLOOKUP(A190, LichDay!A:E, 5, FALSE), "")</f>
        <v>Halo</v>
      </c>
      <c r="E190" s="58" t="str">
        <f>IFERROR(VLOOKUP(A190, LichDay!A:F, 6, FALSE), "")</f>
        <v>Huyen</v>
      </c>
      <c r="F190" s="23">
        <f t="shared" si="1"/>
        <v>13</v>
      </c>
      <c r="G190" s="23">
        <f>IF(A190 &lt;&gt; "", COUNTIFS(DiemDanhChiTiet!A:A, A190, DiemDanhChiTiet!E:E, C190), 0)</f>
        <v>13</v>
      </c>
      <c r="H190" s="23">
        <f>IF(A190 &lt;&gt; "", COUNTIFS(DiemDanhChiTiet!A:A, A190, DiemDanhChiTiet!E:E, "&lt;&gt;"&amp;C190), 0)</f>
        <v>0</v>
      </c>
      <c r="I190" s="185">
        <f t="shared" si="2"/>
        <v>170000</v>
      </c>
      <c r="J190" s="185">
        <f t="shared" si="3"/>
        <v>50000</v>
      </c>
      <c r="K190" s="186" t="str">
        <f t="array" ref="K190">XLOOKUP(TRIM(C190), LopHoc!$B$4:$B$100, LopHoc!$A$4:$A$100, "Không tìm thấy")
</f>
        <v>Gang Thép</v>
      </c>
    </row>
    <row r="191">
      <c r="A191" s="37" t="s">
        <v>1710</v>
      </c>
      <c r="B191" s="58" t="s">
        <v>1668</v>
      </c>
      <c r="C191" s="58" t="s">
        <v>439</v>
      </c>
      <c r="D191" s="58" t="str">
        <f>IFERROR(VLOOKUP(A191, LichDay!A:E, 5, FALSE), "")</f>
        <v>Khadi</v>
      </c>
      <c r="E191" s="58" t="str">
        <f>IFERROR(VLOOKUP(A191, LichDay!A:F, 6, FALSE), "")</f>
        <v>Huyen</v>
      </c>
      <c r="F191" s="23">
        <f t="shared" si="1"/>
        <v>7</v>
      </c>
      <c r="G191" s="23">
        <f>IF(A191 &lt;&gt; "", COUNTIFS(DiemDanhChiTiet!A:A, A191, DiemDanhChiTiet!E:E, C191), 0)</f>
        <v>7</v>
      </c>
      <c r="H191" s="23">
        <f>IF(A191 &lt;&gt; "", COUNTIFS(DiemDanhChiTiet!A:A, A191, DiemDanhChiTiet!E:E, "&lt;&gt;"&amp;C191), 0)</f>
        <v>0</v>
      </c>
      <c r="I191" s="185">
        <f t="shared" si="2"/>
        <v>150000</v>
      </c>
      <c r="J191" s="185">
        <f t="shared" si="3"/>
        <v>50000</v>
      </c>
      <c r="K191" s="186" t="str">
        <f t="array" ref="K191">XLOOKUP(TRIM(C191), LopHoc!$B$4:$B$100, LopHoc!$A$4:$A$100, "Không tìm thấy")
</f>
        <v>Gang Thép</v>
      </c>
    </row>
    <row r="192">
      <c r="A192" s="37" t="s">
        <v>1701</v>
      </c>
      <c r="B192" s="58" t="s">
        <v>1668</v>
      </c>
      <c r="C192" s="58" t="s">
        <v>453</v>
      </c>
      <c r="D192" s="58" t="str">
        <f>IFERROR(VLOOKUP(A192, LichDay!A:E, 5, FALSE), "")</f>
        <v>Khadi</v>
      </c>
      <c r="E192" s="58" t="str">
        <f>IFERROR(VLOOKUP(A192, LichDay!A:F, 6, FALSE), "")</f>
        <v>Huyen</v>
      </c>
      <c r="F192" s="23">
        <f t="shared" si="1"/>
        <v>7</v>
      </c>
      <c r="G192" s="23">
        <f>IF(A192 &lt;&gt; "", COUNTIFS(DiemDanhChiTiet!A:A, A192, DiemDanhChiTiet!E:E, C192), 0)</f>
        <v>7</v>
      </c>
      <c r="H192" s="23">
        <f>IF(A192 &lt;&gt; "", COUNTIFS(DiemDanhChiTiet!A:A, A192, DiemDanhChiTiet!E:E, "&lt;&gt;"&amp;C192), 0)</f>
        <v>0</v>
      </c>
      <c r="I192" s="185">
        <f t="shared" si="2"/>
        <v>150000</v>
      </c>
      <c r="J192" s="185">
        <f t="shared" si="3"/>
        <v>50000</v>
      </c>
      <c r="K192" s="186" t="str">
        <f t="array" ref="K192">XLOOKUP(TRIM(C192), LopHoc!$B$4:$B$100, LopHoc!$A$4:$A$100, "Không tìm thấy")
</f>
        <v>Gang Thép</v>
      </c>
    </row>
    <row r="193">
      <c r="A193" s="37" t="s">
        <v>1681</v>
      </c>
      <c r="B193" s="58" t="s">
        <v>1668</v>
      </c>
      <c r="C193" s="58" t="s">
        <v>387</v>
      </c>
      <c r="D193" s="58" t="str">
        <f>IFERROR(VLOOKUP(A193, LichDay!A:E, 5, FALSE), "")</f>
        <v>Khadi</v>
      </c>
      <c r="E193" s="58" t="str">
        <f>IFERROR(VLOOKUP(A193, LichDay!A:F, 6, FALSE), "")</f>
        <v>Huyen</v>
      </c>
      <c r="F193" s="23">
        <f t="shared" si="1"/>
        <v>2</v>
      </c>
      <c r="G193" s="23">
        <f>IF(A193 &lt;&gt; "", COUNTIFS(DiemDanhChiTiet!A:A, A193, DiemDanhChiTiet!E:E, C193), 0)</f>
        <v>2</v>
      </c>
      <c r="H193" s="23">
        <f>IF(A193 &lt;&gt; "", COUNTIFS(DiemDanhChiTiet!A:A, A193, DiemDanhChiTiet!E:E, "&lt;&gt;"&amp;C193), 0)</f>
        <v>0</v>
      </c>
      <c r="I193" s="185">
        <f t="shared" si="2"/>
        <v>150000</v>
      </c>
      <c r="J193" s="185">
        <f t="shared" si="3"/>
        <v>50000</v>
      </c>
      <c r="K193" s="186" t="str">
        <f t="array" ref="K193">XLOOKUP(TRIM(C193), LopHoc!$B$4:$B$100, LopHoc!$A$4:$A$100, "Không tìm thấy")
</f>
        <v>Gang Thép</v>
      </c>
    </row>
    <row r="194">
      <c r="A194" s="37" t="s">
        <v>1777</v>
      </c>
      <c r="B194" s="58" t="s">
        <v>1668</v>
      </c>
      <c r="C194" s="58" t="s">
        <v>114</v>
      </c>
      <c r="D194" s="58" t="str">
        <f>IFERROR(VLOOKUP(A194, LichDay!A:E, 5, FALSE), "")</f>
        <v>Lego</v>
      </c>
      <c r="E194" s="57" t="str">
        <f>IFERROR(VLOOKUP(A194, LichDay!A:F, 6, FALSE), "")</f>
        <v/>
      </c>
      <c r="F194" s="23">
        <f t="shared" si="1"/>
        <v>4</v>
      </c>
      <c r="G194" s="23">
        <f>IF(A194 &lt;&gt; "", COUNTIFS(DiemDanhChiTiet!A:A, A194, DiemDanhChiTiet!E:E, C194), 0)</f>
        <v>4</v>
      </c>
      <c r="H194" s="23">
        <f>IF(A194 &lt;&gt; "", COUNTIFS(DiemDanhChiTiet!A:A, A194, DiemDanhChiTiet!E:E, "&lt;&gt;"&amp;C194), 0)</f>
        <v>0</v>
      </c>
      <c r="I194" s="185">
        <f t="shared" si="2"/>
        <v>150000</v>
      </c>
      <c r="J194" s="185">
        <f t="shared" si="3"/>
        <v>0</v>
      </c>
      <c r="K194" s="186" t="str">
        <f t="array" ref="K194">XLOOKUP(TRIM(C194), LopHoc!$B$4:$B$100, LopHoc!$A$4:$A$100, "Không tìm thấy")
</f>
        <v>RMIX</v>
      </c>
    </row>
    <row r="195">
      <c r="A195" s="37" t="s">
        <v>1667</v>
      </c>
      <c r="B195" s="58" t="s">
        <v>1668</v>
      </c>
      <c r="C195" s="58" t="s">
        <v>327</v>
      </c>
      <c r="D195" s="58" t="str">
        <f>IFERROR(VLOOKUP(A195, LichDay!A:E, 5, FALSE), "")</f>
        <v>Khadi</v>
      </c>
      <c r="E195" s="58" t="str">
        <f>IFERROR(VLOOKUP(A195, LichDay!A:F, 6, FALSE), "")</f>
        <v>Huyen</v>
      </c>
      <c r="F195" s="23">
        <f t="shared" si="1"/>
        <v>6</v>
      </c>
      <c r="G195" s="23">
        <f>IF(A195 &lt;&gt; "", COUNTIFS(DiemDanhChiTiet!A:A, A195, DiemDanhChiTiet!E:E, C195), 0)</f>
        <v>6</v>
      </c>
      <c r="H195" s="23">
        <f>IF(A195 &lt;&gt; "", COUNTIFS(DiemDanhChiTiet!A:A, A195, DiemDanhChiTiet!E:E, "&lt;&gt;"&amp;C195), 0)</f>
        <v>0</v>
      </c>
      <c r="I195" s="185">
        <f t="shared" si="2"/>
        <v>150000</v>
      </c>
      <c r="J195" s="185">
        <f t="shared" si="3"/>
        <v>50000</v>
      </c>
      <c r="K195" s="186" t="str">
        <f t="array" ref="K195">XLOOKUP(TRIM(C195), LopHoc!$B$4:$B$100, LopHoc!$A$4:$A$100, "Không tìm thấy")
</f>
        <v>Gang Thép</v>
      </c>
    </row>
    <row r="196">
      <c r="A196" s="37" t="s">
        <v>1750</v>
      </c>
      <c r="B196" s="58" t="s">
        <v>1668</v>
      </c>
      <c r="C196" s="58" t="s">
        <v>27</v>
      </c>
      <c r="D196" s="58" t="str">
        <f>IFERROR(VLOOKUP(A196, LichDay!A:E, 5, FALSE), "")</f>
        <v>Lego</v>
      </c>
      <c r="E196" s="57" t="str">
        <f>IFERROR(VLOOKUP(A196, LichDay!A:F, 6, FALSE), "")</f>
        <v/>
      </c>
      <c r="F196" s="23">
        <f t="shared" si="1"/>
        <v>5</v>
      </c>
      <c r="G196" s="23">
        <f>IF(A196 &lt;&gt; "", COUNTIFS(DiemDanhChiTiet!A:A, A196, DiemDanhChiTiet!E:E, C196), 0)</f>
        <v>2</v>
      </c>
      <c r="H196" s="23">
        <f>IF(A196 &lt;&gt; "", COUNTIFS(DiemDanhChiTiet!A:A, A196, DiemDanhChiTiet!E:E, "&lt;&gt;"&amp;C196), 0)</f>
        <v>3</v>
      </c>
      <c r="I196" s="185">
        <f t="shared" si="2"/>
        <v>150000</v>
      </c>
      <c r="J196" s="185">
        <f t="shared" si="3"/>
        <v>0</v>
      </c>
      <c r="K196" s="186" t="str">
        <f t="array" ref="K196">XLOOKUP(TRIM(C196), LopHoc!$B$4:$B$100, LopHoc!$A$4:$A$100, "Không tìm thấy")
</f>
        <v>RMIX</v>
      </c>
    </row>
    <row r="197">
      <c r="A197" s="37" t="s">
        <v>1643</v>
      </c>
      <c r="B197" s="58" t="s">
        <v>1644</v>
      </c>
      <c r="C197" s="58" t="s">
        <v>225</v>
      </c>
      <c r="D197" s="58" t="str">
        <f>IFERROR(VLOOKUP(A197, LichDay!A:E, 5, FALSE), "")</f>
        <v>Hope</v>
      </c>
      <c r="E197" s="58" t="str">
        <f>IFERROR(VLOOKUP(A197, LichDay!A:F, 6, FALSE), "")</f>
        <v/>
      </c>
      <c r="F197" s="23">
        <f t="shared" si="1"/>
        <v>10</v>
      </c>
      <c r="G197" s="23">
        <f>IF(A197 &lt;&gt; "", COUNTIFS(DiemDanhChiTiet!A:A, A197, DiemDanhChiTiet!E:E, C197), 0)</f>
        <v>10</v>
      </c>
      <c r="H197" s="23">
        <f>IF(A197 &lt;&gt; "", COUNTIFS(DiemDanhChiTiet!A:A, A197, DiemDanhChiTiet!E:E, "&lt;&gt;"&amp;C197), 0)</f>
        <v>0</v>
      </c>
      <c r="I197" s="185">
        <f t="shared" si="2"/>
        <v>150000</v>
      </c>
      <c r="J197" s="185">
        <f t="shared" si="3"/>
        <v>0</v>
      </c>
      <c r="K197" s="186" t="str">
        <f t="array" ref="K197">XLOOKUP(TRIM(C197), LopHoc!$B$4:$B$100, LopHoc!$A$4:$A$100, "Không tìm thấy")
</f>
        <v>Gang Thép</v>
      </c>
    </row>
    <row r="198">
      <c r="A198" s="37" t="s">
        <v>1778</v>
      </c>
      <c r="B198" s="58" t="s">
        <v>1644</v>
      </c>
      <c r="C198" s="58" t="s">
        <v>114</v>
      </c>
      <c r="D198" s="58" t="str">
        <f>IFERROR(VLOOKUP(A198, LichDay!A:E, 5, FALSE), "")</f>
        <v>Khadi</v>
      </c>
      <c r="E198" s="57" t="str">
        <f>IFERROR(VLOOKUP(A198, LichDay!A:F, 6, FALSE), "")</f>
        <v/>
      </c>
      <c r="F198" s="23">
        <f t="shared" si="1"/>
        <v>4</v>
      </c>
      <c r="G198" s="23">
        <f>IF(A198 &lt;&gt; "", COUNTIFS(DiemDanhChiTiet!A:A, A198, DiemDanhChiTiet!E:E, C198), 0)</f>
        <v>4</v>
      </c>
      <c r="H198" s="23">
        <f>IF(A198 &lt;&gt; "", COUNTIFS(DiemDanhChiTiet!A:A, A198, DiemDanhChiTiet!E:E, "&lt;&gt;"&amp;C198), 0)</f>
        <v>0</v>
      </c>
      <c r="I198" s="185">
        <f t="shared" si="2"/>
        <v>150000</v>
      </c>
      <c r="J198" s="185">
        <f t="shared" si="3"/>
        <v>0</v>
      </c>
      <c r="K198" s="186" t="str">
        <f t="array" ref="K198">XLOOKUP(TRIM(C198), LopHoc!$B$4:$B$100, LopHoc!$A$4:$A$100, "Không tìm thấy")
</f>
        <v>RMIX</v>
      </c>
    </row>
    <row r="199">
      <c r="A199" s="37" t="s">
        <v>1657</v>
      </c>
      <c r="B199" s="58" t="s">
        <v>1644</v>
      </c>
      <c r="C199" s="58" t="s">
        <v>232</v>
      </c>
      <c r="D199" s="58" t="str">
        <f>IFERROR(VLOOKUP(A199, LichDay!A:E, 5, FALSE), "")</f>
        <v>Khadi</v>
      </c>
      <c r="E199" s="58" t="str">
        <f>IFERROR(VLOOKUP(A199, LichDay!A:F, 6, FALSE), "")</f>
        <v>Huyen</v>
      </c>
      <c r="F199" s="23">
        <f t="shared" si="1"/>
        <v>11</v>
      </c>
      <c r="G199" s="23">
        <f>IF(A199 &lt;&gt; "", COUNTIFS(DiemDanhChiTiet!A:A, A199, DiemDanhChiTiet!E:E, C199), 0)</f>
        <v>9</v>
      </c>
      <c r="H199" s="23">
        <f>IF(A199 &lt;&gt; "", COUNTIFS(DiemDanhChiTiet!A:A, A199, DiemDanhChiTiet!E:E, "&lt;&gt;"&amp;C199), 0)</f>
        <v>2</v>
      </c>
      <c r="I199" s="185">
        <f t="shared" si="2"/>
        <v>150000</v>
      </c>
      <c r="J199" s="185">
        <f t="shared" si="3"/>
        <v>50000</v>
      </c>
      <c r="K199" s="186" t="str">
        <f t="array" ref="K199">XLOOKUP(TRIM(C199), LopHoc!$B$4:$B$100, LopHoc!$A$4:$A$100, "Không tìm thấy")
</f>
        <v>Gang Thép</v>
      </c>
    </row>
    <row r="200">
      <c r="A200" s="37" t="s">
        <v>1768</v>
      </c>
      <c r="B200" s="58" t="s">
        <v>1644</v>
      </c>
      <c r="C200" s="58" t="s">
        <v>190</v>
      </c>
      <c r="D200" s="58" t="str">
        <f>IFERROR(VLOOKUP(A200, LichDay!A:E, 5, FALSE), "")</f>
        <v>Halo</v>
      </c>
      <c r="E200" s="57" t="str">
        <f>IFERROR(VLOOKUP(A200, LichDay!A:F, 6, FALSE), "")</f>
        <v/>
      </c>
      <c r="F200" s="23">
        <f t="shared" si="1"/>
        <v>3</v>
      </c>
      <c r="G200" s="23">
        <f>IF(A200 &lt;&gt; "", COUNTIFS(DiemDanhChiTiet!A:A, A200, DiemDanhChiTiet!E:E, C200), 0)</f>
        <v>3</v>
      </c>
      <c r="H200" s="23">
        <f>IF(A200 &lt;&gt; "", COUNTIFS(DiemDanhChiTiet!A:A, A200, DiemDanhChiTiet!E:E, "&lt;&gt;"&amp;C200), 0)</f>
        <v>0</v>
      </c>
      <c r="I200" s="185">
        <f t="shared" si="2"/>
        <v>150000</v>
      </c>
      <c r="J200" s="185">
        <f t="shared" si="3"/>
        <v>0</v>
      </c>
      <c r="K200" s="186" t="str">
        <f t="array" ref="K200">XLOOKUP(TRIM(C200), LopHoc!$B$4:$B$100, LopHoc!$A$4:$A$100, "Không tìm thấy")
</f>
        <v>Thịnh Đán</v>
      </c>
    </row>
    <row r="201">
      <c r="A201" s="37" t="s">
        <v>1691</v>
      </c>
      <c r="B201" s="58" t="s">
        <v>1646</v>
      </c>
      <c r="C201" s="58" t="s">
        <v>306</v>
      </c>
      <c r="D201" s="58" t="str">
        <f>IFERROR(VLOOKUP(A201, LichDay!A:E, 5, FALSE), "")</f>
        <v>Halo</v>
      </c>
      <c r="E201" s="58" t="str">
        <f>IFERROR(VLOOKUP(A201, LichDay!A:F, 6, FALSE), "")</f>
        <v>Huyen</v>
      </c>
      <c r="F201" s="23">
        <f t="shared" si="1"/>
        <v>4</v>
      </c>
      <c r="G201" s="23">
        <f>IF(A201 &lt;&gt; "", COUNTIFS(DiemDanhChiTiet!A:A, A201, DiemDanhChiTiet!E:E, C201), 0)</f>
        <v>3</v>
      </c>
      <c r="H201" s="23">
        <f>IF(A201 &lt;&gt; "", COUNTIFS(DiemDanhChiTiet!A:A, A201, DiemDanhChiTiet!E:E, "&lt;&gt;"&amp;C201), 0)</f>
        <v>1</v>
      </c>
      <c r="I201" s="185">
        <f t="shared" si="2"/>
        <v>150000</v>
      </c>
      <c r="J201" s="185">
        <f t="shared" si="3"/>
        <v>50000</v>
      </c>
      <c r="K201" s="186" t="str">
        <f t="array" ref="K201">XLOOKUP(TRIM(C201), LopHoc!$B$4:$B$100, LopHoc!$A$4:$A$100, "Không tìm thấy")
</f>
        <v>Gang Thép</v>
      </c>
    </row>
    <row r="202">
      <c r="A202" s="37" t="s">
        <v>1645</v>
      </c>
      <c r="B202" s="58" t="s">
        <v>1646</v>
      </c>
      <c r="C202" s="58" t="s">
        <v>225</v>
      </c>
      <c r="D202" s="58" t="str">
        <f>IFERROR(VLOOKUP(A202, LichDay!A:E, 5, FALSE), "")</f>
        <v>Hope</v>
      </c>
      <c r="E202" s="58" t="str">
        <f>IFERROR(VLOOKUP(A202, LichDay!A:F, 6, FALSE), "")</f>
        <v>Huyen</v>
      </c>
      <c r="F202" s="23">
        <f t="shared" si="1"/>
        <v>9</v>
      </c>
      <c r="G202" s="23">
        <f>IF(A202 &lt;&gt; "", COUNTIFS(DiemDanhChiTiet!A:A, A202, DiemDanhChiTiet!E:E, C202), 0)</f>
        <v>9</v>
      </c>
      <c r="H202" s="23">
        <f>IF(A202 &lt;&gt; "", COUNTIFS(DiemDanhChiTiet!A:A, A202, DiemDanhChiTiet!E:E, "&lt;&gt;"&amp;C202), 0)</f>
        <v>0</v>
      </c>
      <c r="I202" s="185">
        <f t="shared" si="2"/>
        <v>150000</v>
      </c>
      <c r="J202" s="185">
        <f t="shared" si="3"/>
        <v>50000</v>
      </c>
      <c r="K202" s="186" t="str">
        <f t="array" ref="K202">XLOOKUP(TRIM(C202), LopHoc!$B$4:$B$100, LopHoc!$A$4:$A$100, "Không tìm thấy")
</f>
        <v>Gang Thép</v>
      </c>
    </row>
    <row r="203">
      <c r="A203" s="37" t="s">
        <v>1658</v>
      </c>
      <c r="B203" s="58" t="s">
        <v>1646</v>
      </c>
      <c r="C203" s="58" t="s">
        <v>232</v>
      </c>
      <c r="D203" s="58" t="str">
        <f>IFERROR(VLOOKUP(A203, LichDay!A:E, 5, FALSE), "")</f>
        <v>Khadi</v>
      </c>
      <c r="E203" s="58" t="str">
        <f>IFERROR(VLOOKUP(A203, LichDay!A:F, 6, FALSE), "")</f>
        <v>Huyen</v>
      </c>
      <c r="F203" s="23">
        <f t="shared" si="1"/>
        <v>12</v>
      </c>
      <c r="G203" s="23">
        <f>IF(A203 &lt;&gt; "", COUNTIFS(DiemDanhChiTiet!A:A, A203, DiemDanhChiTiet!E:E, C203), 0)</f>
        <v>8</v>
      </c>
      <c r="H203" s="23">
        <f>IF(A203 &lt;&gt; "", COUNTIFS(DiemDanhChiTiet!A:A, A203, DiemDanhChiTiet!E:E, "&lt;&gt;"&amp;C203), 0)</f>
        <v>4</v>
      </c>
      <c r="I203" s="185">
        <f t="shared" si="2"/>
        <v>150000</v>
      </c>
      <c r="J203" s="185">
        <f t="shared" si="3"/>
        <v>50000</v>
      </c>
      <c r="K203" s="186" t="str">
        <f t="array" ref="K203">XLOOKUP(TRIM(C203), LopHoc!$B$4:$B$100, LopHoc!$A$4:$A$100, "Không tìm thấy")
</f>
        <v>Gang Thép</v>
      </c>
    </row>
    <row r="204">
      <c r="A204" s="37" t="s">
        <v>1719</v>
      </c>
      <c r="B204" s="58" t="s">
        <v>1644</v>
      </c>
      <c r="C204" s="58" t="s">
        <v>472</v>
      </c>
      <c r="D204" s="58" t="str">
        <f>IFERROR(VLOOKUP(A204, LichDay!A:E, 5, FALSE), "")</f>
        <v>Hope</v>
      </c>
      <c r="E204" s="57" t="str">
        <f>IFERROR(VLOOKUP(A204, LichDay!A:F, 6, FALSE), "")</f>
        <v/>
      </c>
      <c r="F204" s="23">
        <f t="shared" si="1"/>
        <v>9</v>
      </c>
      <c r="G204" s="23">
        <f>IF(A204 &lt;&gt; "", COUNTIFS(DiemDanhChiTiet!A:A, A204, DiemDanhChiTiet!E:E, C204), 0)</f>
        <v>9</v>
      </c>
      <c r="H204" s="23">
        <f>IF(A204 &lt;&gt; "", COUNTIFS(DiemDanhChiTiet!A:A, A204, DiemDanhChiTiet!E:E, "&lt;&gt;"&amp;C204), 0)</f>
        <v>0</v>
      </c>
      <c r="I204" s="185">
        <f t="shared" si="2"/>
        <v>150000</v>
      </c>
      <c r="J204" s="185">
        <f t="shared" si="3"/>
        <v>0</v>
      </c>
      <c r="K204" s="186" t="str">
        <f t="array" ref="K204">XLOOKUP(TRIM(C204), LopHoc!$B$4:$B$100, LopHoc!$A$4:$A$100, "Không tìm thấy")
</f>
        <v>Gang Thép</v>
      </c>
    </row>
    <row r="205">
      <c r="A205" s="37" t="s">
        <v>1720</v>
      </c>
      <c r="B205" s="58" t="s">
        <v>1646</v>
      </c>
      <c r="C205" s="58" t="s">
        <v>472</v>
      </c>
      <c r="D205" s="58" t="str">
        <f>IFERROR(VLOOKUP(A205, LichDay!A:E, 5, FALSE), "")</f>
        <v>Hope</v>
      </c>
      <c r="E205" s="58" t="str">
        <f>IFERROR(VLOOKUP(A205, LichDay!A:F, 6, FALSE), "")</f>
        <v>Huyen</v>
      </c>
      <c r="F205" s="23">
        <f t="shared" si="1"/>
        <v>15</v>
      </c>
      <c r="G205" s="23">
        <f>IF(A205 &lt;&gt; "", COUNTIFS(DiemDanhChiTiet!A:A, A205, DiemDanhChiTiet!E:E, C205), 0)</f>
        <v>15</v>
      </c>
      <c r="H205" s="23">
        <f>IF(A205 &lt;&gt; "", COUNTIFS(DiemDanhChiTiet!A:A, A205, DiemDanhChiTiet!E:E, "&lt;&gt;"&amp;C205), 0)</f>
        <v>0</v>
      </c>
      <c r="I205" s="185">
        <f t="shared" si="2"/>
        <v>200000</v>
      </c>
      <c r="J205" s="185">
        <f t="shared" si="3"/>
        <v>50000</v>
      </c>
      <c r="K205" s="186" t="str">
        <f t="array" ref="K205">XLOOKUP(TRIM(C205), LopHoc!$B$4:$B$100, LopHoc!$A$4:$A$100, "Không tìm thấy")
</f>
        <v>Gang Thép</v>
      </c>
    </row>
    <row r="206">
      <c r="A206" s="37" t="s">
        <v>1728</v>
      </c>
      <c r="B206" s="58" t="s">
        <v>1729</v>
      </c>
      <c r="C206" s="58" t="s">
        <v>449</v>
      </c>
      <c r="D206" s="58" t="str">
        <f>IFERROR(VLOOKUP(A206, LichDay!A:E, 5, FALSE), "")</f>
        <v>Hope</v>
      </c>
      <c r="E206" s="58" t="str">
        <f>IFERROR(VLOOKUP(A206, LichDay!A:F, 6, FALSE), "")</f>
        <v>Huyen</v>
      </c>
      <c r="F206" s="23">
        <f t="shared" si="1"/>
        <v>9</v>
      </c>
      <c r="G206" s="23">
        <f>IF(A206 &lt;&gt; "", COUNTIFS(DiemDanhChiTiet!A:A, A206, DiemDanhChiTiet!E:E, C206), 0)</f>
        <v>9</v>
      </c>
      <c r="H206" s="23">
        <f>IF(A206 &lt;&gt; "", COUNTIFS(DiemDanhChiTiet!A:A, A206, DiemDanhChiTiet!E:E, "&lt;&gt;"&amp;C206), 0)</f>
        <v>0</v>
      </c>
      <c r="I206" s="185">
        <f t="shared" si="2"/>
        <v>150000</v>
      </c>
      <c r="J206" s="185">
        <f t="shared" si="3"/>
        <v>50000</v>
      </c>
      <c r="K206" s="186" t="str">
        <f t="array" ref="K206">XLOOKUP(TRIM(C206), LopHoc!$B$4:$B$100, LopHoc!$A$4:$A$100, "Không tìm thấy")
</f>
        <v>Gang Thép</v>
      </c>
    </row>
    <row r="207">
      <c r="A207" s="37" t="s">
        <v>1740</v>
      </c>
      <c r="B207" s="58" t="s">
        <v>1729</v>
      </c>
      <c r="C207" s="58" t="s">
        <v>293</v>
      </c>
      <c r="D207" s="58" t="str">
        <f>IFERROR(VLOOKUP(A207, LichDay!A:E, 5, FALSE), "")</f>
        <v>Halo</v>
      </c>
      <c r="E207" s="58" t="str">
        <f>IFERROR(VLOOKUP(A207, LichDay!A:F, 6, FALSE), "")</f>
        <v>Huyen</v>
      </c>
      <c r="F207" s="23">
        <f t="shared" si="1"/>
        <v>10</v>
      </c>
      <c r="G207" s="23">
        <f>IF(A207 &lt;&gt; "", COUNTIFS(DiemDanhChiTiet!A:A, A207, DiemDanhChiTiet!E:E, C207), 0)</f>
        <v>10</v>
      </c>
      <c r="H207" s="23">
        <f>IF(A207 &lt;&gt; "", COUNTIFS(DiemDanhChiTiet!A:A, A207, DiemDanhChiTiet!E:E, "&lt;&gt;"&amp;C207), 0)</f>
        <v>0</v>
      </c>
      <c r="I207" s="185">
        <f t="shared" si="2"/>
        <v>150000</v>
      </c>
      <c r="J207" s="185">
        <f t="shared" si="3"/>
        <v>50000</v>
      </c>
      <c r="K207" s="186" t="str">
        <f t="array" ref="K207">XLOOKUP(TRIM(C207), LopHoc!$B$4:$B$100, LopHoc!$A$4:$A$100, "Không tìm thấy")
</f>
        <v>Gang Thép</v>
      </c>
    </row>
    <row r="208">
      <c r="A208" s="37" t="s">
        <v>1796</v>
      </c>
      <c r="B208" s="58" t="s">
        <v>1729</v>
      </c>
      <c r="C208" s="58" t="s">
        <v>141</v>
      </c>
      <c r="D208" s="58" t="str">
        <f>IFERROR(VLOOKUP(A208, LichDay!A:E, 5, FALSE), "")</f>
        <v>Hope</v>
      </c>
      <c r="E208" s="57" t="str">
        <f>IFERROR(VLOOKUP(A208, LichDay!A:F, 6, FALSE), "")</f>
        <v/>
      </c>
      <c r="F208" s="23">
        <f t="shared" si="1"/>
        <v>6</v>
      </c>
      <c r="G208" s="23">
        <f>IF(A208 &lt;&gt; "", COUNTIFS(DiemDanhChiTiet!A:A, A208, DiemDanhChiTiet!E:E, C208), 0)</f>
        <v>6</v>
      </c>
      <c r="H208" s="23">
        <f>IF(A208 &lt;&gt; "", COUNTIFS(DiemDanhChiTiet!A:A, A208, DiemDanhChiTiet!E:E, "&lt;&gt;"&amp;C208), 0)</f>
        <v>0</v>
      </c>
      <c r="I208" s="185">
        <f t="shared" si="2"/>
        <v>150000</v>
      </c>
      <c r="J208" s="185">
        <f t="shared" si="3"/>
        <v>0</v>
      </c>
      <c r="K208" s="186" t="str">
        <f t="array" ref="K208">XLOOKUP(TRIM(C208), LopHoc!$B$4:$B$100, LopHoc!$A$4:$A$100, "Không tìm thấy")
</f>
        <v>RMIX</v>
      </c>
    </row>
    <row r="209">
      <c r="A209" s="37" t="s">
        <v>1788</v>
      </c>
      <c r="B209" s="58" t="s">
        <v>1693</v>
      </c>
      <c r="C209" s="58" t="s">
        <v>50</v>
      </c>
      <c r="D209" s="58" t="str">
        <f>IFERROR(VLOOKUP(A209, LichDay!A:E, 5, FALSE), "")</f>
        <v>Hope</v>
      </c>
      <c r="E209" s="57" t="str">
        <f>IFERROR(VLOOKUP(A209, LichDay!A:F, 6, FALSE), "")</f>
        <v/>
      </c>
      <c r="F209" s="23">
        <f t="shared" si="1"/>
        <v>9</v>
      </c>
      <c r="G209" s="23">
        <f>IF(A209 &lt;&gt; "", COUNTIFS(DiemDanhChiTiet!A:A, A209, DiemDanhChiTiet!E:E, C209), 0)</f>
        <v>9</v>
      </c>
      <c r="H209" s="23">
        <f>IF(A209 &lt;&gt; "", COUNTIFS(DiemDanhChiTiet!A:A, A209, DiemDanhChiTiet!E:E, "&lt;&gt;"&amp;C209), 0)</f>
        <v>0</v>
      </c>
      <c r="I209" s="185">
        <f t="shared" si="2"/>
        <v>150000</v>
      </c>
      <c r="J209" s="185">
        <f t="shared" si="3"/>
        <v>0</v>
      </c>
      <c r="K209" s="186" t="str">
        <f t="array" ref="K209">XLOOKUP(TRIM(C209), LopHoc!$B$4:$B$100, LopHoc!$A$4:$A$100, "Không tìm thấy")
</f>
        <v>RMIX</v>
      </c>
    </row>
    <row r="210">
      <c r="A210" s="37" t="s">
        <v>1749</v>
      </c>
      <c r="B210" s="58" t="s">
        <v>1666</v>
      </c>
      <c r="C210" s="58" t="s">
        <v>27</v>
      </c>
      <c r="D210" s="58" t="str">
        <f>IFERROR(VLOOKUP(A210, LichDay!A:E, 5, FALSE), "")</f>
        <v>Lego</v>
      </c>
      <c r="E210" s="57" t="str">
        <f>IFERROR(VLOOKUP(A210, LichDay!A:F, 6, FALSE), "")</f>
        <v/>
      </c>
      <c r="F210" s="23">
        <f t="shared" si="1"/>
        <v>9</v>
      </c>
      <c r="G210" s="23">
        <f>IF(A210 &lt;&gt; "", COUNTIFS(DiemDanhChiTiet!A:A, A210, DiemDanhChiTiet!E:E, C210), 0)</f>
        <v>8</v>
      </c>
      <c r="H210" s="23">
        <f>IF(A210 &lt;&gt; "", COUNTIFS(DiemDanhChiTiet!A:A, A210, DiemDanhChiTiet!E:E, "&lt;&gt;"&amp;C210), 0)</f>
        <v>1</v>
      </c>
      <c r="I210" s="185">
        <f t="shared" si="2"/>
        <v>150000</v>
      </c>
      <c r="J210" s="185">
        <f t="shared" si="3"/>
        <v>0</v>
      </c>
      <c r="K210" s="186" t="str">
        <f t="array" ref="K210">XLOOKUP(TRIM(C210), LopHoc!$B$4:$B$100, LopHoc!$A$4:$A$100, "Không tìm thấy")
</f>
        <v>RMIX</v>
      </c>
    </row>
    <row r="211">
      <c r="A211" s="37" t="s">
        <v>1793</v>
      </c>
      <c r="B211" s="70">
        <v>45481.0</v>
      </c>
      <c r="C211" s="58" t="s">
        <v>141</v>
      </c>
      <c r="D211" s="58" t="str">
        <f>IFERROR(VLOOKUP(A211, LichDay!A:E, 5, FALSE), "")</f>
        <v>Hope</v>
      </c>
      <c r="E211" s="57" t="str">
        <f>IFERROR(VLOOKUP(A211, LichDay!A:F, 6, FALSE), "")</f>
        <v/>
      </c>
      <c r="F211" s="23">
        <f t="shared" si="1"/>
        <v>5</v>
      </c>
      <c r="G211" s="23">
        <f>IF(A211 &lt;&gt; "", COUNTIFS(DiemDanhChiTiet!A:A, A211, DiemDanhChiTiet!E:E, C211), 0)</f>
        <v>5</v>
      </c>
      <c r="H211" s="23">
        <f>IF(A211 &lt;&gt; "", COUNTIFS(DiemDanhChiTiet!A:A, A211, DiemDanhChiTiet!E:E, "&lt;&gt;"&amp;C211), 0)</f>
        <v>0</v>
      </c>
      <c r="I211" s="185">
        <f t="shared" si="2"/>
        <v>150000</v>
      </c>
      <c r="J211" s="185">
        <f t="shared" si="3"/>
        <v>0</v>
      </c>
      <c r="K211" s="186" t="str">
        <f t="array" ref="K211">XLOOKUP(TRIM(C211), LopHoc!$B$4:$B$100, LopHoc!$A$4:$A$100, "Không tìm thấy")
</f>
        <v>RMIX</v>
      </c>
    </row>
    <row r="212">
      <c r="A212" s="37" t="s">
        <v>1795</v>
      </c>
      <c r="B212" s="58" t="s">
        <v>1666</v>
      </c>
      <c r="C212" s="58" t="s">
        <v>141</v>
      </c>
      <c r="D212" s="58" t="str">
        <f>IFERROR(VLOOKUP(A212, LichDay!A:E, 5, FALSE), "")</f>
        <v>Hope</v>
      </c>
      <c r="E212" s="57" t="str">
        <f>IFERROR(VLOOKUP(A212, LichDay!A:F, 6, FALSE), "")</f>
        <v/>
      </c>
      <c r="F212" s="23">
        <f t="shared" si="1"/>
        <v>6</v>
      </c>
      <c r="G212" s="23">
        <f>IF(A212 &lt;&gt; "", COUNTIFS(DiemDanhChiTiet!A:A, A212, DiemDanhChiTiet!E:E, C212), 0)</f>
        <v>6</v>
      </c>
      <c r="H212" s="23">
        <f>IF(A212 &lt;&gt; "", COUNTIFS(DiemDanhChiTiet!A:A, A212, DiemDanhChiTiet!E:E, "&lt;&gt;"&amp;C212), 0)</f>
        <v>0</v>
      </c>
      <c r="I212" s="185">
        <f t="shared" si="2"/>
        <v>150000</v>
      </c>
      <c r="J212" s="185">
        <f t="shared" si="3"/>
        <v>0</v>
      </c>
      <c r="K212" s="186" t="str">
        <f t="array" ref="K212">XLOOKUP(TRIM(C212), LopHoc!$B$4:$B$100, LopHoc!$A$4:$A$100, "Không tìm thấy")
</f>
        <v>RMIX</v>
      </c>
    </row>
    <row r="213">
      <c r="A213" s="37" t="s">
        <v>1692</v>
      </c>
      <c r="B213" s="58" t="s">
        <v>1693</v>
      </c>
      <c r="C213" s="58" t="s">
        <v>306</v>
      </c>
      <c r="D213" s="58" t="str">
        <f>IFERROR(VLOOKUP(A213, LichDay!A:E, 5, FALSE), "")</f>
        <v>Khadi</v>
      </c>
      <c r="E213" s="58" t="str">
        <f>IFERROR(VLOOKUP(A213, LichDay!A:F, 6, FALSE), "")</f>
        <v>Huyen</v>
      </c>
      <c r="F213" s="23">
        <f t="shared" si="1"/>
        <v>11</v>
      </c>
      <c r="G213" s="23">
        <f>IF(A213 &lt;&gt; "", COUNTIFS(DiemDanhChiTiet!A:A, A213, DiemDanhChiTiet!E:E, C213), 0)</f>
        <v>7</v>
      </c>
      <c r="H213" s="23">
        <f>IF(A213 &lt;&gt; "", COUNTIFS(DiemDanhChiTiet!A:A, A213, DiemDanhChiTiet!E:E, "&lt;&gt;"&amp;C213), 0)</f>
        <v>4</v>
      </c>
      <c r="I213" s="185">
        <f t="shared" si="2"/>
        <v>150000</v>
      </c>
      <c r="J213" s="185">
        <f t="shared" si="3"/>
        <v>50000</v>
      </c>
      <c r="K213" s="186" t="str">
        <f t="array" ref="K213">XLOOKUP(TRIM(C213), LopHoc!$B$4:$B$100, LopHoc!$A$4:$A$100, "Không tìm thấy")
</f>
        <v>Gang Thép</v>
      </c>
    </row>
    <row r="214">
      <c r="A214" s="37" t="s">
        <v>1702</v>
      </c>
      <c r="B214" s="58" t="s">
        <v>1693</v>
      </c>
      <c r="C214" s="58" t="s">
        <v>453</v>
      </c>
      <c r="D214" s="58" t="str">
        <f>IFERROR(VLOOKUP(A214, LichDay!A:E, 5, FALSE), "")</f>
        <v>Hope</v>
      </c>
      <c r="E214" s="58" t="str">
        <f>IFERROR(VLOOKUP(A214, LichDay!A:F, 6, FALSE), "")</f>
        <v>Huyen</v>
      </c>
      <c r="F214" s="23">
        <f t="shared" si="1"/>
        <v>10</v>
      </c>
      <c r="G214" s="23">
        <f>IF(A214 &lt;&gt; "", COUNTIFS(DiemDanhChiTiet!A:A, A214, DiemDanhChiTiet!E:E, C214), 0)</f>
        <v>9</v>
      </c>
      <c r="H214" s="23">
        <f>IF(A214 &lt;&gt; "", COUNTIFS(DiemDanhChiTiet!A:A, A214, DiemDanhChiTiet!E:E, "&lt;&gt;"&amp;C214), 0)</f>
        <v>1</v>
      </c>
      <c r="I214" s="185">
        <f t="shared" si="2"/>
        <v>150000</v>
      </c>
      <c r="J214" s="185">
        <f t="shared" si="3"/>
        <v>50000</v>
      </c>
      <c r="K214" s="186" t="str">
        <f t="array" ref="K214">XLOOKUP(TRIM(C214), LopHoc!$B$4:$B$100, LopHoc!$A$4:$A$100, "Không tìm thấy")
</f>
        <v>Gang Thép</v>
      </c>
    </row>
    <row r="215">
      <c r="A215" s="37" t="s">
        <v>1711</v>
      </c>
      <c r="B215" s="58" t="s">
        <v>1670</v>
      </c>
      <c r="C215" s="58" t="s">
        <v>439</v>
      </c>
      <c r="D215" s="58" t="str">
        <f>IFERROR(VLOOKUP(A215, LichDay!A:E, 5, FALSE), "")</f>
        <v>Khadi</v>
      </c>
      <c r="E215" s="58" t="str">
        <f>IFERROR(VLOOKUP(A215, LichDay!A:F, 6, FALSE), "")</f>
        <v>Huyen</v>
      </c>
      <c r="F215" s="23">
        <f t="shared" si="1"/>
        <v>6</v>
      </c>
      <c r="G215" s="23">
        <f>IF(A215 &lt;&gt; "", COUNTIFS(DiemDanhChiTiet!A:A, A215, DiemDanhChiTiet!E:E, C215), 0)</f>
        <v>6</v>
      </c>
      <c r="H215" s="23">
        <f>IF(A215 &lt;&gt; "", COUNTIFS(DiemDanhChiTiet!A:A, A215, DiemDanhChiTiet!E:E, "&lt;&gt;"&amp;C215), 0)</f>
        <v>0</v>
      </c>
      <c r="I215" s="185">
        <f t="shared" si="2"/>
        <v>150000</v>
      </c>
      <c r="J215" s="185">
        <f t="shared" si="3"/>
        <v>50000</v>
      </c>
      <c r="K215" s="186" t="str">
        <f t="array" ref="K215">XLOOKUP(TRIM(C215), LopHoc!$B$4:$B$100, LopHoc!$A$4:$A$100, "Không tìm thấy")
</f>
        <v>Gang Thép</v>
      </c>
    </row>
    <row r="216">
      <c r="A216" s="37" t="s">
        <v>1730</v>
      </c>
      <c r="B216" s="58" t="s">
        <v>1670</v>
      </c>
      <c r="C216" s="58" t="s">
        <v>449</v>
      </c>
      <c r="D216" s="58" t="str">
        <f>IFERROR(VLOOKUP(A216, LichDay!A:E, 5, FALSE), "")</f>
        <v>Hope</v>
      </c>
      <c r="E216" s="58" t="str">
        <f>IFERROR(VLOOKUP(A216, LichDay!A:F, 6, FALSE), "")</f>
        <v>Huyen</v>
      </c>
      <c r="F216" s="23">
        <f t="shared" si="1"/>
        <v>10</v>
      </c>
      <c r="G216" s="23">
        <f>IF(A216 &lt;&gt; "", COUNTIFS(DiemDanhChiTiet!A:A, A216, DiemDanhChiTiet!E:E, C216), 0)</f>
        <v>10</v>
      </c>
      <c r="H216" s="23">
        <f>IF(A216 &lt;&gt; "", COUNTIFS(DiemDanhChiTiet!A:A, A216, DiemDanhChiTiet!E:E, "&lt;&gt;"&amp;C216), 0)</f>
        <v>0</v>
      </c>
      <c r="I216" s="185">
        <f t="shared" si="2"/>
        <v>150000</v>
      </c>
      <c r="J216" s="185">
        <f t="shared" si="3"/>
        <v>50000</v>
      </c>
      <c r="K216" s="186" t="str">
        <f t="array" ref="K216">XLOOKUP(TRIM(C216), LopHoc!$B$4:$B$100, LopHoc!$A$4:$A$100, "Không tìm thấy")
</f>
        <v>Gang Thép</v>
      </c>
    </row>
    <row r="217">
      <c r="A217" s="37" t="s">
        <v>1682</v>
      </c>
      <c r="B217" s="58" t="s">
        <v>1670</v>
      </c>
      <c r="C217" s="58" t="s">
        <v>387</v>
      </c>
      <c r="D217" s="58" t="str">
        <f>IFERROR(VLOOKUP(A217, LichDay!A:E, 5, FALSE), "")</f>
        <v>Huco</v>
      </c>
      <c r="E217" s="58" t="str">
        <f>IFERROR(VLOOKUP(A217, LichDay!A:F, 6, FALSE), "")</f>
        <v>Huyen</v>
      </c>
      <c r="F217" s="23">
        <f t="shared" si="1"/>
        <v>4</v>
      </c>
      <c r="G217" s="23">
        <f>IF(A217 &lt;&gt; "", COUNTIFS(DiemDanhChiTiet!A:A, A217, DiemDanhChiTiet!E:E, C217), 0)</f>
        <v>4</v>
      </c>
      <c r="H217" s="23">
        <f>IF(A217 &lt;&gt; "", COUNTIFS(DiemDanhChiTiet!A:A, A217, DiemDanhChiTiet!E:E, "&lt;&gt;"&amp;C217), 0)</f>
        <v>0</v>
      </c>
      <c r="I217" s="185">
        <f t="shared" si="2"/>
        <v>150000</v>
      </c>
      <c r="J217" s="185">
        <f t="shared" si="3"/>
        <v>50000</v>
      </c>
      <c r="K217" s="186" t="str">
        <f t="array" ref="K217">XLOOKUP(TRIM(C217), LopHoc!$B$4:$B$100, LopHoc!$A$4:$A$100, "Không tìm thấy")
</f>
        <v>Gang Thép</v>
      </c>
    </row>
    <row r="218">
      <c r="A218" s="37" t="s">
        <v>1669</v>
      </c>
      <c r="B218" s="58" t="s">
        <v>1670</v>
      </c>
      <c r="C218" s="58" t="s">
        <v>327</v>
      </c>
      <c r="D218" s="58" t="str">
        <f>IFERROR(VLOOKUP(A218, LichDay!A:E, 5, FALSE), "")</f>
        <v>Huco</v>
      </c>
      <c r="E218" s="58" t="str">
        <f>IFERROR(VLOOKUP(A218, LichDay!A:F, 6, FALSE), "")</f>
        <v>Huyen</v>
      </c>
      <c r="F218" s="23">
        <f t="shared" si="1"/>
        <v>8</v>
      </c>
      <c r="G218" s="23">
        <f>IF(A218 &lt;&gt; "", COUNTIFS(DiemDanhChiTiet!A:A, A218, DiemDanhChiTiet!E:E, C218), 0)</f>
        <v>7</v>
      </c>
      <c r="H218" s="23">
        <f>IF(A218 &lt;&gt; "", COUNTIFS(DiemDanhChiTiet!A:A, A218, DiemDanhChiTiet!E:E, "&lt;&gt;"&amp;C218), 0)</f>
        <v>1</v>
      </c>
      <c r="I218" s="185">
        <f t="shared" si="2"/>
        <v>150000</v>
      </c>
      <c r="J218" s="185">
        <f t="shared" si="3"/>
        <v>50000</v>
      </c>
      <c r="K218" s="186" t="str">
        <f t="array" ref="K218">XLOOKUP(TRIM(C218), LopHoc!$B$4:$B$100, LopHoc!$A$4:$A$100, "Không tìm thấy")
</f>
        <v>Gang Thép</v>
      </c>
    </row>
    <row r="219">
      <c r="A219" s="37" t="s">
        <v>1760</v>
      </c>
      <c r="B219" s="58" t="s">
        <v>1670</v>
      </c>
      <c r="C219" s="58" t="s">
        <v>86</v>
      </c>
      <c r="D219" s="58" t="str">
        <f>IFERROR(VLOOKUP(A219, LichDay!A:E, 5, FALSE), "")</f>
        <v>Halo</v>
      </c>
      <c r="E219" s="57" t="str">
        <f>IFERROR(VLOOKUP(A219, LichDay!A:F, 6, FALSE), "")</f>
        <v/>
      </c>
      <c r="F219" s="23">
        <f t="shared" si="1"/>
        <v>5</v>
      </c>
      <c r="G219" s="23">
        <f>IF(A219 &lt;&gt; "", COUNTIFS(DiemDanhChiTiet!A:A, A219, DiemDanhChiTiet!E:E, C219), 0)</f>
        <v>4</v>
      </c>
      <c r="H219" s="23">
        <f>IF(A219 &lt;&gt; "", COUNTIFS(DiemDanhChiTiet!A:A, A219, DiemDanhChiTiet!E:E, "&lt;&gt;"&amp;C219), 0)</f>
        <v>1</v>
      </c>
      <c r="I219" s="185">
        <f t="shared" si="2"/>
        <v>150000</v>
      </c>
      <c r="J219" s="185">
        <f t="shared" si="3"/>
        <v>0</v>
      </c>
      <c r="K219" s="186" t="str">
        <f t="array" ref="K219">XLOOKUP(TRIM(C219), LopHoc!$B$4:$B$100, LopHoc!$A$4:$A$100, "Không tìm thấy")
</f>
        <v>RMIX</v>
      </c>
    </row>
    <row r="220">
      <c r="A220" s="37" t="s">
        <v>1797</v>
      </c>
      <c r="B220" s="58" t="s">
        <v>1670</v>
      </c>
      <c r="C220" s="58" t="s">
        <v>141</v>
      </c>
      <c r="D220" s="58" t="str">
        <f>IFERROR(VLOOKUP(A220, LichDay!A:E, 5, FALSE), "")</f>
        <v>Hope</v>
      </c>
      <c r="E220" s="57" t="str">
        <f>IFERROR(VLOOKUP(A220, LichDay!A:F, 6, FALSE), "")</f>
        <v/>
      </c>
      <c r="F220" s="23">
        <f t="shared" si="1"/>
        <v>4</v>
      </c>
      <c r="G220" s="23">
        <f>IF(A220 &lt;&gt; "", COUNTIFS(DiemDanhChiTiet!A:A, A220, DiemDanhChiTiet!E:E, C220), 0)</f>
        <v>4</v>
      </c>
      <c r="H220" s="23">
        <f>IF(A220 &lt;&gt; "", COUNTIFS(DiemDanhChiTiet!A:A, A220, DiemDanhChiTiet!E:E, "&lt;&gt;"&amp;C220), 0)</f>
        <v>0</v>
      </c>
      <c r="I220" s="185">
        <f t="shared" si="2"/>
        <v>150000</v>
      </c>
      <c r="J220" s="185">
        <f t="shared" si="3"/>
        <v>0</v>
      </c>
      <c r="K220" s="186" t="str">
        <f t="array" ref="K220">XLOOKUP(TRIM(C220), LopHoc!$B$4:$B$100, LopHoc!$A$4:$A$100, "Không tìm thấy")
</f>
        <v>RMIX</v>
      </c>
    </row>
    <row r="221">
      <c r="A221" s="37" t="s">
        <v>1751</v>
      </c>
      <c r="B221" s="58" t="s">
        <v>1670</v>
      </c>
      <c r="C221" s="58" t="s">
        <v>27</v>
      </c>
      <c r="D221" s="58" t="str">
        <f>IFERROR(VLOOKUP(A221, LichDay!A:E, 5, FALSE), "")</f>
        <v>Lego</v>
      </c>
      <c r="E221" s="57" t="str">
        <f>IFERROR(VLOOKUP(A221, LichDay!A:F, 6, FALSE), "")</f>
        <v/>
      </c>
      <c r="F221" s="23">
        <f t="shared" si="1"/>
        <v>7</v>
      </c>
      <c r="G221" s="23">
        <f>IF(A221 &lt;&gt; "", COUNTIFS(DiemDanhChiTiet!A:A, A221, DiemDanhChiTiet!E:E, C221), 0)</f>
        <v>7</v>
      </c>
      <c r="H221" s="23">
        <f>IF(A221 &lt;&gt; "", COUNTIFS(DiemDanhChiTiet!A:A, A221, DiemDanhChiTiet!E:E, "&lt;&gt;"&amp;C221), 0)</f>
        <v>0</v>
      </c>
      <c r="I221" s="185">
        <f t="shared" si="2"/>
        <v>150000</v>
      </c>
      <c r="J221" s="185">
        <f t="shared" si="3"/>
        <v>0</v>
      </c>
      <c r="K221" s="186" t="str">
        <f t="array" ref="K221">XLOOKUP(TRIM(C221), LopHoc!$B$4:$B$100, LopHoc!$A$4:$A$100, "Không tìm thấy")
</f>
        <v>RMIX</v>
      </c>
    </row>
    <row r="222">
      <c r="A222" s="37" t="s">
        <v>1789</v>
      </c>
      <c r="B222" s="58" t="s">
        <v>1742</v>
      </c>
      <c r="C222" s="58" t="s">
        <v>50</v>
      </c>
      <c r="D222" s="58" t="str">
        <f>IFERROR(VLOOKUP(A222, LichDay!A:E, 5, FALSE), "")</f>
        <v>Lego</v>
      </c>
      <c r="E222" s="57" t="str">
        <f>IFERROR(VLOOKUP(A222, LichDay!A:F, 6, FALSE), "")</f>
        <v/>
      </c>
      <c r="F222" s="23">
        <f t="shared" si="1"/>
        <v>9</v>
      </c>
      <c r="G222" s="23">
        <f>IF(A222 &lt;&gt; "", COUNTIFS(DiemDanhChiTiet!A:A, A222, DiemDanhChiTiet!E:E, C222), 0)</f>
        <v>9</v>
      </c>
      <c r="H222" s="23">
        <f>IF(A222 &lt;&gt; "", COUNTIFS(DiemDanhChiTiet!A:A, A222, DiemDanhChiTiet!E:E, "&lt;&gt;"&amp;C222), 0)</f>
        <v>0</v>
      </c>
      <c r="I222" s="185">
        <f t="shared" si="2"/>
        <v>150000</v>
      </c>
      <c r="J222" s="185">
        <f t="shared" si="3"/>
        <v>0</v>
      </c>
      <c r="K222" s="186" t="str">
        <f t="array" ref="K222">XLOOKUP(TRIM(C222), LopHoc!$B$4:$B$100, LopHoc!$A$4:$A$100, "Không tìm thấy")
</f>
        <v>RMIX</v>
      </c>
    </row>
    <row r="223">
      <c r="A223" s="37" t="s">
        <v>1703</v>
      </c>
      <c r="B223" s="58" t="s">
        <v>1672</v>
      </c>
      <c r="C223" s="58" t="s">
        <v>453</v>
      </c>
      <c r="D223" s="58" t="str">
        <f>IFERROR(VLOOKUP(A223, LichDay!A:E, 5, FALSE), "")</f>
        <v>Hope</v>
      </c>
      <c r="E223" s="58" t="str">
        <f>IFERROR(VLOOKUP(A223, LichDay!A:F, 6, FALSE), "")</f>
        <v>Huyen</v>
      </c>
      <c r="F223" s="23">
        <f t="shared" si="1"/>
        <v>8</v>
      </c>
      <c r="G223" s="23">
        <f>IF(A223 &lt;&gt; "", COUNTIFS(DiemDanhChiTiet!A:A, A223, DiemDanhChiTiet!E:E, C223), 0)</f>
        <v>8</v>
      </c>
      <c r="H223" s="23">
        <f>IF(A223 &lt;&gt; "", COUNTIFS(DiemDanhChiTiet!A:A, A223, DiemDanhChiTiet!E:E, "&lt;&gt;"&amp;C223), 0)</f>
        <v>0</v>
      </c>
      <c r="I223" s="185">
        <f t="shared" si="2"/>
        <v>150000</v>
      </c>
      <c r="J223" s="185">
        <f t="shared" si="3"/>
        <v>50000</v>
      </c>
      <c r="K223" s="186" t="str">
        <f t="array" ref="K223">XLOOKUP(TRIM(C223), LopHoc!$B$4:$B$100, LopHoc!$A$4:$A$100, "Không tìm thấy")
</f>
        <v>Gang Thép</v>
      </c>
    </row>
    <row r="224">
      <c r="A224" s="37" t="s">
        <v>1683</v>
      </c>
      <c r="B224" s="58" t="s">
        <v>1672</v>
      </c>
      <c r="C224" s="58" t="s">
        <v>387</v>
      </c>
      <c r="D224" s="58" t="str">
        <f>IFERROR(VLOOKUP(A224, LichDay!A:E, 5, FALSE), "")</f>
        <v>Huco</v>
      </c>
      <c r="E224" s="58" t="str">
        <f>IFERROR(VLOOKUP(A224, LichDay!A:F, 6, FALSE), "")</f>
        <v>Huyen</v>
      </c>
      <c r="F224" s="23">
        <f t="shared" si="1"/>
        <v>3</v>
      </c>
      <c r="G224" s="23">
        <f>IF(A224 &lt;&gt; "", COUNTIFS(DiemDanhChiTiet!A:A, A224, DiemDanhChiTiet!E:E, C224), 0)</f>
        <v>3</v>
      </c>
      <c r="H224" s="23">
        <f>IF(A224 &lt;&gt; "", COUNTIFS(DiemDanhChiTiet!A:A, A224, DiemDanhChiTiet!E:E, "&lt;&gt;"&amp;C224), 0)</f>
        <v>0</v>
      </c>
      <c r="I224" s="185">
        <f t="shared" si="2"/>
        <v>150000</v>
      </c>
      <c r="J224" s="185">
        <f t="shared" si="3"/>
        <v>50000</v>
      </c>
      <c r="K224" s="186" t="str">
        <f t="array" ref="K224">XLOOKUP(TRIM(C224), LopHoc!$B$4:$B$100, LopHoc!$A$4:$A$100, "Không tìm thấy")
</f>
        <v>Gang Thép</v>
      </c>
    </row>
    <row r="225">
      <c r="A225" s="37" t="s">
        <v>1671</v>
      </c>
      <c r="B225" s="58" t="s">
        <v>1672</v>
      </c>
      <c r="C225" s="58" t="s">
        <v>327</v>
      </c>
      <c r="D225" s="58" t="str">
        <f>IFERROR(VLOOKUP(A225, LichDay!A:E, 5, FALSE), "")</f>
        <v>Huco</v>
      </c>
      <c r="E225" s="58" t="str">
        <f>IFERROR(VLOOKUP(A225, LichDay!A:F, 6, FALSE), "")</f>
        <v>Huyen</v>
      </c>
      <c r="F225" s="23">
        <f t="shared" si="1"/>
        <v>8</v>
      </c>
      <c r="G225" s="23">
        <f>IF(A225 &lt;&gt; "", COUNTIFS(DiemDanhChiTiet!A:A, A225, DiemDanhChiTiet!E:E, C225), 0)</f>
        <v>8</v>
      </c>
      <c r="H225" s="23">
        <f>IF(A225 &lt;&gt; "", COUNTIFS(DiemDanhChiTiet!A:A, A225, DiemDanhChiTiet!E:E, "&lt;&gt;"&amp;C225), 0)</f>
        <v>0</v>
      </c>
      <c r="I225" s="185">
        <f t="shared" si="2"/>
        <v>150000</v>
      </c>
      <c r="J225" s="185">
        <f t="shared" si="3"/>
        <v>50000</v>
      </c>
      <c r="K225" s="186" t="str">
        <f t="array" ref="K225">XLOOKUP(TRIM(C225), LopHoc!$B$4:$B$100, LopHoc!$A$4:$A$100, "Không tìm thấy")
</f>
        <v>Gang Thép</v>
      </c>
    </row>
    <row r="226">
      <c r="A226" s="37" t="s">
        <v>1712</v>
      </c>
      <c r="B226" s="58" t="s">
        <v>1672</v>
      </c>
      <c r="C226" s="58" t="s">
        <v>439</v>
      </c>
      <c r="D226" s="58" t="str">
        <f>IFERROR(VLOOKUP(A226, LichDay!A:E, 5, FALSE), "")</f>
        <v>Khadi</v>
      </c>
      <c r="E226" s="58" t="str">
        <f>IFERROR(VLOOKUP(A226, LichDay!A:F, 6, FALSE), "")</f>
        <v>Huyen</v>
      </c>
      <c r="F226" s="23">
        <f t="shared" si="1"/>
        <v>6</v>
      </c>
      <c r="G226" s="23">
        <f>IF(A226 &lt;&gt; "", COUNTIFS(DiemDanhChiTiet!A:A, A226, DiemDanhChiTiet!E:E, C226), 0)</f>
        <v>6</v>
      </c>
      <c r="H226" s="23">
        <f>IF(A226 &lt;&gt; "", COUNTIFS(DiemDanhChiTiet!A:A, A226, DiemDanhChiTiet!E:E, "&lt;&gt;"&amp;C226), 0)</f>
        <v>0</v>
      </c>
      <c r="I226" s="185">
        <f t="shared" si="2"/>
        <v>150000</v>
      </c>
      <c r="J226" s="185">
        <f t="shared" si="3"/>
        <v>50000</v>
      </c>
      <c r="K226" s="186" t="str">
        <f t="array" ref="K226">XLOOKUP(TRIM(C226), LopHoc!$B$4:$B$100, LopHoc!$A$4:$A$100, "Không tìm thấy")
</f>
        <v>Gang Thép</v>
      </c>
    </row>
    <row r="227">
      <c r="A227" s="37" t="s">
        <v>1647</v>
      </c>
      <c r="B227" s="58" t="s">
        <v>1648</v>
      </c>
      <c r="C227" s="58" t="s">
        <v>225</v>
      </c>
      <c r="D227" s="58" t="str">
        <f>IFERROR(VLOOKUP(A227, LichDay!A:E, 5, FALSE), "")</f>
        <v>Hope</v>
      </c>
      <c r="E227" s="58" t="str">
        <f>IFERROR(VLOOKUP(A227, LichDay!A:F, 6, FALSE), "")</f>
        <v>Huyen</v>
      </c>
      <c r="F227" s="23">
        <f t="shared" si="1"/>
        <v>9</v>
      </c>
      <c r="G227" s="23">
        <f>IF(A227 &lt;&gt; "", COUNTIFS(DiemDanhChiTiet!A:A, A227, DiemDanhChiTiet!E:E, C227), 0)</f>
        <v>9</v>
      </c>
      <c r="H227" s="23">
        <f>IF(A227 &lt;&gt; "", COUNTIFS(DiemDanhChiTiet!A:A, A227, DiemDanhChiTiet!E:E, "&lt;&gt;"&amp;C227), 0)</f>
        <v>0</v>
      </c>
      <c r="I227" s="185">
        <f t="shared" si="2"/>
        <v>150000</v>
      </c>
      <c r="J227" s="185">
        <f t="shared" si="3"/>
        <v>50000</v>
      </c>
      <c r="K227" s="186" t="str">
        <f t="array" ref="K227">XLOOKUP(TRIM(C227), LopHoc!$B$4:$B$100, LopHoc!$A$4:$A$100, "Không tìm thấy")
</f>
        <v>Gang Thép</v>
      </c>
    </row>
    <row r="228">
      <c r="A228" s="37" t="s">
        <v>1659</v>
      </c>
      <c r="B228" s="58" t="s">
        <v>1648</v>
      </c>
      <c r="C228" s="58" t="s">
        <v>232</v>
      </c>
      <c r="D228" s="58" t="str">
        <f>IFERROR(VLOOKUP(A228, LichDay!A:E, 5, FALSE), "")</f>
        <v>Khadi</v>
      </c>
      <c r="E228" s="58" t="str">
        <f>IFERROR(VLOOKUP(A228, LichDay!A:F, 6, FALSE), "")</f>
        <v>Huyen</v>
      </c>
      <c r="F228" s="23">
        <f t="shared" si="1"/>
        <v>15</v>
      </c>
      <c r="G228" s="23">
        <f>IF(A228 &lt;&gt; "", COUNTIFS(DiemDanhChiTiet!A:A, A228, DiemDanhChiTiet!E:E, C228), 0)</f>
        <v>13</v>
      </c>
      <c r="H228" s="23">
        <f>IF(A228 &lt;&gt; "", COUNTIFS(DiemDanhChiTiet!A:A, A228, DiemDanhChiTiet!E:E, "&lt;&gt;"&amp;C228), 0)</f>
        <v>2</v>
      </c>
      <c r="I228" s="185">
        <f t="shared" si="2"/>
        <v>200000</v>
      </c>
      <c r="J228" s="185">
        <f t="shared" si="3"/>
        <v>50000</v>
      </c>
      <c r="K228" s="186" t="str">
        <f t="array" ref="K228">XLOOKUP(TRIM(C228), LopHoc!$B$4:$B$100, LopHoc!$A$4:$A$100, "Không tìm thấy")
</f>
        <v>Gang Thép</v>
      </c>
    </row>
    <row r="229">
      <c r="A229" s="37" t="s">
        <v>1694</v>
      </c>
      <c r="B229" s="58" t="s">
        <v>1650</v>
      </c>
      <c r="C229" s="58" t="s">
        <v>306</v>
      </c>
      <c r="D229" s="58" t="str">
        <f>IFERROR(VLOOKUP(A229, LichDay!A:E, 5, FALSE), "")</f>
        <v>Halo</v>
      </c>
      <c r="E229" s="58" t="str">
        <f>IFERROR(VLOOKUP(A229, LichDay!A:F, 6, FALSE), "")</f>
        <v>Huyen</v>
      </c>
      <c r="F229" s="23">
        <f t="shared" si="1"/>
        <v>4</v>
      </c>
      <c r="G229" s="23">
        <f>IF(A229 &lt;&gt; "", COUNTIFS(DiemDanhChiTiet!A:A, A229, DiemDanhChiTiet!E:E, C229), 0)</f>
        <v>3</v>
      </c>
      <c r="H229" s="23">
        <f>IF(A229 &lt;&gt; "", COUNTIFS(DiemDanhChiTiet!A:A, A229, DiemDanhChiTiet!E:E, "&lt;&gt;"&amp;C229), 0)</f>
        <v>1</v>
      </c>
      <c r="I229" s="185">
        <f t="shared" si="2"/>
        <v>150000</v>
      </c>
      <c r="J229" s="185">
        <f t="shared" si="3"/>
        <v>50000</v>
      </c>
      <c r="K229" s="186" t="str">
        <f t="array" ref="K229">XLOOKUP(TRIM(C229), LopHoc!$B$4:$B$100, LopHoc!$A$4:$A$100, "Không tìm thấy")
</f>
        <v>Gang Thép</v>
      </c>
    </row>
    <row r="230">
      <c r="A230" s="37" t="s">
        <v>1649</v>
      </c>
      <c r="B230" s="58" t="s">
        <v>1650</v>
      </c>
      <c r="C230" s="58" t="s">
        <v>225</v>
      </c>
      <c r="D230" s="58" t="str">
        <f>IFERROR(VLOOKUP(A230, LichDay!A:E, 5, FALSE), "")</f>
        <v>Hope</v>
      </c>
      <c r="E230" s="58" t="str">
        <f>IFERROR(VLOOKUP(A230, LichDay!A:F, 6, FALSE), "")</f>
        <v>Huyen</v>
      </c>
      <c r="F230" s="23">
        <f t="shared" si="1"/>
        <v>9</v>
      </c>
      <c r="G230" s="23">
        <f>IF(A230 &lt;&gt; "", COUNTIFS(DiemDanhChiTiet!A:A, A230, DiemDanhChiTiet!E:E, C230), 0)</f>
        <v>9</v>
      </c>
      <c r="H230" s="23">
        <f>IF(A230 &lt;&gt; "", COUNTIFS(DiemDanhChiTiet!A:A, A230, DiemDanhChiTiet!E:E, "&lt;&gt;"&amp;C230), 0)</f>
        <v>0</v>
      </c>
      <c r="I230" s="185">
        <f t="shared" si="2"/>
        <v>150000</v>
      </c>
      <c r="J230" s="185">
        <f t="shared" si="3"/>
        <v>50000</v>
      </c>
      <c r="K230" s="186" t="str">
        <f t="array" ref="K230">XLOOKUP(TRIM(C230), LopHoc!$B$4:$B$100, LopHoc!$A$4:$A$100, "Không tìm thấy")
</f>
        <v>Gang Thép</v>
      </c>
    </row>
    <row r="231">
      <c r="A231" s="37" t="s">
        <v>1780</v>
      </c>
      <c r="B231" s="58" t="s">
        <v>1648</v>
      </c>
      <c r="C231" s="58" t="s">
        <v>114</v>
      </c>
      <c r="D231" s="58" t="str">
        <f>IFERROR(VLOOKUP(A231, LichDay!A:E, 5, FALSE), "")</f>
        <v>Khadi</v>
      </c>
      <c r="E231" s="57" t="str">
        <f>IFERROR(VLOOKUP(A231, LichDay!A:F, 6, FALSE), "")</f>
        <v/>
      </c>
      <c r="F231" s="23">
        <f t="shared" si="1"/>
        <v>3</v>
      </c>
      <c r="G231" s="23">
        <f>IF(A231 &lt;&gt; "", COUNTIFS(DiemDanhChiTiet!A:A, A231, DiemDanhChiTiet!E:E, C231), 0)</f>
        <v>3</v>
      </c>
      <c r="H231" s="23">
        <f>IF(A231 &lt;&gt; "", COUNTIFS(DiemDanhChiTiet!A:A, A231, DiemDanhChiTiet!E:E, "&lt;&gt;"&amp;C231), 0)</f>
        <v>0</v>
      </c>
      <c r="I231" s="185">
        <f t="shared" si="2"/>
        <v>150000</v>
      </c>
      <c r="J231" s="185">
        <f t="shared" si="3"/>
        <v>0</v>
      </c>
      <c r="K231" s="186" t="str">
        <f t="array" ref="K231">XLOOKUP(TRIM(C231), LopHoc!$B$4:$B$100, LopHoc!$A$4:$A$100, "Không tìm thấy")
</f>
        <v>RMIX</v>
      </c>
    </row>
    <row r="232">
      <c r="A232" s="37" t="s">
        <v>1660</v>
      </c>
      <c r="B232" s="58" t="s">
        <v>1650</v>
      </c>
      <c r="C232" s="58" t="s">
        <v>232</v>
      </c>
      <c r="D232" s="58" t="str">
        <f>IFERROR(VLOOKUP(A232, LichDay!A:E, 5, FALSE), "")</f>
        <v>Khadi</v>
      </c>
      <c r="E232" s="58" t="str">
        <f>IFERROR(VLOOKUP(A232, LichDay!A:F, 6, FALSE), "")</f>
        <v>Huyen</v>
      </c>
      <c r="F232" s="23">
        <f t="shared" si="1"/>
        <v>13</v>
      </c>
      <c r="G232" s="23">
        <f>IF(A232 &lt;&gt; "", COUNTIFS(DiemDanhChiTiet!A:A, A232, DiemDanhChiTiet!E:E, C232), 0)</f>
        <v>10</v>
      </c>
      <c r="H232" s="23">
        <f>IF(A232 &lt;&gt; "", COUNTIFS(DiemDanhChiTiet!A:A, A232, DiemDanhChiTiet!E:E, "&lt;&gt;"&amp;C232), 0)</f>
        <v>3</v>
      </c>
      <c r="I232" s="185">
        <f t="shared" si="2"/>
        <v>170000</v>
      </c>
      <c r="J232" s="185">
        <f t="shared" si="3"/>
        <v>50000</v>
      </c>
      <c r="K232" s="186" t="str">
        <f t="array" ref="K232">XLOOKUP(TRIM(C232), LopHoc!$B$4:$B$100, LopHoc!$A$4:$A$100, "Không tìm thấy")
</f>
        <v>Gang Thép</v>
      </c>
    </row>
    <row r="233">
      <c r="A233" s="37" t="s">
        <v>1722</v>
      </c>
      <c r="B233" s="58" t="s">
        <v>1650</v>
      </c>
      <c r="C233" s="58" t="s">
        <v>472</v>
      </c>
      <c r="D233" s="58" t="str">
        <f>IFERROR(VLOOKUP(A233, LichDay!A:E, 5, FALSE), "")</f>
        <v>Hope</v>
      </c>
      <c r="E233" s="58" t="str">
        <f>IFERROR(VLOOKUP(A233, LichDay!A:F, 6, FALSE), "")</f>
        <v>Huyen</v>
      </c>
      <c r="F233" s="23">
        <f t="shared" si="1"/>
        <v>13</v>
      </c>
      <c r="G233" s="23">
        <f>IF(A233 &lt;&gt; "", COUNTIFS(DiemDanhChiTiet!A:A, A233, DiemDanhChiTiet!E:E, C233), 0)</f>
        <v>13</v>
      </c>
      <c r="H233" s="23">
        <f>IF(A233 &lt;&gt; "", COUNTIFS(DiemDanhChiTiet!A:A, A233, DiemDanhChiTiet!E:E, "&lt;&gt;"&amp;C233), 0)</f>
        <v>0</v>
      </c>
      <c r="I233" s="185">
        <f t="shared" si="2"/>
        <v>170000</v>
      </c>
      <c r="J233" s="185">
        <f t="shared" si="3"/>
        <v>50000</v>
      </c>
      <c r="K233" s="186" t="str">
        <f t="array" ref="K233">XLOOKUP(TRIM(C233), LopHoc!$B$4:$B$100, LopHoc!$A$4:$A$100, "Không tìm thấy")
</f>
        <v>Gang Thép</v>
      </c>
    </row>
    <row r="234">
      <c r="A234" s="37" t="s">
        <v>1770</v>
      </c>
      <c r="B234" s="58" t="s">
        <v>1648</v>
      </c>
      <c r="C234" s="58" t="s">
        <v>190</v>
      </c>
      <c r="D234" s="58" t="str">
        <f>IFERROR(VLOOKUP(A234, LichDay!A:E, 5, FALSE), "")</f>
        <v>Halo</v>
      </c>
      <c r="E234" s="57" t="str">
        <f>IFERROR(VLOOKUP(A234, LichDay!A:F, 6, FALSE), "")</f>
        <v/>
      </c>
      <c r="F234" s="23">
        <f t="shared" si="1"/>
        <v>4</v>
      </c>
      <c r="G234" s="23">
        <f>IF(A234 &lt;&gt; "", COUNTIFS(DiemDanhChiTiet!A:A, A234, DiemDanhChiTiet!E:E, C234), 0)</f>
        <v>4</v>
      </c>
      <c r="H234" s="23">
        <f>IF(A234 &lt;&gt; "", COUNTIFS(DiemDanhChiTiet!A:A, A234, DiemDanhChiTiet!E:E, "&lt;&gt;"&amp;C234), 0)</f>
        <v>0</v>
      </c>
      <c r="I234" s="185">
        <f t="shared" si="2"/>
        <v>150000</v>
      </c>
      <c r="J234" s="185">
        <f t="shared" si="3"/>
        <v>0</v>
      </c>
      <c r="K234" s="186" t="str">
        <f t="array" ref="K234">XLOOKUP(TRIM(C234), LopHoc!$B$4:$B$100, LopHoc!$A$4:$A$100, "Không tìm thấy")
</f>
        <v>Thịnh Đán</v>
      </c>
    </row>
    <row r="235">
      <c r="A235" s="37" t="s">
        <v>1771</v>
      </c>
      <c r="B235" s="58" t="s">
        <v>1650</v>
      </c>
      <c r="C235" s="58" t="s">
        <v>190</v>
      </c>
      <c r="D235" s="58" t="str">
        <f>IFERROR(VLOOKUP(A235, LichDay!A:E, 5, FALSE), "")</f>
        <v>Lego</v>
      </c>
      <c r="E235" s="57" t="str">
        <f>IFERROR(VLOOKUP(A235, LichDay!A:F, 6, FALSE), "")</f>
        <v/>
      </c>
      <c r="F235" s="23">
        <f t="shared" si="1"/>
        <v>4</v>
      </c>
      <c r="G235" s="23">
        <f>IF(A235 &lt;&gt; "", COUNTIFS(DiemDanhChiTiet!A:A, A235, DiemDanhChiTiet!E:E, C235), 0)</f>
        <v>4</v>
      </c>
      <c r="H235" s="23">
        <f>IF(A235 &lt;&gt; "", COUNTIFS(DiemDanhChiTiet!A:A, A235, DiemDanhChiTiet!E:E, "&lt;&gt;"&amp;C235), 0)</f>
        <v>0</v>
      </c>
      <c r="I235" s="185">
        <f t="shared" si="2"/>
        <v>150000</v>
      </c>
      <c r="J235" s="185">
        <f t="shared" si="3"/>
        <v>0</v>
      </c>
      <c r="K235" s="186" t="str">
        <f t="array" ref="K235">XLOOKUP(TRIM(C235), LopHoc!$B$4:$B$100, LopHoc!$A$4:$A$100, "Không tìm thấy")
</f>
        <v>Thịnh Đán</v>
      </c>
    </row>
    <row r="236">
      <c r="A236" s="37" t="s">
        <v>1798</v>
      </c>
      <c r="B236" s="58" t="s">
        <v>1732</v>
      </c>
      <c r="C236" s="58" t="s">
        <v>141</v>
      </c>
      <c r="D236" s="58" t="str">
        <f>IFERROR(VLOOKUP(A236, LichDay!A:E, 5, FALSE), "")</f>
        <v>Hope</v>
      </c>
      <c r="E236" s="57" t="str">
        <f>IFERROR(VLOOKUP(A236, LichDay!A:F, 6, FALSE), "")</f>
        <v/>
      </c>
      <c r="F236" s="23">
        <f t="shared" si="1"/>
        <v>7</v>
      </c>
      <c r="G236" s="23">
        <f>IF(A236 &lt;&gt; "", COUNTIFS(DiemDanhChiTiet!A:A, A236, DiemDanhChiTiet!E:E, C236), 0)</f>
        <v>7</v>
      </c>
      <c r="H236" s="23">
        <f>IF(A236 &lt;&gt; "", COUNTIFS(DiemDanhChiTiet!A:A, A236, DiemDanhChiTiet!E:E, "&lt;&gt;"&amp;C236), 0)</f>
        <v>0</v>
      </c>
      <c r="I236" s="185">
        <f t="shared" si="2"/>
        <v>150000</v>
      </c>
      <c r="J236" s="185">
        <f t="shared" si="3"/>
        <v>0</v>
      </c>
      <c r="K236" s="186" t="str">
        <f t="array" ref="K236">XLOOKUP(TRIM(C236), LopHoc!$B$4:$B$100, LopHoc!$A$4:$A$100, "Không tìm thấy")
</f>
        <v>RMIX</v>
      </c>
    </row>
    <row r="237">
      <c r="A237" s="37" t="s">
        <v>1743</v>
      </c>
      <c r="B237" s="58" t="s">
        <v>1732</v>
      </c>
      <c r="C237" s="58" t="s">
        <v>293</v>
      </c>
      <c r="D237" s="58" t="str">
        <f>IFERROR(VLOOKUP(A237, LichDay!A:E, 5, FALSE), "")</f>
        <v>Halo</v>
      </c>
      <c r="E237" s="58" t="str">
        <f>IFERROR(VLOOKUP(A237, LichDay!A:F, 6, FALSE), "")</f>
        <v>Huyen</v>
      </c>
      <c r="F237" s="23">
        <f t="shared" si="1"/>
        <v>11</v>
      </c>
      <c r="G237" s="23">
        <f>IF(A237 &lt;&gt; "", COUNTIFS(DiemDanhChiTiet!A:A, A237, DiemDanhChiTiet!E:E, C237), 0)</f>
        <v>11</v>
      </c>
      <c r="H237" s="23">
        <f>IF(A237 &lt;&gt; "", COUNTIFS(DiemDanhChiTiet!A:A, A237, DiemDanhChiTiet!E:E, "&lt;&gt;"&amp;C237), 0)</f>
        <v>0</v>
      </c>
      <c r="I237" s="185">
        <f t="shared" si="2"/>
        <v>150000</v>
      </c>
      <c r="J237" s="185">
        <f t="shared" si="3"/>
        <v>50000</v>
      </c>
      <c r="K237" s="186" t="str">
        <f t="array" ref="K237">XLOOKUP(TRIM(C237), LopHoc!$B$4:$B$100, LopHoc!$A$4:$A$100, "Không tìm thấy")
</f>
        <v>Gang Thép</v>
      </c>
    </row>
    <row r="238">
      <c r="A238" s="37" t="s">
        <v>1790</v>
      </c>
      <c r="B238" s="58" t="s">
        <v>1696</v>
      </c>
      <c r="C238" s="58" t="s">
        <v>50</v>
      </c>
      <c r="D238" s="58" t="str">
        <f>IFERROR(VLOOKUP(A238, LichDay!A:E, 5, FALSE), "")</f>
        <v>Hope</v>
      </c>
      <c r="E238" s="57" t="str">
        <f>IFERROR(VLOOKUP(A238, LichDay!A:F, 6, FALSE), "")</f>
        <v/>
      </c>
      <c r="F238" s="23">
        <f t="shared" si="1"/>
        <v>8</v>
      </c>
      <c r="G238" s="23">
        <f>IF(A238 &lt;&gt; "", COUNTIFS(DiemDanhChiTiet!A:A, A238, DiemDanhChiTiet!E:E, C238), 0)</f>
        <v>8</v>
      </c>
      <c r="H238" s="23">
        <f>IF(A238 &lt;&gt; "", COUNTIFS(DiemDanhChiTiet!A:A, A238, DiemDanhChiTiet!E:E, "&lt;&gt;"&amp;C238), 0)</f>
        <v>0</v>
      </c>
      <c r="I238" s="185">
        <f t="shared" si="2"/>
        <v>150000</v>
      </c>
      <c r="J238" s="185">
        <f t="shared" si="3"/>
        <v>0</v>
      </c>
      <c r="K238" s="186" t="str">
        <f t="array" ref="K238">XLOOKUP(TRIM(C238), LopHoc!$B$4:$B$100, LopHoc!$A$4:$A$100, "Không tìm thấy")
</f>
        <v>RMIX</v>
      </c>
    </row>
    <row r="239">
      <c r="A239" s="37" t="s">
        <v>1731</v>
      </c>
      <c r="B239" s="58" t="s">
        <v>1732</v>
      </c>
      <c r="C239" s="58" t="s">
        <v>449</v>
      </c>
      <c r="D239" s="58" t="str">
        <f>IFERROR(VLOOKUP(A239, LichDay!A:E, 5, FALSE), "")</f>
        <v>Hope</v>
      </c>
      <c r="E239" s="57" t="str">
        <f>IFERROR(VLOOKUP(A239, LichDay!A:F, 6, FALSE), "")</f>
        <v/>
      </c>
      <c r="F239" s="23">
        <f t="shared" si="1"/>
        <v>6</v>
      </c>
      <c r="G239" s="23">
        <f>IF(A239 &lt;&gt; "", COUNTIFS(DiemDanhChiTiet!A:A, A239, DiemDanhChiTiet!E:E, C239), 0)</f>
        <v>6</v>
      </c>
      <c r="H239" s="23">
        <f>IF(A239 &lt;&gt; "", COUNTIFS(DiemDanhChiTiet!A:A, A239, DiemDanhChiTiet!E:E, "&lt;&gt;"&amp;C239), 0)</f>
        <v>0</v>
      </c>
      <c r="I239" s="185">
        <f t="shared" si="2"/>
        <v>150000</v>
      </c>
      <c r="J239" s="185">
        <f t="shared" si="3"/>
        <v>0</v>
      </c>
      <c r="K239" s="186" t="str">
        <f t="array" ref="K239">XLOOKUP(TRIM(C239), LopHoc!$B$4:$B$100, LopHoc!$A$4:$A$100, "Không tìm thấy")
</f>
        <v>Gang Thép</v>
      </c>
    </row>
    <row r="240">
      <c r="A240" s="37" t="s">
        <v>1695</v>
      </c>
      <c r="B240" s="58" t="s">
        <v>1696</v>
      </c>
      <c r="C240" s="58" t="s">
        <v>306</v>
      </c>
      <c r="D240" s="58" t="str">
        <f>IFERROR(VLOOKUP(A240, LichDay!A:E, 5, FALSE), "")</f>
        <v>Khadi</v>
      </c>
      <c r="E240" s="58" t="str">
        <f>IFERROR(VLOOKUP(A240, LichDay!A:F, 6, FALSE), "")</f>
        <v>Huyen</v>
      </c>
      <c r="F240" s="23">
        <f t="shared" si="1"/>
        <v>8</v>
      </c>
      <c r="G240" s="23">
        <f>IF(A240 &lt;&gt; "", COUNTIFS(DiemDanhChiTiet!A:A, A240, DiemDanhChiTiet!E:E, C240), 0)</f>
        <v>6</v>
      </c>
      <c r="H240" s="23">
        <f>IF(A240 &lt;&gt; "", COUNTIFS(DiemDanhChiTiet!A:A, A240, DiemDanhChiTiet!E:E, "&lt;&gt;"&amp;C240), 0)</f>
        <v>2</v>
      </c>
      <c r="I240" s="185">
        <f t="shared" si="2"/>
        <v>150000</v>
      </c>
      <c r="J240" s="185">
        <f t="shared" si="3"/>
        <v>50000</v>
      </c>
      <c r="K240" s="186" t="str">
        <f t="array" ref="K240">XLOOKUP(TRIM(C240), LopHoc!$B$4:$B$100, LopHoc!$A$4:$A$100, "Không tìm thấy")
</f>
        <v>Gang Thép</v>
      </c>
    </row>
    <row r="241">
      <c r="A241" s="37" t="s">
        <v>1704</v>
      </c>
      <c r="B241" s="58" t="s">
        <v>1696</v>
      </c>
      <c r="C241" s="58" t="s">
        <v>453</v>
      </c>
      <c r="D241" s="58" t="str">
        <f>IFERROR(VLOOKUP(A241, LichDay!A:E, 5, FALSE), "")</f>
        <v>Hope</v>
      </c>
      <c r="E241" s="58" t="str">
        <f>IFERROR(VLOOKUP(A241, LichDay!A:F, 6, FALSE), "")</f>
        <v>Huyen</v>
      </c>
      <c r="F241" s="23">
        <f t="shared" si="1"/>
        <v>10</v>
      </c>
      <c r="G241" s="23">
        <f>IF(A241 &lt;&gt; "", COUNTIFS(DiemDanhChiTiet!A:A, A241, DiemDanhChiTiet!E:E, C241), 0)</f>
        <v>9</v>
      </c>
      <c r="H241" s="23">
        <f>IF(A241 &lt;&gt; "", COUNTIFS(DiemDanhChiTiet!A:A, A241, DiemDanhChiTiet!E:E, "&lt;&gt;"&amp;C241), 0)</f>
        <v>1</v>
      </c>
      <c r="I241" s="185">
        <f t="shared" si="2"/>
        <v>150000</v>
      </c>
      <c r="J241" s="185">
        <f t="shared" si="3"/>
        <v>50000</v>
      </c>
      <c r="K241" s="186" t="str">
        <f t="array" ref="K241">XLOOKUP(TRIM(C241), LopHoc!$B$4:$B$100, LopHoc!$A$4:$A$100, "Không tìm thấy")
</f>
        <v>Gang Thép</v>
      </c>
    </row>
    <row r="242">
      <c r="A242" s="37" t="s">
        <v>1713</v>
      </c>
      <c r="B242" s="58" t="s">
        <v>1674</v>
      </c>
      <c r="C242" s="58" t="s">
        <v>439</v>
      </c>
      <c r="D242" s="58" t="str">
        <f>IFERROR(VLOOKUP(A242, LichDay!A:E, 5, FALSE), "")</f>
        <v>Khadi</v>
      </c>
      <c r="E242" s="58" t="str">
        <f>IFERROR(VLOOKUP(A242, LichDay!A:F, 6, FALSE), "")</f>
        <v>Huyen</v>
      </c>
      <c r="F242" s="23">
        <f t="shared" si="1"/>
        <v>6</v>
      </c>
      <c r="G242" s="23">
        <f>IF(A242 &lt;&gt; "", COUNTIFS(DiemDanhChiTiet!A:A, A242, DiemDanhChiTiet!E:E, C242), 0)</f>
        <v>6</v>
      </c>
      <c r="H242" s="23">
        <f>IF(A242 &lt;&gt; "", COUNTIFS(DiemDanhChiTiet!A:A, A242, DiemDanhChiTiet!E:E, "&lt;&gt;"&amp;C242), 0)</f>
        <v>0</v>
      </c>
      <c r="I242" s="185">
        <f t="shared" si="2"/>
        <v>150000</v>
      </c>
      <c r="J242" s="185">
        <f t="shared" si="3"/>
        <v>50000</v>
      </c>
      <c r="K242" s="186" t="str">
        <f t="array" ref="K242">XLOOKUP(TRIM(C242), LopHoc!$B$4:$B$100, LopHoc!$A$4:$A$100, "Không tìm thấy")
</f>
        <v>Gang Thép</v>
      </c>
    </row>
    <row r="243">
      <c r="A243" s="37" t="s">
        <v>1733</v>
      </c>
      <c r="B243" s="58" t="s">
        <v>1674</v>
      </c>
      <c r="C243" s="58" t="s">
        <v>449</v>
      </c>
      <c r="D243" s="58" t="str">
        <f>IFERROR(VLOOKUP(A243, LichDay!A:E, 5, FALSE), "")</f>
        <v>Hope</v>
      </c>
      <c r="E243" s="58" t="str">
        <f>IFERROR(VLOOKUP(A243, LichDay!A:F, 6, FALSE), "")</f>
        <v>Huyen</v>
      </c>
      <c r="F243" s="23">
        <f t="shared" si="1"/>
        <v>6</v>
      </c>
      <c r="G243" s="23">
        <f>IF(A243 &lt;&gt; "", COUNTIFS(DiemDanhChiTiet!A:A, A243, DiemDanhChiTiet!E:E, C243), 0)</f>
        <v>6</v>
      </c>
      <c r="H243" s="23">
        <f>IF(A243 &lt;&gt; "", COUNTIFS(DiemDanhChiTiet!A:A, A243, DiemDanhChiTiet!E:E, "&lt;&gt;"&amp;C243), 0)</f>
        <v>0</v>
      </c>
      <c r="I243" s="185">
        <f t="shared" si="2"/>
        <v>150000</v>
      </c>
      <c r="J243" s="185">
        <f t="shared" si="3"/>
        <v>50000</v>
      </c>
      <c r="K243" s="186" t="str">
        <f t="array" ref="K243">XLOOKUP(TRIM(C243), LopHoc!$B$4:$B$100, LopHoc!$A$4:$A$100, "Không tìm thấy")
</f>
        <v>Gang Thép</v>
      </c>
    </row>
    <row r="244">
      <c r="A244" s="37" t="s">
        <v>1684</v>
      </c>
      <c r="B244" s="58" t="s">
        <v>1674</v>
      </c>
      <c r="C244" s="58" t="s">
        <v>387</v>
      </c>
      <c r="D244" s="58" t="str">
        <f>IFERROR(VLOOKUP(A244, LichDay!A:E, 5, FALSE), "")</f>
        <v>Huco</v>
      </c>
      <c r="E244" s="58" t="str">
        <f>IFERROR(VLOOKUP(A244, LichDay!A:F, 6, FALSE), "")</f>
        <v>Huyen</v>
      </c>
      <c r="F244" s="23">
        <f t="shared" si="1"/>
        <v>3</v>
      </c>
      <c r="G244" s="23">
        <f>IF(A244 &lt;&gt; "", COUNTIFS(DiemDanhChiTiet!A:A, A244, DiemDanhChiTiet!E:E, C244), 0)</f>
        <v>3</v>
      </c>
      <c r="H244" s="23">
        <f>IF(A244 &lt;&gt; "", COUNTIFS(DiemDanhChiTiet!A:A, A244, DiemDanhChiTiet!E:E, "&lt;&gt;"&amp;C244), 0)</f>
        <v>0</v>
      </c>
      <c r="I244" s="185">
        <f t="shared" si="2"/>
        <v>150000</v>
      </c>
      <c r="J244" s="185">
        <f t="shared" si="3"/>
        <v>50000</v>
      </c>
      <c r="K244" s="186" t="str">
        <f t="array" ref="K244">XLOOKUP(TRIM(C244), LopHoc!$B$4:$B$100, LopHoc!$A$4:$A$100, "Không tìm thấy")
</f>
        <v>Gang Thép</v>
      </c>
    </row>
    <row r="245">
      <c r="A245" s="37" t="s">
        <v>1673</v>
      </c>
      <c r="B245" s="58" t="s">
        <v>1674</v>
      </c>
      <c r="C245" s="58" t="s">
        <v>327</v>
      </c>
      <c r="D245" s="58" t="str">
        <f>IFERROR(VLOOKUP(A245, LichDay!A:E, 5, FALSE), "")</f>
        <v>Huco</v>
      </c>
      <c r="E245" s="58" t="str">
        <f>IFERROR(VLOOKUP(A245, LichDay!A:F, 6, FALSE), "")</f>
        <v>Huyen</v>
      </c>
      <c r="F245" s="23">
        <f t="shared" si="1"/>
        <v>6</v>
      </c>
      <c r="G245" s="23">
        <f>IF(A245 &lt;&gt; "", COUNTIFS(DiemDanhChiTiet!A:A, A245, DiemDanhChiTiet!E:E, C245), 0)</f>
        <v>6</v>
      </c>
      <c r="H245" s="23">
        <f>IF(A245 &lt;&gt; "", COUNTIFS(DiemDanhChiTiet!A:A, A245, DiemDanhChiTiet!E:E, "&lt;&gt;"&amp;C245), 0)</f>
        <v>0</v>
      </c>
      <c r="I245" s="185">
        <f t="shared" si="2"/>
        <v>150000</v>
      </c>
      <c r="J245" s="185">
        <f t="shared" si="3"/>
        <v>50000</v>
      </c>
      <c r="K245" s="186" t="str">
        <f t="array" ref="K245">XLOOKUP(TRIM(C245), LopHoc!$B$4:$B$100, LopHoc!$A$4:$A$100, "Không tìm thấy")
</f>
        <v>Gang Thép</v>
      </c>
    </row>
    <row r="246">
      <c r="A246" s="37" t="s">
        <v>1762</v>
      </c>
      <c r="B246" s="58" t="s">
        <v>1674</v>
      </c>
      <c r="C246" s="58" t="s">
        <v>86</v>
      </c>
      <c r="D246" s="58" t="str">
        <f>IFERROR(VLOOKUP(A246, LichDay!A:E, 5, FALSE), "")</f>
        <v>Halo</v>
      </c>
      <c r="E246" s="57" t="str">
        <f>IFERROR(VLOOKUP(A246, LichDay!A:F, 6, FALSE), "")</f>
        <v/>
      </c>
      <c r="F246" s="23">
        <f t="shared" si="1"/>
        <v>7</v>
      </c>
      <c r="G246" s="23">
        <f>IF(A246 &lt;&gt; "", COUNTIFS(DiemDanhChiTiet!A:A, A246, DiemDanhChiTiet!E:E, C246), 0)</f>
        <v>5</v>
      </c>
      <c r="H246" s="23">
        <f>IF(A246 &lt;&gt; "", COUNTIFS(DiemDanhChiTiet!A:A, A246, DiemDanhChiTiet!E:E, "&lt;&gt;"&amp;C246), 0)</f>
        <v>2</v>
      </c>
      <c r="I246" s="185">
        <f t="shared" si="2"/>
        <v>150000</v>
      </c>
      <c r="J246" s="185">
        <f t="shared" si="3"/>
        <v>0</v>
      </c>
      <c r="K246" s="186" t="str">
        <f t="array" ref="K246">XLOOKUP(TRIM(C246), LopHoc!$B$4:$B$100, LopHoc!$A$4:$A$100, "Không tìm thấy")
</f>
        <v>RMIX</v>
      </c>
    </row>
    <row r="247">
      <c r="A247" s="37" t="s">
        <v>1753</v>
      </c>
      <c r="B247" s="58" t="s">
        <v>1674</v>
      </c>
      <c r="C247" s="58" t="s">
        <v>27</v>
      </c>
      <c r="D247" s="58" t="str">
        <f>IFERROR(VLOOKUP(A247, LichDay!A:E, 5, FALSE), "")</f>
        <v>Lego</v>
      </c>
      <c r="E247" s="57" t="str">
        <f>IFERROR(VLOOKUP(A247, LichDay!A:F, 6, FALSE), "")</f>
        <v/>
      </c>
      <c r="F247" s="23">
        <f t="shared" si="1"/>
        <v>9</v>
      </c>
      <c r="G247" s="23">
        <f>IF(A247 &lt;&gt; "", COUNTIFS(DiemDanhChiTiet!A:A, A247, DiemDanhChiTiet!E:E, C247), 0)</f>
        <v>8</v>
      </c>
      <c r="H247" s="23">
        <f>IF(A247 &lt;&gt; "", COUNTIFS(DiemDanhChiTiet!A:A, A247, DiemDanhChiTiet!E:E, "&lt;&gt;"&amp;C247), 0)</f>
        <v>1</v>
      </c>
      <c r="I247" s="185">
        <f t="shared" si="2"/>
        <v>150000</v>
      </c>
      <c r="J247" s="185">
        <f t="shared" si="3"/>
        <v>0</v>
      </c>
      <c r="K247" s="186" t="str">
        <f t="array" ref="K247">XLOOKUP(TRIM(C247), LopHoc!$B$4:$B$100, LopHoc!$A$4:$A$100, "Không tìm thấy")
</f>
        <v>RMIX</v>
      </c>
    </row>
    <row r="248">
      <c r="A248" s="37" t="s">
        <v>1799</v>
      </c>
      <c r="B248" s="58" t="s">
        <v>1674</v>
      </c>
      <c r="C248" s="58" t="s">
        <v>141</v>
      </c>
      <c r="D248" s="58" t="str">
        <f>IFERROR(VLOOKUP(A248, LichDay!A:E, 5, FALSE), "")</f>
        <v>Hope</v>
      </c>
      <c r="E248" s="57" t="str">
        <f>IFERROR(VLOOKUP(A248, LichDay!A:F, 6, FALSE), "")</f>
        <v/>
      </c>
      <c r="F248" s="23">
        <f t="shared" si="1"/>
        <v>7</v>
      </c>
      <c r="G248" s="23">
        <f>IF(A248 &lt;&gt; "", COUNTIFS(DiemDanhChiTiet!A:A, A248, DiemDanhChiTiet!E:E, C248), 0)</f>
        <v>7</v>
      </c>
      <c r="H248" s="23">
        <f>IF(A248 &lt;&gt; "", COUNTIFS(DiemDanhChiTiet!A:A, A248, DiemDanhChiTiet!E:E, "&lt;&gt;"&amp;C248), 0)</f>
        <v>0</v>
      </c>
      <c r="I248" s="185">
        <f t="shared" si="2"/>
        <v>150000</v>
      </c>
      <c r="J248" s="185">
        <f t="shared" si="3"/>
        <v>0</v>
      </c>
      <c r="K248" s="186" t="str">
        <f t="array" ref="K248">XLOOKUP(TRIM(C248), LopHoc!$B$4:$B$100, LopHoc!$A$4:$A$100, "Không tìm thấy")
</f>
        <v>RMIX</v>
      </c>
    </row>
    <row r="249">
      <c r="A249" s="37" t="s">
        <v>1705</v>
      </c>
      <c r="B249" s="58" t="s">
        <v>1676</v>
      </c>
      <c r="C249" s="58" t="s">
        <v>453</v>
      </c>
      <c r="D249" s="58" t="str">
        <f>IFERROR(VLOOKUP(A249, LichDay!A:E, 5, FALSE), "")</f>
        <v>Hope</v>
      </c>
      <c r="E249" s="58" t="str">
        <f>IFERROR(VLOOKUP(A249, LichDay!A:F, 6, FALSE), "")</f>
        <v>Huyen</v>
      </c>
      <c r="F249" s="23">
        <f t="shared" si="1"/>
        <v>9</v>
      </c>
      <c r="G249" s="23">
        <f>IF(A249 &lt;&gt; "", COUNTIFS(DiemDanhChiTiet!A:A, A249, DiemDanhChiTiet!E:E, C249), 0)</f>
        <v>9</v>
      </c>
      <c r="H249" s="23">
        <f>IF(A249 &lt;&gt; "", COUNTIFS(DiemDanhChiTiet!A:A, A249, DiemDanhChiTiet!E:E, "&lt;&gt;"&amp;C249), 0)</f>
        <v>0</v>
      </c>
      <c r="I249" s="185">
        <f t="shared" si="2"/>
        <v>150000</v>
      </c>
      <c r="J249" s="185">
        <f t="shared" si="3"/>
        <v>50000</v>
      </c>
      <c r="K249" s="186" t="str">
        <f t="array" ref="K249">XLOOKUP(TRIM(C249), LopHoc!$B$4:$B$100, LopHoc!$A$4:$A$100, "Không tìm thấy")
</f>
        <v>Gang Thép</v>
      </c>
    </row>
    <row r="250">
      <c r="A250" s="37" t="s">
        <v>1685</v>
      </c>
      <c r="B250" s="58" t="s">
        <v>1676</v>
      </c>
      <c r="C250" s="58" t="s">
        <v>387</v>
      </c>
      <c r="D250" s="58" t="str">
        <f>IFERROR(VLOOKUP(A250, LichDay!A:E, 5, FALSE), "")</f>
        <v>Huco</v>
      </c>
      <c r="E250" s="58" t="str">
        <f>IFERROR(VLOOKUP(A250, LichDay!A:F, 6, FALSE), "")</f>
        <v>Huyen</v>
      </c>
      <c r="F250" s="23">
        <f t="shared" si="1"/>
        <v>3</v>
      </c>
      <c r="G250" s="23">
        <f>IF(A250 &lt;&gt; "", COUNTIFS(DiemDanhChiTiet!A:A, A250, DiemDanhChiTiet!E:E, C250), 0)</f>
        <v>3</v>
      </c>
      <c r="H250" s="23">
        <f>IF(A250 &lt;&gt; "", COUNTIFS(DiemDanhChiTiet!A:A, A250, DiemDanhChiTiet!E:E, "&lt;&gt;"&amp;C250), 0)</f>
        <v>0</v>
      </c>
      <c r="I250" s="185">
        <f t="shared" si="2"/>
        <v>150000</v>
      </c>
      <c r="J250" s="185">
        <f t="shared" si="3"/>
        <v>50000</v>
      </c>
      <c r="K250" s="186" t="str">
        <f t="array" ref="K250">XLOOKUP(TRIM(C250), LopHoc!$B$4:$B$100, LopHoc!$A$4:$A$100, "Không tìm thấy")
</f>
        <v>Gang Thép</v>
      </c>
    </row>
    <row r="251">
      <c r="A251" s="37" t="s">
        <v>1781</v>
      </c>
      <c r="B251" s="58" t="s">
        <v>1676</v>
      </c>
      <c r="C251" s="58" t="s">
        <v>114</v>
      </c>
      <c r="D251" s="58" t="str">
        <f>IFERROR(VLOOKUP(A251, LichDay!A:E, 5, FALSE), "")</f>
        <v>Khadi</v>
      </c>
      <c r="E251" s="57" t="str">
        <f>IFERROR(VLOOKUP(A251, LichDay!A:F, 6, FALSE), "")</f>
        <v/>
      </c>
      <c r="F251" s="23">
        <f t="shared" si="1"/>
        <v>2</v>
      </c>
      <c r="G251" s="23">
        <f>IF(A251 &lt;&gt; "", COUNTIFS(DiemDanhChiTiet!A:A, A251, DiemDanhChiTiet!E:E, C251), 0)</f>
        <v>1</v>
      </c>
      <c r="H251" s="23">
        <f>IF(A251 &lt;&gt; "", COUNTIFS(DiemDanhChiTiet!A:A, A251, DiemDanhChiTiet!E:E, "&lt;&gt;"&amp;C251), 0)</f>
        <v>1</v>
      </c>
      <c r="I251" s="185">
        <f t="shared" si="2"/>
        <v>150000</v>
      </c>
      <c r="J251" s="185">
        <f t="shared" si="3"/>
        <v>0</v>
      </c>
      <c r="K251" s="186" t="str">
        <f t="array" ref="K251">XLOOKUP(TRIM(C251), LopHoc!$B$4:$B$100, LopHoc!$A$4:$A$100, "Không tìm thấy")
</f>
        <v>RMIX</v>
      </c>
    </row>
    <row r="252">
      <c r="A252" s="37" t="s">
        <v>1675</v>
      </c>
      <c r="B252" s="58" t="s">
        <v>1676</v>
      </c>
      <c r="C252" s="58" t="s">
        <v>327</v>
      </c>
      <c r="D252" s="58" t="str">
        <f>IFERROR(VLOOKUP(A252, LichDay!A:E, 5, FALSE), "")</f>
        <v>Huco</v>
      </c>
      <c r="E252" s="58" t="str">
        <f>IFERROR(VLOOKUP(A252, LichDay!A:F, 6, FALSE), "")</f>
        <v>Huyen</v>
      </c>
      <c r="F252" s="23">
        <f t="shared" si="1"/>
        <v>7</v>
      </c>
      <c r="G252" s="23">
        <f>IF(A252 &lt;&gt; "", COUNTIFS(DiemDanhChiTiet!A:A, A252, DiemDanhChiTiet!E:E, C252), 0)</f>
        <v>7</v>
      </c>
      <c r="H252" s="23">
        <f>IF(A252 &lt;&gt; "", COUNTIFS(DiemDanhChiTiet!A:A, A252, DiemDanhChiTiet!E:E, "&lt;&gt;"&amp;C252), 0)</f>
        <v>0</v>
      </c>
      <c r="I252" s="185">
        <f t="shared" si="2"/>
        <v>150000</v>
      </c>
      <c r="J252" s="185">
        <f t="shared" si="3"/>
        <v>50000</v>
      </c>
      <c r="K252" s="186" t="str">
        <f t="array" ref="K252">XLOOKUP(TRIM(C252), LopHoc!$B$4:$B$100, LopHoc!$A$4:$A$100, "Không tìm thấy")
</f>
        <v>Gang Thép</v>
      </c>
    </row>
    <row r="253">
      <c r="A253" s="37" t="s">
        <v>1714</v>
      </c>
      <c r="B253" s="58" t="s">
        <v>1676</v>
      </c>
      <c r="C253" s="58" t="s">
        <v>439</v>
      </c>
      <c r="D253" s="58" t="str">
        <f>IFERROR(VLOOKUP(A253, LichDay!A:E, 5, FALSE), "")</f>
        <v>Khadi</v>
      </c>
      <c r="E253" s="58" t="str">
        <f>IFERROR(VLOOKUP(A253, LichDay!A:F, 6, FALSE), "")</f>
        <v>Huyen</v>
      </c>
      <c r="F253" s="23">
        <f t="shared" si="1"/>
        <v>6</v>
      </c>
      <c r="G253" s="23">
        <f>IF(A253 &lt;&gt; "", COUNTIFS(DiemDanhChiTiet!A:A, A253, DiemDanhChiTiet!E:E, C253), 0)</f>
        <v>6</v>
      </c>
      <c r="H253" s="23">
        <f>IF(A253 &lt;&gt; "", COUNTIFS(DiemDanhChiTiet!A:A, A253, DiemDanhChiTiet!E:E, "&lt;&gt;"&amp;C253), 0)</f>
        <v>0</v>
      </c>
      <c r="I253" s="185">
        <f t="shared" si="2"/>
        <v>150000</v>
      </c>
      <c r="J253" s="185">
        <f t="shared" si="3"/>
        <v>50000</v>
      </c>
      <c r="K253" s="186" t="str">
        <f t="array" ref="K253">XLOOKUP(TRIM(C253), LopHoc!$B$4:$B$100, LopHoc!$A$4:$A$100, "Không tìm thấy")
</f>
        <v>Gang Thép</v>
      </c>
    </row>
    <row r="254">
      <c r="A254" s="37" t="s">
        <v>1754</v>
      </c>
      <c r="B254" s="58" t="s">
        <v>1676</v>
      </c>
      <c r="C254" s="58" t="s">
        <v>27</v>
      </c>
      <c r="D254" s="58" t="str">
        <f>IFERROR(VLOOKUP(A254, LichDay!A:E, 5, FALSE), "")</f>
        <v>Lego</v>
      </c>
      <c r="E254" s="57" t="str">
        <f>IFERROR(VLOOKUP(A254, LichDay!A:F, 6, FALSE), "")</f>
        <v/>
      </c>
      <c r="F254" s="23">
        <f t="shared" si="1"/>
        <v>5</v>
      </c>
      <c r="G254" s="23">
        <f>IF(A254 &lt;&gt; "", COUNTIFS(DiemDanhChiTiet!A:A, A254, DiemDanhChiTiet!E:E, C254), 0)</f>
        <v>5</v>
      </c>
      <c r="H254" s="23">
        <f>IF(A254 &lt;&gt; "", COUNTIFS(DiemDanhChiTiet!A:A, A254, DiemDanhChiTiet!E:E, "&lt;&gt;"&amp;C254), 0)</f>
        <v>0</v>
      </c>
      <c r="I254" s="185">
        <f t="shared" si="2"/>
        <v>150000</v>
      </c>
      <c r="J254" s="185">
        <f t="shared" si="3"/>
        <v>0</v>
      </c>
      <c r="K254" s="186" t="str">
        <f t="array" ref="K254">XLOOKUP(TRIM(C254), LopHoc!$B$4:$B$100, LopHoc!$A$4:$A$100, "Không tìm thấy")
</f>
        <v>RMIX</v>
      </c>
    </row>
    <row r="255">
      <c r="A255" s="37" t="s">
        <v>1763</v>
      </c>
      <c r="B255" s="58" t="s">
        <v>1676</v>
      </c>
      <c r="C255" s="58" t="s">
        <v>86</v>
      </c>
      <c r="D255" s="58" t="str">
        <f>IFERROR(VLOOKUP(A255, LichDay!A:E, 5, FALSE), "")</f>
        <v>Halo</v>
      </c>
      <c r="E255" s="57" t="str">
        <f>IFERROR(VLOOKUP(A255, LichDay!A:F, 6, FALSE), "")</f>
        <v/>
      </c>
      <c r="F255" s="23">
        <f t="shared" si="1"/>
        <v>4</v>
      </c>
      <c r="G255" s="23">
        <f>IF(A255 &lt;&gt; "", COUNTIFS(DiemDanhChiTiet!A:A, A255, DiemDanhChiTiet!E:E, C255), 0)</f>
        <v>4</v>
      </c>
      <c r="H255" s="23">
        <f>IF(A255 &lt;&gt; "", COUNTIFS(DiemDanhChiTiet!A:A, A255, DiemDanhChiTiet!E:E, "&lt;&gt;"&amp;C255), 0)</f>
        <v>0</v>
      </c>
      <c r="I255" s="185">
        <f t="shared" si="2"/>
        <v>150000</v>
      </c>
      <c r="J255" s="185">
        <f t="shared" si="3"/>
        <v>0</v>
      </c>
      <c r="K255" s="186" t="str">
        <f t="array" ref="K255">XLOOKUP(TRIM(C255), LopHoc!$B$4:$B$100, LopHoc!$A$4:$A$100, "Không tìm thấy")
</f>
        <v>RMIX</v>
      </c>
    </row>
    <row r="256">
      <c r="A256" s="37" t="s">
        <v>1801</v>
      </c>
      <c r="B256" s="70">
        <v>45391.0</v>
      </c>
      <c r="C256" s="58" t="s">
        <v>449</v>
      </c>
      <c r="D256" s="58" t="str">
        <f>IFERROR(VLOOKUP(A256, LichDay!A:E, 5, FALSE), "")</f>
        <v>Hope</v>
      </c>
      <c r="E256" s="58" t="str">
        <f>IFERROR(VLOOKUP(A256, LichDay!A:F, 6, FALSE), "")</f>
        <v>Huyen</v>
      </c>
      <c r="F256" s="23">
        <f t="shared" si="1"/>
        <v>6</v>
      </c>
      <c r="G256" s="23">
        <f>IF(A256 &lt;&gt; "", COUNTIFS(DiemDanhChiTiet!A:A, A256, DiemDanhChiTiet!E:E, C256), 0)</f>
        <v>6</v>
      </c>
      <c r="H256" s="23">
        <f>IF(A256 &lt;&gt; "", COUNTIFS(DiemDanhChiTiet!A:A, A256, DiemDanhChiTiet!E:E, "&lt;&gt;"&amp;C256), 0)</f>
        <v>0</v>
      </c>
      <c r="I256" s="185">
        <f t="shared" si="2"/>
        <v>150000</v>
      </c>
      <c r="J256" s="185">
        <f t="shared" si="3"/>
        <v>50000</v>
      </c>
      <c r="K256" s="186" t="str">
        <f t="array" ref="K256">XLOOKUP(TRIM(C256), LopHoc!$B$4:$B$100, LopHoc!$A$4:$A$100, "Không tìm thấy")
</f>
        <v>Gang Thép</v>
      </c>
    </row>
    <row r="257">
      <c r="A257" s="37" t="s">
        <v>1814</v>
      </c>
      <c r="B257" s="70">
        <v>45391.0</v>
      </c>
      <c r="C257" s="58" t="s">
        <v>387</v>
      </c>
      <c r="D257" s="58" t="str">
        <f>IFERROR(VLOOKUP(A257, LichDay!A:E, 5, FALSE), "")</f>
        <v>Huco</v>
      </c>
      <c r="E257" s="58" t="str">
        <f>IFERROR(VLOOKUP(A257, LichDay!A:F, 6, FALSE), "")</f>
        <v>Huyen</v>
      </c>
      <c r="F257" s="23">
        <f t="shared" si="1"/>
        <v>3</v>
      </c>
      <c r="G257" s="23">
        <f>IF(A257 &lt;&gt; "", COUNTIFS(DiemDanhChiTiet!A:A, A257, DiemDanhChiTiet!E:E, C257), 0)</f>
        <v>3</v>
      </c>
      <c r="H257" s="23">
        <f>IF(A257 &lt;&gt; "", COUNTIFS(DiemDanhChiTiet!A:A, A257, DiemDanhChiTiet!E:E, "&lt;&gt;"&amp;C257), 0)</f>
        <v>0</v>
      </c>
      <c r="I257" s="185">
        <f t="shared" si="2"/>
        <v>150000</v>
      </c>
      <c r="J257" s="185">
        <f t="shared" si="3"/>
        <v>50000</v>
      </c>
      <c r="K257" s="186" t="str">
        <f t="array" ref="K257">XLOOKUP(TRIM(C257), LopHoc!$B$4:$B$100, LopHoc!$A$4:$A$100, "Không tìm thấy")
</f>
        <v>Gang Thép</v>
      </c>
    </row>
    <row r="258">
      <c r="A258" s="37" t="s">
        <v>1825</v>
      </c>
      <c r="B258" s="70">
        <v>45391.0</v>
      </c>
      <c r="C258" s="58" t="s">
        <v>327</v>
      </c>
      <c r="D258" s="58" t="str">
        <f>IFERROR(VLOOKUP(A258, LichDay!A:E, 5, FALSE), "")</f>
        <v>Huco</v>
      </c>
      <c r="E258" s="58" t="str">
        <f>IFERROR(VLOOKUP(A258, LichDay!A:F, 6, FALSE), "")</f>
        <v>Huyen</v>
      </c>
      <c r="F258" s="23">
        <f t="shared" si="1"/>
        <v>9</v>
      </c>
      <c r="G258" s="23">
        <f>IF(A258 &lt;&gt; "", COUNTIFS(DiemDanhChiTiet!A:A, A258, DiemDanhChiTiet!E:E, C258), 0)</f>
        <v>9</v>
      </c>
      <c r="H258" s="23">
        <f>IF(A258 &lt;&gt; "", COUNTIFS(DiemDanhChiTiet!A:A, A258, DiemDanhChiTiet!E:E, "&lt;&gt;"&amp;C258), 0)</f>
        <v>0</v>
      </c>
      <c r="I258" s="185">
        <f t="shared" si="2"/>
        <v>150000</v>
      </c>
      <c r="J258" s="185">
        <f t="shared" si="3"/>
        <v>50000</v>
      </c>
      <c r="K258" s="186" t="str">
        <f t="array" ref="K258">XLOOKUP(TRIM(C258), LopHoc!$B$4:$B$100, LopHoc!$A$4:$A$100, "Không tìm thấy")
</f>
        <v>Gang Thép</v>
      </c>
    </row>
    <row r="259">
      <c r="A259" s="37" t="s">
        <v>1833</v>
      </c>
      <c r="B259" s="70">
        <v>45391.0</v>
      </c>
      <c r="C259" s="58" t="s">
        <v>439</v>
      </c>
      <c r="D259" s="58" t="str">
        <f>IFERROR(VLOOKUP(A259, LichDay!A:E, 5, FALSE), "")</f>
        <v>Khadi</v>
      </c>
      <c r="E259" s="58" t="str">
        <f>IFERROR(VLOOKUP(A259, LichDay!A:F, 6, FALSE), "")</f>
        <v>Huyen</v>
      </c>
      <c r="F259" s="23">
        <f t="shared" si="1"/>
        <v>4</v>
      </c>
      <c r="G259" s="23">
        <f>IF(A259 &lt;&gt; "", COUNTIFS(DiemDanhChiTiet!A:A, A259, DiemDanhChiTiet!E:E, C259), 0)</f>
        <v>4</v>
      </c>
      <c r="H259" s="23">
        <f>IF(A259 &lt;&gt; "", COUNTIFS(DiemDanhChiTiet!A:A, A259, DiemDanhChiTiet!E:E, "&lt;&gt;"&amp;C259), 0)</f>
        <v>0</v>
      </c>
      <c r="I259" s="185">
        <f t="shared" si="2"/>
        <v>150000</v>
      </c>
      <c r="J259" s="185">
        <f t="shared" si="3"/>
        <v>50000</v>
      </c>
      <c r="K259" s="186" t="str">
        <f t="array" ref="K259">XLOOKUP(TRIM(C259), LopHoc!$B$4:$B$100, LopHoc!$A$4:$A$100, "Không tìm thấy")
</f>
        <v>Gang Thép</v>
      </c>
    </row>
    <row r="260">
      <c r="A260" s="37" t="s">
        <v>1913</v>
      </c>
      <c r="B260" s="70">
        <v>45391.0</v>
      </c>
      <c r="C260" s="58" t="s">
        <v>141</v>
      </c>
      <c r="D260" s="58" t="str">
        <f>IFERROR(VLOOKUP(A260, LichDay!A:E, 5, FALSE), "")</f>
        <v>Hope</v>
      </c>
      <c r="E260" s="57" t="str">
        <f>IFERROR(VLOOKUP(A260, LichDay!A:F, 6, FALSE), "")</f>
        <v/>
      </c>
      <c r="F260" s="23">
        <f t="shared" si="1"/>
        <v>5</v>
      </c>
      <c r="G260" s="23">
        <f>IF(A260 &lt;&gt; "", COUNTIFS(DiemDanhChiTiet!A:A, A260, DiemDanhChiTiet!E:E, C260), 0)</f>
        <v>5</v>
      </c>
      <c r="H260" s="23">
        <f>IF(A260 &lt;&gt; "", COUNTIFS(DiemDanhChiTiet!A:A, A260, DiemDanhChiTiet!E:E, "&lt;&gt;"&amp;C260), 0)</f>
        <v>0</v>
      </c>
      <c r="I260" s="185">
        <f t="shared" si="2"/>
        <v>150000</v>
      </c>
      <c r="J260" s="185">
        <f t="shared" si="3"/>
        <v>0</v>
      </c>
      <c r="K260" s="186" t="str">
        <f t="array" ref="K260">XLOOKUP(TRIM(C260), LopHoc!$B$4:$B$100, LopHoc!$A$4:$A$100, "Không tìm thấy")
</f>
        <v>RMIX</v>
      </c>
    </row>
    <row r="261">
      <c r="A261" s="37" t="s">
        <v>1897</v>
      </c>
      <c r="B261" s="70">
        <v>45391.0</v>
      </c>
      <c r="C261" s="58" t="s">
        <v>27</v>
      </c>
      <c r="D261" s="58" t="str">
        <f>IFERROR(VLOOKUP(A261, LichDay!A:E, 5, FALSE), "")</f>
        <v>Lego</v>
      </c>
      <c r="E261" s="57" t="str">
        <f>IFERROR(VLOOKUP(A261, LichDay!A:F, 6, FALSE), "")</f>
        <v/>
      </c>
      <c r="F261" s="23">
        <f t="shared" si="1"/>
        <v>11</v>
      </c>
      <c r="G261" s="23">
        <f>IF(A261 &lt;&gt; "", COUNTIFS(DiemDanhChiTiet!A:A, A261, DiemDanhChiTiet!E:E, C261), 0)</f>
        <v>10</v>
      </c>
      <c r="H261" s="23">
        <f>IF(A261 &lt;&gt; "", COUNTIFS(DiemDanhChiTiet!A:A, A261, DiemDanhChiTiet!E:E, "&lt;&gt;"&amp;C261), 0)</f>
        <v>1</v>
      </c>
      <c r="I261" s="185">
        <f t="shared" si="2"/>
        <v>150000</v>
      </c>
      <c r="J261" s="185">
        <f t="shared" si="3"/>
        <v>0</v>
      </c>
      <c r="K261" s="186" t="str">
        <f t="array" ref="K261">XLOOKUP(TRIM(C261), LopHoc!$B$4:$B$100, LopHoc!$A$4:$A$100, "Không tìm thấy")
</f>
        <v>RMIX</v>
      </c>
    </row>
    <row r="262">
      <c r="A262" s="37" t="s">
        <v>1905</v>
      </c>
      <c r="B262" s="70">
        <v>45391.0</v>
      </c>
      <c r="C262" s="58" t="s">
        <v>86</v>
      </c>
      <c r="D262" s="58" t="str">
        <f>IFERROR(VLOOKUP(A262, LichDay!A:E, 5, FALSE), "")</f>
        <v>Halo</v>
      </c>
      <c r="E262" s="57" t="str">
        <f>IFERROR(VLOOKUP(A262, LichDay!A:F, 6, FALSE), "")</f>
        <v/>
      </c>
      <c r="F262" s="23">
        <f t="shared" si="1"/>
        <v>8</v>
      </c>
      <c r="G262" s="23">
        <f>IF(A262 &lt;&gt; "", COUNTIFS(DiemDanhChiTiet!A:A, A262, DiemDanhChiTiet!E:E, C262), 0)</f>
        <v>6</v>
      </c>
      <c r="H262" s="23">
        <f>IF(A262 &lt;&gt; "", COUNTIFS(DiemDanhChiTiet!A:A, A262, DiemDanhChiTiet!E:E, "&lt;&gt;"&amp;C262), 0)</f>
        <v>2</v>
      </c>
      <c r="I262" s="185">
        <f t="shared" si="2"/>
        <v>150000</v>
      </c>
      <c r="J262" s="185">
        <f t="shared" si="3"/>
        <v>0</v>
      </c>
      <c r="K262" s="186" t="str">
        <f t="array" ref="K262">XLOOKUP(TRIM(C262), LopHoc!$B$4:$B$100, LopHoc!$A$4:$A$100, "Không tìm thấy")
</f>
        <v>RMIX</v>
      </c>
    </row>
    <row r="263">
      <c r="A263" s="37" t="s">
        <v>1841</v>
      </c>
      <c r="B263" s="70">
        <v>45421.0</v>
      </c>
      <c r="C263" s="58" t="s">
        <v>293</v>
      </c>
      <c r="D263" s="58" t="str">
        <f>IFERROR(VLOOKUP(A263, LichDay!A:E, 5, FALSE), "")</f>
        <v>Halo</v>
      </c>
      <c r="E263" s="58" t="str">
        <f>IFERROR(VLOOKUP(A263, LichDay!A:F, 6, FALSE), "")</f>
        <v>Huyen</v>
      </c>
      <c r="F263" s="23">
        <f t="shared" si="1"/>
        <v>10</v>
      </c>
      <c r="G263" s="23">
        <f>IF(A263 &lt;&gt; "", COUNTIFS(DiemDanhChiTiet!A:A, A263, DiemDanhChiTiet!E:E, C263), 0)</f>
        <v>10</v>
      </c>
      <c r="H263" s="23">
        <f>IF(A263 &lt;&gt; "", COUNTIFS(DiemDanhChiTiet!A:A, A263, DiemDanhChiTiet!E:E, "&lt;&gt;"&amp;C263), 0)</f>
        <v>0</v>
      </c>
      <c r="I263" s="185">
        <f t="shared" si="2"/>
        <v>150000</v>
      </c>
      <c r="J263" s="185">
        <f t="shared" si="3"/>
        <v>50000</v>
      </c>
      <c r="K263" s="186" t="str">
        <f t="array" ref="K263">XLOOKUP(TRIM(C263), LopHoc!$B$4:$B$100, LopHoc!$A$4:$A$100, "Không tìm thấy")
</f>
        <v>Gang Thép</v>
      </c>
    </row>
    <row r="264">
      <c r="A264" s="37" t="s">
        <v>1843</v>
      </c>
      <c r="B264" s="70">
        <v>45635.0</v>
      </c>
      <c r="C264" s="58" t="s">
        <v>293</v>
      </c>
      <c r="D264" s="58" t="str">
        <f>IFERROR(VLOOKUP(A264, LichDay!A:E, 5, FALSE), "")</f>
        <v>Halo</v>
      </c>
      <c r="E264" s="58" t="str">
        <f>IFERROR(VLOOKUP(A264, LichDay!A:F, 6, FALSE), "")</f>
        <v>Huyen</v>
      </c>
      <c r="F264" s="23">
        <f t="shared" si="1"/>
        <v>11</v>
      </c>
      <c r="G264" s="23">
        <f>IF(A264 &lt;&gt; "", COUNTIFS(DiemDanhChiTiet!A:A, A264, DiemDanhChiTiet!E:E, C264), 0)</f>
        <v>11</v>
      </c>
      <c r="H264" s="23">
        <f>IF(A264 &lt;&gt; "", COUNTIFS(DiemDanhChiTiet!A:A, A264, DiemDanhChiTiet!E:E, "&lt;&gt;"&amp;C264), 0)</f>
        <v>0</v>
      </c>
      <c r="I264" s="185">
        <f t="shared" si="2"/>
        <v>150000</v>
      </c>
      <c r="J264" s="185">
        <f t="shared" si="3"/>
        <v>50000</v>
      </c>
      <c r="K264" s="186" t="str">
        <f t="array" ref="K264">XLOOKUP(TRIM(C264), LopHoc!$B$4:$B$100, LopHoc!$A$4:$A$100, "Không tìm thấy")
</f>
        <v>Gang Thép</v>
      </c>
    </row>
    <row r="265">
      <c r="A265" s="37" t="s">
        <v>1867</v>
      </c>
      <c r="B265" s="58" t="s">
        <v>1818</v>
      </c>
      <c r="C265" s="58" t="s">
        <v>453</v>
      </c>
      <c r="D265" s="58" t="str">
        <f>IFERROR(VLOOKUP(A265, LichDay!A:E, 5, FALSE), "")</f>
        <v>Hope</v>
      </c>
      <c r="E265" s="58" t="str">
        <f>IFERROR(VLOOKUP(A265, LichDay!A:F, 6, FALSE), "")</f>
        <v>Huyen</v>
      </c>
      <c r="F265" s="23">
        <f t="shared" si="1"/>
        <v>21</v>
      </c>
      <c r="G265" s="23">
        <f>IF(A265 &lt;&gt; "", COUNTIFS(DiemDanhChiTiet!A:A, A265, DiemDanhChiTiet!E:E, C265), 0)</f>
        <v>21</v>
      </c>
      <c r="H265" s="23">
        <f>IF(A265 &lt;&gt; "", COUNTIFS(DiemDanhChiTiet!A:A, A265, DiemDanhChiTiet!E:E, "&lt;&gt;"&amp;C265), 0)</f>
        <v>0</v>
      </c>
      <c r="I265" s="185">
        <f t="shared" si="2"/>
        <v>200000</v>
      </c>
      <c r="J265" s="185">
        <f t="shared" si="3"/>
        <v>50000</v>
      </c>
      <c r="K265" s="186" t="str">
        <f t="array" ref="K265">XLOOKUP(TRIM(C265), LopHoc!$B$4:$B$100, LopHoc!$A$4:$A$100, "Không tìm thấy")
</f>
        <v>Gang Thép</v>
      </c>
    </row>
    <row r="266">
      <c r="A266" s="37" t="s">
        <v>1923</v>
      </c>
      <c r="B266" s="58" t="s">
        <v>1818</v>
      </c>
      <c r="C266" s="58" t="s">
        <v>50</v>
      </c>
      <c r="D266" s="58" t="str">
        <f>IFERROR(VLOOKUP(A266, LichDay!A:E, 5, FALSE), "")</f>
        <v>Khadi</v>
      </c>
      <c r="E266" s="57" t="str">
        <f>IFERROR(VLOOKUP(A266, LichDay!A:F, 6, FALSE), "")</f>
        <v/>
      </c>
      <c r="F266" s="23">
        <f t="shared" si="1"/>
        <v>7</v>
      </c>
      <c r="G266" s="23">
        <f>IF(A266 &lt;&gt; "", COUNTIFS(DiemDanhChiTiet!A:A, A266, DiemDanhChiTiet!E:E, C266), 0)</f>
        <v>6</v>
      </c>
      <c r="H266" s="23">
        <f>IF(A266 &lt;&gt; "", COUNTIFS(DiemDanhChiTiet!A:A, A266, DiemDanhChiTiet!E:E, "&lt;&gt;"&amp;C266), 0)</f>
        <v>1</v>
      </c>
      <c r="I266" s="185">
        <f t="shared" si="2"/>
        <v>150000</v>
      </c>
      <c r="J266" s="185">
        <f t="shared" si="3"/>
        <v>0</v>
      </c>
      <c r="K266" s="186" t="str">
        <f t="array" ref="K266">XLOOKUP(TRIM(C266), LopHoc!$B$4:$B$100, LopHoc!$A$4:$A$100, "Không tìm thấy")
</f>
        <v>RMIX</v>
      </c>
    </row>
    <row r="267">
      <c r="A267" s="37" t="s">
        <v>1817</v>
      </c>
      <c r="B267" s="58" t="s">
        <v>1818</v>
      </c>
      <c r="C267" s="58" t="s">
        <v>387</v>
      </c>
      <c r="D267" s="58" t="str">
        <f>IFERROR(VLOOKUP(A267, LichDay!A:E, 5, FALSE), "")</f>
        <v>Huco</v>
      </c>
      <c r="E267" s="58" t="str">
        <f>IFERROR(VLOOKUP(A267, LichDay!A:F, 6, FALSE), "")</f>
        <v>Huyen</v>
      </c>
      <c r="F267" s="23">
        <f t="shared" si="1"/>
        <v>4</v>
      </c>
      <c r="G267" s="23">
        <f>IF(A267 &lt;&gt; "", COUNTIFS(DiemDanhChiTiet!A:A, A267, DiemDanhChiTiet!E:E, C267), 0)</f>
        <v>4</v>
      </c>
      <c r="H267" s="23">
        <f>IF(A267 &lt;&gt; "", COUNTIFS(DiemDanhChiTiet!A:A, A267, DiemDanhChiTiet!E:E, "&lt;&gt;"&amp;C267), 0)</f>
        <v>0</v>
      </c>
      <c r="I267" s="185">
        <f t="shared" si="2"/>
        <v>150000</v>
      </c>
      <c r="J267" s="185">
        <f t="shared" si="3"/>
        <v>50000</v>
      </c>
      <c r="K267" s="186" t="str">
        <f t="array" ref="K267">XLOOKUP(TRIM(C267), LopHoc!$B$4:$B$100, LopHoc!$A$4:$A$100, "Không tìm thấy")
</f>
        <v>Gang Thép</v>
      </c>
    </row>
    <row r="268">
      <c r="A268" s="37" t="s">
        <v>1828</v>
      </c>
      <c r="B268" s="58" t="s">
        <v>1818</v>
      </c>
      <c r="C268" s="58" t="s">
        <v>327</v>
      </c>
      <c r="D268" s="58" t="str">
        <f>IFERROR(VLOOKUP(A268, LichDay!A:E, 5, FALSE), "")</f>
        <v>Huco</v>
      </c>
      <c r="E268" s="58" t="str">
        <f>IFERROR(VLOOKUP(A268, LichDay!A:F, 6, FALSE), "")</f>
        <v>Huyen</v>
      </c>
      <c r="F268" s="23">
        <f t="shared" si="1"/>
        <v>8</v>
      </c>
      <c r="G268" s="23">
        <f>IF(A268 &lt;&gt; "", COUNTIFS(DiemDanhChiTiet!A:A, A268, DiemDanhChiTiet!E:E, C268), 0)</f>
        <v>8</v>
      </c>
      <c r="H268" s="23">
        <f>IF(A268 &lt;&gt; "", COUNTIFS(DiemDanhChiTiet!A:A, A268, DiemDanhChiTiet!E:E, "&lt;&gt;"&amp;C268), 0)</f>
        <v>0</v>
      </c>
      <c r="I268" s="185">
        <f t="shared" si="2"/>
        <v>150000</v>
      </c>
      <c r="J268" s="185">
        <f t="shared" si="3"/>
        <v>50000</v>
      </c>
      <c r="K268" s="186" t="str">
        <f t="array" ref="K268">XLOOKUP(TRIM(C268), LopHoc!$B$4:$B$100, LopHoc!$A$4:$A$100, "Không tìm thấy")
</f>
        <v>Gang Thép</v>
      </c>
    </row>
    <row r="269">
      <c r="A269" s="37" t="s">
        <v>1908</v>
      </c>
      <c r="B269" s="58" t="s">
        <v>1818</v>
      </c>
      <c r="C269" s="58" t="s">
        <v>86</v>
      </c>
      <c r="D269" s="58" t="str">
        <f>IFERROR(VLOOKUP(A269, LichDay!A:E, 5, FALSE), "")</f>
        <v>Halo</v>
      </c>
      <c r="E269" s="57" t="str">
        <f>IFERROR(VLOOKUP(A269, LichDay!A:F, 6, FALSE), "")</f>
        <v/>
      </c>
      <c r="F269" s="23">
        <f t="shared" si="1"/>
        <v>3</v>
      </c>
      <c r="G269" s="23">
        <f>IF(A269 &lt;&gt; "", COUNTIFS(DiemDanhChiTiet!A:A, A269, DiemDanhChiTiet!E:E, C269), 0)</f>
        <v>3</v>
      </c>
      <c r="H269" s="23">
        <f>IF(A269 &lt;&gt; "", COUNTIFS(DiemDanhChiTiet!A:A, A269, DiemDanhChiTiet!E:E, "&lt;&gt;"&amp;C269), 0)</f>
        <v>0</v>
      </c>
      <c r="I269" s="185">
        <f t="shared" si="2"/>
        <v>150000</v>
      </c>
      <c r="J269" s="185">
        <f t="shared" si="3"/>
        <v>0</v>
      </c>
      <c r="K269" s="186" t="str">
        <f t="array" ref="K269">XLOOKUP(TRIM(C269), LopHoc!$B$4:$B$100, LopHoc!$A$4:$A$100, "Không tìm thấy")
</f>
        <v>RMIX</v>
      </c>
    </row>
    <row r="270">
      <c r="A270" s="37" t="s">
        <v>1900</v>
      </c>
      <c r="B270" s="58" t="s">
        <v>1818</v>
      </c>
      <c r="C270" s="58" t="s">
        <v>27</v>
      </c>
      <c r="D270" s="58" t="str">
        <f>IFERROR(VLOOKUP(A270, LichDay!A:E, 5, FALSE), "")</f>
        <v>Lego</v>
      </c>
      <c r="E270" s="57" t="str">
        <f>IFERROR(VLOOKUP(A270, LichDay!A:F, 6, FALSE), "")</f>
        <v/>
      </c>
      <c r="F270" s="23">
        <f t="shared" si="1"/>
        <v>3</v>
      </c>
      <c r="G270" s="23">
        <f>IF(A270 &lt;&gt; "", COUNTIFS(DiemDanhChiTiet!A:A, A270, DiemDanhChiTiet!E:E, C270), 0)</f>
        <v>3</v>
      </c>
      <c r="H270" s="23">
        <f>IF(A270 &lt;&gt; "", COUNTIFS(DiemDanhChiTiet!A:A, A270, DiemDanhChiTiet!E:E, "&lt;&gt;"&amp;C270), 0)</f>
        <v>0</v>
      </c>
      <c r="I270" s="185">
        <f t="shared" si="2"/>
        <v>150000</v>
      </c>
      <c r="J270" s="185">
        <f t="shared" si="3"/>
        <v>0</v>
      </c>
      <c r="K270" s="186" t="str">
        <f t="array" ref="K270">XLOOKUP(TRIM(C270), LopHoc!$B$4:$B$100, LopHoc!$A$4:$A$100, "Không tìm thấy")
</f>
        <v>RMIX</v>
      </c>
    </row>
    <row r="271">
      <c r="A271" s="37" t="s">
        <v>1836</v>
      </c>
      <c r="B271" s="58" t="s">
        <v>1818</v>
      </c>
      <c r="C271" s="58" t="s">
        <v>439</v>
      </c>
      <c r="D271" s="58" t="str">
        <f>IFERROR(VLOOKUP(A271, LichDay!A:E, 5, FALSE), "")</f>
        <v>Khadi</v>
      </c>
      <c r="E271" s="58" t="str">
        <f>IFERROR(VLOOKUP(A271, LichDay!A:F, 6, FALSE), "")</f>
        <v>Huyen</v>
      </c>
      <c r="F271" s="23">
        <f t="shared" si="1"/>
        <v>4</v>
      </c>
      <c r="G271" s="23">
        <f>IF(A271 &lt;&gt; "", COUNTIFS(DiemDanhChiTiet!A:A, A271, DiemDanhChiTiet!E:E, C271), 0)</f>
        <v>4</v>
      </c>
      <c r="H271" s="23">
        <f>IF(A271 &lt;&gt; "", COUNTIFS(DiemDanhChiTiet!A:A, A271, DiemDanhChiTiet!E:E, "&lt;&gt;"&amp;C271), 0)</f>
        <v>0</v>
      </c>
      <c r="I271" s="185">
        <f t="shared" si="2"/>
        <v>150000</v>
      </c>
      <c r="J271" s="185">
        <f t="shared" si="3"/>
        <v>50000</v>
      </c>
      <c r="K271" s="186" t="str">
        <f t="array" ref="K271">XLOOKUP(TRIM(C271), LopHoc!$B$4:$B$100, LopHoc!$A$4:$A$100, "Không tìm thấy")
</f>
        <v>Gang Thép</v>
      </c>
    </row>
    <row r="272">
      <c r="A272" s="37" t="s">
        <v>1876</v>
      </c>
      <c r="B272" s="58" t="s">
        <v>1856</v>
      </c>
      <c r="C272" s="58" t="s">
        <v>306</v>
      </c>
      <c r="D272" s="58" t="str">
        <f>IFERROR(VLOOKUP(A272, LichDay!A:E, 5, FALSE), "")</f>
        <v>Halo</v>
      </c>
      <c r="E272" s="58" t="str">
        <f>IFERROR(VLOOKUP(A272, LichDay!A:F, 6, FALSE), "")</f>
        <v>Huyen</v>
      </c>
      <c r="F272" s="23">
        <f t="shared" si="1"/>
        <v>6</v>
      </c>
      <c r="G272" s="23">
        <f>IF(A272 &lt;&gt; "", COUNTIFS(DiemDanhChiTiet!A:A, A272, DiemDanhChiTiet!E:E, C272), 0)</f>
        <v>4</v>
      </c>
      <c r="H272" s="23">
        <f>IF(A272 &lt;&gt; "", COUNTIFS(DiemDanhChiTiet!A:A, A272, DiemDanhChiTiet!E:E, "&lt;&gt;"&amp;C272), 0)</f>
        <v>2</v>
      </c>
      <c r="I272" s="185">
        <f t="shared" si="2"/>
        <v>150000</v>
      </c>
      <c r="J272" s="185">
        <f t="shared" si="3"/>
        <v>50000</v>
      </c>
      <c r="K272" s="186" t="str">
        <f t="array" ref="K272">XLOOKUP(TRIM(C272), LopHoc!$B$4:$B$100, LopHoc!$A$4:$A$100, "Không tìm thấy")
</f>
        <v>Gang Thép</v>
      </c>
    </row>
    <row r="273">
      <c r="A273" s="37" t="s">
        <v>1892</v>
      </c>
      <c r="B273" s="58" t="s">
        <v>1856</v>
      </c>
      <c r="C273" s="58" t="s">
        <v>225</v>
      </c>
      <c r="D273" s="58" t="str">
        <f>IFERROR(VLOOKUP(A273, LichDay!A:E, 5, FALSE), "")</f>
        <v>Hope</v>
      </c>
      <c r="E273" s="58" t="str">
        <f>IFERROR(VLOOKUP(A273, LichDay!A:F, 6, FALSE), "")</f>
        <v>Huyen</v>
      </c>
      <c r="F273" s="23">
        <f t="shared" si="1"/>
        <v>12</v>
      </c>
      <c r="G273" s="23">
        <f>IF(A273 &lt;&gt; "", COUNTIFS(DiemDanhChiTiet!A:A, A273, DiemDanhChiTiet!E:E, C273), 0)</f>
        <v>11</v>
      </c>
      <c r="H273" s="23">
        <f>IF(A273 &lt;&gt; "", COUNTIFS(DiemDanhChiTiet!A:A, A273, DiemDanhChiTiet!E:E, "&lt;&gt;"&amp;C273), 0)</f>
        <v>1</v>
      </c>
      <c r="I273" s="185">
        <f t="shared" si="2"/>
        <v>150000</v>
      </c>
      <c r="J273" s="185">
        <f t="shared" si="3"/>
        <v>50000</v>
      </c>
      <c r="K273" s="186" t="str">
        <f t="array" ref="K273">XLOOKUP(TRIM(C273), LopHoc!$B$4:$B$100, LopHoc!$A$4:$A$100, "Không tìm thấy")
</f>
        <v>Gang Thép</v>
      </c>
    </row>
    <row r="274">
      <c r="A274" s="37" t="s">
        <v>1924</v>
      </c>
      <c r="B274" s="58" t="s">
        <v>1856</v>
      </c>
      <c r="C274" s="58" t="s">
        <v>50</v>
      </c>
      <c r="D274" s="58" t="str">
        <f>IFERROR(VLOOKUP(A274, LichDay!A:E, 5, FALSE), "")</f>
        <v>Khadi</v>
      </c>
      <c r="E274" s="57" t="str">
        <f>IFERROR(VLOOKUP(A274, LichDay!A:F, 6, FALSE), "")</f>
        <v/>
      </c>
      <c r="F274" s="23">
        <f t="shared" si="1"/>
        <v>5</v>
      </c>
      <c r="G274" s="23">
        <f>IF(A274 &lt;&gt; "", COUNTIFS(DiemDanhChiTiet!A:A, A274, DiemDanhChiTiet!E:E, C274), 0)</f>
        <v>5</v>
      </c>
      <c r="H274" s="23">
        <f>IF(A274 &lt;&gt; "", COUNTIFS(DiemDanhChiTiet!A:A, A274, DiemDanhChiTiet!E:E, "&lt;&gt;"&amp;C274), 0)</f>
        <v>0</v>
      </c>
      <c r="I274" s="185">
        <f t="shared" si="2"/>
        <v>150000</v>
      </c>
      <c r="J274" s="185">
        <f t="shared" si="3"/>
        <v>0</v>
      </c>
      <c r="K274" s="186" t="str">
        <f t="array" ref="K274">XLOOKUP(TRIM(C274), LopHoc!$B$4:$B$100, LopHoc!$A$4:$A$100, "Không tìm thấy")
</f>
        <v>RMIX</v>
      </c>
    </row>
    <row r="275">
      <c r="A275" s="37" t="s">
        <v>1884</v>
      </c>
      <c r="B275" s="58" t="s">
        <v>1856</v>
      </c>
      <c r="C275" s="58" t="s">
        <v>232</v>
      </c>
      <c r="D275" s="58" t="str">
        <f>IFERROR(VLOOKUP(A275, LichDay!A:E, 5, FALSE), "")</f>
        <v>Khadi</v>
      </c>
      <c r="E275" s="58" t="str">
        <f>IFERROR(VLOOKUP(A275, LichDay!A:F, 6, FALSE), "")</f>
        <v>Huyen</v>
      </c>
      <c r="F275" s="23">
        <f t="shared" si="1"/>
        <v>16</v>
      </c>
      <c r="G275" s="23">
        <f>IF(A275 &lt;&gt; "", COUNTIFS(DiemDanhChiTiet!A:A, A275, DiemDanhChiTiet!E:E, C275), 0)</f>
        <v>12</v>
      </c>
      <c r="H275" s="23">
        <f>IF(A275 &lt;&gt; "", COUNTIFS(DiemDanhChiTiet!A:A, A275, DiemDanhChiTiet!E:E, "&lt;&gt;"&amp;C275), 0)</f>
        <v>4</v>
      </c>
      <c r="I275" s="185">
        <f t="shared" si="2"/>
        <v>200000</v>
      </c>
      <c r="J275" s="185">
        <f t="shared" si="3"/>
        <v>50000</v>
      </c>
      <c r="K275" s="186" t="str">
        <f t="array" ref="K275">XLOOKUP(TRIM(C275), LopHoc!$B$4:$B$100, LopHoc!$A$4:$A$100, "Không tìm thấy")
</f>
        <v>Gang Thép</v>
      </c>
    </row>
    <row r="276">
      <c r="A276" s="37" t="s">
        <v>1804</v>
      </c>
      <c r="B276" s="58" t="s">
        <v>1805</v>
      </c>
      <c r="C276" s="58" t="s">
        <v>449</v>
      </c>
      <c r="D276" s="58" t="str">
        <f>IFERROR(VLOOKUP(A276, LichDay!A:E, 5, FALSE), "")</f>
        <v>Hope</v>
      </c>
      <c r="E276" s="58" t="str">
        <f>IFERROR(VLOOKUP(A276, LichDay!A:F, 6, FALSE), "")</f>
        <v>Huyen</v>
      </c>
      <c r="F276" s="23">
        <f t="shared" si="1"/>
        <v>5</v>
      </c>
      <c r="G276" s="23">
        <f>IF(A276 &lt;&gt; "", COUNTIFS(DiemDanhChiTiet!A:A, A276, DiemDanhChiTiet!E:E, C276), 0)</f>
        <v>5</v>
      </c>
      <c r="H276" s="23">
        <f>IF(A276 &lt;&gt; "", COUNTIFS(DiemDanhChiTiet!A:A, A276, DiemDanhChiTiet!E:E, "&lt;&gt;"&amp;C276), 0)</f>
        <v>0</v>
      </c>
      <c r="I276" s="185">
        <f t="shared" si="2"/>
        <v>150000</v>
      </c>
      <c r="J276" s="185">
        <f t="shared" si="3"/>
        <v>50000</v>
      </c>
      <c r="K276" s="186" t="str">
        <f t="array" ref="K276">XLOOKUP(TRIM(C276), LopHoc!$B$4:$B$100, LopHoc!$A$4:$A$100, "Không tìm thấy")
</f>
        <v>Gang Thép</v>
      </c>
    </row>
    <row r="277">
      <c r="A277" s="37" t="s">
        <v>1941</v>
      </c>
      <c r="B277" s="58" t="s">
        <v>1856</v>
      </c>
      <c r="C277" s="58" t="s">
        <v>114</v>
      </c>
      <c r="D277" s="58" t="str">
        <f>IFERROR(VLOOKUP(A277, LichDay!A:E, 5, FALSE), "")</f>
        <v>Lego</v>
      </c>
      <c r="E277" s="57" t="str">
        <f>IFERROR(VLOOKUP(A277, LichDay!A:F, 6, FALSE), "")</f>
        <v/>
      </c>
      <c r="F277" s="23">
        <f t="shared" si="1"/>
        <v>7</v>
      </c>
      <c r="G277" s="23">
        <f>IF(A277 &lt;&gt; "", COUNTIFS(DiemDanhChiTiet!A:A, A277, DiemDanhChiTiet!E:E, C277), 0)</f>
        <v>5</v>
      </c>
      <c r="H277" s="23">
        <f>IF(A277 &lt;&gt; "", COUNTIFS(DiemDanhChiTiet!A:A, A277, DiemDanhChiTiet!E:E, "&lt;&gt;"&amp;C277), 0)</f>
        <v>2</v>
      </c>
      <c r="I277" s="185">
        <f t="shared" si="2"/>
        <v>150000</v>
      </c>
      <c r="J277" s="185">
        <f t="shared" si="3"/>
        <v>0</v>
      </c>
      <c r="K277" s="186" t="str">
        <f t="array" ref="K277">XLOOKUP(TRIM(C277), LopHoc!$B$4:$B$100, LopHoc!$A$4:$A$100, "Không tìm thấy")
</f>
        <v>RMIX</v>
      </c>
    </row>
    <row r="278">
      <c r="A278" s="37" t="s">
        <v>1844</v>
      </c>
      <c r="B278" s="58" t="s">
        <v>1805</v>
      </c>
      <c r="C278" s="58" t="s">
        <v>293</v>
      </c>
      <c r="D278" s="58" t="str">
        <f>IFERROR(VLOOKUP(A278, LichDay!A:E, 5, FALSE), "")</f>
        <v>Halo</v>
      </c>
      <c r="E278" s="58" t="str">
        <f>IFERROR(VLOOKUP(A278, LichDay!A:F, 6, FALSE), "")</f>
        <v>Huyen</v>
      </c>
      <c r="F278" s="23">
        <f t="shared" si="1"/>
        <v>6</v>
      </c>
      <c r="G278" s="23">
        <f>IF(A278 &lt;&gt; "", COUNTIFS(DiemDanhChiTiet!A:A, A278, DiemDanhChiTiet!E:E, C278), 0)</f>
        <v>6</v>
      </c>
      <c r="H278" s="23">
        <f>IF(A278 &lt;&gt; "", COUNTIFS(DiemDanhChiTiet!A:A, A278, DiemDanhChiTiet!E:E, "&lt;&gt;"&amp;C278), 0)</f>
        <v>0</v>
      </c>
      <c r="I278" s="185">
        <f t="shared" si="2"/>
        <v>150000</v>
      </c>
      <c r="J278" s="185">
        <f t="shared" si="3"/>
        <v>50000</v>
      </c>
      <c r="K278" s="186" t="str">
        <f t="array" ref="K278">XLOOKUP(TRIM(C278), LopHoc!$B$4:$B$100, LopHoc!$A$4:$A$100, "Không tìm thấy")
</f>
        <v>Gang Thép</v>
      </c>
    </row>
    <row r="279">
      <c r="A279" s="37" t="s">
        <v>1877</v>
      </c>
      <c r="B279" s="58" t="s">
        <v>1869</v>
      </c>
      <c r="C279" s="58" t="s">
        <v>306</v>
      </c>
      <c r="D279" s="58" t="str">
        <f>IFERROR(VLOOKUP(A279, LichDay!A:E, 5, FALSE), "")</f>
        <v>Khadi</v>
      </c>
      <c r="E279" s="58" t="str">
        <f>IFERROR(VLOOKUP(A279, LichDay!A:F, 6, FALSE), "")</f>
        <v>Huyen</v>
      </c>
      <c r="F279" s="23">
        <f t="shared" si="1"/>
        <v>9</v>
      </c>
      <c r="G279" s="23">
        <f>IF(A279 &lt;&gt; "", COUNTIFS(DiemDanhChiTiet!A:A, A279, DiemDanhChiTiet!E:E, C279), 0)</f>
        <v>4</v>
      </c>
      <c r="H279" s="23">
        <f>IF(A279 &lt;&gt; "", COUNTIFS(DiemDanhChiTiet!A:A, A279, DiemDanhChiTiet!E:E, "&lt;&gt;"&amp;C279), 0)</f>
        <v>5</v>
      </c>
      <c r="I279" s="185">
        <f t="shared" si="2"/>
        <v>150000</v>
      </c>
      <c r="J279" s="185">
        <f t="shared" si="3"/>
        <v>50000</v>
      </c>
      <c r="K279" s="186" t="str">
        <f t="array" ref="K279">XLOOKUP(TRIM(C279), LopHoc!$B$4:$B$100, LopHoc!$A$4:$A$100, "Không tìm thấy")
</f>
        <v>Gang Thép</v>
      </c>
    </row>
    <row r="280">
      <c r="A280" s="37" t="s">
        <v>1806</v>
      </c>
      <c r="B280" s="58" t="s">
        <v>1807</v>
      </c>
      <c r="C280" s="58" t="s">
        <v>449</v>
      </c>
      <c r="D280" s="58" t="str">
        <f>IFERROR(VLOOKUP(A280, LichDay!A:E, 5, FALSE), "")</f>
        <v>Hope</v>
      </c>
      <c r="E280" s="58" t="str">
        <f>IFERROR(VLOOKUP(A280, LichDay!A:F, 6, FALSE), "")</f>
        <v>Huyen</v>
      </c>
      <c r="F280" s="23">
        <f t="shared" si="1"/>
        <v>4</v>
      </c>
      <c r="G280" s="23">
        <f>IF(A280 &lt;&gt; "", COUNTIFS(DiemDanhChiTiet!A:A, A280, DiemDanhChiTiet!E:E, C280), 0)</f>
        <v>4</v>
      </c>
      <c r="H280" s="23">
        <f>IF(A280 &lt;&gt; "", COUNTIFS(DiemDanhChiTiet!A:A, A280, DiemDanhChiTiet!E:E, "&lt;&gt;"&amp;C280), 0)</f>
        <v>0</v>
      </c>
      <c r="I280" s="185">
        <f t="shared" si="2"/>
        <v>150000</v>
      </c>
      <c r="J280" s="185">
        <f t="shared" si="3"/>
        <v>50000</v>
      </c>
      <c r="K280" s="186" t="str">
        <f t="array" ref="K280">XLOOKUP(TRIM(C280), LopHoc!$B$4:$B$100, LopHoc!$A$4:$A$100, "Không tìm thấy")
</f>
        <v>Gang Thép</v>
      </c>
    </row>
    <row r="281">
      <c r="A281" s="37" t="s">
        <v>1819</v>
      </c>
      <c r="B281" s="58" t="s">
        <v>1807</v>
      </c>
      <c r="C281" s="58" t="s">
        <v>387</v>
      </c>
      <c r="D281" s="58" t="str">
        <f>IFERROR(VLOOKUP(A281, LichDay!A:E, 5, FALSE), "")</f>
        <v>Huco</v>
      </c>
      <c r="E281" s="58" t="str">
        <f>IFERROR(VLOOKUP(A281, LichDay!A:F, 6, FALSE), "")</f>
        <v>Huyen</v>
      </c>
      <c r="F281" s="23">
        <f t="shared" si="1"/>
        <v>3</v>
      </c>
      <c r="G281" s="23">
        <f>IF(A281 &lt;&gt; "", COUNTIFS(DiemDanhChiTiet!A:A, A281, DiemDanhChiTiet!E:E, C281), 0)</f>
        <v>3</v>
      </c>
      <c r="H281" s="23">
        <f>IF(A281 &lt;&gt; "", COUNTIFS(DiemDanhChiTiet!A:A, A281, DiemDanhChiTiet!E:E, "&lt;&gt;"&amp;C281), 0)</f>
        <v>0</v>
      </c>
      <c r="I281" s="185">
        <f t="shared" si="2"/>
        <v>150000</v>
      </c>
      <c r="J281" s="185">
        <f t="shared" si="3"/>
        <v>50000</v>
      </c>
      <c r="K281" s="186" t="str">
        <f t="array" ref="K281">XLOOKUP(TRIM(C281), LopHoc!$B$4:$B$100, LopHoc!$A$4:$A$100, "Không tìm thấy")
</f>
        <v>Gang Thép</v>
      </c>
    </row>
    <row r="282">
      <c r="A282" s="37" t="s">
        <v>1829</v>
      </c>
      <c r="B282" s="58" t="s">
        <v>1807</v>
      </c>
      <c r="C282" s="58" t="s">
        <v>327</v>
      </c>
      <c r="D282" s="58" t="str">
        <f>IFERROR(VLOOKUP(A282, LichDay!A:E, 5, FALSE), "")</f>
        <v>Huco</v>
      </c>
      <c r="E282" s="58" t="str">
        <f>IFERROR(VLOOKUP(A282, LichDay!A:F, 6, FALSE), "")</f>
        <v>Huyen</v>
      </c>
      <c r="F282" s="23">
        <f t="shared" si="1"/>
        <v>7</v>
      </c>
      <c r="G282" s="23">
        <f>IF(A282 &lt;&gt; "", COUNTIFS(DiemDanhChiTiet!A:A, A282, DiemDanhChiTiet!E:E, C282), 0)</f>
        <v>7</v>
      </c>
      <c r="H282" s="23">
        <f>IF(A282 &lt;&gt; "", COUNTIFS(DiemDanhChiTiet!A:A, A282, DiemDanhChiTiet!E:E, "&lt;&gt;"&amp;C282), 0)</f>
        <v>0</v>
      </c>
      <c r="I282" s="185">
        <f t="shared" si="2"/>
        <v>150000</v>
      </c>
      <c r="J282" s="185">
        <f t="shared" si="3"/>
        <v>50000</v>
      </c>
      <c r="K282" s="186" t="str">
        <f t="array" ref="K282">XLOOKUP(TRIM(C282), LopHoc!$B$4:$B$100, LopHoc!$A$4:$A$100, "Không tìm thấy")
</f>
        <v>Gang Thép</v>
      </c>
    </row>
    <row r="283">
      <c r="A283" s="37" t="s">
        <v>1901</v>
      </c>
      <c r="B283" s="58" t="s">
        <v>1807</v>
      </c>
      <c r="C283" s="58" t="s">
        <v>27</v>
      </c>
      <c r="D283" s="58" t="str">
        <f>IFERROR(VLOOKUP(A283, LichDay!A:E, 5, FALSE), "")</f>
        <v>Lego</v>
      </c>
      <c r="E283" s="57" t="str">
        <f>IFERROR(VLOOKUP(A283, LichDay!A:F, 6, FALSE), "")</f>
        <v/>
      </c>
      <c r="F283" s="23">
        <f t="shared" si="1"/>
        <v>8</v>
      </c>
      <c r="G283" s="23">
        <f>IF(A283 &lt;&gt; "", COUNTIFS(DiemDanhChiTiet!A:A, A283, DiemDanhChiTiet!E:E, C283), 0)</f>
        <v>8</v>
      </c>
      <c r="H283" s="23">
        <f>IF(A283 &lt;&gt; "", COUNTIFS(DiemDanhChiTiet!A:A, A283, DiemDanhChiTiet!E:E, "&lt;&gt;"&amp;C283), 0)</f>
        <v>0</v>
      </c>
      <c r="I283" s="185">
        <f t="shared" si="2"/>
        <v>150000</v>
      </c>
      <c r="J283" s="185">
        <f t="shared" si="3"/>
        <v>0</v>
      </c>
      <c r="K283" s="186" t="str">
        <f t="array" ref="K283">XLOOKUP(TRIM(C283), LopHoc!$B$4:$B$100, LopHoc!$A$4:$A$100, "Không tìm thấy")
</f>
        <v>RMIX</v>
      </c>
    </row>
    <row r="284">
      <c r="A284" s="37" t="s">
        <v>1917</v>
      </c>
      <c r="B284" s="58" t="s">
        <v>1807</v>
      </c>
      <c r="C284" s="58" t="s">
        <v>141</v>
      </c>
      <c r="D284" s="58" t="str">
        <f>IFERROR(VLOOKUP(A284, LichDay!A:E, 5, FALSE), "")</f>
        <v>Hope</v>
      </c>
      <c r="E284" s="57" t="str">
        <f>IFERROR(VLOOKUP(A284, LichDay!A:F, 6, FALSE), "")</f>
        <v/>
      </c>
      <c r="F284" s="23">
        <f t="shared" si="1"/>
        <v>6</v>
      </c>
      <c r="G284" s="23">
        <f>IF(A284 &lt;&gt; "", COUNTIFS(DiemDanhChiTiet!A:A, A284, DiemDanhChiTiet!E:E, C284), 0)</f>
        <v>6</v>
      </c>
      <c r="H284" s="23">
        <f>IF(A284 &lt;&gt; "", COUNTIFS(DiemDanhChiTiet!A:A, A284, DiemDanhChiTiet!E:E, "&lt;&gt;"&amp;C284), 0)</f>
        <v>0</v>
      </c>
      <c r="I284" s="185">
        <f t="shared" si="2"/>
        <v>150000</v>
      </c>
      <c r="J284" s="185">
        <f t="shared" si="3"/>
        <v>0</v>
      </c>
      <c r="K284" s="186" t="str">
        <f t="array" ref="K284">XLOOKUP(TRIM(C284), LopHoc!$B$4:$B$100, LopHoc!$A$4:$A$100, "Không tìm thấy")
</f>
        <v>RMIX</v>
      </c>
    </row>
    <row r="285">
      <c r="A285" s="37" t="s">
        <v>1909</v>
      </c>
      <c r="B285" s="58" t="s">
        <v>1807</v>
      </c>
      <c r="C285" s="58" t="s">
        <v>86</v>
      </c>
      <c r="D285" s="58" t="str">
        <f>IFERROR(VLOOKUP(A285, LichDay!A:E, 5, FALSE), "")</f>
        <v>Halo</v>
      </c>
      <c r="E285" s="57" t="str">
        <f>IFERROR(VLOOKUP(A285, LichDay!A:F, 6, FALSE), "")</f>
        <v/>
      </c>
      <c r="F285" s="23">
        <f t="shared" si="1"/>
        <v>6</v>
      </c>
      <c r="G285" s="23">
        <f>IF(A285 &lt;&gt; "", COUNTIFS(DiemDanhChiTiet!A:A, A285, DiemDanhChiTiet!E:E, C285), 0)</f>
        <v>6</v>
      </c>
      <c r="H285" s="23">
        <f>IF(A285 &lt;&gt; "", COUNTIFS(DiemDanhChiTiet!A:A, A285, DiemDanhChiTiet!E:E, "&lt;&gt;"&amp;C285), 0)</f>
        <v>0</v>
      </c>
      <c r="I285" s="185">
        <f t="shared" si="2"/>
        <v>150000</v>
      </c>
      <c r="J285" s="185">
        <f t="shared" si="3"/>
        <v>0</v>
      </c>
      <c r="K285" s="186" t="str">
        <f t="array" ref="K285">XLOOKUP(TRIM(C285), LopHoc!$B$4:$B$100, LopHoc!$A$4:$A$100, "Không tìm thấy")
</f>
        <v>RMIX</v>
      </c>
    </row>
    <row r="286">
      <c r="A286" s="37" t="s">
        <v>1837</v>
      </c>
      <c r="B286" s="58" t="s">
        <v>1807</v>
      </c>
      <c r="C286" s="58" t="s">
        <v>439</v>
      </c>
      <c r="D286" s="58" t="str">
        <f>IFERROR(VLOOKUP(A286, LichDay!A:E, 5, FALSE), "")</f>
        <v>Khadi</v>
      </c>
      <c r="E286" s="58" t="str">
        <f>IFERROR(VLOOKUP(A286, LichDay!A:F, 6, FALSE), "")</f>
        <v>Huyen</v>
      </c>
      <c r="F286" s="23">
        <f t="shared" si="1"/>
        <v>5</v>
      </c>
      <c r="G286" s="23">
        <f>IF(A286 &lt;&gt; "", COUNTIFS(DiemDanhChiTiet!A:A, A286, DiemDanhChiTiet!E:E, C286), 0)</f>
        <v>5</v>
      </c>
      <c r="H286" s="23">
        <f>IF(A286 &lt;&gt; "", COUNTIFS(DiemDanhChiTiet!A:A, A286, DiemDanhChiTiet!E:E, "&lt;&gt;"&amp;C286), 0)</f>
        <v>0</v>
      </c>
      <c r="I286" s="185">
        <f t="shared" si="2"/>
        <v>150000</v>
      </c>
      <c r="J286" s="185">
        <f t="shared" si="3"/>
        <v>50000</v>
      </c>
      <c r="K286" s="186" t="str">
        <f t="array" ref="K286">XLOOKUP(TRIM(C286), LopHoc!$B$4:$B$100, LopHoc!$A$4:$A$100, "Không tìm thấy")
</f>
        <v>Gang Thép</v>
      </c>
    </row>
    <row r="287">
      <c r="A287" s="37" t="s">
        <v>1845</v>
      </c>
      <c r="B287" s="58" t="s">
        <v>1846</v>
      </c>
      <c r="C287" s="58" t="s">
        <v>293</v>
      </c>
      <c r="D287" s="58" t="str">
        <f>IFERROR(VLOOKUP(A287, LichDay!A:E, 5, FALSE), "")</f>
        <v>Halo</v>
      </c>
      <c r="E287" s="58" t="str">
        <f>IFERROR(VLOOKUP(A287, LichDay!A:F, 6, FALSE), "")</f>
        <v>Huyen</v>
      </c>
      <c r="F287" s="23">
        <f t="shared" si="1"/>
        <v>12</v>
      </c>
      <c r="G287" s="23">
        <f>IF(A287 &lt;&gt; "", COUNTIFS(DiemDanhChiTiet!A:A, A287, DiemDanhChiTiet!E:E, C287), 0)</f>
        <v>12</v>
      </c>
      <c r="H287" s="23">
        <f>IF(A287 &lt;&gt; "", COUNTIFS(DiemDanhChiTiet!A:A, A287, DiemDanhChiTiet!E:E, "&lt;&gt;"&amp;C287), 0)</f>
        <v>0</v>
      </c>
      <c r="I287" s="185">
        <f t="shared" si="2"/>
        <v>150000</v>
      </c>
      <c r="J287" s="185">
        <f t="shared" si="3"/>
        <v>50000</v>
      </c>
      <c r="K287" s="186" t="str">
        <f t="array" ref="K287">XLOOKUP(TRIM(C287), LopHoc!$B$4:$B$100, LopHoc!$A$4:$A$100, "Không tìm thấy")
</f>
        <v>Gang Thép</v>
      </c>
    </row>
    <row r="288">
      <c r="A288" s="37" t="s">
        <v>1820</v>
      </c>
      <c r="B288" s="58" t="s">
        <v>1821</v>
      </c>
      <c r="C288" s="58" t="s">
        <v>387</v>
      </c>
      <c r="D288" s="58" t="str">
        <f>IFERROR(VLOOKUP(A288, LichDay!A:E, 5, FALSE), "")</f>
        <v>Huco</v>
      </c>
      <c r="E288" s="58" t="str">
        <f>IFERROR(VLOOKUP(A288, LichDay!A:F, 6, FALSE), "")</f>
        <v>Huyen</v>
      </c>
      <c r="F288" s="23">
        <f t="shared" si="1"/>
        <v>4</v>
      </c>
      <c r="G288" s="23">
        <f>IF(A288 &lt;&gt; "", COUNTIFS(DiemDanhChiTiet!A:A, A288, DiemDanhChiTiet!E:E, C288), 0)</f>
        <v>4</v>
      </c>
      <c r="H288" s="23">
        <f>IF(A288 &lt;&gt; "", COUNTIFS(DiemDanhChiTiet!A:A, A288, DiemDanhChiTiet!E:E, "&lt;&gt;"&amp;C288), 0)</f>
        <v>0</v>
      </c>
      <c r="I288" s="185">
        <f t="shared" si="2"/>
        <v>150000</v>
      </c>
      <c r="J288" s="185">
        <f t="shared" si="3"/>
        <v>50000</v>
      </c>
      <c r="K288" s="186" t="str">
        <f t="array" ref="K288">XLOOKUP(TRIM(C288), LopHoc!$B$4:$B$100, LopHoc!$A$4:$A$100, "Không tìm thấy")
</f>
        <v>Gang Thép</v>
      </c>
    </row>
    <row r="289">
      <c r="A289" s="37" t="s">
        <v>1830</v>
      </c>
      <c r="B289" s="58" t="s">
        <v>1821</v>
      </c>
      <c r="C289" s="58" t="s">
        <v>327</v>
      </c>
      <c r="D289" s="58" t="str">
        <f>IFERROR(VLOOKUP(A289, LichDay!A:E, 5, FALSE), "")</f>
        <v>Huco</v>
      </c>
      <c r="E289" s="58" t="str">
        <f>IFERROR(VLOOKUP(A289, LichDay!A:F, 6, FALSE), "")</f>
        <v>Huyen</v>
      </c>
      <c r="F289" s="23">
        <f t="shared" si="1"/>
        <v>7</v>
      </c>
      <c r="G289" s="23">
        <f>IF(A289 &lt;&gt; "", COUNTIFS(DiemDanhChiTiet!A:A, A289, DiemDanhChiTiet!E:E, C289), 0)</f>
        <v>6</v>
      </c>
      <c r="H289" s="23">
        <f>IF(A289 &lt;&gt; "", COUNTIFS(DiemDanhChiTiet!A:A, A289, DiemDanhChiTiet!E:E, "&lt;&gt;"&amp;C289), 0)</f>
        <v>1</v>
      </c>
      <c r="I289" s="185">
        <f t="shared" si="2"/>
        <v>150000</v>
      </c>
      <c r="J289" s="185">
        <f t="shared" si="3"/>
        <v>50000</v>
      </c>
      <c r="K289" s="186" t="str">
        <f t="array" ref="K289">XLOOKUP(TRIM(C289), LopHoc!$B$4:$B$100, LopHoc!$A$4:$A$100, "Không tìm thấy")
</f>
        <v>Gang Thép</v>
      </c>
    </row>
    <row r="290">
      <c r="A290" s="37" t="s">
        <v>1910</v>
      </c>
      <c r="B290" s="58" t="s">
        <v>1821</v>
      </c>
      <c r="C290" s="58" t="s">
        <v>86</v>
      </c>
      <c r="D290" s="58" t="str">
        <f>IFERROR(VLOOKUP(A290, LichDay!A:E, 5, FALSE), "")</f>
        <v>Halo</v>
      </c>
      <c r="E290" s="57" t="str">
        <f>IFERROR(VLOOKUP(A290, LichDay!A:F, 6, FALSE), "")</f>
        <v/>
      </c>
      <c r="F290" s="23">
        <f t="shared" si="1"/>
        <v>6</v>
      </c>
      <c r="G290" s="23">
        <f>IF(A290 &lt;&gt; "", COUNTIFS(DiemDanhChiTiet!A:A, A290, DiemDanhChiTiet!E:E, C290), 0)</f>
        <v>6</v>
      </c>
      <c r="H290" s="23">
        <f>IF(A290 &lt;&gt; "", COUNTIFS(DiemDanhChiTiet!A:A, A290, DiemDanhChiTiet!E:E, "&lt;&gt;"&amp;C290), 0)</f>
        <v>0</v>
      </c>
      <c r="I290" s="185">
        <f t="shared" si="2"/>
        <v>150000</v>
      </c>
      <c r="J290" s="185">
        <f t="shared" si="3"/>
        <v>0</v>
      </c>
      <c r="K290" s="186" t="str">
        <f t="array" ref="K290">XLOOKUP(TRIM(C290), LopHoc!$B$4:$B$100, LopHoc!$A$4:$A$100, "Không tìm thấy")
</f>
        <v>RMIX</v>
      </c>
    </row>
    <row r="291">
      <c r="A291" s="37" t="s">
        <v>1838</v>
      </c>
      <c r="B291" s="58" t="s">
        <v>1821</v>
      </c>
      <c r="C291" s="58" t="s">
        <v>439</v>
      </c>
      <c r="D291" s="58" t="str">
        <f>IFERROR(VLOOKUP(A291, LichDay!A:E, 5, FALSE), "")</f>
        <v>Khadi</v>
      </c>
      <c r="E291" s="58" t="str">
        <f>IFERROR(VLOOKUP(A291, LichDay!A:F, 6, FALSE), "")</f>
        <v>Huyen</v>
      </c>
      <c r="F291" s="23">
        <f t="shared" si="1"/>
        <v>5</v>
      </c>
      <c r="G291" s="23">
        <f>IF(A291 &lt;&gt; "", COUNTIFS(DiemDanhChiTiet!A:A, A291, DiemDanhChiTiet!E:E, C291), 0)</f>
        <v>5</v>
      </c>
      <c r="H291" s="23">
        <f>IF(A291 &lt;&gt; "", COUNTIFS(DiemDanhChiTiet!A:A, A291, DiemDanhChiTiet!E:E, "&lt;&gt;"&amp;C291), 0)</f>
        <v>0</v>
      </c>
      <c r="I291" s="185">
        <f t="shared" si="2"/>
        <v>150000</v>
      </c>
      <c r="J291" s="185">
        <f t="shared" si="3"/>
        <v>50000</v>
      </c>
      <c r="K291" s="186" t="str">
        <f t="array" ref="K291">XLOOKUP(TRIM(C291), LopHoc!$B$4:$B$100, LopHoc!$A$4:$A$100, "Không tìm thấy")
</f>
        <v>Gang Thép</v>
      </c>
    </row>
    <row r="292">
      <c r="A292" s="37" t="s">
        <v>1902</v>
      </c>
      <c r="B292" s="58" t="s">
        <v>1821</v>
      </c>
      <c r="C292" s="58" t="s">
        <v>27</v>
      </c>
      <c r="D292" s="58" t="str">
        <f>IFERROR(VLOOKUP(A292, LichDay!A:E, 5, FALSE), "")</f>
        <v>Lego</v>
      </c>
      <c r="E292" s="57" t="str">
        <f>IFERROR(VLOOKUP(A292, LichDay!A:F, 6, FALSE), "")</f>
        <v/>
      </c>
      <c r="F292" s="23">
        <f t="shared" si="1"/>
        <v>6</v>
      </c>
      <c r="G292" s="23">
        <f>IF(A292 &lt;&gt; "", COUNTIFS(DiemDanhChiTiet!A:A, A292, DiemDanhChiTiet!E:E, C292), 0)</f>
        <v>6</v>
      </c>
      <c r="H292" s="23">
        <f>IF(A292 &lt;&gt; "", COUNTIFS(DiemDanhChiTiet!A:A, A292, DiemDanhChiTiet!E:E, "&lt;&gt;"&amp;C292), 0)</f>
        <v>0</v>
      </c>
      <c r="I292" s="185">
        <f t="shared" si="2"/>
        <v>150000</v>
      </c>
      <c r="J292" s="185">
        <f t="shared" si="3"/>
        <v>0</v>
      </c>
      <c r="K292" s="186" t="str">
        <f t="array" ref="K292">XLOOKUP(TRIM(C292), LopHoc!$B$4:$B$100, LopHoc!$A$4:$A$100, "Không tìm thấy")
</f>
        <v>RMIX</v>
      </c>
    </row>
    <row r="293">
      <c r="A293" s="37" t="s">
        <v>1878</v>
      </c>
      <c r="B293" s="58" t="s">
        <v>1860</v>
      </c>
      <c r="C293" s="58" t="s">
        <v>306</v>
      </c>
      <c r="D293" s="58" t="str">
        <f>IFERROR(VLOOKUP(A293, LichDay!A:E, 5, FALSE), "")</f>
        <v>Halo</v>
      </c>
      <c r="E293" s="58" t="str">
        <f>IFERROR(VLOOKUP(A293, LichDay!A:F, 6, FALSE), "")</f>
        <v>Huyen</v>
      </c>
      <c r="F293" s="23">
        <f t="shared" si="1"/>
        <v>3</v>
      </c>
      <c r="G293" s="23">
        <f>IF(A293 &lt;&gt; "", COUNTIFS(DiemDanhChiTiet!A:A, A293, DiemDanhChiTiet!E:E, C293), 0)</f>
        <v>2</v>
      </c>
      <c r="H293" s="23">
        <f>IF(A293 &lt;&gt; "", COUNTIFS(DiemDanhChiTiet!A:A, A293, DiemDanhChiTiet!E:E, "&lt;&gt;"&amp;C293), 0)</f>
        <v>1</v>
      </c>
      <c r="I293" s="185">
        <f t="shared" si="2"/>
        <v>150000</v>
      </c>
      <c r="J293" s="185">
        <f t="shared" si="3"/>
        <v>50000</v>
      </c>
      <c r="K293" s="186" t="str">
        <f t="array" ref="K293">XLOOKUP(TRIM(C293), LopHoc!$B$4:$B$100, LopHoc!$A$4:$A$100, "Không tìm thấy")
</f>
        <v>Gang Thép</v>
      </c>
    </row>
    <row r="294">
      <c r="A294" s="37" t="s">
        <v>1943</v>
      </c>
      <c r="B294" s="58" t="s">
        <v>1860</v>
      </c>
      <c r="C294" s="58" t="s">
        <v>114</v>
      </c>
      <c r="D294" s="58" t="str">
        <f>IFERROR(VLOOKUP(A294, LichDay!A:E, 5, FALSE), "")</f>
        <v>Khadi</v>
      </c>
      <c r="E294" s="57" t="str">
        <f>IFERROR(VLOOKUP(A294, LichDay!A:F, 6, FALSE), "")</f>
        <v/>
      </c>
      <c r="F294" s="23">
        <f t="shared" si="1"/>
        <v>2</v>
      </c>
      <c r="G294" s="23">
        <f>IF(A294 &lt;&gt; "", COUNTIFS(DiemDanhChiTiet!A:A, A294, DiemDanhChiTiet!E:E, C294), 0)</f>
        <v>2</v>
      </c>
      <c r="H294" s="23">
        <f>IF(A294 &lt;&gt; "", COUNTIFS(DiemDanhChiTiet!A:A, A294, DiemDanhChiTiet!E:E, "&lt;&gt;"&amp;C294), 0)</f>
        <v>0</v>
      </c>
      <c r="I294" s="185">
        <f t="shared" si="2"/>
        <v>150000</v>
      </c>
      <c r="J294" s="185">
        <f t="shared" si="3"/>
        <v>0</v>
      </c>
      <c r="K294" s="186" t="str">
        <f t="array" ref="K294">XLOOKUP(TRIM(C294), LopHoc!$B$4:$B$100, LopHoc!$A$4:$A$100, "Không tìm thấy")
</f>
        <v>RMIX</v>
      </c>
    </row>
    <row r="295">
      <c r="A295" s="37" t="s">
        <v>1893</v>
      </c>
      <c r="B295" s="58" t="s">
        <v>1858</v>
      </c>
      <c r="C295" s="58" t="s">
        <v>225</v>
      </c>
      <c r="D295" s="58" t="str">
        <f>IFERROR(VLOOKUP(A295, LichDay!A:E, 5, FALSE), "")</f>
        <v>Lego</v>
      </c>
      <c r="E295" s="57" t="str">
        <f>IFERROR(VLOOKUP(A295, LichDay!A:F, 6, FALSE), "")</f>
        <v/>
      </c>
      <c r="F295" s="23">
        <f t="shared" si="1"/>
        <v>7</v>
      </c>
      <c r="G295" s="23">
        <f>IF(A295 &lt;&gt; "", COUNTIFS(DiemDanhChiTiet!A:A, A295, DiemDanhChiTiet!E:E, C295), 0)</f>
        <v>7</v>
      </c>
      <c r="H295" s="23">
        <f>IF(A295 &lt;&gt; "", COUNTIFS(DiemDanhChiTiet!A:A, A295, DiemDanhChiTiet!E:E, "&lt;&gt;"&amp;C295), 0)</f>
        <v>0</v>
      </c>
      <c r="I295" s="185">
        <f t="shared" si="2"/>
        <v>150000</v>
      </c>
      <c r="J295" s="185">
        <f t="shared" si="3"/>
        <v>0</v>
      </c>
      <c r="K295" s="186" t="str">
        <f t="array" ref="K295">XLOOKUP(TRIM(C295), LopHoc!$B$4:$B$100, LopHoc!$A$4:$A$100, "Không tìm thấy")
</f>
        <v>Gang Thép</v>
      </c>
    </row>
    <row r="296">
      <c r="A296" s="37" t="s">
        <v>1885</v>
      </c>
      <c r="B296" s="58" t="s">
        <v>1858</v>
      </c>
      <c r="C296" s="58" t="s">
        <v>232</v>
      </c>
      <c r="D296" s="58" t="str">
        <f>IFERROR(VLOOKUP(A296, LichDay!A:E, 5, FALSE), "")</f>
        <v>Lego</v>
      </c>
      <c r="E296" s="57" t="str">
        <f>IFERROR(VLOOKUP(A296, LichDay!A:F, 6, FALSE), "")</f>
        <v/>
      </c>
      <c r="F296" s="23">
        <f t="shared" si="1"/>
        <v>5</v>
      </c>
      <c r="G296" s="23">
        <f>IF(A296 &lt;&gt; "", COUNTIFS(DiemDanhChiTiet!A:A, A296, DiemDanhChiTiet!E:E, C296), 0)</f>
        <v>5</v>
      </c>
      <c r="H296" s="23">
        <f>IF(A296 &lt;&gt; "", COUNTIFS(DiemDanhChiTiet!A:A, A296, DiemDanhChiTiet!E:E, "&lt;&gt;"&amp;C296), 0)</f>
        <v>0</v>
      </c>
      <c r="I296" s="185">
        <f t="shared" si="2"/>
        <v>150000</v>
      </c>
      <c r="J296" s="185">
        <f t="shared" si="3"/>
        <v>0</v>
      </c>
      <c r="K296" s="186" t="str">
        <f t="array" ref="K296">XLOOKUP(TRIM(C296), LopHoc!$B$4:$B$100, LopHoc!$A$4:$A$100, "Không tìm thấy")
</f>
        <v>Gang Thép</v>
      </c>
    </row>
    <row r="297">
      <c r="A297" s="37" t="s">
        <v>1894</v>
      </c>
      <c r="B297" s="58" t="s">
        <v>1860</v>
      </c>
      <c r="C297" s="58" t="s">
        <v>225</v>
      </c>
      <c r="D297" s="58" t="str">
        <f>IFERROR(VLOOKUP(A297, LichDay!A:E, 5, FALSE), "")</f>
        <v>Khadi</v>
      </c>
      <c r="E297" s="58" t="str">
        <f>IFERROR(VLOOKUP(A297, LichDay!A:F, 6, FALSE), "")</f>
        <v>Huyen</v>
      </c>
      <c r="F297" s="23">
        <f t="shared" si="1"/>
        <v>9</v>
      </c>
      <c r="G297" s="23">
        <f>IF(A297 &lt;&gt; "", COUNTIFS(DiemDanhChiTiet!A:A, A297, DiemDanhChiTiet!E:E, C297), 0)</f>
        <v>9</v>
      </c>
      <c r="H297" s="23">
        <f>IF(A297 &lt;&gt; "", COUNTIFS(DiemDanhChiTiet!A:A, A297, DiemDanhChiTiet!E:E, "&lt;&gt;"&amp;C297), 0)</f>
        <v>0</v>
      </c>
      <c r="I297" s="185">
        <f t="shared" si="2"/>
        <v>150000</v>
      </c>
      <c r="J297" s="185">
        <f t="shared" si="3"/>
        <v>50000</v>
      </c>
      <c r="K297" s="186" t="str">
        <f t="array" ref="K297">XLOOKUP(TRIM(C297), LopHoc!$B$4:$B$100, LopHoc!$A$4:$A$100, "Không tìm thấy")
</f>
        <v>Gang Thép</v>
      </c>
    </row>
    <row r="298">
      <c r="A298" s="37" t="s">
        <v>1886</v>
      </c>
      <c r="B298" s="58" t="s">
        <v>1860</v>
      </c>
      <c r="C298" s="58" t="s">
        <v>232</v>
      </c>
      <c r="D298" s="58" t="str">
        <f>IFERROR(VLOOKUP(A298, LichDay!A:E, 5, FALSE), "")</f>
        <v>Khadi</v>
      </c>
      <c r="E298" s="58" t="str">
        <f>IFERROR(VLOOKUP(A298, LichDay!A:F, 6, FALSE), "")</f>
        <v>Huyen</v>
      </c>
      <c r="F298" s="23">
        <f t="shared" si="1"/>
        <v>16</v>
      </c>
      <c r="G298" s="23">
        <f>IF(A298 &lt;&gt; "", COUNTIFS(DiemDanhChiTiet!A:A, A298, DiemDanhChiTiet!E:E, C298), 0)</f>
        <v>11</v>
      </c>
      <c r="H298" s="23">
        <f>IF(A298 &lt;&gt; "", COUNTIFS(DiemDanhChiTiet!A:A, A298, DiemDanhChiTiet!E:E, "&lt;&gt;"&amp;C298), 0)</f>
        <v>5</v>
      </c>
      <c r="I298" s="185">
        <f t="shared" si="2"/>
        <v>200000</v>
      </c>
      <c r="J298" s="185">
        <f t="shared" si="3"/>
        <v>50000</v>
      </c>
      <c r="K298" s="186" t="str">
        <f t="array" ref="K298">XLOOKUP(TRIM(C298), LopHoc!$B$4:$B$100, LopHoc!$A$4:$A$100, "Không tìm thấy")
</f>
        <v>Gang Thép</v>
      </c>
    </row>
    <row r="299">
      <c r="A299" s="37" t="s">
        <v>1859</v>
      </c>
      <c r="B299" s="58" t="s">
        <v>1860</v>
      </c>
      <c r="C299" s="58" t="s">
        <v>472</v>
      </c>
      <c r="D299" s="58" t="str">
        <f>IFERROR(VLOOKUP(A299, LichDay!A:E, 5, FALSE), "")</f>
        <v>Hope</v>
      </c>
      <c r="E299" s="58" t="str">
        <f>IFERROR(VLOOKUP(A299, LichDay!A:F, 6, FALSE), "")</f>
        <v>Huyen</v>
      </c>
      <c r="F299" s="23">
        <f t="shared" si="1"/>
        <v>14</v>
      </c>
      <c r="G299" s="23">
        <f>IF(A299 &lt;&gt; "", COUNTIFS(DiemDanhChiTiet!A:A, A299, DiemDanhChiTiet!E:E, C299), 0)</f>
        <v>14</v>
      </c>
      <c r="H299" s="23">
        <f>IF(A299 &lt;&gt; "", COUNTIFS(DiemDanhChiTiet!A:A, A299, DiemDanhChiTiet!E:E, "&lt;&gt;"&amp;C299), 0)</f>
        <v>0</v>
      </c>
      <c r="I299" s="185">
        <f t="shared" si="2"/>
        <v>170000</v>
      </c>
      <c r="J299" s="185">
        <f t="shared" si="3"/>
        <v>50000</v>
      </c>
      <c r="K299" s="186" t="str">
        <f t="array" ref="K299">XLOOKUP(TRIM(C299), LopHoc!$B$4:$B$100, LopHoc!$A$4:$A$100, "Không tìm thấy")
</f>
        <v>Gang Thép</v>
      </c>
    </row>
    <row r="300">
      <c r="A300" s="37" t="s">
        <v>1926</v>
      </c>
      <c r="B300" s="58" t="s">
        <v>1860</v>
      </c>
      <c r="C300" s="58" t="s">
        <v>50</v>
      </c>
      <c r="D300" s="58" t="str">
        <f>IFERROR(VLOOKUP(A300, LichDay!A:E, 5, FALSE), "")</f>
        <v>Lego</v>
      </c>
      <c r="E300" s="57" t="str">
        <f>IFERROR(VLOOKUP(A300, LichDay!A:F, 6, FALSE), "")</f>
        <v/>
      </c>
      <c r="F300" s="23">
        <f t="shared" si="1"/>
        <v>9</v>
      </c>
      <c r="G300" s="23">
        <f>IF(A300 &lt;&gt; "", COUNTIFS(DiemDanhChiTiet!A:A, A300, DiemDanhChiTiet!E:E, C300), 0)</f>
        <v>9</v>
      </c>
      <c r="H300" s="23">
        <f>IF(A300 &lt;&gt; "", COUNTIFS(DiemDanhChiTiet!A:A, A300, DiemDanhChiTiet!E:E, "&lt;&gt;"&amp;C300), 0)</f>
        <v>0</v>
      </c>
      <c r="I300" s="185">
        <f t="shared" si="2"/>
        <v>150000</v>
      </c>
      <c r="J300" s="185">
        <f t="shared" si="3"/>
        <v>0</v>
      </c>
      <c r="K300" s="186" t="str">
        <f t="array" ref="K300">XLOOKUP(TRIM(C300), LopHoc!$B$4:$B$100, LopHoc!$A$4:$A$100, "Không tìm thấy")
</f>
        <v>RMIX</v>
      </c>
    </row>
    <row r="301">
      <c r="A301" s="37" t="s">
        <v>1808</v>
      </c>
      <c r="B301" s="58" t="s">
        <v>1809</v>
      </c>
      <c r="C301" s="58" t="s">
        <v>449</v>
      </c>
      <c r="D301" s="58" t="str">
        <f>IFERROR(VLOOKUP(A301, LichDay!A:E, 5, FALSE), "")</f>
        <v>Hope</v>
      </c>
      <c r="E301" s="58" t="str">
        <f>IFERROR(VLOOKUP(A301, LichDay!A:F, 6, FALSE), "")</f>
        <v>Huyen</v>
      </c>
      <c r="F301" s="23">
        <f t="shared" si="1"/>
        <v>8</v>
      </c>
      <c r="G301" s="23">
        <f>IF(A301 &lt;&gt; "", COUNTIFS(DiemDanhChiTiet!A:A, A301, DiemDanhChiTiet!E:E, C301), 0)</f>
        <v>8</v>
      </c>
      <c r="H301" s="23">
        <f>IF(A301 &lt;&gt; "", COUNTIFS(DiemDanhChiTiet!A:A, A301, DiemDanhChiTiet!E:E, "&lt;&gt;"&amp;C301), 0)</f>
        <v>0</v>
      </c>
      <c r="I301" s="185">
        <f t="shared" si="2"/>
        <v>150000</v>
      </c>
      <c r="J301" s="185">
        <f t="shared" si="3"/>
        <v>50000</v>
      </c>
      <c r="K301" s="186" t="str">
        <f t="array" ref="K301">XLOOKUP(TRIM(C301), LopHoc!$B$4:$B$100, LopHoc!$A$4:$A$100, "Không tìm thấy")
</f>
        <v>Gang Thép</v>
      </c>
    </row>
    <row r="302">
      <c r="A302" s="37" t="s">
        <v>1918</v>
      </c>
      <c r="B302" s="58" t="s">
        <v>1809</v>
      </c>
      <c r="C302" s="58" t="s">
        <v>141</v>
      </c>
      <c r="D302" s="58" t="str">
        <f>IFERROR(VLOOKUP(A302, LichDay!A:E, 5, FALSE), "")</f>
        <v>Hope</v>
      </c>
      <c r="E302" s="57" t="str">
        <f>IFERROR(VLOOKUP(A302, LichDay!A:F, 6, FALSE), "")</f>
        <v/>
      </c>
      <c r="F302" s="23">
        <f t="shared" si="1"/>
        <v>6</v>
      </c>
      <c r="G302" s="23">
        <f>IF(A302 &lt;&gt; "", COUNTIFS(DiemDanhChiTiet!A:A, A302, DiemDanhChiTiet!E:E, C302), 0)</f>
        <v>6</v>
      </c>
      <c r="H302" s="23">
        <f>IF(A302 &lt;&gt; "", COUNTIFS(DiemDanhChiTiet!A:A, A302, DiemDanhChiTiet!E:E, "&lt;&gt;"&amp;C302), 0)</f>
        <v>0</v>
      </c>
      <c r="I302" s="185">
        <f t="shared" si="2"/>
        <v>150000</v>
      </c>
      <c r="J302" s="185">
        <f t="shared" si="3"/>
        <v>0</v>
      </c>
      <c r="K302" s="186" t="str">
        <f t="array" ref="K302">XLOOKUP(TRIM(C302), LopHoc!$B$4:$B$100, LopHoc!$A$4:$A$100, "Không tìm thấy")
</f>
        <v>RMIX</v>
      </c>
    </row>
    <row r="303">
      <c r="A303" s="37" t="s">
        <v>1847</v>
      </c>
      <c r="B303" s="58" t="s">
        <v>1809</v>
      </c>
      <c r="C303" s="58" t="s">
        <v>293</v>
      </c>
      <c r="D303" s="58" t="str">
        <f>IFERROR(VLOOKUP(A303, LichDay!A:E, 5, FALSE), "")</f>
        <v>Halo</v>
      </c>
      <c r="E303" s="58" t="str">
        <f>IFERROR(VLOOKUP(A303, LichDay!A:F, 6, FALSE), "")</f>
        <v>Huyen</v>
      </c>
      <c r="F303" s="23">
        <f t="shared" si="1"/>
        <v>9</v>
      </c>
      <c r="G303" s="23">
        <f>IF(A303 &lt;&gt; "", COUNTIFS(DiemDanhChiTiet!A:A, A303, DiemDanhChiTiet!E:E, C303), 0)</f>
        <v>9</v>
      </c>
      <c r="H303" s="23">
        <f>IF(A303 &lt;&gt; "", COUNTIFS(DiemDanhChiTiet!A:A, A303, DiemDanhChiTiet!E:E, "&lt;&gt;"&amp;C303), 0)</f>
        <v>0</v>
      </c>
      <c r="I303" s="185">
        <f t="shared" si="2"/>
        <v>150000</v>
      </c>
      <c r="J303" s="185">
        <f t="shared" si="3"/>
        <v>50000</v>
      </c>
      <c r="K303" s="186" t="str">
        <f t="array" ref="K303">XLOOKUP(TRIM(C303), LopHoc!$B$4:$B$100, LopHoc!$A$4:$A$100, "Không tìm thấy")
</f>
        <v>Gang Thép</v>
      </c>
    </row>
    <row r="304">
      <c r="A304" s="37" t="s">
        <v>1879</v>
      </c>
      <c r="B304" s="58" t="s">
        <v>1872</v>
      </c>
      <c r="C304" s="58" t="s">
        <v>306</v>
      </c>
      <c r="D304" s="58" t="str">
        <f>IFERROR(VLOOKUP(A304, LichDay!A:E, 5, FALSE), "")</f>
        <v>Khadi</v>
      </c>
      <c r="E304" s="58" t="str">
        <f>IFERROR(VLOOKUP(A304, LichDay!A:F, 6, FALSE), "")</f>
        <v>Huyen</v>
      </c>
      <c r="F304" s="23">
        <f t="shared" si="1"/>
        <v>12</v>
      </c>
      <c r="G304" s="23">
        <f>IF(A304 &lt;&gt; "", COUNTIFS(DiemDanhChiTiet!A:A, A304, DiemDanhChiTiet!E:E, C304), 0)</f>
        <v>6</v>
      </c>
      <c r="H304" s="23">
        <f>IF(A304 &lt;&gt; "", COUNTIFS(DiemDanhChiTiet!A:A, A304, DiemDanhChiTiet!E:E, "&lt;&gt;"&amp;C304), 0)</f>
        <v>6</v>
      </c>
      <c r="I304" s="185">
        <f t="shared" si="2"/>
        <v>150000</v>
      </c>
      <c r="J304" s="185">
        <f t="shared" si="3"/>
        <v>50000</v>
      </c>
      <c r="K304" s="186" t="str">
        <f t="array" ref="K304">XLOOKUP(TRIM(C304), LopHoc!$B$4:$B$100, LopHoc!$A$4:$A$100, "Không tìm thấy")
</f>
        <v>Gang Thép</v>
      </c>
    </row>
    <row r="305">
      <c r="A305" s="37" t="s">
        <v>1871</v>
      </c>
      <c r="B305" s="58" t="s">
        <v>1872</v>
      </c>
      <c r="C305" s="58" t="s">
        <v>453</v>
      </c>
      <c r="D305" s="58" t="str">
        <f>IFERROR(VLOOKUP(A305, LichDay!A:E, 5, FALSE), "")</f>
        <v>Hope</v>
      </c>
      <c r="E305" s="58" t="str">
        <f>IFERROR(VLOOKUP(A305, LichDay!A:F, 6, FALSE), "")</f>
        <v>Huyen</v>
      </c>
      <c r="F305" s="23">
        <f t="shared" si="1"/>
        <v>12</v>
      </c>
      <c r="G305" s="23">
        <f>IF(A305 &lt;&gt; "", COUNTIFS(DiemDanhChiTiet!A:A, A305, DiemDanhChiTiet!E:E, C305), 0)</f>
        <v>8</v>
      </c>
      <c r="H305" s="23">
        <f>IF(A305 &lt;&gt; "", COUNTIFS(DiemDanhChiTiet!A:A, A305, DiemDanhChiTiet!E:E, "&lt;&gt;"&amp;C305), 0)</f>
        <v>4</v>
      </c>
      <c r="I305" s="185">
        <f t="shared" si="2"/>
        <v>150000</v>
      </c>
      <c r="J305" s="185">
        <f t="shared" si="3"/>
        <v>50000</v>
      </c>
      <c r="K305" s="186" t="str">
        <f t="array" ref="K305">XLOOKUP(TRIM(C305), LopHoc!$B$4:$B$100, LopHoc!$A$4:$A$100, "Không tìm thấy")
</f>
        <v>Gang Thép</v>
      </c>
    </row>
    <row r="306">
      <c r="A306" s="37" t="s">
        <v>1810</v>
      </c>
      <c r="B306" s="58" t="s">
        <v>1811</v>
      </c>
      <c r="C306" s="58" t="s">
        <v>449</v>
      </c>
      <c r="D306" s="58" t="str">
        <f>IFERROR(VLOOKUP(A306, LichDay!A:E, 5, FALSE), "")</f>
        <v>Hope</v>
      </c>
      <c r="E306" s="58" t="str">
        <f>IFERROR(VLOOKUP(A306, LichDay!A:F, 6, FALSE), "")</f>
        <v>Huyen</v>
      </c>
      <c r="F306" s="23">
        <f t="shared" si="1"/>
        <v>10</v>
      </c>
      <c r="G306" s="23">
        <f>IF(A306 &lt;&gt; "", COUNTIFS(DiemDanhChiTiet!A:A, A306, DiemDanhChiTiet!E:E, C306), 0)</f>
        <v>10</v>
      </c>
      <c r="H306" s="23">
        <f>IF(A306 &lt;&gt; "", COUNTIFS(DiemDanhChiTiet!A:A, A306, DiemDanhChiTiet!E:E, "&lt;&gt;"&amp;C306), 0)</f>
        <v>0</v>
      </c>
      <c r="I306" s="185">
        <f t="shared" si="2"/>
        <v>150000</v>
      </c>
      <c r="J306" s="185">
        <f t="shared" si="3"/>
        <v>50000</v>
      </c>
      <c r="K306" s="186" t="str">
        <f t="array" ref="K306">XLOOKUP(TRIM(C306), LopHoc!$B$4:$B$100, LopHoc!$A$4:$A$100, "Không tìm thấy")
</f>
        <v>Gang Thép</v>
      </c>
    </row>
    <row r="307">
      <c r="A307" s="37" t="s">
        <v>1822</v>
      </c>
      <c r="B307" s="58" t="s">
        <v>1811</v>
      </c>
      <c r="C307" s="58" t="s">
        <v>387</v>
      </c>
      <c r="D307" s="58" t="str">
        <f>IFERROR(VLOOKUP(A307, LichDay!A:E, 5, FALSE), "")</f>
        <v>Huco</v>
      </c>
      <c r="E307" s="58" t="str">
        <f>IFERROR(VLOOKUP(A307, LichDay!A:F, 6, FALSE), "")</f>
        <v>Huyen</v>
      </c>
      <c r="F307" s="23">
        <f t="shared" si="1"/>
        <v>4</v>
      </c>
      <c r="G307" s="23">
        <f>IF(A307 &lt;&gt; "", COUNTIFS(DiemDanhChiTiet!A:A, A307, DiemDanhChiTiet!E:E, C307), 0)</f>
        <v>4</v>
      </c>
      <c r="H307" s="23">
        <f>IF(A307 &lt;&gt; "", COUNTIFS(DiemDanhChiTiet!A:A, A307, DiemDanhChiTiet!E:E, "&lt;&gt;"&amp;C307), 0)</f>
        <v>0</v>
      </c>
      <c r="I307" s="185">
        <f t="shared" si="2"/>
        <v>150000</v>
      </c>
      <c r="J307" s="185">
        <f t="shared" si="3"/>
        <v>50000</v>
      </c>
      <c r="K307" s="186" t="str">
        <f t="array" ref="K307">XLOOKUP(TRIM(C307), LopHoc!$B$4:$B$100, LopHoc!$A$4:$A$100, "Không tìm thấy")
</f>
        <v>Gang Thép</v>
      </c>
    </row>
    <row r="308">
      <c r="A308" s="37" t="s">
        <v>1831</v>
      </c>
      <c r="B308" s="58" t="s">
        <v>1811</v>
      </c>
      <c r="C308" s="58" t="s">
        <v>327</v>
      </c>
      <c r="D308" s="58" t="str">
        <f>IFERROR(VLOOKUP(A308, LichDay!A:E, 5, FALSE), "")</f>
        <v>Huco</v>
      </c>
      <c r="E308" s="58" t="str">
        <f>IFERROR(VLOOKUP(A308, LichDay!A:F, 6, FALSE), "")</f>
        <v>Huyen</v>
      </c>
      <c r="F308" s="23">
        <f t="shared" si="1"/>
        <v>6</v>
      </c>
      <c r="G308" s="23">
        <f>IF(A308 &lt;&gt; "", COUNTIFS(DiemDanhChiTiet!A:A, A308, DiemDanhChiTiet!E:E, C308), 0)</f>
        <v>6</v>
      </c>
      <c r="H308" s="23">
        <f>IF(A308 &lt;&gt; "", COUNTIFS(DiemDanhChiTiet!A:A, A308, DiemDanhChiTiet!E:E, "&lt;&gt;"&amp;C308), 0)</f>
        <v>0</v>
      </c>
      <c r="I308" s="185">
        <f t="shared" si="2"/>
        <v>150000</v>
      </c>
      <c r="J308" s="185">
        <f t="shared" si="3"/>
        <v>50000</v>
      </c>
      <c r="K308" s="186" t="str">
        <f t="array" ref="K308">XLOOKUP(TRIM(C308), LopHoc!$B$4:$B$100, LopHoc!$A$4:$A$100, "Không tìm thấy")
</f>
        <v>Gang Thép</v>
      </c>
    </row>
    <row r="309">
      <c r="A309" s="37" t="s">
        <v>1839</v>
      </c>
      <c r="B309" s="58" t="s">
        <v>1811</v>
      </c>
      <c r="C309" s="58" t="s">
        <v>439</v>
      </c>
      <c r="D309" s="58" t="str">
        <f>IFERROR(VLOOKUP(A309, LichDay!A:E, 5, FALSE), "")</f>
        <v>Halo</v>
      </c>
      <c r="E309" s="58" t="str">
        <f>IFERROR(VLOOKUP(A309, LichDay!A:F, 6, FALSE), "")</f>
        <v>Huyen</v>
      </c>
      <c r="F309" s="23">
        <f t="shared" si="1"/>
        <v>6</v>
      </c>
      <c r="G309" s="23">
        <f>IF(A309 &lt;&gt; "", COUNTIFS(DiemDanhChiTiet!A:A, A309, DiemDanhChiTiet!E:E, C309), 0)</f>
        <v>6</v>
      </c>
      <c r="H309" s="23">
        <f>IF(A309 &lt;&gt; "", COUNTIFS(DiemDanhChiTiet!A:A, A309, DiemDanhChiTiet!E:E, "&lt;&gt;"&amp;C309), 0)</f>
        <v>0</v>
      </c>
      <c r="I309" s="185">
        <f t="shared" si="2"/>
        <v>150000</v>
      </c>
      <c r="J309" s="185">
        <f t="shared" si="3"/>
        <v>50000</v>
      </c>
      <c r="K309" s="186" t="str">
        <f t="array" ref="K309">XLOOKUP(TRIM(C309), LopHoc!$B$4:$B$100, LopHoc!$A$4:$A$100, "Không tìm thấy")
</f>
        <v>Gang Thép</v>
      </c>
    </row>
    <row r="310">
      <c r="A310" s="37" t="s">
        <v>1903</v>
      </c>
      <c r="B310" s="58" t="s">
        <v>1811</v>
      </c>
      <c r="C310" s="58" t="s">
        <v>27</v>
      </c>
      <c r="D310" s="58" t="str">
        <f>IFERROR(VLOOKUP(A310, LichDay!A:E, 5, FALSE), "")</f>
        <v>Lego</v>
      </c>
      <c r="E310" s="57" t="str">
        <f>IFERROR(VLOOKUP(A310, LichDay!A:F, 6, FALSE), "")</f>
        <v/>
      </c>
      <c r="F310" s="23">
        <f t="shared" si="1"/>
        <v>10</v>
      </c>
      <c r="G310" s="23">
        <f>IF(A310 &lt;&gt; "", COUNTIFS(DiemDanhChiTiet!A:A, A310, DiemDanhChiTiet!E:E, C310), 0)</f>
        <v>8</v>
      </c>
      <c r="H310" s="23">
        <f>IF(A310 &lt;&gt; "", COUNTIFS(DiemDanhChiTiet!A:A, A310, DiemDanhChiTiet!E:E, "&lt;&gt;"&amp;C310), 0)</f>
        <v>2</v>
      </c>
      <c r="I310" s="185">
        <f t="shared" si="2"/>
        <v>150000</v>
      </c>
      <c r="J310" s="185">
        <f t="shared" si="3"/>
        <v>0</v>
      </c>
      <c r="K310" s="186" t="str">
        <f t="array" ref="K310">XLOOKUP(TRIM(C310), LopHoc!$B$4:$B$100, LopHoc!$A$4:$A$100, "Không tìm thấy")
</f>
        <v>RMIX</v>
      </c>
    </row>
    <row r="311">
      <c r="A311" s="37" t="s">
        <v>1919</v>
      </c>
      <c r="B311" s="58" t="s">
        <v>1811</v>
      </c>
      <c r="C311" s="58" t="s">
        <v>141</v>
      </c>
      <c r="D311" s="58" t="str">
        <f>IFERROR(VLOOKUP(A311, LichDay!A:E, 5, FALSE), "")</f>
        <v>Hope</v>
      </c>
      <c r="E311" s="57" t="str">
        <f>IFERROR(VLOOKUP(A311, LichDay!A:F, 6, FALSE), "")</f>
        <v/>
      </c>
      <c r="F311" s="23">
        <f t="shared" si="1"/>
        <v>6</v>
      </c>
      <c r="G311" s="23">
        <f>IF(A311 &lt;&gt; "", COUNTIFS(DiemDanhChiTiet!A:A, A311, DiemDanhChiTiet!E:E, C311), 0)</f>
        <v>6</v>
      </c>
      <c r="H311" s="23">
        <f>IF(A311 &lt;&gt; "", COUNTIFS(DiemDanhChiTiet!A:A, A311, DiemDanhChiTiet!E:E, "&lt;&gt;"&amp;C311), 0)</f>
        <v>0</v>
      </c>
      <c r="I311" s="185">
        <f t="shared" si="2"/>
        <v>150000</v>
      </c>
      <c r="J311" s="185">
        <f t="shared" si="3"/>
        <v>0</v>
      </c>
      <c r="K311" s="186" t="str">
        <f t="array" ref="K311">XLOOKUP(TRIM(C311), LopHoc!$B$4:$B$100, LopHoc!$A$4:$A$100, "Không tìm thấy")
</f>
        <v>RMIX</v>
      </c>
    </row>
    <row r="312">
      <c r="A312" s="37" t="s">
        <v>1848</v>
      </c>
      <c r="B312" s="58" t="s">
        <v>1849</v>
      </c>
      <c r="C312" s="58" t="s">
        <v>293</v>
      </c>
      <c r="D312" s="58" t="str">
        <f>IFERROR(VLOOKUP(A312, LichDay!A:E, 5, FALSE), "")</f>
        <v>Halo</v>
      </c>
      <c r="E312" s="58" t="str">
        <f>IFERROR(VLOOKUP(A312, LichDay!A:F, 6, FALSE), "")</f>
        <v>Huyen</v>
      </c>
      <c r="F312" s="23">
        <f t="shared" si="1"/>
        <v>11</v>
      </c>
      <c r="G312" s="23">
        <f>IF(A312 &lt;&gt; "", COUNTIFS(DiemDanhChiTiet!A:A, A312, DiemDanhChiTiet!E:E, C312), 0)</f>
        <v>11</v>
      </c>
      <c r="H312" s="23">
        <f>IF(A312 &lt;&gt; "", COUNTIFS(DiemDanhChiTiet!A:A, A312, DiemDanhChiTiet!E:E, "&lt;&gt;"&amp;C312), 0)</f>
        <v>0</v>
      </c>
      <c r="I312" s="185">
        <f t="shared" si="2"/>
        <v>150000</v>
      </c>
      <c r="J312" s="185">
        <f t="shared" si="3"/>
        <v>50000</v>
      </c>
      <c r="K312" s="186" t="str">
        <f t="array" ref="K312">XLOOKUP(TRIM(C312), LopHoc!$B$4:$B$100, LopHoc!$A$4:$A$100, "Không tìm thấy")
</f>
        <v>Gang Thép</v>
      </c>
    </row>
    <row r="313">
      <c r="A313" s="37" t="s">
        <v>1823</v>
      </c>
      <c r="B313" s="58" t="s">
        <v>1824</v>
      </c>
      <c r="C313" s="58" t="s">
        <v>387</v>
      </c>
      <c r="D313" s="58" t="str">
        <f>IFERROR(VLOOKUP(A313, LichDay!A:E, 5, FALSE), "")</f>
        <v>Huco</v>
      </c>
      <c r="E313" s="58" t="str">
        <f>IFERROR(VLOOKUP(A313, LichDay!A:F, 6, FALSE), "")</f>
        <v>Huyen</v>
      </c>
      <c r="F313" s="23">
        <f t="shared" si="1"/>
        <v>4</v>
      </c>
      <c r="G313" s="23">
        <f>IF(A313 &lt;&gt; "", COUNTIFS(DiemDanhChiTiet!A:A, A313, DiemDanhChiTiet!E:E, C313), 0)</f>
        <v>4</v>
      </c>
      <c r="H313" s="23">
        <f>IF(A313 &lt;&gt; "", COUNTIFS(DiemDanhChiTiet!A:A, A313, DiemDanhChiTiet!E:E, "&lt;&gt;"&amp;C313), 0)</f>
        <v>0</v>
      </c>
      <c r="I313" s="185">
        <f t="shared" si="2"/>
        <v>150000</v>
      </c>
      <c r="J313" s="185">
        <f t="shared" si="3"/>
        <v>50000</v>
      </c>
      <c r="K313" s="186" t="str">
        <f t="array" ref="K313">XLOOKUP(TRIM(C313), LopHoc!$B$4:$B$100, LopHoc!$A$4:$A$100, "Không tìm thấy")
</f>
        <v>Gang Thép</v>
      </c>
    </row>
    <row r="314">
      <c r="A314" s="37" t="s">
        <v>1832</v>
      </c>
      <c r="B314" s="58" t="s">
        <v>1824</v>
      </c>
      <c r="C314" s="58" t="s">
        <v>327</v>
      </c>
      <c r="D314" s="58" t="str">
        <f>IFERROR(VLOOKUP(A314, LichDay!A:E, 5, FALSE), "")</f>
        <v>Huco</v>
      </c>
      <c r="E314" s="58" t="str">
        <f>IFERROR(VLOOKUP(A314, LichDay!A:F, 6, FALSE), "")</f>
        <v>Huyen</v>
      </c>
      <c r="F314" s="23">
        <f t="shared" si="1"/>
        <v>7</v>
      </c>
      <c r="G314" s="23">
        <f>IF(A314 &lt;&gt; "", COUNTIFS(DiemDanhChiTiet!A:A, A314, DiemDanhChiTiet!E:E, C314), 0)</f>
        <v>6</v>
      </c>
      <c r="H314" s="23">
        <f>IF(A314 &lt;&gt; "", COUNTIFS(DiemDanhChiTiet!A:A, A314, DiemDanhChiTiet!E:E, "&lt;&gt;"&amp;C314), 0)</f>
        <v>1</v>
      </c>
      <c r="I314" s="185">
        <f t="shared" si="2"/>
        <v>150000</v>
      </c>
      <c r="J314" s="185">
        <f t="shared" si="3"/>
        <v>50000</v>
      </c>
      <c r="K314" s="186" t="str">
        <f t="array" ref="K314">XLOOKUP(TRIM(C314), LopHoc!$B$4:$B$100, LopHoc!$A$4:$A$100, "Không tìm thấy")
</f>
        <v>Gang Thép</v>
      </c>
    </row>
    <row r="315">
      <c r="A315" s="37" t="s">
        <v>1840</v>
      </c>
      <c r="B315" s="58" t="s">
        <v>1824</v>
      </c>
      <c r="C315" s="58" t="s">
        <v>439</v>
      </c>
      <c r="D315" s="58" t="str">
        <f>IFERROR(VLOOKUP(A315, LichDay!A:E, 5, FALSE), "")</f>
        <v>Khadi</v>
      </c>
      <c r="E315" s="58" t="str">
        <f>IFERROR(VLOOKUP(A315, LichDay!A:F, 6, FALSE), "")</f>
        <v>Huyen</v>
      </c>
      <c r="F315" s="23">
        <f t="shared" si="1"/>
        <v>7</v>
      </c>
      <c r="G315" s="23">
        <f>IF(A315 &lt;&gt; "", COUNTIFS(DiemDanhChiTiet!A:A, A315, DiemDanhChiTiet!E:E, C315), 0)</f>
        <v>6</v>
      </c>
      <c r="H315" s="23">
        <f>IF(A315 &lt;&gt; "", COUNTIFS(DiemDanhChiTiet!A:A, A315, DiemDanhChiTiet!E:E, "&lt;&gt;"&amp;C315), 0)</f>
        <v>1</v>
      </c>
      <c r="I315" s="185">
        <f t="shared" si="2"/>
        <v>150000</v>
      </c>
      <c r="J315" s="185">
        <f t="shared" si="3"/>
        <v>50000</v>
      </c>
      <c r="K315" s="186" t="str">
        <f t="array" ref="K315">XLOOKUP(TRIM(C315), LopHoc!$B$4:$B$100, LopHoc!$A$4:$A$100, "Không tìm thấy")
</f>
        <v>Gang Thép</v>
      </c>
    </row>
    <row r="316">
      <c r="A316" s="37" t="s">
        <v>1912</v>
      </c>
      <c r="B316" s="58" t="s">
        <v>1824</v>
      </c>
      <c r="C316" s="58" t="s">
        <v>86</v>
      </c>
      <c r="D316" s="58" t="str">
        <f>IFERROR(VLOOKUP(A316, LichDay!A:E, 5, FALSE), "")</f>
        <v>Halo</v>
      </c>
      <c r="E316" s="57" t="str">
        <f>IFERROR(VLOOKUP(A316, LichDay!A:F, 6, FALSE), "")</f>
        <v/>
      </c>
      <c r="F316" s="23">
        <f t="shared" si="1"/>
        <v>6</v>
      </c>
      <c r="G316" s="23">
        <f>IF(A316 &lt;&gt; "", COUNTIFS(DiemDanhChiTiet!A:A, A316, DiemDanhChiTiet!E:E, C316), 0)</f>
        <v>5</v>
      </c>
      <c r="H316" s="23">
        <f>IF(A316 &lt;&gt; "", COUNTIFS(DiemDanhChiTiet!A:A, A316, DiemDanhChiTiet!E:E, "&lt;&gt;"&amp;C316), 0)</f>
        <v>1</v>
      </c>
      <c r="I316" s="185">
        <f t="shared" si="2"/>
        <v>150000</v>
      </c>
      <c r="J316" s="185">
        <f t="shared" si="3"/>
        <v>0</v>
      </c>
      <c r="K316" s="186" t="str">
        <f t="array" ref="K316">XLOOKUP(TRIM(C316), LopHoc!$B$4:$B$100, LopHoc!$A$4:$A$100, "Không tìm thấy")
</f>
        <v>RMIX</v>
      </c>
    </row>
    <row r="317">
      <c r="A317" s="37" t="s">
        <v>1904</v>
      </c>
      <c r="B317" s="58" t="s">
        <v>1824</v>
      </c>
      <c r="C317" s="58" t="s">
        <v>27</v>
      </c>
      <c r="D317" s="58" t="str">
        <f>IFERROR(VLOOKUP(A317, LichDay!A:E, 5, FALSE), "")</f>
        <v>Lego</v>
      </c>
      <c r="E317" s="57" t="str">
        <f>IFERROR(VLOOKUP(A317, LichDay!A:F, 6, FALSE), "")</f>
        <v/>
      </c>
      <c r="F317" s="23">
        <f t="shared" si="1"/>
        <v>7</v>
      </c>
      <c r="G317" s="23">
        <f>IF(A317 &lt;&gt; "", COUNTIFS(DiemDanhChiTiet!A:A, A317, DiemDanhChiTiet!E:E, C317), 0)</f>
        <v>6</v>
      </c>
      <c r="H317" s="23">
        <f>IF(A317 &lt;&gt; "", COUNTIFS(DiemDanhChiTiet!A:A, A317, DiemDanhChiTiet!E:E, "&lt;&gt;"&amp;C317), 0)</f>
        <v>1</v>
      </c>
      <c r="I317" s="185">
        <f t="shared" si="2"/>
        <v>150000</v>
      </c>
      <c r="J317" s="185">
        <f t="shared" si="3"/>
        <v>0</v>
      </c>
      <c r="K317" s="186" t="str">
        <f t="array" ref="K317">XLOOKUP(TRIM(C317), LopHoc!$B$4:$B$100, LopHoc!$A$4:$A$100, "Không tìm thấy")
</f>
        <v>RMIX</v>
      </c>
    </row>
    <row r="318">
      <c r="A318" s="37" t="s">
        <v>1895</v>
      </c>
      <c r="B318" s="58" t="s">
        <v>1862</v>
      </c>
      <c r="C318" s="58" t="s">
        <v>225</v>
      </c>
      <c r="D318" s="58" t="str">
        <f>IFERROR(VLOOKUP(A318, LichDay!A:E, 5, FALSE), "")</f>
        <v>Hope</v>
      </c>
      <c r="E318" s="58" t="str">
        <f>IFERROR(VLOOKUP(A318, LichDay!A:F, 6, FALSE), "")</f>
        <v>Huyen</v>
      </c>
      <c r="F318" s="23">
        <f t="shared" si="1"/>
        <v>10</v>
      </c>
      <c r="G318" s="23">
        <f>IF(A318 &lt;&gt; "", COUNTIFS(DiemDanhChiTiet!A:A, A318, DiemDanhChiTiet!E:E, C318), 0)</f>
        <v>10</v>
      </c>
      <c r="H318" s="23">
        <f>IF(A318 &lt;&gt; "", COUNTIFS(DiemDanhChiTiet!A:A, A318, DiemDanhChiTiet!E:E, "&lt;&gt;"&amp;C318), 0)</f>
        <v>0</v>
      </c>
      <c r="I318" s="185">
        <f t="shared" si="2"/>
        <v>150000</v>
      </c>
      <c r="J318" s="185">
        <f t="shared" si="3"/>
        <v>50000</v>
      </c>
      <c r="K318" s="186" t="str">
        <f t="array" ref="K318">XLOOKUP(TRIM(C318), LopHoc!$B$4:$B$100, LopHoc!$A$4:$A$100, "Không tìm thấy")
</f>
        <v>Gang Thép</v>
      </c>
    </row>
    <row r="319">
      <c r="A319" s="37" t="s">
        <v>1887</v>
      </c>
      <c r="B319" s="58" t="s">
        <v>1862</v>
      </c>
      <c r="C319" s="58" t="s">
        <v>232</v>
      </c>
      <c r="D319" s="58" t="str">
        <f>IFERROR(VLOOKUP(A319, LichDay!A:E, 5, FALSE), "")</f>
        <v>Khadi</v>
      </c>
      <c r="E319" s="58" t="str">
        <f>IFERROR(VLOOKUP(A319, LichDay!A:F, 6, FALSE), "")</f>
        <v>Huyen</v>
      </c>
      <c r="F319" s="23">
        <f t="shared" si="1"/>
        <v>11</v>
      </c>
      <c r="G319" s="23">
        <f>IF(A319 &lt;&gt; "", COUNTIFS(DiemDanhChiTiet!A:A, A319, DiemDanhChiTiet!E:E, C319), 0)</f>
        <v>9</v>
      </c>
      <c r="H319" s="23">
        <f>IF(A319 &lt;&gt; "", COUNTIFS(DiemDanhChiTiet!A:A, A319, DiemDanhChiTiet!E:E, "&lt;&gt;"&amp;C319), 0)</f>
        <v>2</v>
      </c>
      <c r="I319" s="185">
        <f t="shared" si="2"/>
        <v>150000</v>
      </c>
      <c r="J319" s="185">
        <f t="shared" si="3"/>
        <v>50000</v>
      </c>
      <c r="K319" s="186" t="str">
        <f t="array" ref="K319">XLOOKUP(TRIM(C319), LopHoc!$B$4:$B$100, LopHoc!$A$4:$A$100, "Không tìm thấy")
</f>
        <v>Gang Thép</v>
      </c>
    </row>
    <row r="320">
      <c r="A320" s="37" t="s">
        <v>1935</v>
      </c>
      <c r="B320" s="58" t="s">
        <v>1862</v>
      </c>
      <c r="C320" s="58" t="s">
        <v>190</v>
      </c>
      <c r="D320" s="58" t="str">
        <f>IFERROR(VLOOKUP(A320, LichDay!A:E, 5, FALSE), "")</f>
        <v>Halo</v>
      </c>
      <c r="E320" s="57" t="str">
        <f>IFERROR(VLOOKUP(A320, LichDay!A:F, 6, FALSE), "")</f>
        <v/>
      </c>
      <c r="F320" s="23">
        <f t="shared" si="1"/>
        <v>4</v>
      </c>
      <c r="G320" s="23">
        <f>IF(A320 &lt;&gt; "", COUNTIFS(DiemDanhChiTiet!A:A, A320, DiemDanhChiTiet!E:E, C320), 0)</f>
        <v>4</v>
      </c>
      <c r="H320" s="23">
        <f>IF(A320 &lt;&gt; "", COUNTIFS(DiemDanhChiTiet!A:A, A320, DiemDanhChiTiet!E:E, "&lt;&gt;"&amp;C320), 0)</f>
        <v>0</v>
      </c>
      <c r="I320" s="185">
        <f t="shared" si="2"/>
        <v>150000</v>
      </c>
      <c r="J320" s="185">
        <f t="shared" si="3"/>
        <v>0</v>
      </c>
      <c r="K320" s="186" t="str">
        <f t="array" ref="K320">XLOOKUP(TRIM(C320), LopHoc!$B$4:$B$100, LopHoc!$A$4:$A$100, "Không tìm thấy")
</f>
        <v>Thịnh Đán</v>
      </c>
    </row>
    <row r="321">
      <c r="A321" s="37" t="s">
        <v>1861</v>
      </c>
      <c r="B321" s="58" t="s">
        <v>1862</v>
      </c>
      <c r="C321" s="58" t="s">
        <v>472</v>
      </c>
      <c r="D321" s="58" t="str">
        <f>IFERROR(VLOOKUP(A321, LichDay!A:E, 5, FALSE), "")</f>
        <v>Hope</v>
      </c>
      <c r="E321" s="58" t="str">
        <f>IFERROR(VLOOKUP(A321, LichDay!A:F, 6, FALSE), "")</f>
        <v>Huyen</v>
      </c>
      <c r="F321" s="23">
        <f t="shared" si="1"/>
        <v>12</v>
      </c>
      <c r="G321" s="23">
        <f>IF(A321 &lt;&gt; "", COUNTIFS(DiemDanhChiTiet!A:A, A321, DiemDanhChiTiet!E:E, C321), 0)</f>
        <v>12</v>
      </c>
      <c r="H321" s="23">
        <f>IF(A321 &lt;&gt; "", COUNTIFS(DiemDanhChiTiet!A:A, A321, DiemDanhChiTiet!E:E, "&lt;&gt;"&amp;C321), 0)</f>
        <v>0</v>
      </c>
      <c r="I321" s="185">
        <f t="shared" si="2"/>
        <v>150000</v>
      </c>
      <c r="J321" s="185">
        <f t="shared" si="3"/>
        <v>50000</v>
      </c>
      <c r="K321" s="186" t="str">
        <f t="array" ref="K321">XLOOKUP(TRIM(C321), LopHoc!$B$4:$B$100, LopHoc!$A$4:$A$100, "Không tìm thấy")
</f>
        <v>Gang Thép</v>
      </c>
    </row>
    <row r="322">
      <c r="A322" s="37" t="s">
        <v>1944</v>
      </c>
      <c r="B322" s="58" t="s">
        <v>1862</v>
      </c>
      <c r="C322" s="58" t="s">
        <v>114</v>
      </c>
      <c r="D322" s="58" t="str">
        <f>IFERROR(VLOOKUP(A322, LichDay!A:E, 5, FALSE), "")</f>
        <v>Khadi</v>
      </c>
      <c r="E322" s="57" t="str">
        <f>IFERROR(VLOOKUP(A322, LichDay!A:F, 6, FALSE), "")</f>
        <v/>
      </c>
      <c r="F322" s="23">
        <f t="shared" si="1"/>
        <v>5</v>
      </c>
      <c r="G322" s="23">
        <f>IF(A322 &lt;&gt; "", COUNTIFS(DiemDanhChiTiet!A:A, A322, DiemDanhChiTiet!E:E, C322), 0)</f>
        <v>5</v>
      </c>
      <c r="H322" s="23">
        <f>IF(A322 &lt;&gt; "", COUNTIFS(DiemDanhChiTiet!A:A, A322, DiemDanhChiTiet!E:E, "&lt;&gt;"&amp;C322), 0)</f>
        <v>0</v>
      </c>
      <c r="I322" s="185">
        <f t="shared" si="2"/>
        <v>150000</v>
      </c>
      <c r="J322" s="185">
        <f t="shared" si="3"/>
        <v>0</v>
      </c>
      <c r="K322" s="186" t="str">
        <f t="array" ref="K322">XLOOKUP(TRIM(C322), LopHoc!$B$4:$B$100, LopHoc!$A$4:$A$100, "Không tìm thấy")
</f>
        <v>RMIX</v>
      </c>
    </row>
    <row r="323">
      <c r="A323" s="37" t="s">
        <v>1880</v>
      </c>
      <c r="B323" s="58" t="s">
        <v>1864</v>
      </c>
      <c r="C323" s="58" t="s">
        <v>306</v>
      </c>
      <c r="D323" s="58" t="str">
        <f>IFERROR(VLOOKUP(A323, LichDay!A:E, 5, FALSE), "")</f>
        <v>Halo</v>
      </c>
      <c r="E323" s="58" t="str">
        <f>IFERROR(VLOOKUP(A323, LichDay!A:F, 6, FALSE), "")</f>
        <v/>
      </c>
      <c r="F323" s="23">
        <f t="shared" si="1"/>
        <v>2</v>
      </c>
      <c r="G323" s="23">
        <f>IF(A323 &lt;&gt; "", COUNTIFS(DiemDanhChiTiet!A:A, A323, DiemDanhChiTiet!E:E, C323), 0)</f>
        <v>2</v>
      </c>
      <c r="H323" s="23">
        <f>IF(A323 &lt;&gt; "", COUNTIFS(DiemDanhChiTiet!A:A, A323, DiemDanhChiTiet!E:E, "&lt;&gt;"&amp;C323), 0)</f>
        <v>0</v>
      </c>
      <c r="I323" s="185">
        <f t="shared" si="2"/>
        <v>150000</v>
      </c>
      <c r="J323" s="185">
        <f t="shared" si="3"/>
        <v>0</v>
      </c>
      <c r="K323" s="186" t="str">
        <f t="array" ref="K323">XLOOKUP(TRIM(C323), LopHoc!$B$4:$B$100, LopHoc!$A$4:$A$100, "Không tìm thấy")
</f>
        <v>Gang Thép</v>
      </c>
    </row>
    <row r="324">
      <c r="A324" s="37" t="s">
        <v>1896</v>
      </c>
      <c r="B324" s="58" t="s">
        <v>1864</v>
      </c>
      <c r="C324" s="58" t="s">
        <v>225</v>
      </c>
      <c r="D324" s="58" t="str">
        <f>IFERROR(VLOOKUP(A324, LichDay!A:E, 5, FALSE), "")</f>
        <v>Halo</v>
      </c>
      <c r="E324" s="58" t="str">
        <f>IFERROR(VLOOKUP(A324, LichDay!A:F, 6, FALSE), "")</f>
        <v>Huyen</v>
      </c>
      <c r="F324" s="23">
        <f t="shared" si="1"/>
        <v>9</v>
      </c>
      <c r="G324" s="23">
        <f>IF(A324 &lt;&gt; "", COUNTIFS(DiemDanhChiTiet!A:A, A324, DiemDanhChiTiet!E:E, C324), 0)</f>
        <v>9</v>
      </c>
      <c r="H324" s="23">
        <f>IF(A324 &lt;&gt; "", COUNTIFS(DiemDanhChiTiet!A:A, A324, DiemDanhChiTiet!E:E, "&lt;&gt;"&amp;C324), 0)</f>
        <v>0</v>
      </c>
      <c r="I324" s="185">
        <f t="shared" si="2"/>
        <v>150000</v>
      </c>
      <c r="J324" s="185">
        <f t="shared" si="3"/>
        <v>50000</v>
      </c>
      <c r="K324" s="186" t="str">
        <f t="array" ref="K324">XLOOKUP(TRIM(C324), LopHoc!$B$4:$B$100, LopHoc!$A$4:$A$100, "Không tìm thấy")
</f>
        <v>Gang Thép</v>
      </c>
    </row>
    <row r="325">
      <c r="A325" s="37" t="s">
        <v>1888</v>
      </c>
      <c r="B325" s="58" t="s">
        <v>1864</v>
      </c>
      <c r="C325" s="58" t="s">
        <v>232</v>
      </c>
      <c r="D325" s="58" t="str">
        <f>IFERROR(VLOOKUP(A325, LichDay!A:E, 5, FALSE), "")</f>
        <v>Halo</v>
      </c>
      <c r="E325" s="58" t="str">
        <f>IFERROR(VLOOKUP(A325, LichDay!A:F, 6, FALSE), "")</f>
        <v>Huyen</v>
      </c>
      <c r="F325" s="23">
        <f t="shared" si="1"/>
        <v>4</v>
      </c>
      <c r="G325" s="23">
        <f>IF(A325 &lt;&gt; "", COUNTIFS(DiemDanhChiTiet!A:A, A325, DiemDanhChiTiet!E:E, C325), 0)</f>
        <v>4</v>
      </c>
      <c r="H325" s="23">
        <f>IF(A325 &lt;&gt; "", COUNTIFS(DiemDanhChiTiet!A:A, A325, DiemDanhChiTiet!E:E, "&lt;&gt;"&amp;C325), 0)</f>
        <v>0</v>
      </c>
      <c r="I325" s="185">
        <f t="shared" si="2"/>
        <v>150000</v>
      </c>
      <c r="J325" s="185">
        <f t="shared" si="3"/>
        <v>50000</v>
      </c>
      <c r="K325" s="186" t="str">
        <f t="array" ref="K325">XLOOKUP(TRIM(C325), LopHoc!$B$4:$B$100, LopHoc!$A$4:$A$100, "Không tìm thấy")
</f>
        <v>Gang Thép</v>
      </c>
    </row>
    <row r="326">
      <c r="A326" s="37" t="s">
        <v>1945</v>
      </c>
      <c r="B326" s="58" t="s">
        <v>1864</v>
      </c>
      <c r="C326" s="58" t="s">
        <v>114</v>
      </c>
      <c r="D326" s="58" t="str">
        <f>IFERROR(VLOOKUP(A326, LichDay!A:E, 5, FALSE), "")</f>
        <v>Lego</v>
      </c>
      <c r="E326" s="57" t="str">
        <f>IFERROR(VLOOKUP(A326, LichDay!A:F, 6, FALSE), "")</f>
        <v/>
      </c>
      <c r="F326" s="23">
        <f t="shared" si="1"/>
        <v>4</v>
      </c>
      <c r="G326" s="23">
        <f>IF(A326 &lt;&gt; "", COUNTIFS(DiemDanhChiTiet!A:A, A326, DiemDanhChiTiet!E:E, C326), 0)</f>
        <v>3</v>
      </c>
      <c r="H326" s="23">
        <f>IF(A326 &lt;&gt; "", COUNTIFS(DiemDanhChiTiet!A:A, A326, DiemDanhChiTiet!E:E, "&lt;&gt;"&amp;C326), 0)</f>
        <v>1</v>
      </c>
      <c r="I326" s="185">
        <f t="shared" si="2"/>
        <v>150000</v>
      </c>
      <c r="J326" s="185">
        <f t="shared" si="3"/>
        <v>0</v>
      </c>
      <c r="K326" s="186" t="str">
        <f t="array" ref="K326">XLOOKUP(TRIM(C326), LopHoc!$B$4:$B$100, LopHoc!$A$4:$A$100, "Không tìm thấy")
</f>
        <v>RMIX</v>
      </c>
    </row>
    <row r="327">
      <c r="A327" s="37" t="s">
        <v>1928</v>
      </c>
      <c r="B327" s="58" t="s">
        <v>1864</v>
      </c>
      <c r="C327" s="58" t="s">
        <v>50</v>
      </c>
      <c r="D327" s="58" t="str">
        <f>IFERROR(VLOOKUP(A327, LichDay!A:E, 5, FALSE), "")</f>
        <v>Lego</v>
      </c>
      <c r="E327" s="57" t="str">
        <f>IFERROR(VLOOKUP(A327, LichDay!A:F, 6, FALSE), "")</f>
        <v/>
      </c>
      <c r="F327" s="23">
        <f t="shared" si="1"/>
        <v>7</v>
      </c>
      <c r="G327" s="23">
        <f>IF(A327 &lt;&gt; "", COUNTIFS(DiemDanhChiTiet!A:A, A327, DiemDanhChiTiet!E:E, C327), 0)</f>
        <v>7</v>
      </c>
      <c r="H327" s="23">
        <f>IF(A327 &lt;&gt; "", COUNTIFS(DiemDanhChiTiet!A:A, A327, DiemDanhChiTiet!E:E, "&lt;&gt;"&amp;C327), 0)</f>
        <v>0</v>
      </c>
      <c r="I327" s="185">
        <f t="shared" si="2"/>
        <v>150000</v>
      </c>
      <c r="J327" s="185">
        <f t="shared" si="3"/>
        <v>0</v>
      </c>
      <c r="K327" s="186" t="str">
        <f t="array" ref="K327">XLOOKUP(TRIM(C327), LopHoc!$B$4:$B$100, LopHoc!$A$4:$A$100, "Không tìm thấy")
</f>
        <v>RMIX</v>
      </c>
    </row>
    <row r="328">
      <c r="A328" s="37" t="s">
        <v>1911</v>
      </c>
      <c r="B328" s="58" t="s">
        <v>1811</v>
      </c>
      <c r="C328" s="58" t="s">
        <v>86</v>
      </c>
      <c r="D328" s="58" t="str">
        <f>IFERROR(VLOOKUP(A328, LichDay!A:E, 5, FALSE), "")</f>
        <v>Halo</v>
      </c>
      <c r="E328" s="57" t="str">
        <f>IFERROR(VLOOKUP(A328, LichDay!A:F, 6, FALSE), "")</f>
        <v/>
      </c>
      <c r="F328" s="23">
        <f t="shared" si="1"/>
        <v>5</v>
      </c>
      <c r="G328" s="23">
        <f>IF(A328 &lt;&gt; "", COUNTIFS(DiemDanhChiTiet!A:A, A328, DiemDanhChiTiet!E:E, C328), 0)</f>
        <v>5</v>
      </c>
      <c r="H328" s="23">
        <f>IF(A328 &lt;&gt; "", COUNTIFS(DiemDanhChiTiet!A:A, A328, DiemDanhChiTiet!E:E, "&lt;&gt;"&amp;C328), 0)</f>
        <v>0</v>
      </c>
      <c r="I328" s="185">
        <f t="shared" si="2"/>
        <v>150000</v>
      </c>
      <c r="J328" s="185">
        <f t="shared" si="3"/>
        <v>0</v>
      </c>
      <c r="K328" s="186" t="str">
        <f t="array" ref="K328">XLOOKUP(TRIM(C328), LopHoc!$B$4:$B$100, LopHoc!$A$4:$A$100, "Không tìm thấy")
</f>
        <v>RMIX</v>
      </c>
    </row>
    <row r="329">
      <c r="A329" s="37" t="s">
        <v>1934</v>
      </c>
      <c r="B329" s="58" t="s">
        <v>1860</v>
      </c>
      <c r="C329" s="58" t="s">
        <v>190</v>
      </c>
      <c r="D329" s="58" t="str">
        <f>IFERROR(VLOOKUP(A329, LichDay!A:E, 5, FALSE), "")</f>
        <v>Halo</v>
      </c>
      <c r="E329" s="57" t="str">
        <f>IFERROR(VLOOKUP(A329, LichDay!A:F, 6, FALSE), "")</f>
        <v/>
      </c>
      <c r="F329" s="23">
        <f t="shared" si="1"/>
        <v>4</v>
      </c>
      <c r="G329" s="23">
        <f>IF(A329 &lt;&gt; "", COUNTIFS(DiemDanhChiTiet!A:A, A329, DiemDanhChiTiet!E:E, C329), 0)</f>
        <v>4</v>
      </c>
      <c r="H329" s="23">
        <f>IF(A329 &lt;&gt; "", COUNTIFS(DiemDanhChiTiet!A:A, A329, DiemDanhChiTiet!E:E, "&lt;&gt;"&amp;C329), 0)</f>
        <v>0</v>
      </c>
      <c r="I329" s="185">
        <f t="shared" si="2"/>
        <v>150000</v>
      </c>
      <c r="J329" s="185">
        <f t="shared" si="3"/>
        <v>0</v>
      </c>
      <c r="K329" s="186" t="str">
        <f t="array" ref="K329">XLOOKUP(TRIM(C329), LopHoc!$B$4:$B$100, LopHoc!$A$4:$A$100, "Không tìm thấy")
</f>
        <v>Thịnh Đán</v>
      </c>
    </row>
    <row r="330">
      <c r="A330" s="37" t="s">
        <v>1932</v>
      </c>
      <c r="B330" s="58" t="s">
        <v>1856</v>
      </c>
      <c r="C330" s="58" t="s">
        <v>190</v>
      </c>
      <c r="D330" s="58" t="str">
        <f>IFERROR(VLOOKUP(A330, LichDay!A:E, 5, FALSE), "")</f>
        <v>Halo</v>
      </c>
      <c r="E330" s="57" t="str">
        <f>IFERROR(VLOOKUP(A330, LichDay!A:F, 6, FALSE), "")</f>
        <v/>
      </c>
      <c r="F330" s="23">
        <f t="shared" si="1"/>
        <v>3</v>
      </c>
      <c r="G330" s="23">
        <f>IF(A330 &lt;&gt; "", COUNTIFS(DiemDanhChiTiet!A:A, A330, DiemDanhChiTiet!E:E, C330), 0)</f>
        <v>3</v>
      </c>
      <c r="H330" s="23">
        <f>IF(A330 &lt;&gt; "", COUNTIFS(DiemDanhChiTiet!A:A, A330, DiemDanhChiTiet!E:E, "&lt;&gt;"&amp;C330), 0)</f>
        <v>0</v>
      </c>
      <c r="I330" s="185">
        <f t="shared" si="2"/>
        <v>150000</v>
      </c>
      <c r="J330" s="185">
        <f t="shared" si="3"/>
        <v>0</v>
      </c>
      <c r="K330" s="186" t="str">
        <f t="array" ref="K330">XLOOKUP(TRIM(C330), LopHoc!$B$4:$B$100, LopHoc!$A$4:$A$100, "Không tìm thấy")
</f>
        <v>Thịnh Đán</v>
      </c>
    </row>
    <row r="331">
      <c r="A331" s="37" t="s">
        <v>1812</v>
      </c>
      <c r="B331" s="58" t="s">
        <v>1813</v>
      </c>
      <c r="C331" s="58" t="s">
        <v>449</v>
      </c>
      <c r="D331" s="58" t="str">
        <f>IFERROR(VLOOKUP(A331, LichDay!A:E, 5, FALSE), "")</f>
        <v>Hope</v>
      </c>
      <c r="E331" s="58" t="str">
        <f>IFERROR(VLOOKUP(A331, LichDay!A:F, 6, FALSE), "")</f>
        <v/>
      </c>
      <c r="F331" s="23">
        <f t="shared" si="1"/>
        <v>4</v>
      </c>
      <c r="G331" s="23">
        <f>IF(A331 &lt;&gt; "", COUNTIFS(DiemDanhChiTiet!A:A, A331, DiemDanhChiTiet!E:E, C331), 0)</f>
        <v>4</v>
      </c>
      <c r="H331" s="23">
        <f>IF(A331 &lt;&gt; "", COUNTIFS(DiemDanhChiTiet!A:A, A331, DiemDanhChiTiet!E:E, "&lt;&gt;"&amp;C331), 0)</f>
        <v>0</v>
      </c>
      <c r="I331" s="185">
        <f t="shared" si="2"/>
        <v>150000</v>
      </c>
      <c r="J331" s="185">
        <f t="shared" si="3"/>
        <v>0</v>
      </c>
      <c r="K331" s="186" t="str">
        <f t="array" ref="K331">XLOOKUP(TRIM(C331), LopHoc!$B$4:$B$100, LopHoc!$A$4:$A$100, "Không tìm thấy")
</f>
        <v>Gang Thép</v>
      </c>
    </row>
    <row r="332">
      <c r="A332" s="37" t="s">
        <v>1920</v>
      </c>
      <c r="B332" s="58" t="s">
        <v>1813</v>
      </c>
      <c r="C332" s="58" t="s">
        <v>141</v>
      </c>
      <c r="D332" s="58" t="str">
        <f>IFERROR(VLOOKUP(A332, LichDay!A:E, 5, FALSE), "")</f>
        <v>Hope</v>
      </c>
      <c r="E332" s="57" t="str">
        <f>IFERROR(VLOOKUP(A332, LichDay!A:F, 6, FALSE), "")</f>
        <v/>
      </c>
      <c r="F332" s="23">
        <f t="shared" si="1"/>
        <v>6</v>
      </c>
      <c r="G332" s="23">
        <f>IF(A332 &lt;&gt; "", COUNTIFS(DiemDanhChiTiet!A:A, A332, DiemDanhChiTiet!E:E, C332), 0)</f>
        <v>6</v>
      </c>
      <c r="H332" s="23">
        <f>IF(A332 &lt;&gt; "", COUNTIFS(DiemDanhChiTiet!A:A, A332, DiemDanhChiTiet!E:E, "&lt;&gt;"&amp;C332), 0)</f>
        <v>0</v>
      </c>
      <c r="I332" s="185">
        <f t="shared" si="2"/>
        <v>150000</v>
      </c>
      <c r="J332" s="185">
        <f t="shared" si="3"/>
        <v>0</v>
      </c>
      <c r="K332" s="186" t="str">
        <f t="array" ref="K332">XLOOKUP(TRIM(C332), LopHoc!$B$4:$B$100, LopHoc!$A$4:$A$100, "Không tìm thấy")
</f>
        <v>RMIX</v>
      </c>
    </row>
    <row r="333">
      <c r="A333" s="37" t="s">
        <v>1850</v>
      </c>
      <c r="B333" s="58" t="s">
        <v>1813</v>
      </c>
      <c r="C333" s="58" t="s">
        <v>293</v>
      </c>
      <c r="D333" s="58" t="str">
        <f>IFERROR(VLOOKUP(A333, LichDay!A:E, 5, FALSE), "")</f>
        <v>Halo</v>
      </c>
      <c r="E333" s="58" t="str">
        <f>IFERROR(VLOOKUP(A333, LichDay!A:F, 6, FALSE), "")</f>
        <v>Huyen</v>
      </c>
      <c r="F333" s="23">
        <f t="shared" si="1"/>
        <v>11</v>
      </c>
      <c r="G333" s="23">
        <f>IF(A333 &lt;&gt; "", COUNTIFS(DiemDanhChiTiet!A:A, A333, DiemDanhChiTiet!E:E, C333), 0)</f>
        <v>11</v>
      </c>
      <c r="H333" s="23">
        <f>IF(A333 &lt;&gt; "", COUNTIFS(DiemDanhChiTiet!A:A, A333, DiemDanhChiTiet!E:E, "&lt;&gt;"&amp;C333), 0)</f>
        <v>0</v>
      </c>
      <c r="I333" s="185">
        <f t="shared" si="2"/>
        <v>150000</v>
      </c>
      <c r="J333" s="185">
        <f t="shared" si="3"/>
        <v>50000</v>
      </c>
      <c r="K333" s="186" t="str">
        <f t="array" ref="K333">XLOOKUP(TRIM(C333), LopHoc!$B$4:$B$100, LopHoc!$A$4:$A$100, "Không tìm thấy")
</f>
        <v>Gang Thép</v>
      </c>
    </row>
    <row r="334">
      <c r="A334" s="37" t="s">
        <v>2004</v>
      </c>
      <c r="B334" s="70">
        <v>45301.0</v>
      </c>
      <c r="C334" s="58" t="s">
        <v>306</v>
      </c>
      <c r="D334" s="58" t="str">
        <f>IFERROR(VLOOKUP(A334, LichDay!A:E, 5, FALSE), "")</f>
        <v>Khadi</v>
      </c>
      <c r="E334" s="58" t="str">
        <f>IFERROR(VLOOKUP(A334, LichDay!A:F, 6, FALSE), "")</f>
        <v>Huyen</v>
      </c>
      <c r="F334" s="23">
        <f t="shared" si="1"/>
        <v>9</v>
      </c>
      <c r="G334" s="23">
        <f>IF(A334 &lt;&gt; "", COUNTIFS(DiemDanhChiTiet!A:A, A334, DiemDanhChiTiet!E:E, C334), 0)</f>
        <v>6</v>
      </c>
      <c r="H334" s="23">
        <f>IF(A334 &lt;&gt; "", COUNTIFS(DiemDanhChiTiet!A:A, A334, DiemDanhChiTiet!E:E, "&lt;&gt;"&amp;C334), 0)</f>
        <v>3</v>
      </c>
      <c r="I334" s="185">
        <f t="shared" si="2"/>
        <v>150000</v>
      </c>
      <c r="J334" s="185">
        <f t="shared" si="3"/>
        <v>50000</v>
      </c>
      <c r="K334" s="186" t="str">
        <f t="array" ref="K334">XLOOKUP(TRIM(C334), LopHoc!$B$4:$B$100, LopHoc!$A$4:$A$100, "Không tìm thấy")
</f>
        <v>Gang Thép</v>
      </c>
    </row>
    <row r="335">
      <c r="A335" s="37" t="s">
        <v>2005</v>
      </c>
      <c r="B335" s="70">
        <v>45301.0</v>
      </c>
      <c r="C335" s="58" t="s">
        <v>453</v>
      </c>
      <c r="D335" s="58" t="str">
        <f>IFERROR(VLOOKUP(A335, LichDay!A:E, 5, FALSE), "")</f>
        <v>Hope</v>
      </c>
      <c r="E335" s="58" t="str">
        <f>IFERROR(VLOOKUP(A335, LichDay!A:F, 6, FALSE), "")</f>
        <v>Huyen</v>
      </c>
      <c r="F335" s="23">
        <f t="shared" si="1"/>
        <v>10</v>
      </c>
      <c r="G335" s="23">
        <f>IF(A335 &lt;&gt; "", COUNTIFS(DiemDanhChiTiet!A:A, A335, DiemDanhChiTiet!E:E, C335), 0)</f>
        <v>7</v>
      </c>
      <c r="H335" s="23">
        <f>IF(A335 &lt;&gt; "", COUNTIFS(DiemDanhChiTiet!A:A, A335, DiemDanhChiTiet!E:E, "&lt;&gt;"&amp;C335), 0)</f>
        <v>3</v>
      </c>
      <c r="I335" s="185">
        <f t="shared" si="2"/>
        <v>150000</v>
      </c>
      <c r="J335" s="185">
        <f t="shared" si="3"/>
        <v>50000</v>
      </c>
      <c r="K335" s="186" t="str">
        <f t="array" ref="K335">XLOOKUP(TRIM(C335), LopHoc!$B$4:$B$100, LopHoc!$A$4:$A$100, "Không tìm thấy")
</f>
        <v>Gang Thép</v>
      </c>
    </row>
    <row r="336">
      <c r="A336" s="37" t="s">
        <v>2064</v>
      </c>
      <c r="B336" s="70">
        <v>45332.0</v>
      </c>
      <c r="C336" s="58" t="s">
        <v>449</v>
      </c>
      <c r="D336" s="58" t="str">
        <f>IFERROR(VLOOKUP(A336, LichDay!A:E, 5, FALSE), "")</f>
        <v>Hope</v>
      </c>
      <c r="E336" s="58" t="str">
        <f>IFERROR(VLOOKUP(A336, LichDay!A:F, 6, FALSE), "")</f>
        <v>Huyen</v>
      </c>
      <c r="F336" s="23">
        <f t="shared" si="1"/>
        <v>6</v>
      </c>
      <c r="G336" s="23">
        <f>IF(A336 &lt;&gt; "", COUNTIFS(DiemDanhChiTiet!A:A, A336, DiemDanhChiTiet!E:E, C336), 0)</f>
        <v>6</v>
      </c>
      <c r="H336" s="23">
        <f>IF(A336 &lt;&gt; "", COUNTIFS(DiemDanhChiTiet!A:A, A336, DiemDanhChiTiet!E:E, "&lt;&gt;"&amp;C336), 0)</f>
        <v>0</v>
      </c>
      <c r="I336" s="185">
        <f t="shared" si="2"/>
        <v>150000</v>
      </c>
      <c r="J336" s="185">
        <f t="shared" si="3"/>
        <v>50000</v>
      </c>
      <c r="K336" s="186" t="str">
        <f t="array" ref="K336">XLOOKUP(TRIM(C336), LopHoc!$B$4:$B$100, LopHoc!$A$4:$A$100, "Không tìm thấy")
</f>
        <v>Gang Thép</v>
      </c>
    </row>
    <row r="337">
      <c r="A337" s="37" t="s">
        <v>2039</v>
      </c>
      <c r="B337" s="70">
        <v>45332.0</v>
      </c>
      <c r="C337" s="58" t="s">
        <v>387</v>
      </c>
      <c r="D337" s="58" t="str">
        <f>IFERROR(VLOOKUP(A337, LichDay!A:E, 5, FALSE), "")</f>
        <v>Huco</v>
      </c>
      <c r="E337" s="57" t="str">
        <f>IFERROR(VLOOKUP(A337, LichDay!A:F, 6, FALSE), "")</f>
        <v>Huyen</v>
      </c>
      <c r="F337" s="23">
        <f t="shared" si="1"/>
        <v>4</v>
      </c>
      <c r="G337" s="23">
        <f>IF(A337 &lt;&gt; "", COUNTIFS(DiemDanhChiTiet!A:A, A337, DiemDanhChiTiet!E:E, C337), 0)</f>
        <v>4</v>
      </c>
      <c r="H337" s="23">
        <f>IF(A337 &lt;&gt; "", COUNTIFS(DiemDanhChiTiet!A:A, A337, DiemDanhChiTiet!E:E, "&lt;&gt;"&amp;C337), 0)</f>
        <v>0</v>
      </c>
      <c r="I337" s="185">
        <f t="shared" si="2"/>
        <v>150000</v>
      </c>
      <c r="J337" s="185">
        <f t="shared" si="3"/>
        <v>50000</v>
      </c>
      <c r="K337" s="186" t="str">
        <f t="array" ref="K337">XLOOKUP(TRIM(C337), LopHoc!$B$4:$B$100, LopHoc!$A$4:$A$100, "Không tìm thấy")
</f>
        <v>Gang Thép</v>
      </c>
    </row>
    <row r="338">
      <c r="A338" s="37" t="s">
        <v>2030</v>
      </c>
      <c r="B338" s="70">
        <v>45332.0</v>
      </c>
      <c r="C338" s="58" t="s">
        <v>327</v>
      </c>
      <c r="D338" s="58" t="str">
        <f>IFERROR(VLOOKUP(A338, LichDay!A:E, 5, FALSE), "")</f>
        <v>Huco</v>
      </c>
      <c r="E338" s="58" t="str">
        <f>IFERROR(VLOOKUP(A338, LichDay!A:F, 6, FALSE), "")</f>
        <v>Huyen</v>
      </c>
      <c r="F338" s="23">
        <f t="shared" si="1"/>
        <v>6</v>
      </c>
      <c r="G338" s="23">
        <f>IF(A338 &lt;&gt; "", COUNTIFS(DiemDanhChiTiet!A:A, A338, DiemDanhChiTiet!E:E, C338), 0)</f>
        <v>6</v>
      </c>
      <c r="H338" s="23">
        <f>IF(A338 &lt;&gt; "", COUNTIFS(DiemDanhChiTiet!A:A, A338, DiemDanhChiTiet!E:E, "&lt;&gt;"&amp;C338), 0)</f>
        <v>0</v>
      </c>
      <c r="I338" s="185">
        <f t="shared" si="2"/>
        <v>150000</v>
      </c>
      <c r="J338" s="185">
        <f t="shared" si="3"/>
        <v>50000</v>
      </c>
      <c r="K338" s="186" t="str">
        <f t="array" ref="K338">XLOOKUP(TRIM(C338), LopHoc!$B$4:$B$100, LopHoc!$A$4:$A$100, "Không tìm thấy")
</f>
        <v>Gang Thép</v>
      </c>
    </row>
    <row r="339">
      <c r="A339" s="37" t="s">
        <v>2082</v>
      </c>
      <c r="B339" s="70">
        <v>45332.0</v>
      </c>
      <c r="C339" s="58" t="s">
        <v>439</v>
      </c>
      <c r="D339" s="58" t="str">
        <f>IFERROR(VLOOKUP(A339, LichDay!A:E, 5, FALSE), "")</f>
        <v>Khadi</v>
      </c>
      <c r="E339" s="57" t="str">
        <f>IFERROR(VLOOKUP(A339, LichDay!A:F, 6, FALSE), "")</f>
        <v>Huyen</v>
      </c>
      <c r="F339" s="23">
        <f t="shared" si="1"/>
        <v>5</v>
      </c>
      <c r="G339" s="23">
        <f>IF(A339 &lt;&gt; "", COUNTIFS(DiemDanhChiTiet!A:A, A339, DiemDanhChiTiet!E:E, C339), 0)</f>
        <v>5</v>
      </c>
      <c r="H339" s="23">
        <f>IF(A339 &lt;&gt; "", COUNTIFS(DiemDanhChiTiet!A:A, A339, DiemDanhChiTiet!E:E, "&lt;&gt;"&amp;C339), 0)</f>
        <v>0</v>
      </c>
      <c r="I339" s="185">
        <f t="shared" si="2"/>
        <v>150000</v>
      </c>
      <c r="J339" s="185">
        <f t="shared" si="3"/>
        <v>50000</v>
      </c>
      <c r="K339" s="186" t="str">
        <f t="array" ref="K339">XLOOKUP(TRIM(C339), LopHoc!$B$4:$B$100, LopHoc!$A$4:$A$100, "Không tìm thấy")
</f>
        <v>Gang Thép</v>
      </c>
    </row>
    <row r="340">
      <c r="A340" s="37" t="s">
        <v>1959</v>
      </c>
      <c r="B340" s="70">
        <v>45332.0</v>
      </c>
      <c r="C340" s="58" t="s">
        <v>27</v>
      </c>
      <c r="D340" s="58" t="str">
        <f>IFERROR(VLOOKUP(A340, LichDay!A:E, 5, FALSE), "")</f>
        <v>Lego</v>
      </c>
      <c r="E340" s="57" t="str">
        <f>IFERROR(VLOOKUP(A340, LichDay!A:F, 6, FALSE), "")</f>
        <v/>
      </c>
      <c r="F340" s="23">
        <f t="shared" si="1"/>
        <v>9</v>
      </c>
      <c r="G340" s="23">
        <f>IF(A340 &lt;&gt; "", COUNTIFS(DiemDanhChiTiet!A:A, A340, DiemDanhChiTiet!E:E, C340), 0)</f>
        <v>8</v>
      </c>
      <c r="H340" s="23">
        <f>IF(A340 &lt;&gt; "", COUNTIFS(DiemDanhChiTiet!A:A, A340, DiemDanhChiTiet!E:E, "&lt;&gt;"&amp;C340), 0)</f>
        <v>1</v>
      </c>
      <c r="I340" s="185">
        <f t="shared" si="2"/>
        <v>150000</v>
      </c>
      <c r="J340" s="185">
        <f t="shared" si="3"/>
        <v>0</v>
      </c>
      <c r="K340" s="186" t="str">
        <f t="array" ref="K340">XLOOKUP(TRIM(C340), LopHoc!$B$4:$B$100, LopHoc!$A$4:$A$100, "Không tìm thấy")
</f>
        <v>RMIX</v>
      </c>
    </row>
    <row r="341">
      <c r="A341" s="37" t="s">
        <v>1969</v>
      </c>
      <c r="B341" s="70">
        <v>45332.0</v>
      </c>
      <c r="C341" s="58" t="s">
        <v>86</v>
      </c>
      <c r="D341" s="58" t="str">
        <f>IFERROR(VLOOKUP(A341, LichDay!A:E, 5, FALSE), "")</f>
        <v>Halo</v>
      </c>
      <c r="E341" s="57" t="str">
        <f>IFERROR(VLOOKUP(A341, LichDay!A:F, 6, FALSE), "")</f>
        <v/>
      </c>
      <c r="F341" s="23">
        <f t="shared" si="1"/>
        <v>6</v>
      </c>
      <c r="G341" s="23">
        <f>IF(A341 &lt;&gt; "", COUNTIFS(DiemDanhChiTiet!A:A, A341, DiemDanhChiTiet!E:E, C341), 0)</f>
        <v>6</v>
      </c>
      <c r="H341" s="23">
        <f>IF(A341 &lt;&gt; "", COUNTIFS(DiemDanhChiTiet!A:A, A341, DiemDanhChiTiet!E:E, "&lt;&gt;"&amp;C341), 0)</f>
        <v>0</v>
      </c>
      <c r="I341" s="185">
        <f t="shared" si="2"/>
        <v>150000</v>
      </c>
      <c r="J341" s="185">
        <f t="shared" si="3"/>
        <v>0</v>
      </c>
      <c r="K341" s="186" t="str">
        <f t="array" ref="K341">XLOOKUP(TRIM(C341), LopHoc!$B$4:$B$100, LopHoc!$A$4:$A$100, "Không tìm thấy")
</f>
        <v>RMIX</v>
      </c>
    </row>
    <row r="342">
      <c r="A342" s="37" t="s">
        <v>2073</v>
      </c>
      <c r="B342" s="70">
        <v>45361.0</v>
      </c>
      <c r="C342" s="58" t="s">
        <v>293</v>
      </c>
      <c r="D342" s="58" t="str">
        <f>IFERROR(VLOOKUP(A342, LichDay!A:E, 5, FALSE), "")</f>
        <v>Halo</v>
      </c>
      <c r="E342" s="57" t="str">
        <f>IFERROR(VLOOKUP(A342, LichDay!A:F, 6, FALSE), "")</f>
        <v>Huyen</v>
      </c>
      <c r="F342" s="23">
        <f t="shared" si="1"/>
        <v>10</v>
      </c>
      <c r="G342" s="23">
        <f>IF(A342 &lt;&gt; "", COUNTIFS(DiemDanhChiTiet!A:A, A342, DiemDanhChiTiet!E:E, C342), 0)</f>
        <v>10</v>
      </c>
      <c r="H342" s="23">
        <f>IF(A342 &lt;&gt; "", COUNTIFS(DiemDanhChiTiet!A:A, A342, DiemDanhChiTiet!E:E, "&lt;&gt;"&amp;C342), 0)</f>
        <v>0</v>
      </c>
      <c r="I342" s="185">
        <f t="shared" si="2"/>
        <v>150000</v>
      </c>
      <c r="J342" s="185">
        <f t="shared" si="3"/>
        <v>50000</v>
      </c>
      <c r="K342" s="186" t="str">
        <f t="array" ref="K342">XLOOKUP(TRIM(C342), LopHoc!$B$4:$B$100, LopHoc!$A$4:$A$100, "Không tìm thấy")
</f>
        <v>Gang Thép</v>
      </c>
    </row>
    <row r="343">
      <c r="A343" s="37" t="s">
        <v>1996</v>
      </c>
      <c r="B343" s="70">
        <v>45392.0</v>
      </c>
      <c r="C343" s="58" t="s">
        <v>50</v>
      </c>
      <c r="D343" s="58" t="str">
        <f>IFERROR(VLOOKUP(A343, LichDay!A:E, 5, FALSE), "")</f>
        <v>Khadi</v>
      </c>
      <c r="E343" s="57" t="str">
        <f>IFERROR(VLOOKUP(A343, LichDay!A:F, 6, FALSE), "")</f>
        <v/>
      </c>
      <c r="F343" s="23">
        <f t="shared" si="1"/>
        <v>8</v>
      </c>
      <c r="G343" s="23">
        <f>IF(A343 &lt;&gt; "", COUNTIFS(DiemDanhChiTiet!A:A, A343, DiemDanhChiTiet!E:E, C343), 0)</f>
        <v>7</v>
      </c>
      <c r="H343" s="23">
        <f>IF(A343 &lt;&gt; "", COUNTIFS(DiemDanhChiTiet!A:A, A343, DiemDanhChiTiet!E:E, "&lt;&gt;"&amp;C343), 0)</f>
        <v>1</v>
      </c>
      <c r="I343" s="185">
        <f t="shared" si="2"/>
        <v>150000</v>
      </c>
      <c r="J343" s="185">
        <f t="shared" si="3"/>
        <v>0</v>
      </c>
      <c r="K343" s="186" t="str">
        <f t="array" ref="K343">XLOOKUP(TRIM(C343), LopHoc!$B$4:$B$100, LopHoc!$A$4:$A$100, "Không tìm thấy")
</f>
        <v>RMIX</v>
      </c>
    </row>
    <row r="344">
      <c r="A344" s="37" t="s">
        <v>2040</v>
      </c>
      <c r="B344" s="70">
        <v>45392.0</v>
      </c>
      <c r="C344" s="58" t="s">
        <v>387</v>
      </c>
      <c r="D344" s="58" t="str">
        <f>IFERROR(VLOOKUP(A344, LichDay!A:E, 5, FALSE), "")</f>
        <v>Huco</v>
      </c>
      <c r="E344" s="58" t="str">
        <f>IFERROR(VLOOKUP(A344, LichDay!A:F, 6, FALSE), "")</f>
        <v>Huyen</v>
      </c>
      <c r="F344" s="23">
        <f t="shared" si="1"/>
        <v>5</v>
      </c>
      <c r="G344" s="23">
        <f>IF(A344 &lt;&gt; "", COUNTIFS(DiemDanhChiTiet!A:A, A344, DiemDanhChiTiet!E:E, C344), 0)</f>
        <v>4</v>
      </c>
      <c r="H344" s="23">
        <f>IF(A344 &lt;&gt; "", COUNTIFS(DiemDanhChiTiet!A:A, A344, DiemDanhChiTiet!E:E, "&lt;&gt;"&amp;C344), 0)</f>
        <v>1</v>
      </c>
      <c r="I344" s="185">
        <f t="shared" si="2"/>
        <v>150000</v>
      </c>
      <c r="J344" s="185">
        <f t="shared" si="3"/>
        <v>50000</v>
      </c>
      <c r="K344" s="186" t="str">
        <f t="array" ref="K344">XLOOKUP(TRIM(C344), LopHoc!$B$4:$B$100, LopHoc!$A$4:$A$100, "Không tìm thấy")
</f>
        <v>Gang Thép</v>
      </c>
    </row>
    <row r="345">
      <c r="A345" s="37" t="s">
        <v>1946</v>
      </c>
      <c r="B345" s="70">
        <v>45332.0</v>
      </c>
      <c r="C345" s="58" t="s">
        <v>141</v>
      </c>
      <c r="D345" s="58" t="str">
        <f>IFERROR(VLOOKUP(A345, LichDay!A:E, 5, FALSE), "")</f>
        <v>Hope</v>
      </c>
      <c r="E345" s="57" t="str">
        <f>IFERROR(VLOOKUP(A345, LichDay!A:F, 6, FALSE), "")</f>
        <v/>
      </c>
      <c r="F345" s="23">
        <f t="shared" si="1"/>
        <v>6</v>
      </c>
      <c r="G345" s="23">
        <f>IF(A345 &lt;&gt; "", COUNTIFS(DiemDanhChiTiet!A:A, A345, DiemDanhChiTiet!E:E, C345), 0)</f>
        <v>6</v>
      </c>
      <c r="H345" s="23">
        <f>IF(A345 &lt;&gt; "", COUNTIFS(DiemDanhChiTiet!A:A, A345, DiemDanhChiTiet!E:E, "&lt;&gt;"&amp;C345), 0)</f>
        <v>0</v>
      </c>
      <c r="I345" s="185">
        <f t="shared" si="2"/>
        <v>150000</v>
      </c>
      <c r="J345" s="185">
        <f t="shared" si="3"/>
        <v>0</v>
      </c>
      <c r="K345" s="186" t="str">
        <f t="array" ref="K345">XLOOKUP(TRIM(C345), LopHoc!$B$4:$B$100, LopHoc!$A$4:$A$100, "Không tìm thấy")
</f>
        <v>RMIX</v>
      </c>
    </row>
    <row r="346">
      <c r="A346" s="37" t="s">
        <v>2031</v>
      </c>
      <c r="B346" s="70">
        <v>45392.0</v>
      </c>
      <c r="C346" s="58" t="s">
        <v>327</v>
      </c>
      <c r="D346" s="58" t="str">
        <f>IFERROR(VLOOKUP(A346, LichDay!A:E, 5, FALSE), "")</f>
        <v>Huco</v>
      </c>
      <c r="E346" s="58" t="str">
        <f>IFERROR(VLOOKUP(A346, LichDay!A:F, 6, FALSE), "")</f>
        <v>Huyen</v>
      </c>
      <c r="F346" s="23">
        <f t="shared" si="1"/>
        <v>4</v>
      </c>
      <c r="G346" s="23">
        <f>IF(A346 &lt;&gt; "", COUNTIFS(DiemDanhChiTiet!A:A, A346, DiemDanhChiTiet!E:E, C346), 0)</f>
        <v>4</v>
      </c>
      <c r="H346" s="23">
        <f>IF(A346 &lt;&gt; "", COUNTIFS(DiemDanhChiTiet!A:A, A346, DiemDanhChiTiet!E:E, "&lt;&gt;"&amp;C346), 0)</f>
        <v>0</v>
      </c>
      <c r="I346" s="185">
        <f t="shared" si="2"/>
        <v>150000</v>
      </c>
      <c r="J346" s="185">
        <f t="shared" si="3"/>
        <v>50000</v>
      </c>
      <c r="K346" s="186" t="str">
        <f t="array" ref="K346">XLOOKUP(TRIM(C346), LopHoc!$B$4:$B$100, LopHoc!$A$4:$A$100, "Không tìm thấy")
</f>
        <v>Gang Thép</v>
      </c>
    </row>
    <row r="347">
      <c r="A347" s="37" t="s">
        <v>1970</v>
      </c>
      <c r="B347" s="70">
        <v>45392.0</v>
      </c>
      <c r="C347" s="58" t="s">
        <v>86</v>
      </c>
      <c r="D347" s="58" t="str">
        <f>IFERROR(VLOOKUP(A347, LichDay!A:E, 5, FALSE), "")</f>
        <v>Halo</v>
      </c>
      <c r="E347" s="57" t="str">
        <f>IFERROR(VLOOKUP(A347, LichDay!A:F, 6, FALSE), "")</f>
        <v/>
      </c>
      <c r="F347" s="23">
        <f t="shared" si="1"/>
        <v>8</v>
      </c>
      <c r="G347" s="23">
        <f>IF(A347 &lt;&gt; "", COUNTIFS(DiemDanhChiTiet!A:A, A347, DiemDanhChiTiet!E:E, C347), 0)</f>
        <v>7</v>
      </c>
      <c r="H347" s="23">
        <f>IF(A347 &lt;&gt; "", COUNTIFS(DiemDanhChiTiet!A:A, A347, DiemDanhChiTiet!E:E, "&lt;&gt;"&amp;C347), 0)</f>
        <v>1</v>
      </c>
      <c r="I347" s="185">
        <f t="shared" si="2"/>
        <v>150000</v>
      </c>
      <c r="J347" s="185">
        <f t="shared" si="3"/>
        <v>0</v>
      </c>
      <c r="K347" s="186" t="str">
        <f t="array" ref="K347">XLOOKUP(TRIM(C347), LopHoc!$B$4:$B$100, LopHoc!$A$4:$A$100, "Không tìm thấy")
</f>
        <v>RMIX</v>
      </c>
    </row>
    <row r="348">
      <c r="A348" s="37" t="s">
        <v>1960</v>
      </c>
      <c r="B348" s="70">
        <v>45392.0</v>
      </c>
      <c r="C348" s="58" t="s">
        <v>27</v>
      </c>
      <c r="D348" s="58" t="str">
        <f>IFERROR(VLOOKUP(A348, LichDay!A:E, 5, FALSE), "")</f>
        <v>Lego</v>
      </c>
      <c r="E348" s="57" t="str">
        <f>IFERROR(VLOOKUP(A348, LichDay!A:F, 6, FALSE), "")</f>
        <v/>
      </c>
      <c r="F348" s="23">
        <f t="shared" si="1"/>
        <v>8</v>
      </c>
      <c r="G348" s="23">
        <f>IF(A348 &lt;&gt; "", COUNTIFS(DiemDanhChiTiet!A:A, A348, DiemDanhChiTiet!E:E, C348), 0)</f>
        <v>7</v>
      </c>
      <c r="H348" s="23">
        <f>IF(A348 &lt;&gt; "", COUNTIFS(DiemDanhChiTiet!A:A, A348, DiemDanhChiTiet!E:E, "&lt;&gt;"&amp;C348), 0)</f>
        <v>1</v>
      </c>
      <c r="I348" s="185">
        <f t="shared" si="2"/>
        <v>150000</v>
      </c>
      <c r="J348" s="185">
        <f t="shared" si="3"/>
        <v>0</v>
      </c>
      <c r="K348" s="186" t="str">
        <f t="array" ref="K348">XLOOKUP(TRIM(C348), LopHoc!$B$4:$B$100, LopHoc!$A$4:$A$100, "Không tìm thấy")
</f>
        <v>RMIX</v>
      </c>
    </row>
    <row r="349">
      <c r="A349" s="37" t="s">
        <v>2084</v>
      </c>
      <c r="B349" s="70">
        <v>45392.0</v>
      </c>
      <c r="C349" s="58" t="s">
        <v>439</v>
      </c>
      <c r="D349" s="58" t="str">
        <f>IFERROR(VLOOKUP(A349, LichDay!A:E, 5, FALSE), "")</f>
        <v>Khadi</v>
      </c>
      <c r="E349" s="58" t="str">
        <f>IFERROR(VLOOKUP(A349, LichDay!A:F, 6, FALSE), "")</f>
        <v>Huyen</v>
      </c>
      <c r="F349" s="23">
        <f t="shared" si="1"/>
        <v>5</v>
      </c>
      <c r="G349" s="23">
        <f>IF(A349 &lt;&gt; "", COUNTIFS(DiemDanhChiTiet!A:A, A349, DiemDanhChiTiet!E:E, C349), 0)</f>
        <v>4</v>
      </c>
      <c r="H349" s="23">
        <f>IF(A349 &lt;&gt; "", COUNTIFS(DiemDanhChiTiet!A:A, A349, DiemDanhChiTiet!E:E, "&lt;&gt;"&amp;C349), 0)</f>
        <v>1</v>
      </c>
      <c r="I349" s="185">
        <f t="shared" si="2"/>
        <v>150000</v>
      </c>
      <c r="J349" s="185">
        <f t="shared" si="3"/>
        <v>50000</v>
      </c>
      <c r="K349" s="186" t="str">
        <f t="array" ref="K349">XLOOKUP(TRIM(C349), LopHoc!$B$4:$B$100, LopHoc!$A$4:$A$100, "Không tìm thấy")
</f>
        <v>Gang Thép</v>
      </c>
    </row>
    <row r="350">
      <c r="A350" s="37" t="s">
        <v>2014</v>
      </c>
      <c r="B350" s="70">
        <v>45422.0</v>
      </c>
      <c r="C350" s="58" t="s">
        <v>225</v>
      </c>
      <c r="D350" s="58" t="str">
        <f>IFERROR(VLOOKUP(A350, LichDay!A:E, 5, FALSE), "")</f>
        <v>Hope</v>
      </c>
      <c r="E350" s="58" t="str">
        <f>IFERROR(VLOOKUP(A350, LichDay!A:F, 6, FALSE), "")</f>
        <v>Huyen</v>
      </c>
      <c r="F350" s="23">
        <f t="shared" si="1"/>
        <v>13</v>
      </c>
      <c r="G350" s="23">
        <f>IF(A350 &lt;&gt; "", COUNTIFS(DiemDanhChiTiet!A:A, A350, DiemDanhChiTiet!E:E, C350), 0)</f>
        <v>12</v>
      </c>
      <c r="H350" s="23">
        <f>IF(A350 &lt;&gt; "", COUNTIFS(DiemDanhChiTiet!A:A, A350, DiemDanhChiTiet!E:E, "&lt;&gt;"&amp;C350), 0)</f>
        <v>1</v>
      </c>
      <c r="I350" s="185">
        <f t="shared" si="2"/>
        <v>170000</v>
      </c>
      <c r="J350" s="185">
        <f t="shared" si="3"/>
        <v>50000</v>
      </c>
      <c r="K350" s="186" t="str">
        <f t="array" ref="K350">XLOOKUP(TRIM(C350), LopHoc!$B$4:$B$100, LopHoc!$A$4:$A$100, "Không tìm thấy")
</f>
        <v>Gang Thép</v>
      </c>
    </row>
    <row r="351">
      <c r="A351" s="37" t="s">
        <v>2022</v>
      </c>
      <c r="B351" s="70">
        <v>45422.0</v>
      </c>
      <c r="C351" s="58" t="s">
        <v>232</v>
      </c>
      <c r="D351" s="58" t="str">
        <f>IFERROR(VLOOKUP(A351, LichDay!A:E, 5, FALSE), "")</f>
        <v>Khadi</v>
      </c>
      <c r="E351" s="58" t="str">
        <f>IFERROR(VLOOKUP(A351, LichDay!A:F, 6, FALSE), "")</f>
        <v>Huyen</v>
      </c>
      <c r="F351" s="23">
        <f t="shared" si="1"/>
        <v>9</v>
      </c>
      <c r="G351" s="23">
        <f>IF(A351 &lt;&gt; "", COUNTIFS(DiemDanhChiTiet!A:A, A351, DiemDanhChiTiet!E:E, C351), 0)</f>
        <v>7</v>
      </c>
      <c r="H351" s="23">
        <f>IF(A351 &lt;&gt; "", COUNTIFS(DiemDanhChiTiet!A:A, A351, DiemDanhChiTiet!E:E, "&lt;&gt;"&amp;C351), 0)</f>
        <v>2</v>
      </c>
      <c r="I351" s="185">
        <f t="shared" si="2"/>
        <v>150000</v>
      </c>
      <c r="J351" s="185">
        <f t="shared" si="3"/>
        <v>50000</v>
      </c>
      <c r="K351" s="186" t="str">
        <f t="array" ref="K351">XLOOKUP(TRIM(C351), LopHoc!$B$4:$B$100, LopHoc!$A$4:$A$100, "Không tìm thấy")
</f>
        <v>Gang Thép</v>
      </c>
    </row>
    <row r="352">
      <c r="A352" s="37" t="s">
        <v>1978</v>
      </c>
      <c r="B352" s="70">
        <v>45422.0</v>
      </c>
      <c r="C352" s="58" t="s">
        <v>190</v>
      </c>
      <c r="D352" s="58" t="str">
        <f>IFERROR(VLOOKUP(A352, LichDay!A:E, 5, FALSE), "")</f>
        <v>Halo</v>
      </c>
      <c r="E352" s="57" t="str">
        <f>IFERROR(VLOOKUP(A352, LichDay!A:F, 6, FALSE), "")</f>
        <v/>
      </c>
      <c r="F352" s="23">
        <f t="shared" si="1"/>
        <v>4</v>
      </c>
      <c r="G352" s="23">
        <f>IF(A352 &lt;&gt; "", COUNTIFS(DiemDanhChiTiet!A:A, A352, DiemDanhChiTiet!E:E, C352), 0)</f>
        <v>4</v>
      </c>
      <c r="H352" s="23">
        <f>IF(A352 &lt;&gt; "", COUNTIFS(DiemDanhChiTiet!A:A, A352, DiemDanhChiTiet!E:E, "&lt;&gt;"&amp;C352), 0)</f>
        <v>0</v>
      </c>
      <c r="I352" s="185">
        <f t="shared" si="2"/>
        <v>150000</v>
      </c>
      <c r="J352" s="185">
        <f t="shared" si="3"/>
        <v>0</v>
      </c>
      <c r="K352" s="186" t="str">
        <f t="array" ref="K352">XLOOKUP(TRIM(C352), LopHoc!$B$4:$B$100, LopHoc!$A$4:$A$100, "Không tìm thấy")
</f>
        <v>Thịnh Đán</v>
      </c>
    </row>
    <row r="353">
      <c r="A353" s="37" t="s">
        <v>2056</v>
      </c>
      <c r="B353" s="70">
        <v>45422.0</v>
      </c>
      <c r="C353" s="58" t="s">
        <v>472</v>
      </c>
      <c r="D353" s="58" t="str">
        <f>IFERROR(VLOOKUP(A353, LichDay!A:E, 5, FALSE), "")</f>
        <v>Hope</v>
      </c>
      <c r="E353" s="58" t="str">
        <f>IFERROR(VLOOKUP(A353, LichDay!A:F, 6, FALSE), "")</f>
        <v>Huyen</v>
      </c>
      <c r="F353" s="23">
        <f t="shared" si="1"/>
        <v>12</v>
      </c>
      <c r="G353" s="23">
        <f>IF(A353 &lt;&gt; "", COUNTIFS(DiemDanhChiTiet!A:A, A353, DiemDanhChiTiet!E:E, C353), 0)</f>
        <v>12</v>
      </c>
      <c r="H353" s="23">
        <f>IF(A353 &lt;&gt; "", COUNTIFS(DiemDanhChiTiet!A:A, A353, DiemDanhChiTiet!E:E, "&lt;&gt;"&amp;C353), 0)</f>
        <v>0</v>
      </c>
      <c r="I353" s="185">
        <f t="shared" si="2"/>
        <v>150000</v>
      </c>
      <c r="J353" s="185">
        <f t="shared" si="3"/>
        <v>50000</v>
      </c>
      <c r="K353" s="186" t="str">
        <f t="array" ref="K353">XLOOKUP(TRIM(C353), LopHoc!$B$4:$B$100, LopHoc!$A$4:$A$100, "Không tìm thấy")
</f>
        <v>Gang Thép</v>
      </c>
    </row>
    <row r="354">
      <c r="A354" s="37" t="s">
        <v>1988</v>
      </c>
      <c r="B354" s="70">
        <v>45422.0</v>
      </c>
      <c r="C354" s="58" t="s">
        <v>114</v>
      </c>
      <c r="D354" s="58" t="str">
        <f>IFERROR(VLOOKUP(A354, LichDay!A:E, 5, FALSE), "")</f>
        <v>Khadi</v>
      </c>
      <c r="E354" s="57" t="str">
        <f>IFERROR(VLOOKUP(A354, LichDay!A:F, 6, FALSE), "")</f>
        <v/>
      </c>
      <c r="F354" s="23">
        <f t="shared" si="1"/>
        <v>6</v>
      </c>
      <c r="G354" s="23">
        <f>IF(A354 &lt;&gt; "", COUNTIFS(DiemDanhChiTiet!A:A, A354, DiemDanhChiTiet!E:E, C354), 0)</f>
        <v>4</v>
      </c>
      <c r="H354" s="23">
        <f>IF(A354 &lt;&gt; "", COUNTIFS(DiemDanhChiTiet!A:A, A354, DiemDanhChiTiet!E:E, "&lt;&gt;"&amp;C354), 0)</f>
        <v>2</v>
      </c>
      <c r="I354" s="185">
        <f t="shared" si="2"/>
        <v>150000</v>
      </c>
      <c r="J354" s="185">
        <f t="shared" si="3"/>
        <v>0</v>
      </c>
      <c r="K354" s="186" t="str">
        <f t="array" ref="K354">XLOOKUP(TRIM(C354), LopHoc!$B$4:$B$100, LopHoc!$A$4:$A$100, "Không tìm thấy")
</f>
        <v>RMIX</v>
      </c>
    </row>
    <row r="355">
      <c r="A355" s="37" t="s">
        <v>2015</v>
      </c>
      <c r="B355" s="70">
        <v>45453.0</v>
      </c>
      <c r="C355" s="58" t="s">
        <v>225</v>
      </c>
      <c r="D355" s="58" t="str">
        <f>IFERROR(VLOOKUP(A355, LichDay!A:E, 5, FALSE), "")</f>
        <v>Hope</v>
      </c>
      <c r="E355" s="58" t="str">
        <f>IFERROR(VLOOKUP(A355, LichDay!A:F, 6, FALSE), "")</f>
        <v>Huyen</v>
      </c>
      <c r="F355" s="23">
        <f t="shared" si="1"/>
        <v>12</v>
      </c>
      <c r="G355" s="23">
        <f>IF(A355 &lt;&gt; "", COUNTIFS(DiemDanhChiTiet!A:A, A355, DiemDanhChiTiet!E:E, C355), 0)</f>
        <v>12</v>
      </c>
      <c r="H355" s="23">
        <f>IF(A355 &lt;&gt; "", COUNTIFS(DiemDanhChiTiet!A:A, A355, DiemDanhChiTiet!E:E, "&lt;&gt;"&amp;C355), 0)</f>
        <v>0</v>
      </c>
      <c r="I355" s="185">
        <f t="shared" si="2"/>
        <v>150000</v>
      </c>
      <c r="J355" s="185">
        <f t="shared" si="3"/>
        <v>50000</v>
      </c>
      <c r="K355" s="186" t="str">
        <f t="array" ref="K355">XLOOKUP(TRIM(C355), LopHoc!$B$4:$B$100, LopHoc!$A$4:$A$100, "Không tìm thấy")
</f>
        <v>Gang Thép</v>
      </c>
    </row>
    <row r="356">
      <c r="A356" s="37" t="s">
        <v>1997</v>
      </c>
      <c r="B356" s="70">
        <v>45453.0</v>
      </c>
      <c r="C356" s="58" t="s">
        <v>50</v>
      </c>
      <c r="D356" s="58" t="str">
        <f>IFERROR(VLOOKUP(A356, LichDay!A:E, 5, FALSE), "")</f>
        <v>Khadi</v>
      </c>
      <c r="E356" s="57" t="str">
        <f>IFERROR(VLOOKUP(A356, LichDay!A:F, 6, FALSE), "")</f>
        <v/>
      </c>
      <c r="F356" s="23">
        <f t="shared" si="1"/>
        <v>10</v>
      </c>
      <c r="G356" s="23">
        <f>IF(A356 &lt;&gt; "", COUNTIFS(DiemDanhChiTiet!A:A, A356, DiemDanhChiTiet!E:E, C356), 0)</f>
        <v>10</v>
      </c>
      <c r="H356" s="23">
        <f>IF(A356 &lt;&gt; "", COUNTIFS(DiemDanhChiTiet!A:A, A356, DiemDanhChiTiet!E:E, "&lt;&gt;"&amp;C356), 0)</f>
        <v>0</v>
      </c>
      <c r="I356" s="185">
        <f t="shared" si="2"/>
        <v>150000</v>
      </c>
      <c r="J356" s="185">
        <f t="shared" si="3"/>
        <v>0</v>
      </c>
      <c r="K356" s="186" t="str">
        <f t="array" ref="K356">XLOOKUP(TRIM(C356), LopHoc!$B$4:$B$100, LopHoc!$A$4:$A$100, "Không tìm thấy")
</f>
        <v>RMIX</v>
      </c>
    </row>
    <row r="357">
      <c r="A357" s="37" t="s">
        <v>1979</v>
      </c>
      <c r="B357" s="70">
        <v>45453.0</v>
      </c>
      <c r="C357" s="58" t="s">
        <v>190</v>
      </c>
      <c r="D357" s="58" t="str">
        <f>IFERROR(VLOOKUP(A357, LichDay!A:E, 5, FALSE), "")</f>
        <v>Halo</v>
      </c>
      <c r="E357" s="57" t="str">
        <f>IFERROR(VLOOKUP(A357, LichDay!A:F, 6, FALSE), "")</f>
        <v/>
      </c>
      <c r="F357" s="23">
        <f t="shared" si="1"/>
        <v>5</v>
      </c>
      <c r="G357" s="23">
        <f>IF(A357 &lt;&gt; "", COUNTIFS(DiemDanhChiTiet!A:A, A357, DiemDanhChiTiet!E:E, C357), 0)</f>
        <v>5</v>
      </c>
      <c r="H357" s="23">
        <f>IF(A357 &lt;&gt; "", COUNTIFS(DiemDanhChiTiet!A:A, A357, DiemDanhChiTiet!E:E, "&lt;&gt;"&amp;C357), 0)</f>
        <v>0</v>
      </c>
      <c r="I357" s="185">
        <f t="shared" si="2"/>
        <v>150000</v>
      </c>
      <c r="J357" s="185">
        <f t="shared" si="3"/>
        <v>0</v>
      </c>
      <c r="K357" s="186" t="str">
        <f t="array" ref="K357">XLOOKUP(TRIM(C357), LopHoc!$B$4:$B$100, LopHoc!$A$4:$A$100, "Không tìm thấy")
</f>
        <v>Thịnh Đán</v>
      </c>
    </row>
    <row r="358">
      <c r="A358" s="37" t="s">
        <v>2023</v>
      </c>
      <c r="B358" s="70">
        <v>45453.0</v>
      </c>
      <c r="C358" s="58" t="s">
        <v>232</v>
      </c>
      <c r="D358" s="58" t="str">
        <f>IFERROR(VLOOKUP(A358, LichDay!A:E, 5, FALSE), "")</f>
        <v>Khadi</v>
      </c>
      <c r="E358" s="58" t="str">
        <f>IFERROR(VLOOKUP(A358, LichDay!A:F, 6, FALSE), "")</f>
        <v>Huyen</v>
      </c>
      <c r="F358" s="23">
        <f t="shared" si="1"/>
        <v>16</v>
      </c>
      <c r="G358" s="23">
        <f>IF(A358 &lt;&gt; "", COUNTIFS(DiemDanhChiTiet!A:A, A358, DiemDanhChiTiet!E:E, C358), 0)</f>
        <v>11</v>
      </c>
      <c r="H358" s="23">
        <f>IF(A358 &lt;&gt; "", COUNTIFS(DiemDanhChiTiet!A:A, A358, DiemDanhChiTiet!E:E, "&lt;&gt;"&amp;C358), 0)</f>
        <v>5</v>
      </c>
      <c r="I358" s="185">
        <f t="shared" si="2"/>
        <v>200000</v>
      </c>
      <c r="J358" s="185">
        <f t="shared" si="3"/>
        <v>50000</v>
      </c>
      <c r="K358" s="186" t="str">
        <f t="array" ref="K358">XLOOKUP(TRIM(C358), LopHoc!$B$4:$B$100, LopHoc!$A$4:$A$100, "Không tìm thấy")
</f>
        <v>Gang Thép</v>
      </c>
    </row>
    <row r="359">
      <c r="A359" s="37" t="s">
        <v>2057</v>
      </c>
      <c r="B359" s="70">
        <v>45453.0</v>
      </c>
      <c r="C359" s="58" t="s">
        <v>472</v>
      </c>
      <c r="D359" s="58" t="str">
        <f>IFERROR(VLOOKUP(A359, LichDay!A:E, 5, FALSE), "")</f>
        <v>Hope</v>
      </c>
      <c r="E359" s="58" t="str">
        <f>IFERROR(VLOOKUP(A359, LichDay!A:F, 6, FALSE), "")</f>
        <v>Huyen</v>
      </c>
      <c r="F359" s="23">
        <f t="shared" si="1"/>
        <v>14</v>
      </c>
      <c r="G359" s="23">
        <f>IF(A359 &lt;&gt; "", COUNTIFS(DiemDanhChiTiet!A:A, A359, DiemDanhChiTiet!E:E, C359), 0)</f>
        <v>14</v>
      </c>
      <c r="H359" s="23">
        <f>IF(A359 &lt;&gt; "", COUNTIFS(DiemDanhChiTiet!A:A, A359, DiemDanhChiTiet!E:E, "&lt;&gt;"&amp;C359), 0)</f>
        <v>0</v>
      </c>
      <c r="I359" s="185">
        <f t="shared" si="2"/>
        <v>170000</v>
      </c>
      <c r="J359" s="185">
        <f t="shared" si="3"/>
        <v>50000</v>
      </c>
      <c r="K359" s="186" t="str">
        <f t="array" ref="K359">XLOOKUP(TRIM(C359), LopHoc!$B$4:$B$100, LopHoc!$A$4:$A$100, "Không tìm thấy")
</f>
        <v>Gang Thép</v>
      </c>
    </row>
    <row r="360">
      <c r="A360" s="37" t="s">
        <v>1989</v>
      </c>
      <c r="B360" s="70">
        <v>45453.0</v>
      </c>
      <c r="C360" s="58" t="s">
        <v>114</v>
      </c>
      <c r="D360" s="58" t="str">
        <f>IFERROR(VLOOKUP(A360, LichDay!A:E, 5, FALSE), "")</f>
        <v>Khadi</v>
      </c>
      <c r="E360" s="57" t="str">
        <f>IFERROR(VLOOKUP(A360, LichDay!A:F, 6, FALSE), "")</f>
        <v/>
      </c>
      <c r="F360" s="23">
        <f t="shared" si="1"/>
        <v>3</v>
      </c>
      <c r="G360" s="23">
        <f>IF(A360 &lt;&gt; "", COUNTIFS(DiemDanhChiTiet!A:A, A360, DiemDanhChiTiet!E:E, C360), 0)</f>
        <v>3</v>
      </c>
      <c r="H360" s="23">
        <f>IF(A360 &lt;&gt; "", COUNTIFS(DiemDanhChiTiet!A:A, A360, DiemDanhChiTiet!E:E, "&lt;&gt;"&amp;C360), 0)</f>
        <v>0</v>
      </c>
      <c r="I360" s="185">
        <f t="shared" si="2"/>
        <v>150000</v>
      </c>
      <c r="J360" s="185">
        <f t="shared" si="3"/>
        <v>0</v>
      </c>
      <c r="K360" s="186" t="str">
        <f t="array" ref="K360">XLOOKUP(TRIM(C360), LopHoc!$B$4:$B$100, LopHoc!$A$4:$A$100, "Không tìm thấy")
</f>
        <v>RMIX</v>
      </c>
    </row>
    <row r="361">
      <c r="A361" s="37" t="s">
        <v>2065</v>
      </c>
      <c r="B361" s="70">
        <v>45483.0</v>
      </c>
      <c r="C361" s="58" t="s">
        <v>449</v>
      </c>
      <c r="D361" s="58" t="str">
        <f>IFERROR(VLOOKUP(A361, LichDay!A:E, 5, FALSE), "")</f>
        <v>Hope</v>
      </c>
      <c r="E361" s="58" t="str">
        <f>IFERROR(VLOOKUP(A361, LichDay!A:F, 6, FALSE), "")</f>
        <v>Huyen</v>
      </c>
      <c r="F361" s="23">
        <f t="shared" si="1"/>
        <v>4</v>
      </c>
      <c r="G361" s="23">
        <f>IF(A361 &lt;&gt; "", COUNTIFS(DiemDanhChiTiet!A:A, A361, DiemDanhChiTiet!E:E, C361), 0)</f>
        <v>4</v>
      </c>
      <c r="H361" s="23">
        <f>IF(A361 &lt;&gt; "", COUNTIFS(DiemDanhChiTiet!A:A, A361, DiemDanhChiTiet!E:E, "&lt;&gt;"&amp;C361), 0)</f>
        <v>0</v>
      </c>
      <c r="I361" s="185">
        <f t="shared" si="2"/>
        <v>150000</v>
      </c>
      <c r="J361" s="185">
        <f t="shared" si="3"/>
        <v>50000</v>
      </c>
      <c r="K361" s="186" t="str">
        <f t="array" ref="K361">XLOOKUP(TRIM(C361), LopHoc!$B$4:$B$100, LopHoc!$A$4:$A$100, "Không tìm thấy")
</f>
        <v>Gang Thép</v>
      </c>
    </row>
    <row r="362">
      <c r="A362" s="37" t="s">
        <v>1947</v>
      </c>
      <c r="B362" s="70">
        <v>45483.0</v>
      </c>
      <c r="C362" s="58" t="s">
        <v>141</v>
      </c>
      <c r="D362" s="58" t="str">
        <f>IFERROR(VLOOKUP(A362, LichDay!A:E, 5, FALSE), "")</f>
        <v>Hope</v>
      </c>
      <c r="E362" s="57" t="str">
        <f>IFERROR(VLOOKUP(A362, LichDay!A:F, 6, FALSE), "")</f>
        <v/>
      </c>
      <c r="F362" s="23">
        <f t="shared" si="1"/>
        <v>6</v>
      </c>
      <c r="G362" s="23">
        <f>IF(A362 &lt;&gt; "", COUNTIFS(DiemDanhChiTiet!A:A, A362, DiemDanhChiTiet!E:E, C362), 0)</f>
        <v>6</v>
      </c>
      <c r="H362" s="23">
        <f>IF(A362 &lt;&gt; "", COUNTIFS(DiemDanhChiTiet!A:A, A362, DiemDanhChiTiet!E:E, "&lt;&gt;"&amp;C362), 0)</f>
        <v>0</v>
      </c>
      <c r="I362" s="185">
        <f t="shared" si="2"/>
        <v>150000</v>
      </c>
      <c r="J362" s="185">
        <f t="shared" si="3"/>
        <v>0</v>
      </c>
      <c r="K362" s="186" t="str">
        <f t="array" ref="K362">XLOOKUP(TRIM(C362), LopHoc!$B$4:$B$100, LopHoc!$A$4:$A$100, "Không tìm thấy")
</f>
        <v>RMIX</v>
      </c>
    </row>
    <row r="363">
      <c r="A363" s="37" t="s">
        <v>2074</v>
      </c>
      <c r="B363" s="70">
        <v>45483.0</v>
      </c>
      <c r="C363" s="58" t="s">
        <v>293</v>
      </c>
      <c r="D363" s="58" t="str">
        <f>IFERROR(VLOOKUP(A363, LichDay!A:E, 5, FALSE), "")</f>
        <v>Halo</v>
      </c>
      <c r="E363" s="58" t="str">
        <f>IFERROR(VLOOKUP(A363, LichDay!A:F, 6, FALSE), "")</f>
        <v>Huyen</v>
      </c>
      <c r="F363" s="23">
        <f t="shared" si="1"/>
        <v>11</v>
      </c>
      <c r="G363" s="23">
        <f>IF(A363 &lt;&gt; "", COUNTIFS(DiemDanhChiTiet!A:A, A363, DiemDanhChiTiet!E:E, C363), 0)</f>
        <v>11</v>
      </c>
      <c r="H363" s="23">
        <f>IF(A363 &lt;&gt; "", COUNTIFS(DiemDanhChiTiet!A:A, A363, DiemDanhChiTiet!E:E, "&lt;&gt;"&amp;C363), 0)</f>
        <v>0</v>
      </c>
      <c r="I363" s="185">
        <f t="shared" si="2"/>
        <v>150000</v>
      </c>
      <c r="J363" s="185">
        <f t="shared" si="3"/>
        <v>50000</v>
      </c>
      <c r="K363" s="186" t="str">
        <f t="array" ref="K363">XLOOKUP(TRIM(C363), LopHoc!$B$4:$B$100, LopHoc!$A$4:$A$100, "Không tìm thấy")
</f>
        <v>Gang Thép</v>
      </c>
    </row>
    <row r="364">
      <c r="A364" s="37" t="s">
        <v>2049</v>
      </c>
      <c r="B364" s="70">
        <v>45514.0</v>
      </c>
      <c r="C364" s="58" t="s">
        <v>306</v>
      </c>
      <c r="D364" s="58" t="str">
        <f>IFERROR(VLOOKUP(A364, LichDay!A:E, 5, FALSE), "")</f>
        <v>Khadi</v>
      </c>
      <c r="E364" s="58" t="str">
        <f>IFERROR(VLOOKUP(A364, LichDay!A:F, 6, FALSE), "")</f>
        <v>Huyen</v>
      </c>
      <c r="F364" s="23">
        <f t="shared" si="1"/>
        <v>7</v>
      </c>
      <c r="G364" s="23">
        <f>IF(A364 &lt;&gt; "", COUNTIFS(DiemDanhChiTiet!A:A, A364, DiemDanhChiTiet!E:E, C364), 0)</f>
        <v>4</v>
      </c>
      <c r="H364" s="23">
        <f>IF(A364 &lt;&gt; "", COUNTIFS(DiemDanhChiTiet!A:A, A364, DiemDanhChiTiet!E:E, "&lt;&gt;"&amp;C364), 0)</f>
        <v>3</v>
      </c>
      <c r="I364" s="185">
        <f t="shared" si="2"/>
        <v>150000</v>
      </c>
      <c r="J364" s="185">
        <f t="shared" si="3"/>
        <v>50000</v>
      </c>
      <c r="K364" s="186" t="str">
        <f t="array" ref="K364">XLOOKUP(TRIM(C364), LopHoc!$B$4:$B$100, LopHoc!$A$4:$A$100, "Không tìm thấy")
</f>
        <v>Gang Thép</v>
      </c>
    </row>
    <row r="365">
      <c r="A365" s="37" t="s">
        <v>2007</v>
      </c>
      <c r="B365" s="70">
        <v>45514.0</v>
      </c>
      <c r="C365" s="58" t="s">
        <v>453</v>
      </c>
      <c r="D365" s="58" t="str">
        <f>IFERROR(VLOOKUP(A365, LichDay!A:E, 5, FALSE), "")</f>
        <v>Hope</v>
      </c>
      <c r="E365" s="57" t="str">
        <f>IFERROR(VLOOKUP(A365, LichDay!A:F, 6, FALSE), "")</f>
        <v/>
      </c>
      <c r="F365" s="23">
        <f t="shared" si="1"/>
        <v>7</v>
      </c>
      <c r="G365" s="23">
        <f>IF(A365 &lt;&gt; "", COUNTIFS(DiemDanhChiTiet!A:A, A365, DiemDanhChiTiet!E:E, C365), 0)</f>
        <v>5</v>
      </c>
      <c r="H365" s="23">
        <f>IF(A365 &lt;&gt; "", COUNTIFS(DiemDanhChiTiet!A:A, A365, DiemDanhChiTiet!E:E, "&lt;&gt;"&amp;C365), 0)</f>
        <v>2</v>
      </c>
      <c r="I365" s="185">
        <f t="shared" si="2"/>
        <v>150000</v>
      </c>
      <c r="J365" s="185">
        <f t="shared" si="3"/>
        <v>0</v>
      </c>
      <c r="K365" s="186" t="str">
        <f t="array" ref="K365">XLOOKUP(TRIM(C365), LopHoc!$B$4:$B$100, LopHoc!$A$4:$A$100, "Không tìm thấy")
</f>
        <v>Gang Thép</v>
      </c>
    </row>
    <row r="366">
      <c r="A366" s="37" t="s">
        <v>2066</v>
      </c>
      <c r="B366" s="70">
        <v>45545.0</v>
      </c>
      <c r="C366" s="58" t="s">
        <v>449</v>
      </c>
      <c r="D366" s="58" t="str">
        <f>IFERROR(VLOOKUP(A366, LichDay!A:E, 5, FALSE), "")</f>
        <v>Hope</v>
      </c>
      <c r="E366" s="58" t="str">
        <f>IFERROR(VLOOKUP(A366, LichDay!A:F, 6, FALSE), "")</f>
        <v>Huyen</v>
      </c>
      <c r="F366" s="23">
        <f t="shared" si="1"/>
        <v>7</v>
      </c>
      <c r="G366" s="23">
        <f>IF(A366 &lt;&gt; "", COUNTIFS(DiemDanhChiTiet!A:A, A366, DiemDanhChiTiet!E:E, C366), 0)</f>
        <v>7</v>
      </c>
      <c r="H366" s="23">
        <f>IF(A366 &lt;&gt; "", COUNTIFS(DiemDanhChiTiet!A:A, A366, DiemDanhChiTiet!E:E, "&lt;&gt;"&amp;C366), 0)</f>
        <v>0</v>
      </c>
      <c r="I366" s="185">
        <f t="shared" si="2"/>
        <v>150000</v>
      </c>
      <c r="J366" s="185">
        <f t="shared" si="3"/>
        <v>50000</v>
      </c>
      <c r="K366" s="186" t="str">
        <f t="array" ref="K366">XLOOKUP(TRIM(C366), LopHoc!$B$4:$B$100, LopHoc!$A$4:$A$100, "Không tìm thấy")
</f>
        <v>Gang Thép</v>
      </c>
    </row>
    <row r="367">
      <c r="A367" s="37" t="s">
        <v>2041</v>
      </c>
      <c r="B367" s="70">
        <v>45545.0</v>
      </c>
      <c r="C367" s="58" t="s">
        <v>387</v>
      </c>
      <c r="D367" s="58" t="str">
        <f>IFERROR(VLOOKUP(A367, LichDay!A:E, 5, FALSE), "")</f>
        <v>Huco</v>
      </c>
      <c r="E367" s="58" t="str">
        <f>IFERROR(VLOOKUP(A367, LichDay!A:F, 6, FALSE), "")</f>
        <v>Huyen</v>
      </c>
      <c r="F367" s="23">
        <f t="shared" si="1"/>
        <v>4</v>
      </c>
      <c r="G367" s="23">
        <f>IF(A367 &lt;&gt; "", COUNTIFS(DiemDanhChiTiet!A:A, A367, DiemDanhChiTiet!E:E, C367), 0)</f>
        <v>4</v>
      </c>
      <c r="H367" s="23">
        <f>IF(A367 &lt;&gt; "", COUNTIFS(DiemDanhChiTiet!A:A, A367, DiemDanhChiTiet!E:E, "&lt;&gt;"&amp;C367), 0)</f>
        <v>0</v>
      </c>
      <c r="I367" s="185">
        <f t="shared" si="2"/>
        <v>150000</v>
      </c>
      <c r="J367" s="185">
        <f t="shared" si="3"/>
        <v>50000</v>
      </c>
      <c r="K367" s="186" t="str">
        <f t="array" ref="K367">XLOOKUP(TRIM(C367), LopHoc!$B$4:$B$100, LopHoc!$A$4:$A$100, "Không tìm thấy")
</f>
        <v>Gang Thép</v>
      </c>
    </row>
    <row r="368">
      <c r="A368" s="37" t="s">
        <v>2032</v>
      </c>
      <c r="B368" s="70">
        <v>45545.0</v>
      </c>
      <c r="C368" s="58" t="s">
        <v>327</v>
      </c>
      <c r="D368" s="58" t="str">
        <f>IFERROR(VLOOKUP(A368, LichDay!A:E, 5, FALSE), "")</f>
        <v>Huco</v>
      </c>
      <c r="E368" s="58" t="str">
        <f>IFERROR(VLOOKUP(A368, LichDay!A:F, 6, FALSE), "")</f>
        <v>Huyen</v>
      </c>
      <c r="F368" s="23">
        <f t="shared" si="1"/>
        <v>3</v>
      </c>
      <c r="G368" s="23">
        <f>IF(A368 &lt;&gt; "", COUNTIFS(DiemDanhChiTiet!A:A, A368, DiemDanhChiTiet!E:E, C368), 0)</f>
        <v>3</v>
      </c>
      <c r="H368" s="23">
        <f>IF(A368 &lt;&gt; "", COUNTIFS(DiemDanhChiTiet!A:A, A368, DiemDanhChiTiet!E:E, "&lt;&gt;"&amp;C368), 0)</f>
        <v>0</v>
      </c>
      <c r="I368" s="185">
        <f t="shared" si="2"/>
        <v>150000</v>
      </c>
      <c r="J368" s="185">
        <f t="shared" si="3"/>
        <v>50000</v>
      </c>
      <c r="K368" s="186" t="str">
        <f t="array" ref="K368">XLOOKUP(TRIM(C368), LopHoc!$B$4:$B$100, LopHoc!$A$4:$A$100, "Không tìm thấy")
</f>
        <v>Gang Thép</v>
      </c>
    </row>
    <row r="369">
      <c r="A369" s="37" t="s">
        <v>1948</v>
      </c>
      <c r="B369" s="70">
        <v>45545.0</v>
      </c>
      <c r="C369" s="58" t="s">
        <v>141</v>
      </c>
      <c r="D369" s="58" t="str">
        <f>IFERROR(VLOOKUP(A369, LichDay!A:E, 5, FALSE), "")</f>
        <v>Hope</v>
      </c>
      <c r="E369" s="57" t="str">
        <f>IFERROR(VLOOKUP(A369, LichDay!A:F, 6, FALSE), "")</f>
        <v/>
      </c>
      <c r="F369" s="23">
        <f t="shared" si="1"/>
        <v>5</v>
      </c>
      <c r="G369" s="23">
        <f>IF(A369 &lt;&gt; "", COUNTIFS(DiemDanhChiTiet!A:A, A369, DiemDanhChiTiet!E:E, C369), 0)</f>
        <v>5</v>
      </c>
      <c r="H369" s="23">
        <f>IF(A369 &lt;&gt; "", COUNTIFS(DiemDanhChiTiet!A:A, A369, DiemDanhChiTiet!E:E, "&lt;&gt;"&amp;C369), 0)</f>
        <v>0</v>
      </c>
      <c r="I369" s="185">
        <f t="shared" si="2"/>
        <v>150000</v>
      </c>
      <c r="J369" s="185">
        <f t="shared" si="3"/>
        <v>0</v>
      </c>
      <c r="K369" s="186" t="str">
        <f t="array" ref="K369">XLOOKUP(TRIM(C369), LopHoc!$B$4:$B$100, LopHoc!$A$4:$A$100, "Không tìm thấy")
</f>
        <v>RMIX</v>
      </c>
    </row>
    <row r="370">
      <c r="A370" s="37" t="s">
        <v>2085</v>
      </c>
      <c r="B370" s="70">
        <v>45545.0</v>
      </c>
      <c r="C370" s="58" t="s">
        <v>439</v>
      </c>
      <c r="D370" s="58" t="str">
        <f>IFERROR(VLOOKUP(A370, LichDay!A:E, 5, FALSE), "")</f>
        <v>Khadi</v>
      </c>
      <c r="E370" s="58" t="str">
        <f>IFERROR(VLOOKUP(A370, LichDay!A:F, 6, FALSE), "")</f>
        <v>Huyen</v>
      </c>
      <c r="F370" s="23">
        <f t="shared" si="1"/>
        <v>3</v>
      </c>
      <c r="G370" s="23">
        <f>IF(A370 &lt;&gt; "", COUNTIFS(DiemDanhChiTiet!A:A, A370, DiemDanhChiTiet!E:E, C370), 0)</f>
        <v>3</v>
      </c>
      <c r="H370" s="23">
        <f>IF(A370 &lt;&gt; "", COUNTIFS(DiemDanhChiTiet!A:A, A370, DiemDanhChiTiet!E:E, "&lt;&gt;"&amp;C370), 0)</f>
        <v>0</v>
      </c>
      <c r="I370" s="185">
        <f t="shared" si="2"/>
        <v>150000</v>
      </c>
      <c r="J370" s="185">
        <f t="shared" si="3"/>
        <v>50000</v>
      </c>
      <c r="K370" s="186" t="str">
        <f t="array" ref="K370">XLOOKUP(TRIM(C370), LopHoc!$B$4:$B$100, LopHoc!$A$4:$A$100, "Không tìm thấy")
</f>
        <v>Gang Thép</v>
      </c>
    </row>
    <row r="371">
      <c r="A371" s="37" t="s">
        <v>1971</v>
      </c>
      <c r="B371" s="70">
        <v>45545.0</v>
      </c>
      <c r="C371" s="58" t="s">
        <v>86</v>
      </c>
      <c r="D371" s="58" t="str">
        <f>IFERROR(VLOOKUP(A371, LichDay!A:E, 5, FALSE), "")</f>
        <v>Halo</v>
      </c>
      <c r="E371" s="57" t="str">
        <f>IFERROR(VLOOKUP(A371, LichDay!A:F, 6, FALSE), "")</f>
        <v/>
      </c>
      <c r="F371" s="23">
        <f t="shared" si="1"/>
        <v>6</v>
      </c>
      <c r="G371" s="23">
        <f>IF(A371 &lt;&gt; "", COUNTIFS(DiemDanhChiTiet!A:A, A371, DiemDanhChiTiet!E:E, C371), 0)</f>
        <v>6</v>
      </c>
      <c r="H371" s="23">
        <f>IF(A371 &lt;&gt; "", COUNTIFS(DiemDanhChiTiet!A:A, A371, DiemDanhChiTiet!E:E, "&lt;&gt;"&amp;C371), 0)</f>
        <v>0</v>
      </c>
      <c r="I371" s="185">
        <f t="shared" si="2"/>
        <v>150000</v>
      </c>
      <c r="J371" s="185">
        <f t="shared" si="3"/>
        <v>0</v>
      </c>
      <c r="K371" s="186" t="str">
        <f t="array" ref="K371">XLOOKUP(TRIM(C371), LopHoc!$B$4:$B$100, LopHoc!$A$4:$A$100, "Không tìm thấy")
</f>
        <v>RMIX</v>
      </c>
    </row>
    <row r="372">
      <c r="A372" s="37" t="s">
        <v>2075</v>
      </c>
      <c r="B372" s="70">
        <v>45575.0</v>
      </c>
      <c r="C372" s="58" t="s">
        <v>293</v>
      </c>
      <c r="D372" s="58" t="str">
        <f>IFERROR(VLOOKUP(A372, LichDay!A:E, 5, FALSE), "")</f>
        <v>Halo</v>
      </c>
      <c r="E372" s="58" t="str">
        <f>IFERROR(VLOOKUP(A372, LichDay!A:F, 6, FALSE), "")</f>
        <v>Huyen</v>
      </c>
      <c r="F372" s="23">
        <f t="shared" si="1"/>
        <v>12</v>
      </c>
      <c r="G372" s="23">
        <f>IF(A372 &lt;&gt; "", COUNTIFS(DiemDanhChiTiet!A:A, A372, DiemDanhChiTiet!E:E, C372), 0)</f>
        <v>12</v>
      </c>
      <c r="H372" s="23">
        <f>IF(A372 &lt;&gt; "", COUNTIFS(DiemDanhChiTiet!A:A, A372, DiemDanhChiTiet!E:E, "&lt;&gt;"&amp;C372), 0)</f>
        <v>0</v>
      </c>
      <c r="I372" s="185">
        <f t="shared" si="2"/>
        <v>150000</v>
      </c>
      <c r="J372" s="185">
        <f t="shared" si="3"/>
        <v>50000</v>
      </c>
      <c r="K372" s="186" t="str">
        <f t="array" ref="K372">XLOOKUP(TRIM(C372), LopHoc!$B$4:$B$100, LopHoc!$A$4:$A$100, "Không tìm thấy")
</f>
        <v>Gang Thép</v>
      </c>
    </row>
    <row r="373">
      <c r="A373" s="37" t="s">
        <v>2008</v>
      </c>
      <c r="B373" s="70">
        <v>45606.0</v>
      </c>
      <c r="C373" s="58" t="s">
        <v>453</v>
      </c>
      <c r="D373" s="58" t="str">
        <f>IFERROR(VLOOKUP(A373, LichDay!A:E, 5, FALSE), "")</f>
        <v>Hope</v>
      </c>
      <c r="E373" s="58" t="str">
        <f>IFERROR(VLOOKUP(A373, LichDay!A:F, 6, FALSE), "")</f>
        <v>Huyen</v>
      </c>
      <c r="F373" s="23">
        <f t="shared" si="1"/>
        <v>7</v>
      </c>
      <c r="G373" s="23">
        <f>IF(A373 &lt;&gt; "", COUNTIFS(DiemDanhChiTiet!A:A, A373, DiemDanhChiTiet!E:E, C373), 0)</f>
        <v>7</v>
      </c>
      <c r="H373" s="23">
        <f>IF(A373 &lt;&gt; "", COUNTIFS(DiemDanhChiTiet!A:A, A373, DiemDanhChiTiet!E:E, "&lt;&gt;"&amp;C373), 0)</f>
        <v>0</v>
      </c>
      <c r="I373" s="185">
        <f t="shared" si="2"/>
        <v>150000</v>
      </c>
      <c r="J373" s="185">
        <f t="shared" si="3"/>
        <v>50000</v>
      </c>
      <c r="K373" s="186" t="str">
        <f t="array" ref="K373">XLOOKUP(TRIM(C373), LopHoc!$B$4:$B$100, LopHoc!$A$4:$A$100, "Không tìm thấy")
</f>
        <v>Gang Thép</v>
      </c>
    </row>
    <row r="374">
      <c r="A374" s="37" t="s">
        <v>2042</v>
      </c>
      <c r="B374" s="70">
        <v>45606.0</v>
      </c>
      <c r="C374" s="58" t="s">
        <v>387</v>
      </c>
      <c r="D374" s="58" t="str">
        <f>IFERROR(VLOOKUP(A374, LichDay!A:E, 5, FALSE), "")</f>
        <v>Huco</v>
      </c>
      <c r="E374" s="58" t="str">
        <f>IFERROR(VLOOKUP(A374, LichDay!A:F, 6, FALSE), "")</f>
        <v>Huyen</v>
      </c>
      <c r="F374" s="23">
        <f t="shared" si="1"/>
        <v>5</v>
      </c>
      <c r="G374" s="23">
        <f>IF(A374 &lt;&gt; "", COUNTIFS(DiemDanhChiTiet!A:A, A374, DiemDanhChiTiet!E:E, C374), 0)</f>
        <v>4</v>
      </c>
      <c r="H374" s="23">
        <f>IF(A374 &lt;&gt; "", COUNTIFS(DiemDanhChiTiet!A:A, A374, DiemDanhChiTiet!E:E, "&lt;&gt;"&amp;C374), 0)</f>
        <v>1</v>
      </c>
      <c r="I374" s="185">
        <f t="shared" si="2"/>
        <v>150000</v>
      </c>
      <c r="J374" s="185">
        <f t="shared" si="3"/>
        <v>50000</v>
      </c>
      <c r="K374" s="186" t="str">
        <f t="array" ref="K374">XLOOKUP(TRIM(C374), LopHoc!$B$4:$B$100, LopHoc!$A$4:$A$100, "Không tìm thấy")
</f>
        <v>Gang Thép</v>
      </c>
    </row>
    <row r="375">
      <c r="A375" s="37" t="s">
        <v>1998</v>
      </c>
      <c r="B375" s="70">
        <v>45606.0</v>
      </c>
      <c r="C375" s="58" t="s">
        <v>50</v>
      </c>
      <c r="D375" s="58" t="str">
        <f>IFERROR(VLOOKUP(A375, LichDay!A:E, 5, FALSE), "")</f>
        <v>Khadi</v>
      </c>
      <c r="E375" s="57" t="str">
        <f>IFERROR(VLOOKUP(A375, LichDay!A:F, 6, FALSE), "")</f>
        <v/>
      </c>
      <c r="F375" s="23">
        <f t="shared" si="1"/>
        <v>12</v>
      </c>
      <c r="G375" s="23">
        <f>IF(A375 &lt;&gt; "", COUNTIFS(DiemDanhChiTiet!A:A, A375, DiemDanhChiTiet!E:E, C375), 0)</f>
        <v>9</v>
      </c>
      <c r="H375" s="23">
        <f>IF(A375 &lt;&gt; "", COUNTIFS(DiemDanhChiTiet!A:A, A375, DiemDanhChiTiet!E:E, "&lt;&gt;"&amp;C375), 0)</f>
        <v>3</v>
      </c>
      <c r="I375" s="185">
        <f t="shared" si="2"/>
        <v>150000</v>
      </c>
      <c r="J375" s="185">
        <f t="shared" si="3"/>
        <v>0</v>
      </c>
      <c r="K375" s="186" t="str">
        <f t="array" ref="K375">XLOOKUP(TRIM(C375), LopHoc!$B$4:$B$100, LopHoc!$A$4:$A$100, "Không tìm thấy")
</f>
        <v>RMIX</v>
      </c>
    </row>
    <row r="376">
      <c r="A376" s="37" t="s">
        <v>2033</v>
      </c>
      <c r="B376" s="70">
        <v>45606.0</v>
      </c>
      <c r="C376" s="58" t="s">
        <v>327</v>
      </c>
      <c r="D376" s="58" t="str">
        <f>IFERROR(VLOOKUP(A376, LichDay!A:E, 5, FALSE), "")</f>
        <v>Huco</v>
      </c>
      <c r="E376" s="58" t="str">
        <f>IFERROR(VLOOKUP(A376, LichDay!A:F, 6, FALSE), "")</f>
        <v>Huyen</v>
      </c>
      <c r="F376" s="23">
        <f t="shared" si="1"/>
        <v>5</v>
      </c>
      <c r="G376" s="23">
        <f>IF(A376 &lt;&gt; "", COUNTIFS(DiemDanhChiTiet!A:A, A376, DiemDanhChiTiet!E:E, C376), 0)</f>
        <v>5</v>
      </c>
      <c r="H376" s="23">
        <f>IF(A376 &lt;&gt; "", COUNTIFS(DiemDanhChiTiet!A:A, A376, DiemDanhChiTiet!E:E, "&lt;&gt;"&amp;C376), 0)</f>
        <v>0</v>
      </c>
      <c r="I376" s="185">
        <f t="shared" si="2"/>
        <v>150000</v>
      </c>
      <c r="J376" s="185">
        <f t="shared" si="3"/>
        <v>50000</v>
      </c>
      <c r="K376" s="186" t="str">
        <f t="array" ref="K376">XLOOKUP(TRIM(C376), LopHoc!$B$4:$B$100, LopHoc!$A$4:$A$100, "Không tìm thấy")
</f>
        <v>Gang Thép</v>
      </c>
    </row>
    <row r="377">
      <c r="A377" s="37" t="s">
        <v>2086</v>
      </c>
      <c r="B377" s="70">
        <v>45606.0</v>
      </c>
      <c r="C377" s="58" t="s">
        <v>439</v>
      </c>
      <c r="D377" s="58" t="str">
        <f>IFERROR(VLOOKUP(A377, LichDay!A:E, 5, FALSE), "")</f>
        <v>Khadi</v>
      </c>
      <c r="E377" s="58" t="str">
        <f>IFERROR(VLOOKUP(A377, LichDay!A:F, 6, FALSE), "")</f>
        <v>Huyen</v>
      </c>
      <c r="F377" s="23">
        <f t="shared" si="1"/>
        <v>6</v>
      </c>
      <c r="G377" s="23">
        <f>IF(A377 &lt;&gt; "", COUNTIFS(DiemDanhChiTiet!A:A, A377, DiemDanhChiTiet!E:E, C377), 0)</f>
        <v>5</v>
      </c>
      <c r="H377" s="23">
        <f>IF(A377 &lt;&gt; "", COUNTIFS(DiemDanhChiTiet!A:A, A377, DiemDanhChiTiet!E:E, "&lt;&gt;"&amp;C377), 0)</f>
        <v>1</v>
      </c>
      <c r="I377" s="185">
        <f t="shared" si="2"/>
        <v>150000</v>
      </c>
      <c r="J377" s="185">
        <f t="shared" si="3"/>
        <v>50000</v>
      </c>
      <c r="K377" s="186" t="str">
        <f t="array" ref="K377">XLOOKUP(TRIM(C377), LopHoc!$B$4:$B$100, LopHoc!$A$4:$A$100, "Không tìm thấy")
</f>
        <v>Gang Thép</v>
      </c>
    </row>
    <row r="378">
      <c r="A378" s="37" t="s">
        <v>1962</v>
      </c>
      <c r="B378" s="70">
        <v>45606.0</v>
      </c>
      <c r="C378" s="58" t="s">
        <v>27</v>
      </c>
      <c r="D378" s="58" t="str">
        <f>IFERROR(VLOOKUP(A378, LichDay!A:E, 5, FALSE), "")</f>
        <v>Lego</v>
      </c>
      <c r="E378" s="57" t="str">
        <f>IFERROR(VLOOKUP(A378, LichDay!A:F, 6, FALSE), "")</f>
        <v/>
      </c>
      <c r="F378" s="23">
        <f t="shared" si="1"/>
        <v>9</v>
      </c>
      <c r="G378" s="23">
        <f>IF(A378 &lt;&gt; "", COUNTIFS(DiemDanhChiTiet!A:A, A378, DiemDanhChiTiet!E:E, C378), 0)</f>
        <v>7</v>
      </c>
      <c r="H378" s="23">
        <f>IF(A378 &lt;&gt; "", COUNTIFS(DiemDanhChiTiet!A:A, A378, DiemDanhChiTiet!E:E, "&lt;&gt;"&amp;C378), 0)</f>
        <v>2</v>
      </c>
      <c r="I378" s="185">
        <f t="shared" si="2"/>
        <v>150000</v>
      </c>
      <c r="J378" s="185">
        <f t="shared" si="3"/>
        <v>0</v>
      </c>
      <c r="K378" s="186" t="str">
        <f t="array" ref="K378">XLOOKUP(TRIM(C378), LopHoc!$B$4:$B$100, LopHoc!$A$4:$A$100, "Không tìm thấy")
</f>
        <v>RMIX</v>
      </c>
    </row>
    <row r="379">
      <c r="A379" s="37" t="s">
        <v>2016</v>
      </c>
      <c r="B379" s="70">
        <v>45636.0</v>
      </c>
      <c r="C379" s="58" t="s">
        <v>225</v>
      </c>
      <c r="D379" s="58" t="str">
        <f>IFERROR(VLOOKUP(A379, LichDay!A:E, 5, FALSE), "")</f>
        <v>Hope</v>
      </c>
      <c r="E379" s="58" t="str">
        <f>IFERROR(VLOOKUP(A379, LichDay!A:F, 6, FALSE), "")</f>
        <v>Huyen</v>
      </c>
      <c r="F379" s="23">
        <f t="shared" si="1"/>
        <v>13</v>
      </c>
      <c r="G379" s="23">
        <f>IF(A379 &lt;&gt; "", COUNTIFS(DiemDanhChiTiet!A:A, A379, DiemDanhChiTiet!E:E, C379), 0)</f>
        <v>12</v>
      </c>
      <c r="H379" s="23">
        <f>IF(A379 &lt;&gt; "", COUNTIFS(DiemDanhChiTiet!A:A, A379, DiemDanhChiTiet!E:E, "&lt;&gt;"&amp;C379), 0)</f>
        <v>1</v>
      </c>
      <c r="I379" s="185">
        <f t="shared" si="2"/>
        <v>170000</v>
      </c>
      <c r="J379" s="185">
        <f t="shared" si="3"/>
        <v>50000</v>
      </c>
      <c r="K379" s="186" t="str">
        <f t="array" ref="K379">XLOOKUP(TRIM(C379), LopHoc!$B$4:$B$100, LopHoc!$A$4:$A$100, "Không tìm thấy")
</f>
        <v>Gang Thép</v>
      </c>
    </row>
    <row r="380">
      <c r="A380" s="37" t="s">
        <v>1961</v>
      </c>
      <c r="B380" s="70">
        <v>45545.0</v>
      </c>
      <c r="C380" s="58" t="s">
        <v>27</v>
      </c>
      <c r="D380" s="58" t="str">
        <f>IFERROR(VLOOKUP(A380, LichDay!A:E, 5, FALSE), "")</f>
        <v>Lego</v>
      </c>
      <c r="E380" s="57" t="str">
        <f>IFERROR(VLOOKUP(A380, LichDay!A:F, 6, FALSE), "")</f>
        <v/>
      </c>
      <c r="F380" s="23">
        <f t="shared" si="1"/>
        <v>11</v>
      </c>
      <c r="G380" s="23">
        <f>IF(A380 &lt;&gt; "", COUNTIFS(DiemDanhChiTiet!A:A, A380, DiemDanhChiTiet!E:E, C380), 0)</f>
        <v>9</v>
      </c>
      <c r="H380" s="23">
        <f>IF(A380 &lt;&gt; "", COUNTIFS(DiemDanhChiTiet!A:A, A380, DiemDanhChiTiet!E:E, "&lt;&gt;"&amp;C380), 0)</f>
        <v>2</v>
      </c>
      <c r="I380" s="185">
        <f t="shared" si="2"/>
        <v>150000</v>
      </c>
      <c r="J380" s="185">
        <f t="shared" si="3"/>
        <v>0</v>
      </c>
      <c r="K380" s="186" t="str">
        <f t="array" ref="K380">XLOOKUP(TRIM(C380), LopHoc!$B$4:$B$100, LopHoc!$A$4:$A$100, "Không tìm thấy")
</f>
        <v>RMIX</v>
      </c>
    </row>
    <row r="381">
      <c r="A381" s="37" t="s">
        <v>1972</v>
      </c>
      <c r="B381" s="70">
        <v>45606.0</v>
      </c>
      <c r="C381" s="58" t="s">
        <v>86</v>
      </c>
      <c r="D381" s="58" t="str">
        <f>IFERROR(VLOOKUP(A381, LichDay!A:E, 5, FALSE), "")</f>
        <v>Halo</v>
      </c>
      <c r="E381" s="57" t="str">
        <f>IFERROR(VLOOKUP(A381, LichDay!A:F, 6, FALSE), "")</f>
        <v/>
      </c>
      <c r="F381" s="23">
        <f t="shared" si="1"/>
        <v>5</v>
      </c>
      <c r="G381" s="23">
        <f>IF(A381 &lt;&gt; "", COUNTIFS(DiemDanhChiTiet!A:A, A381, DiemDanhChiTiet!E:E, C381), 0)</f>
        <v>4</v>
      </c>
      <c r="H381" s="23">
        <f>IF(A381 &lt;&gt; "", COUNTIFS(DiemDanhChiTiet!A:A, A381, DiemDanhChiTiet!E:E, "&lt;&gt;"&amp;C381), 0)</f>
        <v>1</v>
      </c>
      <c r="I381" s="185">
        <f t="shared" si="2"/>
        <v>150000</v>
      </c>
      <c r="J381" s="185">
        <f t="shared" si="3"/>
        <v>0</v>
      </c>
      <c r="K381" s="186" t="str">
        <f t="array" ref="K381">XLOOKUP(TRIM(C381), LopHoc!$B$4:$B$100, LopHoc!$A$4:$A$100, "Không tìm thấy")
</f>
        <v>RMIX</v>
      </c>
    </row>
    <row r="382">
      <c r="A382" s="37" t="s">
        <v>1990</v>
      </c>
      <c r="B382" s="70">
        <v>45636.0</v>
      </c>
      <c r="C382" s="58" t="s">
        <v>114</v>
      </c>
      <c r="D382" s="58" t="str">
        <f>IFERROR(VLOOKUP(A382, LichDay!A:E, 5, FALSE), "")</f>
        <v>Khadi</v>
      </c>
      <c r="E382" s="57" t="str">
        <f>IFERROR(VLOOKUP(A382, LichDay!A:F, 6, FALSE), "")</f>
        <v/>
      </c>
      <c r="F382" s="23">
        <f t="shared" si="1"/>
        <v>6</v>
      </c>
      <c r="G382" s="23">
        <f>IF(A382 &lt;&gt; "", COUNTIFS(DiemDanhChiTiet!A:A, A382, DiemDanhChiTiet!E:E, C382), 0)</f>
        <v>5</v>
      </c>
      <c r="H382" s="23">
        <f>IF(A382 &lt;&gt; "", COUNTIFS(DiemDanhChiTiet!A:A, A382, DiemDanhChiTiet!E:E, "&lt;&gt;"&amp;C382), 0)</f>
        <v>1</v>
      </c>
      <c r="I382" s="185">
        <f t="shared" si="2"/>
        <v>150000</v>
      </c>
      <c r="J382" s="185">
        <f t="shared" si="3"/>
        <v>0</v>
      </c>
      <c r="K382" s="186" t="str">
        <f t="array" ref="K382">XLOOKUP(TRIM(C382), LopHoc!$B$4:$B$100, LopHoc!$A$4:$A$100, "Không tìm thấy")
</f>
        <v>RMIX</v>
      </c>
    </row>
    <row r="383">
      <c r="A383" s="37" t="s">
        <v>2024</v>
      </c>
      <c r="B383" s="70">
        <v>45636.0</v>
      </c>
      <c r="C383" s="58" t="s">
        <v>232</v>
      </c>
      <c r="D383" s="58" t="str">
        <f>IFERROR(VLOOKUP(A383, LichDay!A:E, 5, FALSE), "")</f>
        <v>Khadi</v>
      </c>
      <c r="E383" s="58" t="str">
        <f>IFERROR(VLOOKUP(A383, LichDay!A:F, 6, FALSE), "")</f>
        <v>Huyen</v>
      </c>
      <c r="F383" s="23">
        <f t="shared" si="1"/>
        <v>10</v>
      </c>
      <c r="G383" s="23">
        <f>IF(A383 &lt;&gt; "", COUNTIFS(DiemDanhChiTiet!A:A, A383, DiemDanhChiTiet!E:E, C383), 0)</f>
        <v>9</v>
      </c>
      <c r="H383" s="23">
        <f>IF(A383 &lt;&gt; "", COUNTIFS(DiemDanhChiTiet!A:A, A383, DiemDanhChiTiet!E:E, "&lt;&gt;"&amp;C383), 0)</f>
        <v>1</v>
      </c>
      <c r="I383" s="185">
        <f t="shared" si="2"/>
        <v>150000</v>
      </c>
      <c r="J383" s="185">
        <f t="shared" si="3"/>
        <v>50000</v>
      </c>
      <c r="K383" s="186" t="str">
        <f t="array" ref="K383">XLOOKUP(TRIM(C383), LopHoc!$B$4:$B$100, LopHoc!$A$4:$A$100, "Không tìm thấy")
</f>
        <v>Gang Thép</v>
      </c>
    </row>
    <row r="384">
      <c r="A384" s="37" t="s">
        <v>2058</v>
      </c>
      <c r="B384" s="70">
        <v>45636.0</v>
      </c>
      <c r="C384" s="58" t="s">
        <v>472</v>
      </c>
      <c r="D384" s="58" t="str">
        <f>IFERROR(VLOOKUP(A384, LichDay!A:E, 5, FALSE), "")</f>
        <v>Hope</v>
      </c>
      <c r="E384" s="58" t="str">
        <f>IFERROR(VLOOKUP(A384, LichDay!A:F, 6, FALSE), "")</f>
        <v>Huyen</v>
      </c>
      <c r="F384" s="23">
        <f t="shared" si="1"/>
        <v>13</v>
      </c>
      <c r="G384" s="23">
        <f>IF(A384 &lt;&gt; "", COUNTIFS(DiemDanhChiTiet!A:A, A384, DiemDanhChiTiet!E:E, C384), 0)</f>
        <v>13</v>
      </c>
      <c r="H384" s="23">
        <f>IF(A384 &lt;&gt; "", COUNTIFS(DiemDanhChiTiet!A:A, A384, DiemDanhChiTiet!E:E, "&lt;&gt;"&amp;C384), 0)</f>
        <v>0</v>
      </c>
      <c r="I384" s="185">
        <f t="shared" si="2"/>
        <v>170000</v>
      </c>
      <c r="J384" s="185">
        <f t="shared" si="3"/>
        <v>50000</v>
      </c>
      <c r="K384" s="186" t="str">
        <f t="array" ref="K384">XLOOKUP(TRIM(C384), LopHoc!$B$4:$B$100, LopHoc!$A$4:$A$100, "Không tìm thấy")
</f>
        <v>Gang Thép</v>
      </c>
    </row>
    <row r="385">
      <c r="A385" s="37" t="s">
        <v>2067</v>
      </c>
      <c r="B385" s="58" t="s">
        <v>1950</v>
      </c>
      <c r="C385" s="58" t="s">
        <v>449</v>
      </c>
      <c r="D385" s="58" t="str">
        <f>IFERROR(VLOOKUP(A385, LichDay!A:E, 5, FALSE), "")</f>
        <v>Hope</v>
      </c>
      <c r="E385" s="58" t="str">
        <f>IFERROR(VLOOKUP(A385, LichDay!A:F, 6, FALSE), "")</f>
        <v>Huyen</v>
      </c>
      <c r="F385" s="23">
        <f t="shared" si="1"/>
        <v>4</v>
      </c>
      <c r="G385" s="23">
        <f>IF(A385 &lt;&gt; "", COUNTIFS(DiemDanhChiTiet!A:A, A385, DiemDanhChiTiet!E:E, C385), 0)</f>
        <v>4</v>
      </c>
      <c r="H385" s="23">
        <f>IF(A385 &lt;&gt; "", COUNTIFS(DiemDanhChiTiet!A:A, A385, DiemDanhChiTiet!E:E, "&lt;&gt;"&amp;C385), 0)</f>
        <v>0</v>
      </c>
      <c r="I385" s="185">
        <f t="shared" si="2"/>
        <v>150000</v>
      </c>
      <c r="J385" s="185">
        <f t="shared" si="3"/>
        <v>50000</v>
      </c>
      <c r="K385" s="186" t="str">
        <f t="array" ref="K385">XLOOKUP(TRIM(C385), LopHoc!$B$4:$B$100, LopHoc!$A$4:$A$100, "Không tìm thấy")
</f>
        <v>Gang Thép</v>
      </c>
    </row>
    <row r="386">
      <c r="A386" s="37" t="s">
        <v>2076</v>
      </c>
      <c r="B386" s="58" t="s">
        <v>1950</v>
      </c>
      <c r="C386" s="58" t="s">
        <v>293</v>
      </c>
      <c r="D386" s="58" t="str">
        <f>IFERROR(VLOOKUP(A386, LichDay!A:E, 5, FALSE), "")</f>
        <v>Halo</v>
      </c>
      <c r="E386" s="58" t="str">
        <f>IFERROR(VLOOKUP(A386, LichDay!A:F, 6, FALSE), "")</f>
        <v>Huyen</v>
      </c>
      <c r="F386" s="23">
        <f t="shared" si="1"/>
        <v>11</v>
      </c>
      <c r="G386" s="23">
        <f>IF(A386 &lt;&gt; "", COUNTIFS(DiemDanhChiTiet!A:A, A386, DiemDanhChiTiet!E:E, C386), 0)</f>
        <v>11</v>
      </c>
      <c r="H386" s="23">
        <f>IF(A386 &lt;&gt; "", COUNTIFS(DiemDanhChiTiet!A:A, A386, DiemDanhChiTiet!E:E, "&lt;&gt;"&amp;C386), 0)</f>
        <v>0</v>
      </c>
      <c r="I386" s="185">
        <f t="shared" si="2"/>
        <v>150000</v>
      </c>
      <c r="J386" s="185">
        <f t="shared" si="3"/>
        <v>50000</v>
      </c>
      <c r="K386" s="186" t="str">
        <f t="array" ref="K386">XLOOKUP(TRIM(C386), LopHoc!$B$4:$B$100, LopHoc!$A$4:$A$100, "Không tìm thấy")
</f>
        <v>Gang Thép</v>
      </c>
    </row>
    <row r="387">
      <c r="A387" s="37" t="s">
        <v>2051</v>
      </c>
      <c r="B387" s="58" t="s">
        <v>1259</v>
      </c>
      <c r="C387" s="58" t="s">
        <v>306</v>
      </c>
      <c r="D387" s="58" t="str">
        <f>IFERROR(VLOOKUP(A387, LichDay!A:E, 5, FALSE), "")</f>
        <v>Khadi</v>
      </c>
      <c r="E387" s="58" t="str">
        <f>IFERROR(VLOOKUP(A387, LichDay!A:F, 6, FALSE), "")</f>
        <v>Huyen</v>
      </c>
      <c r="F387" s="23">
        <f t="shared" si="1"/>
        <v>6</v>
      </c>
      <c r="G387" s="23">
        <f>IF(A387 &lt;&gt; "", COUNTIFS(DiemDanhChiTiet!A:A, A387, DiemDanhChiTiet!E:E, C387), 0)</f>
        <v>4</v>
      </c>
      <c r="H387" s="23">
        <f>IF(A387 &lt;&gt; "", COUNTIFS(DiemDanhChiTiet!A:A, A387, DiemDanhChiTiet!E:E, "&lt;&gt;"&amp;C387), 0)</f>
        <v>2</v>
      </c>
      <c r="I387" s="185">
        <f t="shared" si="2"/>
        <v>150000</v>
      </c>
      <c r="J387" s="185">
        <f t="shared" si="3"/>
        <v>50000</v>
      </c>
      <c r="K387" s="186" t="str">
        <f t="array" ref="K387">XLOOKUP(TRIM(C387), LopHoc!$B$4:$B$100, LopHoc!$A$4:$A$100, "Không tìm thấy")
</f>
        <v>Gang Thép</v>
      </c>
    </row>
    <row r="388">
      <c r="A388" s="37" t="s">
        <v>2009</v>
      </c>
      <c r="B388" s="58" t="s">
        <v>1259</v>
      </c>
      <c r="C388" s="58" t="s">
        <v>453</v>
      </c>
      <c r="D388" s="58" t="str">
        <f>IFERROR(VLOOKUP(A388, LichDay!A:E, 5, FALSE), "")</f>
        <v>Hope</v>
      </c>
      <c r="E388" s="58" t="str">
        <f>IFERROR(VLOOKUP(A388, LichDay!A:F, 6, FALSE), "")</f>
        <v>Huyen</v>
      </c>
      <c r="F388" s="23">
        <f t="shared" si="1"/>
        <v>4</v>
      </c>
      <c r="G388" s="23">
        <f>IF(A388 &lt;&gt; "", COUNTIFS(DiemDanhChiTiet!A:A, A388, DiemDanhChiTiet!E:E, C388), 0)</f>
        <v>4</v>
      </c>
      <c r="H388" s="23">
        <f>IF(A388 &lt;&gt; "", COUNTIFS(DiemDanhChiTiet!A:A, A388, DiemDanhChiTiet!E:E, "&lt;&gt;"&amp;C388), 0)</f>
        <v>0</v>
      </c>
      <c r="I388" s="185">
        <f t="shared" si="2"/>
        <v>150000</v>
      </c>
      <c r="J388" s="185">
        <f t="shared" si="3"/>
        <v>50000</v>
      </c>
      <c r="K388" s="186" t="str">
        <f t="array" ref="K388">XLOOKUP(TRIM(C388), LopHoc!$B$4:$B$100, LopHoc!$A$4:$A$100, "Không tìm thấy")
</f>
        <v>Gang Thép</v>
      </c>
    </row>
    <row r="389">
      <c r="A389" s="37" t="s">
        <v>2068</v>
      </c>
      <c r="B389" s="58" t="s">
        <v>1952</v>
      </c>
      <c r="C389" s="58" t="s">
        <v>449</v>
      </c>
      <c r="D389" s="58" t="str">
        <f>IFERROR(VLOOKUP(A389, LichDay!A:E, 5, FALSE), "")</f>
        <v>Hope</v>
      </c>
      <c r="E389" s="58" t="str">
        <f>IFERROR(VLOOKUP(A389, LichDay!A:F, 6, FALSE), "")</f>
        <v>Huyen</v>
      </c>
      <c r="F389" s="23">
        <f t="shared" si="1"/>
        <v>3</v>
      </c>
      <c r="G389" s="23">
        <f>IF(A389 &lt;&gt; "", COUNTIFS(DiemDanhChiTiet!A:A, A389, DiemDanhChiTiet!E:E, C389), 0)</f>
        <v>3</v>
      </c>
      <c r="H389" s="23">
        <f>IF(A389 &lt;&gt; "", COUNTIFS(DiemDanhChiTiet!A:A, A389, DiemDanhChiTiet!E:E, "&lt;&gt;"&amp;C389), 0)</f>
        <v>0</v>
      </c>
      <c r="I389" s="185">
        <f t="shared" si="2"/>
        <v>150000</v>
      </c>
      <c r="J389" s="185">
        <f t="shared" si="3"/>
        <v>50000</v>
      </c>
      <c r="K389" s="186" t="str">
        <f t="array" ref="K389">XLOOKUP(TRIM(C389), LopHoc!$B$4:$B$100, LopHoc!$A$4:$A$100, "Không tìm thấy")
</f>
        <v>Gang Thép</v>
      </c>
    </row>
    <row r="390">
      <c r="A390" s="37" t="s">
        <v>2043</v>
      </c>
      <c r="B390" s="58" t="s">
        <v>1952</v>
      </c>
      <c r="C390" s="58" t="s">
        <v>387</v>
      </c>
      <c r="D390" s="58" t="str">
        <f>IFERROR(VLOOKUP(A390, LichDay!A:E, 5, FALSE), "")</f>
        <v>Huco</v>
      </c>
      <c r="E390" s="58" t="str">
        <f>IFERROR(VLOOKUP(A390, LichDay!A:F, 6, FALSE), "")</f>
        <v>Huyen</v>
      </c>
      <c r="F390" s="23">
        <f t="shared" si="1"/>
        <v>4</v>
      </c>
      <c r="G390" s="23">
        <f>IF(A390 &lt;&gt; "", COUNTIFS(DiemDanhChiTiet!A:A, A390, DiemDanhChiTiet!E:E, C390), 0)</f>
        <v>4</v>
      </c>
      <c r="H390" s="23">
        <f>IF(A390 &lt;&gt; "", COUNTIFS(DiemDanhChiTiet!A:A, A390, DiemDanhChiTiet!E:E, "&lt;&gt;"&amp;C390), 0)</f>
        <v>0</v>
      </c>
      <c r="I390" s="185">
        <f t="shared" si="2"/>
        <v>150000</v>
      </c>
      <c r="J390" s="185">
        <f t="shared" si="3"/>
        <v>50000</v>
      </c>
      <c r="K390" s="186" t="str">
        <f t="array" ref="K390">XLOOKUP(TRIM(C390), LopHoc!$B$4:$B$100, LopHoc!$A$4:$A$100, "Không tìm thấy")
</f>
        <v>Gang Thép</v>
      </c>
    </row>
    <row r="391">
      <c r="A391" s="37" t="s">
        <v>2034</v>
      </c>
      <c r="B391" s="58" t="s">
        <v>1952</v>
      </c>
      <c r="C391" s="58" t="s">
        <v>327</v>
      </c>
      <c r="D391" s="58" t="str">
        <f>IFERROR(VLOOKUP(A391, LichDay!A:E, 5, FALSE), "")</f>
        <v>Huco</v>
      </c>
      <c r="E391" s="58" t="str">
        <f>IFERROR(VLOOKUP(A391, LichDay!A:F, 6, FALSE), "")</f>
        <v>Huyen</v>
      </c>
      <c r="F391" s="23">
        <f t="shared" si="1"/>
        <v>5</v>
      </c>
      <c r="G391" s="23">
        <f>IF(A391 &lt;&gt; "", COUNTIFS(DiemDanhChiTiet!A:A, A391, DiemDanhChiTiet!E:E, C391), 0)</f>
        <v>5</v>
      </c>
      <c r="H391" s="23">
        <f>IF(A391 &lt;&gt; "", COUNTIFS(DiemDanhChiTiet!A:A, A391, DiemDanhChiTiet!E:E, "&lt;&gt;"&amp;C391), 0)</f>
        <v>0</v>
      </c>
      <c r="I391" s="185">
        <f t="shared" si="2"/>
        <v>150000</v>
      </c>
      <c r="J391" s="185">
        <f t="shared" si="3"/>
        <v>50000</v>
      </c>
      <c r="K391" s="186" t="str">
        <f t="array" ref="K391">XLOOKUP(TRIM(C391), LopHoc!$B$4:$B$100, LopHoc!$A$4:$A$100, "Không tìm thấy")
</f>
        <v>Gang Thép</v>
      </c>
    </row>
    <row r="392">
      <c r="A392" s="37" t="s">
        <v>2087</v>
      </c>
      <c r="B392" s="58" t="s">
        <v>1952</v>
      </c>
      <c r="C392" s="58" t="s">
        <v>439</v>
      </c>
      <c r="D392" s="58" t="str">
        <f>IFERROR(VLOOKUP(A392, LichDay!A:E, 5, FALSE), "")</f>
        <v>Khadi</v>
      </c>
      <c r="E392" s="58" t="str">
        <f>IFERROR(VLOOKUP(A392, LichDay!A:F, 6, FALSE), "")</f>
        <v>Huyen</v>
      </c>
      <c r="F392" s="23">
        <f t="shared" si="1"/>
        <v>6</v>
      </c>
      <c r="G392" s="23">
        <f>IF(A392 &lt;&gt; "", COUNTIFS(DiemDanhChiTiet!A:A, A392, DiemDanhChiTiet!E:E, C392), 0)</f>
        <v>6</v>
      </c>
      <c r="H392" s="23">
        <f>IF(A392 &lt;&gt; "", COUNTIFS(DiemDanhChiTiet!A:A, A392, DiemDanhChiTiet!E:E, "&lt;&gt;"&amp;C392), 0)</f>
        <v>0</v>
      </c>
      <c r="I392" s="185">
        <f t="shared" si="2"/>
        <v>150000</v>
      </c>
      <c r="J392" s="185">
        <f t="shared" si="3"/>
        <v>50000</v>
      </c>
      <c r="K392" s="186" t="str">
        <f t="array" ref="K392">XLOOKUP(TRIM(C392), LopHoc!$B$4:$B$100, LopHoc!$A$4:$A$100, "Không tìm thấy")
</f>
        <v>Gang Thép</v>
      </c>
    </row>
    <row r="393">
      <c r="A393" s="37" t="s">
        <v>1963</v>
      </c>
      <c r="B393" s="58" t="s">
        <v>1952</v>
      </c>
      <c r="C393" s="58" t="s">
        <v>27</v>
      </c>
      <c r="D393" s="58" t="str">
        <f>IFERROR(VLOOKUP(A393, LichDay!A:E, 5, FALSE), "")</f>
        <v>Lego</v>
      </c>
      <c r="E393" s="57" t="str">
        <f>IFERROR(VLOOKUP(A393, LichDay!A:F, 6, FALSE), "")</f>
        <v/>
      </c>
      <c r="F393" s="23">
        <f t="shared" si="1"/>
        <v>9</v>
      </c>
      <c r="G393" s="23">
        <f>IF(A393 &lt;&gt; "", COUNTIFS(DiemDanhChiTiet!A:A, A393, DiemDanhChiTiet!E:E, C393), 0)</f>
        <v>8</v>
      </c>
      <c r="H393" s="23">
        <f>IF(A393 &lt;&gt; "", COUNTIFS(DiemDanhChiTiet!A:A, A393, DiemDanhChiTiet!E:E, "&lt;&gt;"&amp;C393), 0)</f>
        <v>1</v>
      </c>
      <c r="I393" s="185">
        <f t="shared" si="2"/>
        <v>150000</v>
      </c>
      <c r="J393" s="185">
        <f t="shared" si="3"/>
        <v>0</v>
      </c>
      <c r="K393" s="186" t="str">
        <f t="array" ref="K393">XLOOKUP(TRIM(C393), LopHoc!$B$4:$B$100, LopHoc!$A$4:$A$100, "Không tìm thấy")
</f>
        <v>RMIX</v>
      </c>
    </row>
    <row r="394">
      <c r="A394" s="37" t="s">
        <v>1973</v>
      </c>
      <c r="B394" s="58" t="s">
        <v>1952</v>
      </c>
      <c r="C394" s="58" t="s">
        <v>86</v>
      </c>
      <c r="D394" s="58" t="str">
        <f>IFERROR(VLOOKUP(A394, LichDay!A:E, 5, FALSE), "")</f>
        <v>Halo</v>
      </c>
      <c r="E394" s="57" t="str">
        <f>IFERROR(VLOOKUP(A394, LichDay!A:F, 6, FALSE), "")</f>
        <v/>
      </c>
      <c r="F394" s="23">
        <f t="shared" si="1"/>
        <v>6</v>
      </c>
      <c r="G394" s="23">
        <f>IF(A394 &lt;&gt; "", COUNTIFS(DiemDanhChiTiet!A:A, A394, DiemDanhChiTiet!E:E, C394), 0)</f>
        <v>6</v>
      </c>
      <c r="H394" s="23">
        <f>IF(A394 &lt;&gt; "", COUNTIFS(DiemDanhChiTiet!A:A, A394, DiemDanhChiTiet!E:E, "&lt;&gt;"&amp;C394), 0)</f>
        <v>0</v>
      </c>
      <c r="I394" s="185">
        <f t="shared" si="2"/>
        <v>150000</v>
      </c>
      <c r="J394" s="185">
        <f t="shared" si="3"/>
        <v>0</v>
      </c>
      <c r="K394" s="186" t="str">
        <f t="array" ref="K394">XLOOKUP(TRIM(C394), LopHoc!$B$4:$B$100, LopHoc!$A$4:$A$100, "Không tìm thấy")
</f>
        <v>RMIX</v>
      </c>
    </row>
    <row r="395">
      <c r="A395" s="37" t="s">
        <v>2077</v>
      </c>
      <c r="B395" s="58" t="s">
        <v>1390</v>
      </c>
      <c r="C395" s="58" t="s">
        <v>293</v>
      </c>
      <c r="D395" s="58" t="str">
        <f>IFERROR(VLOOKUP(A395, LichDay!A:E, 5, FALSE), "")</f>
        <v>Halo</v>
      </c>
      <c r="E395" s="58" t="str">
        <f>IFERROR(VLOOKUP(A395, LichDay!A:F, 6, FALSE), "")</f>
        <v>Huyen</v>
      </c>
      <c r="F395" s="23">
        <f t="shared" si="1"/>
        <v>11</v>
      </c>
      <c r="G395" s="23">
        <f>IF(A395 &lt;&gt; "", COUNTIFS(DiemDanhChiTiet!A:A, A395, DiemDanhChiTiet!E:E, C395), 0)</f>
        <v>11</v>
      </c>
      <c r="H395" s="23">
        <f>IF(A395 &lt;&gt; "", COUNTIFS(DiemDanhChiTiet!A:A, A395, DiemDanhChiTiet!E:E, "&lt;&gt;"&amp;C395), 0)</f>
        <v>0</v>
      </c>
      <c r="I395" s="185">
        <f t="shared" si="2"/>
        <v>150000</v>
      </c>
      <c r="J395" s="185">
        <f t="shared" si="3"/>
        <v>50000</v>
      </c>
      <c r="K395" s="186" t="str">
        <f t="array" ref="K395">XLOOKUP(TRIM(C395), LopHoc!$B$4:$B$100, LopHoc!$A$4:$A$100, "Không tìm thấy")
</f>
        <v>Gang Thép</v>
      </c>
    </row>
    <row r="396">
      <c r="A396" s="37" t="s">
        <v>1980</v>
      </c>
      <c r="B396" s="70">
        <v>45636.0</v>
      </c>
      <c r="C396" s="58" t="s">
        <v>190</v>
      </c>
      <c r="D396" s="58" t="str">
        <f>IFERROR(VLOOKUP(A396, LichDay!A:E, 5, FALSE), "")</f>
        <v>Halo</v>
      </c>
      <c r="E396" s="57" t="str">
        <f>IFERROR(VLOOKUP(A396, LichDay!A:F, 6, FALSE), "")</f>
        <v/>
      </c>
      <c r="F396" s="23">
        <f t="shared" si="1"/>
        <v>3</v>
      </c>
      <c r="G396" s="23">
        <f>IF(A396 &lt;&gt; "", COUNTIFS(DiemDanhChiTiet!A:A, A396, DiemDanhChiTiet!E:E, C396), 0)</f>
        <v>3</v>
      </c>
      <c r="H396" s="23">
        <f>IF(A396 &lt;&gt; "", COUNTIFS(DiemDanhChiTiet!A:A, A396, DiemDanhChiTiet!E:E, "&lt;&gt;"&amp;C396), 0)</f>
        <v>0</v>
      </c>
      <c r="I396" s="185">
        <f t="shared" si="2"/>
        <v>150000</v>
      </c>
      <c r="J396" s="185">
        <f t="shared" si="3"/>
        <v>0</v>
      </c>
      <c r="K396" s="186" t="str">
        <f t="array" ref="K396">XLOOKUP(TRIM(C396), LopHoc!$B$4:$B$100, LopHoc!$A$4:$A$100, "Không tìm thấy")
</f>
        <v>Thịnh Đán</v>
      </c>
    </row>
    <row r="397">
      <c r="A397" s="37" t="s">
        <v>2010</v>
      </c>
      <c r="B397" s="58" t="s">
        <v>345</v>
      </c>
      <c r="C397" s="58" t="s">
        <v>453</v>
      </c>
      <c r="D397" s="58" t="str">
        <f>IFERROR(VLOOKUP(A397, LichDay!A:E, 5, FALSE), "")</f>
        <v>Hope</v>
      </c>
      <c r="E397" s="58" t="str">
        <f>IFERROR(VLOOKUP(A397, LichDay!A:F, 6, FALSE), "")</f>
        <v>Huyen</v>
      </c>
      <c r="F397" s="23">
        <f t="shared" si="1"/>
        <v>6</v>
      </c>
      <c r="G397" s="23">
        <f>IF(A397 &lt;&gt; "", COUNTIFS(DiemDanhChiTiet!A:A, A397, DiemDanhChiTiet!E:E, C397), 0)</f>
        <v>6</v>
      </c>
      <c r="H397" s="23">
        <f>IF(A397 &lt;&gt; "", COUNTIFS(DiemDanhChiTiet!A:A, A397, DiemDanhChiTiet!E:E, "&lt;&gt;"&amp;C397), 0)</f>
        <v>0</v>
      </c>
      <c r="I397" s="185">
        <f t="shared" si="2"/>
        <v>150000</v>
      </c>
      <c r="J397" s="185">
        <f t="shared" si="3"/>
        <v>50000</v>
      </c>
      <c r="K397" s="186" t="str">
        <f t="array" ref="K397">XLOOKUP(TRIM(C397), LopHoc!$B$4:$B$100, LopHoc!$A$4:$A$100, "Không tìm thấy")
</f>
        <v>Gang Thép</v>
      </c>
    </row>
    <row r="398">
      <c r="A398" s="37" t="s">
        <v>2000</v>
      </c>
      <c r="B398" s="58" t="s">
        <v>345</v>
      </c>
      <c r="C398" s="58" t="s">
        <v>50</v>
      </c>
      <c r="D398" s="58" t="str">
        <f>IFERROR(VLOOKUP(A398, LichDay!A:E, 5, FALSE), "")</f>
        <v>Khadi</v>
      </c>
      <c r="E398" s="57" t="str">
        <f>IFERROR(VLOOKUP(A398, LichDay!A:F, 6, FALSE), "")</f>
        <v/>
      </c>
      <c r="F398" s="23">
        <f t="shared" si="1"/>
        <v>8</v>
      </c>
      <c r="G398" s="23">
        <f>IF(A398 &lt;&gt; "", COUNTIFS(DiemDanhChiTiet!A:A, A398, DiemDanhChiTiet!E:E, C398), 0)</f>
        <v>7</v>
      </c>
      <c r="H398" s="23">
        <f>IF(A398 &lt;&gt; "", COUNTIFS(DiemDanhChiTiet!A:A, A398, DiemDanhChiTiet!E:E, "&lt;&gt;"&amp;C398), 0)</f>
        <v>1</v>
      </c>
      <c r="I398" s="185">
        <f t="shared" si="2"/>
        <v>150000</v>
      </c>
      <c r="J398" s="185">
        <f t="shared" si="3"/>
        <v>0</v>
      </c>
      <c r="K398" s="186" t="str">
        <f t="array" ref="K398">XLOOKUP(TRIM(C398), LopHoc!$B$4:$B$100, LopHoc!$A$4:$A$100, "Không tìm thấy")
</f>
        <v>RMIX</v>
      </c>
    </row>
    <row r="399">
      <c r="A399" s="37" t="s">
        <v>2044</v>
      </c>
      <c r="B399" s="58" t="s">
        <v>345</v>
      </c>
      <c r="C399" s="58" t="s">
        <v>387</v>
      </c>
      <c r="D399" s="58" t="str">
        <f>IFERROR(VLOOKUP(A399, LichDay!A:E, 5, FALSE), "")</f>
        <v>Huco</v>
      </c>
      <c r="E399" s="58" t="str">
        <f>IFERROR(VLOOKUP(A399, LichDay!A:F, 6, FALSE), "")</f>
        <v>Huyen</v>
      </c>
      <c r="F399" s="23">
        <f t="shared" si="1"/>
        <v>8</v>
      </c>
      <c r="G399" s="23">
        <f>IF(A399 &lt;&gt; "", COUNTIFS(DiemDanhChiTiet!A:A, A399, DiemDanhChiTiet!E:E, C399), 0)</f>
        <v>8</v>
      </c>
      <c r="H399" s="23">
        <f>IF(A399 &lt;&gt; "", COUNTIFS(DiemDanhChiTiet!A:A, A399, DiemDanhChiTiet!E:E, "&lt;&gt;"&amp;C399), 0)</f>
        <v>0</v>
      </c>
      <c r="I399" s="185">
        <f t="shared" si="2"/>
        <v>150000</v>
      </c>
      <c r="J399" s="185">
        <f t="shared" si="3"/>
        <v>50000</v>
      </c>
      <c r="K399" s="186" t="str">
        <f t="array" ref="K399">XLOOKUP(TRIM(C399), LopHoc!$B$4:$B$100, LopHoc!$A$4:$A$100, "Không tìm thấy")
</f>
        <v>Gang Thép</v>
      </c>
    </row>
    <row r="400">
      <c r="A400" s="37" t="s">
        <v>2035</v>
      </c>
      <c r="B400" s="58" t="s">
        <v>345</v>
      </c>
      <c r="C400" s="58" t="s">
        <v>327</v>
      </c>
      <c r="D400" s="58" t="str">
        <f>IFERROR(VLOOKUP(A400, LichDay!A:E, 5, FALSE), "")</f>
        <v>Huco</v>
      </c>
      <c r="E400" s="58" t="str">
        <f>IFERROR(VLOOKUP(A400, LichDay!A:F, 6, FALSE), "")</f>
        <v>Huyen</v>
      </c>
      <c r="F400" s="23">
        <f t="shared" si="1"/>
        <v>4</v>
      </c>
      <c r="G400" s="23">
        <f>IF(A400 &lt;&gt; "", COUNTIFS(DiemDanhChiTiet!A:A, A400, DiemDanhChiTiet!E:E, C400), 0)</f>
        <v>4</v>
      </c>
      <c r="H400" s="23">
        <f>IF(A400 &lt;&gt; "", COUNTIFS(DiemDanhChiTiet!A:A, A400, DiemDanhChiTiet!E:E, "&lt;&gt;"&amp;C400), 0)</f>
        <v>0</v>
      </c>
      <c r="I400" s="185">
        <f t="shared" si="2"/>
        <v>150000</v>
      </c>
      <c r="J400" s="185">
        <f t="shared" si="3"/>
        <v>50000</v>
      </c>
      <c r="K400" s="186" t="str">
        <f t="array" ref="K400">XLOOKUP(TRIM(C400), LopHoc!$B$4:$B$100, LopHoc!$A$4:$A$100, "Không tìm thấy")
</f>
        <v>Gang Thép</v>
      </c>
    </row>
    <row r="401">
      <c r="A401" s="37" t="s">
        <v>2088</v>
      </c>
      <c r="B401" s="58" t="s">
        <v>345</v>
      </c>
      <c r="C401" s="58" t="s">
        <v>439</v>
      </c>
      <c r="D401" s="58" t="str">
        <f>IFERROR(VLOOKUP(A401, LichDay!A:E, 5, FALSE), "")</f>
        <v>Khadi</v>
      </c>
      <c r="E401" s="58" t="str">
        <f>IFERROR(VLOOKUP(A401, LichDay!A:F, 6, FALSE), "")</f>
        <v>Huyen</v>
      </c>
      <c r="F401" s="23">
        <f t="shared" si="1"/>
        <v>7</v>
      </c>
      <c r="G401" s="23">
        <f>IF(A401 &lt;&gt; "", COUNTIFS(DiemDanhChiTiet!A:A, A401, DiemDanhChiTiet!E:E, C401), 0)</f>
        <v>6</v>
      </c>
      <c r="H401" s="23">
        <f>IF(A401 &lt;&gt; "", COUNTIFS(DiemDanhChiTiet!A:A, A401, DiemDanhChiTiet!E:E, "&lt;&gt;"&amp;C401), 0)</f>
        <v>1</v>
      </c>
      <c r="I401" s="185">
        <f t="shared" si="2"/>
        <v>150000</v>
      </c>
      <c r="J401" s="185">
        <f t="shared" si="3"/>
        <v>50000</v>
      </c>
      <c r="K401" s="186" t="str">
        <f t="array" ref="K401">XLOOKUP(TRIM(C401), LopHoc!$B$4:$B$100, LopHoc!$A$4:$A$100, "Không tìm thấy")
</f>
        <v>Gang Thép</v>
      </c>
    </row>
    <row r="402">
      <c r="A402" s="37" t="s">
        <v>1964</v>
      </c>
      <c r="B402" s="58" t="s">
        <v>345</v>
      </c>
      <c r="C402" s="58" t="s">
        <v>27</v>
      </c>
      <c r="D402" s="58" t="str">
        <f>IFERROR(VLOOKUP(A402, LichDay!A:E, 5, FALSE), "")</f>
        <v>Lego</v>
      </c>
      <c r="E402" s="57" t="str">
        <f>IFERROR(VLOOKUP(A402, LichDay!A:F, 6, FALSE), "")</f>
        <v/>
      </c>
      <c r="F402" s="23">
        <f t="shared" si="1"/>
        <v>9</v>
      </c>
      <c r="G402" s="23">
        <f>IF(A402 &lt;&gt; "", COUNTIFS(DiemDanhChiTiet!A:A, A402, DiemDanhChiTiet!E:E, C402), 0)</f>
        <v>8</v>
      </c>
      <c r="H402" s="23">
        <f>IF(A402 &lt;&gt; "", COUNTIFS(DiemDanhChiTiet!A:A, A402, DiemDanhChiTiet!E:E, "&lt;&gt;"&amp;C402), 0)</f>
        <v>1</v>
      </c>
      <c r="I402" s="185">
        <f t="shared" si="2"/>
        <v>150000</v>
      </c>
      <c r="J402" s="185">
        <f t="shared" si="3"/>
        <v>0</v>
      </c>
      <c r="K402" s="186" t="str">
        <f t="array" ref="K402">XLOOKUP(TRIM(C402), LopHoc!$B$4:$B$100, LopHoc!$A$4:$A$100, "Không tìm thấy")
</f>
        <v>RMIX</v>
      </c>
    </row>
    <row r="403">
      <c r="A403" s="37" t="s">
        <v>2018</v>
      </c>
      <c r="B403" s="58" t="s">
        <v>588</v>
      </c>
      <c r="C403" s="58" t="s">
        <v>225</v>
      </c>
      <c r="D403" s="58" t="str">
        <f>IFERROR(VLOOKUP(A403, LichDay!A:E, 5, FALSE), "")</f>
        <v>Hope</v>
      </c>
      <c r="E403" s="58" t="str">
        <f>IFERROR(VLOOKUP(A403, LichDay!A:F, 6, FALSE), "")</f>
        <v>Huyen</v>
      </c>
      <c r="F403" s="23">
        <f t="shared" si="1"/>
        <v>9</v>
      </c>
      <c r="G403" s="23">
        <f>IF(A403 &lt;&gt; "", COUNTIFS(DiemDanhChiTiet!A:A, A403, DiemDanhChiTiet!E:E, C403), 0)</f>
        <v>9</v>
      </c>
      <c r="H403" s="23">
        <f>IF(A403 &lt;&gt; "", COUNTIFS(DiemDanhChiTiet!A:A, A403, DiemDanhChiTiet!E:E, "&lt;&gt;"&amp;C403), 0)</f>
        <v>0</v>
      </c>
      <c r="I403" s="185">
        <f t="shared" si="2"/>
        <v>150000</v>
      </c>
      <c r="J403" s="185">
        <f t="shared" si="3"/>
        <v>50000</v>
      </c>
      <c r="K403" s="186" t="str">
        <f t="array" ref="K403">XLOOKUP(TRIM(C403), LopHoc!$B$4:$B$100, LopHoc!$A$4:$A$100, "Không tìm thấy")
</f>
        <v>Gang Thép</v>
      </c>
    </row>
    <row r="404">
      <c r="A404" s="37" t="s">
        <v>1992</v>
      </c>
      <c r="B404" s="58" t="s">
        <v>588</v>
      </c>
      <c r="C404" s="58" t="s">
        <v>114</v>
      </c>
      <c r="D404" s="58" t="str">
        <f>IFERROR(VLOOKUP(A404, LichDay!A:E, 5, FALSE), "")</f>
        <v>Khadi</v>
      </c>
      <c r="E404" s="57" t="str">
        <f>IFERROR(VLOOKUP(A404, LichDay!A:F, 6, FALSE), "")</f>
        <v/>
      </c>
      <c r="F404" s="23">
        <f t="shared" si="1"/>
        <v>6</v>
      </c>
      <c r="G404" s="23">
        <f>IF(A404 &lt;&gt; "", COUNTIFS(DiemDanhChiTiet!A:A, A404, DiemDanhChiTiet!E:E, C404), 0)</f>
        <v>4</v>
      </c>
      <c r="H404" s="23">
        <f>IF(A404 &lt;&gt; "", COUNTIFS(DiemDanhChiTiet!A:A, A404, DiemDanhChiTiet!E:E, "&lt;&gt;"&amp;C404), 0)</f>
        <v>2</v>
      </c>
      <c r="I404" s="185">
        <f t="shared" si="2"/>
        <v>150000</v>
      </c>
      <c r="J404" s="185">
        <f t="shared" si="3"/>
        <v>0</v>
      </c>
      <c r="K404" s="186" t="str">
        <f t="array" ref="K404">XLOOKUP(TRIM(C404), LopHoc!$B$4:$B$100, LopHoc!$A$4:$A$100, "Không tìm thấy")
</f>
        <v>RMIX</v>
      </c>
    </row>
    <row r="405">
      <c r="A405" s="37" t="s">
        <v>1983</v>
      </c>
      <c r="B405" s="58" t="s">
        <v>588</v>
      </c>
      <c r="C405" s="58" t="s">
        <v>190</v>
      </c>
      <c r="D405" s="58" t="str">
        <f>IFERROR(VLOOKUP(A405, LichDay!A:E, 5, FALSE), "")</f>
        <v>Halo</v>
      </c>
      <c r="E405" s="57" t="str">
        <f>IFERROR(VLOOKUP(A405, LichDay!A:F, 6, FALSE), "")</f>
        <v/>
      </c>
      <c r="F405" s="23">
        <f t="shared" si="1"/>
        <v>2</v>
      </c>
      <c r="G405" s="23">
        <f>IF(A405 &lt;&gt; "", COUNTIFS(DiemDanhChiTiet!A:A, A405, DiemDanhChiTiet!E:E, C405), 0)</f>
        <v>2</v>
      </c>
      <c r="H405" s="23">
        <f>IF(A405 &lt;&gt; "", COUNTIFS(DiemDanhChiTiet!A:A, A405, DiemDanhChiTiet!E:E, "&lt;&gt;"&amp;C405), 0)</f>
        <v>0</v>
      </c>
      <c r="I405" s="185">
        <f t="shared" si="2"/>
        <v>150000</v>
      </c>
      <c r="J405" s="185">
        <f t="shared" si="3"/>
        <v>0</v>
      </c>
      <c r="K405" s="186" t="str">
        <f t="array" ref="K405">XLOOKUP(TRIM(C405), LopHoc!$B$4:$B$100, LopHoc!$A$4:$A$100, "Không tìm thấy")
</f>
        <v>Thịnh Đán</v>
      </c>
    </row>
    <row r="406">
      <c r="A406" s="37" t="s">
        <v>2026</v>
      </c>
      <c r="B406" s="58" t="s">
        <v>588</v>
      </c>
      <c r="C406" s="58" t="s">
        <v>232</v>
      </c>
      <c r="D406" s="58" t="str">
        <f>IFERROR(VLOOKUP(A406, LichDay!A:E, 5, FALSE), "")</f>
        <v>Khadi</v>
      </c>
      <c r="E406" s="58" t="str">
        <f>IFERROR(VLOOKUP(A406, LichDay!A:F, 6, FALSE), "")</f>
        <v>Huyen</v>
      </c>
      <c r="F406" s="23">
        <f t="shared" si="1"/>
        <v>6</v>
      </c>
      <c r="G406" s="23">
        <f>IF(A406 &lt;&gt; "", COUNTIFS(DiemDanhChiTiet!A:A, A406, DiemDanhChiTiet!E:E, C406), 0)</f>
        <v>4</v>
      </c>
      <c r="H406" s="23">
        <f>IF(A406 &lt;&gt; "", COUNTIFS(DiemDanhChiTiet!A:A, A406, DiemDanhChiTiet!E:E, "&lt;&gt;"&amp;C406), 0)</f>
        <v>2</v>
      </c>
      <c r="I406" s="185">
        <f t="shared" si="2"/>
        <v>150000</v>
      </c>
      <c r="J406" s="185">
        <f t="shared" si="3"/>
        <v>50000</v>
      </c>
      <c r="K406" s="186" t="str">
        <f t="array" ref="K406">XLOOKUP(TRIM(C406), LopHoc!$B$4:$B$100, LopHoc!$A$4:$A$100, "Không tìm thấy")
</f>
        <v>Gang Thép</v>
      </c>
    </row>
    <row r="407">
      <c r="A407" s="37" t="s">
        <v>2060</v>
      </c>
      <c r="B407" s="58" t="s">
        <v>588</v>
      </c>
      <c r="C407" s="58" t="s">
        <v>472</v>
      </c>
      <c r="D407" s="58" t="str">
        <f>IFERROR(VLOOKUP(A407, LichDay!A:E, 5, FALSE), "")</f>
        <v>Khadi</v>
      </c>
      <c r="E407" s="58" t="str">
        <f>IFERROR(VLOOKUP(A407, LichDay!A:F, 6, FALSE), "")</f>
        <v>Huyen</v>
      </c>
      <c r="F407" s="23">
        <f t="shared" si="1"/>
        <v>10</v>
      </c>
      <c r="G407" s="23">
        <f>IF(A407 &lt;&gt; "", COUNTIFS(DiemDanhChiTiet!A:A, A407, DiemDanhChiTiet!E:E, C407), 0)</f>
        <v>10</v>
      </c>
      <c r="H407" s="23">
        <f>IF(A407 &lt;&gt; "", COUNTIFS(DiemDanhChiTiet!A:A, A407, DiemDanhChiTiet!E:E, "&lt;&gt;"&amp;C407), 0)</f>
        <v>0</v>
      </c>
      <c r="I407" s="185">
        <f t="shared" si="2"/>
        <v>150000</v>
      </c>
      <c r="J407" s="185">
        <f t="shared" si="3"/>
        <v>50000</v>
      </c>
      <c r="K407" s="186" t="str">
        <f t="array" ref="K407">XLOOKUP(TRIM(C407), LopHoc!$B$4:$B$100, LopHoc!$A$4:$A$100, "Không tìm thấy")
</f>
        <v>Gang Thép</v>
      </c>
    </row>
    <row r="408">
      <c r="A408" s="37" t="s">
        <v>2052</v>
      </c>
      <c r="B408" s="58" t="s">
        <v>1260</v>
      </c>
      <c r="C408" s="58" t="s">
        <v>306</v>
      </c>
      <c r="D408" s="58" t="str">
        <f>IFERROR(VLOOKUP(A408, LichDay!A:E, 5, FALSE), "")</f>
        <v>Halo</v>
      </c>
      <c r="E408" s="58" t="str">
        <f>IFERROR(VLOOKUP(A408, LichDay!A:F, 6, FALSE), "")</f>
        <v>Huyen</v>
      </c>
      <c r="F408" s="23">
        <f t="shared" si="1"/>
        <v>3</v>
      </c>
      <c r="G408" s="23">
        <f>IF(A408 &lt;&gt; "", COUNTIFS(DiemDanhChiTiet!A:A, A408, DiemDanhChiTiet!E:E, C408), 0)</f>
        <v>3</v>
      </c>
      <c r="H408" s="23">
        <f>IF(A408 &lt;&gt; "", COUNTIFS(DiemDanhChiTiet!A:A, A408, DiemDanhChiTiet!E:E, "&lt;&gt;"&amp;C408), 0)</f>
        <v>0</v>
      </c>
      <c r="I408" s="185">
        <f t="shared" si="2"/>
        <v>150000</v>
      </c>
      <c r="J408" s="185">
        <f t="shared" si="3"/>
        <v>50000</v>
      </c>
      <c r="K408" s="186" t="str">
        <f t="array" ref="K408">XLOOKUP(TRIM(C408), LopHoc!$B$4:$B$100, LopHoc!$A$4:$A$100, "Không tìm thấy")
</f>
        <v>Gang Thép</v>
      </c>
    </row>
    <row r="409">
      <c r="A409" s="37" t="s">
        <v>2019</v>
      </c>
      <c r="B409" s="58" t="s">
        <v>1260</v>
      </c>
      <c r="C409" s="58" t="s">
        <v>225</v>
      </c>
      <c r="D409" s="58" t="str">
        <f>IFERROR(VLOOKUP(A409, LichDay!A:E, 5, FALSE), "")</f>
        <v>Khadi</v>
      </c>
      <c r="E409" s="58" t="str">
        <f>IFERROR(VLOOKUP(A409, LichDay!A:F, 6, FALSE), "")</f>
        <v>Huyen</v>
      </c>
      <c r="F409" s="23">
        <f t="shared" si="1"/>
        <v>11</v>
      </c>
      <c r="G409" s="23">
        <f>IF(A409 &lt;&gt; "", COUNTIFS(DiemDanhChiTiet!A:A, A409, DiemDanhChiTiet!E:E, C409), 0)</f>
        <v>11</v>
      </c>
      <c r="H409" s="23">
        <f>IF(A409 &lt;&gt; "", COUNTIFS(DiemDanhChiTiet!A:A, A409, DiemDanhChiTiet!E:E, "&lt;&gt;"&amp;C409), 0)</f>
        <v>0</v>
      </c>
      <c r="I409" s="185">
        <f t="shared" si="2"/>
        <v>150000</v>
      </c>
      <c r="J409" s="185">
        <f t="shared" si="3"/>
        <v>50000</v>
      </c>
      <c r="K409" s="186" t="str">
        <f t="array" ref="K409">XLOOKUP(TRIM(C409), LopHoc!$B$4:$B$100, LopHoc!$A$4:$A$100, "Không tìm thấy")
</f>
        <v>Gang Thép</v>
      </c>
    </row>
    <row r="410">
      <c r="A410" s="37" t="s">
        <v>2027</v>
      </c>
      <c r="B410" s="58" t="s">
        <v>1260</v>
      </c>
      <c r="C410" s="58" t="s">
        <v>232</v>
      </c>
      <c r="D410" s="58" t="str">
        <f>IFERROR(VLOOKUP(A410, LichDay!A:E, 5, FALSE), "")</f>
        <v>Khadi</v>
      </c>
      <c r="E410" s="58" t="str">
        <f>IFERROR(VLOOKUP(A410, LichDay!A:F, 6, FALSE), "")</f>
        <v>Huyen</v>
      </c>
      <c r="F410" s="23">
        <f t="shared" si="1"/>
        <v>15</v>
      </c>
      <c r="G410" s="23">
        <f>IF(A410 &lt;&gt; "", COUNTIFS(DiemDanhChiTiet!A:A, A410, DiemDanhChiTiet!E:E, C410), 0)</f>
        <v>10</v>
      </c>
      <c r="H410" s="23">
        <f>IF(A410 &lt;&gt; "", COUNTIFS(DiemDanhChiTiet!A:A, A410, DiemDanhChiTiet!E:E, "&lt;&gt;"&amp;C410), 0)</f>
        <v>5</v>
      </c>
      <c r="I410" s="185">
        <f t="shared" si="2"/>
        <v>200000</v>
      </c>
      <c r="J410" s="185">
        <f t="shared" si="3"/>
        <v>50000</v>
      </c>
      <c r="K410" s="186" t="str">
        <f t="array" ref="K410">XLOOKUP(TRIM(C410), LopHoc!$B$4:$B$100, LopHoc!$A$4:$A$100, "Không tìm thấy")
</f>
        <v>Gang Thép</v>
      </c>
    </row>
    <row r="411">
      <c r="A411" s="37" t="s">
        <v>1974</v>
      </c>
      <c r="B411" s="58" t="s">
        <v>345</v>
      </c>
      <c r="C411" s="58" t="s">
        <v>86</v>
      </c>
      <c r="D411" s="58" t="str">
        <f>IFERROR(VLOOKUP(A411, LichDay!A:E, 5, FALSE), "")</f>
        <v>Halo</v>
      </c>
      <c r="E411" s="57" t="str">
        <f>IFERROR(VLOOKUP(A411, LichDay!A:F, 6, FALSE), "")</f>
        <v/>
      </c>
      <c r="F411" s="23">
        <f t="shared" si="1"/>
        <v>4</v>
      </c>
      <c r="G411" s="23">
        <f>IF(A411 &lt;&gt; "", COUNTIFS(DiemDanhChiTiet!A:A, A411, DiemDanhChiTiet!E:E, C411), 0)</f>
        <v>3</v>
      </c>
      <c r="H411" s="23">
        <f>IF(A411 &lt;&gt; "", COUNTIFS(DiemDanhChiTiet!A:A, A411, DiemDanhChiTiet!E:E, "&lt;&gt;"&amp;C411), 0)</f>
        <v>1</v>
      </c>
      <c r="I411" s="185">
        <f t="shared" si="2"/>
        <v>150000</v>
      </c>
      <c r="J411" s="185">
        <f t="shared" si="3"/>
        <v>0</v>
      </c>
      <c r="K411" s="186" t="str">
        <f t="array" ref="K411">XLOOKUP(TRIM(C411), LopHoc!$B$4:$B$100, LopHoc!$A$4:$A$100, "Không tìm thấy")
</f>
        <v>RMIX</v>
      </c>
    </row>
    <row r="412">
      <c r="A412" s="37" t="s">
        <v>2001</v>
      </c>
      <c r="B412" s="58" t="s">
        <v>1260</v>
      </c>
      <c r="C412" s="58" t="s">
        <v>50</v>
      </c>
      <c r="D412" s="58" t="str">
        <f>IFERROR(VLOOKUP(A412, LichDay!A:E, 5, FALSE), "")</f>
        <v>Lego</v>
      </c>
      <c r="E412" s="57" t="str">
        <f>IFERROR(VLOOKUP(A412, LichDay!A:F, 6, FALSE), "")</f>
        <v/>
      </c>
      <c r="F412" s="23">
        <f t="shared" si="1"/>
        <v>11</v>
      </c>
      <c r="G412" s="23">
        <f>IF(A412 &lt;&gt; "", COUNTIFS(DiemDanhChiTiet!A:A, A412, DiemDanhChiTiet!E:E, C412), 0)</f>
        <v>9</v>
      </c>
      <c r="H412" s="23">
        <f>IF(A412 &lt;&gt; "", COUNTIFS(DiemDanhChiTiet!A:A, A412, DiemDanhChiTiet!E:E, "&lt;&gt;"&amp;C412), 0)</f>
        <v>2</v>
      </c>
      <c r="I412" s="185">
        <f t="shared" si="2"/>
        <v>150000</v>
      </c>
      <c r="J412" s="185">
        <f t="shared" si="3"/>
        <v>0</v>
      </c>
      <c r="K412" s="186" t="str">
        <f t="array" ref="K412">XLOOKUP(TRIM(C412), LopHoc!$B$4:$B$100, LopHoc!$A$4:$A$100, "Không tìm thấy")
</f>
        <v>RMIX</v>
      </c>
    </row>
    <row r="413">
      <c r="A413" s="37" t="s">
        <v>1993</v>
      </c>
      <c r="B413" s="58" t="s">
        <v>1260</v>
      </c>
      <c r="C413" s="58" t="s">
        <v>114</v>
      </c>
      <c r="D413" s="58" t="str">
        <f>IFERROR(VLOOKUP(A413, LichDay!A:E, 5, FALSE), "")</f>
        <v>Lego</v>
      </c>
      <c r="E413" s="57" t="str">
        <f>IFERROR(VLOOKUP(A413, LichDay!A:F, 6, FALSE), "")</f>
        <v/>
      </c>
      <c r="F413" s="23">
        <f t="shared" si="1"/>
        <v>4</v>
      </c>
      <c r="G413" s="23">
        <f>IF(A413 &lt;&gt; "", COUNTIFS(DiemDanhChiTiet!A:A, A413, DiemDanhChiTiet!E:E, C413), 0)</f>
        <v>3</v>
      </c>
      <c r="H413" s="23">
        <f>IF(A413 &lt;&gt; "", COUNTIFS(DiemDanhChiTiet!A:A, A413, DiemDanhChiTiet!E:E, "&lt;&gt;"&amp;C413), 0)</f>
        <v>1</v>
      </c>
      <c r="I413" s="185">
        <f t="shared" si="2"/>
        <v>150000</v>
      </c>
      <c r="J413" s="185">
        <f t="shared" si="3"/>
        <v>0</v>
      </c>
      <c r="K413" s="186" t="str">
        <f t="array" ref="K413">XLOOKUP(TRIM(C413), LopHoc!$B$4:$B$100, LopHoc!$A$4:$A$100, "Không tìm thấy")
</f>
        <v>RMIX</v>
      </c>
    </row>
    <row r="414">
      <c r="A414" s="37" t="s">
        <v>2061</v>
      </c>
      <c r="B414" s="58" t="s">
        <v>1260</v>
      </c>
      <c r="C414" s="58" t="s">
        <v>472</v>
      </c>
      <c r="D414" s="58" t="str">
        <f>IFERROR(VLOOKUP(A414, LichDay!A:E, 5, FALSE), "")</f>
        <v>Hope</v>
      </c>
      <c r="E414" s="58" t="str">
        <f>IFERROR(VLOOKUP(A414, LichDay!A:F, 6, FALSE), "")</f>
        <v>Huyen</v>
      </c>
      <c r="F414" s="23">
        <f t="shared" si="1"/>
        <v>9</v>
      </c>
      <c r="G414" s="23">
        <f>IF(A414 &lt;&gt; "", COUNTIFS(DiemDanhChiTiet!A:A, A414, DiemDanhChiTiet!E:E, C414), 0)</f>
        <v>9</v>
      </c>
      <c r="H414" s="23">
        <f>IF(A414 &lt;&gt; "", COUNTIFS(DiemDanhChiTiet!A:A, A414, DiemDanhChiTiet!E:E, "&lt;&gt;"&amp;C414), 0)</f>
        <v>0</v>
      </c>
      <c r="I414" s="185">
        <f t="shared" si="2"/>
        <v>150000</v>
      </c>
      <c r="J414" s="185">
        <f t="shared" si="3"/>
        <v>50000</v>
      </c>
      <c r="K414" s="186" t="str">
        <f t="array" ref="K414">XLOOKUP(TRIM(C414), LopHoc!$B$4:$B$100, LopHoc!$A$4:$A$100, "Không tìm thấy")
</f>
        <v>Gang Thép</v>
      </c>
    </row>
    <row r="415">
      <c r="A415" s="37" t="s">
        <v>1949</v>
      </c>
      <c r="B415" s="58" t="s">
        <v>1950</v>
      </c>
      <c r="C415" s="58" t="s">
        <v>141</v>
      </c>
      <c r="D415" s="58" t="str">
        <f>IFERROR(VLOOKUP(A415, LichDay!A:E, 5, FALSE), "")</f>
        <v>Hope</v>
      </c>
      <c r="E415" s="57" t="str">
        <f>IFERROR(VLOOKUP(A415, LichDay!A:F, 6, FALSE), "")</f>
        <v/>
      </c>
      <c r="F415" s="23">
        <f t="shared" si="1"/>
        <v>5</v>
      </c>
      <c r="G415" s="23">
        <f>IF(A415 &lt;&gt; "", COUNTIFS(DiemDanhChiTiet!A:A, A415, DiemDanhChiTiet!E:E, C415), 0)</f>
        <v>5</v>
      </c>
      <c r="H415" s="23">
        <f>IF(A415 &lt;&gt; "", COUNTIFS(DiemDanhChiTiet!A:A, A415, DiemDanhChiTiet!E:E, "&lt;&gt;"&amp;C415), 0)</f>
        <v>0</v>
      </c>
      <c r="I415" s="185">
        <f t="shared" si="2"/>
        <v>150000</v>
      </c>
      <c r="J415" s="185">
        <f t="shared" si="3"/>
        <v>0</v>
      </c>
      <c r="K415" s="186" t="str">
        <f t="array" ref="K415">XLOOKUP(TRIM(C415), LopHoc!$B$4:$B$100, LopHoc!$A$4:$A$100, "Không tìm thấy")
</f>
        <v>RMIX</v>
      </c>
    </row>
    <row r="416">
      <c r="A416" s="37" t="s">
        <v>1951</v>
      </c>
      <c r="B416" s="58" t="s">
        <v>1952</v>
      </c>
      <c r="C416" s="58" t="s">
        <v>141</v>
      </c>
      <c r="D416" s="58" t="str">
        <f>IFERROR(VLOOKUP(A416, LichDay!A:E, 5, FALSE), "")</f>
        <v>Hope</v>
      </c>
      <c r="E416" s="57" t="str">
        <f>IFERROR(VLOOKUP(A416, LichDay!A:F, 6, FALSE), "")</f>
        <v/>
      </c>
      <c r="F416" s="23">
        <f t="shared" si="1"/>
        <v>5</v>
      </c>
      <c r="G416" s="23">
        <f>IF(A416 &lt;&gt; "", COUNTIFS(DiemDanhChiTiet!A:A, A416, DiemDanhChiTiet!E:E, C416), 0)</f>
        <v>5</v>
      </c>
      <c r="H416" s="23">
        <f>IF(A416 &lt;&gt; "", COUNTIFS(DiemDanhChiTiet!A:A, A416, DiemDanhChiTiet!E:E, "&lt;&gt;"&amp;C416), 0)</f>
        <v>0</v>
      </c>
      <c r="I416" s="185">
        <f t="shared" si="2"/>
        <v>150000</v>
      </c>
      <c r="J416" s="185">
        <f t="shared" si="3"/>
        <v>0</v>
      </c>
      <c r="K416" s="186" t="str">
        <f t="array" ref="K416">XLOOKUP(TRIM(C416), LopHoc!$B$4:$B$100, LopHoc!$A$4:$A$100, "Không tìm thấy")
</f>
        <v>RMIX</v>
      </c>
    </row>
    <row r="417">
      <c r="A417" s="37" t="s">
        <v>2069</v>
      </c>
      <c r="B417" s="58" t="s">
        <v>1261</v>
      </c>
      <c r="C417" s="58" t="s">
        <v>449</v>
      </c>
      <c r="D417" s="58" t="str">
        <f>IFERROR(VLOOKUP(A417, LichDay!A:E, 5, FALSE), "")</f>
        <v>Hope</v>
      </c>
      <c r="E417" s="57" t="str">
        <f>IFERROR(VLOOKUP(A417, LichDay!A:F, 6, FALSE), "")</f>
        <v>Huyen</v>
      </c>
      <c r="F417" s="23">
        <f t="shared" si="1"/>
        <v>2</v>
      </c>
      <c r="G417" s="23">
        <f>IF(A417 &lt;&gt; "", COUNTIFS(DiemDanhChiTiet!A:A, A417, DiemDanhChiTiet!E:E, C417), 0)</f>
        <v>2</v>
      </c>
      <c r="H417" s="23">
        <f>IF(A417 &lt;&gt; "", COUNTIFS(DiemDanhChiTiet!A:A, A417, DiemDanhChiTiet!E:E, "&lt;&gt;"&amp;C417), 0)</f>
        <v>0</v>
      </c>
      <c r="I417" s="185">
        <f t="shared" si="2"/>
        <v>150000</v>
      </c>
      <c r="J417" s="185">
        <f t="shared" si="3"/>
        <v>50000</v>
      </c>
      <c r="K417" s="186" t="str">
        <f t="array" ref="K417">XLOOKUP(TRIM(C417), LopHoc!$B$4:$B$100, LopHoc!$A$4:$A$100, "Không tìm thấy")
</f>
        <v>Gang Thép</v>
      </c>
    </row>
    <row r="418">
      <c r="A418" s="37" t="s">
        <v>1953</v>
      </c>
      <c r="B418" s="58" t="s">
        <v>1261</v>
      </c>
      <c r="C418" s="58" t="s">
        <v>141</v>
      </c>
      <c r="D418" s="58" t="str">
        <f>IFERROR(VLOOKUP(A418, LichDay!A:E, 5, FALSE), "")</f>
        <v>Hope</v>
      </c>
      <c r="E418" s="57" t="str">
        <f>IFERROR(VLOOKUP(A418, LichDay!A:F, 6, FALSE), "")</f>
        <v/>
      </c>
      <c r="F418" s="23">
        <f t="shared" si="1"/>
        <v>5</v>
      </c>
      <c r="G418" s="23">
        <f>IF(A418 &lt;&gt; "", COUNTIFS(DiemDanhChiTiet!A:A, A418, DiemDanhChiTiet!E:E, C418), 0)</f>
        <v>5</v>
      </c>
      <c r="H418" s="23">
        <f>IF(A418 &lt;&gt; "", COUNTIFS(DiemDanhChiTiet!A:A, A418, DiemDanhChiTiet!E:E, "&lt;&gt;"&amp;C418), 0)</f>
        <v>0</v>
      </c>
      <c r="I418" s="185">
        <f t="shared" si="2"/>
        <v>150000</v>
      </c>
      <c r="J418" s="185">
        <f t="shared" si="3"/>
        <v>0</v>
      </c>
      <c r="K418" s="186" t="str">
        <f t="array" ref="K418">XLOOKUP(TRIM(C418), LopHoc!$B$4:$B$100, LopHoc!$A$4:$A$100, "Không tìm thấy")
</f>
        <v>RMIX</v>
      </c>
    </row>
    <row r="419">
      <c r="A419" s="37" t="s">
        <v>2078</v>
      </c>
      <c r="B419" s="58" t="s">
        <v>1261</v>
      </c>
      <c r="C419" s="58" t="s">
        <v>293</v>
      </c>
      <c r="D419" s="58" t="str">
        <f>IFERROR(VLOOKUP(A419, LichDay!A:E, 5, FALSE), "")</f>
        <v>Khadi</v>
      </c>
      <c r="E419" s="58" t="str">
        <f>IFERROR(VLOOKUP(A419, LichDay!A:F, 6, FALSE), "")</f>
        <v>Huyen</v>
      </c>
      <c r="F419" s="23">
        <f t="shared" si="1"/>
        <v>9</v>
      </c>
      <c r="G419" s="23">
        <f>IF(A419 &lt;&gt; "", COUNTIFS(DiemDanhChiTiet!A:A, A419, DiemDanhChiTiet!E:E, C419), 0)</f>
        <v>9</v>
      </c>
      <c r="H419" s="23">
        <f>IF(A419 &lt;&gt; "", COUNTIFS(DiemDanhChiTiet!A:A, A419, DiemDanhChiTiet!E:E, "&lt;&gt;"&amp;C419), 0)</f>
        <v>0</v>
      </c>
      <c r="I419" s="185">
        <f t="shared" si="2"/>
        <v>150000</v>
      </c>
      <c r="J419" s="185">
        <f t="shared" si="3"/>
        <v>50000</v>
      </c>
      <c r="K419" s="186" t="str">
        <f t="array" ref="K419">XLOOKUP(TRIM(C419), LopHoc!$B$4:$B$100, LopHoc!$A$4:$A$100, "Không tìm thấy")
</f>
        <v>Gang Thép</v>
      </c>
    </row>
    <row r="420">
      <c r="A420" s="37" t="s">
        <v>2053</v>
      </c>
      <c r="B420" s="58" t="s">
        <v>853</v>
      </c>
      <c r="C420" s="58" t="s">
        <v>306</v>
      </c>
      <c r="D420" s="58" t="str">
        <f>IFERROR(VLOOKUP(A420, LichDay!A:E, 5, FALSE), "")</f>
        <v>Khadi</v>
      </c>
      <c r="E420" s="58" t="str">
        <f>IFERROR(VLOOKUP(A420, LichDay!A:F, 6, FALSE), "")</f>
        <v>Huyen</v>
      </c>
      <c r="F420" s="23">
        <f t="shared" si="1"/>
        <v>6</v>
      </c>
      <c r="G420" s="23">
        <f>IF(A420 &lt;&gt; "", COUNTIFS(DiemDanhChiTiet!A:A, A420, DiemDanhChiTiet!E:E, C420), 0)</f>
        <v>5</v>
      </c>
      <c r="H420" s="23">
        <f>IF(A420 &lt;&gt; "", COUNTIFS(DiemDanhChiTiet!A:A, A420, DiemDanhChiTiet!E:E, "&lt;&gt;"&amp;C420), 0)</f>
        <v>1</v>
      </c>
      <c r="I420" s="185">
        <f t="shared" si="2"/>
        <v>150000</v>
      </c>
      <c r="J420" s="185">
        <f t="shared" si="3"/>
        <v>50000</v>
      </c>
      <c r="K420" s="186" t="str">
        <f t="array" ref="K420">XLOOKUP(TRIM(C420), LopHoc!$B$4:$B$100, LopHoc!$A$4:$A$100, "Không tìm thấy")
</f>
        <v>Gang Thép</v>
      </c>
    </row>
    <row r="421">
      <c r="A421" s="37" t="s">
        <v>2011</v>
      </c>
      <c r="B421" s="58" t="s">
        <v>853</v>
      </c>
      <c r="C421" s="58" t="s">
        <v>453</v>
      </c>
      <c r="D421" s="58" t="str">
        <f>IFERROR(VLOOKUP(A421, LichDay!A:E, 5, FALSE), "")</f>
        <v>Hope</v>
      </c>
      <c r="E421" s="58" t="str">
        <f>IFERROR(VLOOKUP(A421, LichDay!A:F, 6, FALSE), "")</f>
        <v>Huyen</v>
      </c>
      <c r="F421" s="23">
        <f t="shared" si="1"/>
        <v>6</v>
      </c>
      <c r="G421" s="23">
        <f>IF(A421 &lt;&gt; "", COUNTIFS(DiemDanhChiTiet!A:A, A421, DiemDanhChiTiet!E:E, C421), 0)</f>
        <v>5</v>
      </c>
      <c r="H421" s="23">
        <f>IF(A421 &lt;&gt; "", COUNTIFS(DiemDanhChiTiet!A:A, A421, DiemDanhChiTiet!E:E, "&lt;&gt;"&amp;C421), 0)</f>
        <v>1</v>
      </c>
      <c r="I421" s="185">
        <f t="shared" si="2"/>
        <v>150000</v>
      </c>
      <c r="J421" s="185">
        <f t="shared" si="3"/>
        <v>50000</v>
      </c>
      <c r="K421" s="186" t="str">
        <f t="array" ref="K421">XLOOKUP(TRIM(C421), LopHoc!$B$4:$B$100, LopHoc!$A$4:$A$100, "Không tìm thấy")
</f>
        <v>Gang Thép</v>
      </c>
    </row>
    <row r="422">
      <c r="A422" s="37" t="s">
        <v>2070</v>
      </c>
      <c r="B422" s="58" t="s">
        <v>1955</v>
      </c>
      <c r="C422" s="58" t="s">
        <v>449</v>
      </c>
      <c r="D422" s="58" t="str">
        <f>IFERROR(VLOOKUP(A422, LichDay!A:E, 5, FALSE), "")</f>
        <v>Hope</v>
      </c>
      <c r="E422" s="58" t="str">
        <f>IFERROR(VLOOKUP(A422, LichDay!A:F, 6, FALSE), "")</f>
        <v>Huyen</v>
      </c>
      <c r="F422" s="23">
        <f t="shared" si="1"/>
        <v>4</v>
      </c>
      <c r="G422" s="23">
        <f>IF(A422 &lt;&gt; "", COUNTIFS(DiemDanhChiTiet!A:A, A422, DiemDanhChiTiet!E:E, C422), 0)</f>
        <v>4</v>
      </c>
      <c r="H422" s="23">
        <f>IF(A422 &lt;&gt; "", COUNTIFS(DiemDanhChiTiet!A:A, A422, DiemDanhChiTiet!E:E, "&lt;&gt;"&amp;C422), 0)</f>
        <v>0</v>
      </c>
      <c r="I422" s="185">
        <f t="shared" si="2"/>
        <v>150000</v>
      </c>
      <c r="J422" s="185">
        <f t="shared" si="3"/>
        <v>50000</v>
      </c>
      <c r="K422" s="186" t="str">
        <f t="array" ref="K422">XLOOKUP(TRIM(C422), LopHoc!$B$4:$B$100, LopHoc!$A$4:$A$100, "Không tìm thấy")
</f>
        <v>Gang Thép</v>
      </c>
    </row>
    <row r="423">
      <c r="A423" s="37" t="s">
        <v>2045</v>
      </c>
      <c r="B423" s="58" t="s">
        <v>1955</v>
      </c>
      <c r="C423" s="58" t="s">
        <v>387</v>
      </c>
      <c r="D423" s="58" t="str">
        <f>IFERROR(VLOOKUP(A423, LichDay!A:E, 5, FALSE), "")</f>
        <v>Huco</v>
      </c>
      <c r="E423" s="58" t="str">
        <f>IFERROR(VLOOKUP(A423, LichDay!A:F, 6, FALSE), "")</f>
        <v>Huyen</v>
      </c>
      <c r="F423" s="23">
        <f t="shared" si="1"/>
        <v>3</v>
      </c>
      <c r="G423" s="23">
        <f>IF(A423 &lt;&gt; "", COUNTIFS(DiemDanhChiTiet!A:A, A423, DiemDanhChiTiet!E:E, C423), 0)</f>
        <v>3</v>
      </c>
      <c r="H423" s="23">
        <f>IF(A423 &lt;&gt; "", COUNTIFS(DiemDanhChiTiet!A:A, A423, DiemDanhChiTiet!E:E, "&lt;&gt;"&amp;C423), 0)</f>
        <v>0</v>
      </c>
      <c r="I423" s="185">
        <f t="shared" si="2"/>
        <v>150000</v>
      </c>
      <c r="J423" s="185">
        <f t="shared" si="3"/>
        <v>50000</v>
      </c>
      <c r="K423" s="186" t="str">
        <f t="array" ref="K423">XLOOKUP(TRIM(C423), LopHoc!$B$4:$B$100, LopHoc!$A$4:$A$100, "Không tìm thấy")
</f>
        <v>Gang Thép</v>
      </c>
    </row>
    <row r="424">
      <c r="A424" s="37" t="s">
        <v>1954</v>
      </c>
      <c r="B424" s="58" t="s">
        <v>1955</v>
      </c>
      <c r="C424" s="58" t="s">
        <v>141</v>
      </c>
      <c r="D424" s="58" t="str">
        <f>IFERROR(VLOOKUP(A424, LichDay!A:E, 5, FALSE), "")</f>
        <v>Hope</v>
      </c>
      <c r="E424" s="57" t="str">
        <f>IFERROR(VLOOKUP(A424, LichDay!A:F, 6, FALSE), "")</f>
        <v/>
      </c>
      <c r="F424" s="23">
        <f t="shared" si="1"/>
        <v>4</v>
      </c>
      <c r="G424" s="23">
        <f>IF(A424 &lt;&gt; "", COUNTIFS(DiemDanhChiTiet!A:A, A424, DiemDanhChiTiet!E:E, C424), 0)</f>
        <v>4</v>
      </c>
      <c r="H424" s="23">
        <f>IF(A424 &lt;&gt; "", COUNTIFS(DiemDanhChiTiet!A:A, A424, DiemDanhChiTiet!E:E, "&lt;&gt;"&amp;C424), 0)</f>
        <v>0</v>
      </c>
      <c r="I424" s="185">
        <f t="shared" si="2"/>
        <v>150000</v>
      </c>
      <c r="J424" s="185">
        <f t="shared" si="3"/>
        <v>0</v>
      </c>
      <c r="K424" s="186" t="str">
        <f t="array" ref="K424">XLOOKUP(TRIM(C424), LopHoc!$B$4:$B$100, LopHoc!$A$4:$A$100, "Không tìm thấy")
</f>
        <v>RMIX</v>
      </c>
    </row>
    <row r="425">
      <c r="A425" s="37" t="s">
        <v>1965</v>
      </c>
      <c r="B425" s="58" t="s">
        <v>1955</v>
      </c>
      <c r="C425" s="58" t="s">
        <v>27</v>
      </c>
      <c r="D425" s="58" t="str">
        <f>IFERROR(VLOOKUP(A425, LichDay!A:E, 5, FALSE), "")</f>
        <v>Lego</v>
      </c>
      <c r="E425" s="57" t="str">
        <f>IFERROR(VLOOKUP(A425, LichDay!A:F, 6, FALSE), "")</f>
        <v/>
      </c>
      <c r="F425" s="23">
        <f t="shared" si="1"/>
        <v>8</v>
      </c>
      <c r="G425" s="23">
        <f>IF(A425 &lt;&gt; "", COUNTIFS(DiemDanhChiTiet!A:A, A425, DiemDanhChiTiet!E:E, C425), 0)</f>
        <v>7</v>
      </c>
      <c r="H425" s="23">
        <f>IF(A425 &lt;&gt; "", COUNTIFS(DiemDanhChiTiet!A:A, A425, DiemDanhChiTiet!E:E, "&lt;&gt;"&amp;C425), 0)</f>
        <v>1</v>
      </c>
      <c r="I425" s="185">
        <f t="shared" si="2"/>
        <v>150000</v>
      </c>
      <c r="J425" s="185">
        <f t="shared" si="3"/>
        <v>0</v>
      </c>
      <c r="K425" s="186" t="str">
        <f t="array" ref="K425">XLOOKUP(TRIM(C425), LopHoc!$B$4:$B$100, LopHoc!$A$4:$A$100, "Không tìm thấy")
</f>
        <v>RMIX</v>
      </c>
    </row>
    <row r="426">
      <c r="A426" s="37" t="s">
        <v>2036</v>
      </c>
      <c r="B426" s="58" t="s">
        <v>1955</v>
      </c>
      <c r="C426" s="58" t="s">
        <v>327</v>
      </c>
      <c r="D426" s="58" t="str">
        <f>IFERROR(VLOOKUP(A426, LichDay!A:E, 5, FALSE), "")</f>
        <v>Huco</v>
      </c>
      <c r="E426" s="58" t="str">
        <f>IFERROR(VLOOKUP(A426, LichDay!A:F, 6, FALSE), "")</f>
        <v>Huyen</v>
      </c>
      <c r="F426" s="23">
        <f t="shared" si="1"/>
        <v>5</v>
      </c>
      <c r="G426" s="23">
        <f>IF(A426 &lt;&gt; "", COUNTIFS(DiemDanhChiTiet!A:A, A426, DiemDanhChiTiet!E:E, C426), 0)</f>
        <v>5</v>
      </c>
      <c r="H426" s="23">
        <f>IF(A426 &lt;&gt; "", COUNTIFS(DiemDanhChiTiet!A:A, A426, DiemDanhChiTiet!E:E, "&lt;&gt;"&amp;C426), 0)</f>
        <v>0</v>
      </c>
      <c r="I426" s="185">
        <f t="shared" si="2"/>
        <v>150000</v>
      </c>
      <c r="J426" s="185">
        <f t="shared" si="3"/>
        <v>50000</v>
      </c>
      <c r="K426" s="186" t="str">
        <f t="array" ref="K426">XLOOKUP(TRIM(C426), LopHoc!$B$4:$B$100, LopHoc!$A$4:$A$100, "Không tìm thấy")
</f>
        <v>Gang Thép</v>
      </c>
    </row>
    <row r="427">
      <c r="A427" s="37" t="s">
        <v>2089</v>
      </c>
      <c r="B427" s="58" t="s">
        <v>1955</v>
      </c>
      <c r="C427" s="58" t="s">
        <v>439</v>
      </c>
      <c r="D427" s="58" t="str">
        <f>IFERROR(VLOOKUP(A427, LichDay!A:E, 5, FALSE), "")</f>
        <v>Khadi</v>
      </c>
      <c r="E427" s="58" t="str">
        <f>IFERROR(VLOOKUP(A427, LichDay!A:F, 6, FALSE), "")</f>
        <v>Huyen</v>
      </c>
      <c r="F427" s="23">
        <f t="shared" si="1"/>
        <v>6</v>
      </c>
      <c r="G427" s="23">
        <f>IF(A427 &lt;&gt; "", COUNTIFS(DiemDanhChiTiet!A:A, A427, DiemDanhChiTiet!E:E, C427), 0)</f>
        <v>6</v>
      </c>
      <c r="H427" s="23">
        <f>IF(A427 &lt;&gt; "", COUNTIFS(DiemDanhChiTiet!A:A, A427, DiemDanhChiTiet!E:E, "&lt;&gt;"&amp;C427), 0)</f>
        <v>0</v>
      </c>
      <c r="I427" s="185">
        <f t="shared" si="2"/>
        <v>150000</v>
      </c>
      <c r="J427" s="185">
        <f t="shared" si="3"/>
        <v>50000</v>
      </c>
      <c r="K427" s="186" t="str">
        <f t="array" ref="K427">XLOOKUP(TRIM(C427), LopHoc!$B$4:$B$100, LopHoc!$A$4:$A$100, "Không tìm thấy")
</f>
        <v>Gang Thép</v>
      </c>
    </row>
    <row r="428">
      <c r="A428" s="37" t="s">
        <v>1975</v>
      </c>
      <c r="B428" s="58" t="s">
        <v>1955</v>
      </c>
      <c r="C428" s="58" t="s">
        <v>86</v>
      </c>
      <c r="D428" s="58" t="str">
        <f>IFERROR(VLOOKUP(A428, LichDay!A:E, 5, FALSE), "")</f>
        <v>Halo</v>
      </c>
      <c r="E428" s="57" t="str">
        <f>IFERROR(VLOOKUP(A428, LichDay!A:F, 6, FALSE), "")</f>
        <v/>
      </c>
      <c r="F428" s="23">
        <f t="shared" si="1"/>
        <v>4</v>
      </c>
      <c r="G428" s="23">
        <f>IF(A428 &lt;&gt; "", COUNTIFS(DiemDanhChiTiet!A:A, A428, DiemDanhChiTiet!E:E, C428), 0)</f>
        <v>4</v>
      </c>
      <c r="H428" s="23">
        <f>IF(A428 &lt;&gt; "", COUNTIFS(DiemDanhChiTiet!A:A, A428, DiemDanhChiTiet!E:E, "&lt;&gt;"&amp;C428), 0)</f>
        <v>0</v>
      </c>
      <c r="I428" s="185">
        <f t="shared" si="2"/>
        <v>150000</v>
      </c>
      <c r="J428" s="185">
        <f t="shared" si="3"/>
        <v>0</v>
      </c>
      <c r="K428" s="186" t="str">
        <f t="array" ref="K428">XLOOKUP(TRIM(C428), LopHoc!$B$4:$B$100, LopHoc!$A$4:$A$100, "Không tìm thấy")
</f>
        <v>RMIX</v>
      </c>
    </row>
    <row r="429">
      <c r="A429" s="37" t="s">
        <v>2079</v>
      </c>
      <c r="B429" s="58" t="s">
        <v>584</v>
      </c>
      <c r="C429" s="58" t="s">
        <v>293</v>
      </c>
      <c r="D429" s="58" t="str">
        <f>IFERROR(VLOOKUP(A429, LichDay!A:E, 5, FALSE), "")</f>
        <v>Halo</v>
      </c>
      <c r="E429" s="58" t="str">
        <f>IFERROR(VLOOKUP(A429, LichDay!A:F, 6, FALSE), "")</f>
        <v>Huyen</v>
      </c>
      <c r="F429" s="23">
        <f t="shared" si="1"/>
        <v>6</v>
      </c>
      <c r="G429" s="23">
        <f>IF(A429 &lt;&gt; "", COUNTIFS(DiemDanhChiTiet!A:A, A429, DiemDanhChiTiet!E:E, C429), 0)</f>
        <v>6</v>
      </c>
      <c r="H429" s="23">
        <f>IF(A429 &lt;&gt; "", COUNTIFS(DiemDanhChiTiet!A:A, A429, DiemDanhChiTiet!E:E, "&lt;&gt;"&amp;C429), 0)</f>
        <v>0</v>
      </c>
      <c r="I429" s="185">
        <f t="shared" si="2"/>
        <v>150000</v>
      </c>
      <c r="J429" s="185">
        <f t="shared" si="3"/>
        <v>50000</v>
      </c>
      <c r="K429" s="186" t="str">
        <f t="array" ref="K429">XLOOKUP(TRIM(C429), LopHoc!$B$4:$B$100, LopHoc!$A$4:$A$100, "Không tìm thấy")
</f>
        <v>Gang Thép</v>
      </c>
    </row>
    <row r="430">
      <c r="A430" s="37" t="s">
        <v>2012</v>
      </c>
      <c r="B430" s="58" t="s">
        <v>1967</v>
      </c>
      <c r="C430" s="58" t="s">
        <v>453</v>
      </c>
      <c r="D430" s="58" t="str">
        <f>IFERROR(VLOOKUP(A430, LichDay!A:E, 5, FALSE), "")</f>
        <v>Hope</v>
      </c>
      <c r="E430" s="58" t="str">
        <f>IFERROR(VLOOKUP(A430, LichDay!A:F, 6, FALSE), "")</f>
        <v>Huyen</v>
      </c>
      <c r="F430" s="23">
        <f t="shared" si="1"/>
        <v>5</v>
      </c>
      <c r="G430" s="23">
        <f>IF(A430 &lt;&gt; "", COUNTIFS(DiemDanhChiTiet!A:A, A430, DiemDanhChiTiet!E:E, C430), 0)</f>
        <v>5</v>
      </c>
      <c r="H430" s="23">
        <f>IF(A430 &lt;&gt; "", COUNTIFS(DiemDanhChiTiet!A:A, A430, DiemDanhChiTiet!E:E, "&lt;&gt;"&amp;C430), 0)</f>
        <v>0</v>
      </c>
      <c r="I430" s="185">
        <f t="shared" si="2"/>
        <v>150000</v>
      </c>
      <c r="J430" s="185">
        <f t="shared" si="3"/>
        <v>50000</v>
      </c>
      <c r="K430" s="186" t="str">
        <f t="array" ref="K430">XLOOKUP(TRIM(C430), LopHoc!$B$4:$B$100, LopHoc!$A$4:$A$100, "Không tìm thấy")
</f>
        <v>Gang Thép</v>
      </c>
    </row>
    <row r="431">
      <c r="A431" s="37" t="s">
        <v>2046</v>
      </c>
      <c r="B431" s="58" t="s">
        <v>1967</v>
      </c>
      <c r="C431" s="58" t="s">
        <v>387</v>
      </c>
      <c r="D431" s="58" t="str">
        <f>IFERROR(VLOOKUP(A431, LichDay!A:E, 5, FALSE), "")</f>
        <v>Huco</v>
      </c>
      <c r="E431" s="58" t="str">
        <f>IFERROR(VLOOKUP(A431, LichDay!A:F, 6, FALSE), "")</f>
        <v>Huyen</v>
      </c>
      <c r="F431" s="23">
        <f t="shared" si="1"/>
        <v>5</v>
      </c>
      <c r="G431" s="23">
        <f>IF(A431 &lt;&gt; "", COUNTIFS(DiemDanhChiTiet!A:A, A431, DiemDanhChiTiet!E:E, C431), 0)</f>
        <v>4</v>
      </c>
      <c r="H431" s="23">
        <f>IF(A431 &lt;&gt; "", COUNTIFS(DiemDanhChiTiet!A:A, A431, DiemDanhChiTiet!E:E, "&lt;&gt;"&amp;C431), 0)</f>
        <v>1</v>
      </c>
      <c r="I431" s="185">
        <f t="shared" si="2"/>
        <v>150000</v>
      </c>
      <c r="J431" s="185">
        <f t="shared" si="3"/>
        <v>50000</v>
      </c>
      <c r="K431" s="186" t="str">
        <f t="array" ref="K431">XLOOKUP(TRIM(C431), LopHoc!$B$4:$B$100, LopHoc!$A$4:$A$100, "Không tìm thấy")
</f>
        <v>Gang Thép</v>
      </c>
    </row>
    <row r="432">
      <c r="A432" s="37" t="s">
        <v>2002</v>
      </c>
      <c r="B432" s="58" t="s">
        <v>1967</v>
      </c>
      <c r="C432" s="58" t="s">
        <v>50</v>
      </c>
      <c r="D432" s="58" t="str">
        <f>IFERROR(VLOOKUP(A432, LichDay!A:E, 5, FALSE), "")</f>
        <v>Khadi</v>
      </c>
      <c r="E432" s="57" t="str">
        <f>IFERROR(VLOOKUP(A432, LichDay!A:F, 6, FALSE), "")</f>
        <v/>
      </c>
      <c r="F432" s="23">
        <f t="shared" si="1"/>
        <v>10</v>
      </c>
      <c r="G432" s="23">
        <f>IF(A432 &lt;&gt; "", COUNTIFS(DiemDanhChiTiet!A:A, A432, DiemDanhChiTiet!E:E, C432), 0)</f>
        <v>8</v>
      </c>
      <c r="H432" s="23">
        <f>IF(A432 &lt;&gt; "", COUNTIFS(DiemDanhChiTiet!A:A, A432, DiemDanhChiTiet!E:E, "&lt;&gt;"&amp;C432), 0)</f>
        <v>2</v>
      </c>
      <c r="I432" s="185">
        <f t="shared" si="2"/>
        <v>150000</v>
      </c>
      <c r="J432" s="185">
        <f t="shared" si="3"/>
        <v>0</v>
      </c>
      <c r="K432" s="186" t="str">
        <f t="array" ref="K432">XLOOKUP(TRIM(C432), LopHoc!$B$4:$B$100, LopHoc!$A$4:$A$100, "Không tìm thấy")
</f>
        <v>RMIX</v>
      </c>
    </row>
    <row r="433">
      <c r="A433" s="37" t="s">
        <v>2037</v>
      </c>
      <c r="B433" s="58" t="s">
        <v>1967</v>
      </c>
      <c r="C433" s="58" t="s">
        <v>327</v>
      </c>
      <c r="D433" s="58" t="str">
        <f>IFERROR(VLOOKUP(A433, LichDay!A:E, 5, FALSE), "")</f>
        <v>Huco</v>
      </c>
      <c r="E433" s="58" t="str">
        <f>IFERROR(VLOOKUP(A433, LichDay!A:F, 6, FALSE), "")</f>
        <v>Huyen</v>
      </c>
      <c r="F433" s="23">
        <f t="shared" si="1"/>
        <v>5</v>
      </c>
      <c r="G433" s="23">
        <f>IF(A433 &lt;&gt; "", COUNTIFS(DiemDanhChiTiet!A:A, A433, DiemDanhChiTiet!E:E, C433), 0)</f>
        <v>5</v>
      </c>
      <c r="H433" s="23">
        <f>IF(A433 &lt;&gt; "", COUNTIFS(DiemDanhChiTiet!A:A, A433, DiemDanhChiTiet!E:E, "&lt;&gt;"&amp;C433), 0)</f>
        <v>0</v>
      </c>
      <c r="I433" s="185">
        <f t="shared" si="2"/>
        <v>150000</v>
      </c>
      <c r="J433" s="185">
        <f t="shared" si="3"/>
        <v>50000</v>
      </c>
      <c r="K433" s="186" t="str">
        <f t="array" ref="K433">XLOOKUP(TRIM(C433), LopHoc!$B$4:$B$100, LopHoc!$A$4:$A$100, "Không tìm thấy")
</f>
        <v>Gang Thép</v>
      </c>
    </row>
    <row r="434">
      <c r="A434" s="37" t="s">
        <v>1976</v>
      </c>
      <c r="B434" s="58" t="s">
        <v>1967</v>
      </c>
      <c r="C434" s="58" t="s">
        <v>86</v>
      </c>
      <c r="D434" s="58" t="str">
        <f>IFERROR(VLOOKUP(A434, LichDay!A:E, 5, FALSE), "")</f>
        <v>Halo</v>
      </c>
      <c r="E434" s="57" t="str">
        <f>IFERROR(VLOOKUP(A434, LichDay!A:F, 6, FALSE), "")</f>
        <v/>
      </c>
      <c r="F434" s="23">
        <f t="shared" si="1"/>
        <v>5</v>
      </c>
      <c r="G434" s="23">
        <f>IF(A434 &lt;&gt; "", COUNTIFS(DiemDanhChiTiet!A:A, A434, DiemDanhChiTiet!E:E, C434), 0)</f>
        <v>4</v>
      </c>
      <c r="H434" s="23">
        <f>IF(A434 &lt;&gt; "", COUNTIFS(DiemDanhChiTiet!A:A, A434, DiemDanhChiTiet!E:E, "&lt;&gt;"&amp;C434), 0)</f>
        <v>1</v>
      </c>
      <c r="I434" s="185">
        <f t="shared" si="2"/>
        <v>150000</v>
      </c>
      <c r="J434" s="185">
        <f t="shared" si="3"/>
        <v>0</v>
      </c>
      <c r="K434" s="186" t="str">
        <f t="array" ref="K434">XLOOKUP(TRIM(C434), LopHoc!$B$4:$B$100, LopHoc!$A$4:$A$100, "Không tìm thấy")
</f>
        <v>RMIX</v>
      </c>
    </row>
    <row r="435">
      <c r="A435" s="37" t="s">
        <v>2020</v>
      </c>
      <c r="B435" s="58" t="s">
        <v>518</v>
      </c>
      <c r="C435" s="58" t="s">
        <v>225</v>
      </c>
      <c r="D435" s="58" t="str">
        <f>IFERROR(VLOOKUP(A435, LichDay!A:E, 5, FALSE), "")</f>
        <v>Hope</v>
      </c>
      <c r="E435" s="58" t="str">
        <f>IFERROR(VLOOKUP(A435, LichDay!A:F, 6, FALSE), "")</f>
        <v>Huyen</v>
      </c>
      <c r="F435" s="23">
        <f t="shared" si="1"/>
        <v>10</v>
      </c>
      <c r="G435" s="23">
        <f>IF(A435 &lt;&gt; "", COUNTIFS(DiemDanhChiTiet!A:A, A435, DiemDanhChiTiet!E:E, C435), 0)</f>
        <v>9</v>
      </c>
      <c r="H435" s="23">
        <f>IF(A435 &lt;&gt; "", COUNTIFS(DiemDanhChiTiet!A:A, A435, DiemDanhChiTiet!E:E, "&lt;&gt;"&amp;C435), 0)</f>
        <v>1</v>
      </c>
      <c r="I435" s="185">
        <f t="shared" si="2"/>
        <v>150000</v>
      </c>
      <c r="J435" s="185">
        <f t="shared" si="3"/>
        <v>50000</v>
      </c>
      <c r="K435" s="186" t="str">
        <f t="array" ref="K435">XLOOKUP(TRIM(C435), LopHoc!$B$4:$B$100, LopHoc!$A$4:$A$100, "Không tìm thấy")
</f>
        <v>Gang Thép</v>
      </c>
    </row>
    <row r="436">
      <c r="A436" s="37" t="s">
        <v>1994</v>
      </c>
      <c r="B436" s="58" t="s">
        <v>518</v>
      </c>
      <c r="C436" s="58" t="s">
        <v>114</v>
      </c>
      <c r="D436" s="58" t="str">
        <f>IFERROR(VLOOKUP(A436, LichDay!A:E, 5, FALSE), "")</f>
        <v>Khadi</v>
      </c>
      <c r="E436" s="57" t="str">
        <f>IFERROR(VLOOKUP(A436, LichDay!A:F, 6, FALSE), "")</f>
        <v/>
      </c>
      <c r="F436" s="23">
        <f t="shared" si="1"/>
        <v>5</v>
      </c>
      <c r="G436" s="23">
        <f>IF(A436 &lt;&gt; "", COUNTIFS(DiemDanhChiTiet!A:A, A436, DiemDanhChiTiet!E:E, C436), 0)</f>
        <v>3</v>
      </c>
      <c r="H436" s="23">
        <f>IF(A436 &lt;&gt; "", COUNTIFS(DiemDanhChiTiet!A:A, A436, DiemDanhChiTiet!E:E, "&lt;&gt;"&amp;C436), 0)</f>
        <v>2</v>
      </c>
      <c r="I436" s="185">
        <f t="shared" si="2"/>
        <v>150000</v>
      </c>
      <c r="J436" s="185">
        <f t="shared" si="3"/>
        <v>0</v>
      </c>
      <c r="K436" s="186" t="str">
        <f t="array" ref="K436">XLOOKUP(TRIM(C436), LopHoc!$B$4:$B$100, LopHoc!$A$4:$A$100, "Không tìm thấy")
</f>
        <v>RMIX</v>
      </c>
    </row>
    <row r="437">
      <c r="A437" s="37" t="s">
        <v>2028</v>
      </c>
      <c r="B437" s="58" t="s">
        <v>518</v>
      </c>
      <c r="C437" s="58" t="s">
        <v>232</v>
      </c>
      <c r="D437" s="58" t="str">
        <f>IFERROR(VLOOKUP(A437, LichDay!A:E, 5, FALSE), "")</f>
        <v>Khadi</v>
      </c>
      <c r="E437" s="58" t="str">
        <f>IFERROR(VLOOKUP(A437, LichDay!A:F, 6, FALSE), "")</f>
        <v>Huyen</v>
      </c>
      <c r="F437" s="23">
        <f t="shared" si="1"/>
        <v>8</v>
      </c>
      <c r="G437" s="23">
        <f>IF(A437 &lt;&gt; "", COUNTIFS(DiemDanhChiTiet!A:A, A437, DiemDanhChiTiet!E:E, C437), 0)</f>
        <v>6</v>
      </c>
      <c r="H437" s="23">
        <f>IF(A437 &lt;&gt; "", COUNTIFS(DiemDanhChiTiet!A:A, A437, DiemDanhChiTiet!E:E, "&lt;&gt;"&amp;C437), 0)</f>
        <v>2</v>
      </c>
      <c r="I437" s="185">
        <f t="shared" si="2"/>
        <v>150000</v>
      </c>
      <c r="J437" s="185">
        <f t="shared" si="3"/>
        <v>50000</v>
      </c>
      <c r="K437" s="186" t="str">
        <f t="array" ref="K437">XLOOKUP(TRIM(C437), LopHoc!$B$4:$B$100, LopHoc!$A$4:$A$100, "Không tìm thấy")
</f>
        <v>Gang Thép</v>
      </c>
    </row>
    <row r="438">
      <c r="A438" s="37" t="s">
        <v>1985</v>
      </c>
      <c r="B438" s="58" t="s">
        <v>518</v>
      </c>
      <c r="C438" s="58" t="s">
        <v>190</v>
      </c>
      <c r="D438" s="58" t="str">
        <f>IFERROR(VLOOKUP(A438, LichDay!A:E, 5, FALSE), "")</f>
        <v>Halo</v>
      </c>
      <c r="E438" s="57" t="str">
        <f>IFERROR(VLOOKUP(A438, LichDay!A:F, 6, FALSE), "")</f>
        <v/>
      </c>
      <c r="F438" s="23">
        <f t="shared" si="1"/>
        <v>5</v>
      </c>
      <c r="G438" s="23">
        <f>IF(A438 &lt;&gt; "", COUNTIFS(DiemDanhChiTiet!A:A, A438, DiemDanhChiTiet!E:E, C438), 0)</f>
        <v>5</v>
      </c>
      <c r="H438" s="23">
        <f>IF(A438 &lt;&gt; "", COUNTIFS(DiemDanhChiTiet!A:A, A438, DiemDanhChiTiet!E:E, "&lt;&gt;"&amp;C438), 0)</f>
        <v>0</v>
      </c>
      <c r="I438" s="185">
        <f t="shared" si="2"/>
        <v>150000</v>
      </c>
      <c r="J438" s="185">
        <f t="shared" si="3"/>
        <v>0</v>
      </c>
      <c r="K438" s="186" t="str">
        <f t="array" ref="K438">XLOOKUP(TRIM(C438), LopHoc!$B$4:$B$100, LopHoc!$A$4:$A$100, "Không tìm thấy")
</f>
        <v>Thịnh Đán</v>
      </c>
    </row>
    <row r="439">
      <c r="A439" s="37" t="s">
        <v>2062</v>
      </c>
      <c r="B439" s="58" t="s">
        <v>518</v>
      </c>
      <c r="C439" s="58" t="s">
        <v>472</v>
      </c>
      <c r="D439" s="58" t="str">
        <f>IFERROR(VLOOKUP(A439, LichDay!A:E, 5, FALSE), "")</f>
        <v>Hope</v>
      </c>
      <c r="E439" s="58" t="str">
        <f>IFERROR(VLOOKUP(A439, LichDay!A:F, 6, FALSE), "")</f>
        <v>Huyen</v>
      </c>
      <c r="F439" s="23">
        <f t="shared" si="1"/>
        <v>12</v>
      </c>
      <c r="G439" s="23">
        <f>IF(A439 &lt;&gt; "", COUNTIFS(DiemDanhChiTiet!A:A, A439, DiemDanhChiTiet!E:E, C439), 0)</f>
        <v>12</v>
      </c>
      <c r="H439" s="23">
        <f>IF(A439 &lt;&gt; "", COUNTIFS(DiemDanhChiTiet!A:A, A439, DiemDanhChiTiet!E:E, "&lt;&gt;"&amp;C439), 0)</f>
        <v>0</v>
      </c>
      <c r="I439" s="185">
        <f t="shared" si="2"/>
        <v>150000</v>
      </c>
      <c r="J439" s="185">
        <f t="shared" si="3"/>
        <v>50000</v>
      </c>
      <c r="K439" s="186" t="str">
        <f t="array" ref="K439">XLOOKUP(TRIM(C439), LopHoc!$B$4:$B$100, LopHoc!$A$4:$A$100, "Không tìm thấy")
</f>
        <v>Gang Thép</v>
      </c>
    </row>
    <row r="440">
      <c r="A440" s="37" t="s">
        <v>1956</v>
      </c>
      <c r="B440" s="58" t="s">
        <v>1957</v>
      </c>
      <c r="C440" s="58" t="s">
        <v>141</v>
      </c>
      <c r="D440" s="58" t="str">
        <f>IFERROR(VLOOKUP(A440, LichDay!A:E, 5, FALSE), "")</f>
        <v>Hope</v>
      </c>
      <c r="E440" s="57" t="str">
        <f>IFERROR(VLOOKUP(A440, LichDay!A:F, 6, FALSE), "")</f>
        <v/>
      </c>
      <c r="F440" s="23">
        <f t="shared" si="1"/>
        <v>4</v>
      </c>
      <c r="G440" s="23">
        <f>IF(A440 &lt;&gt; "", COUNTIFS(DiemDanhChiTiet!A:A, A440, DiemDanhChiTiet!E:E, C440), 0)</f>
        <v>4</v>
      </c>
      <c r="H440" s="23">
        <f>IF(A440 &lt;&gt; "", COUNTIFS(DiemDanhChiTiet!A:A, A440, DiemDanhChiTiet!E:E, "&lt;&gt;"&amp;C440), 0)</f>
        <v>0</v>
      </c>
      <c r="I440" s="185">
        <f t="shared" si="2"/>
        <v>150000</v>
      </c>
      <c r="J440" s="185">
        <f t="shared" si="3"/>
        <v>0</v>
      </c>
      <c r="K440" s="186" t="str">
        <f t="array" ref="K440">XLOOKUP(TRIM(C440), LopHoc!$B$4:$B$100, LopHoc!$A$4:$A$100, "Không tìm thấy")
</f>
        <v>RMIX</v>
      </c>
    </row>
    <row r="441">
      <c r="A441" s="37" t="s">
        <v>2080</v>
      </c>
      <c r="B441" s="58" t="s">
        <v>1957</v>
      </c>
      <c r="C441" s="58" t="s">
        <v>293</v>
      </c>
      <c r="D441" s="58" t="str">
        <f>IFERROR(VLOOKUP(A441, LichDay!A:E, 5, FALSE), "")</f>
        <v>Halo</v>
      </c>
      <c r="E441" s="58" t="str">
        <f>IFERROR(VLOOKUP(A441, LichDay!A:F, 6, FALSE), "")</f>
        <v>Huyen</v>
      </c>
      <c r="F441" s="23">
        <f t="shared" si="1"/>
        <v>8</v>
      </c>
      <c r="G441" s="23">
        <f>IF(A441 &lt;&gt; "", COUNTIFS(DiemDanhChiTiet!A:A, A441, DiemDanhChiTiet!E:E, C441), 0)</f>
        <v>8</v>
      </c>
      <c r="H441" s="23">
        <f>IF(A441 &lt;&gt; "", COUNTIFS(DiemDanhChiTiet!A:A, A441, DiemDanhChiTiet!E:E, "&lt;&gt;"&amp;C441), 0)</f>
        <v>0</v>
      </c>
      <c r="I441" s="185">
        <f t="shared" si="2"/>
        <v>150000</v>
      </c>
      <c r="J441" s="185">
        <f t="shared" si="3"/>
        <v>50000</v>
      </c>
      <c r="K441" s="186" t="str">
        <f t="array" ref="K441">XLOOKUP(TRIM(C441), LopHoc!$B$4:$B$100, LopHoc!$A$4:$A$100, "Không tìm thấy")
</f>
        <v>Gang Thép</v>
      </c>
    </row>
    <row r="442">
      <c r="A442" s="37" t="s">
        <v>2055</v>
      </c>
      <c r="B442" s="58" t="s">
        <v>851</v>
      </c>
      <c r="C442" s="58" t="s">
        <v>306</v>
      </c>
      <c r="D442" s="58" t="str">
        <f>IFERROR(VLOOKUP(A442, LichDay!A:E, 5, FALSE), "")</f>
        <v>Khadi</v>
      </c>
      <c r="E442" s="58" t="str">
        <f>IFERROR(VLOOKUP(A442, LichDay!A:F, 6, FALSE), "")</f>
        <v>Huyen</v>
      </c>
      <c r="F442" s="23">
        <f t="shared" si="1"/>
        <v>8</v>
      </c>
      <c r="G442" s="23">
        <f>IF(A442 &lt;&gt; "", COUNTIFS(DiemDanhChiTiet!A:A, A442, DiemDanhChiTiet!E:E, C442), 0)</f>
        <v>6</v>
      </c>
      <c r="H442" s="23">
        <f>IF(A442 &lt;&gt; "", COUNTIFS(DiemDanhChiTiet!A:A, A442, DiemDanhChiTiet!E:E, "&lt;&gt;"&amp;C442), 0)</f>
        <v>2</v>
      </c>
      <c r="I442" s="185">
        <f t="shared" si="2"/>
        <v>150000</v>
      </c>
      <c r="J442" s="185">
        <f t="shared" si="3"/>
        <v>50000</v>
      </c>
      <c r="K442" s="186" t="str">
        <f t="array" ref="K442">XLOOKUP(TRIM(C442), LopHoc!$B$4:$B$100, LopHoc!$A$4:$A$100, "Không tìm thấy")
</f>
        <v>Gang Thép</v>
      </c>
    </row>
    <row r="443">
      <c r="A443" s="37" t="s">
        <v>2013</v>
      </c>
      <c r="B443" s="58" t="s">
        <v>851</v>
      </c>
      <c r="C443" s="58" t="s">
        <v>453</v>
      </c>
      <c r="D443" s="58" t="str">
        <f>IFERROR(VLOOKUP(A443, LichDay!A:E, 5, FALSE), "")</f>
        <v>Hope</v>
      </c>
      <c r="E443" s="58" t="str">
        <f>IFERROR(VLOOKUP(A443, LichDay!A:F, 6, FALSE), "")</f>
        <v>Huyen</v>
      </c>
      <c r="F443" s="23">
        <f t="shared" si="1"/>
        <v>6</v>
      </c>
      <c r="G443" s="23">
        <f>IF(A443 &lt;&gt; "", COUNTIFS(DiemDanhChiTiet!A:A, A443, DiemDanhChiTiet!E:E, C443), 0)</f>
        <v>6</v>
      </c>
      <c r="H443" s="23">
        <f>IF(A443 &lt;&gt; "", COUNTIFS(DiemDanhChiTiet!A:A, A443, DiemDanhChiTiet!E:E, "&lt;&gt;"&amp;C443), 0)</f>
        <v>0</v>
      </c>
      <c r="I443" s="185">
        <f t="shared" si="2"/>
        <v>150000</v>
      </c>
      <c r="J443" s="185">
        <f t="shared" si="3"/>
        <v>50000</v>
      </c>
      <c r="K443" s="186" t="str">
        <f t="array" ref="K443">XLOOKUP(TRIM(C443), LopHoc!$B$4:$B$100, LopHoc!$A$4:$A$100, "Không tìm thấy")
</f>
        <v>Gang Thép</v>
      </c>
    </row>
    <row r="444">
      <c r="A444" s="37" t="s">
        <v>2047</v>
      </c>
      <c r="B444" s="58" t="s">
        <v>859</v>
      </c>
      <c r="C444" s="58" t="s">
        <v>387</v>
      </c>
      <c r="D444" s="58" t="str">
        <f>IFERROR(VLOOKUP(A444, LichDay!A:E, 5, FALSE), "")</f>
        <v>Huco</v>
      </c>
      <c r="E444" s="58" t="str">
        <f>IFERROR(VLOOKUP(A444, LichDay!A:F, 6, FALSE), "")</f>
        <v>Huyen</v>
      </c>
      <c r="F444" s="23">
        <f t="shared" si="1"/>
        <v>4</v>
      </c>
      <c r="G444" s="23">
        <f>IF(A444 &lt;&gt; "", COUNTIFS(DiemDanhChiTiet!A:A, A444, DiemDanhChiTiet!E:E, C444), 0)</f>
        <v>3</v>
      </c>
      <c r="H444" s="23">
        <f>IF(A444 &lt;&gt; "", COUNTIFS(DiemDanhChiTiet!A:A, A444, DiemDanhChiTiet!E:E, "&lt;&gt;"&amp;C444), 0)</f>
        <v>1</v>
      </c>
      <c r="I444" s="185">
        <f t="shared" si="2"/>
        <v>150000</v>
      </c>
      <c r="J444" s="185">
        <f t="shared" si="3"/>
        <v>50000</v>
      </c>
      <c r="K444" s="186" t="str">
        <f t="array" ref="K444">XLOOKUP(TRIM(C444), LopHoc!$B$4:$B$100, LopHoc!$A$4:$A$100, "Không tìm thấy")
</f>
        <v>Gang Thép</v>
      </c>
    </row>
    <row r="445">
      <c r="A445" s="37" t="s">
        <v>2038</v>
      </c>
      <c r="B445" s="58" t="s">
        <v>859</v>
      </c>
      <c r="C445" s="58" t="s">
        <v>327</v>
      </c>
      <c r="D445" s="58" t="str">
        <f>IFERROR(VLOOKUP(A445, LichDay!A:E, 5, FALSE), "")</f>
        <v>Huco</v>
      </c>
      <c r="E445" s="58" t="str">
        <f>IFERROR(VLOOKUP(A445, LichDay!A:F, 6, FALSE), "")</f>
        <v>Huyen</v>
      </c>
      <c r="F445" s="23">
        <f t="shared" si="1"/>
        <v>6</v>
      </c>
      <c r="G445" s="23">
        <f>IF(A445 &lt;&gt; "", COUNTIFS(DiemDanhChiTiet!A:A, A445, DiemDanhChiTiet!E:E, C445), 0)</f>
        <v>6</v>
      </c>
      <c r="H445" s="23">
        <f>IF(A445 &lt;&gt; "", COUNTIFS(DiemDanhChiTiet!A:A, A445, DiemDanhChiTiet!E:E, "&lt;&gt;"&amp;C445), 0)</f>
        <v>0</v>
      </c>
      <c r="I445" s="185">
        <f t="shared" si="2"/>
        <v>150000</v>
      </c>
      <c r="J445" s="185">
        <f t="shared" si="3"/>
        <v>50000</v>
      </c>
      <c r="K445" s="186" t="str">
        <f t="array" ref="K445">XLOOKUP(TRIM(C445), LopHoc!$B$4:$B$100, LopHoc!$A$4:$A$100, "Không tìm thấy")
</f>
        <v>Gang Thép</v>
      </c>
    </row>
    <row r="446">
      <c r="A446" s="37" t="s">
        <v>1977</v>
      </c>
      <c r="B446" s="58" t="s">
        <v>859</v>
      </c>
      <c r="C446" s="58" t="s">
        <v>86</v>
      </c>
      <c r="D446" s="58" t="str">
        <f>IFERROR(VLOOKUP(A446, LichDay!A:E, 5, FALSE), "")</f>
        <v>Halo</v>
      </c>
      <c r="E446" s="57" t="str">
        <f>IFERROR(VLOOKUP(A446, LichDay!A:F, 6, FALSE), "")</f>
        <v/>
      </c>
      <c r="F446" s="23">
        <f t="shared" si="1"/>
        <v>4</v>
      </c>
      <c r="G446" s="23">
        <f>IF(A446 &lt;&gt; "", COUNTIFS(DiemDanhChiTiet!A:A, A446, DiemDanhChiTiet!E:E, C446), 0)</f>
        <v>4</v>
      </c>
      <c r="H446" s="23">
        <f>IF(A446 &lt;&gt; "", COUNTIFS(DiemDanhChiTiet!A:A, A446, DiemDanhChiTiet!E:E, "&lt;&gt;"&amp;C446), 0)</f>
        <v>0</v>
      </c>
      <c r="I446" s="185">
        <f t="shared" si="2"/>
        <v>150000</v>
      </c>
      <c r="J446" s="185">
        <f t="shared" si="3"/>
        <v>0</v>
      </c>
      <c r="K446" s="186" t="str">
        <f t="array" ref="K446">XLOOKUP(TRIM(C446), LopHoc!$B$4:$B$100, LopHoc!$A$4:$A$100, "Không tìm thấy")
</f>
        <v>RMIX</v>
      </c>
    </row>
    <row r="447">
      <c r="A447" s="37" t="s">
        <v>2091</v>
      </c>
      <c r="B447" s="58" t="s">
        <v>859</v>
      </c>
      <c r="C447" s="58" t="s">
        <v>439</v>
      </c>
      <c r="D447" s="58" t="str">
        <f>IFERROR(VLOOKUP(A447, LichDay!A:E, 5, FALSE), "")</f>
        <v>Khadi</v>
      </c>
      <c r="E447" s="58" t="str">
        <f>IFERROR(VLOOKUP(A447, LichDay!A:F, 6, FALSE), "")</f>
        <v>Huyen</v>
      </c>
      <c r="F447" s="23">
        <f t="shared" si="1"/>
        <v>6</v>
      </c>
      <c r="G447" s="23">
        <f>IF(A447 &lt;&gt; "", COUNTIFS(DiemDanhChiTiet!A:A, A447, DiemDanhChiTiet!E:E, C447), 0)</f>
        <v>6</v>
      </c>
      <c r="H447" s="23">
        <f>IF(A447 &lt;&gt; "", COUNTIFS(DiemDanhChiTiet!A:A, A447, DiemDanhChiTiet!E:E, "&lt;&gt;"&amp;C447), 0)</f>
        <v>0</v>
      </c>
      <c r="I447" s="185">
        <f t="shared" si="2"/>
        <v>150000</v>
      </c>
      <c r="J447" s="185">
        <f t="shared" si="3"/>
        <v>50000</v>
      </c>
      <c r="K447" s="186" t="str">
        <f t="array" ref="K447">XLOOKUP(TRIM(C447), LopHoc!$B$4:$B$100, LopHoc!$A$4:$A$100, "Không tìm thấy")
</f>
        <v>Gang Thép</v>
      </c>
    </row>
    <row r="448">
      <c r="A448" s="37" t="s">
        <v>2081</v>
      </c>
      <c r="B448" s="58" t="s">
        <v>1262</v>
      </c>
      <c r="C448" s="58" t="s">
        <v>293</v>
      </c>
      <c r="D448" s="58" t="str">
        <f>IFERROR(VLOOKUP(A448, LichDay!A:E, 5, FALSE), "")</f>
        <v>Halo</v>
      </c>
      <c r="E448" s="58" t="str">
        <f>IFERROR(VLOOKUP(A448, LichDay!A:F, 6, FALSE), "")</f>
        <v>Huyen</v>
      </c>
      <c r="F448" s="23">
        <f t="shared" si="1"/>
        <v>5</v>
      </c>
      <c r="G448" s="23">
        <f>IF(A448 &lt;&gt; "", COUNTIFS(DiemDanhChiTiet!A:A, A448, DiemDanhChiTiet!E:E, C448), 0)</f>
        <v>5</v>
      </c>
      <c r="H448" s="23">
        <f>IF(A448 &lt;&gt; "", COUNTIFS(DiemDanhChiTiet!A:A, A448, DiemDanhChiTiet!E:E, "&lt;&gt;"&amp;C448), 0)</f>
        <v>0</v>
      </c>
      <c r="I448" s="185">
        <f t="shared" si="2"/>
        <v>150000</v>
      </c>
      <c r="J448" s="185">
        <f t="shared" si="3"/>
        <v>50000</v>
      </c>
      <c r="K448" s="186" t="str">
        <f t="array" ref="K448">XLOOKUP(TRIM(C448), LopHoc!$B$4:$B$100, LopHoc!$A$4:$A$100, "Không tìm thấy")
</f>
        <v>Gang Thép</v>
      </c>
    </row>
    <row r="449">
      <c r="A449" s="37" t="s">
        <v>1968</v>
      </c>
      <c r="B449" s="58" t="s">
        <v>859</v>
      </c>
      <c r="C449" s="58" t="s">
        <v>27</v>
      </c>
      <c r="D449" s="58" t="str">
        <f>IFERROR(VLOOKUP(A449, LichDay!A:E, 5, FALSE), "")</f>
        <v>Lego</v>
      </c>
      <c r="E449" s="57" t="str">
        <f>IFERROR(VLOOKUP(A449, LichDay!A:F, 6, FALSE), "")</f>
        <v/>
      </c>
      <c r="F449" s="23">
        <f t="shared" si="1"/>
        <v>8</v>
      </c>
      <c r="G449" s="23">
        <f>IF(A449 &lt;&gt; "", COUNTIFS(DiemDanhChiTiet!A:A, A449, DiemDanhChiTiet!E:E, C449), 0)</f>
        <v>6</v>
      </c>
      <c r="H449" s="23">
        <f>IF(A449 &lt;&gt; "", COUNTIFS(DiemDanhChiTiet!A:A, A449, DiemDanhChiTiet!E:E, "&lt;&gt;"&amp;C449), 0)</f>
        <v>2</v>
      </c>
      <c r="I449" s="185">
        <f t="shared" si="2"/>
        <v>150000</v>
      </c>
      <c r="J449" s="185">
        <f t="shared" si="3"/>
        <v>0</v>
      </c>
      <c r="K449" s="186" t="str">
        <f t="array" ref="K449">XLOOKUP(TRIM(C449), LopHoc!$B$4:$B$100, LopHoc!$A$4:$A$100, "Không tìm thấy")
</f>
        <v>RMIX</v>
      </c>
    </row>
    <row r="450">
      <c r="A450" s="37" t="s">
        <v>1966</v>
      </c>
      <c r="B450" s="58" t="s">
        <v>1967</v>
      </c>
      <c r="C450" s="58" t="s">
        <v>27</v>
      </c>
      <c r="D450" s="58" t="str">
        <f>IFERROR(VLOOKUP(A450, LichDay!A:E, 5, FALSE), "")</f>
        <v>Lego</v>
      </c>
      <c r="E450" s="57" t="str">
        <f>IFERROR(VLOOKUP(A450, LichDay!A:F, 6, FALSE), "")</f>
        <v/>
      </c>
      <c r="F450" s="23">
        <f t="shared" si="1"/>
        <v>5</v>
      </c>
      <c r="G450" s="23">
        <f>IF(A450 &lt;&gt; "", COUNTIFS(DiemDanhChiTiet!A:A, A450, DiemDanhChiTiet!E:E, C450), 0)</f>
        <v>4</v>
      </c>
      <c r="H450" s="23">
        <f>IF(A450 &lt;&gt; "", COUNTIFS(DiemDanhChiTiet!A:A, A450, DiemDanhChiTiet!E:E, "&lt;&gt;"&amp;C450), 0)</f>
        <v>1</v>
      </c>
      <c r="I450" s="185">
        <f t="shared" si="2"/>
        <v>150000</v>
      </c>
      <c r="J450" s="185">
        <f t="shared" si="3"/>
        <v>0</v>
      </c>
      <c r="K450" s="186" t="str">
        <f t="array" ref="K450">XLOOKUP(TRIM(C450), LopHoc!$B$4:$B$100, LopHoc!$A$4:$A$100, "Không tìm thấy")
</f>
        <v>RMIX</v>
      </c>
    </row>
    <row r="451">
      <c r="A451" s="37" t="s">
        <v>1958</v>
      </c>
      <c r="B451" s="58" t="s">
        <v>859</v>
      </c>
      <c r="C451" s="58" t="s">
        <v>141</v>
      </c>
      <c r="D451" s="58" t="str">
        <f>IFERROR(VLOOKUP(A451, LichDay!A:E, 5, FALSE), "")</f>
        <v>Hope</v>
      </c>
      <c r="E451" s="57" t="str">
        <f>IFERROR(VLOOKUP(A451, LichDay!A:F, 6, FALSE), "")</f>
        <v/>
      </c>
      <c r="F451" s="23">
        <f t="shared" si="1"/>
        <v>4</v>
      </c>
      <c r="G451" s="23">
        <f>IF(A451 &lt;&gt; "", COUNTIFS(DiemDanhChiTiet!A:A, A451, DiemDanhChiTiet!E:E, C451), 0)</f>
        <v>4</v>
      </c>
      <c r="H451" s="23">
        <f>IF(A451 &lt;&gt; "", COUNTIFS(DiemDanhChiTiet!A:A, A451, DiemDanhChiTiet!E:E, "&lt;&gt;"&amp;C451), 0)</f>
        <v>0</v>
      </c>
      <c r="I451" s="185">
        <f t="shared" si="2"/>
        <v>150000</v>
      </c>
      <c r="J451" s="185">
        <f t="shared" si="3"/>
        <v>0</v>
      </c>
      <c r="K451" s="186" t="str">
        <f t="array" ref="K451">XLOOKUP(TRIM(C451), LopHoc!$B$4:$B$100, LopHoc!$A$4:$A$100, "Không tìm thấy")
</f>
        <v>RMIX</v>
      </c>
    </row>
    <row r="452">
      <c r="A452" s="37" t="s">
        <v>2090</v>
      </c>
      <c r="B452" s="58" t="s">
        <v>1967</v>
      </c>
      <c r="C452" s="58" t="s">
        <v>439</v>
      </c>
      <c r="D452" s="58" t="str">
        <f>IFERROR(VLOOKUP(A452, LichDay!A:E, 5, FALSE), "")</f>
        <v>Khadi</v>
      </c>
      <c r="E452" s="57" t="str">
        <f>IFERROR(VLOOKUP(A452, LichDay!A:F, 6, FALSE), "")</f>
        <v>Huyen</v>
      </c>
      <c r="F452" s="23">
        <f t="shared" si="1"/>
        <v>6</v>
      </c>
      <c r="G452" s="23">
        <f>IF(A452 &lt;&gt; "", COUNTIFS(DiemDanhChiTiet!A:A, A452, DiemDanhChiTiet!E:E, C452), 0)</f>
        <v>6</v>
      </c>
      <c r="H452" s="23">
        <f>IF(A452 &lt;&gt; "", COUNTIFS(DiemDanhChiTiet!A:A, A452, DiemDanhChiTiet!E:E, "&lt;&gt;"&amp;C452), 0)</f>
        <v>0</v>
      </c>
      <c r="I452" s="185">
        <f t="shared" si="2"/>
        <v>150000</v>
      </c>
      <c r="J452" s="185">
        <f t="shared" si="3"/>
        <v>50000</v>
      </c>
      <c r="K452" s="186" t="str">
        <f t="array" ref="K452">XLOOKUP(TRIM(C452), LopHoc!$B$4:$B$100, LopHoc!$A$4:$A$100, "Không tìm thấy")
</f>
        <v>Gang Thép</v>
      </c>
    </row>
    <row r="453">
      <c r="A453" s="37" t="s">
        <v>2147</v>
      </c>
      <c r="B453" s="70">
        <v>45302.0</v>
      </c>
      <c r="C453" s="58" t="s">
        <v>453</v>
      </c>
      <c r="D453" s="58" t="str">
        <f>IFERROR(VLOOKUP(A453, LichDay!A:E, 5, FALSE), "")</f>
        <v>Hope</v>
      </c>
      <c r="E453" s="58" t="str">
        <f>IFERROR(VLOOKUP(A453, LichDay!A:F, 6, FALSE), "")</f>
        <v>Huyen</v>
      </c>
      <c r="F453" s="23">
        <f t="shared" si="1"/>
        <v>8</v>
      </c>
      <c r="G453" s="23">
        <f>IF(A453 &lt;&gt; "", COUNTIFS(DiemDanhChiTiet!A:A, A453, DiemDanhChiTiet!E:E, C453), 0)</f>
        <v>7</v>
      </c>
      <c r="H453" s="23">
        <f>IF(A453 &lt;&gt; "", COUNTIFS(DiemDanhChiTiet!A:A, A453, DiemDanhChiTiet!E:E, "&lt;&gt;"&amp;C453), 0)</f>
        <v>1</v>
      </c>
      <c r="I453" s="185">
        <f t="shared" si="2"/>
        <v>150000</v>
      </c>
      <c r="J453" s="185">
        <f t="shared" si="3"/>
        <v>50000</v>
      </c>
      <c r="K453" s="186" t="str">
        <f t="array" ref="K453">XLOOKUP(TRIM(C453), LopHoc!$B$4:$B$100, LopHoc!$A$4:$A$100, "Không tìm thấy")
</f>
        <v>Gang Thép</v>
      </c>
    </row>
    <row r="454">
      <c r="A454" s="37" t="s">
        <v>2175</v>
      </c>
      <c r="B454" s="70">
        <v>45302.0</v>
      </c>
      <c r="C454" s="58" t="s">
        <v>387</v>
      </c>
      <c r="D454" s="58" t="str">
        <f>IFERROR(VLOOKUP(A454, LichDay!A:E, 5, FALSE), "")</f>
        <v>Huco</v>
      </c>
      <c r="E454" s="58" t="str">
        <f>IFERROR(VLOOKUP(A454, LichDay!A:F, 6, FALSE), "")</f>
        <v>Huyen</v>
      </c>
      <c r="F454" s="23">
        <f t="shared" si="1"/>
        <v>2</v>
      </c>
      <c r="G454" s="23">
        <f>IF(A454 &lt;&gt; "", COUNTIFS(DiemDanhChiTiet!A:A, A454, DiemDanhChiTiet!E:E, C454), 0)</f>
        <v>2</v>
      </c>
      <c r="H454" s="23">
        <f>IF(A454 &lt;&gt; "", COUNTIFS(DiemDanhChiTiet!A:A, A454, DiemDanhChiTiet!E:E, "&lt;&gt;"&amp;C454), 0)</f>
        <v>0</v>
      </c>
      <c r="I454" s="185">
        <f t="shared" si="2"/>
        <v>150000</v>
      </c>
      <c r="J454" s="185">
        <f t="shared" si="3"/>
        <v>50000</v>
      </c>
      <c r="K454" s="186" t="str">
        <f t="array" ref="K454">XLOOKUP(TRIM(C454), LopHoc!$B$4:$B$100, LopHoc!$A$4:$A$100, "Không tìm thấy")
</f>
        <v>Gang Thép</v>
      </c>
    </row>
    <row r="455">
      <c r="A455" s="37" t="s">
        <v>2138</v>
      </c>
      <c r="B455" s="70">
        <v>45302.0</v>
      </c>
      <c r="C455" s="58" t="s">
        <v>50</v>
      </c>
      <c r="D455" s="58" t="str">
        <f>IFERROR(VLOOKUP(A455, LichDay!A:E, 5, FALSE), "")</f>
        <v>Khadi</v>
      </c>
      <c r="E455" s="57" t="str">
        <f>IFERROR(VLOOKUP(A455, LichDay!A:F, 6, FALSE), "")</f>
        <v/>
      </c>
      <c r="F455" s="23">
        <f t="shared" si="1"/>
        <v>7</v>
      </c>
      <c r="G455" s="23">
        <f>IF(A455 &lt;&gt; "", COUNTIFS(DiemDanhChiTiet!A:A, A455, DiemDanhChiTiet!E:E, C455), 0)</f>
        <v>6</v>
      </c>
      <c r="H455" s="23">
        <f>IF(A455 &lt;&gt; "", COUNTIFS(DiemDanhChiTiet!A:A, A455, DiemDanhChiTiet!E:E, "&lt;&gt;"&amp;C455), 0)</f>
        <v>1</v>
      </c>
      <c r="I455" s="185">
        <f t="shared" si="2"/>
        <v>150000</v>
      </c>
      <c r="J455" s="185">
        <f t="shared" si="3"/>
        <v>0</v>
      </c>
      <c r="K455" s="186" t="str">
        <f t="array" ref="K455">XLOOKUP(TRIM(C455), LopHoc!$B$4:$B$100, LopHoc!$A$4:$A$100, "Không tìm thấy")
</f>
        <v>RMIX</v>
      </c>
    </row>
    <row r="456">
      <c r="A456" s="37" t="s">
        <v>2166</v>
      </c>
      <c r="B456" s="70">
        <v>45302.0</v>
      </c>
      <c r="C456" s="58" t="s">
        <v>327</v>
      </c>
      <c r="D456" s="58" t="str">
        <f>IFERROR(VLOOKUP(A456, LichDay!A:E, 5, FALSE), "")</f>
        <v>Huco</v>
      </c>
      <c r="E456" s="58" t="str">
        <f>IFERROR(VLOOKUP(A456, LichDay!A:F, 6, FALSE), "")</f>
        <v>Huyen</v>
      </c>
      <c r="F456" s="23">
        <f t="shared" si="1"/>
        <v>7</v>
      </c>
      <c r="G456" s="23">
        <f>IF(A456 &lt;&gt; "", COUNTIFS(DiemDanhChiTiet!A:A, A456, DiemDanhChiTiet!E:E, C456), 0)</f>
        <v>7</v>
      </c>
      <c r="H456" s="23">
        <f>IF(A456 &lt;&gt; "", COUNTIFS(DiemDanhChiTiet!A:A, A456, DiemDanhChiTiet!E:E, "&lt;&gt;"&amp;C456), 0)</f>
        <v>0</v>
      </c>
      <c r="I456" s="185">
        <f t="shared" si="2"/>
        <v>150000</v>
      </c>
      <c r="J456" s="185">
        <f t="shared" si="3"/>
        <v>50000</v>
      </c>
      <c r="K456" s="186" t="str">
        <f t="array" ref="K456">XLOOKUP(TRIM(C456), LopHoc!$B$4:$B$100, LopHoc!$A$4:$A$100, "Không tìm thấy")
</f>
        <v>Gang Thép</v>
      </c>
    </row>
    <row r="457">
      <c r="A457" s="37" t="s">
        <v>2102</v>
      </c>
      <c r="B457" s="70">
        <v>45302.0</v>
      </c>
      <c r="C457" s="58" t="s">
        <v>27</v>
      </c>
      <c r="D457" s="58" t="str">
        <f>IFERROR(VLOOKUP(A457, LichDay!A:E, 5, FALSE), "")</f>
        <v>Lego</v>
      </c>
      <c r="E457" s="57" t="str">
        <f>IFERROR(VLOOKUP(A457, LichDay!A:F, 6, FALSE), "")</f>
        <v/>
      </c>
      <c r="F457" s="23">
        <f t="shared" si="1"/>
        <v>9</v>
      </c>
      <c r="G457" s="23">
        <f>IF(A457 &lt;&gt; "", COUNTIFS(DiemDanhChiTiet!A:A, A457, DiemDanhChiTiet!E:E, C457), 0)</f>
        <v>8</v>
      </c>
      <c r="H457" s="23">
        <f>IF(A457 &lt;&gt; "", COUNTIFS(DiemDanhChiTiet!A:A, A457, DiemDanhChiTiet!E:E, "&lt;&gt;"&amp;C457), 0)</f>
        <v>1</v>
      </c>
      <c r="I457" s="185">
        <f t="shared" si="2"/>
        <v>150000</v>
      </c>
      <c r="J457" s="185">
        <f t="shared" si="3"/>
        <v>0</v>
      </c>
      <c r="K457" s="186" t="str">
        <f t="array" ref="K457">XLOOKUP(TRIM(C457), LopHoc!$B$4:$B$100, LopHoc!$A$4:$A$100, "Không tìm thấy")
</f>
        <v>RMIX</v>
      </c>
    </row>
    <row r="458">
      <c r="A458" s="37" t="s">
        <v>2111</v>
      </c>
      <c r="B458" s="70">
        <v>45302.0</v>
      </c>
      <c r="C458" s="58" t="s">
        <v>86</v>
      </c>
      <c r="D458" s="58" t="str">
        <f>IFERROR(VLOOKUP(A458, LichDay!A:E, 5, FALSE), "")</f>
        <v>Halo</v>
      </c>
      <c r="E458" s="57" t="str">
        <f>IFERROR(VLOOKUP(A458, LichDay!A:F, 6, FALSE), "")</f>
        <v/>
      </c>
      <c r="F458" s="23">
        <f t="shared" si="1"/>
        <v>3</v>
      </c>
      <c r="G458" s="23">
        <f>IF(A458 &lt;&gt; "", COUNTIFS(DiemDanhChiTiet!A:A, A458, DiemDanhChiTiet!E:E, C458), 0)</f>
        <v>3</v>
      </c>
      <c r="H458" s="23">
        <f>IF(A458 &lt;&gt; "", COUNTIFS(DiemDanhChiTiet!A:A, A458, DiemDanhChiTiet!E:E, "&lt;&gt;"&amp;C458), 0)</f>
        <v>0</v>
      </c>
      <c r="I458" s="185">
        <f t="shared" si="2"/>
        <v>150000</v>
      </c>
      <c r="J458" s="185">
        <f t="shared" si="3"/>
        <v>0</v>
      </c>
      <c r="K458" s="186" t="str">
        <f t="array" ref="K458">XLOOKUP(TRIM(C458), LopHoc!$B$4:$B$100, LopHoc!$A$4:$A$100, "Không tìm thấy")
</f>
        <v>RMIX</v>
      </c>
    </row>
    <row r="459">
      <c r="A459" s="37" t="s">
        <v>2193</v>
      </c>
      <c r="B459" s="70">
        <v>45302.0</v>
      </c>
      <c r="C459" s="58" t="s">
        <v>439</v>
      </c>
      <c r="D459" s="58" t="str">
        <f>IFERROR(VLOOKUP(A459, LichDay!A:E, 5, FALSE), "")</f>
        <v>Khadi</v>
      </c>
      <c r="E459" s="58" t="str">
        <f>IFERROR(VLOOKUP(A459, LichDay!A:F, 6, FALSE), "")</f>
        <v>Huyen</v>
      </c>
      <c r="F459" s="23">
        <f t="shared" si="1"/>
        <v>8</v>
      </c>
      <c r="G459" s="23">
        <f>IF(A459 &lt;&gt; "", COUNTIFS(DiemDanhChiTiet!A:A, A459, DiemDanhChiTiet!E:E, C459), 0)</f>
        <v>7</v>
      </c>
      <c r="H459" s="23">
        <f>IF(A459 &lt;&gt; "", COUNTIFS(DiemDanhChiTiet!A:A, A459, DiemDanhChiTiet!E:E, "&lt;&gt;"&amp;C459), 0)</f>
        <v>1</v>
      </c>
      <c r="I459" s="185">
        <f t="shared" si="2"/>
        <v>150000</v>
      </c>
      <c r="J459" s="185">
        <f t="shared" si="3"/>
        <v>50000</v>
      </c>
      <c r="K459" s="186" t="str">
        <f t="array" ref="K459">XLOOKUP(TRIM(C459), LopHoc!$B$4:$B$100, LopHoc!$A$4:$A$100, "Không tìm thấy")
</f>
        <v>Gang Thép</v>
      </c>
    </row>
    <row r="460">
      <c r="A460" s="37" t="s">
        <v>2148</v>
      </c>
      <c r="B460" s="70">
        <v>45333.0</v>
      </c>
      <c r="C460" s="58" t="s">
        <v>225</v>
      </c>
      <c r="D460" s="58" t="str">
        <f>IFERROR(VLOOKUP(A460, LichDay!A:E, 5, FALSE), "")</f>
        <v>Hope</v>
      </c>
      <c r="E460" s="58" t="str">
        <f>IFERROR(VLOOKUP(A460, LichDay!A:F, 6, FALSE), "")</f>
        <v/>
      </c>
      <c r="F460" s="23">
        <f t="shared" si="1"/>
        <v>6</v>
      </c>
      <c r="G460" s="23">
        <f>IF(A460 &lt;&gt; "", COUNTIFS(DiemDanhChiTiet!A:A, A460, DiemDanhChiTiet!E:E, C460), 0)</f>
        <v>6</v>
      </c>
      <c r="H460" s="23">
        <f>IF(A460 &lt;&gt; "", COUNTIFS(DiemDanhChiTiet!A:A, A460, DiemDanhChiTiet!E:E, "&lt;&gt;"&amp;C460), 0)</f>
        <v>0</v>
      </c>
      <c r="I460" s="185">
        <f t="shared" si="2"/>
        <v>150000</v>
      </c>
      <c r="J460" s="185">
        <f t="shared" si="3"/>
        <v>0</v>
      </c>
      <c r="K460" s="186" t="str">
        <f t="array" ref="K460">XLOOKUP(TRIM(C460), LopHoc!$B$4:$B$100, LopHoc!$A$4:$A$100, "Không tìm thấy")
</f>
        <v>Gang Thép</v>
      </c>
    </row>
    <row r="461">
      <c r="A461" s="37" t="s">
        <v>2129</v>
      </c>
      <c r="B461" s="70">
        <v>45333.0</v>
      </c>
      <c r="C461" s="58" t="s">
        <v>114</v>
      </c>
      <c r="D461" s="58" t="str">
        <f>IFERROR(VLOOKUP(A461, LichDay!A:E, 5, FALSE), "")</f>
        <v>Khadi</v>
      </c>
      <c r="E461" s="57" t="str">
        <f>IFERROR(VLOOKUP(A461, LichDay!A:F, 6, FALSE), "")</f>
        <v/>
      </c>
      <c r="F461" s="23">
        <f t="shared" si="1"/>
        <v>5</v>
      </c>
      <c r="G461" s="23">
        <f>IF(A461 &lt;&gt; "", COUNTIFS(DiemDanhChiTiet!A:A, A461, DiemDanhChiTiet!E:E, C461), 0)</f>
        <v>4</v>
      </c>
      <c r="H461" s="23">
        <f>IF(A461 &lt;&gt; "", COUNTIFS(DiemDanhChiTiet!A:A, A461, DiemDanhChiTiet!E:E, "&lt;&gt;"&amp;C461), 0)</f>
        <v>1</v>
      </c>
      <c r="I461" s="185">
        <f t="shared" si="2"/>
        <v>150000</v>
      </c>
      <c r="J461" s="185">
        <f t="shared" si="3"/>
        <v>0</v>
      </c>
      <c r="K461" s="186" t="str">
        <f t="array" ref="K461">XLOOKUP(TRIM(C461), LopHoc!$B$4:$B$100, LopHoc!$A$4:$A$100, "Không tìm thấy")
</f>
        <v>RMIX</v>
      </c>
    </row>
    <row r="462">
      <c r="A462" s="37" t="s">
        <v>2157</v>
      </c>
      <c r="B462" s="70">
        <v>45333.0</v>
      </c>
      <c r="C462" s="58" t="s">
        <v>232</v>
      </c>
      <c r="D462" s="58" t="str">
        <f>IFERROR(VLOOKUP(A462, LichDay!A:E, 5, FALSE), "")</f>
        <v>Khadi</v>
      </c>
      <c r="E462" s="58" t="str">
        <f>IFERROR(VLOOKUP(A462, LichDay!A:F, 6, FALSE), "")</f>
        <v>Huyen</v>
      </c>
      <c r="F462" s="23">
        <f t="shared" si="1"/>
        <v>9</v>
      </c>
      <c r="G462" s="23">
        <f>IF(A462 &lt;&gt; "", COUNTIFS(DiemDanhChiTiet!A:A, A462, DiemDanhChiTiet!E:E, C462), 0)</f>
        <v>7</v>
      </c>
      <c r="H462" s="23">
        <f>IF(A462 &lt;&gt; "", COUNTIFS(DiemDanhChiTiet!A:A, A462, DiemDanhChiTiet!E:E, "&lt;&gt;"&amp;C462), 0)</f>
        <v>2</v>
      </c>
      <c r="I462" s="185">
        <f t="shared" si="2"/>
        <v>150000</v>
      </c>
      <c r="J462" s="185">
        <f t="shared" si="3"/>
        <v>50000</v>
      </c>
      <c r="K462" s="186" t="str">
        <f t="array" ref="K462">XLOOKUP(TRIM(C462), LopHoc!$B$4:$B$100, LopHoc!$A$4:$A$100, "Không tìm thấy")
</f>
        <v>Gang Thép</v>
      </c>
    </row>
    <row r="463">
      <c r="A463" s="37" t="s">
        <v>2120</v>
      </c>
      <c r="B463" s="70">
        <v>45333.0</v>
      </c>
      <c r="C463" s="58" t="s">
        <v>190</v>
      </c>
      <c r="D463" s="58" t="str">
        <f>IFERROR(VLOOKUP(A463, LichDay!A:E, 5, FALSE), "")</f>
        <v>Halo</v>
      </c>
      <c r="E463" s="57" t="str">
        <f>IFERROR(VLOOKUP(A463, LichDay!A:F, 6, FALSE), "")</f>
        <v/>
      </c>
      <c r="F463" s="23">
        <f t="shared" si="1"/>
        <v>4</v>
      </c>
      <c r="G463" s="23">
        <f>IF(A463 &lt;&gt; "", COUNTIFS(DiemDanhChiTiet!A:A, A463, DiemDanhChiTiet!E:E, C463), 0)</f>
        <v>4</v>
      </c>
      <c r="H463" s="23">
        <f>IF(A463 &lt;&gt; "", COUNTIFS(DiemDanhChiTiet!A:A, A463, DiemDanhChiTiet!E:E, "&lt;&gt;"&amp;C463), 0)</f>
        <v>0</v>
      </c>
      <c r="I463" s="185">
        <f t="shared" si="2"/>
        <v>150000</v>
      </c>
      <c r="J463" s="185">
        <f t="shared" si="3"/>
        <v>0</v>
      </c>
      <c r="K463" s="186" t="str">
        <f t="array" ref="K463">XLOOKUP(TRIM(C463), LopHoc!$B$4:$B$100, LopHoc!$A$4:$A$100, "Không tìm thấy")
</f>
        <v>Thịnh Đán</v>
      </c>
    </row>
    <row r="464">
      <c r="A464" s="37" t="s">
        <v>2202</v>
      </c>
      <c r="B464" s="70">
        <v>45333.0</v>
      </c>
      <c r="C464" s="58" t="s">
        <v>472</v>
      </c>
      <c r="D464" s="58" t="str">
        <f>IFERROR(VLOOKUP(A464, LichDay!A:E, 5, FALSE), "")</f>
        <v>Hope</v>
      </c>
      <c r="E464" s="58" t="str">
        <f>IFERROR(VLOOKUP(A464, LichDay!A:F, 6, FALSE), "")</f>
        <v>Huyen</v>
      </c>
      <c r="F464" s="23">
        <f t="shared" si="1"/>
        <v>11</v>
      </c>
      <c r="G464" s="23">
        <f>IF(A464 &lt;&gt; "", COUNTIFS(DiemDanhChiTiet!A:A, A464, DiemDanhChiTiet!E:E, C464), 0)</f>
        <v>11</v>
      </c>
      <c r="H464" s="23">
        <f>IF(A464 &lt;&gt; "", COUNTIFS(DiemDanhChiTiet!A:A, A464, DiemDanhChiTiet!E:E, "&lt;&gt;"&amp;C464), 0)</f>
        <v>0</v>
      </c>
      <c r="I464" s="185">
        <f t="shared" si="2"/>
        <v>150000</v>
      </c>
      <c r="J464" s="185">
        <f t="shared" si="3"/>
        <v>50000</v>
      </c>
      <c r="K464" s="186" t="str">
        <f t="array" ref="K464">XLOOKUP(TRIM(C464), LopHoc!$B$4:$B$100, LopHoc!$A$4:$A$100, "Không tìm thấy")
</f>
        <v>Gang Thép</v>
      </c>
    </row>
    <row r="465">
      <c r="A465" s="37" t="s">
        <v>2184</v>
      </c>
      <c r="B465" s="70">
        <v>45362.0</v>
      </c>
      <c r="C465" s="58" t="s">
        <v>306</v>
      </c>
      <c r="D465" s="58" t="str">
        <f>IFERROR(VLOOKUP(A465, LichDay!A:E, 5, FALSE), "")</f>
        <v>Halo</v>
      </c>
      <c r="E465" s="58" t="str">
        <f>IFERROR(VLOOKUP(A465, LichDay!A:F, 6, FALSE), "")</f>
        <v>Huyen</v>
      </c>
      <c r="F465" s="23">
        <f t="shared" si="1"/>
        <v>4</v>
      </c>
      <c r="G465" s="23">
        <f>IF(A465 &lt;&gt; "", COUNTIFS(DiemDanhChiTiet!A:A, A465, DiemDanhChiTiet!E:E, C465), 0)</f>
        <v>4</v>
      </c>
      <c r="H465" s="23">
        <f>IF(A465 &lt;&gt; "", COUNTIFS(DiemDanhChiTiet!A:A, A465, DiemDanhChiTiet!E:E, "&lt;&gt;"&amp;C465), 0)</f>
        <v>0</v>
      </c>
      <c r="I465" s="185">
        <f t="shared" si="2"/>
        <v>150000</v>
      </c>
      <c r="J465" s="185">
        <f t="shared" si="3"/>
        <v>50000</v>
      </c>
      <c r="K465" s="186" t="str">
        <f t="array" ref="K465">XLOOKUP(TRIM(C465), LopHoc!$B$4:$B$100, LopHoc!$A$4:$A$100, "Không tìm thấy")
</f>
        <v>Gang Thép</v>
      </c>
    </row>
    <row r="466">
      <c r="A466" s="37" t="s">
        <v>2130</v>
      </c>
      <c r="B466" s="70">
        <v>45362.0</v>
      </c>
      <c r="C466" s="58" t="s">
        <v>114</v>
      </c>
      <c r="D466" s="58" t="str">
        <f>IFERROR(VLOOKUP(A466, LichDay!A:E, 5, FALSE), "")</f>
        <v>Khadi</v>
      </c>
      <c r="E466" s="57" t="str">
        <f>IFERROR(VLOOKUP(A466, LichDay!A:F, 6, FALSE), "")</f>
        <v/>
      </c>
      <c r="F466" s="23">
        <f t="shared" si="1"/>
        <v>3</v>
      </c>
      <c r="G466" s="23">
        <f>IF(A466 &lt;&gt; "", COUNTIFS(DiemDanhChiTiet!A:A, A466, DiemDanhChiTiet!E:E, C466), 0)</f>
        <v>3</v>
      </c>
      <c r="H466" s="23">
        <f>IF(A466 &lt;&gt; "", COUNTIFS(DiemDanhChiTiet!A:A, A466, DiemDanhChiTiet!E:E, "&lt;&gt;"&amp;C466), 0)</f>
        <v>0</v>
      </c>
      <c r="I466" s="185">
        <f t="shared" si="2"/>
        <v>150000</v>
      </c>
      <c r="J466" s="185">
        <f t="shared" si="3"/>
        <v>0</v>
      </c>
      <c r="K466" s="186" t="str">
        <f t="array" ref="K466">XLOOKUP(TRIM(C466), LopHoc!$B$4:$B$100, LopHoc!$A$4:$A$100, "Không tìm thấy")
</f>
        <v>RMIX</v>
      </c>
    </row>
    <row r="467">
      <c r="A467" s="37" t="s">
        <v>2149</v>
      </c>
      <c r="B467" s="70">
        <v>45362.0</v>
      </c>
      <c r="C467" s="58" t="s">
        <v>225</v>
      </c>
      <c r="D467" s="58" t="str">
        <f>IFERROR(VLOOKUP(A467, LichDay!A:E, 5, FALSE), "")</f>
        <v>Hope</v>
      </c>
      <c r="E467" s="57" t="str">
        <f>IFERROR(VLOOKUP(A467, LichDay!A:F, 6, FALSE), "")</f>
        <v/>
      </c>
      <c r="F467" s="23">
        <f t="shared" si="1"/>
        <v>4</v>
      </c>
      <c r="G467" s="23">
        <f>IF(A467 &lt;&gt; "", COUNTIFS(DiemDanhChiTiet!A:A, A467, DiemDanhChiTiet!E:E, C467), 0)</f>
        <v>4</v>
      </c>
      <c r="H467" s="23">
        <f>IF(A467 &lt;&gt; "", COUNTIFS(DiemDanhChiTiet!A:A, A467, DiemDanhChiTiet!E:E, "&lt;&gt;"&amp;C467), 0)</f>
        <v>0</v>
      </c>
      <c r="I467" s="185">
        <f t="shared" si="2"/>
        <v>150000</v>
      </c>
      <c r="J467" s="185">
        <f t="shared" si="3"/>
        <v>0</v>
      </c>
      <c r="K467" s="186" t="str">
        <f t="array" ref="K467">XLOOKUP(TRIM(C467), LopHoc!$B$4:$B$100, LopHoc!$A$4:$A$100, "Không tìm thấy")
</f>
        <v>Gang Thép</v>
      </c>
    </row>
    <row r="468">
      <c r="A468" s="37" t="s">
        <v>2139</v>
      </c>
      <c r="B468" s="70">
        <v>45362.0</v>
      </c>
      <c r="C468" s="58" t="s">
        <v>50</v>
      </c>
      <c r="D468" s="58" t="str">
        <f>IFERROR(VLOOKUP(A468, LichDay!A:E, 5, FALSE), "")</f>
        <v>Khadi</v>
      </c>
      <c r="E468" s="57" t="str">
        <f>IFERROR(VLOOKUP(A468, LichDay!A:F, 6, FALSE), "")</f>
        <v/>
      </c>
      <c r="F468" s="23">
        <f t="shared" si="1"/>
        <v>10</v>
      </c>
      <c r="G468" s="23">
        <f>IF(A468 &lt;&gt; "", COUNTIFS(DiemDanhChiTiet!A:A, A468, DiemDanhChiTiet!E:E, C468), 0)</f>
        <v>7</v>
      </c>
      <c r="H468" s="23">
        <f>IF(A468 &lt;&gt; "", COUNTIFS(DiemDanhChiTiet!A:A, A468, DiemDanhChiTiet!E:E, "&lt;&gt;"&amp;C468), 0)</f>
        <v>3</v>
      </c>
      <c r="I468" s="185">
        <f t="shared" si="2"/>
        <v>150000</v>
      </c>
      <c r="J468" s="185">
        <f t="shared" si="3"/>
        <v>0</v>
      </c>
      <c r="K468" s="186" t="str">
        <f t="array" ref="K468">XLOOKUP(TRIM(C468), LopHoc!$B$4:$B$100, LopHoc!$A$4:$A$100, "Không tìm thấy")
</f>
        <v>RMIX</v>
      </c>
    </row>
    <row r="469">
      <c r="A469" s="37" t="s">
        <v>2121</v>
      </c>
      <c r="B469" s="70">
        <v>45362.0</v>
      </c>
      <c r="C469" s="58" t="s">
        <v>190</v>
      </c>
      <c r="D469" s="58" t="str">
        <f>IFERROR(VLOOKUP(A469, LichDay!A:E, 5, FALSE), "")</f>
        <v>Halo</v>
      </c>
      <c r="E469" s="57" t="str">
        <f>IFERROR(VLOOKUP(A469, LichDay!A:F, 6, FALSE), "")</f>
        <v/>
      </c>
      <c r="F469" s="23">
        <f t="shared" si="1"/>
        <v>5</v>
      </c>
      <c r="G469" s="23">
        <f>IF(A469 &lt;&gt; "", COUNTIFS(DiemDanhChiTiet!A:A, A469, DiemDanhChiTiet!E:E, C469), 0)</f>
        <v>5</v>
      </c>
      <c r="H469" s="23">
        <f>IF(A469 &lt;&gt; "", COUNTIFS(DiemDanhChiTiet!A:A, A469, DiemDanhChiTiet!E:E, "&lt;&gt;"&amp;C469), 0)</f>
        <v>0</v>
      </c>
      <c r="I469" s="185">
        <f t="shared" si="2"/>
        <v>150000</v>
      </c>
      <c r="J469" s="185">
        <f t="shared" si="3"/>
        <v>0</v>
      </c>
      <c r="K469" s="186" t="str">
        <f t="array" ref="K469">XLOOKUP(TRIM(C469), LopHoc!$B$4:$B$100, LopHoc!$A$4:$A$100, "Không tìm thấy")
</f>
        <v>Thịnh Đán</v>
      </c>
    </row>
    <row r="470">
      <c r="A470" s="37" t="s">
        <v>2158</v>
      </c>
      <c r="B470" s="70">
        <v>45362.0</v>
      </c>
      <c r="C470" s="58" t="s">
        <v>232</v>
      </c>
      <c r="D470" s="58" t="str">
        <f>IFERROR(VLOOKUP(A470, LichDay!A:E, 5, FALSE), "")</f>
        <v>Khadi</v>
      </c>
      <c r="E470" s="58" t="str">
        <f>IFERROR(VLOOKUP(A470, LichDay!A:F, 6, FALSE), "")</f>
        <v>Huyen</v>
      </c>
      <c r="F470" s="23">
        <f t="shared" si="1"/>
        <v>13</v>
      </c>
      <c r="G470" s="23">
        <f>IF(A470 &lt;&gt; "", COUNTIFS(DiemDanhChiTiet!A:A, A470, DiemDanhChiTiet!E:E, C470), 0)</f>
        <v>9</v>
      </c>
      <c r="H470" s="23">
        <f>IF(A470 &lt;&gt; "", COUNTIFS(DiemDanhChiTiet!A:A, A470, DiemDanhChiTiet!E:E, "&lt;&gt;"&amp;C470), 0)</f>
        <v>4</v>
      </c>
      <c r="I470" s="185">
        <f t="shared" si="2"/>
        <v>170000</v>
      </c>
      <c r="J470" s="185">
        <f t="shared" si="3"/>
        <v>50000</v>
      </c>
      <c r="K470" s="186" t="str">
        <f t="array" ref="K470">XLOOKUP(TRIM(C470), LopHoc!$B$4:$B$100, LopHoc!$A$4:$A$100, "Không tìm thấy")
</f>
        <v>Gang Thép</v>
      </c>
    </row>
    <row r="471">
      <c r="A471" s="37" t="s">
        <v>2211</v>
      </c>
      <c r="B471" s="70">
        <v>45393.0</v>
      </c>
      <c r="C471" s="58" t="s">
        <v>449</v>
      </c>
      <c r="D471" s="58" t="str">
        <f>IFERROR(VLOOKUP(A471, LichDay!A:E, 5, FALSE), "")</f>
        <v>Hope</v>
      </c>
      <c r="E471" s="58" t="str">
        <f>IFERROR(VLOOKUP(A471, LichDay!A:F, 6, FALSE), "")</f>
        <v>Huyen</v>
      </c>
      <c r="F471" s="23">
        <f t="shared" si="1"/>
        <v>3</v>
      </c>
      <c r="G471" s="23">
        <f>IF(A471 &lt;&gt; "", COUNTIFS(DiemDanhChiTiet!A:A, A471, DiemDanhChiTiet!E:E, C471), 0)</f>
        <v>3</v>
      </c>
      <c r="H471" s="23">
        <f>IF(A471 &lt;&gt; "", COUNTIFS(DiemDanhChiTiet!A:A, A471, DiemDanhChiTiet!E:E, "&lt;&gt;"&amp;C471), 0)</f>
        <v>0</v>
      </c>
      <c r="I471" s="185">
        <f t="shared" si="2"/>
        <v>150000</v>
      </c>
      <c r="J471" s="185">
        <f t="shared" si="3"/>
        <v>50000</v>
      </c>
      <c r="K471" s="186" t="str">
        <f t="array" ref="K471">XLOOKUP(TRIM(C471), LopHoc!$B$4:$B$100, LopHoc!$A$4:$A$100, "Không tìm thấy")
</f>
        <v>Gang Thép</v>
      </c>
    </row>
    <row r="472">
      <c r="A472" s="37" t="s">
        <v>2219</v>
      </c>
      <c r="B472" s="70">
        <v>45393.0</v>
      </c>
      <c r="C472" s="58" t="s">
        <v>293</v>
      </c>
      <c r="D472" s="58" t="str">
        <f>IFERROR(VLOOKUP(A472, LichDay!A:E, 5, FALSE), "")</f>
        <v>Halo</v>
      </c>
      <c r="E472" s="58" t="str">
        <f>IFERROR(VLOOKUP(A472, LichDay!A:F, 6, FALSE), "")</f>
        <v>Huyen</v>
      </c>
      <c r="F472" s="23">
        <f t="shared" si="1"/>
        <v>6</v>
      </c>
      <c r="G472" s="23">
        <f>IF(A472 &lt;&gt; "", COUNTIFS(DiemDanhChiTiet!A:A, A472, DiemDanhChiTiet!E:E, C472), 0)</f>
        <v>6</v>
      </c>
      <c r="H472" s="23">
        <f>IF(A472 &lt;&gt; "", COUNTIFS(DiemDanhChiTiet!A:A, A472, DiemDanhChiTiet!E:E, "&lt;&gt;"&amp;C472), 0)</f>
        <v>0</v>
      </c>
      <c r="I472" s="185">
        <f t="shared" si="2"/>
        <v>150000</v>
      </c>
      <c r="J472" s="185">
        <f t="shared" si="3"/>
        <v>50000</v>
      </c>
      <c r="K472" s="186" t="str">
        <f t="array" ref="K472">XLOOKUP(TRIM(C472), LopHoc!$B$4:$B$100, LopHoc!$A$4:$A$100, "Không tìm thấy")
</f>
        <v>Gang Thép</v>
      </c>
    </row>
    <row r="473">
      <c r="A473" s="37" t="s">
        <v>2185</v>
      </c>
      <c r="B473" s="70">
        <v>45423.0</v>
      </c>
      <c r="C473" s="58" t="s">
        <v>306</v>
      </c>
      <c r="D473" s="58" t="str">
        <f>IFERROR(VLOOKUP(A473, LichDay!A:E, 5, FALSE), "")</f>
        <v>Khadi</v>
      </c>
      <c r="E473" s="58" t="str">
        <f>IFERROR(VLOOKUP(A473, LichDay!A:F, 6, FALSE), "")</f>
        <v>Huyen</v>
      </c>
      <c r="F473" s="23">
        <f t="shared" si="1"/>
        <v>7</v>
      </c>
      <c r="G473" s="23">
        <f>IF(A473 &lt;&gt; "", COUNTIFS(DiemDanhChiTiet!A:A, A473, DiemDanhChiTiet!E:E, C473), 0)</f>
        <v>6</v>
      </c>
      <c r="H473" s="23">
        <f>IF(A473 &lt;&gt; "", COUNTIFS(DiemDanhChiTiet!A:A, A473, DiemDanhChiTiet!E:E, "&lt;&gt;"&amp;C473), 0)</f>
        <v>1</v>
      </c>
      <c r="I473" s="185">
        <f t="shared" si="2"/>
        <v>150000</v>
      </c>
      <c r="J473" s="185">
        <f t="shared" si="3"/>
        <v>50000</v>
      </c>
      <c r="K473" s="186" t="str">
        <f t="array" ref="K473">XLOOKUP(TRIM(C473), LopHoc!$B$4:$B$100, LopHoc!$A$4:$A$100, "Không tìm thấy")
</f>
        <v>Gang Thép</v>
      </c>
    </row>
    <row r="474">
      <c r="A474" s="37" t="s">
        <v>2230</v>
      </c>
      <c r="B474" s="70">
        <v>45423.0</v>
      </c>
      <c r="C474" s="58" t="s">
        <v>453</v>
      </c>
      <c r="D474" s="58" t="str">
        <f>IFERROR(VLOOKUP(A474, LichDay!A:E, 5, FALSE), "")</f>
        <v>Hope</v>
      </c>
      <c r="E474" s="57" t="str">
        <f>IFERROR(VLOOKUP(A474, LichDay!A:F, 6, FALSE), "")</f>
        <v/>
      </c>
      <c r="F474" s="23">
        <f t="shared" si="1"/>
        <v>7</v>
      </c>
      <c r="G474" s="23">
        <f>IF(A474 &lt;&gt; "", COUNTIFS(DiemDanhChiTiet!A:A, A474, DiemDanhChiTiet!E:E, C474), 0)</f>
        <v>7</v>
      </c>
      <c r="H474" s="23">
        <f>IF(A474 &lt;&gt; "", COUNTIFS(DiemDanhChiTiet!A:A, A474, DiemDanhChiTiet!E:E, "&lt;&gt;"&amp;C474), 0)</f>
        <v>0</v>
      </c>
      <c r="I474" s="185">
        <f t="shared" si="2"/>
        <v>150000</v>
      </c>
      <c r="J474" s="185">
        <f t="shared" si="3"/>
        <v>0</v>
      </c>
      <c r="K474" s="186" t="str">
        <f t="array" ref="K474">XLOOKUP(TRIM(C474), LopHoc!$B$4:$B$100, LopHoc!$A$4:$A$100, "Không tìm thấy")
</f>
        <v>Gang Thép</v>
      </c>
    </row>
    <row r="475">
      <c r="A475" s="37" t="s">
        <v>2176</v>
      </c>
      <c r="B475" s="70">
        <v>45454.0</v>
      </c>
      <c r="C475" s="58" t="s">
        <v>387</v>
      </c>
      <c r="D475" s="58" t="str">
        <f>IFERROR(VLOOKUP(A475, LichDay!A:E, 5, FALSE), "")</f>
        <v>Huco</v>
      </c>
      <c r="E475" s="58" t="str">
        <f>IFERROR(VLOOKUP(A475, LichDay!A:F, 6, FALSE), "")</f>
        <v>Huyen</v>
      </c>
      <c r="F475" s="23">
        <f t="shared" si="1"/>
        <v>2</v>
      </c>
      <c r="G475" s="23">
        <f>IF(A475 &lt;&gt; "", COUNTIFS(DiemDanhChiTiet!A:A, A475, DiemDanhChiTiet!E:E, C475), 0)</f>
        <v>1</v>
      </c>
      <c r="H475" s="23">
        <f>IF(A475 &lt;&gt; "", COUNTIFS(DiemDanhChiTiet!A:A, A475, DiemDanhChiTiet!E:E, "&lt;&gt;"&amp;C475), 0)</f>
        <v>1</v>
      </c>
      <c r="I475" s="185">
        <f t="shared" si="2"/>
        <v>150000</v>
      </c>
      <c r="J475" s="185">
        <f t="shared" si="3"/>
        <v>50000</v>
      </c>
      <c r="K475" s="186" t="str">
        <f t="array" ref="K475">XLOOKUP(TRIM(C475), LopHoc!$B$4:$B$100, LopHoc!$A$4:$A$100, "Không tìm thấy")
</f>
        <v>Gang Thép</v>
      </c>
    </row>
    <row r="476">
      <c r="A476" s="37" t="s">
        <v>2112</v>
      </c>
      <c r="B476" s="70">
        <v>45454.0</v>
      </c>
      <c r="C476" s="58" t="s">
        <v>86</v>
      </c>
      <c r="D476" s="58" t="str">
        <f>IFERROR(VLOOKUP(A476, LichDay!A:E, 5, FALSE), "")</f>
        <v>Halo</v>
      </c>
      <c r="E476" s="57" t="str">
        <f>IFERROR(VLOOKUP(A476, LichDay!A:F, 6, FALSE), "")</f>
        <v/>
      </c>
      <c r="F476" s="23">
        <f t="shared" si="1"/>
        <v>4</v>
      </c>
      <c r="G476" s="23">
        <f>IF(A476 &lt;&gt; "", COUNTIFS(DiemDanhChiTiet!A:A, A476, DiemDanhChiTiet!E:E, C476), 0)</f>
        <v>4</v>
      </c>
      <c r="H476" s="23">
        <f>IF(A476 &lt;&gt; "", COUNTIFS(DiemDanhChiTiet!A:A, A476, DiemDanhChiTiet!E:E, "&lt;&gt;"&amp;C476), 0)</f>
        <v>0</v>
      </c>
      <c r="I476" s="185">
        <f t="shared" si="2"/>
        <v>150000</v>
      </c>
      <c r="J476" s="185">
        <f t="shared" si="3"/>
        <v>0</v>
      </c>
      <c r="K476" s="186" t="str">
        <f t="array" ref="K476">XLOOKUP(TRIM(C476), LopHoc!$B$4:$B$100, LopHoc!$A$4:$A$100, "Không tìm thấy")
</f>
        <v>RMIX</v>
      </c>
    </row>
    <row r="477">
      <c r="A477" s="37" t="s">
        <v>2167</v>
      </c>
      <c r="B477" s="70">
        <v>45454.0</v>
      </c>
      <c r="C477" s="58" t="s">
        <v>327</v>
      </c>
      <c r="D477" s="58" t="str">
        <f>IFERROR(VLOOKUP(A477, LichDay!A:E, 5, FALSE), "")</f>
        <v>Huco</v>
      </c>
      <c r="E477" s="58" t="str">
        <f>IFERROR(VLOOKUP(A477, LichDay!A:F, 6, FALSE), "")</f>
        <v>Huyen</v>
      </c>
      <c r="F477" s="23">
        <f t="shared" si="1"/>
        <v>6</v>
      </c>
      <c r="G477" s="23">
        <f>IF(A477 &lt;&gt; "", COUNTIFS(DiemDanhChiTiet!A:A, A477, DiemDanhChiTiet!E:E, C477), 0)</f>
        <v>6</v>
      </c>
      <c r="H477" s="23">
        <f>IF(A477 &lt;&gt; "", COUNTIFS(DiemDanhChiTiet!A:A, A477, DiemDanhChiTiet!E:E, "&lt;&gt;"&amp;C477), 0)</f>
        <v>0</v>
      </c>
      <c r="I477" s="185">
        <f t="shared" si="2"/>
        <v>150000</v>
      </c>
      <c r="J477" s="185">
        <f t="shared" si="3"/>
        <v>50000</v>
      </c>
      <c r="K477" s="186" t="str">
        <f t="array" ref="K477">XLOOKUP(TRIM(C477), LopHoc!$B$4:$B$100, LopHoc!$A$4:$A$100, "Không tìm thấy")
</f>
        <v>Gang Thép</v>
      </c>
    </row>
    <row r="478">
      <c r="A478" s="37" t="s">
        <v>2194</v>
      </c>
      <c r="B478" s="70">
        <v>45454.0</v>
      </c>
      <c r="C478" s="58" t="s">
        <v>439</v>
      </c>
      <c r="D478" s="58" t="str">
        <f>IFERROR(VLOOKUP(A478, LichDay!A:E, 5, FALSE), "")</f>
        <v>Khadi</v>
      </c>
      <c r="E478" s="58" t="str">
        <f>IFERROR(VLOOKUP(A478, LichDay!A:F, 6, FALSE), "")</f>
        <v>Huyen</v>
      </c>
      <c r="F478" s="23">
        <f t="shared" si="1"/>
        <v>7</v>
      </c>
      <c r="G478" s="23">
        <f>IF(A478 &lt;&gt; "", COUNTIFS(DiemDanhChiTiet!A:A, A478, DiemDanhChiTiet!E:E, C478), 0)</f>
        <v>7</v>
      </c>
      <c r="H478" s="23">
        <f>IF(A478 &lt;&gt; "", COUNTIFS(DiemDanhChiTiet!A:A, A478, DiemDanhChiTiet!E:E, "&lt;&gt;"&amp;C478), 0)</f>
        <v>0</v>
      </c>
      <c r="I478" s="185">
        <f t="shared" si="2"/>
        <v>150000</v>
      </c>
      <c r="J478" s="185">
        <f t="shared" si="3"/>
        <v>50000</v>
      </c>
      <c r="K478" s="186" t="str">
        <f t="array" ref="K478">XLOOKUP(TRIM(C478), LopHoc!$B$4:$B$100, LopHoc!$A$4:$A$100, "Không tìm thấy")
</f>
        <v>Gang Thép</v>
      </c>
    </row>
    <row r="479">
      <c r="A479" s="37" t="s">
        <v>2103</v>
      </c>
      <c r="B479" s="70">
        <v>45454.0</v>
      </c>
      <c r="C479" s="58" t="s">
        <v>27</v>
      </c>
      <c r="D479" s="58" t="str">
        <f>IFERROR(VLOOKUP(A479, LichDay!A:E, 5, FALSE), "")</f>
        <v>Lego</v>
      </c>
      <c r="E479" s="57" t="str">
        <f>IFERROR(VLOOKUP(A479, LichDay!A:F, 6, FALSE), "")</f>
        <v/>
      </c>
      <c r="F479" s="23">
        <f t="shared" si="1"/>
        <v>10</v>
      </c>
      <c r="G479" s="23">
        <f>IF(A479 &lt;&gt; "", COUNTIFS(DiemDanhChiTiet!A:A, A479, DiemDanhChiTiet!E:E, C479), 0)</f>
        <v>8</v>
      </c>
      <c r="H479" s="23">
        <f>IF(A479 &lt;&gt; "", COUNTIFS(DiemDanhChiTiet!A:A, A479, DiemDanhChiTiet!E:E, "&lt;&gt;"&amp;C479), 0)</f>
        <v>2</v>
      </c>
      <c r="I479" s="185">
        <f t="shared" si="2"/>
        <v>150000</v>
      </c>
      <c r="J479" s="185">
        <f t="shared" si="3"/>
        <v>0</v>
      </c>
      <c r="K479" s="186" t="str">
        <f t="array" ref="K479">XLOOKUP(TRIM(C479), LopHoc!$B$4:$B$100, LopHoc!$A$4:$A$100, "Không tìm thấy")
</f>
        <v>RMIX</v>
      </c>
    </row>
    <row r="480">
      <c r="A480" s="37" t="s">
        <v>2220</v>
      </c>
      <c r="B480" s="70">
        <v>45484.0</v>
      </c>
      <c r="C480" s="58" t="s">
        <v>293</v>
      </c>
      <c r="D480" s="58" t="str">
        <f>IFERROR(VLOOKUP(A480, LichDay!A:E, 5, FALSE), "")</f>
        <v>Halo</v>
      </c>
      <c r="E480" s="58" t="str">
        <f>IFERROR(VLOOKUP(A480, LichDay!A:F, 6, FALSE), "")</f>
        <v>Huyen</v>
      </c>
      <c r="F480" s="23">
        <f t="shared" si="1"/>
        <v>8</v>
      </c>
      <c r="G480" s="23">
        <f>IF(A480 &lt;&gt; "", COUNTIFS(DiemDanhChiTiet!A:A, A480, DiemDanhChiTiet!E:E, C480), 0)</f>
        <v>8</v>
      </c>
      <c r="H480" s="23">
        <f>IF(A480 &lt;&gt; "", COUNTIFS(DiemDanhChiTiet!A:A, A480, DiemDanhChiTiet!E:E, "&lt;&gt;"&amp;C480), 0)</f>
        <v>0</v>
      </c>
      <c r="I480" s="185">
        <f t="shared" si="2"/>
        <v>150000</v>
      </c>
      <c r="J480" s="185">
        <f t="shared" si="3"/>
        <v>50000</v>
      </c>
      <c r="K480" s="186" t="str">
        <f t="array" ref="K480">XLOOKUP(TRIM(C480), LopHoc!$B$4:$B$100, LopHoc!$A$4:$A$100, "Không tìm thấy")
</f>
        <v>Gang Thép</v>
      </c>
    </row>
    <row r="481">
      <c r="A481" s="37" t="s">
        <v>2140</v>
      </c>
      <c r="B481" s="70">
        <v>45515.0</v>
      </c>
      <c r="C481" s="58" t="s">
        <v>50</v>
      </c>
      <c r="D481" s="58" t="str">
        <f>IFERROR(VLOOKUP(A481, LichDay!A:E, 5, FALSE), "")</f>
        <v>Khadi</v>
      </c>
      <c r="E481" s="57" t="str">
        <f>IFERROR(VLOOKUP(A481, LichDay!A:F, 6, FALSE), "")</f>
        <v/>
      </c>
      <c r="F481" s="23">
        <f t="shared" si="1"/>
        <v>7</v>
      </c>
      <c r="G481" s="23">
        <f>IF(A481 &lt;&gt; "", COUNTIFS(DiemDanhChiTiet!A:A, A481, DiemDanhChiTiet!E:E, C481), 0)</f>
        <v>7</v>
      </c>
      <c r="H481" s="23">
        <f>IF(A481 &lt;&gt; "", COUNTIFS(DiemDanhChiTiet!A:A, A481, DiemDanhChiTiet!E:E, "&lt;&gt;"&amp;C481), 0)</f>
        <v>0</v>
      </c>
      <c r="I481" s="185">
        <f t="shared" si="2"/>
        <v>150000</v>
      </c>
      <c r="J481" s="185">
        <f t="shared" si="3"/>
        <v>0</v>
      </c>
      <c r="K481" s="186" t="str">
        <f t="array" ref="K481">XLOOKUP(TRIM(C481), LopHoc!$B$4:$B$100, LopHoc!$A$4:$A$100, "Không tìm thấy")
</f>
        <v>RMIX</v>
      </c>
    </row>
    <row r="482">
      <c r="A482" s="37" t="s">
        <v>2177</v>
      </c>
      <c r="B482" s="70">
        <v>45515.0</v>
      </c>
      <c r="C482" s="58" t="s">
        <v>387</v>
      </c>
      <c r="D482" s="58" t="str">
        <f>IFERROR(VLOOKUP(A482, LichDay!A:E, 5, FALSE), "")</f>
        <v>Huco</v>
      </c>
      <c r="E482" s="58" t="str">
        <f>IFERROR(VLOOKUP(A482, LichDay!A:F, 6, FALSE), "")</f>
        <v>Huyen</v>
      </c>
      <c r="F482" s="23">
        <f t="shared" si="1"/>
        <v>4</v>
      </c>
      <c r="G482" s="23">
        <f>IF(A482 &lt;&gt; "", COUNTIFS(DiemDanhChiTiet!A:A, A482, DiemDanhChiTiet!E:E, C482), 0)</f>
        <v>3</v>
      </c>
      <c r="H482" s="23">
        <f>IF(A482 &lt;&gt; "", COUNTIFS(DiemDanhChiTiet!A:A, A482, DiemDanhChiTiet!E:E, "&lt;&gt;"&amp;C482), 0)</f>
        <v>1</v>
      </c>
      <c r="I482" s="185">
        <f t="shared" si="2"/>
        <v>150000</v>
      </c>
      <c r="J482" s="185">
        <f t="shared" si="3"/>
        <v>50000</v>
      </c>
      <c r="K482" s="186" t="str">
        <f t="array" ref="K482">XLOOKUP(TRIM(C482), LopHoc!$B$4:$B$100, LopHoc!$A$4:$A$100, "Không tìm thấy")
</f>
        <v>Gang Thép</v>
      </c>
    </row>
    <row r="483">
      <c r="A483" s="37" t="s">
        <v>2231</v>
      </c>
      <c r="B483" s="70">
        <v>45515.0</v>
      </c>
      <c r="C483" s="58" t="s">
        <v>453</v>
      </c>
      <c r="D483" s="58" t="str">
        <f>IFERROR(VLOOKUP(A483, LichDay!A:E, 5, FALSE), "")</f>
        <v>Hope</v>
      </c>
      <c r="E483" s="57" t="str">
        <f>IFERROR(VLOOKUP(A483, LichDay!A:F, 6, FALSE), "")</f>
        <v/>
      </c>
      <c r="F483" s="23">
        <f t="shared" si="1"/>
        <v>5</v>
      </c>
      <c r="G483" s="23">
        <f>IF(A483 &lt;&gt; "", COUNTIFS(DiemDanhChiTiet!A:A, A483, DiemDanhChiTiet!E:E, C483), 0)</f>
        <v>5</v>
      </c>
      <c r="H483" s="23">
        <f>IF(A483 &lt;&gt; "", COUNTIFS(DiemDanhChiTiet!A:A, A483, DiemDanhChiTiet!E:E, "&lt;&gt;"&amp;C483), 0)</f>
        <v>0</v>
      </c>
      <c r="I483" s="185">
        <f t="shared" si="2"/>
        <v>150000</v>
      </c>
      <c r="J483" s="185">
        <f t="shared" si="3"/>
        <v>0</v>
      </c>
      <c r="K483" s="186" t="str">
        <f t="array" ref="K483">XLOOKUP(TRIM(C483), LopHoc!$B$4:$B$100, LopHoc!$A$4:$A$100, "Không tìm thấy")
</f>
        <v>Gang Thép</v>
      </c>
    </row>
    <row r="484">
      <c r="A484" s="37" t="s">
        <v>2168</v>
      </c>
      <c r="B484" s="70">
        <v>45515.0</v>
      </c>
      <c r="C484" s="58" t="s">
        <v>327</v>
      </c>
      <c r="D484" s="58" t="str">
        <f>IFERROR(VLOOKUP(A484, LichDay!A:E, 5, FALSE), "")</f>
        <v>Huco</v>
      </c>
      <c r="E484" s="58" t="str">
        <f>IFERROR(VLOOKUP(A484, LichDay!A:F, 6, FALSE), "")</f>
        <v>Huyen</v>
      </c>
      <c r="F484" s="23">
        <f t="shared" si="1"/>
        <v>6</v>
      </c>
      <c r="G484" s="23">
        <f>IF(A484 &lt;&gt; "", COUNTIFS(DiemDanhChiTiet!A:A, A484, DiemDanhChiTiet!E:E, C484), 0)</f>
        <v>6</v>
      </c>
      <c r="H484" s="23">
        <f>IF(A484 &lt;&gt; "", COUNTIFS(DiemDanhChiTiet!A:A, A484, DiemDanhChiTiet!E:E, "&lt;&gt;"&amp;C484), 0)</f>
        <v>0</v>
      </c>
      <c r="I484" s="185">
        <f t="shared" si="2"/>
        <v>150000</v>
      </c>
      <c r="J484" s="185">
        <f t="shared" si="3"/>
        <v>50000</v>
      </c>
      <c r="K484" s="186" t="str">
        <f t="array" ref="K484">XLOOKUP(TRIM(C484), LopHoc!$B$4:$B$100, LopHoc!$A$4:$A$100, "Không tìm thấy")
</f>
        <v>Gang Thép</v>
      </c>
    </row>
    <row r="485">
      <c r="A485" s="37" t="s">
        <v>2113</v>
      </c>
      <c r="B485" s="70">
        <v>45515.0</v>
      </c>
      <c r="C485" s="58" t="s">
        <v>86</v>
      </c>
      <c r="D485" s="58" t="str">
        <f>IFERROR(VLOOKUP(A485, LichDay!A:E, 5, FALSE), "")</f>
        <v>Halo</v>
      </c>
      <c r="E485" s="57" t="str">
        <f>IFERROR(VLOOKUP(A485, LichDay!A:F, 6, FALSE), "")</f>
        <v/>
      </c>
      <c r="F485" s="23">
        <f t="shared" si="1"/>
        <v>4</v>
      </c>
      <c r="G485" s="23">
        <f>IF(A485 &lt;&gt; "", COUNTIFS(DiemDanhChiTiet!A:A, A485, DiemDanhChiTiet!E:E, C485), 0)</f>
        <v>3</v>
      </c>
      <c r="H485" s="23">
        <f>IF(A485 &lt;&gt; "", COUNTIFS(DiemDanhChiTiet!A:A, A485, DiemDanhChiTiet!E:E, "&lt;&gt;"&amp;C485), 0)</f>
        <v>1</v>
      </c>
      <c r="I485" s="185">
        <f t="shared" si="2"/>
        <v>150000</v>
      </c>
      <c r="J485" s="185">
        <f t="shared" si="3"/>
        <v>0</v>
      </c>
      <c r="K485" s="186" t="str">
        <f t="array" ref="K485">XLOOKUP(TRIM(C485), LopHoc!$B$4:$B$100, LopHoc!$A$4:$A$100, "Không tìm thấy")
</f>
        <v>RMIX</v>
      </c>
    </row>
    <row r="486">
      <c r="A486" s="37" t="s">
        <v>2195</v>
      </c>
      <c r="B486" s="70">
        <v>45515.0</v>
      </c>
      <c r="C486" s="58" t="s">
        <v>439</v>
      </c>
      <c r="D486" s="58" t="str">
        <f>IFERROR(VLOOKUP(A486, LichDay!A:E, 5, FALSE), "")</f>
        <v>Khadi</v>
      </c>
      <c r="E486" s="58" t="str">
        <f>IFERROR(VLOOKUP(A486, LichDay!A:F, 6, FALSE), "")</f>
        <v>Huyen</v>
      </c>
      <c r="F486" s="23">
        <f t="shared" si="1"/>
        <v>7</v>
      </c>
      <c r="G486" s="23">
        <f>IF(A486 &lt;&gt; "", COUNTIFS(DiemDanhChiTiet!A:A, A486, DiemDanhChiTiet!E:E, C486), 0)</f>
        <v>6</v>
      </c>
      <c r="H486" s="23">
        <f>IF(A486 &lt;&gt; "", COUNTIFS(DiemDanhChiTiet!A:A, A486, DiemDanhChiTiet!E:E, "&lt;&gt;"&amp;C486), 0)</f>
        <v>1</v>
      </c>
      <c r="I486" s="185">
        <f t="shared" si="2"/>
        <v>150000</v>
      </c>
      <c r="J486" s="185">
        <f t="shared" si="3"/>
        <v>50000</v>
      </c>
      <c r="K486" s="186" t="str">
        <f t="array" ref="K486">XLOOKUP(TRIM(C486), LopHoc!$B$4:$B$100, LopHoc!$A$4:$A$100, "Không tìm thấy")
</f>
        <v>Gang Thép</v>
      </c>
    </row>
    <row r="487">
      <c r="A487" s="37" t="s">
        <v>2131</v>
      </c>
      <c r="B487" s="70">
        <v>45546.0</v>
      </c>
      <c r="C487" s="58" t="s">
        <v>114</v>
      </c>
      <c r="D487" s="58" t="str">
        <f>IFERROR(VLOOKUP(A487, LichDay!A:E, 5, FALSE), "")</f>
        <v>Khadi</v>
      </c>
      <c r="E487" s="57" t="str">
        <f>IFERROR(VLOOKUP(A487, LichDay!A:F, 6, FALSE), "")</f>
        <v/>
      </c>
      <c r="F487" s="23">
        <f t="shared" si="1"/>
        <v>2</v>
      </c>
      <c r="G487" s="23">
        <f>IF(A487 &lt;&gt; "", COUNTIFS(DiemDanhChiTiet!A:A, A487, DiemDanhChiTiet!E:E, C487), 0)</f>
        <v>1</v>
      </c>
      <c r="H487" s="23">
        <f>IF(A487 &lt;&gt; "", COUNTIFS(DiemDanhChiTiet!A:A, A487, DiemDanhChiTiet!E:E, "&lt;&gt;"&amp;C487), 0)</f>
        <v>1</v>
      </c>
      <c r="I487" s="185">
        <f t="shared" si="2"/>
        <v>150000</v>
      </c>
      <c r="J487" s="185">
        <f t="shared" si="3"/>
        <v>0</v>
      </c>
      <c r="K487" s="186" t="str">
        <f t="array" ref="K487">XLOOKUP(TRIM(C487), LopHoc!$B$4:$B$100, LopHoc!$A$4:$A$100, "Không tìm thấy")
</f>
        <v>RMIX</v>
      </c>
    </row>
    <row r="488">
      <c r="A488" s="37" t="s">
        <v>2159</v>
      </c>
      <c r="B488" s="70">
        <v>45546.0</v>
      </c>
      <c r="C488" s="58" t="s">
        <v>232</v>
      </c>
      <c r="D488" s="58" t="str">
        <f>IFERROR(VLOOKUP(A488, LichDay!A:E, 5, FALSE), "")</f>
        <v>Khadi</v>
      </c>
      <c r="E488" s="58" t="str">
        <f>IFERROR(VLOOKUP(A488, LichDay!A:F, 6, FALSE), "")</f>
        <v>Huyen</v>
      </c>
      <c r="F488" s="23">
        <f t="shared" si="1"/>
        <v>11</v>
      </c>
      <c r="G488" s="23">
        <f>IF(A488 &lt;&gt; "", COUNTIFS(DiemDanhChiTiet!A:A, A488, DiemDanhChiTiet!E:E, C488), 0)</f>
        <v>8</v>
      </c>
      <c r="H488" s="23">
        <f>IF(A488 &lt;&gt; "", COUNTIFS(DiemDanhChiTiet!A:A, A488, DiemDanhChiTiet!E:E, "&lt;&gt;"&amp;C488), 0)</f>
        <v>3</v>
      </c>
      <c r="I488" s="185">
        <f t="shared" si="2"/>
        <v>150000</v>
      </c>
      <c r="J488" s="185">
        <f t="shared" si="3"/>
        <v>50000</v>
      </c>
      <c r="K488" s="186" t="str">
        <f t="array" ref="K488">XLOOKUP(TRIM(C488), LopHoc!$B$4:$B$100, LopHoc!$A$4:$A$100, "Không tìm thấy")
</f>
        <v>Gang Thép</v>
      </c>
    </row>
    <row r="489">
      <c r="A489" s="37" t="s">
        <v>2150</v>
      </c>
      <c r="B489" s="70">
        <v>45546.0</v>
      </c>
      <c r="C489" s="58" t="s">
        <v>225</v>
      </c>
      <c r="D489" s="58" t="str">
        <f>IFERROR(VLOOKUP(A489, LichDay!A:E, 5, FALSE), "")</f>
        <v>Hope</v>
      </c>
      <c r="E489" s="57" t="str">
        <f>IFERROR(VLOOKUP(A489, LichDay!A:F, 6, FALSE), "")</f>
        <v/>
      </c>
      <c r="F489" s="23">
        <f t="shared" si="1"/>
        <v>5</v>
      </c>
      <c r="G489" s="23">
        <f>IF(A489 &lt;&gt; "", COUNTIFS(DiemDanhChiTiet!A:A, A489, DiemDanhChiTiet!E:E, C489), 0)</f>
        <v>5</v>
      </c>
      <c r="H489" s="23">
        <f>IF(A489 &lt;&gt; "", COUNTIFS(DiemDanhChiTiet!A:A, A489, DiemDanhChiTiet!E:E, "&lt;&gt;"&amp;C489), 0)</f>
        <v>0</v>
      </c>
      <c r="I489" s="185">
        <f t="shared" si="2"/>
        <v>150000</v>
      </c>
      <c r="J489" s="185">
        <f t="shared" si="3"/>
        <v>0</v>
      </c>
      <c r="K489" s="186" t="str">
        <f t="array" ref="K489">XLOOKUP(TRIM(C489), LopHoc!$B$4:$B$100, LopHoc!$A$4:$A$100, "Không tìm thấy")
</f>
        <v>Gang Thép</v>
      </c>
    </row>
    <row r="490">
      <c r="A490" s="37" t="s">
        <v>2204</v>
      </c>
      <c r="B490" s="70">
        <v>45546.0</v>
      </c>
      <c r="C490" s="58" t="s">
        <v>472</v>
      </c>
      <c r="D490" s="58" t="str">
        <f>IFERROR(VLOOKUP(A490, LichDay!A:E, 5, FALSE), "")</f>
        <v>Hope</v>
      </c>
      <c r="E490" s="58" t="str">
        <f>IFERROR(VLOOKUP(A490, LichDay!A:F, 6, FALSE), "")</f>
        <v/>
      </c>
      <c r="F490" s="23">
        <f t="shared" si="1"/>
        <v>8</v>
      </c>
      <c r="G490" s="23">
        <f>IF(A490 &lt;&gt; "", COUNTIFS(DiemDanhChiTiet!A:A, A490, DiemDanhChiTiet!E:E, C490), 0)</f>
        <v>8</v>
      </c>
      <c r="H490" s="23">
        <f>IF(A490 &lt;&gt; "", COUNTIFS(DiemDanhChiTiet!A:A, A490, DiemDanhChiTiet!E:E, "&lt;&gt;"&amp;C490), 0)</f>
        <v>0</v>
      </c>
      <c r="I490" s="185">
        <f t="shared" si="2"/>
        <v>150000</v>
      </c>
      <c r="J490" s="185">
        <f t="shared" si="3"/>
        <v>0</v>
      </c>
      <c r="K490" s="186" t="str">
        <f t="array" ref="K490">XLOOKUP(TRIM(C490), LopHoc!$B$4:$B$100, LopHoc!$A$4:$A$100, "Không tìm thấy")
</f>
        <v>Gang Thép</v>
      </c>
    </row>
    <row r="491">
      <c r="A491" s="37" t="s">
        <v>2151</v>
      </c>
      <c r="B491" s="70">
        <v>45576.0</v>
      </c>
      <c r="C491" s="58" t="s">
        <v>225</v>
      </c>
      <c r="D491" s="58" t="str">
        <f>IFERROR(VLOOKUP(A491, LichDay!A:E, 5, FALSE), "")</f>
        <v>Hope</v>
      </c>
      <c r="E491" s="58" t="str">
        <f>IFERROR(VLOOKUP(A491, LichDay!A:F, 6, FALSE), "")</f>
        <v/>
      </c>
      <c r="F491" s="23">
        <f t="shared" si="1"/>
        <v>3</v>
      </c>
      <c r="G491" s="23">
        <f>IF(A491 &lt;&gt; "", COUNTIFS(DiemDanhChiTiet!A:A, A491, DiemDanhChiTiet!E:E, C491), 0)</f>
        <v>3</v>
      </c>
      <c r="H491" s="23">
        <f>IF(A491 &lt;&gt; "", COUNTIFS(DiemDanhChiTiet!A:A, A491, DiemDanhChiTiet!E:E, "&lt;&gt;"&amp;C491), 0)</f>
        <v>0</v>
      </c>
      <c r="I491" s="185">
        <f t="shared" si="2"/>
        <v>150000</v>
      </c>
      <c r="J491" s="185">
        <f t="shared" si="3"/>
        <v>0</v>
      </c>
      <c r="K491" s="186" t="str">
        <f t="array" ref="K491">XLOOKUP(TRIM(C491), LopHoc!$B$4:$B$100, LopHoc!$A$4:$A$100, "Không tìm thấy")
</f>
        <v>Gang Thép</v>
      </c>
    </row>
    <row r="492">
      <c r="A492" s="37" t="s">
        <v>2141</v>
      </c>
      <c r="B492" s="70">
        <v>45576.0</v>
      </c>
      <c r="C492" s="58" t="s">
        <v>50</v>
      </c>
      <c r="D492" s="58" t="str">
        <f>IFERROR(VLOOKUP(A492, LichDay!A:E, 5, FALSE), "")</f>
        <v>Lego</v>
      </c>
      <c r="E492" s="57" t="str">
        <f>IFERROR(VLOOKUP(A492, LichDay!A:F, 6, FALSE), "")</f>
        <v/>
      </c>
      <c r="F492" s="23">
        <f t="shared" si="1"/>
        <v>4</v>
      </c>
      <c r="G492" s="23">
        <f>IF(A492 &lt;&gt; "", COUNTIFS(DiemDanhChiTiet!A:A, A492, DiemDanhChiTiet!E:E, C492), 0)</f>
        <v>4</v>
      </c>
      <c r="H492" s="23">
        <f>IF(A492 &lt;&gt; "", COUNTIFS(DiemDanhChiTiet!A:A, A492, DiemDanhChiTiet!E:E, "&lt;&gt;"&amp;C492), 0)</f>
        <v>0</v>
      </c>
      <c r="I492" s="185">
        <f t="shared" si="2"/>
        <v>150000</v>
      </c>
      <c r="J492" s="185">
        <f t="shared" si="3"/>
        <v>0</v>
      </c>
      <c r="K492" s="186" t="str">
        <f t="array" ref="K492">XLOOKUP(TRIM(C492), LopHoc!$B$4:$B$100, LopHoc!$A$4:$A$100, "Không tìm thấy")
</f>
        <v>RMIX</v>
      </c>
    </row>
    <row r="493">
      <c r="A493" s="37" t="s">
        <v>2160</v>
      </c>
      <c r="B493" s="70">
        <v>45576.0</v>
      </c>
      <c r="C493" s="58" t="s">
        <v>232</v>
      </c>
      <c r="D493" s="58" t="str">
        <f>IFERROR(VLOOKUP(A493, LichDay!A:E, 5, FALSE), "")</f>
        <v>Khadi</v>
      </c>
      <c r="E493" s="58" t="str">
        <f>IFERROR(VLOOKUP(A493, LichDay!A:F, 6, FALSE), "")</f>
        <v/>
      </c>
      <c r="F493" s="23">
        <f t="shared" si="1"/>
        <v>17</v>
      </c>
      <c r="G493" s="23">
        <f>IF(A493 &lt;&gt; "", COUNTIFS(DiemDanhChiTiet!A:A, A493, DiemDanhChiTiet!E:E, C493), 0)</f>
        <v>9</v>
      </c>
      <c r="H493" s="23">
        <f>IF(A493 &lt;&gt; "", COUNTIFS(DiemDanhChiTiet!A:A, A493, DiemDanhChiTiet!E:E, "&lt;&gt;"&amp;C493), 0)</f>
        <v>8</v>
      </c>
      <c r="I493" s="185">
        <f t="shared" si="2"/>
        <v>200000</v>
      </c>
      <c r="J493" s="185">
        <f t="shared" si="3"/>
        <v>0</v>
      </c>
      <c r="K493" s="186" t="str">
        <f t="array" ref="K493">XLOOKUP(TRIM(C493), LopHoc!$B$4:$B$100, LopHoc!$A$4:$A$100, "Không tìm thấy")
</f>
        <v>Gang Thép</v>
      </c>
    </row>
    <row r="494">
      <c r="A494" s="37" t="s">
        <v>2205</v>
      </c>
      <c r="B494" s="70">
        <v>45576.0</v>
      </c>
      <c r="C494" s="58" t="s">
        <v>472</v>
      </c>
      <c r="D494" s="58" t="str">
        <f>IFERROR(VLOOKUP(A494, LichDay!A:E, 5, FALSE), "")</f>
        <v>Hope</v>
      </c>
      <c r="E494" s="58" t="str">
        <f>IFERROR(VLOOKUP(A494, LichDay!A:F, 6, FALSE), "")</f>
        <v/>
      </c>
      <c r="F494" s="23">
        <f t="shared" si="1"/>
        <v>8</v>
      </c>
      <c r="G494" s="23">
        <f>IF(A494 &lt;&gt; "", COUNTIFS(DiemDanhChiTiet!A:A, A494, DiemDanhChiTiet!E:E, C494), 0)</f>
        <v>8</v>
      </c>
      <c r="H494" s="23">
        <f>IF(A494 &lt;&gt; "", COUNTIFS(DiemDanhChiTiet!A:A, A494, DiemDanhChiTiet!E:E, "&lt;&gt;"&amp;C494), 0)</f>
        <v>0</v>
      </c>
      <c r="I494" s="185">
        <f t="shared" si="2"/>
        <v>150000</v>
      </c>
      <c r="J494" s="185">
        <f t="shared" si="3"/>
        <v>0</v>
      </c>
      <c r="K494" s="186" t="str">
        <f t="array" ref="K494">XLOOKUP(TRIM(C494), LopHoc!$B$4:$B$100, LopHoc!$A$4:$A$100, "Không tìm thấy")
</f>
        <v>Gang Thép</v>
      </c>
    </row>
    <row r="495">
      <c r="A495" s="37" t="s">
        <v>2123</v>
      </c>
      <c r="B495" s="70">
        <v>45576.0</v>
      </c>
      <c r="C495" s="58" t="s">
        <v>190</v>
      </c>
      <c r="D495" s="58" t="str">
        <f>IFERROR(VLOOKUP(A495, LichDay!A:E, 5, FALSE), "")</f>
        <v>Lego</v>
      </c>
      <c r="E495" s="57" t="str">
        <f>IFERROR(VLOOKUP(A495, LichDay!A:F, 6, FALSE), "")</f>
        <v/>
      </c>
      <c r="F495" s="23">
        <f t="shared" si="1"/>
        <v>3</v>
      </c>
      <c r="G495" s="23">
        <f>IF(A495 &lt;&gt; "", COUNTIFS(DiemDanhChiTiet!A:A, A495, DiemDanhChiTiet!E:E, C495), 0)</f>
        <v>3</v>
      </c>
      <c r="H495" s="23">
        <f>IF(A495 &lt;&gt; "", COUNTIFS(DiemDanhChiTiet!A:A, A495, DiemDanhChiTiet!E:E, "&lt;&gt;"&amp;C495), 0)</f>
        <v>0</v>
      </c>
      <c r="I495" s="185">
        <f t="shared" si="2"/>
        <v>150000</v>
      </c>
      <c r="J495" s="185">
        <f t="shared" si="3"/>
        <v>0</v>
      </c>
      <c r="K495" s="186" t="str">
        <f t="array" ref="K495">XLOOKUP(TRIM(C495), LopHoc!$B$4:$B$100, LopHoc!$A$4:$A$100, "Không tìm thấy")
</f>
        <v>Thịnh Đán</v>
      </c>
    </row>
    <row r="496">
      <c r="A496" s="37" t="s">
        <v>2104</v>
      </c>
      <c r="B496" s="70">
        <v>45515.0</v>
      </c>
      <c r="C496" s="58" t="s">
        <v>27</v>
      </c>
      <c r="D496" s="58" t="str">
        <f>IFERROR(VLOOKUP(A496, LichDay!A:E, 5, FALSE), "")</f>
        <v>Lego</v>
      </c>
      <c r="E496" s="57" t="str">
        <f>IFERROR(VLOOKUP(A496, LichDay!A:F, 6, FALSE), "")</f>
        <v/>
      </c>
      <c r="F496" s="23">
        <f t="shared" si="1"/>
        <v>7</v>
      </c>
      <c r="G496" s="23">
        <f>IF(A496 &lt;&gt; "", COUNTIFS(DiemDanhChiTiet!A:A, A496, DiemDanhChiTiet!E:E, C496), 0)</f>
        <v>6</v>
      </c>
      <c r="H496" s="23">
        <f>IF(A496 &lt;&gt; "", COUNTIFS(DiemDanhChiTiet!A:A, A496, DiemDanhChiTiet!E:E, "&lt;&gt;"&amp;C496), 0)</f>
        <v>1</v>
      </c>
      <c r="I496" s="185">
        <f t="shared" si="2"/>
        <v>150000</v>
      </c>
      <c r="J496" s="185">
        <f t="shared" si="3"/>
        <v>0</v>
      </c>
      <c r="K496" s="186" t="str">
        <f t="array" ref="K496">XLOOKUP(TRIM(C496), LopHoc!$B$4:$B$100, LopHoc!$A$4:$A$100, "Không tìm thấy")
</f>
        <v>RMIX</v>
      </c>
    </row>
    <row r="497">
      <c r="A497" s="37" t="s">
        <v>2213</v>
      </c>
      <c r="B497" s="70">
        <v>45607.0</v>
      </c>
      <c r="C497" s="58" t="s">
        <v>449</v>
      </c>
      <c r="D497" s="58" t="str">
        <f>IFERROR(VLOOKUP(A497, LichDay!A:E, 5, FALSE), "")</f>
        <v>Hope</v>
      </c>
      <c r="E497" s="58" t="str">
        <f>IFERROR(VLOOKUP(A497, LichDay!A:F, 6, FALSE), "")</f>
        <v/>
      </c>
      <c r="F497" s="23">
        <f t="shared" si="1"/>
        <v>4</v>
      </c>
      <c r="G497" s="23">
        <f>IF(A497 &lt;&gt; "", COUNTIFS(DiemDanhChiTiet!A:A, A497, DiemDanhChiTiet!E:E, C497), 0)</f>
        <v>4</v>
      </c>
      <c r="H497" s="23">
        <f>IF(A497 &lt;&gt; "", COUNTIFS(DiemDanhChiTiet!A:A, A497, DiemDanhChiTiet!E:E, "&lt;&gt;"&amp;C497), 0)</f>
        <v>0</v>
      </c>
      <c r="I497" s="185">
        <f t="shared" si="2"/>
        <v>150000</v>
      </c>
      <c r="J497" s="185">
        <f t="shared" si="3"/>
        <v>0</v>
      </c>
      <c r="K497" s="186" t="str">
        <f t="array" ref="K497">XLOOKUP(TRIM(C497), LopHoc!$B$4:$B$100, LopHoc!$A$4:$A$100, "Không tìm thấy")
</f>
        <v>Gang Thép</v>
      </c>
    </row>
    <row r="498">
      <c r="A498" s="37" t="s">
        <v>2221</v>
      </c>
      <c r="B498" s="70">
        <v>45607.0</v>
      </c>
      <c r="C498" s="58" t="s">
        <v>293</v>
      </c>
      <c r="D498" s="58" t="str">
        <f>IFERROR(VLOOKUP(A498, LichDay!A:E, 5, FALSE), "")</f>
        <v>Halo</v>
      </c>
      <c r="E498" s="58" t="str">
        <f>IFERROR(VLOOKUP(A498, LichDay!A:F, 6, FALSE), "")</f>
        <v>Huyen</v>
      </c>
      <c r="F498" s="23">
        <f t="shared" si="1"/>
        <v>6</v>
      </c>
      <c r="G498" s="23">
        <f>IF(A498 &lt;&gt; "", COUNTIFS(DiemDanhChiTiet!A:A, A498, DiemDanhChiTiet!E:E, C498), 0)</f>
        <v>6</v>
      </c>
      <c r="H498" s="23">
        <f>IF(A498 &lt;&gt; "", COUNTIFS(DiemDanhChiTiet!A:A, A498, DiemDanhChiTiet!E:E, "&lt;&gt;"&amp;C498), 0)</f>
        <v>0</v>
      </c>
      <c r="I498" s="185">
        <f t="shared" si="2"/>
        <v>150000</v>
      </c>
      <c r="J498" s="185">
        <f t="shared" si="3"/>
        <v>50000</v>
      </c>
      <c r="K498" s="186" t="str">
        <f t="array" ref="K498">XLOOKUP(TRIM(C498), LopHoc!$B$4:$B$100, LopHoc!$A$4:$A$100, "Không tìm thấy")
</f>
        <v>Gang Thép</v>
      </c>
    </row>
    <row r="499">
      <c r="A499" s="37" t="s">
        <v>2094</v>
      </c>
      <c r="B499" s="70">
        <v>45607.0</v>
      </c>
      <c r="C499" s="58" t="s">
        <v>141</v>
      </c>
      <c r="D499" s="58" t="str">
        <f>IFERROR(VLOOKUP(A499, LichDay!A:E, 5, FALSE), "")</f>
        <v>Hope</v>
      </c>
      <c r="E499" s="57" t="str">
        <f>IFERROR(VLOOKUP(A499, LichDay!A:F, 6, FALSE), "")</f>
        <v/>
      </c>
      <c r="F499" s="23">
        <f t="shared" si="1"/>
        <v>4</v>
      </c>
      <c r="G499" s="23">
        <f>IF(A499 &lt;&gt; "", COUNTIFS(DiemDanhChiTiet!A:A, A499, DiemDanhChiTiet!E:E, C499), 0)</f>
        <v>4</v>
      </c>
      <c r="H499" s="23">
        <f>IF(A499 &lt;&gt; "", COUNTIFS(DiemDanhChiTiet!A:A, A499, DiemDanhChiTiet!E:E, "&lt;&gt;"&amp;C499), 0)</f>
        <v>0</v>
      </c>
      <c r="I499" s="185">
        <f t="shared" si="2"/>
        <v>150000</v>
      </c>
      <c r="J499" s="185">
        <f t="shared" si="3"/>
        <v>0</v>
      </c>
      <c r="K499" s="186" t="str">
        <f t="array" ref="K499">XLOOKUP(TRIM(C499), LopHoc!$B$4:$B$100, LopHoc!$A$4:$A$100, "Không tìm thấy")
</f>
        <v>RMIX</v>
      </c>
    </row>
    <row r="500">
      <c r="A500" s="37" t="s">
        <v>2187</v>
      </c>
      <c r="B500" s="70">
        <v>45637.0</v>
      </c>
      <c r="C500" s="58" t="s">
        <v>306</v>
      </c>
      <c r="D500" s="58" t="str">
        <f>IFERROR(VLOOKUP(A500, LichDay!A:E, 5, FALSE), "")</f>
        <v>Khadi</v>
      </c>
      <c r="E500" s="57" t="str">
        <f>IFERROR(VLOOKUP(A500, LichDay!A:F, 6, FALSE), "")</f>
        <v/>
      </c>
      <c r="F500" s="23">
        <f t="shared" si="1"/>
        <v>8</v>
      </c>
      <c r="G500" s="23">
        <f>IF(A500 &lt;&gt; "", COUNTIFS(DiemDanhChiTiet!A:A, A500, DiemDanhChiTiet!E:E, C500), 0)</f>
        <v>7</v>
      </c>
      <c r="H500" s="23">
        <f>IF(A500 &lt;&gt; "", COUNTIFS(DiemDanhChiTiet!A:A, A500, DiemDanhChiTiet!E:E, "&lt;&gt;"&amp;C500), 0)</f>
        <v>1</v>
      </c>
      <c r="I500" s="185">
        <f t="shared" si="2"/>
        <v>150000</v>
      </c>
      <c r="J500" s="185">
        <f t="shared" si="3"/>
        <v>0</v>
      </c>
      <c r="K500" s="186" t="str">
        <f t="array" ref="K500">XLOOKUP(TRIM(C500), LopHoc!$B$4:$B$100, LopHoc!$A$4:$A$100, "Không tìm thấy")
</f>
        <v>Gang Thép</v>
      </c>
    </row>
    <row r="501">
      <c r="A501" s="37" t="s">
        <v>2232</v>
      </c>
      <c r="B501" s="70">
        <v>45637.0</v>
      </c>
      <c r="C501" s="58" t="s">
        <v>453</v>
      </c>
      <c r="D501" s="58" t="str">
        <f>IFERROR(VLOOKUP(A501, LichDay!A:E, 5, FALSE), "")</f>
        <v>Hope</v>
      </c>
      <c r="E501" s="57" t="str">
        <f>IFERROR(VLOOKUP(A501, LichDay!A:F, 6, FALSE), "")</f>
        <v/>
      </c>
      <c r="F501" s="23">
        <f t="shared" si="1"/>
        <v>7</v>
      </c>
      <c r="G501" s="23">
        <f>IF(A501 &lt;&gt; "", COUNTIFS(DiemDanhChiTiet!A:A, A501, DiemDanhChiTiet!E:E, C501), 0)</f>
        <v>7</v>
      </c>
      <c r="H501" s="23">
        <f>IF(A501 &lt;&gt; "", COUNTIFS(DiemDanhChiTiet!A:A, A501, DiemDanhChiTiet!E:E, "&lt;&gt;"&amp;C501), 0)</f>
        <v>0</v>
      </c>
      <c r="I501" s="185">
        <f t="shared" si="2"/>
        <v>150000</v>
      </c>
      <c r="J501" s="185">
        <f t="shared" si="3"/>
        <v>0</v>
      </c>
      <c r="K501" s="186" t="str">
        <f t="array" ref="K501">XLOOKUP(TRIM(C501), LopHoc!$B$4:$B$100, LopHoc!$A$4:$A$100, "Không tìm thấy")
</f>
        <v>Gang Thép</v>
      </c>
    </row>
    <row r="502">
      <c r="A502" s="37" t="s">
        <v>2178</v>
      </c>
      <c r="B502" s="58" t="s">
        <v>1263</v>
      </c>
      <c r="C502" s="58" t="s">
        <v>387</v>
      </c>
      <c r="D502" s="58" t="str">
        <f>IFERROR(VLOOKUP(A502, LichDay!A:E, 5, FALSE), "")</f>
        <v>Huco</v>
      </c>
      <c r="E502" s="58" t="str">
        <f>IFERROR(VLOOKUP(A502, LichDay!A:F, 6, FALSE), "")</f>
        <v>Huyen</v>
      </c>
      <c r="F502" s="23">
        <f t="shared" si="1"/>
        <v>3</v>
      </c>
      <c r="G502" s="23">
        <f>IF(A502 &lt;&gt; "", COUNTIFS(DiemDanhChiTiet!A:A, A502, DiemDanhChiTiet!E:E, C502), 0)</f>
        <v>3</v>
      </c>
      <c r="H502" s="23">
        <f>IF(A502 &lt;&gt; "", COUNTIFS(DiemDanhChiTiet!A:A, A502, DiemDanhChiTiet!E:E, "&lt;&gt;"&amp;C502), 0)</f>
        <v>0</v>
      </c>
      <c r="I502" s="185">
        <f t="shared" si="2"/>
        <v>150000</v>
      </c>
      <c r="J502" s="185">
        <f t="shared" si="3"/>
        <v>50000</v>
      </c>
      <c r="K502" s="186" t="str">
        <f t="array" ref="K502">XLOOKUP(TRIM(C502), LopHoc!$B$4:$B$100, LopHoc!$A$4:$A$100, "Không tìm thấy")
</f>
        <v>Gang Thép</v>
      </c>
    </row>
    <row r="503">
      <c r="A503" s="37" t="s">
        <v>2169</v>
      </c>
      <c r="B503" s="58" t="s">
        <v>1263</v>
      </c>
      <c r="C503" s="58" t="s">
        <v>327</v>
      </c>
      <c r="D503" s="58" t="str">
        <f>IFERROR(VLOOKUP(A503, LichDay!A:E, 5, FALSE), "")</f>
        <v>Huco</v>
      </c>
      <c r="E503" s="58" t="str">
        <f>IFERROR(VLOOKUP(A503, LichDay!A:F, 6, FALSE), "")</f>
        <v>Huyen</v>
      </c>
      <c r="F503" s="23">
        <f t="shared" si="1"/>
        <v>6</v>
      </c>
      <c r="G503" s="23">
        <f>IF(A503 &lt;&gt; "", COUNTIFS(DiemDanhChiTiet!A:A, A503, DiemDanhChiTiet!E:E, C503), 0)</f>
        <v>6</v>
      </c>
      <c r="H503" s="23">
        <f>IF(A503 &lt;&gt; "", COUNTIFS(DiemDanhChiTiet!A:A, A503, DiemDanhChiTiet!E:E, "&lt;&gt;"&amp;C503), 0)</f>
        <v>0</v>
      </c>
      <c r="I503" s="185">
        <f t="shared" si="2"/>
        <v>150000</v>
      </c>
      <c r="J503" s="185">
        <f t="shared" si="3"/>
        <v>50000</v>
      </c>
      <c r="K503" s="186" t="str">
        <f t="array" ref="K503">XLOOKUP(TRIM(C503), LopHoc!$B$4:$B$100, LopHoc!$A$4:$A$100, "Không tìm thấy")
</f>
        <v>Gang Thép</v>
      </c>
    </row>
    <row r="504">
      <c r="A504" s="37" t="s">
        <v>2214</v>
      </c>
      <c r="B504" s="58" t="s">
        <v>1263</v>
      </c>
      <c r="C504" s="58" t="s">
        <v>449</v>
      </c>
      <c r="D504" s="58" t="str">
        <f>IFERROR(VLOOKUP(A504, LichDay!A:E, 5, FALSE), "")</f>
        <v>Hope</v>
      </c>
      <c r="E504" s="58" t="str">
        <f>IFERROR(VLOOKUP(A504, LichDay!A:F, 6, FALSE), "")</f>
        <v>Huyen</v>
      </c>
      <c r="F504" s="23">
        <f t="shared" si="1"/>
        <v>3</v>
      </c>
      <c r="G504" s="23">
        <f>IF(A504 &lt;&gt; "", COUNTIFS(DiemDanhChiTiet!A:A, A504, DiemDanhChiTiet!E:E, C504), 0)</f>
        <v>3</v>
      </c>
      <c r="H504" s="23">
        <f>IF(A504 &lt;&gt; "", COUNTIFS(DiemDanhChiTiet!A:A, A504, DiemDanhChiTiet!E:E, "&lt;&gt;"&amp;C504), 0)</f>
        <v>0</v>
      </c>
      <c r="I504" s="185">
        <f t="shared" si="2"/>
        <v>150000</v>
      </c>
      <c r="J504" s="185">
        <f t="shared" si="3"/>
        <v>50000</v>
      </c>
      <c r="K504" s="186" t="str">
        <f t="array" ref="K504">XLOOKUP(TRIM(C504), LopHoc!$B$4:$B$100, LopHoc!$A$4:$A$100, "Không tìm thấy")
</f>
        <v>Gang Thép</v>
      </c>
    </row>
    <row r="505">
      <c r="A505" s="37" t="s">
        <v>2114</v>
      </c>
      <c r="B505" s="58" t="s">
        <v>1263</v>
      </c>
      <c r="C505" s="58" t="s">
        <v>86</v>
      </c>
      <c r="D505" s="58" t="str">
        <f>IFERROR(VLOOKUP(A505, LichDay!A:E, 5, FALSE), "")</f>
        <v>Halo</v>
      </c>
      <c r="E505" s="57" t="str">
        <f>IFERROR(VLOOKUP(A505, LichDay!A:F, 6, FALSE), "")</f>
        <v/>
      </c>
      <c r="F505" s="23">
        <f t="shared" si="1"/>
        <v>5</v>
      </c>
      <c r="G505" s="23">
        <f>IF(A505 &lt;&gt; "", COUNTIFS(DiemDanhChiTiet!A:A, A505, DiemDanhChiTiet!E:E, C505), 0)</f>
        <v>5</v>
      </c>
      <c r="H505" s="23">
        <f>IF(A505 &lt;&gt; "", COUNTIFS(DiemDanhChiTiet!A:A, A505, DiemDanhChiTiet!E:E, "&lt;&gt;"&amp;C505), 0)</f>
        <v>0</v>
      </c>
      <c r="I505" s="185">
        <f t="shared" si="2"/>
        <v>150000</v>
      </c>
      <c r="J505" s="185">
        <f t="shared" si="3"/>
        <v>0</v>
      </c>
      <c r="K505" s="186" t="str">
        <f t="array" ref="K505">XLOOKUP(TRIM(C505), LopHoc!$B$4:$B$100, LopHoc!$A$4:$A$100, "Không tìm thấy")
</f>
        <v>RMIX</v>
      </c>
    </row>
    <row r="506">
      <c r="A506" s="37" t="s">
        <v>2105</v>
      </c>
      <c r="B506" s="58" t="s">
        <v>1263</v>
      </c>
      <c r="C506" s="58" t="s">
        <v>27</v>
      </c>
      <c r="D506" s="58" t="str">
        <f>IFERROR(VLOOKUP(A506, LichDay!A:E, 5, FALSE), "")</f>
        <v>Lego</v>
      </c>
      <c r="E506" s="57" t="str">
        <f>IFERROR(VLOOKUP(A506, LichDay!A:F, 6, FALSE), "")</f>
        <v/>
      </c>
      <c r="F506" s="23">
        <f t="shared" si="1"/>
        <v>8</v>
      </c>
      <c r="G506" s="23">
        <f>IF(A506 &lt;&gt; "", COUNTIFS(DiemDanhChiTiet!A:A, A506, DiemDanhChiTiet!E:E, C506), 0)</f>
        <v>6</v>
      </c>
      <c r="H506" s="23">
        <f>IF(A506 &lt;&gt; "", COUNTIFS(DiemDanhChiTiet!A:A, A506, DiemDanhChiTiet!E:E, "&lt;&gt;"&amp;C506), 0)</f>
        <v>2</v>
      </c>
      <c r="I506" s="185">
        <f t="shared" si="2"/>
        <v>150000</v>
      </c>
      <c r="J506" s="185">
        <f t="shared" si="3"/>
        <v>0</v>
      </c>
      <c r="K506" s="186" t="str">
        <f t="array" ref="K506">XLOOKUP(TRIM(C506), LopHoc!$B$4:$B$100, LopHoc!$A$4:$A$100, "Không tìm thấy")
</f>
        <v>RMIX</v>
      </c>
    </row>
    <row r="507">
      <c r="A507" s="37" t="s">
        <v>2196</v>
      </c>
      <c r="B507" s="58" t="s">
        <v>1263</v>
      </c>
      <c r="C507" s="58" t="s">
        <v>439</v>
      </c>
      <c r="D507" s="58" t="str">
        <f>IFERROR(VLOOKUP(A507, LichDay!A:E, 5, FALSE), "")</f>
        <v>Khadi</v>
      </c>
      <c r="E507" s="58" t="str">
        <f>IFERROR(VLOOKUP(A507, LichDay!A:F, 6, FALSE), "")</f>
        <v>Huyen</v>
      </c>
      <c r="F507" s="23">
        <f t="shared" si="1"/>
        <v>6</v>
      </c>
      <c r="G507" s="23">
        <f>IF(A507 &lt;&gt; "", COUNTIFS(DiemDanhChiTiet!A:A, A507, DiemDanhChiTiet!E:E, C507), 0)</f>
        <v>6</v>
      </c>
      <c r="H507" s="23">
        <f>IF(A507 &lt;&gt; "", COUNTIFS(DiemDanhChiTiet!A:A, A507, DiemDanhChiTiet!E:E, "&lt;&gt;"&amp;C507), 0)</f>
        <v>0</v>
      </c>
      <c r="I507" s="185">
        <f t="shared" si="2"/>
        <v>150000</v>
      </c>
      <c r="J507" s="185">
        <f t="shared" si="3"/>
        <v>50000</v>
      </c>
      <c r="K507" s="186" t="str">
        <f t="array" ref="K507">XLOOKUP(TRIM(C507), LopHoc!$B$4:$B$100, LopHoc!$A$4:$A$100, "Không tìm thấy")
</f>
        <v>Gang Thép</v>
      </c>
    </row>
    <row r="508">
      <c r="A508" s="37" t="s">
        <v>2095</v>
      </c>
      <c r="B508" s="58" t="s">
        <v>1263</v>
      </c>
      <c r="C508" s="58" t="s">
        <v>141</v>
      </c>
      <c r="D508" s="58" t="str">
        <f>IFERROR(VLOOKUP(A508, LichDay!A:E, 5, FALSE), "")</f>
        <v>Hope</v>
      </c>
      <c r="E508" s="57" t="str">
        <f>IFERROR(VLOOKUP(A508, LichDay!A:F, 6, FALSE), "")</f>
        <v/>
      </c>
      <c r="F508" s="23">
        <f t="shared" si="1"/>
        <v>4</v>
      </c>
      <c r="G508" s="23">
        <f>IF(A508 &lt;&gt; "", COUNTIFS(DiemDanhChiTiet!A:A, A508, DiemDanhChiTiet!E:E, C508), 0)</f>
        <v>4</v>
      </c>
      <c r="H508" s="23">
        <f>IF(A508 &lt;&gt; "", COUNTIFS(DiemDanhChiTiet!A:A, A508, DiemDanhChiTiet!E:E, "&lt;&gt;"&amp;C508), 0)</f>
        <v>0</v>
      </c>
      <c r="I508" s="185">
        <f t="shared" si="2"/>
        <v>150000</v>
      </c>
      <c r="J508" s="185">
        <f t="shared" si="3"/>
        <v>0</v>
      </c>
      <c r="K508" s="186" t="str">
        <f t="array" ref="K508">XLOOKUP(TRIM(C508), LopHoc!$B$4:$B$100, LopHoc!$A$4:$A$100, "Không tìm thấy")
</f>
        <v>RMIX</v>
      </c>
    </row>
    <row r="509">
      <c r="A509" s="37" t="s">
        <v>2222</v>
      </c>
      <c r="B509" s="58" t="s">
        <v>2223</v>
      </c>
      <c r="C509" s="58" t="s">
        <v>293</v>
      </c>
      <c r="D509" s="58" t="str">
        <f>IFERROR(VLOOKUP(A509, LichDay!A:E, 5, FALSE), "")</f>
        <v>Halo</v>
      </c>
      <c r="E509" s="58" t="str">
        <f>IFERROR(VLOOKUP(A509, LichDay!A:F, 6, FALSE), "")</f>
        <v>Huyen</v>
      </c>
      <c r="F509" s="23">
        <f t="shared" si="1"/>
        <v>6</v>
      </c>
      <c r="G509" s="23">
        <f>IF(A509 &lt;&gt; "", COUNTIFS(DiemDanhChiTiet!A:A, A509, DiemDanhChiTiet!E:E, C509), 0)</f>
        <v>6</v>
      </c>
      <c r="H509" s="23">
        <f>IF(A509 &lt;&gt; "", COUNTIFS(DiemDanhChiTiet!A:A, A509, DiemDanhChiTiet!E:E, "&lt;&gt;"&amp;C509), 0)</f>
        <v>0</v>
      </c>
      <c r="I509" s="185">
        <f t="shared" si="2"/>
        <v>150000</v>
      </c>
      <c r="J509" s="185">
        <f t="shared" si="3"/>
        <v>50000</v>
      </c>
      <c r="K509" s="186" t="str">
        <f t="array" ref="K509">XLOOKUP(TRIM(C509), LopHoc!$B$4:$B$100, LopHoc!$A$4:$A$100, "Không tìm thấy")
</f>
        <v>Gang Thép</v>
      </c>
    </row>
    <row r="510">
      <c r="A510" s="37" t="s">
        <v>2142</v>
      </c>
      <c r="B510" s="58" t="s">
        <v>869</v>
      </c>
      <c r="C510" s="58" t="s">
        <v>50</v>
      </c>
      <c r="D510" s="58" t="str">
        <f>IFERROR(VLOOKUP(A510, LichDay!A:E, 5, FALSE), "")</f>
        <v>Khadi</v>
      </c>
      <c r="E510" s="57" t="str">
        <f>IFERROR(VLOOKUP(A510, LichDay!A:F, 6, FALSE), "")</f>
        <v/>
      </c>
      <c r="F510" s="23">
        <f t="shared" si="1"/>
        <v>8</v>
      </c>
      <c r="G510" s="23">
        <f>IF(A510 &lt;&gt; "", COUNTIFS(DiemDanhChiTiet!A:A, A510, DiemDanhChiTiet!E:E, C510), 0)</f>
        <v>7</v>
      </c>
      <c r="H510" s="23">
        <f>IF(A510 &lt;&gt; "", COUNTIFS(DiemDanhChiTiet!A:A, A510, DiemDanhChiTiet!E:E, "&lt;&gt;"&amp;C510), 0)</f>
        <v>1</v>
      </c>
      <c r="I510" s="185">
        <f t="shared" si="2"/>
        <v>150000</v>
      </c>
      <c r="J510" s="185">
        <f t="shared" si="3"/>
        <v>0</v>
      </c>
      <c r="K510" s="186" t="str">
        <f t="array" ref="K510">XLOOKUP(TRIM(C510), LopHoc!$B$4:$B$100, LopHoc!$A$4:$A$100, "Không tìm thấy")
</f>
        <v>RMIX</v>
      </c>
    </row>
    <row r="511">
      <c r="A511" s="37" t="s">
        <v>2233</v>
      </c>
      <c r="B511" s="58" t="s">
        <v>869</v>
      </c>
      <c r="C511" s="58" t="s">
        <v>453</v>
      </c>
      <c r="D511" s="58" t="str">
        <f>IFERROR(VLOOKUP(A511, LichDay!A:E, 5, FALSE), "")</f>
        <v>Hope</v>
      </c>
      <c r="E511" s="57" t="str">
        <f>IFERROR(VLOOKUP(A511, LichDay!A:F, 6, FALSE), "")</f>
        <v/>
      </c>
      <c r="F511" s="23">
        <f t="shared" si="1"/>
        <v>8</v>
      </c>
      <c r="G511" s="23">
        <f>IF(A511 &lt;&gt; "", COUNTIFS(DiemDanhChiTiet!A:A, A511, DiemDanhChiTiet!E:E, C511), 0)</f>
        <v>5</v>
      </c>
      <c r="H511" s="23">
        <f>IF(A511 &lt;&gt; "", COUNTIFS(DiemDanhChiTiet!A:A, A511, DiemDanhChiTiet!E:E, "&lt;&gt;"&amp;C511), 0)</f>
        <v>3</v>
      </c>
      <c r="I511" s="185">
        <f t="shared" si="2"/>
        <v>150000</v>
      </c>
      <c r="J511" s="185">
        <f t="shared" si="3"/>
        <v>0</v>
      </c>
      <c r="K511" s="186" t="str">
        <f t="array" ref="K511">XLOOKUP(TRIM(C511), LopHoc!$B$4:$B$100, LopHoc!$A$4:$A$100, "Không tìm thấy")
</f>
        <v>Gang Thép</v>
      </c>
    </row>
    <row r="512">
      <c r="A512" s="37" t="s">
        <v>2170</v>
      </c>
      <c r="B512" s="58" t="s">
        <v>869</v>
      </c>
      <c r="C512" s="58" t="s">
        <v>327</v>
      </c>
      <c r="D512" s="58" t="str">
        <f>IFERROR(VLOOKUP(A512, LichDay!A:E, 5, FALSE), "")</f>
        <v>Huco</v>
      </c>
      <c r="E512" s="58" t="str">
        <f>IFERROR(VLOOKUP(A512, LichDay!A:F, 6, FALSE), "")</f>
        <v>Huyen</v>
      </c>
      <c r="F512" s="23">
        <f t="shared" si="1"/>
        <v>7</v>
      </c>
      <c r="G512" s="23">
        <f>IF(A512 &lt;&gt; "", COUNTIFS(DiemDanhChiTiet!A:A, A512, DiemDanhChiTiet!E:E, C512), 0)</f>
        <v>7</v>
      </c>
      <c r="H512" s="23">
        <f>IF(A512 &lt;&gt; "", COUNTIFS(DiemDanhChiTiet!A:A, A512, DiemDanhChiTiet!E:E, "&lt;&gt;"&amp;C512), 0)</f>
        <v>0</v>
      </c>
      <c r="I512" s="185">
        <f t="shared" si="2"/>
        <v>150000</v>
      </c>
      <c r="J512" s="185">
        <f t="shared" si="3"/>
        <v>50000</v>
      </c>
      <c r="K512" s="186" t="str">
        <f t="array" ref="K512">XLOOKUP(TRIM(C512), LopHoc!$B$4:$B$100, LopHoc!$A$4:$A$100, "Không tìm thấy")
</f>
        <v>Gang Thép</v>
      </c>
    </row>
    <row r="513">
      <c r="A513" s="37" t="s">
        <v>2115</v>
      </c>
      <c r="B513" s="58" t="s">
        <v>869</v>
      </c>
      <c r="C513" s="58" t="s">
        <v>86</v>
      </c>
      <c r="D513" s="58" t="str">
        <f>IFERROR(VLOOKUP(A513, LichDay!A:E, 5, FALSE), "")</f>
        <v>Halo</v>
      </c>
      <c r="E513" s="57" t="str">
        <f>IFERROR(VLOOKUP(A513, LichDay!A:F, 6, FALSE), "")</f>
        <v/>
      </c>
      <c r="F513" s="23">
        <f t="shared" si="1"/>
        <v>5</v>
      </c>
      <c r="G513" s="23">
        <f>IF(A513 &lt;&gt; "", COUNTIFS(DiemDanhChiTiet!A:A, A513, DiemDanhChiTiet!E:E, C513), 0)</f>
        <v>4</v>
      </c>
      <c r="H513" s="23">
        <f>IF(A513 &lt;&gt; "", COUNTIFS(DiemDanhChiTiet!A:A, A513, DiemDanhChiTiet!E:E, "&lt;&gt;"&amp;C513), 0)</f>
        <v>1</v>
      </c>
      <c r="I513" s="185">
        <f t="shared" si="2"/>
        <v>150000</v>
      </c>
      <c r="J513" s="185">
        <f t="shared" si="3"/>
        <v>0</v>
      </c>
      <c r="K513" s="186" t="str">
        <f t="array" ref="K513">XLOOKUP(TRIM(C513), LopHoc!$B$4:$B$100, LopHoc!$A$4:$A$100, "Không tìm thấy")
</f>
        <v>RMIX</v>
      </c>
    </row>
    <row r="514">
      <c r="A514" s="37" t="s">
        <v>2197</v>
      </c>
      <c r="B514" s="58" t="s">
        <v>869</v>
      </c>
      <c r="C514" s="58" t="s">
        <v>439</v>
      </c>
      <c r="D514" s="58" t="str">
        <f>IFERROR(VLOOKUP(A514, LichDay!A:E, 5, FALSE), "")</f>
        <v>Khadi</v>
      </c>
      <c r="E514" s="57" t="str">
        <f>IFERROR(VLOOKUP(A514, LichDay!A:F, 6, FALSE), "")</f>
        <v/>
      </c>
      <c r="F514" s="23">
        <f t="shared" si="1"/>
        <v>7</v>
      </c>
      <c r="G514" s="23">
        <f>IF(A514 &lt;&gt; "", COUNTIFS(DiemDanhChiTiet!A:A, A514, DiemDanhChiTiet!E:E, C514), 0)</f>
        <v>7</v>
      </c>
      <c r="H514" s="23">
        <f>IF(A514 &lt;&gt; "", COUNTIFS(DiemDanhChiTiet!A:A, A514, DiemDanhChiTiet!E:E, "&lt;&gt;"&amp;C514), 0)</f>
        <v>0</v>
      </c>
      <c r="I514" s="185">
        <f t="shared" si="2"/>
        <v>150000</v>
      </c>
      <c r="J514" s="185">
        <f t="shared" si="3"/>
        <v>0</v>
      </c>
      <c r="K514" s="186" t="str">
        <f t="array" ref="K514">XLOOKUP(TRIM(C514), LopHoc!$B$4:$B$100, LopHoc!$A$4:$A$100, "Không tìm thấy")
</f>
        <v>Gang Thép</v>
      </c>
    </row>
    <row r="515">
      <c r="A515" s="37" t="s">
        <v>2179</v>
      </c>
      <c r="B515" s="58" t="s">
        <v>869</v>
      </c>
      <c r="C515" s="58" t="s">
        <v>387</v>
      </c>
      <c r="D515" s="58" t="str">
        <f>IFERROR(VLOOKUP(A515, LichDay!A:E, 5, FALSE), "")</f>
        <v>Huco</v>
      </c>
      <c r="E515" s="58" t="str">
        <f>IFERROR(VLOOKUP(A515, LichDay!A:F, 6, FALSE), "")</f>
        <v>Huyen</v>
      </c>
      <c r="F515" s="23">
        <f t="shared" si="1"/>
        <v>3</v>
      </c>
      <c r="G515" s="23">
        <f>IF(A515 &lt;&gt; "", COUNTIFS(DiemDanhChiTiet!A:A, A515, DiemDanhChiTiet!E:E, C515), 0)</f>
        <v>3</v>
      </c>
      <c r="H515" s="23">
        <f>IF(A515 &lt;&gt; "", COUNTIFS(DiemDanhChiTiet!A:A, A515, DiemDanhChiTiet!E:E, "&lt;&gt;"&amp;C515), 0)</f>
        <v>0</v>
      </c>
      <c r="I515" s="185">
        <f t="shared" si="2"/>
        <v>150000</v>
      </c>
      <c r="J515" s="185">
        <f t="shared" si="3"/>
        <v>50000</v>
      </c>
      <c r="K515" s="186" t="str">
        <f t="array" ref="K515">XLOOKUP(TRIM(C515), LopHoc!$B$4:$B$100, LopHoc!$A$4:$A$100, "Không tìm thấy")
</f>
        <v>Gang Thép</v>
      </c>
    </row>
    <row r="516">
      <c r="A516" s="37" t="s">
        <v>2106</v>
      </c>
      <c r="B516" s="58" t="s">
        <v>869</v>
      </c>
      <c r="C516" s="58" t="s">
        <v>27</v>
      </c>
      <c r="D516" s="58" t="str">
        <f>IFERROR(VLOOKUP(A516, LichDay!A:E, 5, FALSE), "")</f>
        <v>Lego</v>
      </c>
      <c r="E516" s="57" t="str">
        <f>IFERROR(VLOOKUP(A516, LichDay!A:F, 6, FALSE), "")</f>
        <v/>
      </c>
      <c r="F516" s="23">
        <f t="shared" si="1"/>
        <v>7</v>
      </c>
      <c r="G516" s="23">
        <f>IF(A516 &lt;&gt; "", COUNTIFS(DiemDanhChiTiet!A:A, A516, DiemDanhChiTiet!E:E, C516), 0)</f>
        <v>6</v>
      </c>
      <c r="H516" s="23">
        <f>IF(A516 &lt;&gt; "", COUNTIFS(DiemDanhChiTiet!A:A, A516, DiemDanhChiTiet!E:E, "&lt;&gt;"&amp;C516), 0)</f>
        <v>1</v>
      </c>
      <c r="I516" s="185">
        <f t="shared" si="2"/>
        <v>150000</v>
      </c>
      <c r="J516" s="185">
        <f t="shared" si="3"/>
        <v>0</v>
      </c>
      <c r="K516" s="186" t="str">
        <f t="array" ref="K516">XLOOKUP(TRIM(C516), LopHoc!$B$4:$B$100, LopHoc!$A$4:$A$100, "Không tìm thấy")
</f>
        <v>RMIX</v>
      </c>
    </row>
    <row r="517">
      <c r="A517" s="37" t="s">
        <v>2152</v>
      </c>
      <c r="B517" s="58" t="s">
        <v>1264</v>
      </c>
      <c r="C517" s="58" t="s">
        <v>225</v>
      </c>
      <c r="D517" s="58" t="str">
        <f>IFERROR(VLOOKUP(A517, LichDay!A:E, 5, FALSE), "")</f>
        <v>Halo</v>
      </c>
      <c r="E517" s="57" t="str">
        <f>IFERROR(VLOOKUP(A517, LichDay!A:F, 6, FALSE), "")</f>
        <v/>
      </c>
      <c r="F517" s="23">
        <f t="shared" si="1"/>
        <v>5</v>
      </c>
      <c r="G517" s="23">
        <f>IF(A517 &lt;&gt; "", COUNTIFS(DiemDanhChiTiet!A:A, A517, DiemDanhChiTiet!E:E, C517), 0)</f>
        <v>5</v>
      </c>
      <c r="H517" s="23">
        <f>IF(A517 &lt;&gt; "", COUNTIFS(DiemDanhChiTiet!A:A, A517, DiemDanhChiTiet!E:E, "&lt;&gt;"&amp;C517), 0)</f>
        <v>0</v>
      </c>
      <c r="I517" s="185">
        <f t="shared" si="2"/>
        <v>150000</v>
      </c>
      <c r="J517" s="185">
        <f t="shared" si="3"/>
        <v>0</v>
      </c>
      <c r="K517" s="186" t="str">
        <f t="array" ref="K517">XLOOKUP(TRIM(C517), LopHoc!$B$4:$B$100, LopHoc!$A$4:$A$100, "Không tìm thấy")
</f>
        <v>Gang Thép</v>
      </c>
    </row>
    <row r="518">
      <c r="A518" s="37" t="s">
        <v>2161</v>
      </c>
      <c r="B518" s="58" t="s">
        <v>1264</v>
      </c>
      <c r="C518" s="58" t="s">
        <v>232</v>
      </c>
      <c r="D518" s="58" t="str">
        <f>IFERROR(VLOOKUP(A518, LichDay!A:E, 5, FALSE), "")</f>
        <v>Halo</v>
      </c>
      <c r="E518" s="57" t="str">
        <f>IFERROR(VLOOKUP(A518, LichDay!A:F, 6, FALSE), "")</f>
        <v/>
      </c>
      <c r="F518" s="23">
        <f t="shared" si="1"/>
        <v>13</v>
      </c>
      <c r="G518" s="23">
        <f>IF(A518 &lt;&gt; "", COUNTIFS(DiemDanhChiTiet!A:A, A518, DiemDanhChiTiet!E:E, C518), 0)</f>
        <v>9</v>
      </c>
      <c r="H518" s="23">
        <f>IF(A518 &lt;&gt; "", COUNTIFS(DiemDanhChiTiet!A:A, A518, DiemDanhChiTiet!E:E, "&lt;&gt;"&amp;C518), 0)</f>
        <v>4</v>
      </c>
      <c r="I518" s="185">
        <f t="shared" si="2"/>
        <v>170000</v>
      </c>
      <c r="J518" s="185">
        <f t="shared" si="3"/>
        <v>0</v>
      </c>
      <c r="K518" s="186" t="str">
        <f t="array" ref="K518">XLOOKUP(TRIM(C518), LopHoc!$B$4:$B$100, LopHoc!$A$4:$A$100, "Không tìm thấy")
</f>
        <v>Gang Thép</v>
      </c>
    </row>
    <row r="519">
      <c r="A519" s="37" t="s">
        <v>2188</v>
      </c>
      <c r="B519" s="58" t="s">
        <v>872</v>
      </c>
      <c r="C519" s="58" t="s">
        <v>306</v>
      </c>
      <c r="D519" s="58" t="str">
        <f>IFERROR(VLOOKUP(A519, LichDay!A:E, 5, FALSE), "")</f>
        <v>Halo</v>
      </c>
      <c r="E519" s="58" t="str">
        <f>IFERROR(VLOOKUP(A519, LichDay!A:F, 6, FALSE), "")</f>
        <v>Huyen</v>
      </c>
      <c r="F519" s="23">
        <f t="shared" si="1"/>
        <v>5</v>
      </c>
      <c r="G519" s="23">
        <f>IF(A519 &lt;&gt; "", COUNTIFS(DiemDanhChiTiet!A:A, A519, DiemDanhChiTiet!E:E, C519), 0)</f>
        <v>4</v>
      </c>
      <c r="H519" s="23">
        <f>IF(A519 &lt;&gt; "", COUNTIFS(DiemDanhChiTiet!A:A, A519, DiemDanhChiTiet!E:E, "&lt;&gt;"&amp;C519), 0)</f>
        <v>1</v>
      </c>
      <c r="I519" s="185">
        <f t="shared" si="2"/>
        <v>150000</v>
      </c>
      <c r="J519" s="185">
        <f t="shared" si="3"/>
        <v>50000</v>
      </c>
      <c r="K519" s="186" t="str">
        <f t="array" ref="K519">XLOOKUP(TRIM(C519), LopHoc!$B$4:$B$100, LopHoc!$A$4:$A$100, "Không tìm thấy")
</f>
        <v>Gang Thép</v>
      </c>
    </row>
    <row r="520">
      <c r="A520" s="37" t="s">
        <v>2162</v>
      </c>
      <c r="B520" s="58" t="s">
        <v>872</v>
      </c>
      <c r="C520" s="58" t="s">
        <v>232</v>
      </c>
      <c r="D520" s="58" t="str">
        <f>IFERROR(VLOOKUP(A520, LichDay!A:E, 5, FALSE), "")</f>
        <v>Khadi</v>
      </c>
      <c r="E520" s="57" t="str">
        <f>IFERROR(VLOOKUP(A520, LichDay!A:F, 6, FALSE), "")</f>
        <v/>
      </c>
      <c r="F520" s="23">
        <f t="shared" si="1"/>
        <v>10</v>
      </c>
      <c r="G520" s="23">
        <f>IF(A520 &lt;&gt; "", COUNTIFS(DiemDanhChiTiet!A:A, A520, DiemDanhChiTiet!E:E, C520), 0)</f>
        <v>9</v>
      </c>
      <c r="H520" s="23">
        <f>IF(A520 &lt;&gt; "", COUNTIFS(DiemDanhChiTiet!A:A, A520, DiemDanhChiTiet!E:E, "&lt;&gt;"&amp;C520), 0)</f>
        <v>1</v>
      </c>
      <c r="I520" s="185">
        <f t="shared" si="2"/>
        <v>150000</v>
      </c>
      <c r="J520" s="185">
        <f t="shared" si="3"/>
        <v>0</v>
      </c>
      <c r="K520" s="186" t="str">
        <f t="array" ref="K520">XLOOKUP(TRIM(C520), LopHoc!$B$4:$B$100, LopHoc!$A$4:$A$100, "Không tìm thấy")
</f>
        <v>Gang Thép</v>
      </c>
    </row>
    <row r="521">
      <c r="A521" s="37" t="s">
        <v>2092</v>
      </c>
      <c r="B521" s="70">
        <v>45393.0</v>
      </c>
      <c r="C521" s="58" t="s">
        <v>141</v>
      </c>
      <c r="D521" s="58" t="str">
        <f>IFERROR(VLOOKUP(A521, LichDay!A:E, 5, FALSE), "")</f>
        <v>Hope</v>
      </c>
      <c r="E521" s="57" t="str">
        <f>IFERROR(VLOOKUP(A521, LichDay!A:F, 6, FALSE), "")</f>
        <v/>
      </c>
      <c r="F521" s="23">
        <f t="shared" si="1"/>
        <v>4</v>
      </c>
      <c r="G521" s="23">
        <f>IF(A521 &lt;&gt; "", COUNTIFS(DiemDanhChiTiet!A:A, A521, DiemDanhChiTiet!E:E, C521), 0)</f>
        <v>4</v>
      </c>
      <c r="H521" s="23">
        <f>IF(A521 &lt;&gt; "", COUNTIFS(DiemDanhChiTiet!A:A, A521, DiemDanhChiTiet!E:E, "&lt;&gt;"&amp;C521), 0)</f>
        <v>0</v>
      </c>
      <c r="I521" s="185">
        <f t="shared" si="2"/>
        <v>150000</v>
      </c>
      <c r="J521" s="185">
        <f t="shared" si="3"/>
        <v>0</v>
      </c>
      <c r="K521" s="186" t="str">
        <f t="array" ref="K521">XLOOKUP(TRIM(C521), LopHoc!$B$4:$B$100, LopHoc!$A$4:$A$100, "Không tìm thấy")
</f>
        <v>RMIX</v>
      </c>
    </row>
    <row r="522">
      <c r="A522" s="37" t="s">
        <v>2096</v>
      </c>
      <c r="B522" s="58" t="s">
        <v>118</v>
      </c>
      <c r="C522" s="58" t="s">
        <v>141</v>
      </c>
      <c r="D522" s="58" t="str">
        <f>IFERROR(VLOOKUP(A522, LichDay!A:E, 5, FALSE), "")</f>
        <v>Khadi</v>
      </c>
      <c r="E522" s="57" t="str">
        <f>IFERROR(VLOOKUP(A522, LichDay!A:F, 6, FALSE), "")</f>
        <v/>
      </c>
      <c r="F522" s="23">
        <f t="shared" si="1"/>
        <v>3</v>
      </c>
      <c r="G522" s="23">
        <f>IF(A522 &lt;&gt; "", COUNTIFS(DiemDanhChiTiet!A:A, A522, DiemDanhChiTiet!E:E, C522), 0)</f>
        <v>3</v>
      </c>
      <c r="H522" s="23">
        <f>IF(A522 &lt;&gt; "", COUNTIFS(DiemDanhChiTiet!A:A, A522, DiemDanhChiTiet!E:E, "&lt;&gt;"&amp;C522), 0)</f>
        <v>0</v>
      </c>
      <c r="I522" s="185">
        <f t="shared" si="2"/>
        <v>150000</v>
      </c>
      <c r="J522" s="185">
        <f t="shared" si="3"/>
        <v>0</v>
      </c>
      <c r="K522" s="186" t="str">
        <f t="array" ref="K522">XLOOKUP(TRIM(C522), LopHoc!$B$4:$B$100, LopHoc!$A$4:$A$100, "Không tìm thấy")
</f>
        <v>RMIX</v>
      </c>
    </row>
    <row r="523">
      <c r="A523" s="37" t="s">
        <v>2189</v>
      </c>
      <c r="B523" s="58" t="s">
        <v>2190</v>
      </c>
      <c r="C523" s="58" t="s">
        <v>306</v>
      </c>
      <c r="D523" s="58" t="str">
        <f>IFERROR(VLOOKUP(A523, LichDay!A:E, 5, FALSE), "")</f>
        <v>Khadi</v>
      </c>
      <c r="E523" s="57" t="str">
        <f>IFERROR(VLOOKUP(A523, LichDay!A:F, 6, FALSE), "")</f>
        <v/>
      </c>
      <c r="F523" s="23">
        <f t="shared" si="1"/>
        <v>6</v>
      </c>
      <c r="G523" s="23">
        <f>IF(A523 &lt;&gt; "", COUNTIFS(DiemDanhChiTiet!A:A, A523, DiemDanhChiTiet!E:E, C523), 0)</f>
        <v>5</v>
      </c>
      <c r="H523" s="23">
        <f>IF(A523 &lt;&gt; "", COUNTIFS(DiemDanhChiTiet!A:A, A523, DiemDanhChiTiet!E:E, "&lt;&gt;"&amp;C523), 0)</f>
        <v>1</v>
      </c>
      <c r="I523" s="185">
        <f t="shared" si="2"/>
        <v>150000</v>
      </c>
      <c r="J523" s="185">
        <f t="shared" si="3"/>
        <v>0</v>
      </c>
      <c r="K523" s="186" t="str">
        <f t="array" ref="K523">XLOOKUP(TRIM(C523), LopHoc!$B$4:$B$100, LopHoc!$A$4:$A$100, "Không tìm thấy")
</f>
        <v>Gang Thép</v>
      </c>
    </row>
    <row r="524">
      <c r="A524" s="37" t="s">
        <v>2216</v>
      </c>
      <c r="B524" s="58" t="s">
        <v>2098</v>
      </c>
      <c r="C524" s="58" t="s">
        <v>449</v>
      </c>
      <c r="D524" s="58" t="str">
        <f>IFERROR(VLOOKUP(A524, LichDay!A:E, 5, FALSE), "")</f>
        <v>Hope</v>
      </c>
      <c r="E524" s="58" t="str">
        <f>IFERROR(VLOOKUP(A524, LichDay!A:F, 6, FALSE), "")</f>
        <v>Huyen</v>
      </c>
      <c r="F524" s="23">
        <f t="shared" si="1"/>
        <v>3</v>
      </c>
      <c r="G524" s="23">
        <f>IF(A524 &lt;&gt; "", COUNTIFS(DiemDanhChiTiet!A:A, A524, DiemDanhChiTiet!E:E, C524), 0)</f>
        <v>3</v>
      </c>
      <c r="H524" s="23">
        <f>IF(A524 &lt;&gt; "", COUNTIFS(DiemDanhChiTiet!A:A, A524, DiemDanhChiTiet!E:E, "&lt;&gt;"&amp;C524), 0)</f>
        <v>0</v>
      </c>
      <c r="I524" s="185">
        <f t="shared" si="2"/>
        <v>150000</v>
      </c>
      <c r="J524" s="185">
        <f t="shared" si="3"/>
        <v>50000</v>
      </c>
      <c r="K524" s="186" t="str">
        <f t="array" ref="K524">XLOOKUP(TRIM(C524), LopHoc!$B$4:$B$100, LopHoc!$A$4:$A$100, "Không tìm thấy")
</f>
        <v>Gang Thép</v>
      </c>
    </row>
    <row r="525">
      <c r="A525" s="37" t="s">
        <v>2234</v>
      </c>
      <c r="B525" s="58" t="s">
        <v>2190</v>
      </c>
      <c r="C525" s="58" t="s">
        <v>453</v>
      </c>
      <c r="D525" s="58" t="str">
        <f>IFERROR(VLOOKUP(A525, LichDay!A:E, 5, FALSE), "")</f>
        <v>Hope</v>
      </c>
      <c r="E525" s="57" t="str">
        <f>IFERROR(VLOOKUP(A525, LichDay!A:F, 6, FALSE), "")</f>
        <v/>
      </c>
      <c r="F525" s="23">
        <f t="shared" si="1"/>
        <v>5</v>
      </c>
      <c r="G525" s="23">
        <f>IF(A525 &lt;&gt; "", COUNTIFS(DiemDanhChiTiet!A:A, A525, DiemDanhChiTiet!E:E, C525), 0)</f>
        <v>5</v>
      </c>
      <c r="H525" s="23">
        <f>IF(A525 &lt;&gt; "", COUNTIFS(DiemDanhChiTiet!A:A, A525, DiemDanhChiTiet!E:E, "&lt;&gt;"&amp;C525), 0)</f>
        <v>0</v>
      </c>
      <c r="I525" s="185">
        <f t="shared" si="2"/>
        <v>150000</v>
      </c>
      <c r="J525" s="185">
        <f t="shared" si="3"/>
        <v>0</v>
      </c>
      <c r="K525" s="186" t="str">
        <f t="array" ref="K525">XLOOKUP(TRIM(C525), LopHoc!$B$4:$B$100, LopHoc!$A$4:$A$100, "Không tìm thấy")
</f>
        <v>Gang Thép</v>
      </c>
    </row>
    <row r="526">
      <c r="A526" s="37" t="s">
        <v>2180</v>
      </c>
      <c r="B526" s="58" t="s">
        <v>2098</v>
      </c>
      <c r="C526" s="58" t="s">
        <v>387</v>
      </c>
      <c r="D526" s="58" t="str">
        <f>IFERROR(VLOOKUP(A526, LichDay!A:E, 5, FALSE), "")</f>
        <v>Huco</v>
      </c>
      <c r="E526" s="58" t="str">
        <f>IFERROR(VLOOKUP(A526, LichDay!A:F, 6, FALSE), "")</f>
        <v>Huyen</v>
      </c>
      <c r="F526" s="23">
        <f t="shared" si="1"/>
        <v>2</v>
      </c>
      <c r="G526" s="23">
        <f>IF(A526 &lt;&gt; "", COUNTIFS(DiemDanhChiTiet!A:A, A526, DiemDanhChiTiet!E:E, C526), 0)</f>
        <v>2</v>
      </c>
      <c r="H526" s="23">
        <f>IF(A526 &lt;&gt; "", COUNTIFS(DiemDanhChiTiet!A:A, A526, DiemDanhChiTiet!E:E, "&lt;&gt;"&amp;C526), 0)</f>
        <v>0</v>
      </c>
      <c r="I526" s="185">
        <f t="shared" si="2"/>
        <v>150000</v>
      </c>
      <c r="J526" s="185">
        <f t="shared" si="3"/>
        <v>50000</v>
      </c>
      <c r="K526" s="186" t="str">
        <f t="array" ref="K526">XLOOKUP(TRIM(C526), LopHoc!$B$4:$B$100, LopHoc!$A$4:$A$100, "Không tìm thấy")
</f>
        <v>Gang Thép</v>
      </c>
    </row>
    <row r="527">
      <c r="A527" s="37" t="s">
        <v>2171</v>
      </c>
      <c r="B527" s="58" t="s">
        <v>2098</v>
      </c>
      <c r="C527" s="58" t="s">
        <v>327</v>
      </c>
      <c r="D527" s="58" t="str">
        <f>IFERROR(VLOOKUP(A527, LichDay!A:E, 5, FALSE), "")</f>
        <v>Huco</v>
      </c>
      <c r="E527" s="58" t="str">
        <f>IFERROR(VLOOKUP(A527, LichDay!A:F, 6, FALSE), "")</f>
        <v>Huyen</v>
      </c>
      <c r="F527" s="23">
        <f t="shared" si="1"/>
        <v>5</v>
      </c>
      <c r="G527" s="23">
        <f>IF(A527 &lt;&gt; "", COUNTIFS(DiemDanhChiTiet!A:A, A527, DiemDanhChiTiet!E:E, C527), 0)</f>
        <v>5</v>
      </c>
      <c r="H527" s="23">
        <f>IF(A527 &lt;&gt; "", COUNTIFS(DiemDanhChiTiet!A:A, A527, DiemDanhChiTiet!E:E, "&lt;&gt;"&amp;C527), 0)</f>
        <v>0</v>
      </c>
      <c r="I527" s="185">
        <f t="shared" si="2"/>
        <v>150000</v>
      </c>
      <c r="J527" s="185">
        <f t="shared" si="3"/>
        <v>50000</v>
      </c>
      <c r="K527" s="186" t="str">
        <f t="array" ref="K527">XLOOKUP(TRIM(C527), LopHoc!$B$4:$B$100, LopHoc!$A$4:$A$100, "Không tìm thấy")
</f>
        <v>Gang Thép</v>
      </c>
    </row>
    <row r="528">
      <c r="A528" s="37" t="s">
        <v>2116</v>
      </c>
      <c r="B528" s="58" t="s">
        <v>2098</v>
      </c>
      <c r="C528" s="58" t="s">
        <v>86</v>
      </c>
      <c r="D528" s="58" t="str">
        <f>IFERROR(VLOOKUP(A528, LichDay!A:E, 5, FALSE), "")</f>
        <v>Halo</v>
      </c>
      <c r="E528" s="57" t="str">
        <f>IFERROR(VLOOKUP(A528, LichDay!A:F, 6, FALSE), "")</f>
        <v/>
      </c>
      <c r="F528" s="23">
        <f t="shared" si="1"/>
        <v>10</v>
      </c>
      <c r="G528" s="23">
        <f>IF(A528 &lt;&gt; "", COUNTIFS(DiemDanhChiTiet!A:A, A528, DiemDanhChiTiet!E:E, C528), 0)</f>
        <v>10</v>
      </c>
      <c r="H528" s="23">
        <f>IF(A528 &lt;&gt; "", COUNTIFS(DiemDanhChiTiet!A:A, A528, DiemDanhChiTiet!E:E, "&lt;&gt;"&amp;C528), 0)</f>
        <v>0</v>
      </c>
      <c r="I528" s="185">
        <f t="shared" si="2"/>
        <v>150000</v>
      </c>
      <c r="J528" s="185">
        <f t="shared" si="3"/>
        <v>0</v>
      </c>
      <c r="K528" s="186" t="str">
        <f t="array" ref="K528">XLOOKUP(TRIM(C528), LopHoc!$B$4:$B$100, LopHoc!$A$4:$A$100, "Không tìm thấy")
</f>
        <v>RMIX</v>
      </c>
    </row>
    <row r="529">
      <c r="A529" s="37" t="s">
        <v>2107</v>
      </c>
      <c r="B529" s="58" t="s">
        <v>2098</v>
      </c>
      <c r="C529" s="58" t="s">
        <v>27</v>
      </c>
      <c r="D529" s="58" t="str">
        <f>IFERROR(VLOOKUP(A529, LichDay!A:E, 5, FALSE), "")</f>
        <v>Lego</v>
      </c>
      <c r="E529" s="57" t="str">
        <f>IFERROR(VLOOKUP(A529, LichDay!A:F, 6, FALSE), "")</f>
        <v/>
      </c>
      <c r="F529" s="23">
        <f t="shared" si="1"/>
        <v>10</v>
      </c>
      <c r="G529" s="23">
        <f>IF(A529 &lt;&gt; "", COUNTIFS(DiemDanhChiTiet!A:A, A529, DiemDanhChiTiet!E:E, C529), 0)</f>
        <v>9</v>
      </c>
      <c r="H529" s="23">
        <f>IF(A529 &lt;&gt; "", COUNTIFS(DiemDanhChiTiet!A:A, A529, DiemDanhChiTiet!E:E, "&lt;&gt;"&amp;C529), 0)</f>
        <v>1</v>
      </c>
      <c r="I529" s="185">
        <f t="shared" si="2"/>
        <v>150000</v>
      </c>
      <c r="J529" s="185">
        <f t="shared" si="3"/>
        <v>0</v>
      </c>
      <c r="K529" s="186" t="str">
        <f t="array" ref="K529">XLOOKUP(TRIM(C529), LopHoc!$B$4:$B$100, LopHoc!$A$4:$A$100, "Không tìm thấy")
</f>
        <v>RMIX</v>
      </c>
    </row>
    <row r="530">
      <c r="A530" s="37" t="s">
        <v>2225</v>
      </c>
      <c r="B530" s="58" t="s">
        <v>2226</v>
      </c>
      <c r="C530" s="58" t="s">
        <v>293</v>
      </c>
      <c r="D530" s="58" t="str">
        <f>IFERROR(VLOOKUP(A530, LichDay!A:E, 5, FALSE), "")</f>
        <v>Halo</v>
      </c>
      <c r="E530" s="58" t="str">
        <f>IFERROR(VLOOKUP(A530, LichDay!A:F, 6, FALSE), "")</f>
        <v>Huyen</v>
      </c>
      <c r="F530" s="23">
        <f t="shared" si="1"/>
        <v>7</v>
      </c>
      <c r="G530" s="23">
        <f>IF(A530 &lt;&gt; "", COUNTIFS(DiemDanhChiTiet!A:A, A530, DiemDanhChiTiet!E:E, C530), 0)</f>
        <v>7</v>
      </c>
      <c r="H530" s="23">
        <f>IF(A530 &lt;&gt; "", COUNTIFS(DiemDanhChiTiet!A:A, A530, DiemDanhChiTiet!E:E, "&lt;&gt;"&amp;C530), 0)</f>
        <v>0</v>
      </c>
      <c r="I530" s="185">
        <f t="shared" si="2"/>
        <v>150000</v>
      </c>
      <c r="J530" s="185">
        <f t="shared" si="3"/>
        <v>50000</v>
      </c>
      <c r="K530" s="186" t="str">
        <f t="array" ref="K530">XLOOKUP(TRIM(C530), LopHoc!$B$4:$B$100, LopHoc!$A$4:$A$100, "Không tìm thấy")
</f>
        <v>Gang Thép</v>
      </c>
    </row>
    <row r="531">
      <c r="A531" s="37" t="s">
        <v>2181</v>
      </c>
      <c r="B531" s="58" t="s">
        <v>269</v>
      </c>
      <c r="C531" s="58" t="s">
        <v>387</v>
      </c>
      <c r="D531" s="58" t="str">
        <f>IFERROR(VLOOKUP(A531, LichDay!A:E, 5, FALSE), "")</f>
        <v>Huco</v>
      </c>
      <c r="E531" s="58" t="str">
        <f>IFERROR(VLOOKUP(A531, LichDay!A:F, 6, FALSE), "")</f>
        <v>Huyen</v>
      </c>
      <c r="F531" s="23">
        <f t="shared" si="1"/>
        <v>3</v>
      </c>
      <c r="G531" s="23">
        <f>IF(A531 &lt;&gt; "", COUNTIFS(DiemDanhChiTiet!A:A, A531, DiemDanhChiTiet!E:E, C531), 0)</f>
        <v>3</v>
      </c>
      <c r="H531" s="23">
        <f>IF(A531 &lt;&gt; "", COUNTIFS(DiemDanhChiTiet!A:A, A531, DiemDanhChiTiet!E:E, "&lt;&gt;"&amp;C531), 0)</f>
        <v>0</v>
      </c>
      <c r="I531" s="185">
        <f t="shared" si="2"/>
        <v>150000</v>
      </c>
      <c r="J531" s="185">
        <f t="shared" si="3"/>
        <v>50000</v>
      </c>
      <c r="K531" s="186" t="str">
        <f t="array" ref="K531">XLOOKUP(TRIM(C531), LopHoc!$B$4:$B$100, LopHoc!$A$4:$A$100, "Không tìm thấy")
</f>
        <v>Gang Thép</v>
      </c>
    </row>
    <row r="532">
      <c r="A532" s="37" t="s">
        <v>2144</v>
      </c>
      <c r="B532" s="58" t="s">
        <v>269</v>
      </c>
      <c r="C532" s="58" t="s">
        <v>50</v>
      </c>
      <c r="D532" s="58" t="str">
        <f>IFERROR(VLOOKUP(A532, LichDay!A:E, 5, FALSE), "")</f>
        <v>Khadi</v>
      </c>
      <c r="E532" s="57" t="str">
        <f>IFERROR(VLOOKUP(A532, LichDay!A:F, 6, FALSE), "")</f>
        <v/>
      </c>
      <c r="F532" s="23">
        <f t="shared" si="1"/>
        <v>9</v>
      </c>
      <c r="G532" s="23">
        <f>IF(A532 &lt;&gt; "", COUNTIFS(DiemDanhChiTiet!A:A, A532, DiemDanhChiTiet!E:E, C532), 0)</f>
        <v>8</v>
      </c>
      <c r="H532" s="23">
        <f>IF(A532 &lt;&gt; "", COUNTIFS(DiemDanhChiTiet!A:A, A532, DiemDanhChiTiet!E:E, "&lt;&gt;"&amp;C532), 0)</f>
        <v>1</v>
      </c>
      <c r="I532" s="185">
        <f t="shared" si="2"/>
        <v>150000</v>
      </c>
      <c r="J532" s="185">
        <f t="shared" si="3"/>
        <v>0</v>
      </c>
      <c r="K532" s="186" t="str">
        <f t="array" ref="K532">XLOOKUP(TRIM(C532), LopHoc!$B$4:$B$100, LopHoc!$A$4:$A$100, "Không tìm thấy")
</f>
        <v>RMIX</v>
      </c>
    </row>
    <row r="533">
      <c r="A533" s="37" t="s">
        <v>2172</v>
      </c>
      <c r="B533" s="58" t="s">
        <v>269</v>
      </c>
      <c r="C533" s="58" t="s">
        <v>327</v>
      </c>
      <c r="D533" s="58" t="str">
        <f>IFERROR(VLOOKUP(A533, LichDay!A:E, 5, FALSE), "")</f>
        <v>Huco</v>
      </c>
      <c r="E533" s="58" t="str">
        <f>IFERROR(VLOOKUP(A533, LichDay!A:F, 6, FALSE), "")</f>
        <v>Huyen</v>
      </c>
      <c r="F533" s="23">
        <f t="shared" si="1"/>
        <v>5</v>
      </c>
      <c r="G533" s="23">
        <f>IF(A533 &lt;&gt; "", COUNTIFS(DiemDanhChiTiet!A:A, A533, DiemDanhChiTiet!E:E, C533), 0)</f>
        <v>5</v>
      </c>
      <c r="H533" s="23">
        <f>IF(A533 &lt;&gt; "", COUNTIFS(DiemDanhChiTiet!A:A, A533, DiemDanhChiTiet!E:E, "&lt;&gt;"&amp;C533), 0)</f>
        <v>0</v>
      </c>
      <c r="I533" s="185">
        <f t="shared" si="2"/>
        <v>150000</v>
      </c>
      <c r="J533" s="185">
        <f t="shared" si="3"/>
        <v>50000</v>
      </c>
      <c r="K533" s="186" t="str">
        <f t="array" ref="K533">XLOOKUP(TRIM(C533), LopHoc!$B$4:$B$100, LopHoc!$A$4:$A$100, "Không tìm thấy")
</f>
        <v>Gang Thép</v>
      </c>
    </row>
    <row r="534">
      <c r="A534" s="37" t="s">
        <v>2108</v>
      </c>
      <c r="B534" s="58" t="s">
        <v>269</v>
      </c>
      <c r="C534" s="58" t="s">
        <v>27</v>
      </c>
      <c r="D534" s="58" t="str">
        <f>IFERROR(VLOOKUP(A534, LichDay!A:E, 5, FALSE), "")</f>
        <v>Lego</v>
      </c>
      <c r="E534" s="57" t="str">
        <f>IFERROR(VLOOKUP(A534, LichDay!A:F, 6, FALSE), "")</f>
        <v/>
      </c>
      <c r="F534" s="23">
        <f t="shared" si="1"/>
        <v>9</v>
      </c>
      <c r="G534" s="23">
        <f>IF(A534 &lt;&gt; "", COUNTIFS(DiemDanhChiTiet!A:A, A534, DiemDanhChiTiet!E:E, C534), 0)</f>
        <v>8</v>
      </c>
      <c r="H534" s="23">
        <f>IF(A534 &lt;&gt; "", COUNTIFS(DiemDanhChiTiet!A:A, A534, DiemDanhChiTiet!E:E, "&lt;&gt;"&amp;C534), 0)</f>
        <v>1</v>
      </c>
      <c r="I534" s="185">
        <f t="shared" si="2"/>
        <v>150000</v>
      </c>
      <c r="J534" s="185">
        <f t="shared" si="3"/>
        <v>0</v>
      </c>
      <c r="K534" s="186" t="str">
        <f t="array" ref="K534">XLOOKUP(TRIM(C534), LopHoc!$B$4:$B$100, LopHoc!$A$4:$A$100, "Không tìm thấy")
</f>
        <v>RMIX</v>
      </c>
    </row>
    <row r="535">
      <c r="A535" s="37" t="s">
        <v>2235</v>
      </c>
      <c r="B535" s="58" t="s">
        <v>269</v>
      </c>
      <c r="C535" s="58" t="s">
        <v>453</v>
      </c>
      <c r="D535" s="58" t="str">
        <f>IFERROR(VLOOKUP(A535, LichDay!A:E, 5, FALSE), "")</f>
        <v>Hope</v>
      </c>
      <c r="E535" s="57" t="str">
        <f>IFERROR(VLOOKUP(A535, LichDay!A:F, 6, FALSE), "")</f>
        <v/>
      </c>
      <c r="F535" s="23">
        <f t="shared" si="1"/>
        <v>6</v>
      </c>
      <c r="G535" s="23">
        <f>IF(A535 &lt;&gt; "", COUNTIFS(DiemDanhChiTiet!A:A, A535, DiemDanhChiTiet!E:E, C535), 0)</f>
        <v>6</v>
      </c>
      <c r="H535" s="23">
        <f>IF(A535 &lt;&gt; "", COUNTIFS(DiemDanhChiTiet!A:A, A535, DiemDanhChiTiet!E:E, "&lt;&gt;"&amp;C535), 0)</f>
        <v>0</v>
      </c>
      <c r="I535" s="185">
        <f t="shared" si="2"/>
        <v>150000</v>
      </c>
      <c r="J535" s="185">
        <f t="shared" si="3"/>
        <v>0</v>
      </c>
      <c r="K535" s="186" t="str">
        <f t="array" ref="K535">XLOOKUP(TRIM(C535), LopHoc!$B$4:$B$100, LopHoc!$A$4:$A$100, "Không tìm thấy")
</f>
        <v>Gang Thép</v>
      </c>
    </row>
    <row r="536">
      <c r="A536" s="37" t="s">
        <v>2097</v>
      </c>
      <c r="B536" s="58" t="s">
        <v>2098</v>
      </c>
      <c r="C536" s="58" t="s">
        <v>141</v>
      </c>
      <c r="D536" s="58" t="str">
        <f>IFERROR(VLOOKUP(A536, LichDay!A:E, 5, FALSE), "")</f>
        <v>Hope</v>
      </c>
      <c r="E536" s="57" t="str">
        <f>IFERROR(VLOOKUP(A536, LichDay!A:F, 6, FALSE), "")</f>
        <v/>
      </c>
      <c r="F536" s="23">
        <f t="shared" si="1"/>
        <v>4</v>
      </c>
      <c r="G536" s="23">
        <f>IF(A536 &lt;&gt; "", COUNTIFS(DiemDanhChiTiet!A:A, A536, DiemDanhChiTiet!E:E, C536), 0)</f>
        <v>4</v>
      </c>
      <c r="H536" s="23">
        <f>IF(A536 &lt;&gt; "", COUNTIFS(DiemDanhChiTiet!A:A, A536, DiemDanhChiTiet!E:E, "&lt;&gt;"&amp;C536), 0)</f>
        <v>0</v>
      </c>
      <c r="I536" s="185">
        <f t="shared" si="2"/>
        <v>150000</v>
      </c>
      <c r="J536" s="185">
        <f t="shared" si="3"/>
        <v>0</v>
      </c>
      <c r="K536" s="186" t="str">
        <f t="array" ref="K536">XLOOKUP(TRIM(C536), LopHoc!$B$4:$B$100, LopHoc!$A$4:$A$100, "Không tìm thấy")
</f>
        <v>RMIX</v>
      </c>
    </row>
    <row r="537">
      <c r="A537" s="37" t="s">
        <v>2154</v>
      </c>
      <c r="B537" s="58" t="s">
        <v>1266</v>
      </c>
      <c r="C537" s="58" t="s">
        <v>225</v>
      </c>
      <c r="D537" s="58" t="str">
        <f>IFERROR(VLOOKUP(A537, LichDay!A:E, 5, FALSE), "")</f>
        <v>Hope</v>
      </c>
      <c r="E537" s="58" t="str">
        <f>IFERROR(VLOOKUP(A537, LichDay!A:F, 6, FALSE), "")</f>
        <v>Huyen</v>
      </c>
      <c r="F537" s="23">
        <f t="shared" si="1"/>
        <v>7</v>
      </c>
      <c r="G537" s="23">
        <f>IF(A537 &lt;&gt; "", COUNTIFS(DiemDanhChiTiet!A:A, A537, DiemDanhChiTiet!E:E, C537), 0)</f>
        <v>6</v>
      </c>
      <c r="H537" s="23">
        <f>IF(A537 &lt;&gt; "", COUNTIFS(DiemDanhChiTiet!A:A, A537, DiemDanhChiTiet!E:E, "&lt;&gt;"&amp;C537), 0)</f>
        <v>1</v>
      </c>
      <c r="I537" s="185">
        <f t="shared" si="2"/>
        <v>150000</v>
      </c>
      <c r="J537" s="185">
        <f t="shared" si="3"/>
        <v>50000</v>
      </c>
      <c r="K537" s="186" t="str">
        <f t="array" ref="K537">XLOOKUP(TRIM(C537), LopHoc!$B$4:$B$100, LopHoc!$A$4:$A$100, "Không tìm thấy")
</f>
        <v>Gang Thép</v>
      </c>
    </row>
    <row r="538">
      <c r="A538" s="37" t="s">
        <v>2135</v>
      </c>
      <c r="B538" s="58" t="s">
        <v>1266</v>
      </c>
      <c r="C538" s="58" t="s">
        <v>114</v>
      </c>
      <c r="D538" s="58" t="str">
        <f>IFERROR(VLOOKUP(A538, LichDay!A:E, 5, FALSE), "")</f>
        <v>Khadi</v>
      </c>
      <c r="E538" s="57" t="str">
        <f>IFERROR(VLOOKUP(A538, LichDay!A:F, 6, FALSE), "")</f>
        <v/>
      </c>
      <c r="F538" s="23">
        <f t="shared" si="1"/>
        <v>7</v>
      </c>
      <c r="G538" s="23">
        <f>IF(A538 &lt;&gt; "", COUNTIFS(DiemDanhChiTiet!A:A, A538, DiemDanhChiTiet!E:E, C538), 0)</f>
        <v>5</v>
      </c>
      <c r="H538" s="23">
        <f>IF(A538 &lt;&gt; "", COUNTIFS(DiemDanhChiTiet!A:A, A538, DiemDanhChiTiet!E:E, "&lt;&gt;"&amp;C538), 0)</f>
        <v>2</v>
      </c>
      <c r="I538" s="185">
        <f t="shared" si="2"/>
        <v>150000</v>
      </c>
      <c r="J538" s="185">
        <f t="shared" si="3"/>
        <v>0</v>
      </c>
      <c r="K538" s="186" t="str">
        <f t="array" ref="K538">XLOOKUP(TRIM(C538), LopHoc!$B$4:$B$100, LopHoc!$A$4:$A$100, "Không tìm thấy")
</f>
        <v>RMIX</v>
      </c>
    </row>
    <row r="539">
      <c r="A539" s="37" t="s">
        <v>2126</v>
      </c>
      <c r="B539" s="58" t="s">
        <v>1266</v>
      </c>
      <c r="C539" s="58" t="s">
        <v>190</v>
      </c>
      <c r="D539" s="58" t="str">
        <f>IFERROR(VLOOKUP(A539, LichDay!A:E, 5, FALSE), "")</f>
        <v>Halo</v>
      </c>
      <c r="E539" s="57" t="str">
        <f>IFERROR(VLOOKUP(A539, LichDay!A:F, 6, FALSE), "")</f>
        <v/>
      </c>
      <c r="F539" s="23">
        <f t="shared" si="1"/>
        <v>5</v>
      </c>
      <c r="G539" s="23">
        <f>IF(A539 &lt;&gt; "", COUNTIFS(DiemDanhChiTiet!A:A, A539, DiemDanhChiTiet!E:E, C539), 0)</f>
        <v>5</v>
      </c>
      <c r="H539" s="23">
        <f>IF(A539 &lt;&gt; "", COUNTIFS(DiemDanhChiTiet!A:A, A539, DiemDanhChiTiet!E:E, "&lt;&gt;"&amp;C539), 0)</f>
        <v>0</v>
      </c>
      <c r="I539" s="185">
        <f t="shared" si="2"/>
        <v>150000</v>
      </c>
      <c r="J539" s="185">
        <f t="shared" si="3"/>
        <v>0</v>
      </c>
      <c r="K539" s="186" t="str">
        <f t="array" ref="K539">XLOOKUP(TRIM(C539), LopHoc!$B$4:$B$100, LopHoc!$A$4:$A$100, "Không tìm thấy")
</f>
        <v>Thịnh Đán</v>
      </c>
    </row>
    <row r="540">
      <c r="A540" s="37" t="s">
        <v>2163</v>
      </c>
      <c r="B540" s="58" t="s">
        <v>1266</v>
      </c>
      <c r="C540" s="58" t="s">
        <v>232</v>
      </c>
      <c r="D540" s="58" t="str">
        <f>IFERROR(VLOOKUP(A540, LichDay!A:E, 5, FALSE), "")</f>
        <v>Khadi</v>
      </c>
      <c r="E540" s="58" t="str">
        <f>IFERROR(VLOOKUP(A540, LichDay!A:F, 6, FALSE), "")</f>
        <v/>
      </c>
      <c r="F540" s="23">
        <f t="shared" si="1"/>
        <v>8</v>
      </c>
      <c r="G540" s="23">
        <f>IF(A540 &lt;&gt; "", COUNTIFS(DiemDanhChiTiet!A:A, A540, DiemDanhChiTiet!E:E, C540), 0)</f>
        <v>5</v>
      </c>
      <c r="H540" s="23">
        <f>IF(A540 &lt;&gt; "", COUNTIFS(DiemDanhChiTiet!A:A, A540, DiemDanhChiTiet!E:E, "&lt;&gt;"&amp;C540), 0)</f>
        <v>3</v>
      </c>
      <c r="I540" s="185">
        <f t="shared" si="2"/>
        <v>150000</v>
      </c>
      <c r="J540" s="185">
        <f t="shared" si="3"/>
        <v>0</v>
      </c>
      <c r="K540" s="186" t="str">
        <f t="array" ref="K540">XLOOKUP(TRIM(C540), LopHoc!$B$4:$B$100, LopHoc!$A$4:$A$100, "Không tìm thấy")
</f>
        <v>Gang Thép</v>
      </c>
    </row>
    <row r="541">
      <c r="A541" s="37" t="s">
        <v>2199</v>
      </c>
      <c r="B541" s="58" t="s">
        <v>269</v>
      </c>
      <c r="C541" s="58" t="s">
        <v>439</v>
      </c>
      <c r="D541" s="58" t="str">
        <f>IFERROR(VLOOKUP(A541, LichDay!A:E, 5, FALSE), "")</f>
        <v>Khadi</v>
      </c>
      <c r="E541" s="57" t="str">
        <f>IFERROR(VLOOKUP(A541, LichDay!A:F, 6, FALSE), "")</f>
        <v/>
      </c>
      <c r="F541" s="23">
        <f t="shared" si="1"/>
        <v>7</v>
      </c>
      <c r="G541" s="23">
        <f>IF(A541 &lt;&gt; "", COUNTIFS(DiemDanhChiTiet!A:A, A541, DiemDanhChiTiet!E:E, C541), 0)</f>
        <v>6</v>
      </c>
      <c r="H541" s="23">
        <f>IF(A541 &lt;&gt; "", COUNTIFS(DiemDanhChiTiet!A:A, A541, DiemDanhChiTiet!E:E, "&lt;&gt;"&amp;C541), 0)</f>
        <v>1</v>
      </c>
      <c r="I541" s="185">
        <f t="shared" si="2"/>
        <v>150000</v>
      </c>
      <c r="J541" s="185">
        <f t="shared" si="3"/>
        <v>0</v>
      </c>
      <c r="K541" s="186" t="str">
        <f t="array" ref="K541">XLOOKUP(TRIM(C541), LopHoc!$B$4:$B$100, LopHoc!$A$4:$A$100, "Không tìm thấy")
</f>
        <v>Gang Thép</v>
      </c>
    </row>
    <row r="542">
      <c r="A542" s="37" t="s">
        <v>2208</v>
      </c>
      <c r="B542" s="58" t="s">
        <v>1266</v>
      </c>
      <c r="C542" s="58" t="s">
        <v>472</v>
      </c>
      <c r="D542" s="58" t="str">
        <f>IFERROR(VLOOKUP(A542, LichDay!A:E, 5, FALSE), "")</f>
        <v>Hope</v>
      </c>
      <c r="E542" s="58" t="str">
        <f>IFERROR(VLOOKUP(A542, LichDay!A:F, 6, FALSE), "")</f>
        <v>Huyen</v>
      </c>
      <c r="F542" s="23">
        <f t="shared" si="1"/>
        <v>8</v>
      </c>
      <c r="G542" s="23">
        <f>IF(A542 &lt;&gt; "", COUNTIFS(DiemDanhChiTiet!A:A, A542, DiemDanhChiTiet!E:E, C542), 0)</f>
        <v>8</v>
      </c>
      <c r="H542" s="23">
        <f>IF(A542 &lt;&gt; "", COUNTIFS(DiemDanhChiTiet!A:A, A542, DiemDanhChiTiet!E:E, "&lt;&gt;"&amp;C542), 0)</f>
        <v>0</v>
      </c>
      <c r="I542" s="185">
        <f t="shared" si="2"/>
        <v>150000</v>
      </c>
      <c r="J542" s="185">
        <f t="shared" si="3"/>
        <v>50000</v>
      </c>
      <c r="K542" s="186" t="str">
        <f t="array" ref="K542">XLOOKUP(TRIM(C542), LopHoc!$B$4:$B$100, LopHoc!$A$4:$A$100, "Không tìm thấy")
</f>
        <v>Gang Thép</v>
      </c>
    </row>
    <row r="543">
      <c r="A543" s="37" t="s">
        <v>2191</v>
      </c>
      <c r="B543" s="58" t="s">
        <v>1268</v>
      </c>
      <c r="C543" s="58" t="s">
        <v>306</v>
      </c>
      <c r="D543" s="58" t="str">
        <f>IFERROR(VLOOKUP(A543, LichDay!A:E, 5, FALSE), "")</f>
        <v>Halo</v>
      </c>
      <c r="E543" s="58" t="str">
        <f>IFERROR(VLOOKUP(A543, LichDay!A:F, 6, FALSE), "")</f>
        <v>Huyen</v>
      </c>
      <c r="F543" s="23">
        <f t="shared" si="1"/>
        <v>4</v>
      </c>
      <c r="G543" s="23">
        <f>IF(A543 &lt;&gt; "", COUNTIFS(DiemDanhChiTiet!A:A, A543, DiemDanhChiTiet!E:E, C543), 0)</f>
        <v>3</v>
      </c>
      <c r="H543" s="23">
        <f>IF(A543 &lt;&gt; "", COUNTIFS(DiemDanhChiTiet!A:A, A543, DiemDanhChiTiet!E:E, "&lt;&gt;"&amp;C543), 0)</f>
        <v>1</v>
      </c>
      <c r="I543" s="185">
        <f t="shared" si="2"/>
        <v>150000</v>
      </c>
      <c r="J543" s="185">
        <f t="shared" si="3"/>
        <v>50000</v>
      </c>
      <c r="K543" s="186" t="str">
        <f t="array" ref="K543">XLOOKUP(TRIM(C543), LopHoc!$B$4:$B$100, LopHoc!$A$4:$A$100, "Không tìm thấy")
</f>
        <v>Gang Thép</v>
      </c>
    </row>
    <row r="544">
      <c r="A544" s="37" t="s">
        <v>2136</v>
      </c>
      <c r="B544" s="58" t="s">
        <v>1268</v>
      </c>
      <c r="C544" s="58" t="s">
        <v>114</v>
      </c>
      <c r="D544" s="58" t="str">
        <f>IFERROR(VLOOKUP(A544, LichDay!A:E, 5, FALSE), "")</f>
        <v>Khadi</v>
      </c>
      <c r="E544" s="57" t="str">
        <f>IFERROR(VLOOKUP(A544, LichDay!A:F, 6, FALSE), "")</f>
        <v/>
      </c>
      <c r="F544" s="23">
        <f t="shared" si="1"/>
        <v>3</v>
      </c>
      <c r="G544" s="23">
        <f>IF(A544 &lt;&gt; "", COUNTIFS(DiemDanhChiTiet!A:A, A544, DiemDanhChiTiet!E:E, C544), 0)</f>
        <v>3</v>
      </c>
      <c r="H544" s="23">
        <f>IF(A544 &lt;&gt; "", COUNTIFS(DiemDanhChiTiet!A:A, A544, DiemDanhChiTiet!E:E, "&lt;&gt;"&amp;C544), 0)</f>
        <v>0</v>
      </c>
      <c r="I544" s="185">
        <f t="shared" si="2"/>
        <v>150000</v>
      </c>
      <c r="J544" s="185">
        <f t="shared" si="3"/>
        <v>0</v>
      </c>
      <c r="K544" s="186" t="str">
        <f t="array" ref="K544">XLOOKUP(TRIM(C544), LopHoc!$B$4:$B$100, LopHoc!$A$4:$A$100, "Không tìm thấy")
</f>
        <v>RMIX</v>
      </c>
    </row>
    <row r="545">
      <c r="A545" s="37" t="s">
        <v>2145</v>
      </c>
      <c r="B545" s="58" t="s">
        <v>1268</v>
      </c>
      <c r="C545" s="58" t="s">
        <v>50</v>
      </c>
      <c r="D545" s="58" t="str">
        <f>IFERROR(VLOOKUP(A545, LichDay!A:E, 5, FALSE), "")</f>
        <v>Khadi</v>
      </c>
      <c r="E545" s="57" t="str">
        <f>IFERROR(VLOOKUP(A545, LichDay!A:F, 6, FALSE), "")</f>
        <v/>
      </c>
      <c r="F545" s="23">
        <f t="shared" si="1"/>
        <v>6</v>
      </c>
      <c r="G545" s="23">
        <f>IF(A545 &lt;&gt; "", COUNTIFS(DiemDanhChiTiet!A:A, A545, DiemDanhChiTiet!E:E, C545), 0)</f>
        <v>5</v>
      </c>
      <c r="H545" s="23">
        <f>IF(A545 &lt;&gt; "", COUNTIFS(DiemDanhChiTiet!A:A, A545, DiemDanhChiTiet!E:E, "&lt;&gt;"&amp;C545), 0)</f>
        <v>1</v>
      </c>
      <c r="I545" s="185">
        <f t="shared" si="2"/>
        <v>150000</v>
      </c>
      <c r="J545" s="185">
        <f t="shared" si="3"/>
        <v>0</v>
      </c>
      <c r="K545" s="186" t="str">
        <f t="array" ref="K545">XLOOKUP(TRIM(C545), LopHoc!$B$4:$B$100, LopHoc!$A$4:$A$100, "Không tìm thấy")
</f>
        <v>RMIX</v>
      </c>
    </row>
    <row r="546">
      <c r="A546" s="37" t="s">
        <v>2155</v>
      </c>
      <c r="B546" s="58" t="s">
        <v>1268</v>
      </c>
      <c r="C546" s="58" t="s">
        <v>225</v>
      </c>
      <c r="D546" s="58" t="str">
        <f>IFERROR(VLOOKUP(A546, LichDay!A:E, 5, FALSE), "")</f>
        <v>Hope</v>
      </c>
      <c r="E546" s="58" t="str">
        <f>IFERROR(VLOOKUP(A546, LichDay!A:F, 6, FALSE), "")</f>
        <v>Huyen</v>
      </c>
      <c r="F546" s="23">
        <f t="shared" si="1"/>
        <v>9</v>
      </c>
      <c r="G546" s="23">
        <f>IF(A546 &lt;&gt; "", COUNTIFS(DiemDanhChiTiet!A:A, A546, DiemDanhChiTiet!E:E, C546), 0)</f>
        <v>9</v>
      </c>
      <c r="H546" s="23">
        <f>IF(A546 &lt;&gt; "", COUNTIFS(DiemDanhChiTiet!A:A, A546, DiemDanhChiTiet!E:E, "&lt;&gt;"&amp;C546), 0)</f>
        <v>0</v>
      </c>
      <c r="I546" s="185">
        <f t="shared" si="2"/>
        <v>150000</v>
      </c>
      <c r="J546" s="185">
        <f t="shared" si="3"/>
        <v>50000</v>
      </c>
      <c r="K546" s="186" t="str">
        <f t="array" ref="K546">XLOOKUP(TRIM(C546), LopHoc!$B$4:$B$100, LopHoc!$A$4:$A$100, "Không tìm thấy")
</f>
        <v>Gang Thép</v>
      </c>
    </row>
    <row r="547">
      <c r="A547" s="37" t="s">
        <v>2164</v>
      </c>
      <c r="B547" s="58" t="s">
        <v>1268</v>
      </c>
      <c r="C547" s="58" t="s">
        <v>232</v>
      </c>
      <c r="D547" s="58" t="str">
        <f>IFERROR(VLOOKUP(A547, LichDay!A:E, 5, FALSE), "")</f>
        <v>Khadi</v>
      </c>
      <c r="E547" s="57" t="str">
        <f>IFERROR(VLOOKUP(A547, LichDay!A:F, 6, FALSE), "")</f>
        <v/>
      </c>
      <c r="F547" s="23">
        <f t="shared" si="1"/>
        <v>13</v>
      </c>
      <c r="G547" s="23">
        <f>IF(A547 &lt;&gt; "", COUNTIFS(DiemDanhChiTiet!A:A, A547, DiemDanhChiTiet!E:E, C547), 0)</f>
        <v>9</v>
      </c>
      <c r="H547" s="23">
        <f>IF(A547 &lt;&gt; "", COUNTIFS(DiemDanhChiTiet!A:A, A547, DiemDanhChiTiet!E:E, "&lt;&gt;"&amp;C547), 0)</f>
        <v>4</v>
      </c>
      <c r="I547" s="185">
        <f t="shared" si="2"/>
        <v>170000</v>
      </c>
      <c r="J547" s="185">
        <f t="shared" si="3"/>
        <v>0</v>
      </c>
      <c r="K547" s="186" t="str">
        <f t="array" ref="K547">XLOOKUP(TRIM(C547), LopHoc!$B$4:$B$100, LopHoc!$A$4:$A$100, "Không tìm thấy")
</f>
        <v>Gang Thép</v>
      </c>
    </row>
    <row r="548">
      <c r="A548" s="37" t="s">
        <v>2127</v>
      </c>
      <c r="B548" s="58" t="s">
        <v>1268</v>
      </c>
      <c r="C548" s="58" t="s">
        <v>190</v>
      </c>
      <c r="D548" s="58" t="str">
        <f>IFERROR(VLOOKUP(A548, LichDay!A:E, 5, FALSE), "")</f>
        <v>Halo</v>
      </c>
      <c r="E548" s="57" t="str">
        <f>IFERROR(VLOOKUP(A548, LichDay!A:F, 6, FALSE), "")</f>
        <v/>
      </c>
      <c r="F548" s="23">
        <f t="shared" si="1"/>
        <v>3</v>
      </c>
      <c r="G548" s="23">
        <f>IF(A548 &lt;&gt; "", COUNTIFS(DiemDanhChiTiet!A:A, A548, DiemDanhChiTiet!E:E, C548), 0)</f>
        <v>3</v>
      </c>
      <c r="H548" s="23">
        <f>IF(A548 &lt;&gt; "", COUNTIFS(DiemDanhChiTiet!A:A, A548, DiemDanhChiTiet!E:E, "&lt;&gt;"&amp;C548), 0)</f>
        <v>0</v>
      </c>
      <c r="I548" s="185">
        <f t="shared" si="2"/>
        <v>150000</v>
      </c>
      <c r="J548" s="185">
        <f t="shared" si="3"/>
        <v>0</v>
      </c>
      <c r="K548" s="186" t="str">
        <f t="array" ref="K548">XLOOKUP(TRIM(C548), LopHoc!$B$4:$B$100, LopHoc!$A$4:$A$100, "Không tìm thấy")
</f>
        <v>Thịnh Đán</v>
      </c>
    </row>
    <row r="549">
      <c r="A549" s="37" t="s">
        <v>2209</v>
      </c>
      <c r="B549" s="58" t="s">
        <v>1268</v>
      </c>
      <c r="C549" s="58" t="s">
        <v>472</v>
      </c>
      <c r="D549" s="58" t="str">
        <f>IFERROR(VLOOKUP(A549, LichDay!A:E, 5, FALSE), "")</f>
        <v>Hope</v>
      </c>
      <c r="E549" s="58" t="str">
        <f>IFERROR(VLOOKUP(A549, LichDay!A:F, 6, FALSE), "")</f>
        <v>Huyen</v>
      </c>
      <c r="F549" s="23">
        <f t="shared" si="1"/>
        <v>8</v>
      </c>
      <c r="G549" s="23">
        <f>IF(A549 &lt;&gt; "", COUNTIFS(DiemDanhChiTiet!A:A, A549, DiemDanhChiTiet!E:E, C549), 0)</f>
        <v>8</v>
      </c>
      <c r="H549" s="23">
        <f>IF(A549 &lt;&gt; "", COUNTIFS(DiemDanhChiTiet!A:A, A549, DiemDanhChiTiet!E:E, "&lt;&gt;"&amp;C549), 0)</f>
        <v>0</v>
      </c>
      <c r="I549" s="185">
        <f t="shared" si="2"/>
        <v>150000</v>
      </c>
      <c r="J549" s="185">
        <f t="shared" si="3"/>
        <v>50000</v>
      </c>
      <c r="K549" s="186" t="str">
        <f t="array" ref="K549">XLOOKUP(TRIM(C549), LopHoc!$B$4:$B$100, LopHoc!$A$4:$A$100, "Không tìm thấy")
</f>
        <v>Gang Thép</v>
      </c>
    </row>
    <row r="550">
      <c r="A550" s="37" t="s">
        <v>2099</v>
      </c>
      <c r="B550" s="58" t="s">
        <v>2100</v>
      </c>
      <c r="C550" s="58" t="s">
        <v>141</v>
      </c>
      <c r="D550" s="58" t="str">
        <f>IFERROR(VLOOKUP(A550, LichDay!A:E, 5, FALSE), "")</f>
        <v>Hope</v>
      </c>
      <c r="E550" s="57" t="str">
        <f>IFERROR(VLOOKUP(A550, LichDay!A:F, 6, FALSE), "")</f>
        <v/>
      </c>
      <c r="F550" s="23">
        <f t="shared" si="1"/>
        <v>4</v>
      </c>
      <c r="G550" s="23">
        <f>IF(A550 &lt;&gt; "", COUNTIFS(DiemDanhChiTiet!A:A, A550, DiemDanhChiTiet!E:E, C550), 0)</f>
        <v>4</v>
      </c>
      <c r="H550" s="23">
        <f>IF(A550 &lt;&gt; "", COUNTIFS(DiemDanhChiTiet!A:A, A550, DiemDanhChiTiet!E:E, "&lt;&gt;"&amp;C550), 0)</f>
        <v>0</v>
      </c>
      <c r="I550" s="185">
        <f t="shared" si="2"/>
        <v>150000</v>
      </c>
      <c r="J550" s="185">
        <f t="shared" si="3"/>
        <v>0</v>
      </c>
      <c r="K550" s="186" t="str">
        <f t="array" ref="K550">XLOOKUP(TRIM(C550), LopHoc!$B$4:$B$100, LopHoc!$A$4:$A$100, "Không tìm thấy")
</f>
        <v>RMIX</v>
      </c>
    </row>
    <row r="551">
      <c r="A551" s="37" t="s">
        <v>2227</v>
      </c>
      <c r="B551" s="58" t="s">
        <v>2100</v>
      </c>
      <c r="C551" s="58" t="s">
        <v>293</v>
      </c>
      <c r="D551" s="58" t="str">
        <f>IFERROR(VLOOKUP(A551, LichDay!A:E, 5, FALSE), "")</f>
        <v>Halo</v>
      </c>
      <c r="E551" s="58" t="str">
        <f>IFERROR(VLOOKUP(A551, LichDay!A:F, 6, FALSE), "")</f>
        <v>Huyen</v>
      </c>
      <c r="F551" s="23">
        <f t="shared" si="1"/>
        <v>11</v>
      </c>
      <c r="G551" s="23">
        <f>IF(A551 &lt;&gt; "", COUNTIFS(DiemDanhChiTiet!A:A, A551, DiemDanhChiTiet!E:E, C551), 0)</f>
        <v>11</v>
      </c>
      <c r="H551" s="23">
        <f>IF(A551 &lt;&gt; "", COUNTIFS(DiemDanhChiTiet!A:A, A551, DiemDanhChiTiet!E:E, "&lt;&gt;"&amp;C551), 0)</f>
        <v>0</v>
      </c>
      <c r="I551" s="185">
        <f t="shared" si="2"/>
        <v>150000</v>
      </c>
      <c r="J551" s="185">
        <f t="shared" si="3"/>
        <v>50000</v>
      </c>
      <c r="K551" s="186" t="str">
        <f t="array" ref="K551">XLOOKUP(TRIM(C551), LopHoc!$B$4:$B$100, LopHoc!$A$4:$A$100, "Không tìm thấy")
</f>
        <v>Gang Thép</v>
      </c>
    </row>
    <row r="552">
      <c r="A552" s="37" t="s">
        <v>2192</v>
      </c>
      <c r="B552" s="58" t="s">
        <v>887</v>
      </c>
      <c r="C552" s="58" t="s">
        <v>306</v>
      </c>
      <c r="D552" s="58" t="str">
        <f>IFERROR(VLOOKUP(A552, LichDay!A:E, 5, FALSE), "")</f>
        <v>Halo</v>
      </c>
      <c r="E552" s="57" t="str">
        <f>IFERROR(VLOOKUP(A552, LichDay!A:F, 6, FALSE), "")</f>
        <v/>
      </c>
      <c r="F552" s="23">
        <f t="shared" si="1"/>
        <v>9</v>
      </c>
      <c r="G552" s="23">
        <f>IF(A552 &lt;&gt; "", COUNTIFS(DiemDanhChiTiet!A:A, A552, DiemDanhChiTiet!E:E, C552), 0)</f>
        <v>7</v>
      </c>
      <c r="H552" s="23">
        <f>IF(A552 &lt;&gt; "", COUNTIFS(DiemDanhChiTiet!A:A, A552, DiemDanhChiTiet!E:E, "&lt;&gt;"&amp;C552), 0)</f>
        <v>2</v>
      </c>
      <c r="I552" s="185">
        <f t="shared" si="2"/>
        <v>150000</v>
      </c>
      <c r="J552" s="185">
        <f t="shared" si="3"/>
        <v>0</v>
      </c>
      <c r="K552" s="186" t="str">
        <f t="array" ref="K552">XLOOKUP(TRIM(C552), LopHoc!$B$4:$B$100, LopHoc!$A$4:$A$100, "Không tìm thấy")
</f>
        <v>Gang Thép</v>
      </c>
    </row>
    <row r="553">
      <c r="A553" s="37" t="s">
        <v>2236</v>
      </c>
      <c r="B553" s="58" t="s">
        <v>887</v>
      </c>
      <c r="C553" s="58" t="s">
        <v>453</v>
      </c>
      <c r="D553" s="58" t="str">
        <f>IFERROR(VLOOKUP(A553, LichDay!A:E, 5, FALSE), "")</f>
        <v>Hope</v>
      </c>
      <c r="E553" s="57" t="str">
        <f>IFERROR(VLOOKUP(A553, LichDay!A:F, 6, FALSE), "")</f>
        <v/>
      </c>
      <c r="F553" s="23">
        <f t="shared" si="1"/>
        <v>5</v>
      </c>
      <c r="G553" s="23">
        <f>IF(A553 &lt;&gt; "", COUNTIFS(DiemDanhChiTiet!A:A, A553, DiemDanhChiTiet!E:E, C553), 0)</f>
        <v>5</v>
      </c>
      <c r="H553" s="23">
        <f>IF(A553 &lt;&gt; "", COUNTIFS(DiemDanhChiTiet!A:A, A553, DiemDanhChiTiet!E:E, "&lt;&gt;"&amp;C553), 0)</f>
        <v>0</v>
      </c>
      <c r="I553" s="185">
        <f t="shared" si="2"/>
        <v>150000</v>
      </c>
      <c r="J553" s="185">
        <f t="shared" si="3"/>
        <v>0</v>
      </c>
      <c r="K553" s="186" t="str">
        <f t="array" ref="K553">XLOOKUP(TRIM(C553), LopHoc!$B$4:$B$100, LopHoc!$A$4:$A$100, "Không tìm thấy")
</f>
        <v>Gang Thép</v>
      </c>
    </row>
    <row r="554">
      <c r="A554" s="37" t="s">
        <v>2218</v>
      </c>
      <c r="B554" s="58" t="s">
        <v>1269</v>
      </c>
      <c r="C554" s="58" t="s">
        <v>449</v>
      </c>
      <c r="D554" s="58" t="str">
        <f>IFERROR(VLOOKUP(A554, LichDay!A:E, 5, FALSE), "")</f>
        <v>Hope</v>
      </c>
      <c r="E554" s="58" t="str">
        <f>IFERROR(VLOOKUP(A554, LichDay!A:F, 6, FALSE), "")</f>
        <v>Huyen</v>
      </c>
      <c r="F554" s="23">
        <f t="shared" si="1"/>
        <v>4</v>
      </c>
      <c r="G554" s="23">
        <f>IF(A554 &lt;&gt; "", COUNTIFS(DiemDanhChiTiet!A:A, A554, DiemDanhChiTiet!E:E, C554), 0)</f>
        <v>4</v>
      </c>
      <c r="H554" s="23">
        <f>IF(A554 &lt;&gt; "", COUNTIFS(DiemDanhChiTiet!A:A, A554, DiemDanhChiTiet!E:E, "&lt;&gt;"&amp;C554), 0)</f>
        <v>0</v>
      </c>
      <c r="I554" s="185">
        <f t="shared" si="2"/>
        <v>150000</v>
      </c>
      <c r="J554" s="185">
        <f t="shared" si="3"/>
        <v>50000</v>
      </c>
      <c r="K554" s="186" t="str">
        <f t="array" ref="K554">XLOOKUP(TRIM(C554), LopHoc!$B$4:$B$100, LopHoc!$A$4:$A$100, "Không tìm thấy")
</f>
        <v>Gang Thép</v>
      </c>
    </row>
    <row r="555">
      <c r="A555" s="37" t="s">
        <v>2182</v>
      </c>
      <c r="B555" s="58" t="s">
        <v>1269</v>
      </c>
      <c r="C555" s="58" t="s">
        <v>387</v>
      </c>
      <c r="D555" s="58" t="str">
        <f>IFERROR(VLOOKUP(A555, LichDay!A:E, 5, FALSE), "")</f>
        <v>Huco</v>
      </c>
      <c r="E555" s="58" t="str">
        <f>IFERROR(VLOOKUP(A555, LichDay!A:F, 6, FALSE), "")</f>
        <v>Huyen</v>
      </c>
      <c r="F555" s="23">
        <f t="shared" si="1"/>
        <v>3</v>
      </c>
      <c r="G555" s="23">
        <f>IF(A555 &lt;&gt; "", COUNTIFS(DiemDanhChiTiet!A:A, A555, DiemDanhChiTiet!E:E, C555), 0)</f>
        <v>3</v>
      </c>
      <c r="H555" s="23">
        <f>IF(A555 &lt;&gt; "", COUNTIFS(DiemDanhChiTiet!A:A, A555, DiemDanhChiTiet!E:E, "&lt;&gt;"&amp;C555), 0)</f>
        <v>0</v>
      </c>
      <c r="I555" s="185">
        <f t="shared" si="2"/>
        <v>150000</v>
      </c>
      <c r="J555" s="185">
        <f t="shared" si="3"/>
        <v>50000</v>
      </c>
      <c r="K555" s="186" t="str">
        <f t="array" ref="K555">XLOOKUP(TRIM(C555), LopHoc!$B$4:$B$100, LopHoc!$A$4:$A$100, "Không tìm thấy")
</f>
        <v>Gang Thép</v>
      </c>
    </row>
    <row r="556">
      <c r="A556" s="37" t="s">
        <v>2173</v>
      </c>
      <c r="B556" s="58" t="s">
        <v>1269</v>
      </c>
      <c r="C556" s="58" t="s">
        <v>327</v>
      </c>
      <c r="D556" s="58" t="str">
        <f>IFERROR(VLOOKUP(A556, LichDay!A:E, 5, FALSE), "")</f>
        <v>Huco</v>
      </c>
      <c r="E556" s="58" t="str">
        <f>IFERROR(VLOOKUP(A556, LichDay!A:F, 6, FALSE), "")</f>
        <v>Huyen</v>
      </c>
      <c r="F556" s="23">
        <f t="shared" si="1"/>
        <v>6</v>
      </c>
      <c r="G556" s="23">
        <f>IF(A556 &lt;&gt; "", COUNTIFS(DiemDanhChiTiet!A:A, A556, DiemDanhChiTiet!E:E, C556), 0)</f>
        <v>6</v>
      </c>
      <c r="H556" s="23">
        <f>IF(A556 &lt;&gt; "", COUNTIFS(DiemDanhChiTiet!A:A, A556, DiemDanhChiTiet!E:E, "&lt;&gt;"&amp;C556), 0)</f>
        <v>0</v>
      </c>
      <c r="I556" s="185">
        <f t="shared" si="2"/>
        <v>150000</v>
      </c>
      <c r="J556" s="185">
        <f t="shared" si="3"/>
        <v>50000</v>
      </c>
      <c r="K556" s="186" t="str">
        <f t="array" ref="K556">XLOOKUP(TRIM(C556), LopHoc!$B$4:$B$100, LopHoc!$A$4:$A$100, "Không tìm thấy")
</f>
        <v>Gang Thép</v>
      </c>
    </row>
    <row r="557">
      <c r="A557" s="37" t="s">
        <v>2118</v>
      </c>
      <c r="B557" s="58" t="s">
        <v>1269</v>
      </c>
      <c r="C557" s="58" t="s">
        <v>86</v>
      </c>
      <c r="D557" s="58" t="str">
        <f>IFERROR(VLOOKUP(A557, LichDay!A:E, 5, FALSE), "")</f>
        <v>Halo</v>
      </c>
      <c r="E557" s="57" t="str">
        <f>IFERROR(VLOOKUP(A557, LichDay!A:F, 6, FALSE), "")</f>
        <v/>
      </c>
      <c r="F557" s="23">
        <f t="shared" si="1"/>
        <v>5</v>
      </c>
      <c r="G557" s="23">
        <f>IF(A557 &lt;&gt; "", COUNTIFS(DiemDanhChiTiet!A:A, A557, DiemDanhChiTiet!E:E, C557), 0)</f>
        <v>5</v>
      </c>
      <c r="H557" s="23">
        <f>IF(A557 &lt;&gt; "", COUNTIFS(DiemDanhChiTiet!A:A, A557, DiemDanhChiTiet!E:E, "&lt;&gt;"&amp;C557), 0)</f>
        <v>0</v>
      </c>
      <c r="I557" s="185">
        <f t="shared" si="2"/>
        <v>150000</v>
      </c>
      <c r="J557" s="185">
        <f t="shared" si="3"/>
        <v>0</v>
      </c>
      <c r="K557" s="186" t="str">
        <f t="array" ref="K557">XLOOKUP(TRIM(C557), LopHoc!$B$4:$B$100, LopHoc!$A$4:$A$100, "Không tìm thấy")
</f>
        <v>RMIX</v>
      </c>
    </row>
    <row r="558">
      <c r="A558" s="37" t="s">
        <v>2200</v>
      </c>
      <c r="B558" s="58" t="s">
        <v>1269</v>
      </c>
      <c r="C558" s="58" t="s">
        <v>439</v>
      </c>
      <c r="D558" s="58" t="str">
        <f>IFERROR(VLOOKUP(A558, LichDay!A:E, 5, FALSE), "")</f>
        <v>Khadi</v>
      </c>
      <c r="E558" s="58" t="str">
        <f>IFERROR(VLOOKUP(A558, LichDay!A:F, 6, FALSE), "")</f>
        <v/>
      </c>
      <c r="F558" s="23">
        <f t="shared" si="1"/>
        <v>8</v>
      </c>
      <c r="G558" s="23">
        <f>IF(A558 &lt;&gt; "", COUNTIFS(DiemDanhChiTiet!A:A, A558, DiemDanhChiTiet!E:E, C558), 0)</f>
        <v>8</v>
      </c>
      <c r="H558" s="23">
        <f>IF(A558 &lt;&gt; "", COUNTIFS(DiemDanhChiTiet!A:A, A558, DiemDanhChiTiet!E:E, "&lt;&gt;"&amp;C558), 0)</f>
        <v>0</v>
      </c>
      <c r="I558" s="185">
        <f t="shared" si="2"/>
        <v>150000</v>
      </c>
      <c r="J558" s="185">
        <f t="shared" si="3"/>
        <v>0</v>
      </c>
      <c r="K558" s="186" t="str">
        <f t="array" ref="K558">XLOOKUP(TRIM(C558), LopHoc!$B$4:$B$100, LopHoc!$A$4:$A$100, "Không tìm thấy")
</f>
        <v>Gang Thép</v>
      </c>
    </row>
    <row r="559">
      <c r="A559" s="37" t="s">
        <v>2228</v>
      </c>
      <c r="B559" s="58" t="s">
        <v>2229</v>
      </c>
      <c r="C559" s="58" t="s">
        <v>293</v>
      </c>
      <c r="D559" s="58" t="str">
        <f>IFERROR(VLOOKUP(A559, LichDay!A:E, 5, FALSE), "")</f>
        <v>Halo</v>
      </c>
      <c r="E559" s="58" t="str">
        <f>IFERROR(VLOOKUP(A559, LichDay!A:F, 6, FALSE), "")</f>
        <v>Huyen</v>
      </c>
      <c r="F559" s="23">
        <f t="shared" si="1"/>
        <v>10</v>
      </c>
      <c r="G559" s="23">
        <f>IF(A559 &lt;&gt; "", COUNTIFS(DiemDanhChiTiet!A:A, A559, DiemDanhChiTiet!E:E, C559), 0)</f>
        <v>10</v>
      </c>
      <c r="H559" s="23">
        <f>IF(A559 &lt;&gt; "", COUNTIFS(DiemDanhChiTiet!A:A, A559, DiemDanhChiTiet!E:E, "&lt;&gt;"&amp;C559), 0)</f>
        <v>0</v>
      </c>
      <c r="I559" s="185">
        <f t="shared" si="2"/>
        <v>150000</v>
      </c>
      <c r="J559" s="185">
        <f t="shared" si="3"/>
        <v>50000</v>
      </c>
      <c r="K559" s="186" t="str">
        <f t="array" ref="K559">XLOOKUP(TRIM(C559), LopHoc!$B$4:$B$100, LopHoc!$A$4:$A$100, "Không tìm thấy")
</f>
        <v>Gang Thép</v>
      </c>
    </row>
    <row r="560">
      <c r="A560" s="37" t="s">
        <v>2237</v>
      </c>
      <c r="B560" s="58" t="s">
        <v>895</v>
      </c>
      <c r="C560" s="58" t="s">
        <v>453</v>
      </c>
      <c r="D560" s="58" t="str">
        <f>IFERROR(VLOOKUP(A560, LichDay!A:E, 5, FALSE), "")</f>
        <v>Hope</v>
      </c>
      <c r="E560" s="57" t="str">
        <f>IFERROR(VLOOKUP(A560, LichDay!A:F, 6, FALSE), "")</f>
        <v/>
      </c>
      <c r="F560" s="23">
        <f t="shared" si="1"/>
        <v>6</v>
      </c>
      <c r="G560" s="23">
        <f>IF(A560 &lt;&gt; "", COUNTIFS(DiemDanhChiTiet!A:A, A560, DiemDanhChiTiet!E:E, C560), 0)</f>
        <v>6</v>
      </c>
      <c r="H560" s="23">
        <f>IF(A560 &lt;&gt; "", COUNTIFS(DiemDanhChiTiet!A:A, A560, DiemDanhChiTiet!E:E, "&lt;&gt;"&amp;C560), 0)</f>
        <v>0</v>
      </c>
      <c r="I560" s="185">
        <f t="shared" si="2"/>
        <v>150000</v>
      </c>
      <c r="J560" s="185">
        <f t="shared" si="3"/>
        <v>0</v>
      </c>
      <c r="K560" s="186" t="str">
        <f t="array" ref="K560">XLOOKUP(TRIM(C560), LopHoc!$B$4:$B$100, LopHoc!$A$4:$A$100, "Không tìm thấy")
</f>
        <v>Gang Thép</v>
      </c>
    </row>
    <row r="561">
      <c r="A561" s="37" t="s">
        <v>2146</v>
      </c>
      <c r="B561" s="58" t="s">
        <v>895</v>
      </c>
      <c r="C561" s="58" t="s">
        <v>50</v>
      </c>
      <c r="D561" s="58" t="str">
        <f>IFERROR(VLOOKUP(A561, LichDay!A:E, 5, FALSE), "")</f>
        <v>Khadi</v>
      </c>
      <c r="E561" s="57" t="str">
        <f>IFERROR(VLOOKUP(A561, LichDay!A:F, 6, FALSE), "")</f>
        <v/>
      </c>
      <c r="F561" s="23">
        <f t="shared" si="1"/>
        <v>9</v>
      </c>
      <c r="G561" s="23">
        <f>IF(A561 &lt;&gt; "", COUNTIFS(DiemDanhChiTiet!A:A, A561, DiemDanhChiTiet!E:E, C561), 0)</f>
        <v>7</v>
      </c>
      <c r="H561" s="23">
        <f>IF(A561 &lt;&gt; "", COUNTIFS(DiemDanhChiTiet!A:A, A561, DiemDanhChiTiet!E:E, "&lt;&gt;"&amp;C561), 0)</f>
        <v>2</v>
      </c>
      <c r="I561" s="185">
        <f t="shared" si="2"/>
        <v>150000</v>
      </c>
      <c r="J561" s="185">
        <f t="shared" si="3"/>
        <v>0</v>
      </c>
      <c r="K561" s="186" t="str">
        <f t="array" ref="K561">XLOOKUP(TRIM(C561), LopHoc!$B$4:$B$100, LopHoc!$A$4:$A$100, "Không tìm thấy")
</f>
        <v>RMIX</v>
      </c>
    </row>
    <row r="562">
      <c r="A562" s="37" t="s">
        <v>2183</v>
      </c>
      <c r="B562" s="58" t="s">
        <v>895</v>
      </c>
      <c r="C562" s="58" t="s">
        <v>387</v>
      </c>
      <c r="D562" s="58" t="str">
        <f>IFERROR(VLOOKUP(A562, LichDay!A:E, 5, FALSE), "")</f>
        <v>Huco</v>
      </c>
      <c r="E562" s="58" t="str">
        <f>IFERROR(VLOOKUP(A562, LichDay!A:F, 6, FALSE), "")</f>
        <v>Huyen</v>
      </c>
      <c r="F562" s="23">
        <f t="shared" si="1"/>
        <v>3</v>
      </c>
      <c r="G562" s="23">
        <f>IF(A562 &lt;&gt; "", COUNTIFS(DiemDanhChiTiet!A:A, A562, DiemDanhChiTiet!E:E, C562), 0)</f>
        <v>3</v>
      </c>
      <c r="H562" s="23">
        <f>IF(A562 &lt;&gt; "", COUNTIFS(DiemDanhChiTiet!A:A, A562, DiemDanhChiTiet!E:E, "&lt;&gt;"&amp;C562), 0)</f>
        <v>0</v>
      </c>
      <c r="I562" s="185">
        <f t="shared" si="2"/>
        <v>150000</v>
      </c>
      <c r="J562" s="185">
        <f t="shared" si="3"/>
        <v>50000</v>
      </c>
      <c r="K562" s="186" t="str">
        <f t="array" ref="K562">XLOOKUP(TRIM(C562), LopHoc!$B$4:$B$100, LopHoc!$A$4:$A$100, "Không tìm thấy")
</f>
        <v>Gang Thép</v>
      </c>
    </row>
    <row r="563">
      <c r="A563" s="37" t="s">
        <v>2174</v>
      </c>
      <c r="B563" s="58" t="s">
        <v>895</v>
      </c>
      <c r="C563" s="58" t="s">
        <v>327</v>
      </c>
      <c r="D563" s="58" t="str">
        <f>IFERROR(VLOOKUP(A563, LichDay!A:E, 5, FALSE), "")</f>
        <v>Huco</v>
      </c>
      <c r="E563" s="58" t="str">
        <f>IFERROR(VLOOKUP(A563, LichDay!A:F, 6, FALSE), "")</f>
        <v>Huyen</v>
      </c>
      <c r="F563" s="23">
        <f t="shared" si="1"/>
        <v>6</v>
      </c>
      <c r="G563" s="23">
        <f>IF(A563 &lt;&gt; "", COUNTIFS(DiemDanhChiTiet!A:A, A563, DiemDanhChiTiet!E:E, C563), 0)</f>
        <v>6</v>
      </c>
      <c r="H563" s="23">
        <f>IF(A563 &lt;&gt; "", COUNTIFS(DiemDanhChiTiet!A:A, A563, DiemDanhChiTiet!E:E, "&lt;&gt;"&amp;C563), 0)</f>
        <v>0</v>
      </c>
      <c r="I563" s="185">
        <f t="shared" si="2"/>
        <v>150000</v>
      </c>
      <c r="J563" s="185">
        <f t="shared" si="3"/>
        <v>50000</v>
      </c>
      <c r="K563" s="186" t="str">
        <f t="array" ref="K563">XLOOKUP(TRIM(C563), LopHoc!$B$4:$B$100, LopHoc!$A$4:$A$100, "Không tìm thấy")
</f>
        <v>Gang Thép</v>
      </c>
    </row>
    <row r="564">
      <c r="A564" s="37" t="s">
        <v>2119</v>
      </c>
      <c r="B564" s="58" t="s">
        <v>895</v>
      </c>
      <c r="C564" s="58" t="s">
        <v>86</v>
      </c>
      <c r="D564" s="58" t="str">
        <f>IFERROR(VLOOKUP(A564, LichDay!A:E, 5, FALSE), "")</f>
        <v>Halo</v>
      </c>
      <c r="E564" s="57" t="str">
        <f>IFERROR(VLOOKUP(A564, LichDay!A:F, 6, FALSE), "")</f>
        <v/>
      </c>
      <c r="F564" s="23">
        <f t="shared" si="1"/>
        <v>4</v>
      </c>
      <c r="G564" s="23">
        <f>IF(A564 &lt;&gt; "", COUNTIFS(DiemDanhChiTiet!A:A, A564, DiemDanhChiTiet!E:E, C564), 0)</f>
        <v>3</v>
      </c>
      <c r="H564" s="23">
        <f>IF(A564 &lt;&gt; "", COUNTIFS(DiemDanhChiTiet!A:A, A564, DiemDanhChiTiet!E:E, "&lt;&gt;"&amp;C564), 0)</f>
        <v>1</v>
      </c>
      <c r="I564" s="185">
        <f t="shared" si="2"/>
        <v>150000</v>
      </c>
      <c r="J564" s="185">
        <f t="shared" si="3"/>
        <v>0</v>
      </c>
      <c r="K564" s="186" t="str">
        <f t="array" ref="K564">XLOOKUP(TRIM(C564), LopHoc!$B$4:$B$100, LopHoc!$A$4:$A$100, "Không tìm thấy")
</f>
        <v>RMIX</v>
      </c>
    </row>
    <row r="565">
      <c r="A565" s="37" t="s">
        <v>2201</v>
      </c>
      <c r="B565" s="58" t="s">
        <v>895</v>
      </c>
      <c r="C565" s="58" t="s">
        <v>439</v>
      </c>
      <c r="D565" s="58" t="str">
        <f>IFERROR(VLOOKUP(A565, LichDay!A:E, 5, FALSE), "")</f>
        <v>Khadi</v>
      </c>
      <c r="E565" s="58" t="str">
        <f>IFERROR(VLOOKUP(A565, LichDay!A:F, 6, FALSE), "")</f>
        <v>Huyen</v>
      </c>
      <c r="F565" s="23">
        <f t="shared" si="1"/>
        <v>8</v>
      </c>
      <c r="G565" s="23">
        <f>IF(A565 &lt;&gt; "", COUNTIFS(DiemDanhChiTiet!A:A, A565, DiemDanhChiTiet!E:E, C565), 0)</f>
        <v>7</v>
      </c>
      <c r="H565" s="23">
        <f>IF(A565 &lt;&gt; "", COUNTIFS(DiemDanhChiTiet!A:A, A565, DiemDanhChiTiet!E:E, "&lt;&gt;"&amp;C565), 0)</f>
        <v>1</v>
      </c>
      <c r="I565" s="185">
        <f t="shared" si="2"/>
        <v>150000</v>
      </c>
      <c r="J565" s="185">
        <f t="shared" si="3"/>
        <v>50000</v>
      </c>
      <c r="K565" s="186" t="str">
        <f t="array" ref="K565">XLOOKUP(TRIM(C565), LopHoc!$B$4:$B$100, LopHoc!$A$4:$A$100, "Không tìm thấy")
</f>
        <v>Gang Thép</v>
      </c>
    </row>
    <row r="566">
      <c r="A566" s="37" t="s">
        <v>2137</v>
      </c>
      <c r="B566" s="58" t="s">
        <v>898</v>
      </c>
      <c r="C566" s="58" t="s">
        <v>114</v>
      </c>
      <c r="D566" s="58" t="str">
        <f>IFERROR(VLOOKUP(A566, LichDay!A:E, 5, FALSE), "")</f>
        <v>Khadi</v>
      </c>
      <c r="E566" s="57" t="str">
        <f>IFERROR(VLOOKUP(A566, LichDay!A:F, 6, FALSE), "")</f>
        <v/>
      </c>
      <c r="F566" s="23">
        <f t="shared" si="1"/>
        <v>5</v>
      </c>
      <c r="G566" s="23">
        <f>IF(A566 &lt;&gt; "", COUNTIFS(DiemDanhChiTiet!A:A, A566, DiemDanhChiTiet!E:E, C566), 0)</f>
        <v>5</v>
      </c>
      <c r="H566" s="23">
        <f>IF(A566 &lt;&gt; "", COUNTIFS(DiemDanhChiTiet!A:A, A566, DiemDanhChiTiet!E:E, "&lt;&gt;"&amp;C566), 0)</f>
        <v>0</v>
      </c>
      <c r="I566" s="185">
        <f t="shared" si="2"/>
        <v>150000</v>
      </c>
      <c r="J566" s="185">
        <f t="shared" si="3"/>
        <v>0</v>
      </c>
      <c r="K566" s="186" t="str">
        <f t="array" ref="K566">XLOOKUP(TRIM(C566), LopHoc!$B$4:$B$100, LopHoc!$A$4:$A$100, "Không tìm thấy")
</f>
        <v>RMIX</v>
      </c>
    </row>
    <row r="567">
      <c r="A567" s="37" t="s">
        <v>2156</v>
      </c>
      <c r="B567" s="58" t="s">
        <v>898</v>
      </c>
      <c r="C567" s="58" t="s">
        <v>225</v>
      </c>
      <c r="D567" s="58" t="str">
        <f>IFERROR(VLOOKUP(A567, LichDay!A:E, 5, FALSE), "")</f>
        <v>Hope</v>
      </c>
      <c r="E567" s="58" t="str">
        <f>IFERROR(VLOOKUP(A567, LichDay!A:F, 6, FALSE), "")</f>
        <v>Huyen</v>
      </c>
      <c r="F567" s="23">
        <f t="shared" si="1"/>
        <v>10</v>
      </c>
      <c r="G567" s="23">
        <f>IF(A567 &lt;&gt; "", COUNTIFS(DiemDanhChiTiet!A:A, A567, DiemDanhChiTiet!E:E, C567), 0)</f>
        <v>9</v>
      </c>
      <c r="H567" s="23">
        <f>IF(A567 &lt;&gt; "", COUNTIFS(DiemDanhChiTiet!A:A, A567, DiemDanhChiTiet!E:E, "&lt;&gt;"&amp;C567), 0)</f>
        <v>1</v>
      </c>
      <c r="I567" s="185">
        <f t="shared" si="2"/>
        <v>150000</v>
      </c>
      <c r="J567" s="185">
        <f t="shared" si="3"/>
        <v>50000</v>
      </c>
      <c r="K567" s="186" t="str">
        <f t="array" ref="K567">XLOOKUP(TRIM(C567), LopHoc!$B$4:$B$100, LopHoc!$A$4:$A$100, "Không tìm thấy")
</f>
        <v>Gang Thép</v>
      </c>
    </row>
    <row r="568">
      <c r="A568" s="37" t="s">
        <v>2128</v>
      </c>
      <c r="B568" s="58" t="s">
        <v>898</v>
      </c>
      <c r="C568" s="58" t="s">
        <v>190</v>
      </c>
      <c r="D568" s="58" t="str">
        <f>IFERROR(VLOOKUP(A568, LichDay!A:E, 5, FALSE), "")</f>
        <v>Halo</v>
      </c>
      <c r="E568" s="57" t="str">
        <f>IFERROR(VLOOKUP(A568, LichDay!A:F, 6, FALSE), "")</f>
        <v/>
      </c>
      <c r="F568" s="23">
        <f t="shared" si="1"/>
        <v>4</v>
      </c>
      <c r="G568" s="23">
        <f>IF(A568 &lt;&gt; "", COUNTIFS(DiemDanhChiTiet!A:A, A568, DiemDanhChiTiet!E:E, C568), 0)</f>
        <v>4</v>
      </c>
      <c r="H568" s="23">
        <f>IF(A568 &lt;&gt; "", COUNTIFS(DiemDanhChiTiet!A:A, A568, DiemDanhChiTiet!E:E, "&lt;&gt;"&amp;C568), 0)</f>
        <v>0</v>
      </c>
      <c r="I568" s="185">
        <f t="shared" si="2"/>
        <v>150000</v>
      </c>
      <c r="J568" s="185">
        <f t="shared" si="3"/>
        <v>0</v>
      </c>
      <c r="K568" s="186" t="str">
        <f t="array" ref="K568">XLOOKUP(TRIM(C568), LopHoc!$B$4:$B$100, LopHoc!$A$4:$A$100, "Không tìm thấy")
</f>
        <v>Thịnh Đán</v>
      </c>
    </row>
    <row r="569">
      <c r="A569" s="37" t="s">
        <v>2109</v>
      </c>
      <c r="B569" s="58" t="s">
        <v>1269</v>
      </c>
      <c r="C569" s="58" t="s">
        <v>27</v>
      </c>
      <c r="D569" s="58" t="str">
        <f>IFERROR(VLOOKUP(A569, LichDay!A:E, 5, FALSE), "")</f>
        <v>Lego</v>
      </c>
      <c r="E569" s="57" t="str">
        <f>IFERROR(VLOOKUP(A569, LichDay!A:F, 6, FALSE), "")</f>
        <v/>
      </c>
      <c r="F569" s="23">
        <f t="shared" si="1"/>
        <v>10</v>
      </c>
      <c r="G569" s="23">
        <f>IF(A569 &lt;&gt; "", COUNTIFS(DiemDanhChiTiet!A:A, A569, DiemDanhChiTiet!E:E, C569), 0)</f>
        <v>8</v>
      </c>
      <c r="H569" s="23">
        <f>IF(A569 &lt;&gt; "", COUNTIFS(DiemDanhChiTiet!A:A, A569, DiemDanhChiTiet!E:E, "&lt;&gt;"&amp;C569), 0)</f>
        <v>2</v>
      </c>
      <c r="I569" s="185">
        <f t="shared" si="2"/>
        <v>150000</v>
      </c>
      <c r="J569" s="185">
        <f t="shared" si="3"/>
        <v>0</v>
      </c>
      <c r="K569" s="186" t="str">
        <f t="array" ref="K569">XLOOKUP(TRIM(C569), LopHoc!$B$4:$B$100, LopHoc!$A$4:$A$100, "Không tìm thấy")
</f>
        <v>RMIX</v>
      </c>
    </row>
    <row r="570">
      <c r="A570" s="37" t="s">
        <v>2110</v>
      </c>
      <c r="B570" s="58" t="s">
        <v>895</v>
      </c>
      <c r="C570" s="58" t="s">
        <v>27</v>
      </c>
      <c r="D570" s="58" t="str">
        <f>IFERROR(VLOOKUP(A570, LichDay!A:E, 5, FALSE), "")</f>
        <v>Lego</v>
      </c>
      <c r="E570" s="57" t="str">
        <f>IFERROR(VLOOKUP(A570, LichDay!A:F, 6, FALSE), "")</f>
        <v/>
      </c>
      <c r="F570" s="23">
        <f t="shared" si="1"/>
        <v>7</v>
      </c>
      <c r="G570" s="23">
        <f>IF(A570 &lt;&gt; "", COUNTIFS(DiemDanhChiTiet!A:A, A570, DiemDanhChiTiet!E:E, C570), 0)</f>
        <v>7</v>
      </c>
      <c r="H570" s="23">
        <f>IF(A570 &lt;&gt; "", COUNTIFS(DiemDanhChiTiet!A:A, A570, DiemDanhChiTiet!E:E, "&lt;&gt;"&amp;C570), 0)</f>
        <v>0</v>
      </c>
      <c r="I570" s="185">
        <f t="shared" si="2"/>
        <v>150000</v>
      </c>
      <c r="J570" s="185">
        <f t="shared" si="3"/>
        <v>0</v>
      </c>
      <c r="K570" s="186" t="str">
        <f t="array" ref="K570">XLOOKUP(TRIM(C570), LopHoc!$B$4:$B$100, LopHoc!$A$4:$A$100, "Không tìm thấy")
</f>
        <v>RMIX</v>
      </c>
    </row>
    <row r="571">
      <c r="A571" s="37" t="s">
        <v>2165</v>
      </c>
      <c r="B571" s="58" t="s">
        <v>898</v>
      </c>
      <c r="C571" s="58" t="s">
        <v>232</v>
      </c>
      <c r="D571" s="58" t="str">
        <f>IFERROR(VLOOKUP(A571, LichDay!A:E, 5, FALSE), "")</f>
        <v>Khadi</v>
      </c>
      <c r="E571" s="58" t="str">
        <f>IFERROR(VLOOKUP(A571, LichDay!A:F, 6, FALSE), "")</f>
        <v>Huyen</v>
      </c>
      <c r="F571" s="23">
        <f t="shared" si="1"/>
        <v>9</v>
      </c>
      <c r="G571" s="23">
        <f>IF(A571 &lt;&gt; "", COUNTIFS(DiemDanhChiTiet!A:A, A571, DiemDanhChiTiet!E:E, C571), 0)</f>
        <v>6</v>
      </c>
      <c r="H571" s="23">
        <f>IF(A571 &lt;&gt; "", COUNTIFS(DiemDanhChiTiet!A:A, A571, DiemDanhChiTiet!E:E, "&lt;&gt;"&amp;C571), 0)</f>
        <v>3</v>
      </c>
      <c r="I571" s="185">
        <f t="shared" si="2"/>
        <v>150000</v>
      </c>
      <c r="J571" s="185">
        <f t="shared" si="3"/>
        <v>50000</v>
      </c>
      <c r="K571" s="186" t="str">
        <f t="array" ref="K571">XLOOKUP(TRIM(C571), LopHoc!$B$4:$B$100, LopHoc!$A$4:$A$100, "Không tìm thấy")
</f>
        <v>Gang Thép</v>
      </c>
    </row>
    <row r="572">
      <c r="A572" s="37" t="s">
        <v>2210</v>
      </c>
      <c r="B572" s="58" t="s">
        <v>898</v>
      </c>
      <c r="C572" s="58" t="s">
        <v>472</v>
      </c>
      <c r="D572" s="58" t="str">
        <f>IFERROR(VLOOKUP(A572, LichDay!A:E, 5, FALSE), "")</f>
        <v>Hope</v>
      </c>
      <c r="E572" s="58" t="str">
        <f>IFERROR(VLOOKUP(A572, LichDay!A:F, 6, FALSE), "")</f>
        <v>Huyen</v>
      </c>
      <c r="F572" s="23">
        <f t="shared" si="1"/>
        <v>8</v>
      </c>
      <c r="G572" s="23">
        <f>IF(A572 &lt;&gt; "", COUNTIFS(DiemDanhChiTiet!A:A, A572, DiemDanhChiTiet!E:E, C572), 0)</f>
        <v>8</v>
      </c>
      <c r="H572" s="23">
        <f>IF(A572 &lt;&gt; "", COUNTIFS(DiemDanhChiTiet!A:A, A572, DiemDanhChiTiet!E:E, "&lt;&gt;"&amp;C572), 0)</f>
        <v>0</v>
      </c>
      <c r="I572" s="185">
        <f t="shared" si="2"/>
        <v>150000</v>
      </c>
      <c r="J572" s="185">
        <f t="shared" si="3"/>
        <v>50000</v>
      </c>
      <c r="K572" s="186" t="str">
        <f t="array" ref="K572">XLOOKUP(TRIM(C572), LopHoc!$B$4:$B$100, LopHoc!$A$4:$A$100, "Không tìm thấy")
</f>
        <v>Gang Thép</v>
      </c>
    </row>
    <row r="573">
      <c r="A573" s="37" t="s">
        <v>2275</v>
      </c>
      <c r="B573" s="70">
        <v>45303.0</v>
      </c>
      <c r="C573" s="58" t="s">
        <v>306</v>
      </c>
      <c r="D573" s="58" t="str">
        <f>IFERROR(VLOOKUP(A573, LichDay!A:E, 5, FALSE), "")</f>
        <v>Halo</v>
      </c>
      <c r="E573" s="57" t="str">
        <f>IFERROR(VLOOKUP(A573, LichDay!A:F, 6, FALSE), "")</f>
        <v/>
      </c>
      <c r="F573" s="23">
        <f t="shared" si="1"/>
        <v>4</v>
      </c>
      <c r="G573" s="23">
        <f>IF(A573 &lt;&gt; "", COUNTIFS(DiemDanhChiTiet!A:A, A573, DiemDanhChiTiet!E:E, C573), 0)</f>
        <v>4</v>
      </c>
      <c r="H573" s="23">
        <f>IF(A573 &lt;&gt; "", COUNTIFS(DiemDanhChiTiet!A:A, A573, DiemDanhChiTiet!E:E, "&lt;&gt;"&amp;C573), 0)</f>
        <v>0</v>
      </c>
      <c r="I573" s="185">
        <f t="shared" si="2"/>
        <v>150000</v>
      </c>
      <c r="J573" s="185">
        <f t="shared" si="3"/>
        <v>0</v>
      </c>
      <c r="K573" s="186" t="str">
        <f t="array" ref="K573">XLOOKUP(TRIM(C573), LopHoc!$B$4:$B$100, LopHoc!$A$4:$A$100, "Không tìm thấy")
</f>
        <v>Gang Thép</v>
      </c>
    </row>
    <row r="574">
      <c r="A574" s="37" t="s">
        <v>2238</v>
      </c>
      <c r="B574" s="70">
        <v>45303.0</v>
      </c>
      <c r="C574" s="58" t="s">
        <v>225</v>
      </c>
      <c r="D574" s="58" t="str">
        <f>IFERROR(VLOOKUP(A574, LichDay!A:E, 5, FALSE), "")</f>
        <v>Halo</v>
      </c>
      <c r="E574" s="57" t="str">
        <f>IFERROR(VLOOKUP(A574, LichDay!A:F, 6, FALSE), "")</f>
        <v/>
      </c>
      <c r="F574" s="23">
        <f t="shared" si="1"/>
        <v>5</v>
      </c>
      <c r="G574" s="23">
        <f>IF(A574 &lt;&gt; "", COUNTIFS(DiemDanhChiTiet!A:A, A574, DiemDanhChiTiet!E:E, C574), 0)</f>
        <v>5</v>
      </c>
      <c r="H574" s="23">
        <f>IF(A574 &lt;&gt; "", COUNTIFS(DiemDanhChiTiet!A:A, A574, DiemDanhChiTiet!E:E, "&lt;&gt;"&amp;C574), 0)</f>
        <v>0</v>
      </c>
      <c r="I574" s="185">
        <f t="shared" si="2"/>
        <v>150000</v>
      </c>
      <c r="J574" s="185">
        <f t="shared" si="3"/>
        <v>0</v>
      </c>
      <c r="K574" s="186" t="str">
        <f t="array" ref="K574">XLOOKUP(TRIM(C574), LopHoc!$B$4:$B$100, LopHoc!$A$4:$A$100, "Không tìm thấy")
</f>
        <v>Gang Thép</v>
      </c>
    </row>
    <row r="575">
      <c r="A575" s="37" t="s">
        <v>2247</v>
      </c>
      <c r="B575" s="70">
        <v>45303.0</v>
      </c>
      <c r="C575" s="58" t="s">
        <v>232</v>
      </c>
      <c r="D575" s="58" t="str">
        <f>IFERROR(VLOOKUP(A575, LichDay!A:E, 5, FALSE), "")</f>
        <v>Halo</v>
      </c>
      <c r="E575" s="57" t="str">
        <f>IFERROR(VLOOKUP(A575, LichDay!A:F, 6, FALSE), "")</f>
        <v/>
      </c>
      <c r="F575" s="23">
        <f t="shared" si="1"/>
        <v>12</v>
      </c>
      <c r="G575" s="23">
        <f>IF(A575 &lt;&gt; "", COUNTIFS(DiemDanhChiTiet!A:A, A575, DiemDanhChiTiet!E:E, C575), 0)</f>
        <v>6</v>
      </c>
      <c r="H575" s="23">
        <f>IF(A575 &lt;&gt; "", COUNTIFS(DiemDanhChiTiet!A:A, A575, DiemDanhChiTiet!E:E, "&lt;&gt;"&amp;C575), 0)</f>
        <v>6</v>
      </c>
      <c r="I575" s="185">
        <f t="shared" si="2"/>
        <v>150000</v>
      </c>
      <c r="J575" s="185">
        <f t="shared" si="3"/>
        <v>0</v>
      </c>
      <c r="K575" s="186" t="str">
        <f t="array" ref="K575">XLOOKUP(TRIM(C575), LopHoc!$B$4:$B$100, LopHoc!$A$4:$A$100, "Không tìm thấy")
</f>
        <v>Gang Thép</v>
      </c>
    </row>
    <row r="576">
      <c r="A576" s="37" t="s">
        <v>2355</v>
      </c>
      <c r="B576" s="70">
        <v>45303.0</v>
      </c>
      <c r="C576" s="58" t="s">
        <v>190</v>
      </c>
      <c r="D576" s="58" t="str">
        <f>IFERROR(VLOOKUP(A576, LichDay!A:E, 5, FALSE), "")</f>
        <v>Lego</v>
      </c>
      <c r="E576" s="57" t="str">
        <f>IFERROR(VLOOKUP(A576, LichDay!A:F, 6, FALSE), "")</f>
        <v/>
      </c>
      <c r="F576" s="23">
        <f t="shared" si="1"/>
        <v>5</v>
      </c>
      <c r="G576" s="23">
        <f>IF(A576 &lt;&gt; "", COUNTIFS(DiemDanhChiTiet!A:A, A576, DiemDanhChiTiet!E:E, C576), 0)</f>
        <v>5</v>
      </c>
      <c r="H576" s="23">
        <f>IF(A576 &lt;&gt; "", COUNTIFS(DiemDanhChiTiet!A:A, A576, DiemDanhChiTiet!E:E, "&lt;&gt;"&amp;C576), 0)</f>
        <v>0</v>
      </c>
      <c r="I576" s="185">
        <f t="shared" si="2"/>
        <v>150000</v>
      </c>
      <c r="J576" s="185">
        <f t="shared" si="3"/>
        <v>0</v>
      </c>
      <c r="K576" s="186" t="str">
        <f t="array" ref="K576">XLOOKUP(TRIM(C576), LopHoc!$B$4:$B$100, LopHoc!$A$4:$A$100, "Không tìm thấy")
</f>
        <v>Thịnh Đán</v>
      </c>
    </row>
    <row r="577">
      <c r="A577" s="37" t="s">
        <v>2373</v>
      </c>
      <c r="B577" s="70">
        <v>45303.0</v>
      </c>
      <c r="C577" s="58" t="s">
        <v>50</v>
      </c>
      <c r="D577" s="58" t="str">
        <f>IFERROR(VLOOKUP(A577, LichDay!A:E, 5, FALSE), "")</f>
        <v>Lego</v>
      </c>
      <c r="E577" s="57" t="str">
        <f>IFERROR(VLOOKUP(A577, LichDay!A:F, 6, FALSE), "")</f>
        <v/>
      </c>
      <c r="F577" s="23">
        <f t="shared" si="1"/>
        <v>6</v>
      </c>
      <c r="G577" s="23">
        <f>IF(A577 &lt;&gt; "", COUNTIFS(DiemDanhChiTiet!A:A, A577, DiemDanhChiTiet!E:E, C577), 0)</f>
        <v>5</v>
      </c>
      <c r="H577" s="23">
        <f>IF(A577 &lt;&gt; "", COUNTIFS(DiemDanhChiTiet!A:A, A577, DiemDanhChiTiet!E:E, "&lt;&gt;"&amp;C577), 0)</f>
        <v>1</v>
      </c>
      <c r="I577" s="185">
        <f t="shared" si="2"/>
        <v>150000</v>
      </c>
      <c r="J577" s="185">
        <f t="shared" si="3"/>
        <v>0</v>
      </c>
      <c r="K577" s="186" t="str">
        <f t="array" ref="K577">XLOOKUP(TRIM(C577), LopHoc!$B$4:$B$100, LopHoc!$A$4:$A$100, "Không tìm thấy")
</f>
        <v>RMIX</v>
      </c>
    </row>
    <row r="578">
      <c r="A578" s="37" t="s">
        <v>2101</v>
      </c>
      <c r="B578" s="58" t="s">
        <v>1269</v>
      </c>
      <c r="C578" s="58" t="s">
        <v>141</v>
      </c>
      <c r="D578" s="58" t="str">
        <f>IFERROR(VLOOKUP(A578, LichDay!A:E, 5, FALSE), "")</f>
        <v>Hope</v>
      </c>
      <c r="E578" s="57" t="str">
        <f>IFERROR(VLOOKUP(A578, LichDay!A:F, 6, FALSE), "")</f>
        <v/>
      </c>
      <c r="F578" s="23">
        <f t="shared" si="1"/>
        <v>3</v>
      </c>
      <c r="G578" s="23">
        <f>IF(A578 &lt;&gt; "", COUNTIFS(DiemDanhChiTiet!A:A, A578, DiemDanhChiTiet!E:E, C578), 0)</f>
        <v>3</v>
      </c>
      <c r="H578" s="23">
        <f>IF(A578 &lt;&gt; "", COUNTIFS(DiemDanhChiTiet!A:A, A578, DiemDanhChiTiet!E:E, "&lt;&gt;"&amp;C578), 0)</f>
        <v>0</v>
      </c>
      <c r="I578" s="185">
        <f t="shared" si="2"/>
        <v>150000</v>
      </c>
      <c r="J578" s="185">
        <f t="shared" si="3"/>
        <v>0</v>
      </c>
      <c r="K578" s="186" t="str">
        <f t="array" ref="K578">XLOOKUP(TRIM(C578), LopHoc!$B$4:$B$100, LopHoc!$A$4:$A$100, "Không tìm thấy")
</f>
        <v>RMIX</v>
      </c>
    </row>
    <row r="579">
      <c r="A579" s="37" t="s">
        <v>2117</v>
      </c>
      <c r="B579" s="58" t="s">
        <v>269</v>
      </c>
      <c r="C579" s="58" t="s">
        <v>86</v>
      </c>
      <c r="D579" s="58" t="str">
        <f>IFERROR(VLOOKUP(A579, LichDay!A:E, 5, FALSE), "")</f>
        <v>Halo</v>
      </c>
      <c r="E579" s="57" t="str">
        <f>IFERROR(VLOOKUP(A579, LichDay!A:F, 6, FALSE), "")</f>
        <v/>
      </c>
      <c r="F579" s="23">
        <f t="shared" si="1"/>
        <v>4</v>
      </c>
      <c r="G579" s="23">
        <f>IF(A579 &lt;&gt; "", COUNTIFS(DiemDanhChiTiet!A:A, A579, DiemDanhChiTiet!E:E, C579), 0)</f>
        <v>3</v>
      </c>
      <c r="H579" s="23">
        <f>IF(A579 &lt;&gt; "", COUNTIFS(DiemDanhChiTiet!A:A, A579, DiemDanhChiTiet!E:E, "&lt;&gt;"&amp;C579), 0)</f>
        <v>1</v>
      </c>
      <c r="I579" s="185">
        <f t="shared" si="2"/>
        <v>150000</v>
      </c>
      <c r="J579" s="185">
        <f t="shared" si="3"/>
        <v>0</v>
      </c>
      <c r="K579" s="186" t="str">
        <f t="array" ref="K579">XLOOKUP(TRIM(C579), LopHoc!$B$4:$B$100, LopHoc!$A$4:$A$100, "Không tìm thấy")
</f>
        <v>RMIX</v>
      </c>
    </row>
    <row r="580">
      <c r="A580" s="37" t="s">
        <v>2311</v>
      </c>
      <c r="B580" s="70">
        <v>45334.0</v>
      </c>
      <c r="C580" s="58" t="s">
        <v>449</v>
      </c>
      <c r="D580" s="58" t="str">
        <f>IFERROR(VLOOKUP(A580, LichDay!A:E, 5, FALSE), "")</f>
        <v>Hope</v>
      </c>
      <c r="E580" s="57" t="str">
        <f>IFERROR(VLOOKUP(A580, LichDay!A:F, 6, FALSE), "")</f>
        <v/>
      </c>
      <c r="F580" s="23">
        <f t="shared" si="1"/>
        <v>2</v>
      </c>
      <c r="G580" s="23">
        <f>IF(A580 &lt;&gt; "", COUNTIFS(DiemDanhChiTiet!A:A, A580, DiemDanhChiTiet!E:E, C580), 0)</f>
        <v>2</v>
      </c>
      <c r="H580" s="23">
        <f>IF(A580 &lt;&gt; "", COUNTIFS(DiemDanhChiTiet!A:A, A580, DiemDanhChiTiet!E:E, "&lt;&gt;"&amp;C580), 0)</f>
        <v>0</v>
      </c>
      <c r="I580" s="185">
        <f t="shared" si="2"/>
        <v>150000</v>
      </c>
      <c r="J580" s="185">
        <f t="shared" si="3"/>
        <v>0</v>
      </c>
      <c r="K580" s="186" t="str">
        <f t="array" ref="K580">XLOOKUP(TRIM(C580), LopHoc!$B$4:$B$100, LopHoc!$A$4:$A$100, "Không tìm thấy")
</f>
        <v>Gang Thép</v>
      </c>
    </row>
    <row r="581">
      <c r="A581" s="37" t="s">
        <v>2330</v>
      </c>
      <c r="B581" s="70">
        <v>45334.0</v>
      </c>
      <c r="C581" s="58" t="s">
        <v>141</v>
      </c>
      <c r="D581" s="58" t="str">
        <f>IFERROR(VLOOKUP(A581, LichDay!A:E, 5, FALSE), "")</f>
        <v>Hope</v>
      </c>
      <c r="E581" s="57" t="str">
        <f>IFERROR(VLOOKUP(A581, LichDay!A:F, 6, FALSE), "")</f>
        <v/>
      </c>
      <c r="F581" s="23">
        <f t="shared" si="1"/>
        <v>4</v>
      </c>
      <c r="G581" s="23">
        <f>IF(A581 &lt;&gt; "", COUNTIFS(DiemDanhChiTiet!A:A, A581, DiemDanhChiTiet!E:E, C581), 0)</f>
        <v>4</v>
      </c>
      <c r="H581" s="23">
        <f>IF(A581 &lt;&gt; "", COUNTIFS(DiemDanhChiTiet!A:A, A581, DiemDanhChiTiet!E:E, "&lt;&gt;"&amp;C581), 0)</f>
        <v>0</v>
      </c>
      <c r="I581" s="185">
        <f t="shared" si="2"/>
        <v>150000</v>
      </c>
      <c r="J581" s="185">
        <f t="shared" si="3"/>
        <v>0</v>
      </c>
      <c r="K581" s="186" t="str">
        <f t="array" ref="K581">XLOOKUP(TRIM(C581), LopHoc!$B$4:$B$100, LopHoc!$A$4:$A$100, "Không tìm thấy")
</f>
        <v>RMIX</v>
      </c>
    </row>
    <row r="582">
      <c r="A582" s="37" t="s">
        <v>2321</v>
      </c>
      <c r="B582" s="70">
        <v>45334.0</v>
      </c>
      <c r="C582" s="58" t="s">
        <v>293</v>
      </c>
      <c r="D582" s="58" t="str">
        <f>IFERROR(VLOOKUP(A582, LichDay!A:E, 5, FALSE), "")</f>
        <v>Halo</v>
      </c>
      <c r="E582" s="57" t="str">
        <f>IFERROR(VLOOKUP(A582, LichDay!A:F, 6, FALSE), "")</f>
        <v/>
      </c>
      <c r="F582" s="23">
        <f t="shared" si="1"/>
        <v>9</v>
      </c>
      <c r="G582" s="23">
        <f>IF(A582 &lt;&gt; "", COUNTIFS(DiemDanhChiTiet!A:A, A582, DiemDanhChiTiet!E:E, C582), 0)</f>
        <v>9</v>
      </c>
      <c r="H582" s="23">
        <f>IF(A582 &lt;&gt; "", COUNTIFS(DiemDanhChiTiet!A:A, A582, DiemDanhChiTiet!E:E, "&lt;&gt;"&amp;C582), 0)</f>
        <v>0</v>
      </c>
      <c r="I582" s="185">
        <f t="shared" si="2"/>
        <v>150000</v>
      </c>
      <c r="J582" s="185">
        <f t="shared" si="3"/>
        <v>0</v>
      </c>
      <c r="K582" s="186" t="str">
        <f t="array" ref="K582">XLOOKUP(TRIM(C582), LopHoc!$B$4:$B$100, LopHoc!$A$4:$A$100, "Không tìm thấy")
</f>
        <v>Gang Thép</v>
      </c>
    </row>
    <row r="583">
      <c r="A583" s="37" t="s">
        <v>2276</v>
      </c>
      <c r="B583" s="70">
        <v>45363.0</v>
      </c>
      <c r="C583" s="58" t="s">
        <v>306</v>
      </c>
      <c r="D583" s="58" t="str">
        <f>IFERROR(VLOOKUP(A583, LichDay!A:E, 5, FALSE), "")</f>
        <v>Halo</v>
      </c>
      <c r="E583" s="57" t="str">
        <f>IFERROR(VLOOKUP(A583, LichDay!A:F, 6, FALSE), "")</f>
        <v/>
      </c>
      <c r="F583" s="23">
        <f t="shared" si="1"/>
        <v>7</v>
      </c>
      <c r="G583" s="23">
        <f>IF(A583 &lt;&gt; "", COUNTIFS(DiemDanhChiTiet!A:A, A583, DiemDanhChiTiet!E:E, C583), 0)</f>
        <v>7</v>
      </c>
      <c r="H583" s="23">
        <f>IF(A583 &lt;&gt; "", COUNTIFS(DiemDanhChiTiet!A:A, A583, DiemDanhChiTiet!E:E, "&lt;&gt;"&amp;C583), 0)</f>
        <v>0</v>
      </c>
      <c r="I583" s="185">
        <f t="shared" si="2"/>
        <v>150000</v>
      </c>
      <c r="J583" s="185">
        <f t="shared" si="3"/>
        <v>0</v>
      </c>
      <c r="K583" s="186" t="str">
        <f t="array" ref="K583">XLOOKUP(TRIM(C583), LopHoc!$B$4:$B$100, LopHoc!$A$4:$A$100, "Không tìm thấy")
</f>
        <v>Gang Thép</v>
      </c>
    </row>
    <row r="584">
      <c r="A584" s="37" t="s">
        <v>2293</v>
      </c>
      <c r="B584" s="70">
        <v>45363.0</v>
      </c>
      <c r="C584" s="58" t="s">
        <v>453</v>
      </c>
      <c r="D584" s="58" t="str">
        <f>IFERROR(VLOOKUP(A584, LichDay!A:E, 5, FALSE), "")</f>
        <v>Hope</v>
      </c>
      <c r="E584" s="57" t="str">
        <f>IFERROR(VLOOKUP(A584, LichDay!A:F, 6, FALSE), "")</f>
        <v/>
      </c>
      <c r="F584" s="23">
        <f t="shared" si="1"/>
        <v>7</v>
      </c>
      <c r="G584" s="23">
        <f>IF(A584 &lt;&gt; "", COUNTIFS(DiemDanhChiTiet!A:A, A584, DiemDanhChiTiet!E:E, C584), 0)</f>
        <v>7</v>
      </c>
      <c r="H584" s="23">
        <f>IF(A584 &lt;&gt; "", COUNTIFS(DiemDanhChiTiet!A:A, A584, DiemDanhChiTiet!E:E, "&lt;&gt;"&amp;C584), 0)</f>
        <v>0</v>
      </c>
      <c r="I584" s="185">
        <f t="shared" si="2"/>
        <v>150000</v>
      </c>
      <c r="J584" s="185">
        <f t="shared" si="3"/>
        <v>0</v>
      </c>
      <c r="K584" s="186" t="str">
        <f t="array" ref="K584">XLOOKUP(TRIM(C584), LopHoc!$B$4:$B$100, LopHoc!$A$4:$A$100, "Không tìm thấy")
</f>
        <v>Gang Thép</v>
      </c>
    </row>
    <row r="585">
      <c r="A585" s="37" t="s">
        <v>2224</v>
      </c>
      <c r="B585" s="58" t="s">
        <v>118</v>
      </c>
      <c r="C585" s="58" t="s">
        <v>293</v>
      </c>
      <c r="D585" s="58" t="str">
        <f>IFERROR(VLOOKUP(A585, LichDay!A:E, 5, FALSE), "")</f>
        <v>Halo</v>
      </c>
      <c r="E585" s="58" t="str">
        <f>IFERROR(VLOOKUP(A585, LichDay!A:F, 6, FALSE), "")</f>
        <v>Huyen</v>
      </c>
      <c r="F585" s="23">
        <f t="shared" si="1"/>
        <v>5</v>
      </c>
      <c r="G585" s="23">
        <f>IF(A585 &lt;&gt; "", COUNTIFS(DiemDanhChiTiet!A:A, A585, DiemDanhChiTiet!E:E, C585), 0)</f>
        <v>5</v>
      </c>
      <c r="H585" s="23">
        <f>IF(A585 &lt;&gt; "", COUNTIFS(DiemDanhChiTiet!A:A, A585, DiemDanhChiTiet!E:E, "&lt;&gt;"&amp;C585), 0)</f>
        <v>0</v>
      </c>
      <c r="I585" s="185">
        <f t="shared" si="2"/>
        <v>150000</v>
      </c>
      <c r="J585" s="185">
        <f t="shared" si="3"/>
        <v>50000</v>
      </c>
      <c r="K585" s="186" t="str">
        <f t="array" ref="K585">XLOOKUP(TRIM(C585), LopHoc!$B$4:$B$100, LopHoc!$A$4:$A$100, "Không tìm thấy")
</f>
        <v>Gang Thép</v>
      </c>
    </row>
    <row r="586">
      <c r="A586" s="37" t="s">
        <v>2267</v>
      </c>
      <c r="B586" s="70">
        <v>45394.0</v>
      </c>
      <c r="C586" s="58" t="s">
        <v>387</v>
      </c>
      <c r="D586" s="58" t="str">
        <f>IFERROR(VLOOKUP(A586, LichDay!A:E, 5, FALSE), "")</f>
        <v>Huco</v>
      </c>
      <c r="E586" s="57" t="str">
        <f>IFERROR(VLOOKUP(A586, LichDay!A:F, 6, FALSE), "")</f>
        <v/>
      </c>
      <c r="F586" s="23">
        <f t="shared" si="1"/>
        <v>1</v>
      </c>
      <c r="G586" s="23">
        <f>IF(A586 &lt;&gt; "", COUNTIFS(DiemDanhChiTiet!A:A, A586, DiemDanhChiTiet!E:E, C586), 0)</f>
        <v>1</v>
      </c>
      <c r="H586" s="23">
        <f>IF(A586 &lt;&gt; "", COUNTIFS(DiemDanhChiTiet!A:A, A586, DiemDanhChiTiet!E:E, "&lt;&gt;"&amp;C586), 0)</f>
        <v>0</v>
      </c>
      <c r="I586" s="185">
        <f t="shared" si="2"/>
        <v>150000</v>
      </c>
      <c r="J586" s="185">
        <f t="shared" si="3"/>
        <v>0</v>
      </c>
      <c r="K586" s="186" t="str">
        <f t="array" ref="K586">XLOOKUP(TRIM(C586), LopHoc!$B$4:$B$100, LopHoc!$A$4:$A$100, "Không tìm thấy")
</f>
        <v>Gang Thép</v>
      </c>
    </row>
    <row r="587">
      <c r="A587" s="37" t="s">
        <v>2257</v>
      </c>
      <c r="B587" s="70">
        <v>45394.0</v>
      </c>
      <c r="C587" s="58" t="s">
        <v>327</v>
      </c>
      <c r="D587" s="58" t="str">
        <f>IFERROR(VLOOKUP(A587, LichDay!A:E, 5, FALSE), "")</f>
        <v>Huco</v>
      </c>
      <c r="E587" s="57" t="str">
        <f>IFERROR(VLOOKUP(A587, LichDay!A:F, 6, FALSE), "")</f>
        <v/>
      </c>
      <c r="F587" s="23">
        <f t="shared" si="1"/>
        <v>7</v>
      </c>
      <c r="G587" s="23">
        <f>IF(A587 &lt;&gt; "", COUNTIFS(DiemDanhChiTiet!A:A, A587, DiemDanhChiTiet!E:E, C587), 0)</f>
        <v>7</v>
      </c>
      <c r="H587" s="23">
        <f>IF(A587 &lt;&gt; "", COUNTIFS(DiemDanhChiTiet!A:A, A587, DiemDanhChiTiet!E:E, "&lt;&gt;"&amp;C587), 0)</f>
        <v>0</v>
      </c>
      <c r="I587" s="185">
        <f t="shared" si="2"/>
        <v>150000</v>
      </c>
      <c r="J587" s="185">
        <f t="shared" si="3"/>
        <v>0</v>
      </c>
      <c r="K587" s="186" t="str">
        <f t="array" ref="K587">XLOOKUP(TRIM(C587), LopHoc!$B$4:$B$100, LopHoc!$A$4:$A$100, "Không tìm thấy")
</f>
        <v>Gang Thép</v>
      </c>
    </row>
    <row r="588">
      <c r="A588" s="37" t="s">
        <v>2339</v>
      </c>
      <c r="B588" s="70">
        <v>45394.0</v>
      </c>
      <c r="C588" s="58" t="s">
        <v>27</v>
      </c>
      <c r="D588" s="58" t="str">
        <f>IFERROR(VLOOKUP(A588, LichDay!A:E, 5, FALSE), "")</f>
        <v>Lego</v>
      </c>
      <c r="E588" s="57" t="str">
        <f>IFERROR(VLOOKUP(A588, LichDay!A:F, 6, FALSE), "")</f>
        <v/>
      </c>
      <c r="F588" s="23">
        <f t="shared" si="1"/>
        <v>11</v>
      </c>
      <c r="G588" s="23">
        <f>IF(A588 &lt;&gt; "", COUNTIFS(DiemDanhChiTiet!A:A, A588, DiemDanhChiTiet!E:E, C588), 0)</f>
        <v>9</v>
      </c>
      <c r="H588" s="23">
        <f>IF(A588 &lt;&gt; "", COUNTIFS(DiemDanhChiTiet!A:A, A588, DiemDanhChiTiet!E:E, "&lt;&gt;"&amp;C588), 0)</f>
        <v>2</v>
      </c>
      <c r="I588" s="185">
        <f t="shared" si="2"/>
        <v>150000</v>
      </c>
      <c r="J588" s="185">
        <f t="shared" si="3"/>
        <v>0</v>
      </c>
      <c r="K588" s="186" t="str">
        <f t="array" ref="K588">XLOOKUP(TRIM(C588), LopHoc!$B$4:$B$100, LopHoc!$A$4:$A$100, "Không tìm thấy")
</f>
        <v>RMIX</v>
      </c>
    </row>
    <row r="589">
      <c r="A589" s="37" t="s">
        <v>2285</v>
      </c>
      <c r="B589" s="70">
        <v>45394.0</v>
      </c>
      <c r="C589" s="58" t="s">
        <v>439</v>
      </c>
      <c r="D589" s="58" t="str">
        <f>IFERROR(VLOOKUP(A589, LichDay!A:E, 5, FALSE), "")</f>
        <v>Khadi</v>
      </c>
      <c r="E589" s="57" t="str">
        <f>IFERROR(VLOOKUP(A589, LichDay!A:F, 6, FALSE), "")</f>
        <v/>
      </c>
      <c r="F589" s="23">
        <f t="shared" si="1"/>
        <v>7</v>
      </c>
      <c r="G589" s="23">
        <f>IF(A589 &lt;&gt; "", COUNTIFS(DiemDanhChiTiet!A:A, A589, DiemDanhChiTiet!E:E, C589), 0)</f>
        <v>7</v>
      </c>
      <c r="H589" s="23">
        <f>IF(A589 &lt;&gt; "", COUNTIFS(DiemDanhChiTiet!A:A, A589, DiemDanhChiTiet!E:E, "&lt;&gt;"&amp;C589), 0)</f>
        <v>0</v>
      </c>
      <c r="I589" s="185">
        <f t="shared" si="2"/>
        <v>150000</v>
      </c>
      <c r="J589" s="185">
        <f t="shared" si="3"/>
        <v>0</v>
      </c>
      <c r="K589" s="186" t="str">
        <f t="array" ref="K589">XLOOKUP(TRIM(C589), LopHoc!$B$4:$B$100, LopHoc!$A$4:$A$100, "Không tìm thấy")
</f>
        <v>Gang Thép</v>
      </c>
    </row>
    <row r="590">
      <c r="A590" s="37" t="s">
        <v>2312</v>
      </c>
      <c r="B590" s="70">
        <v>45394.0</v>
      </c>
      <c r="C590" s="58" t="s">
        <v>449</v>
      </c>
      <c r="D590" s="58" t="str">
        <f>IFERROR(VLOOKUP(A590, LichDay!A:E, 5, FALSE), "")</f>
        <v>Hope</v>
      </c>
      <c r="E590" s="57" t="str">
        <f>IFERROR(VLOOKUP(A590, LichDay!A:F, 6, FALSE), "")</f>
        <v/>
      </c>
      <c r="F590" s="23">
        <f t="shared" si="1"/>
        <v>3</v>
      </c>
      <c r="G590" s="23">
        <f>IF(A590 &lt;&gt; "", COUNTIFS(DiemDanhChiTiet!A:A, A590, DiemDanhChiTiet!E:E, C590), 0)</f>
        <v>3</v>
      </c>
      <c r="H590" s="23">
        <f>IF(A590 &lt;&gt; "", COUNTIFS(DiemDanhChiTiet!A:A, A590, DiemDanhChiTiet!E:E, "&lt;&gt;"&amp;C590), 0)</f>
        <v>0</v>
      </c>
      <c r="I590" s="185">
        <f t="shared" si="2"/>
        <v>150000</v>
      </c>
      <c r="J590" s="185">
        <f t="shared" si="3"/>
        <v>0</v>
      </c>
      <c r="K590" s="186" t="str">
        <f t="array" ref="K590">XLOOKUP(TRIM(C590), LopHoc!$B$4:$B$100, LopHoc!$A$4:$A$100, "Không tìm thấy")
</f>
        <v>Gang Thép</v>
      </c>
    </row>
    <row r="591">
      <c r="A591" s="37" t="s">
        <v>2331</v>
      </c>
      <c r="B591" s="70">
        <v>45394.0</v>
      </c>
      <c r="C591" s="58" t="s">
        <v>141</v>
      </c>
      <c r="D591" s="58" t="str">
        <f>IFERROR(VLOOKUP(A591, LichDay!A:E, 5, FALSE), "")</f>
        <v>Hope</v>
      </c>
      <c r="E591" s="57" t="str">
        <f>IFERROR(VLOOKUP(A591, LichDay!A:F, 6, FALSE), "")</f>
        <v/>
      </c>
      <c r="F591" s="23">
        <f t="shared" si="1"/>
        <v>4</v>
      </c>
      <c r="G591" s="23">
        <f>IF(A591 &lt;&gt; "", COUNTIFS(DiemDanhChiTiet!A:A, A591, DiemDanhChiTiet!E:E, C591), 0)</f>
        <v>4</v>
      </c>
      <c r="H591" s="23">
        <f>IF(A591 &lt;&gt; "", COUNTIFS(DiemDanhChiTiet!A:A, A591, DiemDanhChiTiet!E:E, "&lt;&gt;"&amp;C591), 0)</f>
        <v>0</v>
      </c>
      <c r="I591" s="185">
        <f t="shared" si="2"/>
        <v>150000</v>
      </c>
      <c r="J591" s="185">
        <f t="shared" si="3"/>
        <v>0</v>
      </c>
      <c r="K591" s="186" t="str">
        <f t="array" ref="K591">XLOOKUP(TRIM(C591), LopHoc!$B$4:$B$100, LopHoc!$A$4:$A$100, "Không tìm thấy")
</f>
        <v>RMIX</v>
      </c>
    </row>
    <row r="592">
      <c r="A592" s="37" t="s">
        <v>2322</v>
      </c>
      <c r="B592" s="70">
        <v>45424.0</v>
      </c>
      <c r="C592" s="58" t="s">
        <v>293</v>
      </c>
      <c r="D592" s="58" t="str">
        <f>IFERROR(VLOOKUP(A592, LichDay!A:E, 5, FALSE), "")</f>
        <v>Halo</v>
      </c>
      <c r="E592" s="57" t="str">
        <f>IFERROR(VLOOKUP(A592, LichDay!A:F, 6, FALSE), "")</f>
        <v/>
      </c>
      <c r="F592" s="23">
        <f t="shared" si="1"/>
        <v>7</v>
      </c>
      <c r="G592" s="23">
        <f>IF(A592 &lt;&gt; "", COUNTIFS(DiemDanhChiTiet!A:A, A592, DiemDanhChiTiet!E:E, C592), 0)</f>
        <v>7</v>
      </c>
      <c r="H592" s="23">
        <f>IF(A592 &lt;&gt; "", COUNTIFS(DiemDanhChiTiet!A:A, A592, DiemDanhChiTiet!E:E, "&lt;&gt;"&amp;C592), 0)</f>
        <v>0</v>
      </c>
      <c r="I592" s="185">
        <f t="shared" si="2"/>
        <v>150000</v>
      </c>
      <c r="J592" s="185">
        <f t="shared" si="3"/>
        <v>0</v>
      </c>
      <c r="K592" s="186" t="str">
        <f t="array" ref="K592">XLOOKUP(TRIM(C592), LopHoc!$B$4:$B$100, LopHoc!$A$4:$A$100, "Không tìm thấy")
</f>
        <v>Gang Thép</v>
      </c>
    </row>
    <row r="593">
      <c r="A593" s="37" t="s">
        <v>2374</v>
      </c>
      <c r="B593" s="70">
        <v>45455.0</v>
      </c>
      <c r="C593" s="58" t="s">
        <v>50</v>
      </c>
      <c r="D593" s="58" t="str">
        <f>IFERROR(VLOOKUP(A593, LichDay!A:E, 5, FALSE), "")</f>
        <v>Khadi</v>
      </c>
      <c r="E593" s="57" t="str">
        <f>IFERROR(VLOOKUP(A593, LichDay!A:F, 6, FALSE), "")</f>
        <v/>
      </c>
      <c r="F593" s="23">
        <f t="shared" si="1"/>
        <v>7</v>
      </c>
      <c r="G593" s="23">
        <f>IF(A593 &lt;&gt; "", COUNTIFS(DiemDanhChiTiet!A:A, A593, DiemDanhChiTiet!E:E, C593), 0)</f>
        <v>6</v>
      </c>
      <c r="H593" s="23">
        <f>IF(A593 &lt;&gt; "", COUNTIFS(DiemDanhChiTiet!A:A, A593, DiemDanhChiTiet!E:E, "&lt;&gt;"&amp;C593), 0)</f>
        <v>1</v>
      </c>
      <c r="I593" s="185">
        <f t="shared" si="2"/>
        <v>150000</v>
      </c>
      <c r="J593" s="185">
        <f t="shared" si="3"/>
        <v>0</v>
      </c>
      <c r="K593" s="186" t="str">
        <f t="array" ref="K593">XLOOKUP(TRIM(C593), LopHoc!$B$4:$B$100, LopHoc!$A$4:$A$100, "Không tìm thấy")
</f>
        <v>RMIX</v>
      </c>
    </row>
    <row r="594">
      <c r="A594" s="37" t="s">
        <v>2268</v>
      </c>
      <c r="B594" s="70">
        <v>45455.0</v>
      </c>
      <c r="C594" s="58" t="s">
        <v>387</v>
      </c>
      <c r="D594" s="58" t="str">
        <f>IFERROR(VLOOKUP(A594, LichDay!A:E, 5, FALSE), "")</f>
        <v>Huco</v>
      </c>
      <c r="E594" s="57" t="str">
        <f>IFERROR(VLOOKUP(A594, LichDay!A:F, 6, FALSE), "")</f>
        <v/>
      </c>
      <c r="F594" s="23">
        <f t="shared" si="1"/>
        <v>1</v>
      </c>
      <c r="G594" s="23">
        <f>IF(A594 &lt;&gt; "", COUNTIFS(DiemDanhChiTiet!A:A, A594, DiemDanhChiTiet!E:E, C594), 0)</f>
        <v>1</v>
      </c>
      <c r="H594" s="23">
        <f>IF(A594 &lt;&gt; "", COUNTIFS(DiemDanhChiTiet!A:A, A594, DiemDanhChiTiet!E:E, "&lt;&gt;"&amp;C594), 0)</f>
        <v>0</v>
      </c>
      <c r="I594" s="185">
        <f t="shared" si="2"/>
        <v>150000</v>
      </c>
      <c r="J594" s="185">
        <f t="shared" si="3"/>
        <v>0</v>
      </c>
      <c r="K594" s="186" t="str">
        <f t="array" ref="K594">XLOOKUP(TRIM(C594), LopHoc!$B$4:$B$100, LopHoc!$A$4:$A$100, "Không tìm thấy")
</f>
        <v>Gang Thép</v>
      </c>
    </row>
    <row r="595">
      <c r="A595" s="37" t="s">
        <v>2258</v>
      </c>
      <c r="B595" s="70">
        <v>45455.0</v>
      </c>
      <c r="C595" s="58" t="s">
        <v>327</v>
      </c>
      <c r="D595" s="58" t="str">
        <f>IFERROR(VLOOKUP(A595, LichDay!A:E, 5, FALSE), "")</f>
        <v>Huco</v>
      </c>
      <c r="E595" s="57" t="str">
        <f>IFERROR(VLOOKUP(A595, LichDay!A:F, 6, FALSE), "")</f>
        <v/>
      </c>
      <c r="F595" s="23">
        <f t="shared" si="1"/>
        <v>5</v>
      </c>
      <c r="G595" s="23">
        <f>IF(A595 &lt;&gt; "", COUNTIFS(DiemDanhChiTiet!A:A, A595, DiemDanhChiTiet!E:E, C595), 0)</f>
        <v>5</v>
      </c>
      <c r="H595" s="23">
        <f>IF(A595 &lt;&gt; "", COUNTIFS(DiemDanhChiTiet!A:A, A595, DiemDanhChiTiet!E:E, "&lt;&gt;"&amp;C595), 0)</f>
        <v>0</v>
      </c>
      <c r="I595" s="185">
        <f t="shared" si="2"/>
        <v>150000</v>
      </c>
      <c r="J595" s="185">
        <f t="shared" si="3"/>
        <v>0</v>
      </c>
      <c r="K595" s="186" t="str">
        <f t="array" ref="K595">XLOOKUP(TRIM(C595), LopHoc!$B$4:$B$100, LopHoc!$A$4:$A$100, "Không tìm thấy")
</f>
        <v>Gang Thép</v>
      </c>
    </row>
    <row r="596">
      <c r="A596" s="37" t="s">
        <v>2348</v>
      </c>
      <c r="B596" s="70">
        <v>45455.0</v>
      </c>
      <c r="C596" s="58" t="s">
        <v>86</v>
      </c>
      <c r="D596" s="58" t="str">
        <f>IFERROR(VLOOKUP(A596, LichDay!A:E, 5, FALSE), "")</f>
        <v>Halo</v>
      </c>
      <c r="E596" s="57" t="str">
        <f>IFERROR(VLOOKUP(A596, LichDay!A:F, 6, FALSE), "")</f>
        <v/>
      </c>
      <c r="F596" s="23">
        <f t="shared" si="1"/>
        <v>6</v>
      </c>
      <c r="G596" s="23">
        <f>IF(A596 &lt;&gt; "", COUNTIFS(DiemDanhChiTiet!A:A, A596, DiemDanhChiTiet!E:E, C596), 0)</f>
        <v>5</v>
      </c>
      <c r="H596" s="23">
        <f>IF(A596 &lt;&gt; "", COUNTIFS(DiemDanhChiTiet!A:A, A596, DiemDanhChiTiet!E:E, "&lt;&gt;"&amp;C596), 0)</f>
        <v>1</v>
      </c>
      <c r="I596" s="185">
        <f t="shared" si="2"/>
        <v>150000</v>
      </c>
      <c r="J596" s="185">
        <f t="shared" si="3"/>
        <v>0</v>
      </c>
      <c r="K596" s="186" t="str">
        <f t="array" ref="K596">XLOOKUP(TRIM(C596), LopHoc!$B$4:$B$100, LopHoc!$A$4:$A$100, "Không tìm thấy")
</f>
        <v>RMIX</v>
      </c>
    </row>
    <row r="597">
      <c r="A597" s="37" t="s">
        <v>2286</v>
      </c>
      <c r="B597" s="70">
        <v>45455.0</v>
      </c>
      <c r="C597" s="58" t="s">
        <v>439</v>
      </c>
      <c r="D597" s="58" t="str">
        <f>IFERROR(VLOOKUP(A597, LichDay!A:E, 5, FALSE), "")</f>
        <v>Khadi</v>
      </c>
      <c r="E597" s="57" t="str">
        <f>IFERROR(VLOOKUP(A597, LichDay!A:F, 6, FALSE), "")</f>
        <v/>
      </c>
      <c r="F597" s="23">
        <f t="shared" si="1"/>
        <v>7</v>
      </c>
      <c r="G597" s="23">
        <f>IF(A597 &lt;&gt; "", COUNTIFS(DiemDanhChiTiet!A:A, A597, DiemDanhChiTiet!E:E, C597), 0)</f>
        <v>7</v>
      </c>
      <c r="H597" s="23">
        <f>IF(A597 &lt;&gt; "", COUNTIFS(DiemDanhChiTiet!A:A, A597, DiemDanhChiTiet!E:E, "&lt;&gt;"&amp;C597), 0)</f>
        <v>0</v>
      </c>
      <c r="I597" s="185">
        <f t="shared" si="2"/>
        <v>150000</v>
      </c>
      <c r="J597" s="185">
        <f t="shared" si="3"/>
        <v>0</v>
      </c>
      <c r="K597" s="186" t="str">
        <f t="array" ref="K597">XLOOKUP(TRIM(C597), LopHoc!$B$4:$B$100, LopHoc!$A$4:$A$100, "Không tìm thấy")
</f>
        <v>Gang Thép</v>
      </c>
    </row>
    <row r="598">
      <c r="A598" s="37" t="s">
        <v>2365</v>
      </c>
      <c r="B598" s="70">
        <v>45485.0</v>
      </c>
      <c r="C598" s="58" t="s">
        <v>114</v>
      </c>
      <c r="D598" s="58" t="str">
        <f>IFERROR(VLOOKUP(A598, LichDay!A:E, 5, FALSE), "")</f>
        <v>Khadi</v>
      </c>
      <c r="E598" s="57" t="str">
        <f>IFERROR(VLOOKUP(A598, LichDay!A:F, 6, FALSE), "")</f>
        <v/>
      </c>
      <c r="F598" s="23">
        <f t="shared" si="1"/>
        <v>3</v>
      </c>
      <c r="G598" s="23">
        <f>IF(A598 &lt;&gt; "", COUNTIFS(DiemDanhChiTiet!A:A, A598, DiemDanhChiTiet!E:E, C598), 0)</f>
        <v>2</v>
      </c>
      <c r="H598" s="23">
        <f>IF(A598 &lt;&gt; "", COUNTIFS(DiemDanhChiTiet!A:A, A598, DiemDanhChiTiet!E:E, "&lt;&gt;"&amp;C598), 0)</f>
        <v>1</v>
      </c>
      <c r="I598" s="185">
        <f t="shared" si="2"/>
        <v>150000</v>
      </c>
      <c r="J598" s="185">
        <f t="shared" si="3"/>
        <v>0</v>
      </c>
      <c r="K598" s="186" t="str">
        <f t="array" ref="K598">XLOOKUP(TRIM(C598), LopHoc!$B$4:$B$100, LopHoc!$A$4:$A$100, "Không tìm thấy")
</f>
        <v>RMIX</v>
      </c>
    </row>
    <row r="599">
      <c r="A599" s="37" t="s">
        <v>2239</v>
      </c>
      <c r="B599" s="70">
        <v>45485.0</v>
      </c>
      <c r="C599" s="58" t="s">
        <v>225</v>
      </c>
      <c r="D599" s="58" t="str">
        <f>IFERROR(VLOOKUP(A599, LichDay!A:E, 5, FALSE), "")</f>
        <v>Hope</v>
      </c>
      <c r="E599" s="57" t="str">
        <f>IFERROR(VLOOKUP(A599, LichDay!A:F, 6, FALSE), "")</f>
        <v/>
      </c>
      <c r="F599" s="23">
        <f t="shared" si="1"/>
        <v>9</v>
      </c>
      <c r="G599" s="23">
        <f>IF(A599 &lt;&gt; "", COUNTIFS(DiemDanhChiTiet!A:A, A599, DiemDanhChiTiet!E:E, C599), 0)</f>
        <v>9</v>
      </c>
      <c r="H599" s="23">
        <f>IF(A599 &lt;&gt; "", COUNTIFS(DiemDanhChiTiet!A:A, A599, DiemDanhChiTiet!E:E, "&lt;&gt;"&amp;C599), 0)</f>
        <v>0</v>
      </c>
      <c r="I599" s="185">
        <f t="shared" si="2"/>
        <v>150000</v>
      </c>
      <c r="J599" s="185">
        <f t="shared" si="3"/>
        <v>0</v>
      </c>
      <c r="K599" s="186" t="str">
        <f t="array" ref="K599">XLOOKUP(TRIM(C599), LopHoc!$B$4:$B$100, LopHoc!$A$4:$A$100, "Không tìm thấy")
</f>
        <v>Gang Thép</v>
      </c>
    </row>
    <row r="600">
      <c r="A600" s="37" t="s">
        <v>2356</v>
      </c>
      <c r="B600" s="70">
        <v>45485.0</v>
      </c>
      <c r="C600" s="58" t="s">
        <v>190</v>
      </c>
      <c r="D600" s="58" t="str">
        <f>IFERROR(VLOOKUP(A600, LichDay!A:E, 5, FALSE), "")</f>
        <v>Halo</v>
      </c>
      <c r="E600" s="57" t="str">
        <f>IFERROR(VLOOKUP(A600, LichDay!A:F, 6, FALSE), "")</f>
        <v/>
      </c>
      <c r="F600" s="23">
        <f t="shared" si="1"/>
        <v>5</v>
      </c>
      <c r="G600" s="23">
        <f>IF(A600 &lt;&gt; "", COUNTIFS(DiemDanhChiTiet!A:A, A600, DiemDanhChiTiet!E:E, C600), 0)</f>
        <v>5</v>
      </c>
      <c r="H600" s="23">
        <f>IF(A600 &lt;&gt; "", COUNTIFS(DiemDanhChiTiet!A:A, A600, DiemDanhChiTiet!E:E, "&lt;&gt;"&amp;C600), 0)</f>
        <v>0</v>
      </c>
      <c r="I600" s="185">
        <f t="shared" si="2"/>
        <v>150000</v>
      </c>
      <c r="J600" s="185">
        <f t="shared" si="3"/>
        <v>0</v>
      </c>
      <c r="K600" s="186" t="str">
        <f t="array" ref="K600">XLOOKUP(TRIM(C600), LopHoc!$B$4:$B$100, LopHoc!$A$4:$A$100, "Không tìm thấy")
</f>
        <v>Thịnh Đán</v>
      </c>
    </row>
    <row r="601">
      <c r="A601" s="37" t="s">
        <v>2248</v>
      </c>
      <c r="B601" s="70">
        <v>45485.0</v>
      </c>
      <c r="C601" s="58" t="s">
        <v>232</v>
      </c>
      <c r="D601" s="58" t="str">
        <f>IFERROR(VLOOKUP(A601, LichDay!A:E, 5, FALSE), "")</f>
        <v>Khadi</v>
      </c>
      <c r="E601" s="57" t="str">
        <f>IFERROR(VLOOKUP(A601, LichDay!A:F, 6, FALSE), "")</f>
        <v/>
      </c>
      <c r="F601" s="23">
        <f t="shared" si="1"/>
        <v>6</v>
      </c>
      <c r="G601" s="23">
        <f>IF(A601 &lt;&gt; "", COUNTIFS(DiemDanhChiTiet!A:A, A601, DiemDanhChiTiet!E:E, C601), 0)</f>
        <v>2</v>
      </c>
      <c r="H601" s="23">
        <f>IF(A601 &lt;&gt; "", COUNTIFS(DiemDanhChiTiet!A:A, A601, DiemDanhChiTiet!E:E, "&lt;&gt;"&amp;C601), 0)</f>
        <v>4</v>
      </c>
      <c r="I601" s="185">
        <f t="shared" si="2"/>
        <v>150000</v>
      </c>
      <c r="J601" s="185">
        <f t="shared" si="3"/>
        <v>0</v>
      </c>
      <c r="K601" s="186" t="str">
        <f t="array" ref="K601">XLOOKUP(TRIM(C601), LopHoc!$B$4:$B$100, LopHoc!$A$4:$A$100, "Không tìm thấy")
</f>
        <v>Gang Thép</v>
      </c>
    </row>
    <row r="602">
      <c r="A602" s="37" t="s">
        <v>2277</v>
      </c>
      <c r="B602" s="70">
        <v>45516.0</v>
      </c>
      <c r="C602" s="58" t="s">
        <v>306</v>
      </c>
      <c r="D602" s="58" t="str">
        <f>IFERROR(VLOOKUP(A602, LichDay!A:E, 5, FALSE), "")</f>
        <v>Halo</v>
      </c>
      <c r="E602" s="57" t="str">
        <f>IFERROR(VLOOKUP(A602, LichDay!A:F, 6, FALSE), "")</f>
        <v/>
      </c>
      <c r="F602" s="23">
        <f t="shared" si="1"/>
        <v>6</v>
      </c>
      <c r="G602" s="23">
        <f>IF(A602 &lt;&gt; "", COUNTIFS(DiemDanhChiTiet!A:A, A602, DiemDanhChiTiet!E:E, C602), 0)</f>
        <v>5</v>
      </c>
      <c r="H602" s="23">
        <f>IF(A602 &lt;&gt; "", COUNTIFS(DiemDanhChiTiet!A:A, A602, DiemDanhChiTiet!E:E, "&lt;&gt;"&amp;C602), 0)</f>
        <v>1</v>
      </c>
      <c r="I602" s="185">
        <f t="shared" si="2"/>
        <v>150000</v>
      </c>
      <c r="J602" s="185">
        <f t="shared" si="3"/>
        <v>0</v>
      </c>
      <c r="K602" s="186" t="str">
        <f t="array" ref="K602">XLOOKUP(TRIM(C602), LopHoc!$B$4:$B$100, LopHoc!$A$4:$A$100, "Không tìm thấy")
</f>
        <v>Gang Thép</v>
      </c>
    </row>
    <row r="603">
      <c r="A603" s="37" t="s">
        <v>2375</v>
      </c>
      <c r="B603" s="70">
        <v>45516.0</v>
      </c>
      <c r="C603" s="58" t="s">
        <v>50</v>
      </c>
      <c r="D603" s="58" t="str">
        <f>IFERROR(VLOOKUP(A603, LichDay!A:E, 5, FALSE), "")</f>
        <v>Khadi</v>
      </c>
      <c r="E603" s="57" t="str">
        <f>IFERROR(VLOOKUP(A603, LichDay!A:F, 6, FALSE), "")</f>
        <v/>
      </c>
      <c r="F603" s="23">
        <f t="shared" si="1"/>
        <v>8</v>
      </c>
      <c r="G603" s="23">
        <f>IF(A603 &lt;&gt; "", COUNTIFS(DiemDanhChiTiet!A:A, A603, DiemDanhChiTiet!E:E, C603), 0)</f>
        <v>6</v>
      </c>
      <c r="H603" s="23">
        <f>IF(A603 &lt;&gt; "", COUNTIFS(DiemDanhChiTiet!A:A, A603, DiemDanhChiTiet!E:E, "&lt;&gt;"&amp;C603), 0)</f>
        <v>2</v>
      </c>
      <c r="I603" s="185">
        <f t="shared" si="2"/>
        <v>150000</v>
      </c>
      <c r="J603" s="185">
        <f t="shared" si="3"/>
        <v>0</v>
      </c>
      <c r="K603" s="186" t="str">
        <f t="array" ref="K603">XLOOKUP(TRIM(C603), LopHoc!$B$4:$B$100, LopHoc!$A$4:$A$100, "Không tìm thấy")
</f>
        <v>RMIX</v>
      </c>
    </row>
    <row r="604">
      <c r="A604" s="37" t="s">
        <v>2240</v>
      </c>
      <c r="B604" s="70">
        <v>45516.0</v>
      </c>
      <c r="C604" s="58" t="s">
        <v>225</v>
      </c>
      <c r="D604" s="58" t="str">
        <f>IFERROR(VLOOKUP(A604, LichDay!A:E, 5, FALSE), "")</f>
        <v>Hope</v>
      </c>
      <c r="E604" s="57" t="str">
        <f>IFERROR(VLOOKUP(A604, LichDay!A:F, 6, FALSE), "")</f>
        <v/>
      </c>
      <c r="F604" s="23">
        <f t="shared" si="1"/>
        <v>7</v>
      </c>
      <c r="G604" s="23">
        <f>IF(A604 &lt;&gt; "", COUNTIFS(DiemDanhChiTiet!A:A, A604, DiemDanhChiTiet!E:E, C604), 0)</f>
        <v>7</v>
      </c>
      <c r="H604" s="23">
        <f>IF(A604 &lt;&gt; "", COUNTIFS(DiemDanhChiTiet!A:A, A604, DiemDanhChiTiet!E:E, "&lt;&gt;"&amp;C604), 0)</f>
        <v>0</v>
      </c>
      <c r="I604" s="185">
        <f t="shared" si="2"/>
        <v>150000</v>
      </c>
      <c r="J604" s="185">
        <f t="shared" si="3"/>
        <v>0</v>
      </c>
      <c r="K604" s="186" t="str">
        <f t="array" ref="K604">XLOOKUP(TRIM(C604), LopHoc!$B$4:$B$100, LopHoc!$A$4:$A$100, "Không tìm thấy")
</f>
        <v>Gang Thép</v>
      </c>
    </row>
    <row r="605">
      <c r="A605" s="37" t="s">
        <v>2249</v>
      </c>
      <c r="B605" s="70">
        <v>45516.0</v>
      </c>
      <c r="C605" s="58" t="s">
        <v>232</v>
      </c>
      <c r="D605" s="58" t="str">
        <f>IFERROR(VLOOKUP(A605, LichDay!A:E, 5, FALSE), "")</f>
        <v>Khadi</v>
      </c>
      <c r="E605" s="57" t="str">
        <f>IFERROR(VLOOKUP(A605, LichDay!A:F, 6, FALSE), "")</f>
        <v/>
      </c>
      <c r="F605" s="23">
        <f t="shared" si="1"/>
        <v>12</v>
      </c>
      <c r="G605" s="23">
        <f>IF(A605 &lt;&gt; "", COUNTIFS(DiemDanhChiTiet!A:A, A605, DiemDanhChiTiet!E:E, C605), 0)</f>
        <v>7</v>
      </c>
      <c r="H605" s="23">
        <f>IF(A605 &lt;&gt; "", COUNTIFS(DiemDanhChiTiet!A:A, A605, DiemDanhChiTiet!E:E, "&lt;&gt;"&amp;C605), 0)</f>
        <v>5</v>
      </c>
      <c r="I605" s="185">
        <f t="shared" si="2"/>
        <v>150000</v>
      </c>
      <c r="J605" s="185">
        <f t="shared" si="3"/>
        <v>0</v>
      </c>
      <c r="K605" s="186" t="str">
        <f t="array" ref="K605">XLOOKUP(TRIM(C605), LopHoc!$B$4:$B$100, LopHoc!$A$4:$A$100, "Không tìm thấy")
</f>
        <v>Gang Thép</v>
      </c>
    </row>
    <row r="606">
      <c r="A606" s="37" t="s">
        <v>2304</v>
      </c>
      <c r="B606" s="70">
        <v>45516.0</v>
      </c>
      <c r="C606" s="58" t="s">
        <v>472</v>
      </c>
      <c r="D606" s="58" t="str">
        <f>IFERROR(VLOOKUP(A606, LichDay!A:E, 5, FALSE), "")</f>
        <v>Hope</v>
      </c>
      <c r="E606" s="57" t="str">
        <f>IFERROR(VLOOKUP(A606, LichDay!A:F, 6, FALSE), "")</f>
        <v/>
      </c>
      <c r="F606" s="23">
        <f t="shared" si="1"/>
        <v>8</v>
      </c>
      <c r="G606" s="23">
        <f>IF(A606 &lt;&gt; "", COUNTIFS(DiemDanhChiTiet!A:A, A606, DiemDanhChiTiet!E:E, C606), 0)</f>
        <v>8</v>
      </c>
      <c r="H606" s="23">
        <f>IF(A606 &lt;&gt; "", COUNTIFS(DiemDanhChiTiet!A:A, A606, DiemDanhChiTiet!E:E, "&lt;&gt;"&amp;C606), 0)</f>
        <v>0</v>
      </c>
      <c r="I606" s="185">
        <f t="shared" si="2"/>
        <v>150000</v>
      </c>
      <c r="J606" s="185">
        <f t="shared" si="3"/>
        <v>0</v>
      </c>
      <c r="K606" s="186" t="str">
        <f t="array" ref="K606">XLOOKUP(TRIM(C606), LopHoc!$B$4:$B$100, LopHoc!$A$4:$A$100, "Không tìm thấy")
</f>
        <v>Gang Thép</v>
      </c>
    </row>
    <row r="607">
      <c r="A607" s="37" t="s">
        <v>2332</v>
      </c>
      <c r="B607" s="70">
        <v>45547.0</v>
      </c>
      <c r="C607" s="58" t="s">
        <v>141</v>
      </c>
      <c r="D607" s="58" t="str">
        <f>IFERROR(VLOOKUP(A607, LichDay!A:E, 5, FALSE), "")</f>
        <v>Hope</v>
      </c>
      <c r="E607" s="57" t="str">
        <f>IFERROR(VLOOKUP(A607, LichDay!A:F, 6, FALSE), "")</f>
        <v/>
      </c>
      <c r="F607" s="23">
        <f t="shared" si="1"/>
        <v>4</v>
      </c>
      <c r="G607" s="23">
        <f>IF(A607 &lt;&gt; "", COUNTIFS(DiemDanhChiTiet!A:A, A607, DiemDanhChiTiet!E:E, C607), 0)</f>
        <v>4</v>
      </c>
      <c r="H607" s="23">
        <f>IF(A607 &lt;&gt; "", COUNTIFS(DiemDanhChiTiet!A:A, A607, DiemDanhChiTiet!E:E, "&lt;&gt;"&amp;C607), 0)</f>
        <v>0</v>
      </c>
      <c r="I607" s="185">
        <f t="shared" si="2"/>
        <v>150000</v>
      </c>
      <c r="J607" s="185">
        <f t="shared" si="3"/>
        <v>0</v>
      </c>
      <c r="K607" s="186" t="str">
        <f t="array" ref="K607">XLOOKUP(TRIM(C607), LopHoc!$B$4:$B$100, LopHoc!$A$4:$A$100, "Không tìm thấy")
</f>
        <v>RMIX</v>
      </c>
    </row>
    <row r="608">
      <c r="A608" s="37" t="s">
        <v>2278</v>
      </c>
      <c r="B608" s="70">
        <v>45577.0</v>
      </c>
      <c r="C608" s="58" t="s">
        <v>306</v>
      </c>
      <c r="D608" s="58" t="str">
        <f>IFERROR(VLOOKUP(A608, LichDay!A:E, 5, FALSE), "")</f>
        <v>Khadi</v>
      </c>
      <c r="E608" s="57" t="str">
        <f>IFERROR(VLOOKUP(A608, LichDay!A:F, 6, FALSE), "")</f>
        <v/>
      </c>
      <c r="F608" s="23">
        <f t="shared" si="1"/>
        <v>6</v>
      </c>
      <c r="G608" s="23">
        <f>IF(A608 &lt;&gt; "", COUNTIFS(DiemDanhChiTiet!A:A, A608, DiemDanhChiTiet!E:E, C608), 0)</f>
        <v>5</v>
      </c>
      <c r="H608" s="23">
        <f>IF(A608 &lt;&gt; "", COUNTIFS(DiemDanhChiTiet!A:A, A608, DiemDanhChiTiet!E:E, "&lt;&gt;"&amp;C608), 0)</f>
        <v>1</v>
      </c>
      <c r="I608" s="185">
        <f t="shared" si="2"/>
        <v>150000</v>
      </c>
      <c r="J608" s="185">
        <f t="shared" si="3"/>
        <v>0</v>
      </c>
      <c r="K608" s="186" t="str">
        <f t="array" ref="K608">XLOOKUP(TRIM(C608), LopHoc!$B$4:$B$100, LopHoc!$A$4:$A$100, "Không tìm thấy")
</f>
        <v>Gang Thép</v>
      </c>
    </row>
    <row r="609">
      <c r="A609" s="37" t="s">
        <v>2295</v>
      </c>
      <c r="B609" s="70">
        <v>45577.0</v>
      </c>
      <c r="C609" s="58" t="s">
        <v>453</v>
      </c>
      <c r="D609" s="58" t="str">
        <f>IFERROR(VLOOKUP(A609, LichDay!A:E, 5, FALSE), "")</f>
        <v>Hope</v>
      </c>
      <c r="E609" s="57" t="str">
        <f>IFERROR(VLOOKUP(A609, LichDay!A:F, 6, FALSE), "")</f>
        <v/>
      </c>
      <c r="F609" s="23">
        <f t="shared" si="1"/>
        <v>8</v>
      </c>
      <c r="G609" s="23">
        <f>IF(A609 &lt;&gt; "", COUNTIFS(DiemDanhChiTiet!A:A, A609, DiemDanhChiTiet!E:E, C609), 0)</f>
        <v>5</v>
      </c>
      <c r="H609" s="23">
        <f>IF(A609 &lt;&gt; "", COUNTIFS(DiemDanhChiTiet!A:A, A609, DiemDanhChiTiet!E:E, "&lt;&gt;"&amp;C609), 0)</f>
        <v>3</v>
      </c>
      <c r="I609" s="185">
        <f t="shared" si="2"/>
        <v>150000</v>
      </c>
      <c r="J609" s="185">
        <f t="shared" si="3"/>
        <v>0</v>
      </c>
      <c r="K609" s="186" t="str">
        <f t="array" ref="K609">XLOOKUP(TRIM(C609), LopHoc!$B$4:$B$100, LopHoc!$A$4:$A$100, "Không tìm thấy")
</f>
        <v>Gang Thép</v>
      </c>
    </row>
    <row r="610">
      <c r="A610" s="37" t="s">
        <v>2269</v>
      </c>
      <c r="B610" s="70">
        <v>45608.0</v>
      </c>
      <c r="C610" s="58" t="s">
        <v>387</v>
      </c>
      <c r="D610" s="58" t="str">
        <f>IFERROR(VLOOKUP(A610, LichDay!A:E, 5, FALSE), "")</f>
        <v>Huco</v>
      </c>
      <c r="E610" s="57" t="str">
        <f>IFERROR(VLOOKUP(A610, LichDay!A:F, 6, FALSE), "")</f>
        <v/>
      </c>
      <c r="F610" s="23">
        <f t="shared" si="1"/>
        <v>2</v>
      </c>
      <c r="G610" s="23">
        <f>IF(A610 &lt;&gt; "", COUNTIFS(DiemDanhChiTiet!A:A, A610, DiemDanhChiTiet!E:E, C610), 0)</f>
        <v>2</v>
      </c>
      <c r="H610" s="23">
        <f>IF(A610 &lt;&gt; "", COUNTIFS(DiemDanhChiTiet!A:A, A610, DiemDanhChiTiet!E:E, "&lt;&gt;"&amp;C610), 0)</f>
        <v>0</v>
      </c>
      <c r="I610" s="185">
        <f t="shared" si="2"/>
        <v>150000</v>
      </c>
      <c r="J610" s="185">
        <f t="shared" si="3"/>
        <v>0</v>
      </c>
      <c r="K610" s="186" t="str">
        <f t="array" ref="K610">XLOOKUP(TRIM(C610), LopHoc!$B$4:$B$100, LopHoc!$A$4:$A$100, "Không tìm thấy")
</f>
        <v>Gang Thép</v>
      </c>
    </row>
    <row r="611">
      <c r="A611" s="37" t="s">
        <v>2259</v>
      </c>
      <c r="B611" s="70">
        <v>45608.0</v>
      </c>
      <c r="C611" s="58" t="s">
        <v>327</v>
      </c>
      <c r="D611" s="58" t="str">
        <f>IFERROR(VLOOKUP(A611, LichDay!A:E, 5, FALSE), "")</f>
        <v>Huco</v>
      </c>
      <c r="E611" s="57" t="str">
        <f>IFERROR(VLOOKUP(A611, LichDay!A:F, 6, FALSE), "")</f>
        <v/>
      </c>
      <c r="F611" s="23">
        <f t="shared" si="1"/>
        <v>5</v>
      </c>
      <c r="G611" s="23">
        <f>IF(A611 &lt;&gt; "", COUNTIFS(DiemDanhChiTiet!A:A, A611, DiemDanhChiTiet!E:E, C611), 0)</f>
        <v>5</v>
      </c>
      <c r="H611" s="23">
        <f>IF(A611 &lt;&gt; "", COUNTIFS(DiemDanhChiTiet!A:A, A611, DiemDanhChiTiet!E:E, "&lt;&gt;"&amp;C611), 0)</f>
        <v>0</v>
      </c>
      <c r="I611" s="185">
        <f t="shared" si="2"/>
        <v>150000</v>
      </c>
      <c r="J611" s="185">
        <f t="shared" si="3"/>
        <v>0</v>
      </c>
      <c r="K611" s="186" t="str">
        <f t="array" ref="K611">XLOOKUP(TRIM(C611), LopHoc!$B$4:$B$100, LopHoc!$A$4:$A$100, "Không tìm thấy")
</f>
        <v>Gang Thép</v>
      </c>
    </row>
    <row r="612">
      <c r="A612" s="37" t="s">
        <v>2341</v>
      </c>
      <c r="B612" s="70">
        <v>45608.0</v>
      </c>
      <c r="C612" s="58" t="s">
        <v>27</v>
      </c>
      <c r="D612" s="58" t="str">
        <f>IFERROR(VLOOKUP(A612, LichDay!A:E, 5, FALSE), "")</f>
        <v>Lego</v>
      </c>
      <c r="E612" s="57" t="str">
        <f>IFERROR(VLOOKUP(A612, LichDay!A:F, 6, FALSE), "")</f>
        <v/>
      </c>
      <c r="F612" s="23">
        <f t="shared" si="1"/>
        <v>8</v>
      </c>
      <c r="G612" s="23">
        <f>IF(A612 &lt;&gt; "", COUNTIFS(DiemDanhChiTiet!A:A, A612, DiemDanhChiTiet!E:E, C612), 0)</f>
        <v>7</v>
      </c>
      <c r="H612" s="23">
        <f>IF(A612 &lt;&gt; "", COUNTIFS(DiemDanhChiTiet!A:A, A612, DiemDanhChiTiet!E:E, "&lt;&gt;"&amp;C612), 0)</f>
        <v>1</v>
      </c>
      <c r="I612" s="185">
        <f t="shared" si="2"/>
        <v>150000</v>
      </c>
      <c r="J612" s="185">
        <f t="shared" si="3"/>
        <v>0</v>
      </c>
      <c r="K612" s="186" t="str">
        <f t="array" ref="K612">XLOOKUP(TRIM(C612), LopHoc!$B$4:$B$100, LopHoc!$A$4:$A$100, "Không tìm thấy")
</f>
        <v>RMIX</v>
      </c>
    </row>
    <row r="613">
      <c r="A613" s="37" t="s">
        <v>2333</v>
      </c>
      <c r="B613" s="70">
        <v>45608.0</v>
      </c>
      <c r="C613" s="58" t="s">
        <v>141</v>
      </c>
      <c r="D613" s="58" t="str">
        <f>IFERROR(VLOOKUP(A613, LichDay!A:E, 5, FALSE), "")</f>
        <v>Hope</v>
      </c>
      <c r="E613" s="57" t="str">
        <f>IFERROR(VLOOKUP(A613, LichDay!A:F, 6, FALSE), "")</f>
        <v/>
      </c>
      <c r="F613" s="23">
        <f t="shared" si="1"/>
        <v>4</v>
      </c>
      <c r="G613" s="23">
        <f>IF(A613 &lt;&gt; "", COUNTIFS(DiemDanhChiTiet!A:A, A613, DiemDanhChiTiet!E:E, C613), 0)</f>
        <v>4</v>
      </c>
      <c r="H613" s="23">
        <f>IF(A613 &lt;&gt; "", COUNTIFS(DiemDanhChiTiet!A:A, A613, DiemDanhChiTiet!E:E, "&lt;&gt;"&amp;C613), 0)</f>
        <v>0</v>
      </c>
      <c r="I613" s="185">
        <f t="shared" si="2"/>
        <v>150000</v>
      </c>
      <c r="J613" s="185">
        <f t="shared" si="3"/>
        <v>0</v>
      </c>
      <c r="K613" s="186" t="str">
        <f t="array" ref="K613">XLOOKUP(TRIM(C613), LopHoc!$B$4:$B$100, LopHoc!$A$4:$A$100, "Không tìm thấy")
</f>
        <v>RMIX</v>
      </c>
    </row>
    <row r="614">
      <c r="A614" s="37" t="s">
        <v>2287</v>
      </c>
      <c r="B614" s="70">
        <v>45608.0</v>
      </c>
      <c r="C614" s="58" t="s">
        <v>439</v>
      </c>
      <c r="D614" s="58" t="str">
        <f>IFERROR(VLOOKUP(A614, LichDay!A:E, 5, FALSE), "")</f>
        <v>Khadi</v>
      </c>
      <c r="E614" s="57" t="str">
        <f>IFERROR(VLOOKUP(A614, LichDay!A:F, 6, FALSE), "")</f>
        <v/>
      </c>
      <c r="F614" s="23">
        <f t="shared" si="1"/>
        <v>7</v>
      </c>
      <c r="G614" s="23">
        <f>IF(A614 &lt;&gt; "", COUNTIFS(DiemDanhChiTiet!A:A, A614, DiemDanhChiTiet!E:E, C614), 0)</f>
        <v>7</v>
      </c>
      <c r="H614" s="23">
        <f>IF(A614 &lt;&gt; "", COUNTIFS(DiemDanhChiTiet!A:A, A614, DiemDanhChiTiet!E:E, "&lt;&gt;"&amp;C614), 0)</f>
        <v>0</v>
      </c>
      <c r="I614" s="185">
        <f t="shared" si="2"/>
        <v>150000</v>
      </c>
      <c r="J614" s="185">
        <f t="shared" si="3"/>
        <v>0</v>
      </c>
      <c r="K614" s="186" t="str">
        <f t="array" ref="K614">XLOOKUP(TRIM(C614), LopHoc!$B$4:$B$100, LopHoc!$A$4:$A$100, "Không tìm thấy")
</f>
        <v>Gang Thép</v>
      </c>
    </row>
    <row r="615">
      <c r="A615" s="37" t="s">
        <v>2349</v>
      </c>
      <c r="B615" s="70">
        <v>45608.0</v>
      </c>
      <c r="C615" s="58" t="s">
        <v>86</v>
      </c>
      <c r="D615" s="58" t="str">
        <f>IFERROR(VLOOKUP(A615, LichDay!A:E, 5, FALSE), "")</f>
        <v>Halo</v>
      </c>
      <c r="E615" s="57" t="str">
        <f>IFERROR(VLOOKUP(A615, LichDay!A:F, 6, FALSE), "")</f>
        <v/>
      </c>
      <c r="F615" s="23">
        <f t="shared" si="1"/>
        <v>5</v>
      </c>
      <c r="G615" s="23">
        <f>IF(A615 &lt;&gt; "", COUNTIFS(DiemDanhChiTiet!A:A, A615, DiemDanhChiTiet!E:E, C615), 0)</f>
        <v>5</v>
      </c>
      <c r="H615" s="23">
        <f>IF(A615 &lt;&gt; "", COUNTIFS(DiemDanhChiTiet!A:A, A615, DiemDanhChiTiet!E:E, "&lt;&gt;"&amp;C615), 0)</f>
        <v>0</v>
      </c>
      <c r="I615" s="185">
        <f t="shared" si="2"/>
        <v>150000</v>
      </c>
      <c r="J615" s="185">
        <f t="shared" si="3"/>
        <v>0</v>
      </c>
      <c r="K615" s="186" t="str">
        <f t="array" ref="K615">XLOOKUP(TRIM(C615), LopHoc!$B$4:$B$100, LopHoc!$A$4:$A$100, "Không tìm thấy")
</f>
        <v>RMIX</v>
      </c>
    </row>
    <row r="616">
      <c r="A616" s="37" t="s">
        <v>2324</v>
      </c>
      <c r="B616" s="70">
        <v>45638.0</v>
      </c>
      <c r="C616" s="58" t="s">
        <v>293</v>
      </c>
      <c r="D616" s="58" t="str">
        <f>IFERROR(VLOOKUP(A616, LichDay!A:E, 5, FALSE), "")</f>
        <v>Khadi</v>
      </c>
      <c r="E616" s="57" t="str">
        <f>IFERROR(VLOOKUP(A616, LichDay!A:F, 6, FALSE), "")</f>
        <v/>
      </c>
      <c r="F616" s="23">
        <f t="shared" si="1"/>
        <v>9</v>
      </c>
      <c r="G616" s="23">
        <f>IF(A616 &lt;&gt; "", COUNTIFS(DiemDanhChiTiet!A:A, A616, DiemDanhChiTiet!E:E, C616), 0)</f>
        <v>9</v>
      </c>
      <c r="H616" s="23">
        <f>IF(A616 &lt;&gt; "", COUNTIFS(DiemDanhChiTiet!A:A, A616, DiemDanhChiTiet!E:E, "&lt;&gt;"&amp;C616), 0)</f>
        <v>0</v>
      </c>
      <c r="I616" s="185">
        <f t="shared" si="2"/>
        <v>150000</v>
      </c>
      <c r="J616" s="185">
        <f t="shared" si="3"/>
        <v>0</v>
      </c>
      <c r="K616" s="186" t="str">
        <f t="array" ref="K616">XLOOKUP(TRIM(C616), LopHoc!$B$4:$B$100, LopHoc!$A$4:$A$100, "Không tìm thấy")
</f>
        <v>Gang Thép</v>
      </c>
    </row>
    <row r="617">
      <c r="A617" s="37" t="s">
        <v>2376</v>
      </c>
      <c r="B617" s="58" t="s">
        <v>1273</v>
      </c>
      <c r="C617" s="58" t="s">
        <v>50</v>
      </c>
      <c r="D617" s="58" t="str">
        <f>IFERROR(VLOOKUP(A617, LichDay!A:E, 5, FALSE), "")</f>
        <v>Khadi</v>
      </c>
      <c r="E617" s="57" t="str">
        <f>IFERROR(VLOOKUP(A617, LichDay!A:F, 6, FALSE), "")</f>
        <v/>
      </c>
      <c r="F617" s="23">
        <f t="shared" si="1"/>
        <v>8</v>
      </c>
      <c r="G617" s="23">
        <f>IF(A617 &lt;&gt; "", COUNTIFS(DiemDanhChiTiet!A:A, A617, DiemDanhChiTiet!E:E, C617), 0)</f>
        <v>6</v>
      </c>
      <c r="H617" s="23">
        <f>IF(A617 &lt;&gt; "", COUNTIFS(DiemDanhChiTiet!A:A, A617, DiemDanhChiTiet!E:E, "&lt;&gt;"&amp;C617), 0)</f>
        <v>2</v>
      </c>
      <c r="I617" s="185">
        <f t="shared" si="2"/>
        <v>150000</v>
      </c>
      <c r="J617" s="185">
        <f t="shared" si="3"/>
        <v>0</v>
      </c>
      <c r="K617" s="186" t="str">
        <f t="array" ref="K617">XLOOKUP(TRIM(C617), LopHoc!$B$4:$B$100, LopHoc!$A$4:$A$100, "Không tìm thấy")
</f>
        <v>RMIX</v>
      </c>
    </row>
    <row r="618">
      <c r="A618" s="37" t="s">
        <v>2296</v>
      </c>
      <c r="B618" s="58" t="s">
        <v>1273</v>
      </c>
      <c r="C618" s="58" t="s">
        <v>453</v>
      </c>
      <c r="D618" s="58" t="str">
        <f>IFERROR(VLOOKUP(A618, LichDay!A:E, 5, FALSE), "")</f>
        <v>Hope</v>
      </c>
      <c r="E618" s="57" t="str">
        <f>IFERROR(VLOOKUP(A618, LichDay!A:F, 6, FALSE), "")</f>
        <v/>
      </c>
      <c r="F618" s="23">
        <f t="shared" si="1"/>
        <v>5</v>
      </c>
      <c r="G618" s="23">
        <f>IF(A618 &lt;&gt; "", COUNTIFS(DiemDanhChiTiet!A:A, A618, DiemDanhChiTiet!E:E, C618), 0)</f>
        <v>4</v>
      </c>
      <c r="H618" s="23">
        <f>IF(A618 &lt;&gt; "", COUNTIFS(DiemDanhChiTiet!A:A, A618, DiemDanhChiTiet!E:E, "&lt;&gt;"&amp;C618), 0)</f>
        <v>1</v>
      </c>
      <c r="I618" s="185">
        <f t="shared" si="2"/>
        <v>150000</v>
      </c>
      <c r="J618" s="185">
        <f t="shared" si="3"/>
        <v>0</v>
      </c>
      <c r="K618" s="186" t="str">
        <f t="array" ref="K618">XLOOKUP(TRIM(C618), LopHoc!$B$4:$B$100, LopHoc!$A$4:$A$100, "Không tìm thấy")
</f>
        <v>Gang Thép</v>
      </c>
    </row>
    <row r="619">
      <c r="A619" s="37" t="s">
        <v>2270</v>
      </c>
      <c r="B619" s="58" t="s">
        <v>1273</v>
      </c>
      <c r="C619" s="58" t="s">
        <v>387</v>
      </c>
      <c r="D619" s="58" t="str">
        <f>IFERROR(VLOOKUP(A619, LichDay!A:E, 5, FALSE), "")</f>
        <v>Huco</v>
      </c>
      <c r="E619" s="57" t="str">
        <f>IFERROR(VLOOKUP(A619, LichDay!A:F, 6, FALSE), "")</f>
        <v/>
      </c>
      <c r="F619" s="23">
        <f t="shared" si="1"/>
        <v>3</v>
      </c>
      <c r="G619" s="23">
        <f>IF(A619 &lt;&gt; "", COUNTIFS(DiemDanhChiTiet!A:A, A619, DiemDanhChiTiet!E:E, C619), 0)</f>
        <v>3</v>
      </c>
      <c r="H619" s="23">
        <f>IF(A619 &lt;&gt; "", COUNTIFS(DiemDanhChiTiet!A:A, A619, DiemDanhChiTiet!E:E, "&lt;&gt;"&amp;C619), 0)</f>
        <v>0</v>
      </c>
      <c r="I619" s="185">
        <f t="shared" si="2"/>
        <v>150000</v>
      </c>
      <c r="J619" s="185">
        <f t="shared" si="3"/>
        <v>0</v>
      </c>
      <c r="K619" s="186" t="str">
        <f t="array" ref="K619">XLOOKUP(TRIM(C619), LopHoc!$B$4:$B$100, LopHoc!$A$4:$A$100, "Không tìm thấy")
</f>
        <v>Gang Thép</v>
      </c>
    </row>
    <row r="620">
      <c r="A620" s="37" t="s">
        <v>2260</v>
      </c>
      <c r="B620" s="58" t="s">
        <v>1273</v>
      </c>
      <c r="C620" s="58" t="s">
        <v>327</v>
      </c>
      <c r="D620" s="58" t="str">
        <f>IFERROR(VLOOKUP(A620, LichDay!A:E, 5, FALSE), "")</f>
        <v>Huco</v>
      </c>
      <c r="E620" s="57" t="str">
        <f>IFERROR(VLOOKUP(A620, LichDay!A:F, 6, FALSE), "")</f>
        <v/>
      </c>
      <c r="F620" s="23">
        <f t="shared" si="1"/>
        <v>5</v>
      </c>
      <c r="G620" s="23">
        <f>IF(A620 &lt;&gt; "", COUNTIFS(DiemDanhChiTiet!A:A, A620, DiemDanhChiTiet!E:E, C620), 0)</f>
        <v>5</v>
      </c>
      <c r="H620" s="23">
        <f>IF(A620 &lt;&gt; "", COUNTIFS(DiemDanhChiTiet!A:A, A620, DiemDanhChiTiet!E:E, "&lt;&gt;"&amp;C620), 0)</f>
        <v>0</v>
      </c>
      <c r="I620" s="185">
        <f t="shared" si="2"/>
        <v>150000</v>
      </c>
      <c r="J620" s="185">
        <f t="shared" si="3"/>
        <v>0</v>
      </c>
      <c r="K620" s="186" t="str">
        <f t="array" ref="K620">XLOOKUP(TRIM(C620), LopHoc!$B$4:$B$100, LopHoc!$A$4:$A$100, "Không tìm thấy")
</f>
        <v>Gang Thép</v>
      </c>
    </row>
    <row r="621">
      <c r="A621" s="37" t="s">
        <v>2342</v>
      </c>
      <c r="B621" s="58" t="s">
        <v>1273</v>
      </c>
      <c r="C621" s="58" t="s">
        <v>27</v>
      </c>
      <c r="D621" s="58" t="str">
        <f>IFERROR(VLOOKUP(A621, LichDay!A:E, 5, FALSE), "")</f>
        <v>Lego</v>
      </c>
      <c r="E621" s="57" t="str">
        <f>IFERROR(VLOOKUP(A621, LichDay!A:F, 6, FALSE), "")</f>
        <v/>
      </c>
      <c r="F621" s="23">
        <f t="shared" si="1"/>
        <v>8</v>
      </c>
      <c r="G621" s="23">
        <f>IF(A621 &lt;&gt; "", COUNTIFS(DiemDanhChiTiet!A:A, A621, DiemDanhChiTiet!E:E, C621), 0)</f>
        <v>7</v>
      </c>
      <c r="H621" s="23">
        <f>IF(A621 &lt;&gt; "", COUNTIFS(DiemDanhChiTiet!A:A, A621, DiemDanhChiTiet!E:E, "&lt;&gt;"&amp;C621), 0)</f>
        <v>1</v>
      </c>
      <c r="I621" s="185">
        <f t="shared" si="2"/>
        <v>150000</v>
      </c>
      <c r="J621" s="185">
        <f t="shared" si="3"/>
        <v>0</v>
      </c>
      <c r="K621" s="186" t="str">
        <f t="array" ref="K621">XLOOKUP(TRIM(C621), LopHoc!$B$4:$B$100, LopHoc!$A$4:$A$100, "Không tìm thấy")
</f>
        <v>RMIX</v>
      </c>
    </row>
    <row r="622">
      <c r="A622" s="37" t="s">
        <v>2288</v>
      </c>
      <c r="B622" s="58" t="s">
        <v>1273</v>
      </c>
      <c r="C622" s="58" t="s">
        <v>439</v>
      </c>
      <c r="D622" s="58" t="str">
        <f>IFERROR(VLOOKUP(A622, LichDay!A:E, 5, FALSE), "")</f>
        <v>Khadi</v>
      </c>
      <c r="E622" s="57" t="str">
        <f>IFERROR(VLOOKUP(A622, LichDay!A:F, 6, FALSE), "")</f>
        <v/>
      </c>
      <c r="F622" s="23">
        <f t="shared" si="1"/>
        <v>7</v>
      </c>
      <c r="G622" s="23">
        <f>IF(A622 &lt;&gt; "", COUNTIFS(DiemDanhChiTiet!A:A, A622, DiemDanhChiTiet!E:E, C622), 0)</f>
        <v>7</v>
      </c>
      <c r="H622" s="23">
        <f>IF(A622 &lt;&gt; "", COUNTIFS(DiemDanhChiTiet!A:A, A622, DiemDanhChiTiet!E:E, "&lt;&gt;"&amp;C622), 0)</f>
        <v>0</v>
      </c>
      <c r="I622" s="185">
        <f t="shared" si="2"/>
        <v>150000</v>
      </c>
      <c r="J622" s="185">
        <f t="shared" si="3"/>
        <v>0</v>
      </c>
      <c r="K622" s="186" t="str">
        <f t="array" ref="K622">XLOOKUP(TRIM(C622), LopHoc!$B$4:$B$100, LopHoc!$A$4:$A$100, "Không tìm thấy")
</f>
        <v>Gang Thép</v>
      </c>
    </row>
    <row r="623">
      <c r="A623" s="37" t="s">
        <v>2350</v>
      </c>
      <c r="B623" s="58" t="s">
        <v>1273</v>
      </c>
      <c r="C623" s="58" t="s">
        <v>86</v>
      </c>
      <c r="D623" s="58" t="str">
        <f>IFERROR(VLOOKUP(A623, LichDay!A:E, 5, FALSE), "")</f>
        <v>Halo</v>
      </c>
      <c r="E623" s="57" t="str">
        <f>IFERROR(VLOOKUP(A623, LichDay!A:F, 6, FALSE), "")</f>
        <v/>
      </c>
      <c r="F623" s="23">
        <f t="shared" si="1"/>
        <v>5</v>
      </c>
      <c r="G623" s="23">
        <f>IF(A623 &lt;&gt; "", COUNTIFS(DiemDanhChiTiet!A:A, A623, DiemDanhChiTiet!E:E, C623), 0)</f>
        <v>4</v>
      </c>
      <c r="H623" s="23">
        <f>IF(A623 &lt;&gt; "", COUNTIFS(DiemDanhChiTiet!A:A, A623, DiemDanhChiTiet!E:E, "&lt;&gt;"&amp;C623), 0)</f>
        <v>1</v>
      </c>
      <c r="I623" s="185">
        <f t="shared" si="2"/>
        <v>150000</v>
      </c>
      <c r="J623" s="185">
        <f t="shared" si="3"/>
        <v>0</v>
      </c>
      <c r="K623" s="186" t="str">
        <f t="array" ref="K623">XLOOKUP(TRIM(C623), LopHoc!$B$4:$B$100, LopHoc!$A$4:$A$100, "Không tìm thấy")
</f>
        <v>RMIX</v>
      </c>
    </row>
    <row r="624">
      <c r="A624" s="37" t="s">
        <v>2367</v>
      </c>
      <c r="B624" s="58" t="s">
        <v>905</v>
      </c>
      <c r="C624" s="58" t="s">
        <v>114</v>
      </c>
      <c r="D624" s="58" t="str">
        <f>IFERROR(VLOOKUP(A624, LichDay!A:E, 5, FALSE), "")</f>
        <v>Khadi</v>
      </c>
      <c r="E624" s="57" t="str">
        <f>IFERROR(VLOOKUP(A624, LichDay!A:F, 6, FALSE), "")</f>
        <v/>
      </c>
      <c r="F624" s="23">
        <f t="shared" si="1"/>
        <v>6</v>
      </c>
      <c r="G624" s="23">
        <f>IF(A624 &lt;&gt; "", COUNTIFS(DiemDanhChiTiet!A:A, A624, DiemDanhChiTiet!E:E, C624), 0)</f>
        <v>5</v>
      </c>
      <c r="H624" s="23">
        <f>IF(A624 &lt;&gt; "", COUNTIFS(DiemDanhChiTiet!A:A, A624, DiemDanhChiTiet!E:E, "&lt;&gt;"&amp;C624), 0)</f>
        <v>1</v>
      </c>
      <c r="I624" s="185">
        <f t="shared" si="2"/>
        <v>150000</v>
      </c>
      <c r="J624" s="185">
        <f t="shared" si="3"/>
        <v>0</v>
      </c>
      <c r="K624" s="186" t="str">
        <f t="array" ref="K624">XLOOKUP(TRIM(C624), LopHoc!$B$4:$B$100, LopHoc!$A$4:$A$100, "Không tìm thấy")
</f>
        <v>RMIX</v>
      </c>
    </row>
    <row r="625">
      <c r="A625" s="37" t="s">
        <v>2241</v>
      </c>
      <c r="B625" s="58" t="s">
        <v>905</v>
      </c>
      <c r="C625" s="58" t="s">
        <v>225</v>
      </c>
      <c r="D625" s="58" t="str">
        <f>IFERROR(VLOOKUP(A625, LichDay!A:E, 5, FALSE), "")</f>
        <v>Hope</v>
      </c>
      <c r="E625" s="57" t="str">
        <f>IFERROR(VLOOKUP(A625, LichDay!A:F, 6, FALSE), "")</f>
        <v/>
      </c>
      <c r="F625" s="23">
        <f t="shared" si="1"/>
        <v>9</v>
      </c>
      <c r="G625" s="23">
        <f>IF(A625 &lt;&gt; "", COUNTIFS(DiemDanhChiTiet!A:A, A625, DiemDanhChiTiet!E:E, C625), 0)</f>
        <v>9</v>
      </c>
      <c r="H625" s="23">
        <f>IF(A625 &lt;&gt; "", COUNTIFS(DiemDanhChiTiet!A:A, A625, DiemDanhChiTiet!E:E, "&lt;&gt;"&amp;C625), 0)</f>
        <v>0</v>
      </c>
      <c r="I625" s="185">
        <f t="shared" si="2"/>
        <v>150000</v>
      </c>
      <c r="J625" s="185">
        <f t="shared" si="3"/>
        <v>0</v>
      </c>
      <c r="K625" s="186" t="str">
        <f t="array" ref="K625">XLOOKUP(TRIM(C625), LopHoc!$B$4:$B$100, LopHoc!$A$4:$A$100, "Không tìm thấy")
</f>
        <v>Gang Thép</v>
      </c>
    </row>
    <row r="626">
      <c r="A626" s="37" t="s">
        <v>2358</v>
      </c>
      <c r="B626" s="58" t="s">
        <v>905</v>
      </c>
      <c r="C626" s="58" t="s">
        <v>190</v>
      </c>
      <c r="D626" s="58" t="str">
        <f>IFERROR(VLOOKUP(A626, LichDay!A:E, 5, FALSE), "")</f>
        <v>Halo</v>
      </c>
      <c r="E626" s="57" t="str">
        <f>IFERROR(VLOOKUP(A626, LichDay!A:F, 6, FALSE), "")</f>
        <v/>
      </c>
      <c r="F626" s="23">
        <f t="shared" si="1"/>
        <v>5</v>
      </c>
      <c r="G626" s="23">
        <f>IF(A626 &lt;&gt; "", COUNTIFS(DiemDanhChiTiet!A:A, A626, DiemDanhChiTiet!E:E, C626), 0)</f>
        <v>5</v>
      </c>
      <c r="H626" s="23">
        <f>IF(A626 &lt;&gt; "", COUNTIFS(DiemDanhChiTiet!A:A, A626, DiemDanhChiTiet!E:E, "&lt;&gt;"&amp;C626), 0)</f>
        <v>0</v>
      </c>
      <c r="I626" s="185">
        <f t="shared" si="2"/>
        <v>150000</v>
      </c>
      <c r="J626" s="185">
        <f t="shared" si="3"/>
        <v>0</v>
      </c>
      <c r="K626" s="186" t="str">
        <f t="array" ref="K626">XLOOKUP(TRIM(C626), LopHoc!$B$4:$B$100, LopHoc!$A$4:$A$100, "Không tìm thấy")
</f>
        <v>Thịnh Đán</v>
      </c>
    </row>
    <row r="627">
      <c r="A627" s="37" t="s">
        <v>2250</v>
      </c>
      <c r="B627" s="58" t="s">
        <v>905</v>
      </c>
      <c r="C627" s="58" t="s">
        <v>232</v>
      </c>
      <c r="D627" s="58" t="str">
        <f>IFERROR(VLOOKUP(A627, LichDay!A:E, 5, FALSE), "")</f>
        <v>Khadi</v>
      </c>
      <c r="E627" s="57" t="str">
        <f>IFERROR(VLOOKUP(A627, LichDay!A:F, 6, FALSE), "")</f>
        <v/>
      </c>
      <c r="F627" s="23">
        <f t="shared" si="1"/>
        <v>4</v>
      </c>
      <c r="G627" s="23">
        <f>IF(A627 &lt;&gt; "", COUNTIFS(DiemDanhChiTiet!A:A, A627, DiemDanhChiTiet!E:E, C627), 0)</f>
        <v>2</v>
      </c>
      <c r="H627" s="23">
        <f>IF(A627 &lt;&gt; "", COUNTIFS(DiemDanhChiTiet!A:A, A627, DiemDanhChiTiet!E:E, "&lt;&gt;"&amp;C627), 0)</f>
        <v>2</v>
      </c>
      <c r="I627" s="185">
        <f t="shared" si="2"/>
        <v>150000</v>
      </c>
      <c r="J627" s="185">
        <f t="shared" si="3"/>
        <v>0</v>
      </c>
      <c r="K627" s="186" t="str">
        <f t="array" ref="K627">XLOOKUP(TRIM(C627), LopHoc!$B$4:$B$100, LopHoc!$A$4:$A$100, "Không tìm thấy")
</f>
        <v>Gang Thép</v>
      </c>
    </row>
    <row r="628">
      <c r="A628" s="37" t="s">
        <v>2305</v>
      </c>
      <c r="B628" s="58" t="s">
        <v>905</v>
      </c>
      <c r="C628" s="58" t="s">
        <v>472</v>
      </c>
      <c r="D628" s="58" t="str">
        <f>IFERROR(VLOOKUP(A628, LichDay!A:E, 5, FALSE), "")</f>
        <v>Hope</v>
      </c>
      <c r="E628" s="57" t="str">
        <f>IFERROR(VLOOKUP(A628, LichDay!A:F, 6, FALSE), "")</f>
        <v/>
      </c>
      <c r="F628" s="23">
        <f t="shared" si="1"/>
        <v>11</v>
      </c>
      <c r="G628" s="23">
        <f>IF(A628 &lt;&gt; "", COUNTIFS(DiemDanhChiTiet!A:A, A628, DiemDanhChiTiet!E:E, C628), 0)</f>
        <v>11</v>
      </c>
      <c r="H628" s="23">
        <f>IF(A628 &lt;&gt; "", COUNTIFS(DiemDanhChiTiet!A:A, A628, DiemDanhChiTiet!E:E, "&lt;&gt;"&amp;C628), 0)</f>
        <v>0</v>
      </c>
      <c r="I628" s="185">
        <f t="shared" si="2"/>
        <v>150000</v>
      </c>
      <c r="J628" s="185">
        <f t="shared" si="3"/>
        <v>0</v>
      </c>
      <c r="K628" s="186" t="str">
        <f t="array" ref="K628">XLOOKUP(TRIM(C628), LopHoc!$B$4:$B$100, LopHoc!$A$4:$A$100, "Không tìm thấy")
</f>
        <v>Gang Thép</v>
      </c>
    </row>
    <row r="629">
      <c r="A629" s="37" t="s">
        <v>2279</v>
      </c>
      <c r="B629" s="58" t="s">
        <v>908</v>
      </c>
      <c r="C629" s="58" t="s">
        <v>306</v>
      </c>
      <c r="D629" s="58" t="str">
        <f>IFERROR(VLOOKUP(A629, LichDay!A:E, 5, FALSE), "")</f>
        <v>Halo</v>
      </c>
      <c r="E629" s="57" t="str">
        <f>IFERROR(VLOOKUP(A629, LichDay!A:F, 6, FALSE), "")</f>
        <v/>
      </c>
      <c r="F629" s="23">
        <f t="shared" si="1"/>
        <v>5</v>
      </c>
      <c r="G629" s="23">
        <f>IF(A629 &lt;&gt; "", COUNTIFS(DiemDanhChiTiet!A:A, A629, DiemDanhChiTiet!E:E, C629), 0)</f>
        <v>4</v>
      </c>
      <c r="H629" s="23">
        <f>IF(A629 &lt;&gt; "", COUNTIFS(DiemDanhChiTiet!A:A, A629, DiemDanhChiTiet!E:E, "&lt;&gt;"&amp;C629), 0)</f>
        <v>1</v>
      </c>
      <c r="I629" s="185">
        <f t="shared" si="2"/>
        <v>150000</v>
      </c>
      <c r="J629" s="185">
        <f t="shared" si="3"/>
        <v>0</v>
      </c>
      <c r="K629" s="186" t="str">
        <f t="array" ref="K629">XLOOKUP(TRIM(C629), LopHoc!$B$4:$B$100, LopHoc!$A$4:$A$100, "Không tìm thấy")
</f>
        <v>Gang Thép</v>
      </c>
    </row>
    <row r="630">
      <c r="A630" s="37" t="s">
        <v>2368</v>
      </c>
      <c r="B630" s="58" t="s">
        <v>908</v>
      </c>
      <c r="C630" s="58" t="s">
        <v>114</v>
      </c>
      <c r="D630" s="58" t="str">
        <f>IFERROR(VLOOKUP(A630, LichDay!A:E, 5, FALSE), "")</f>
        <v>Khadi</v>
      </c>
      <c r="E630" s="57" t="str">
        <f>IFERROR(VLOOKUP(A630, LichDay!A:F, 6, FALSE), "")</f>
        <v/>
      </c>
      <c r="F630" s="23">
        <f t="shared" si="1"/>
        <v>3</v>
      </c>
      <c r="G630" s="23">
        <f>IF(A630 &lt;&gt; "", COUNTIFS(DiemDanhChiTiet!A:A, A630, DiemDanhChiTiet!E:E, C630), 0)</f>
        <v>3</v>
      </c>
      <c r="H630" s="23">
        <f>IF(A630 &lt;&gt; "", COUNTIFS(DiemDanhChiTiet!A:A, A630, DiemDanhChiTiet!E:E, "&lt;&gt;"&amp;C630), 0)</f>
        <v>0</v>
      </c>
      <c r="I630" s="185">
        <f t="shared" si="2"/>
        <v>150000</v>
      </c>
      <c r="J630" s="185">
        <f t="shared" si="3"/>
        <v>0</v>
      </c>
      <c r="K630" s="186" t="str">
        <f t="array" ref="K630">XLOOKUP(TRIM(C630), LopHoc!$B$4:$B$100, LopHoc!$A$4:$A$100, "Không tìm thấy")
</f>
        <v>RMIX</v>
      </c>
    </row>
    <row r="631">
      <c r="A631" s="37" t="s">
        <v>2242</v>
      </c>
      <c r="B631" s="58" t="s">
        <v>908</v>
      </c>
      <c r="C631" s="58" t="s">
        <v>225</v>
      </c>
      <c r="D631" s="58" t="str">
        <f>IFERROR(VLOOKUP(A631, LichDay!A:E, 5, FALSE), "")</f>
        <v>Hope</v>
      </c>
      <c r="E631" s="57" t="str">
        <f>IFERROR(VLOOKUP(A631, LichDay!A:F, 6, FALSE), "")</f>
        <v/>
      </c>
      <c r="F631" s="23">
        <f t="shared" si="1"/>
        <v>8</v>
      </c>
      <c r="G631" s="23">
        <f>IF(A631 &lt;&gt; "", COUNTIFS(DiemDanhChiTiet!A:A, A631, DiemDanhChiTiet!E:E, C631), 0)</f>
        <v>8</v>
      </c>
      <c r="H631" s="23">
        <f>IF(A631 &lt;&gt; "", COUNTIFS(DiemDanhChiTiet!A:A, A631, DiemDanhChiTiet!E:E, "&lt;&gt;"&amp;C631), 0)</f>
        <v>0</v>
      </c>
      <c r="I631" s="185">
        <f t="shared" si="2"/>
        <v>150000</v>
      </c>
      <c r="J631" s="185">
        <f t="shared" si="3"/>
        <v>0</v>
      </c>
      <c r="K631" s="186" t="str">
        <f t="array" ref="K631">XLOOKUP(TRIM(C631), LopHoc!$B$4:$B$100, LopHoc!$A$4:$A$100, "Không tìm thấy")
</f>
        <v>Gang Thép</v>
      </c>
    </row>
    <row r="632">
      <c r="A632" s="37" t="s">
        <v>2377</v>
      </c>
      <c r="B632" s="58" t="s">
        <v>908</v>
      </c>
      <c r="C632" s="58" t="s">
        <v>50</v>
      </c>
      <c r="D632" s="58" t="str">
        <f>IFERROR(VLOOKUP(A632, LichDay!A:E, 5, FALSE), "")</f>
        <v>Khadi</v>
      </c>
      <c r="E632" s="57" t="str">
        <f>IFERROR(VLOOKUP(A632, LichDay!A:F, 6, FALSE), "")</f>
        <v/>
      </c>
      <c r="F632" s="23">
        <f t="shared" si="1"/>
        <v>6</v>
      </c>
      <c r="G632" s="23">
        <f>IF(A632 &lt;&gt; "", COUNTIFS(DiemDanhChiTiet!A:A, A632, DiemDanhChiTiet!E:E, C632), 0)</f>
        <v>5</v>
      </c>
      <c r="H632" s="23">
        <f>IF(A632 &lt;&gt; "", COUNTIFS(DiemDanhChiTiet!A:A, A632, DiemDanhChiTiet!E:E, "&lt;&gt;"&amp;C632), 0)</f>
        <v>1</v>
      </c>
      <c r="I632" s="185">
        <f t="shared" si="2"/>
        <v>150000</v>
      </c>
      <c r="J632" s="185">
        <f t="shared" si="3"/>
        <v>0</v>
      </c>
      <c r="K632" s="186" t="str">
        <f t="array" ref="K632">XLOOKUP(TRIM(C632), LopHoc!$B$4:$B$100, LopHoc!$A$4:$A$100, "Không tìm thấy")
</f>
        <v>RMIX</v>
      </c>
    </row>
    <row r="633">
      <c r="A633" s="37" t="s">
        <v>2359</v>
      </c>
      <c r="B633" s="58" t="s">
        <v>908</v>
      </c>
      <c r="C633" s="58" t="s">
        <v>190</v>
      </c>
      <c r="D633" s="58" t="str">
        <f>IFERROR(VLOOKUP(A633, LichDay!A:E, 5, FALSE), "")</f>
        <v>Halo</v>
      </c>
      <c r="E633" s="57" t="str">
        <f>IFERROR(VLOOKUP(A633, LichDay!A:F, 6, FALSE), "")</f>
        <v/>
      </c>
      <c r="F633" s="23">
        <f t="shared" si="1"/>
        <v>4</v>
      </c>
      <c r="G633" s="23">
        <f>IF(A633 &lt;&gt; "", COUNTIFS(DiemDanhChiTiet!A:A, A633, DiemDanhChiTiet!E:E, C633), 0)</f>
        <v>4</v>
      </c>
      <c r="H633" s="23">
        <f>IF(A633 &lt;&gt; "", COUNTIFS(DiemDanhChiTiet!A:A, A633, DiemDanhChiTiet!E:E, "&lt;&gt;"&amp;C633), 0)</f>
        <v>0</v>
      </c>
      <c r="I633" s="185">
        <f t="shared" si="2"/>
        <v>150000</v>
      </c>
      <c r="J633" s="185">
        <f t="shared" si="3"/>
        <v>0</v>
      </c>
      <c r="K633" s="186" t="str">
        <f t="array" ref="K633">XLOOKUP(TRIM(C633), LopHoc!$B$4:$B$100, LopHoc!$A$4:$A$100, "Không tìm thấy")
</f>
        <v>Thịnh Đán</v>
      </c>
    </row>
    <row r="634">
      <c r="A634" s="37" t="s">
        <v>2251</v>
      </c>
      <c r="B634" s="58" t="s">
        <v>908</v>
      </c>
      <c r="C634" s="58" t="s">
        <v>232</v>
      </c>
      <c r="D634" s="58" t="str">
        <f>IFERROR(VLOOKUP(A634, LichDay!A:E, 5, FALSE), "")</f>
        <v>Khadi</v>
      </c>
      <c r="E634" s="57" t="str">
        <f>IFERROR(VLOOKUP(A634, LichDay!A:F, 6, FALSE), "")</f>
        <v/>
      </c>
      <c r="F634" s="23">
        <f t="shared" si="1"/>
        <v>13</v>
      </c>
      <c r="G634" s="23">
        <f>IF(A634 &lt;&gt; "", COUNTIFS(DiemDanhChiTiet!A:A, A634, DiemDanhChiTiet!E:E, C634), 0)</f>
        <v>7</v>
      </c>
      <c r="H634" s="23">
        <f>IF(A634 &lt;&gt; "", COUNTIFS(DiemDanhChiTiet!A:A, A634, DiemDanhChiTiet!E:E, "&lt;&gt;"&amp;C634), 0)</f>
        <v>6</v>
      </c>
      <c r="I634" s="185">
        <f t="shared" si="2"/>
        <v>170000</v>
      </c>
      <c r="J634" s="185">
        <f t="shared" si="3"/>
        <v>0</v>
      </c>
      <c r="K634" s="186" t="str">
        <f t="array" ref="K634">XLOOKUP(TRIM(C634), LopHoc!$B$4:$B$100, LopHoc!$A$4:$A$100, "Không tìm thấy")
</f>
        <v>Gang Thép</v>
      </c>
    </row>
    <row r="635">
      <c r="A635" s="37" t="s">
        <v>2306</v>
      </c>
      <c r="B635" s="58" t="s">
        <v>908</v>
      </c>
      <c r="C635" s="58" t="s">
        <v>472</v>
      </c>
      <c r="D635" s="58" t="str">
        <f>IFERROR(VLOOKUP(A635, LichDay!A:E, 5, FALSE), "")</f>
        <v>Hope</v>
      </c>
      <c r="E635" s="57" t="str">
        <f>IFERROR(VLOOKUP(A635, LichDay!A:F, 6, FALSE), "")</f>
        <v/>
      </c>
      <c r="F635" s="23">
        <f t="shared" si="1"/>
        <v>10</v>
      </c>
      <c r="G635" s="23">
        <f>IF(A635 &lt;&gt; "", COUNTIFS(DiemDanhChiTiet!A:A, A635, DiemDanhChiTiet!E:E, C635), 0)</f>
        <v>10</v>
      </c>
      <c r="H635" s="23">
        <f>IF(A635 &lt;&gt; "", COUNTIFS(DiemDanhChiTiet!A:A, A635, DiemDanhChiTiet!E:E, "&lt;&gt;"&amp;C635), 0)</f>
        <v>0</v>
      </c>
      <c r="I635" s="185">
        <f t="shared" si="2"/>
        <v>150000</v>
      </c>
      <c r="J635" s="185">
        <f t="shared" si="3"/>
        <v>0</v>
      </c>
      <c r="K635" s="186" t="str">
        <f t="array" ref="K635">XLOOKUP(TRIM(C635), LopHoc!$B$4:$B$100, LopHoc!$A$4:$A$100, "Không tìm thấy")
</f>
        <v>Gang Thép</v>
      </c>
    </row>
    <row r="636">
      <c r="A636" s="37" t="s">
        <v>2334</v>
      </c>
      <c r="B636" s="58" t="s">
        <v>1274</v>
      </c>
      <c r="C636" s="58" t="s">
        <v>141</v>
      </c>
      <c r="D636" s="58" t="str">
        <f>IFERROR(VLOOKUP(A636, LichDay!A:E, 5, FALSE), "")</f>
        <v>Hope</v>
      </c>
      <c r="E636" s="57" t="str">
        <f>IFERROR(VLOOKUP(A636, LichDay!A:F, 6, FALSE), "")</f>
        <v/>
      </c>
      <c r="F636" s="23">
        <f t="shared" si="1"/>
        <v>4</v>
      </c>
      <c r="G636" s="23">
        <f>IF(A636 &lt;&gt; "", COUNTIFS(DiemDanhChiTiet!A:A, A636, DiemDanhChiTiet!E:E, C636), 0)</f>
        <v>4</v>
      </c>
      <c r="H636" s="23">
        <f>IF(A636 &lt;&gt; "", COUNTIFS(DiemDanhChiTiet!A:A, A636, DiemDanhChiTiet!E:E, "&lt;&gt;"&amp;C636), 0)</f>
        <v>0</v>
      </c>
      <c r="I636" s="185">
        <f t="shared" si="2"/>
        <v>150000</v>
      </c>
      <c r="J636" s="185">
        <f t="shared" si="3"/>
        <v>0</v>
      </c>
      <c r="K636" s="186" t="str">
        <f t="array" ref="K636">XLOOKUP(TRIM(C636), LopHoc!$B$4:$B$100, LopHoc!$A$4:$A$100, "Không tìm thấy")
</f>
        <v>RMIX</v>
      </c>
    </row>
    <row r="637">
      <c r="A637" s="37" t="s">
        <v>2325</v>
      </c>
      <c r="B637" s="58" t="s">
        <v>1274</v>
      </c>
      <c r="C637" s="58" t="s">
        <v>293</v>
      </c>
      <c r="D637" s="58" t="str">
        <f>IFERROR(VLOOKUP(A637, LichDay!A:E, 5, FALSE), "")</f>
        <v>Halo</v>
      </c>
      <c r="E637" s="57" t="str">
        <f>IFERROR(VLOOKUP(A637, LichDay!A:F, 6, FALSE), "")</f>
        <v/>
      </c>
      <c r="F637" s="23">
        <f t="shared" si="1"/>
        <v>4</v>
      </c>
      <c r="G637" s="23">
        <f>IF(A637 &lt;&gt; "", COUNTIFS(DiemDanhChiTiet!A:A, A637, DiemDanhChiTiet!E:E, C637), 0)</f>
        <v>4</v>
      </c>
      <c r="H637" s="23">
        <f>IF(A637 &lt;&gt; "", COUNTIFS(DiemDanhChiTiet!A:A, A637, DiemDanhChiTiet!E:E, "&lt;&gt;"&amp;C637), 0)</f>
        <v>0</v>
      </c>
      <c r="I637" s="185">
        <f t="shared" si="2"/>
        <v>150000</v>
      </c>
      <c r="J637" s="185">
        <f t="shared" si="3"/>
        <v>0</v>
      </c>
      <c r="K637" s="186" t="str">
        <f t="array" ref="K637">XLOOKUP(TRIM(C637), LopHoc!$B$4:$B$100, LopHoc!$A$4:$A$100, "Không tìm thấy")
</f>
        <v>Gang Thép</v>
      </c>
    </row>
    <row r="638">
      <c r="A638" s="37" t="s">
        <v>2280</v>
      </c>
      <c r="B638" s="58" t="s">
        <v>1275</v>
      </c>
      <c r="C638" s="58" t="s">
        <v>306</v>
      </c>
      <c r="D638" s="58" t="str">
        <f>IFERROR(VLOOKUP(A638, LichDay!A:E, 5, FALSE), "")</f>
        <v>Khadi</v>
      </c>
      <c r="E638" s="57" t="str">
        <f>IFERROR(VLOOKUP(A638, LichDay!A:F, 6, FALSE), "")</f>
        <v/>
      </c>
      <c r="F638" s="23">
        <f t="shared" si="1"/>
        <v>7</v>
      </c>
      <c r="G638" s="23">
        <f>IF(A638 &lt;&gt; "", COUNTIFS(DiemDanhChiTiet!A:A, A638, DiemDanhChiTiet!E:E, C638), 0)</f>
        <v>6</v>
      </c>
      <c r="H638" s="23">
        <f>IF(A638 &lt;&gt; "", COUNTIFS(DiemDanhChiTiet!A:A, A638, DiemDanhChiTiet!E:E, "&lt;&gt;"&amp;C638), 0)</f>
        <v>1</v>
      </c>
      <c r="I638" s="185">
        <f t="shared" si="2"/>
        <v>150000</v>
      </c>
      <c r="J638" s="185">
        <f t="shared" si="3"/>
        <v>0</v>
      </c>
      <c r="K638" s="186" t="str">
        <f t="array" ref="K638">XLOOKUP(TRIM(C638), LopHoc!$B$4:$B$100, LopHoc!$A$4:$A$100, "Không tìm thấy")
</f>
        <v>Gang Thép</v>
      </c>
    </row>
    <row r="639">
      <c r="A639" s="37" t="s">
        <v>2297</v>
      </c>
      <c r="B639" s="58" t="s">
        <v>1275</v>
      </c>
      <c r="C639" s="58" t="s">
        <v>453</v>
      </c>
      <c r="D639" s="58" t="str">
        <f>IFERROR(VLOOKUP(A639, LichDay!A:E, 5, FALSE), "")</f>
        <v>Hope</v>
      </c>
      <c r="E639" s="57" t="str">
        <f>IFERROR(VLOOKUP(A639, LichDay!A:F, 6, FALSE), "")</f>
        <v/>
      </c>
      <c r="F639" s="23">
        <f t="shared" si="1"/>
        <v>12</v>
      </c>
      <c r="G639" s="23">
        <f>IF(A639 &lt;&gt; "", COUNTIFS(DiemDanhChiTiet!A:A, A639, DiemDanhChiTiet!E:E, C639), 0)</f>
        <v>6</v>
      </c>
      <c r="H639" s="23">
        <f>IF(A639 &lt;&gt; "", COUNTIFS(DiemDanhChiTiet!A:A, A639, DiemDanhChiTiet!E:E, "&lt;&gt;"&amp;C639), 0)</f>
        <v>6</v>
      </c>
      <c r="I639" s="185">
        <f t="shared" si="2"/>
        <v>150000</v>
      </c>
      <c r="J639" s="185">
        <f t="shared" si="3"/>
        <v>0</v>
      </c>
      <c r="K639" s="186" t="str">
        <f t="array" ref="K639">XLOOKUP(TRIM(C639), LopHoc!$B$4:$B$100, LopHoc!$A$4:$A$100, "Không tìm thấy")
</f>
        <v>Gang Thép</v>
      </c>
    </row>
    <row r="640">
      <c r="A640" s="37" t="s">
        <v>2261</v>
      </c>
      <c r="B640" s="58" t="s">
        <v>1276</v>
      </c>
      <c r="C640" s="58" t="s">
        <v>327</v>
      </c>
      <c r="D640" s="58" t="str">
        <f>IFERROR(VLOOKUP(A640, LichDay!A:E, 5, FALSE), "")</f>
        <v>Huco</v>
      </c>
      <c r="E640" s="57" t="str">
        <f>IFERROR(VLOOKUP(A640, LichDay!A:F, 6, FALSE), "")</f>
        <v/>
      </c>
      <c r="F640" s="23">
        <f t="shared" si="1"/>
        <v>10</v>
      </c>
      <c r="G640" s="23">
        <f>IF(A640 &lt;&gt; "", COUNTIFS(DiemDanhChiTiet!A:A, A640, DiemDanhChiTiet!E:E, C640), 0)</f>
        <v>7</v>
      </c>
      <c r="H640" s="23">
        <f>IF(A640 &lt;&gt; "", COUNTIFS(DiemDanhChiTiet!A:A, A640, DiemDanhChiTiet!E:E, "&lt;&gt;"&amp;C640), 0)</f>
        <v>3</v>
      </c>
      <c r="I640" s="185">
        <f t="shared" si="2"/>
        <v>150000</v>
      </c>
      <c r="J640" s="185">
        <f t="shared" si="3"/>
        <v>0</v>
      </c>
      <c r="K640" s="186" t="str">
        <f t="array" ref="K640">XLOOKUP(TRIM(C640), LopHoc!$B$4:$B$100, LopHoc!$A$4:$A$100, "Không tìm thấy")
</f>
        <v>Gang Thép</v>
      </c>
    </row>
    <row r="641">
      <c r="A641" s="37" t="s">
        <v>2351</v>
      </c>
      <c r="B641" s="58" t="s">
        <v>1276</v>
      </c>
      <c r="C641" s="58" t="s">
        <v>86</v>
      </c>
      <c r="D641" s="58" t="str">
        <f>IFERROR(VLOOKUP(A641, LichDay!A:E, 5, FALSE), "")</f>
        <v>Halo</v>
      </c>
      <c r="E641" s="57" t="str">
        <f>IFERROR(VLOOKUP(A641, LichDay!A:F, 6, FALSE), "")</f>
        <v/>
      </c>
      <c r="F641" s="23">
        <f t="shared" si="1"/>
        <v>6</v>
      </c>
      <c r="G641" s="23">
        <f>IF(A641 &lt;&gt; "", COUNTIFS(DiemDanhChiTiet!A:A, A641, DiemDanhChiTiet!E:E, C641), 0)</f>
        <v>6</v>
      </c>
      <c r="H641" s="23">
        <f>IF(A641 &lt;&gt; "", COUNTIFS(DiemDanhChiTiet!A:A, A641, DiemDanhChiTiet!E:E, "&lt;&gt;"&amp;C641), 0)</f>
        <v>0</v>
      </c>
      <c r="I641" s="185">
        <f t="shared" si="2"/>
        <v>150000</v>
      </c>
      <c r="J641" s="185">
        <f t="shared" si="3"/>
        <v>0</v>
      </c>
      <c r="K641" s="186" t="str">
        <f t="array" ref="K641">XLOOKUP(TRIM(C641), LopHoc!$B$4:$B$100, LopHoc!$A$4:$A$100, "Không tìm thấy")
</f>
        <v>RMIX</v>
      </c>
    </row>
    <row r="642">
      <c r="A642" s="37" t="s">
        <v>2343</v>
      </c>
      <c r="B642" s="58" t="s">
        <v>1276</v>
      </c>
      <c r="C642" s="58" t="s">
        <v>27</v>
      </c>
      <c r="D642" s="58" t="str">
        <f>IFERROR(VLOOKUP(A642, LichDay!A:E, 5, FALSE), "")</f>
        <v>Lego</v>
      </c>
      <c r="E642" s="57" t="str">
        <f>IFERROR(VLOOKUP(A642, LichDay!A:F, 6, FALSE), "")</f>
        <v/>
      </c>
      <c r="F642" s="23">
        <f t="shared" si="1"/>
        <v>10</v>
      </c>
      <c r="G642" s="23">
        <f>IF(A642 &lt;&gt; "", COUNTIFS(DiemDanhChiTiet!A:A, A642, DiemDanhChiTiet!E:E, C642), 0)</f>
        <v>8</v>
      </c>
      <c r="H642" s="23">
        <f>IF(A642 &lt;&gt; "", COUNTIFS(DiemDanhChiTiet!A:A, A642, DiemDanhChiTiet!E:E, "&lt;&gt;"&amp;C642), 0)</f>
        <v>2</v>
      </c>
      <c r="I642" s="185">
        <f t="shared" si="2"/>
        <v>150000</v>
      </c>
      <c r="J642" s="185">
        <f t="shared" si="3"/>
        <v>0</v>
      </c>
      <c r="K642" s="186" t="str">
        <f t="array" ref="K642">XLOOKUP(TRIM(C642), LopHoc!$B$4:$B$100, LopHoc!$A$4:$A$100, "Không tìm thấy")
</f>
        <v>RMIX</v>
      </c>
    </row>
    <row r="643">
      <c r="A643" s="37" t="s">
        <v>2289</v>
      </c>
      <c r="B643" s="58" t="s">
        <v>1276</v>
      </c>
      <c r="C643" s="58" t="s">
        <v>439</v>
      </c>
      <c r="D643" s="58" t="str">
        <f>IFERROR(VLOOKUP(A643, LichDay!A:E, 5, FALSE), "")</f>
        <v>Khadi</v>
      </c>
      <c r="E643" s="57" t="str">
        <f>IFERROR(VLOOKUP(A643, LichDay!A:F, 6, FALSE), "")</f>
        <v/>
      </c>
      <c r="F643" s="23">
        <f t="shared" si="1"/>
        <v>5</v>
      </c>
      <c r="G643" s="23">
        <f>IF(A643 &lt;&gt; "", COUNTIFS(DiemDanhChiTiet!A:A, A643, DiemDanhChiTiet!E:E, C643), 0)</f>
        <v>5</v>
      </c>
      <c r="H643" s="23">
        <f>IF(A643 &lt;&gt; "", COUNTIFS(DiemDanhChiTiet!A:A, A643, DiemDanhChiTiet!E:E, "&lt;&gt;"&amp;C643), 0)</f>
        <v>0</v>
      </c>
      <c r="I643" s="185">
        <f t="shared" si="2"/>
        <v>150000</v>
      </c>
      <c r="J643" s="185">
        <f t="shared" si="3"/>
        <v>0</v>
      </c>
      <c r="K643" s="186" t="str">
        <f t="array" ref="K643">XLOOKUP(TRIM(C643), LopHoc!$B$4:$B$100, LopHoc!$A$4:$A$100, "Không tìm thấy")
</f>
        <v>Gang Thép</v>
      </c>
    </row>
    <row r="644">
      <c r="A644" s="37" t="s">
        <v>2326</v>
      </c>
      <c r="B644" s="58" t="s">
        <v>1277</v>
      </c>
      <c r="C644" s="58" t="s">
        <v>293</v>
      </c>
      <c r="D644" s="58" t="str">
        <f>IFERROR(VLOOKUP(A644, LichDay!A:E, 5, FALSE), "")</f>
        <v>Halo</v>
      </c>
      <c r="E644" s="57" t="str">
        <f>IFERROR(VLOOKUP(A644, LichDay!A:F, 6, FALSE), "")</f>
        <v/>
      </c>
      <c r="F644" s="23">
        <f t="shared" si="1"/>
        <v>9</v>
      </c>
      <c r="G644" s="23">
        <f>IF(A644 &lt;&gt; "", COUNTIFS(DiemDanhChiTiet!A:A, A644, DiemDanhChiTiet!E:E, C644), 0)</f>
        <v>9</v>
      </c>
      <c r="H644" s="23">
        <f>IF(A644 &lt;&gt; "", COUNTIFS(DiemDanhChiTiet!A:A, A644, DiemDanhChiTiet!E:E, "&lt;&gt;"&amp;C644), 0)</f>
        <v>0</v>
      </c>
      <c r="I644" s="185">
        <f t="shared" si="2"/>
        <v>150000</v>
      </c>
      <c r="J644" s="185">
        <f t="shared" si="3"/>
        <v>0</v>
      </c>
      <c r="K644" s="186" t="str">
        <f t="array" ref="K644">XLOOKUP(TRIM(C644), LopHoc!$B$4:$B$100, LopHoc!$A$4:$A$100, "Không tìm thấy")
</f>
        <v>Gang Thép</v>
      </c>
    </row>
    <row r="645">
      <c r="A645" s="37" t="s">
        <v>2298</v>
      </c>
      <c r="B645" s="58" t="s">
        <v>2263</v>
      </c>
      <c r="C645" s="58" t="s">
        <v>453</v>
      </c>
      <c r="D645" s="58" t="str">
        <f>IFERROR(VLOOKUP(A645, LichDay!A:E, 5, FALSE), "")</f>
        <v>Hope</v>
      </c>
      <c r="E645" s="57" t="str">
        <f>IFERROR(VLOOKUP(A645, LichDay!A:F, 6, FALSE), "")</f>
        <v/>
      </c>
      <c r="F645" s="23">
        <f t="shared" si="1"/>
        <v>9</v>
      </c>
      <c r="G645" s="23">
        <f>IF(A645 &lt;&gt; "", COUNTIFS(DiemDanhChiTiet!A:A, A645, DiemDanhChiTiet!E:E, C645), 0)</f>
        <v>6</v>
      </c>
      <c r="H645" s="23">
        <f>IF(A645 &lt;&gt; "", COUNTIFS(DiemDanhChiTiet!A:A, A645, DiemDanhChiTiet!E:E, "&lt;&gt;"&amp;C645), 0)</f>
        <v>3</v>
      </c>
      <c r="I645" s="185">
        <f t="shared" si="2"/>
        <v>150000</v>
      </c>
      <c r="J645" s="185">
        <f t="shared" si="3"/>
        <v>0</v>
      </c>
      <c r="K645" s="186" t="str">
        <f t="array" ref="K645">XLOOKUP(TRIM(C645), LopHoc!$B$4:$B$100, LopHoc!$A$4:$A$100, "Không tìm thấy")
</f>
        <v>Gang Thép</v>
      </c>
    </row>
    <row r="646">
      <c r="A646" s="37" t="s">
        <v>2378</v>
      </c>
      <c r="B646" s="58" t="s">
        <v>2263</v>
      </c>
      <c r="C646" s="58" t="s">
        <v>50</v>
      </c>
      <c r="D646" s="58" t="str">
        <f>IFERROR(VLOOKUP(A646, LichDay!A:E, 5, FALSE), "")</f>
        <v>Khadi</v>
      </c>
      <c r="E646" s="57" t="str">
        <f>IFERROR(VLOOKUP(A646, LichDay!A:F, 6, FALSE), "")</f>
        <v/>
      </c>
      <c r="F646" s="23">
        <f t="shared" si="1"/>
        <v>9</v>
      </c>
      <c r="G646" s="23">
        <f>IF(A646 &lt;&gt; "", COUNTIFS(DiemDanhChiTiet!A:A, A646, DiemDanhChiTiet!E:E, C646), 0)</f>
        <v>7</v>
      </c>
      <c r="H646" s="23">
        <f>IF(A646 &lt;&gt; "", COUNTIFS(DiemDanhChiTiet!A:A, A646, DiemDanhChiTiet!E:E, "&lt;&gt;"&amp;C646), 0)</f>
        <v>2</v>
      </c>
      <c r="I646" s="185">
        <f t="shared" si="2"/>
        <v>150000</v>
      </c>
      <c r="J646" s="185">
        <f t="shared" si="3"/>
        <v>0</v>
      </c>
      <c r="K646" s="186" t="str">
        <f t="array" ref="K646">XLOOKUP(TRIM(C646), LopHoc!$B$4:$B$100, LopHoc!$A$4:$A$100, "Không tìm thấy")
</f>
        <v>RMIX</v>
      </c>
    </row>
    <row r="647">
      <c r="A647" s="37" t="s">
        <v>2262</v>
      </c>
      <c r="B647" s="58" t="s">
        <v>2263</v>
      </c>
      <c r="C647" s="58" t="s">
        <v>327</v>
      </c>
      <c r="D647" s="58" t="str">
        <f>IFERROR(VLOOKUP(A647, LichDay!A:E, 5, FALSE), "")</f>
        <v>Huco</v>
      </c>
      <c r="E647" s="57" t="str">
        <f>IFERROR(VLOOKUP(A647, LichDay!A:F, 6, FALSE), "")</f>
        <v/>
      </c>
      <c r="F647" s="23">
        <f t="shared" si="1"/>
        <v>10</v>
      </c>
      <c r="G647" s="23">
        <f>IF(A647 &lt;&gt; "", COUNTIFS(DiemDanhChiTiet!A:A, A647, DiemDanhChiTiet!E:E, C647), 0)</f>
        <v>7</v>
      </c>
      <c r="H647" s="23">
        <f>IF(A647 &lt;&gt; "", COUNTIFS(DiemDanhChiTiet!A:A, A647, DiemDanhChiTiet!E:E, "&lt;&gt;"&amp;C647), 0)</f>
        <v>3</v>
      </c>
      <c r="I647" s="185">
        <f t="shared" si="2"/>
        <v>150000</v>
      </c>
      <c r="J647" s="185">
        <f t="shared" si="3"/>
        <v>0</v>
      </c>
      <c r="K647" s="186" t="str">
        <f t="array" ref="K647">XLOOKUP(TRIM(C647), LopHoc!$B$4:$B$100, LopHoc!$A$4:$A$100, "Không tìm thấy")
</f>
        <v>Gang Thép</v>
      </c>
    </row>
    <row r="648">
      <c r="A648" s="37" t="s">
        <v>2344</v>
      </c>
      <c r="B648" s="58" t="s">
        <v>2263</v>
      </c>
      <c r="C648" s="58" t="s">
        <v>27</v>
      </c>
      <c r="D648" s="58" t="str">
        <f>IFERROR(VLOOKUP(A648, LichDay!A:E, 5, FALSE), "")</f>
        <v>Lego</v>
      </c>
      <c r="E648" s="57" t="str">
        <f>IFERROR(VLOOKUP(A648, LichDay!A:F, 6, FALSE), "")</f>
        <v/>
      </c>
      <c r="F648" s="23">
        <f t="shared" si="1"/>
        <v>8</v>
      </c>
      <c r="G648" s="23">
        <f>IF(A648 &lt;&gt; "", COUNTIFS(DiemDanhChiTiet!A:A, A648, DiemDanhChiTiet!E:E, C648), 0)</f>
        <v>8</v>
      </c>
      <c r="H648" s="23">
        <f>IF(A648 &lt;&gt; "", COUNTIFS(DiemDanhChiTiet!A:A, A648, DiemDanhChiTiet!E:E, "&lt;&gt;"&amp;C648), 0)</f>
        <v>0</v>
      </c>
      <c r="I648" s="185">
        <f t="shared" si="2"/>
        <v>150000</v>
      </c>
      <c r="J648" s="185">
        <f t="shared" si="3"/>
        <v>0</v>
      </c>
      <c r="K648" s="186" t="str">
        <f t="array" ref="K648">XLOOKUP(TRIM(C648), LopHoc!$B$4:$B$100, LopHoc!$A$4:$A$100, "Không tìm thấy")
</f>
        <v>RMIX</v>
      </c>
    </row>
    <row r="649">
      <c r="A649" s="37" t="s">
        <v>2290</v>
      </c>
      <c r="B649" s="58" t="s">
        <v>2263</v>
      </c>
      <c r="C649" s="58" t="s">
        <v>439</v>
      </c>
      <c r="D649" s="58" t="str">
        <f>IFERROR(VLOOKUP(A649, LichDay!A:E, 5, FALSE), "")</f>
        <v>Khadi</v>
      </c>
      <c r="E649" s="57" t="str">
        <f>IFERROR(VLOOKUP(A649, LichDay!A:F, 6, FALSE), "")</f>
        <v/>
      </c>
      <c r="F649" s="23">
        <f t="shared" si="1"/>
        <v>8</v>
      </c>
      <c r="G649" s="23">
        <f>IF(A649 &lt;&gt; "", COUNTIFS(DiemDanhChiTiet!A:A, A649, DiemDanhChiTiet!E:E, C649), 0)</f>
        <v>8</v>
      </c>
      <c r="H649" s="23">
        <f>IF(A649 &lt;&gt; "", COUNTIFS(DiemDanhChiTiet!A:A, A649, DiemDanhChiTiet!E:E, "&lt;&gt;"&amp;C649), 0)</f>
        <v>0</v>
      </c>
      <c r="I649" s="185">
        <f t="shared" si="2"/>
        <v>150000</v>
      </c>
      <c r="J649" s="185">
        <f t="shared" si="3"/>
        <v>0</v>
      </c>
      <c r="K649" s="186" t="str">
        <f t="array" ref="K649">XLOOKUP(TRIM(C649), LopHoc!$B$4:$B$100, LopHoc!$A$4:$A$100, "Không tìm thấy")
</f>
        <v>Gang Thép</v>
      </c>
    </row>
    <row r="650">
      <c r="A650" s="37" t="s">
        <v>2352</v>
      </c>
      <c r="B650" s="58" t="s">
        <v>2263</v>
      </c>
      <c r="C650" s="58" t="s">
        <v>86</v>
      </c>
      <c r="D650" s="58" t="str">
        <f>IFERROR(VLOOKUP(A650, LichDay!A:E, 5, FALSE), "")</f>
        <v>Halo</v>
      </c>
      <c r="E650" s="57" t="str">
        <f>IFERROR(VLOOKUP(A650, LichDay!A:F, 6, FALSE), "")</f>
        <v/>
      </c>
      <c r="F650" s="23">
        <f t="shared" si="1"/>
        <v>2</v>
      </c>
      <c r="G650" s="23">
        <f>IF(A650 &lt;&gt; "", COUNTIFS(DiemDanhChiTiet!A:A, A650, DiemDanhChiTiet!E:E, C650), 0)</f>
        <v>2</v>
      </c>
      <c r="H650" s="23">
        <f>IF(A650 &lt;&gt; "", COUNTIFS(DiemDanhChiTiet!A:A, A650, DiemDanhChiTiet!E:E, "&lt;&gt;"&amp;C650), 0)</f>
        <v>0</v>
      </c>
      <c r="I650" s="185">
        <f t="shared" si="2"/>
        <v>150000</v>
      </c>
      <c r="J650" s="185">
        <f t="shared" si="3"/>
        <v>0</v>
      </c>
      <c r="K650" s="186" t="str">
        <f t="array" ref="K650">XLOOKUP(TRIM(C650), LopHoc!$B$4:$B$100, LopHoc!$A$4:$A$100, "Không tìm thấy")
</f>
        <v>RMIX</v>
      </c>
    </row>
    <row r="651">
      <c r="A651" s="37" t="s">
        <v>2245</v>
      </c>
      <c r="B651" s="58" t="s">
        <v>2246</v>
      </c>
      <c r="C651" s="58" t="s">
        <v>225</v>
      </c>
      <c r="D651" s="58" t="str">
        <f>IFERROR(VLOOKUP(A651, LichDay!A:E, 5, FALSE), "")</f>
        <v>Hope</v>
      </c>
      <c r="E651" s="57" t="str">
        <f>IFERROR(VLOOKUP(A651, LichDay!A:F, 6, FALSE), "")</f>
        <v/>
      </c>
      <c r="F651" s="23">
        <f t="shared" si="1"/>
        <v>10</v>
      </c>
      <c r="G651" s="23">
        <f>IF(A651 &lt;&gt; "", COUNTIFS(DiemDanhChiTiet!A:A, A651, DiemDanhChiTiet!E:E, C651), 0)</f>
        <v>9</v>
      </c>
      <c r="H651" s="23">
        <f>IF(A651 &lt;&gt; "", COUNTIFS(DiemDanhChiTiet!A:A, A651, DiemDanhChiTiet!E:E, "&lt;&gt;"&amp;C651), 0)</f>
        <v>1</v>
      </c>
      <c r="I651" s="185">
        <f t="shared" si="2"/>
        <v>150000</v>
      </c>
      <c r="J651" s="185">
        <f t="shared" si="3"/>
        <v>0</v>
      </c>
      <c r="K651" s="186" t="str">
        <f t="array" ref="K651">XLOOKUP(TRIM(C651), LopHoc!$B$4:$B$100, LopHoc!$A$4:$A$100, "Không tìm thấy")
</f>
        <v>Gang Thép</v>
      </c>
    </row>
    <row r="652">
      <c r="A652" s="37" t="s">
        <v>2379</v>
      </c>
      <c r="B652" s="58" t="s">
        <v>2246</v>
      </c>
      <c r="C652" s="58" t="s">
        <v>50</v>
      </c>
      <c r="D652" s="58" t="str">
        <f>IFERROR(VLOOKUP(A652, LichDay!A:E, 5, FALSE), "")</f>
        <v>Lego</v>
      </c>
      <c r="E652" s="57" t="str">
        <f>IFERROR(VLOOKUP(A652, LichDay!A:F, 6, FALSE), "")</f>
        <v/>
      </c>
      <c r="F652" s="23">
        <f t="shared" si="1"/>
        <v>10</v>
      </c>
      <c r="G652" s="23">
        <f>IF(A652 &lt;&gt; "", COUNTIFS(DiemDanhChiTiet!A:A, A652, DiemDanhChiTiet!E:E, C652), 0)</f>
        <v>7</v>
      </c>
      <c r="H652" s="23">
        <f>IF(A652 &lt;&gt; "", COUNTIFS(DiemDanhChiTiet!A:A, A652, DiemDanhChiTiet!E:E, "&lt;&gt;"&amp;C652), 0)</f>
        <v>3</v>
      </c>
      <c r="I652" s="185">
        <f t="shared" si="2"/>
        <v>150000</v>
      </c>
      <c r="J652" s="185">
        <f t="shared" si="3"/>
        <v>0</v>
      </c>
      <c r="K652" s="186" t="str">
        <f t="array" ref="K652">XLOOKUP(TRIM(C652), LopHoc!$B$4:$B$100, LopHoc!$A$4:$A$100, "Không tìm thấy")
</f>
        <v>RMIX</v>
      </c>
    </row>
    <row r="653">
      <c r="A653" s="37" t="s">
        <v>2361</v>
      </c>
      <c r="B653" s="58" t="s">
        <v>2246</v>
      </c>
      <c r="C653" s="58" t="s">
        <v>190</v>
      </c>
      <c r="D653" s="58" t="str">
        <f>IFERROR(VLOOKUP(A653, LichDay!A:E, 5, FALSE), "")</f>
        <v>Halo</v>
      </c>
      <c r="E653" s="57" t="str">
        <f>IFERROR(VLOOKUP(A653, LichDay!A:F, 6, FALSE), "")</f>
        <v/>
      </c>
      <c r="F653" s="23">
        <f t="shared" si="1"/>
        <v>5</v>
      </c>
      <c r="G653" s="23">
        <f>IF(A653 &lt;&gt; "", COUNTIFS(DiemDanhChiTiet!A:A, A653, DiemDanhChiTiet!E:E, C653), 0)</f>
        <v>5</v>
      </c>
      <c r="H653" s="23">
        <f>IF(A653 &lt;&gt; "", COUNTIFS(DiemDanhChiTiet!A:A, A653, DiemDanhChiTiet!E:E, "&lt;&gt;"&amp;C653), 0)</f>
        <v>0</v>
      </c>
      <c r="I653" s="185">
        <f t="shared" si="2"/>
        <v>150000</v>
      </c>
      <c r="J653" s="185">
        <f t="shared" si="3"/>
        <v>0</v>
      </c>
      <c r="K653" s="186" t="str">
        <f t="array" ref="K653">XLOOKUP(TRIM(C653), LopHoc!$B$4:$B$100, LopHoc!$A$4:$A$100, "Không tìm thấy")
</f>
        <v>Thịnh Đán</v>
      </c>
    </row>
    <row r="654">
      <c r="A654" s="37" t="s">
        <v>2253</v>
      </c>
      <c r="B654" s="58" t="s">
        <v>2246</v>
      </c>
      <c r="C654" s="58" t="s">
        <v>232</v>
      </c>
      <c r="D654" s="58" t="str">
        <f>IFERROR(VLOOKUP(A654, LichDay!A:E, 5, FALSE), "")</f>
        <v>Khadi</v>
      </c>
      <c r="E654" s="57" t="str">
        <f>IFERROR(VLOOKUP(A654, LichDay!A:F, 6, FALSE), "")</f>
        <v/>
      </c>
      <c r="F654" s="23">
        <f t="shared" si="1"/>
        <v>9</v>
      </c>
      <c r="G654" s="23">
        <f>IF(A654 &lt;&gt; "", COUNTIFS(DiemDanhChiTiet!A:A, A654, DiemDanhChiTiet!E:E, C654), 0)</f>
        <v>5</v>
      </c>
      <c r="H654" s="23">
        <f>IF(A654 &lt;&gt; "", COUNTIFS(DiemDanhChiTiet!A:A, A654, DiemDanhChiTiet!E:E, "&lt;&gt;"&amp;C654), 0)</f>
        <v>4</v>
      </c>
      <c r="I654" s="185">
        <f t="shared" si="2"/>
        <v>150000</v>
      </c>
      <c r="J654" s="185">
        <f t="shared" si="3"/>
        <v>0</v>
      </c>
      <c r="K654" s="186" t="str">
        <f t="array" ref="K654">XLOOKUP(TRIM(C654), LopHoc!$B$4:$B$100, LopHoc!$A$4:$A$100, "Không tìm thấy")
</f>
        <v>Gang Thép</v>
      </c>
    </row>
    <row r="655">
      <c r="A655" s="37" t="s">
        <v>2308</v>
      </c>
      <c r="B655" s="58" t="s">
        <v>2246</v>
      </c>
      <c r="C655" s="58" t="s">
        <v>472</v>
      </c>
      <c r="D655" s="58" t="str">
        <f>IFERROR(VLOOKUP(A655, LichDay!A:E, 5, FALSE), "")</f>
        <v>Hope</v>
      </c>
      <c r="E655" s="57" t="str">
        <f>IFERROR(VLOOKUP(A655, LichDay!A:F, 6, FALSE), "")</f>
        <v/>
      </c>
      <c r="F655" s="23">
        <f t="shared" si="1"/>
        <v>8</v>
      </c>
      <c r="G655" s="23">
        <f>IF(A655 &lt;&gt; "", COUNTIFS(DiemDanhChiTiet!A:A, A655, DiemDanhChiTiet!E:E, C655), 0)</f>
        <v>8</v>
      </c>
      <c r="H655" s="23">
        <f>IF(A655 &lt;&gt; "", COUNTIFS(DiemDanhChiTiet!A:A, A655, DiemDanhChiTiet!E:E, "&lt;&gt;"&amp;C655), 0)</f>
        <v>0</v>
      </c>
      <c r="I655" s="185">
        <f t="shared" si="2"/>
        <v>150000</v>
      </c>
      <c r="J655" s="185">
        <f t="shared" si="3"/>
        <v>0</v>
      </c>
      <c r="K655" s="186" t="str">
        <f t="array" ref="K655">XLOOKUP(TRIM(C655), LopHoc!$B$4:$B$100, LopHoc!$A$4:$A$100, "Không tìm thấy")
</f>
        <v>Gang Thép</v>
      </c>
    </row>
    <row r="656">
      <c r="A656" s="37" t="s">
        <v>2336</v>
      </c>
      <c r="B656" s="58" t="s">
        <v>1278</v>
      </c>
      <c r="C656" s="58" t="s">
        <v>141</v>
      </c>
      <c r="D656" s="58" t="str">
        <f>IFERROR(VLOOKUP(A656, LichDay!A:E, 5, FALSE), "")</f>
        <v>Hope</v>
      </c>
      <c r="E656" s="57" t="str">
        <f>IFERROR(VLOOKUP(A656, LichDay!A:F, 6, FALSE), "")</f>
        <v/>
      </c>
      <c r="F656" s="23">
        <f t="shared" si="1"/>
        <v>4</v>
      </c>
      <c r="G656" s="23">
        <f>IF(A656 &lt;&gt; "", COUNTIFS(DiemDanhChiTiet!A:A, A656, DiemDanhChiTiet!E:E, C656), 0)</f>
        <v>4</v>
      </c>
      <c r="H656" s="23">
        <f>IF(A656 &lt;&gt; "", COUNTIFS(DiemDanhChiTiet!A:A, A656, DiemDanhChiTiet!E:E, "&lt;&gt;"&amp;C656), 0)</f>
        <v>0</v>
      </c>
      <c r="I656" s="185">
        <f t="shared" si="2"/>
        <v>150000</v>
      </c>
      <c r="J656" s="185">
        <f t="shared" si="3"/>
        <v>0</v>
      </c>
      <c r="K656" s="186" t="str">
        <f t="array" ref="K656">XLOOKUP(TRIM(C656), LopHoc!$B$4:$B$100, LopHoc!$A$4:$A$100, "Không tìm thấy")
</f>
        <v>RMIX</v>
      </c>
    </row>
    <row r="657">
      <c r="A657" s="37" t="s">
        <v>2327</v>
      </c>
      <c r="B657" s="58" t="s">
        <v>1278</v>
      </c>
      <c r="C657" s="58" t="s">
        <v>293</v>
      </c>
      <c r="D657" s="58" t="str">
        <f>IFERROR(VLOOKUP(A657, LichDay!A:E, 5, FALSE), "")</f>
        <v>Halo</v>
      </c>
      <c r="E657" s="57" t="str">
        <f>IFERROR(VLOOKUP(A657, LichDay!A:F, 6, FALSE), "")</f>
        <v/>
      </c>
      <c r="F657" s="23">
        <f t="shared" si="1"/>
        <v>7</v>
      </c>
      <c r="G657" s="23">
        <f>IF(A657 &lt;&gt; "", COUNTIFS(DiemDanhChiTiet!A:A, A657, DiemDanhChiTiet!E:E, C657), 0)</f>
        <v>7</v>
      </c>
      <c r="H657" s="23">
        <f>IF(A657 &lt;&gt; "", COUNTIFS(DiemDanhChiTiet!A:A, A657, DiemDanhChiTiet!E:E, "&lt;&gt;"&amp;C657), 0)</f>
        <v>0</v>
      </c>
      <c r="I657" s="185">
        <f t="shared" si="2"/>
        <v>150000</v>
      </c>
      <c r="J657" s="185">
        <f t="shared" si="3"/>
        <v>0</v>
      </c>
      <c r="K657" s="186" t="str">
        <f t="array" ref="K657">XLOOKUP(TRIM(C657), LopHoc!$B$4:$B$100, LopHoc!$A$4:$A$100, "Không tìm thấy")
</f>
        <v>Gang Thép</v>
      </c>
    </row>
    <row r="658">
      <c r="A658" s="37" t="s">
        <v>2282</v>
      </c>
      <c r="B658" s="58" t="s">
        <v>1395</v>
      </c>
      <c r="C658" s="58" t="s">
        <v>306</v>
      </c>
      <c r="D658" s="58" t="str">
        <f>IFERROR(VLOOKUP(A658, LichDay!A:E, 5, FALSE), "")</f>
        <v>Khadi</v>
      </c>
      <c r="E658" s="57" t="str">
        <f>IFERROR(VLOOKUP(A658, LichDay!A:F, 6, FALSE), "")</f>
        <v/>
      </c>
      <c r="F658" s="23">
        <f t="shared" si="1"/>
        <v>4</v>
      </c>
      <c r="G658" s="23">
        <f>IF(A658 &lt;&gt; "", COUNTIFS(DiemDanhChiTiet!A:A, A658, DiemDanhChiTiet!E:E, C658), 0)</f>
        <v>4</v>
      </c>
      <c r="H658" s="23">
        <f>IF(A658 &lt;&gt; "", COUNTIFS(DiemDanhChiTiet!A:A, A658, DiemDanhChiTiet!E:E, "&lt;&gt;"&amp;C658), 0)</f>
        <v>0</v>
      </c>
      <c r="I658" s="185">
        <f t="shared" si="2"/>
        <v>150000</v>
      </c>
      <c r="J658" s="185">
        <f t="shared" si="3"/>
        <v>0</v>
      </c>
      <c r="K658" s="186" t="str">
        <f t="array" ref="K658">XLOOKUP(TRIM(C658), LopHoc!$B$4:$B$100, LopHoc!$A$4:$A$100, "Không tìm thấy")
</f>
        <v>Gang Thép</v>
      </c>
    </row>
    <row r="659">
      <c r="A659" s="37" t="s">
        <v>2264</v>
      </c>
      <c r="B659" s="58" t="s">
        <v>1279</v>
      </c>
      <c r="C659" s="58" t="s">
        <v>327</v>
      </c>
      <c r="D659" s="58" t="str">
        <f>IFERROR(VLOOKUP(A659, LichDay!A:E, 5, FALSE), "")</f>
        <v>Huco</v>
      </c>
      <c r="E659" s="57" t="str">
        <f>IFERROR(VLOOKUP(A659, LichDay!A:F, 6, FALSE), "")</f>
        <v/>
      </c>
      <c r="F659" s="23">
        <f t="shared" si="1"/>
        <v>9</v>
      </c>
      <c r="G659" s="23">
        <f>IF(A659 &lt;&gt; "", COUNTIFS(DiemDanhChiTiet!A:A, A659, DiemDanhChiTiet!E:E, C659), 0)</f>
        <v>7</v>
      </c>
      <c r="H659" s="23">
        <f>IF(A659 &lt;&gt; "", COUNTIFS(DiemDanhChiTiet!A:A, A659, DiemDanhChiTiet!E:E, "&lt;&gt;"&amp;C659), 0)</f>
        <v>2</v>
      </c>
      <c r="I659" s="185">
        <f t="shared" si="2"/>
        <v>150000</v>
      </c>
      <c r="J659" s="185">
        <f t="shared" si="3"/>
        <v>0</v>
      </c>
      <c r="K659" s="186" t="str">
        <f t="array" ref="K659">XLOOKUP(TRIM(C659), LopHoc!$B$4:$B$100, LopHoc!$A$4:$A$100, "Không tìm thấy")
</f>
        <v>Gang Thép</v>
      </c>
    </row>
    <row r="660">
      <c r="A660" s="37" t="s">
        <v>2353</v>
      </c>
      <c r="B660" s="58" t="s">
        <v>1279</v>
      </c>
      <c r="C660" s="58" t="s">
        <v>86</v>
      </c>
      <c r="D660" s="58" t="str">
        <f>IFERROR(VLOOKUP(A660, LichDay!A:E, 5, FALSE), "")</f>
        <v>Halo</v>
      </c>
      <c r="E660" s="57" t="str">
        <f>IFERROR(VLOOKUP(A660, LichDay!A:F, 6, FALSE), "")</f>
        <v/>
      </c>
      <c r="F660" s="23">
        <f t="shared" si="1"/>
        <v>5</v>
      </c>
      <c r="G660" s="23">
        <f>IF(A660 &lt;&gt; "", COUNTIFS(DiemDanhChiTiet!A:A, A660, DiemDanhChiTiet!E:E, C660), 0)</f>
        <v>5</v>
      </c>
      <c r="H660" s="23">
        <f>IF(A660 &lt;&gt; "", COUNTIFS(DiemDanhChiTiet!A:A, A660, DiemDanhChiTiet!E:E, "&lt;&gt;"&amp;C660), 0)</f>
        <v>0</v>
      </c>
      <c r="I660" s="185">
        <f t="shared" si="2"/>
        <v>150000</v>
      </c>
      <c r="J660" s="185">
        <f t="shared" si="3"/>
        <v>0</v>
      </c>
      <c r="K660" s="186" t="str">
        <f t="array" ref="K660">XLOOKUP(TRIM(C660), LopHoc!$B$4:$B$100, LopHoc!$A$4:$A$100, "Không tìm thấy")
</f>
        <v>RMIX</v>
      </c>
    </row>
    <row r="661">
      <c r="A661" s="37" t="s">
        <v>2345</v>
      </c>
      <c r="B661" s="58" t="s">
        <v>1279</v>
      </c>
      <c r="C661" s="58" t="s">
        <v>27</v>
      </c>
      <c r="D661" s="58" t="str">
        <f>IFERROR(VLOOKUP(A661, LichDay!A:E, 5, FALSE), "")</f>
        <v>Lego</v>
      </c>
      <c r="E661" s="57" t="str">
        <f>IFERROR(VLOOKUP(A661, LichDay!A:F, 6, FALSE), "")</f>
        <v/>
      </c>
      <c r="F661" s="23">
        <f t="shared" si="1"/>
        <v>5</v>
      </c>
      <c r="G661" s="23">
        <f>IF(A661 &lt;&gt; "", COUNTIFS(DiemDanhChiTiet!A:A, A661, DiemDanhChiTiet!E:E, C661), 0)</f>
        <v>5</v>
      </c>
      <c r="H661" s="23">
        <f>IF(A661 &lt;&gt; "", COUNTIFS(DiemDanhChiTiet!A:A, A661, DiemDanhChiTiet!E:E, "&lt;&gt;"&amp;C661), 0)</f>
        <v>0</v>
      </c>
      <c r="I661" s="185">
        <f t="shared" si="2"/>
        <v>150000</v>
      </c>
      <c r="J661" s="185">
        <f t="shared" si="3"/>
        <v>0</v>
      </c>
      <c r="K661" s="186" t="str">
        <f t="array" ref="K661">XLOOKUP(TRIM(C661), LopHoc!$B$4:$B$100, LopHoc!$A$4:$A$100, "Không tìm thấy")
</f>
        <v>RMIX</v>
      </c>
    </row>
    <row r="662">
      <c r="A662" s="37" t="s">
        <v>2337</v>
      </c>
      <c r="B662" s="58" t="s">
        <v>1279</v>
      </c>
      <c r="C662" s="58" t="s">
        <v>141</v>
      </c>
      <c r="D662" s="58" t="str">
        <f>IFERROR(VLOOKUP(A662, LichDay!A:E, 5, FALSE), "")</f>
        <v>Hope</v>
      </c>
      <c r="E662" s="57" t="str">
        <f>IFERROR(VLOOKUP(A662, LichDay!A:F, 6, FALSE), "")</f>
        <v/>
      </c>
      <c r="F662" s="23">
        <f t="shared" si="1"/>
        <v>4</v>
      </c>
      <c r="G662" s="23">
        <f>IF(A662 &lt;&gt; "", COUNTIFS(DiemDanhChiTiet!A:A, A662, DiemDanhChiTiet!E:E, C662), 0)</f>
        <v>4</v>
      </c>
      <c r="H662" s="23">
        <f>IF(A662 &lt;&gt; "", COUNTIFS(DiemDanhChiTiet!A:A, A662, DiemDanhChiTiet!E:E, "&lt;&gt;"&amp;C662), 0)</f>
        <v>0</v>
      </c>
      <c r="I662" s="185">
        <f t="shared" si="2"/>
        <v>150000</v>
      </c>
      <c r="J662" s="185">
        <f t="shared" si="3"/>
        <v>0</v>
      </c>
      <c r="K662" s="186" t="str">
        <f t="array" ref="K662">XLOOKUP(TRIM(C662), LopHoc!$B$4:$B$100, LopHoc!$A$4:$A$100, "Không tìm thấy")
</f>
        <v>RMIX</v>
      </c>
    </row>
    <row r="663">
      <c r="A663" s="37" t="s">
        <v>2291</v>
      </c>
      <c r="B663" s="58" t="s">
        <v>1279</v>
      </c>
      <c r="C663" s="58" t="s">
        <v>439</v>
      </c>
      <c r="D663" s="58" t="str">
        <f>IFERROR(VLOOKUP(A663, LichDay!A:E, 5, FALSE), "")</f>
        <v>Khadi</v>
      </c>
      <c r="E663" s="57" t="str">
        <f>IFERROR(VLOOKUP(A663, LichDay!A:F, 6, FALSE), "")</f>
        <v/>
      </c>
      <c r="F663" s="23">
        <f t="shared" si="1"/>
        <v>8</v>
      </c>
      <c r="G663" s="23">
        <f>IF(A663 &lt;&gt; "", COUNTIFS(DiemDanhChiTiet!A:A, A663, DiemDanhChiTiet!E:E, C663), 0)</f>
        <v>8</v>
      </c>
      <c r="H663" s="23">
        <f>IF(A663 &lt;&gt; "", COUNTIFS(DiemDanhChiTiet!A:A, A663, DiemDanhChiTiet!E:E, "&lt;&gt;"&amp;C663), 0)</f>
        <v>0</v>
      </c>
      <c r="I663" s="185">
        <f t="shared" si="2"/>
        <v>150000</v>
      </c>
      <c r="J663" s="185">
        <f t="shared" si="3"/>
        <v>0</v>
      </c>
      <c r="K663" s="186" t="str">
        <f t="array" ref="K663">XLOOKUP(TRIM(C663), LopHoc!$B$4:$B$100, LopHoc!$A$4:$A$100, "Không tìm thấy")
</f>
        <v>Gang Thép</v>
      </c>
    </row>
    <row r="664">
      <c r="A664" s="37" t="s">
        <v>2328</v>
      </c>
      <c r="B664" s="58" t="s">
        <v>250</v>
      </c>
      <c r="C664" s="58" t="s">
        <v>293</v>
      </c>
      <c r="D664" s="58" t="str">
        <f>IFERROR(VLOOKUP(A664, LichDay!A:E, 5, FALSE), "")</f>
        <v>Halo</v>
      </c>
      <c r="E664" s="57" t="str">
        <f>IFERROR(VLOOKUP(A664, LichDay!A:F, 6, FALSE), "")</f>
        <v/>
      </c>
      <c r="F664" s="23">
        <f t="shared" si="1"/>
        <v>5</v>
      </c>
      <c r="G664" s="23">
        <f>IF(A664 &lt;&gt; "", COUNTIFS(DiemDanhChiTiet!A:A, A664, DiemDanhChiTiet!E:E, C664), 0)</f>
        <v>5</v>
      </c>
      <c r="H664" s="23">
        <f>IF(A664 &lt;&gt; "", COUNTIFS(DiemDanhChiTiet!A:A, A664, DiemDanhChiTiet!E:E, "&lt;&gt;"&amp;C664), 0)</f>
        <v>0</v>
      </c>
      <c r="I664" s="185">
        <f t="shared" si="2"/>
        <v>150000</v>
      </c>
      <c r="J664" s="185">
        <f t="shared" si="3"/>
        <v>0</v>
      </c>
      <c r="K664" s="186" t="str">
        <f t="array" ref="K664">XLOOKUP(TRIM(C664), LopHoc!$B$4:$B$100, LopHoc!$A$4:$A$100, "Không tìm thấy")
</f>
        <v>Gang Thép</v>
      </c>
    </row>
    <row r="665">
      <c r="A665" s="37" t="s">
        <v>2380</v>
      </c>
      <c r="B665" s="58" t="s">
        <v>2266</v>
      </c>
      <c r="C665" s="58" t="s">
        <v>50</v>
      </c>
      <c r="D665" s="58" t="str">
        <f>IFERROR(VLOOKUP(A665, LichDay!A:E, 5, FALSE), "")</f>
        <v>Khadi</v>
      </c>
      <c r="E665" s="57" t="str">
        <f>IFERROR(VLOOKUP(A665, LichDay!A:F, 6, FALSE), "")</f>
        <v/>
      </c>
      <c r="F665" s="23">
        <f t="shared" si="1"/>
        <v>6</v>
      </c>
      <c r="G665" s="23">
        <f>IF(A665 &lt;&gt; "", COUNTIFS(DiemDanhChiTiet!A:A, A665, DiemDanhChiTiet!E:E, C665), 0)</f>
        <v>4</v>
      </c>
      <c r="H665" s="23">
        <f>IF(A665 &lt;&gt; "", COUNTIFS(DiemDanhChiTiet!A:A, A665, DiemDanhChiTiet!E:E, "&lt;&gt;"&amp;C665), 0)</f>
        <v>2</v>
      </c>
      <c r="I665" s="185">
        <f t="shared" si="2"/>
        <v>150000</v>
      </c>
      <c r="J665" s="185">
        <f t="shared" si="3"/>
        <v>0</v>
      </c>
      <c r="K665" s="186" t="str">
        <f t="array" ref="K665">XLOOKUP(TRIM(C665), LopHoc!$B$4:$B$100, LopHoc!$A$4:$A$100, "Không tìm thấy")
</f>
        <v>RMIX</v>
      </c>
    </row>
    <row r="666">
      <c r="A666" s="37" t="s">
        <v>2299</v>
      </c>
      <c r="B666" s="58" t="s">
        <v>1395</v>
      </c>
      <c r="C666" s="58" t="s">
        <v>453</v>
      </c>
      <c r="D666" s="58" t="str">
        <f>IFERROR(VLOOKUP(A666, LichDay!A:E, 5, FALSE), "")</f>
        <v>Hope</v>
      </c>
      <c r="E666" s="57" t="str">
        <f>IFERROR(VLOOKUP(A666, LichDay!A:F, 6, FALSE), "")</f>
        <v/>
      </c>
      <c r="F666" s="23">
        <f t="shared" si="1"/>
        <v>7</v>
      </c>
      <c r="G666" s="23">
        <f>IF(A666 &lt;&gt; "", COUNTIFS(DiemDanhChiTiet!A:A, A666, DiemDanhChiTiet!E:E, C666), 0)</f>
        <v>5</v>
      </c>
      <c r="H666" s="23">
        <f>IF(A666 &lt;&gt; "", COUNTIFS(DiemDanhChiTiet!A:A, A666, DiemDanhChiTiet!E:E, "&lt;&gt;"&amp;C666), 0)</f>
        <v>2</v>
      </c>
      <c r="I666" s="185">
        <f t="shared" si="2"/>
        <v>150000</v>
      </c>
      <c r="J666" s="185">
        <f t="shared" si="3"/>
        <v>0</v>
      </c>
      <c r="K666" s="186" t="str">
        <f t="array" ref="K666">XLOOKUP(TRIM(C666), LopHoc!$B$4:$B$100, LopHoc!$A$4:$A$100, "Không tìm thấy")
</f>
        <v>Gang Thép</v>
      </c>
    </row>
    <row r="667">
      <c r="A667" s="37" t="s">
        <v>2300</v>
      </c>
      <c r="B667" s="58" t="s">
        <v>2266</v>
      </c>
      <c r="C667" s="58" t="s">
        <v>453</v>
      </c>
      <c r="D667" s="58" t="str">
        <f>IFERROR(VLOOKUP(A667, LichDay!A:E, 5, FALSE), "")</f>
        <v>Hope</v>
      </c>
      <c r="E667" s="57" t="str">
        <f>IFERROR(VLOOKUP(A667, LichDay!A:F, 6, FALSE), "")</f>
        <v/>
      </c>
      <c r="F667" s="23">
        <f t="shared" si="1"/>
        <v>5</v>
      </c>
      <c r="G667" s="23">
        <f>IF(A667 &lt;&gt; "", COUNTIFS(DiemDanhChiTiet!A:A, A667, DiemDanhChiTiet!E:E, C667), 0)</f>
        <v>5</v>
      </c>
      <c r="H667" s="23">
        <f>IF(A667 &lt;&gt; "", COUNTIFS(DiemDanhChiTiet!A:A, A667, DiemDanhChiTiet!E:E, "&lt;&gt;"&amp;C667), 0)</f>
        <v>0</v>
      </c>
      <c r="I667" s="185">
        <f t="shared" si="2"/>
        <v>150000</v>
      </c>
      <c r="J667" s="185">
        <f t="shared" si="3"/>
        <v>0</v>
      </c>
      <c r="K667" s="186" t="str">
        <f t="array" ref="K667">XLOOKUP(TRIM(C667), LopHoc!$B$4:$B$100, LopHoc!$A$4:$A$100, "Không tìm thấy")
</f>
        <v>Gang Thép</v>
      </c>
    </row>
    <row r="668">
      <c r="A668" s="37" t="s">
        <v>2265</v>
      </c>
      <c r="B668" s="58" t="s">
        <v>2266</v>
      </c>
      <c r="C668" s="58" t="s">
        <v>327</v>
      </c>
      <c r="D668" s="58" t="str">
        <f>IFERROR(VLOOKUP(A668, LichDay!A:E, 5, FALSE), "")</f>
        <v>Huco</v>
      </c>
      <c r="E668" s="57" t="str">
        <f>IFERROR(VLOOKUP(A668, LichDay!A:F, 6, FALSE), "")</f>
        <v/>
      </c>
      <c r="F668" s="23">
        <f t="shared" si="1"/>
        <v>8</v>
      </c>
      <c r="G668" s="23">
        <f>IF(A668 &lt;&gt; "", COUNTIFS(DiemDanhChiTiet!A:A, A668, DiemDanhChiTiet!E:E, C668), 0)</f>
        <v>6</v>
      </c>
      <c r="H668" s="23">
        <f>IF(A668 &lt;&gt; "", COUNTIFS(DiemDanhChiTiet!A:A, A668, DiemDanhChiTiet!E:E, "&lt;&gt;"&amp;C668), 0)</f>
        <v>2</v>
      </c>
      <c r="I668" s="185">
        <f t="shared" si="2"/>
        <v>150000</v>
      </c>
      <c r="J668" s="185">
        <f t="shared" si="3"/>
        <v>0</v>
      </c>
      <c r="K668" s="186" t="str">
        <f t="array" ref="K668">XLOOKUP(TRIM(C668), LopHoc!$B$4:$B$100, LopHoc!$A$4:$A$100, "Không tìm thấy")
</f>
        <v>Gang Thép</v>
      </c>
    </row>
    <row r="669">
      <c r="A669" s="37" t="s">
        <v>2354</v>
      </c>
      <c r="B669" s="58" t="s">
        <v>2266</v>
      </c>
      <c r="C669" s="58" t="s">
        <v>86</v>
      </c>
      <c r="D669" s="58" t="str">
        <f>IFERROR(VLOOKUP(A669, LichDay!A:E, 5, FALSE), "")</f>
        <v>Halo</v>
      </c>
      <c r="E669" s="57" t="str">
        <f>IFERROR(VLOOKUP(A669, LichDay!A:F, 6, FALSE), "")</f>
        <v/>
      </c>
      <c r="F669" s="23">
        <f t="shared" si="1"/>
        <v>4</v>
      </c>
      <c r="G669" s="23">
        <f>IF(A669 &lt;&gt; "", COUNTIFS(DiemDanhChiTiet!A:A, A669, DiemDanhChiTiet!E:E, C669), 0)</f>
        <v>3</v>
      </c>
      <c r="H669" s="23">
        <f>IF(A669 &lt;&gt; "", COUNTIFS(DiemDanhChiTiet!A:A, A669, DiemDanhChiTiet!E:E, "&lt;&gt;"&amp;C669), 0)</f>
        <v>1</v>
      </c>
      <c r="I669" s="185">
        <f t="shared" si="2"/>
        <v>150000</v>
      </c>
      <c r="J669" s="185">
        <f t="shared" si="3"/>
        <v>0</v>
      </c>
      <c r="K669" s="186" t="str">
        <f t="array" ref="K669">XLOOKUP(TRIM(C669), LopHoc!$B$4:$B$100, LopHoc!$A$4:$A$100, "Không tìm thấy")
</f>
        <v>RMIX</v>
      </c>
    </row>
    <row r="670">
      <c r="A670" s="37" t="s">
        <v>2292</v>
      </c>
      <c r="B670" s="58" t="s">
        <v>2266</v>
      </c>
      <c r="C670" s="58" t="s">
        <v>439</v>
      </c>
      <c r="D670" s="58" t="str">
        <f>IFERROR(VLOOKUP(A670, LichDay!A:E, 5, FALSE), "")</f>
        <v>Khadi</v>
      </c>
      <c r="E670" s="57" t="str">
        <f>IFERROR(VLOOKUP(A670, LichDay!A:F, 6, FALSE), "")</f>
        <v/>
      </c>
      <c r="F670" s="23">
        <f t="shared" si="1"/>
        <v>9</v>
      </c>
      <c r="G670" s="23">
        <f>IF(A670 &lt;&gt; "", COUNTIFS(DiemDanhChiTiet!A:A, A670, DiemDanhChiTiet!E:E, C670), 0)</f>
        <v>8</v>
      </c>
      <c r="H670" s="23">
        <f>IF(A670 &lt;&gt; "", COUNTIFS(DiemDanhChiTiet!A:A, A670, DiemDanhChiTiet!E:E, "&lt;&gt;"&amp;C670), 0)</f>
        <v>1</v>
      </c>
      <c r="I670" s="185">
        <f t="shared" si="2"/>
        <v>150000</v>
      </c>
      <c r="J670" s="185">
        <f t="shared" si="3"/>
        <v>0</v>
      </c>
      <c r="K670" s="186" t="str">
        <f t="array" ref="K670">XLOOKUP(TRIM(C670), LopHoc!$B$4:$B$100, LopHoc!$A$4:$A$100, "Không tìm thấy")
</f>
        <v>Gang Thép</v>
      </c>
    </row>
    <row r="671">
      <c r="A671" s="37" t="s">
        <v>2371</v>
      </c>
      <c r="B671" s="58" t="s">
        <v>2255</v>
      </c>
      <c r="C671" s="58" t="s">
        <v>114</v>
      </c>
      <c r="D671" s="58" t="str">
        <f>IFERROR(VLOOKUP(A671, LichDay!A:E, 5, FALSE), "")</f>
        <v>Khadi</v>
      </c>
      <c r="E671" s="57" t="str">
        <f>IFERROR(VLOOKUP(A671, LichDay!A:F, 6, FALSE), "")</f>
        <v/>
      </c>
      <c r="F671" s="23">
        <f t="shared" si="1"/>
        <v>4</v>
      </c>
      <c r="G671" s="23">
        <f>IF(A671 &lt;&gt; "", COUNTIFS(DiemDanhChiTiet!A:A, A671, DiemDanhChiTiet!E:E, C671), 0)</f>
        <v>4</v>
      </c>
      <c r="H671" s="23">
        <f>IF(A671 &lt;&gt; "", COUNTIFS(DiemDanhChiTiet!A:A, A671, DiemDanhChiTiet!E:E, "&lt;&gt;"&amp;C671), 0)</f>
        <v>0</v>
      </c>
      <c r="I671" s="185">
        <f t="shared" si="2"/>
        <v>150000</v>
      </c>
      <c r="J671" s="185">
        <f t="shared" si="3"/>
        <v>0</v>
      </c>
      <c r="K671" s="186" t="str">
        <f t="array" ref="K671">XLOOKUP(TRIM(C671), LopHoc!$B$4:$B$100, LopHoc!$A$4:$A$100, "Không tìm thấy")
</f>
        <v>RMIX</v>
      </c>
    </row>
    <row r="672">
      <c r="A672" s="37" t="s">
        <v>2382</v>
      </c>
      <c r="B672" s="58" t="s">
        <v>2255</v>
      </c>
      <c r="C672" s="58" t="s">
        <v>225</v>
      </c>
      <c r="D672" s="58" t="str">
        <f>IFERROR(VLOOKUP(A672, LichDay!A:E, 5, FALSE), "")</f>
        <v>Hope</v>
      </c>
      <c r="E672" s="57" t="str">
        <f>IFERROR(VLOOKUP(A672, LichDay!A:F, 6, FALSE), "")</f>
        <v/>
      </c>
      <c r="F672" s="23">
        <f t="shared" si="1"/>
        <v>9</v>
      </c>
      <c r="G672" s="23">
        <f>IF(A672 &lt;&gt; "", COUNTIFS(DiemDanhChiTiet!A:A, A672, DiemDanhChiTiet!E:E, C672), 0)</f>
        <v>9</v>
      </c>
      <c r="H672" s="23">
        <f>IF(A672 &lt;&gt; "", COUNTIFS(DiemDanhChiTiet!A:A, A672, DiemDanhChiTiet!E:E, "&lt;&gt;"&amp;C672), 0)</f>
        <v>0</v>
      </c>
      <c r="I672" s="185">
        <f t="shared" si="2"/>
        <v>150000</v>
      </c>
      <c r="J672" s="185">
        <f t="shared" si="3"/>
        <v>0</v>
      </c>
      <c r="K672" s="186" t="str">
        <f t="array" ref="K672">XLOOKUP(TRIM(C672), LopHoc!$B$4:$B$100, LopHoc!$A$4:$A$100, "Không tìm thấy")
</f>
        <v>Gang Thép</v>
      </c>
    </row>
    <row r="673">
      <c r="A673" s="37" t="s">
        <v>2254</v>
      </c>
      <c r="B673" s="58" t="s">
        <v>2255</v>
      </c>
      <c r="C673" s="58" t="s">
        <v>232</v>
      </c>
      <c r="D673" s="58" t="str">
        <f>IFERROR(VLOOKUP(A673, LichDay!A:E, 5, FALSE), "")</f>
        <v>Khadi</v>
      </c>
      <c r="E673" s="57" t="str">
        <f>IFERROR(VLOOKUP(A673, LichDay!A:F, 6, FALSE), "")</f>
        <v/>
      </c>
      <c r="F673" s="23">
        <f t="shared" si="1"/>
        <v>8</v>
      </c>
      <c r="G673" s="23">
        <f>IF(A673 &lt;&gt; "", COUNTIFS(DiemDanhChiTiet!A:A, A673, DiemDanhChiTiet!E:E, C673), 0)</f>
        <v>6</v>
      </c>
      <c r="H673" s="23">
        <f>IF(A673 &lt;&gt; "", COUNTIFS(DiemDanhChiTiet!A:A, A673, DiemDanhChiTiet!E:E, "&lt;&gt;"&amp;C673), 0)</f>
        <v>2</v>
      </c>
      <c r="I673" s="185">
        <f t="shared" si="2"/>
        <v>150000</v>
      </c>
      <c r="J673" s="185">
        <f t="shared" si="3"/>
        <v>0</v>
      </c>
      <c r="K673" s="186" t="str">
        <f t="array" ref="K673">XLOOKUP(TRIM(C673), LopHoc!$B$4:$B$100, LopHoc!$A$4:$A$100, "Không tìm thấy")
</f>
        <v>Gang Thép</v>
      </c>
    </row>
    <row r="674">
      <c r="A674" s="37" t="s">
        <v>2309</v>
      </c>
      <c r="B674" s="58" t="s">
        <v>2255</v>
      </c>
      <c r="C674" s="58" t="s">
        <v>472</v>
      </c>
      <c r="D674" s="58" t="str">
        <f>IFERROR(VLOOKUP(A674, LichDay!A:E, 5, FALSE), "")</f>
        <v>Hope</v>
      </c>
      <c r="E674" s="57" t="str">
        <f>IFERROR(VLOOKUP(A674, LichDay!A:F, 6, FALSE), "")</f>
        <v/>
      </c>
      <c r="F674" s="23">
        <f t="shared" si="1"/>
        <v>9</v>
      </c>
      <c r="G674" s="23">
        <f>IF(A674 &lt;&gt; "", COUNTIFS(DiemDanhChiTiet!A:A, A674, DiemDanhChiTiet!E:E, C674), 0)</f>
        <v>9</v>
      </c>
      <c r="H674" s="23">
        <f>IF(A674 &lt;&gt; "", COUNTIFS(DiemDanhChiTiet!A:A, A674, DiemDanhChiTiet!E:E, "&lt;&gt;"&amp;C674), 0)</f>
        <v>0</v>
      </c>
      <c r="I674" s="185">
        <f t="shared" si="2"/>
        <v>150000</v>
      </c>
      <c r="J674" s="185">
        <f t="shared" si="3"/>
        <v>0</v>
      </c>
      <c r="K674" s="186" t="str">
        <f t="array" ref="K674">XLOOKUP(TRIM(C674), LopHoc!$B$4:$B$100, LopHoc!$A$4:$A$100, "Không tìm thấy")
</f>
        <v>Gang Thép</v>
      </c>
    </row>
    <row r="675">
      <c r="A675" s="37" t="s">
        <v>2283</v>
      </c>
      <c r="B675" s="58" t="s">
        <v>912</v>
      </c>
      <c r="C675" s="58" t="s">
        <v>306</v>
      </c>
      <c r="D675" s="58" t="str">
        <f>IFERROR(VLOOKUP(A675, LichDay!A:E, 5, FALSE), "")</f>
        <v>Halo</v>
      </c>
      <c r="E675" s="57" t="str">
        <f>IFERROR(VLOOKUP(A675, LichDay!A:F, 6, FALSE), "")</f>
        <v/>
      </c>
      <c r="F675" s="23">
        <f t="shared" si="1"/>
        <v>4</v>
      </c>
      <c r="G675" s="23">
        <f>IF(A675 &lt;&gt; "", COUNTIFS(DiemDanhChiTiet!A:A, A675, DiemDanhChiTiet!E:E, C675), 0)</f>
        <v>4</v>
      </c>
      <c r="H675" s="23">
        <f>IF(A675 &lt;&gt; "", COUNTIFS(DiemDanhChiTiet!A:A, A675, DiemDanhChiTiet!E:E, "&lt;&gt;"&amp;C675), 0)</f>
        <v>0</v>
      </c>
      <c r="I675" s="185">
        <f t="shared" si="2"/>
        <v>150000</v>
      </c>
      <c r="J675" s="185">
        <f t="shared" si="3"/>
        <v>0</v>
      </c>
      <c r="K675" s="186" t="str">
        <f t="array" ref="K675">XLOOKUP(TRIM(C675), LopHoc!$B$4:$B$100, LopHoc!$A$4:$A$100, "Không tìm thấy")
</f>
        <v>Gang Thép</v>
      </c>
    </row>
    <row r="676">
      <c r="A676" s="37" t="s">
        <v>2372</v>
      </c>
      <c r="B676" s="58" t="s">
        <v>912</v>
      </c>
      <c r="C676" s="58" t="s">
        <v>114</v>
      </c>
      <c r="D676" s="58" t="str">
        <f>IFERROR(VLOOKUP(A676, LichDay!A:E, 5, FALSE), "")</f>
        <v>Hope</v>
      </c>
      <c r="E676" s="57" t="str">
        <f>IFERROR(VLOOKUP(A676, LichDay!A:F, 6, FALSE), "")</f>
        <v/>
      </c>
      <c r="F676" s="23">
        <f t="shared" si="1"/>
        <v>3</v>
      </c>
      <c r="G676" s="23">
        <f>IF(A676 &lt;&gt; "", COUNTIFS(DiemDanhChiTiet!A:A, A676, DiemDanhChiTiet!E:E, C676), 0)</f>
        <v>3</v>
      </c>
      <c r="H676" s="23">
        <f>IF(A676 &lt;&gt; "", COUNTIFS(DiemDanhChiTiet!A:A, A676, DiemDanhChiTiet!E:E, "&lt;&gt;"&amp;C676), 0)</f>
        <v>0</v>
      </c>
      <c r="I676" s="185">
        <f t="shared" si="2"/>
        <v>150000</v>
      </c>
      <c r="J676" s="185">
        <f t="shared" si="3"/>
        <v>0</v>
      </c>
      <c r="K676" s="186" t="str">
        <f t="array" ref="K676">XLOOKUP(TRIM(C676), LopHoc!$B$4:$B$100, LopHoc!$A$4:$A$100, "Không tìm thấy")
</f>
        <v>RMIX</v>
      </c>
    </row>
    <row r="677">
      <c r="A677" s="37" t="s">
        <v>2383</v>
      </c>
      <c r="B677" s="58" t="s">
        <v>912</v>
      </c>
      <c r="C677" s="58" t="s">
        <v>225</v>
      </c>
      <c r="D677" s="58" t="str">
        <f>IFERROR(VLOOKUP(A677, LichDay!A:E, 5, FALSE), "")</f>
        <v>Hope</v>
      </c>
      <c r="E677" s="57" t="str">
        <f>IFERROR(VLOOKUP(A677, LichDay!A:F, 6, FALSE), "")</f>
        <v/>
      </c>
      <c r="F677" s="23">
        <f t="shared" si="1"/>
        <v>6</v>
      </c>
      <c r="G677" s="23">
        <f>IF(A677 &lt;&gt; "", COUNTIFS(DiemDanhChiTiet!A:A, A677, DiemDanhChiTiet!E:E, C677), 0)</f>
        <v>6</v>
      </c>
      <c r="H677" s="23">
        <f>IF(A677 &lt;&gt; "", COUNTIFS(DiemDanhChiTiet!A:A, A677, DiemDanhChiTiet!E:E, "&lt;&gt;"&amp;C677), 0)</f>
        <v>0</v>
      </c>
      <c r="I677" s="185">
        <f t="shared" si="2"/>
        <v>150000</v>
      </c>
      <c r="J677" s="185">
        <f t="shared" si="3"/>
        <v>0</v>
      </c>
      <c r="K677" s="186" t="str">
        <f t="array" ref="K677">XLOOKUP(TRIM(C677), LopHoc!$B$4:$B$100, LopHoc!$A$4:$A$100, "Không tìm thấy")
</f>
        <v>Gang Thép</v>
      </c>
    </row>
    <row r="678">
      <c r="A678" s="37" t="s">
        <v>2381</v>
      </c>
      <c r="B678" s="58" t="s">
        <v>912</v>
      </c>
      <c r="C678" s="58" t="s">
        <v>50</v>
      </c>
      <c r="D678" s="58" t="str">
        <f>IFERROR(VLOOKUP(A678, LichDay!A:E, 5, FALSE), "")</f>
        <v>Khadi</v>
      </c>
      <c r="E678" s="57" t="str">
        <f>IFERROR(VLOOKUP(A678, LichDay!A:F, 6, FALSE), "")</f>
        <v/>
      </c>
      <c r="F678" s="23">
        <f t="shared" si="1"/>
        <v>8</v>
      </c>
      <c r="G678" s="23">
        <f>IF(A678 &lt;&gt; "", COUNTIFS(DiemDanhChiTiet!A:A, A678, DiemDanhChiTiet!E:E, C678), 0)</f>
        <v>7</v>
      </c>
      <c r="H678" s="23">
        <f>IF(A678 &lt;&gt; "", COUNTIFS(DiemDanhChiTiet!A:A, A678, DiemDanhChiTiet!E:E, "&lt;&gt;"&amp;C678), 0)</f>
        <v>1</v>
      </c>
      <c r="I678" s="185">
        <f t="shared" si="2"/>
        <v>150000</v>
      </c>
      <c r="J678" s="185">
        <f t="shared" si="3"/>
        <v>0</v>
      </c>
      <c r="K678" s="186" t="str">
        <f t="array" ref="K678">XLOOKUP(TRIM(C678), LopHoc!$B$4:$B$100, LopHoc!$A$4:$A$100, "Không tìm thấy")
</f>
        <v>RMIX</v>
      </c>
    </row>
    <row r="679">
      <c r="A679" s="37" t="s">
        <v>2346</v>
      </c>
      <c r="B679" s="58" t="s">
        <v>2266</v>
      </c>
      <c r="C679" s="58" t="s">
        <v>27</v>
      </c>
      <c r="D679" s="58" t="str">
        <f>IFERROR(VLOOKUP(A679, LichDay!A:E, 5, FALSE), "")</f>
        <v>Lego</v>
      </c>
      <c r="E679" s="57" t="str">
        <f>IFERROR(VLOOKUP(A679, LichDay!A:F, 6, FALSE), "")</f>
        <v/>
      </c>
      <c r="F679" s="23">
        <f t="shared" si="1"/>
        <v>6</v>
      </c>
      <c r="G679" s="23">
        <f>IF(A679 &lt;&gt; "", COUNTIFS(DiemDanhChiTiet!A:A, A679, DiemDanhChiTiet!E:E, C679), 0)</f>
        <v>6</v>
      </c>
      <c r="H679" s="23">
        <f>IF(A679 &lt;&gt; "", COUNTIFS(DiemDanhChiTiet!A:A, A679, DiemDanhChiTiet!E:E, "&lt;&gt;"&amp;C679), 0)</f>
        <v>0</v>
      </c>
      <c r="I679" s="185">
        <f t="shared" si="2"/>
        <v>150000</v>
      </c>
      <c r="J679" s="185">
        <f t="shared" si="3"/>
        <v>0</v>
      </c>
      <c r="K679" s="186" t="str">
        <f t="array" ref="K679">XLOOKUP(TRIM(C679), LopHoc!$B$4:$B$100, LopHoc!$A$4:$A$100, "Không tìm thấy")
</f>
        <v>RMIX</v>
      </c>
    </row>
    <row r="680">
      <c r="A680" s="37" t="s">
        <v>2340</v>
      </c>
      <c r="B680" s="70">
        <v>45455.0</v>
      </c>
      <c r="C680" s="58" t="s">
        <v>27</v>
      </c>
      <c r="D680" s="58" t="str">
        <f>IFERROR(VLOOKUP(A680, LichDay!A:E, 5, FALSE), "")</f>
        <v>Lego</v>
      </c>
      <c r="E680" s="57" t="str">
        <f>IFERROR(VLOOKUP(A680, LichDay!A:F, 6, FALSE), "")</f>
        <v/>
      </c>
      <c r="F680" s="23">
        <f t="shared" si="1"/>
        <v>6</v>
      </c>
      <c r="G680" s="23">
        <f>IF(A680 &lt;&gt; "", COUNTIFS(DiemDanhChiTiet!A:A, A680, DiemDanhChiTiet!E:E, C680), 0)</f>
        <v>6</v>
      </c>
      <c r="H680" s="23">
        <f>IF(A680 &lt;&gt; "", COUNTIFS(DiemDanhChiTiet!A:A, A680, DiemDanhChiTiet!E:E, "&lt;&gt;"&amp;C680), 0)</f>
        <v>0</v>
      </c>
      <c r="I680" s="185">
        <f t="shared" si="2"/>
        <v>150000</v>
      </c>
      <c r="J680" s="185">
        <f t="shared" si="3"/>
        <v>0</v>
      </c>
      <c r="K680" s="186" t="str">
        <f t="array" ref="K680">XLOOKUP(TRIM(C680), LopHoc!$B$4:$B$100, LopHoc!$A$4:$A$100, "Không tìm thấy")
</f>
        <v>RMIX</v>
      </c>
    </row>
    <row r="681">
      <c r="A681" s="37" t="s">
        <v>2347</v>
      </c>
      <c r="B681" s="70">
        <v>45394.0</v>
      </c>
      <c r="C681" s="58" t="s">
        <v>86</v>
      </c>
      <c r="D681" s="58" t="str">
        <f>IFERROR(VLOOKUP(A681, LichDay!A:E, 5, FALSE), "")</f>
        <v>Halo</v>
      </c>
      <c r="E681" s="57" t="str">
        <f>IFERROR(VLOOKUP(A681, LichDay!A:F, 6, FALSE), "")</f>
        <v/>
      </c>
      <c r="F681" s="23">
        <f t="shared" si="1"/>
        <v>5</v>
      </c>
      <c r="G681" s="23">
        <f>IF(A681 &lt;&gt; "", COUNTIFS(DiemDanhChiTiet!A:A, A681, DiemDanhChiTiet!E:E, C681), 0)</f>
        <v>5</v>
      </c>
      <c r="H681" s="23">
        <f>IF(A681 &lt;&gt; "", COUNTIFS(DiemDanhChiTiet!A:A, A681, DiemDanhChiTiet!E:E, "&lt;&gt;"&amp;C681), 0)</f>
        <v>0</v>
      </c>
      <c r="I681" s="185">
        <f t="shared" si="2"/>
        <v>150000</v>
      </c>
      <c r="J681" s="185">
        <f t="shared" si="3"/>
        <v>0</v>
      </c>
      <c r="K681" s="186" t="str">
        <f t="array" ref="K681">XLOOKUP(TRIM(C681), LopHoc!$B$4:$B$100, LopHoc!$A$4:$A$100, "Không tìm thấy")
</f>
        <v>RMIX</v>
      </c>
    </row>
    <row r="682">
      <c r="A682" s="37" t="s">
        <v>2335</v>
      </c>
      <c r="B682" s="58" t="s">
        <v>1276</v>
      </c>
      <c r="C682" s="58" t="s">
        <v>141</v>
      </c>
      <c r="D682" s="58" t="str">
        <f>IFERROR(VLOOKUP(A682, LichDay!A:E, 5, FALSE), "")</f>
        <v>Hope</v>
      </c>
      <c r="E682" s="57" t="str">
        <f>IFERROR(VLOOKUP(A682, LichDay!A:F, 6, FALSE), "")</f>
        <v/>
      </c>
      <c r="F682" s="23">
        <f t="shared" si="1"/>
        <v>4</v>
      </c>
      <c r="G682" s="23">
        <f>IF(A682 &lt;&gt; "", COUNTIFS(DiemDanhChiTiet!A:A, A682, DiemDanhChiTiet!E:E, C682), 0)</f>
        <v>4</v>
      </c>
      <c r="H682" s="23">
        <f>IF(A682 &lt;&gt; "", COUNTIFS(DiemDanhChiTiet!A:A, A682, DiemDanhChiTiet!E:E, "&lt;&gt;"&amp;C682), 0)</f>
        <v>0</v>
      </c>
      <c r="I682" s="185">
        <f t="shared" si="2"/>
        <v>150000</v>
      </c>
      <c r="J682" s="185">
        <f t="shared" si="3"/>
        <v>0</v>
      </c>
      <c r="K682" s="186" t="str">
        <f t="array" ref="K682">XLOOKUP(TRIM(C682), LopHoc!$B$4:$B$100, LopHoc!$A$4:$A$100, "Không tìm thấy")
</f>
        <v>RMIX</v>
      </c>
    </row>
    <row r="683">
      <c r="A683" s="37" t="s">
        <v>2366</v>
      </c>
      <c r="B683" s="70">
        <v>45516.0</v>
      </c>
      <c r="C683" s="58" t="s">
        <v>114</v>
      </c>
      <c r="D683" s="58" t="str">
        <f>IFERROR(VLOOKUP(A683, LichDay!A:E, 5, FALSE), "")</f>
        <v>Khadi</v>
      </c>
      <c r="E683" s="57" t="str">
        <f>IFERROR(VLOOKUP(A683, LichDay!A:F, 6, FALSE), "")</f>
        <v/>
      </c>
      <c r="F683" s="23">
        <f t="shared" si="1"/>
        <v>2</v>
      </c>
      <c r="G683" s="23">
        <f>IF(A683 &lt;&gt; "", COUNTIFS(DiemDanhChiTiet!A:A, A683, DiemDanhChiTiet!E:E, C683), 0)</f>
        <v>2</v>
      </c>
      <c r="H683" s="23">
        <f>IF(A683 &lt;&gt; "", COUNTIFS(DiemDanhChiTiet!A:A, A683, DiemDanhChiTiet!E:E, "&lt;&gt;"&amp;C683), 0)</f>
        <v>0</v>
      </c>
      <c r="I683" s="185">
        <f t="shared" si="2"/>
        <v>150000</v>
      </c>
      <c r="J683" s="185">
        <f t="shared" si="3"/>
        <v>0</v>
      </c>
      <c r="K683" s="186" t="str">
        <f t="array" ref="K683">XLOOKUP(TRIM(C683), LopHoc!$B$4:$B$100, LopHoc!$A$4:$A$100, "Không tìm thấy")
</f>
        <v>RMIX</v>
      </c>
    </row>
    <row r="684">
      <c r="A684" s="37" t="s">
        <v>2363</v>
      </c>
      <c r="B684" s="58" t="s">
        <v>912</v>
      </c>
      <c r="C684" s="58" t="s">
        <v>190</v>
      </c>
      <c r="D684" s="58" t="str">
        <f>IFERROR(VLOOKUP(A684, LichDay!A:E, 5, FALSE), "")</f>
        <v>Halo</v>
      </c>
      <c r="E684" s="57" t="str">
        <f>IFERROR(VLOOKUP(A684, LichDay!A:F, 6, FALSE), "")</f>
        <v/>
      </c>
      <c r="F684" s="23">
        <f t="shared" si="1"/>
        <v>7</v>
      </c>
      <c r="G684" s="23">
        <f>IF(A684 &lt;&gt; "", COUNTIFS(DiemDanhChiTiet!A:A, A684, DiemDanhChiTiet!E:E, C684), 0)</f>
        <v>6</v>
      </c>
      <c r="H684" s="23">
        <f>IF(A684 &lt;&gt; "", COUNTIFS(DiemDanhChiTiet!A:A, A684, DiemDanhChiTiet!E:E, "&lt;&gt;"&amp;C684), 0)</f>
        <v>1</v>
      </c>
      <c r="I684" s="185">
        <f t="shared" si="2"/>
        <v>150000</v>
      </c>
      <c r="J684" s="185">
        <f t="shared" si="3"/>
        <v>0</v>
      </c>
      <c r="K684" s="186" t="str">
        <f t="array" ref="K684">XLOOKUP(TRIM(C684), LopHoc!$B$4:$B$100, LopHoc!$A$4:$A$100, "Không tìm thấy")
</f>
        <v>Thịnh Đán</v>
      </c>
    </row>
    <row r="685">
      <c r="A685" s="37" t="s">
        <v>2256</v>
      </c>
      <c r="B685" s="58" t="s">
        <v>912</v>
      </c>
      <c r="C685" s="58" t="s">
        <v>232</v>
      </c>
      <c r="D685" s="58" t="str">
        <f>IFERROR(VLOOKUP(A685, LichDay!A:E, 5, FALSE), "")</f>
        <v>Khadi</v>
      </c>
      <c r="E685" s="57" t="str">
        <f>IFERROR(VLOOKUP(A685, LichDay!A:F, 6, FALSE), "")</f>
        <v/>
      </c>
      <c r="F685" s="23">
        <f t="shared" si="1"/>
        <v>7</v>
      </c>
      <c r="G685" s="23">
        <f>IF(A685 &lt;&gt; "", COUNTIFS(DiemDanhChiTiet!A:A, A685, DiemDanhChiTiet!E:E, C685), 0)</f>
        <v>6</v>
      </c>
      <c r="H685" s="23">
        <f>IF(A685 &lt;&gt; "", COUNTIFS(DiemDanhChiTiet!A:A, A685, DiemDanhChiTiet!E:E, "&lt;&gt;"&amp;C685), 0)</f>
        <v>1</v>
      </c>
      <c r="I685" s="185">
        <f t="shared" si="2"/>
        <v>150000</v>
      </c>
      <c r="J685" s="185">
        <f t="shared" si="3"/>
        <v>0</v>
      </c>
      <c r="K685" s="186" t="str">
        <f t="array" ref="K685">XLOOKUP(TRIM(C685), LopHoc!$B$4:$B$100, LopHoc!$A$4:$A$100, "Không tìm thấy")
</f>
        <v>Gang Thép</v>
      </c>
    </row>
    <row r="686">
      <c r="A686" s="37" t="s">
        <v>2310</v>
      </c>
      <c r="B686" s="58" t="s">
        <v>912</v>
      </c>
      <c r="C686" s="58" t="s">
        <v>472</v>
      </c>
      <c r="D686" s="58" t="str">
        <f>IFERROR(VLOOKUP(A686, LichDay!A:E, 5, FALSE), "")</f>
        <v>Hope</v>
      </c>
      <c r="E686" s="57" t="str">
        <f>IFERROR(VLOOKUP(A686, LichDay!A:F, 6, FALSE), "")</f>
        <v/>
      </c>
      <c r="F686" s="23">
        <f t="shared" si="1"/>
        <v>9</v>
      </c>
      <c r="G686" s="23">
        <f>IF(A686 &lt;&gt; "", COUNTIFS(DiemDanhChiTiet!A:A, A686, DiemDanhChiTiet!E:E, C686), 0)</f>
        <v>9</v>
      </c>
      <c r="H686" s="23">
        <f>IF(A686 &lt;&gt; "", COUNTIFS(DiemDanhChiTiet!A:A, A686, DiemDanhChiTiet!E:E, "&lt;&gt;"&amp;C686), 0)</f>
        <v>0</v>
      </c>
      <c r="I686" s="185">
        <f t="shared" si="2"/>
        <v>150000</v>
      </c>
      <c r="J686" s="185">
        <f t="shared" si="3"/>
        <v>0</v>
      </c>
      <c r="K686" s="186" t="str">
        <f t="array" ref="K686">XLOOKUP(TRIM(C686), LopHoc!$B$4:$B$100, LopHoc!$A$4:$A$100, "Không tìm thấy")
</f>
        <v>Gang Thép</v>
      </c>
    </row>
    <row r="687">
      <c r="A687" s="37" t="s">
        <v>2338</v>
      </c>
      <c r="B687" s="58" t="s">
        <v>2320</v>
      </c>
      <c r="C687" s="58" t="s">
        <v>141</v>
      </c>
      <c r="D687" s="58" t="str">
        <f>IFERROR(VLOOKUP(A687, LichDay!A:E, 5, FALSE), "")</f>
        <v>Hope</v>
      </c>
      <c r="E687" s="57" t="str">
        <f>IFERROR(VLOOKUP(A687, LichDay!A:F, 6, FALSE), "")</f>
        <v/>
      </c>
      <c r="F687" s="23">
        <f t="shared" si="1"/>
        <v>4</v>
      </c>
      <c r="G687" s="23">
        <f>IF(A687 &lt;&gt; "", COUNTIFS(DiemDanhChiTiet!A:A, A687, DiemDanhChiTiet!E:E, C687), 0)</f>
        <v>4</v>
      </c>
      <c r="H687" s="23">
        <f>IF(A687 &lt;&gt; "", COUNTIFS(DiemDanhChiTiet!A:A, A687, DiemDanhChiTiet!E:E, "&lt;&gt;"&amp;C687), 0)</f>
        <v>0</v>
      </c>
      <c r="I687" s="185">
        <f t="shared" si="2"/>
        <v>150000</v>
      </c>
      <c r="J687" s="185">
        <f t="shared" si="3"/>
        <v>0</v>
      </c>
      <c r="K687" s="186" t="str">
        <f t="array" ref="K687">XLOOKUP(TRIM(C687), LopHoc!$B$4:$B$100, LopHoc!$A$4:$A$100, "Không tìm thấy")
</f>
        <v>RMIX</v>
      </c>
    </row>
    <row r="688">
      <c r="A688" s="37" t="s">
        <v>2329</v>
      </c>
      <c r="B688" s="58" t="s">
        <v>2320</v>
      </c>
      <c r="C688" s="58" t="s">
        <v>293</v>
      </c>
      <c r="D688" s="58" t="str">
        <f>IFERROR(VLOOKUP(A688, LichDay!A:E, 5, FALSE), "")</f>
        <v>Halo</v>
      </c>
      <c r="E688" s="57" t="str">
        <f>IFERROR(VLOOKUP(A688, LichDay!A:F, 6, FALSE), "")</f>
        <v/>
      </c>
      <c r="F688" s="23">
        <f t="shared" si="1"/>
        <v>4</v>
      </c>
      <c r="G688" s="23">
        <f>IF(A688 &lt;&gt; "", COUNTIFS(DiemDanhChiTiet!A:A, A688, DiemDanhChiTiet!E:E, C688), 0)</f>
        <v>3</v>
      </c>
      <c r="H688" s="23">
        <f>IF(A688 &lt;&gt; "", COUNTIFS(DiemDanhChiTiet!A:A, A688, DiemDanhChiTiet!E:E, "&lt;&gt;"&amp;C688), 0)</f>
        <v>1</v>
      </c>
      <c r="I688" s="185">
        <f t="shared" si="2"/>
        <v>150000</v>
      </c>
      <c r="J688" s="185">
        <f t="shared" si="3"/>
        <v>0</v>
      </c>
      <c r="K688" s="186" t="str">
        <f t="array" ref="K688">XLOOKUP(TRIM(C688), LopHoc!$B$4:$B$100, LopHoc!$A$4:$A$100, "Không tìm thấy")
</f>
        <v>Gang Thép</v>
      </c>
    </row>
    <row r="689">
      <c r="A689" s="37" t="s">
        <v>2284</v>
      </c>
      <c r="B689" s="58" t="s">
        <v>1280</v>
      </c>
      <c r="C689" s="58" t="s">
        <v>306</v>
      </c>
      <c r="D689" s="58" t="str">
        <f>IFERROR(VLOOKUP(A689, LichDay!A:E, 5, FALSE), "")</f>
        <v>Khadi</v>
      </c>
      <c r="E689" s="57" t="str">
        <f>IFERROR(VLOOKUP(A689, LichDay!A:F, 6, FALSE), "")</f>
        <v/>
      </c>
      <c r="F689" s="23">
        <f t="shared" si="1"/>
        <v>5</v>
      </c>
      <c r="G689" s="23">
        <f>IF(A689 &lt;&gt; "", COUNTIFS(DiemDanhChiTiet!A:A, A689, DiemDanhChiTiet!E:E, C689), 0)</f>
        <v>4</v>
      </c>
      <c r="H689" s="23">
        <f>IF(A689 &lt;&gt; "", COUNTIFS(DiemDanhChiTiet!A:A, A689, DiemDanhChiTiet!E:E, "&lt;&gt;"&amp;C689), 0)</f>
        <v>1</v>
      </c>
      <c r="I689" s="185">
        <f t="shared" si="2"/>
        <v>150000</v>
      </c>
      <c r="J689" s="185">
        <f t="shared" si="3"/>
        <v>0</v>
      </c>
      <c r="K689" s="186" t="str">
        <f t="array" ref="K689">XLOOKUP(TRIM(C689), LopHoc!$B$4:$B$100, LopHoc!$A$4:$A$100, "Không tìm thấy")
</f>
        <v>Gang Thép</v>
      </c>
    </row>
    <row r="690">
      <c r="A690" s="37" t="s">
        <v>2301</v>
      </c>
      <c r="B690" s="58" t="s">
        <v>1280</v>
      </c>
      <c r="C690" s="58" t="s">
        <v>453</v>
      </c>
      <c r="D690" s="58" t="str">
        <f>IFERROR(VLOOKUP(A690, LichDay!A:E, 5, FALSE), "")</f>
        <v>Hope</v>
      </c>
      <c r="E690" s="57" t="str">
        <f>IFERROR(VLOOKUP(A690, LichDay!A:F, 6, FALSE), "")</f>
        <v/>
      </c>
      <c r="F690" s="23">
        <f t="shared" si="1"/>
        <v>4</v>
      </c>
      <c r="G690" s="23">
        <f>IF(A690 &lt;&gt; "", COUNTIFS(DiemDanhChiTiet!A:A, A690, DiemDanhChiTiet!E:E, C690), 0)</f>
        <v>4</v>
      </c>
      <c r="H690" s="23">
        <f>IF(A690 &lt;&gt; "", COUNTIFS(DiemDanhChiTiet!A:A, A690, DiemDanhChiTiet!E:E, "&lt;&gt;"&amp;C690), 0)</f>
        <v>0</v>
      </c>
      <c r="I690" s="185">
        <f t="shared" si="2"/>
        <v>150000</v>
      </c>
      <c r="J690" s="185">
        <f t="shared" si="3"/>
        <v>0</v>
      </c>
      <c r="K690" s="186" t="str">
        <f t="array" ref="K690">XLOOKUP(TRIM(C690), LopHoc!$B$4:$B$100, LopHoc!$A$4:$A$100, "Không tìm thấy")
</f>
        <v>Gang Thép</v>
      </c>
    </row>
    <row r="691">
      <c r="A691" s="37" t="s">
        <v>2458</v>
      </c>
      <c r="B691" s="70">
        <v>45689.0</v>
      </c>
      <c r="C691" s="58" t="s">
        <v>293</v>
      </c>
      <c r="D691" s="58" t="str">
        <f>IFERROR(VLOOKUP(A691, LichDay!A:E, 5, FALSE), "")</f>
        <v>Halo</v>
      </c>
      <c r="E691" s="58" t="str">
        <f>IFERROR(VLOOKUP(A691, LichDay!A:F, 6, FALSE), "")</f>
        <v>Khadi</v>
      </c>
      <c r="F691" s="23">
        <f t="shared" si="1"/>
        <v>5</v>
      </c>
      <c r="G691" s="23">
        <f>IF(A691 &lt;&gt; "", COUNTIFS(DiemDanhChiTiet!A:A, A691, DiemDanhChiTiet!E:E, C691), 0)</f>
        <v>4</v>
      </c>
      <c r="H691" s="23">
        <f>IF(A691 &lt;&gt; "", COUNTIFS(DiemDanhChiTiet!A:A, A691, DiemDanhChiTiet!E:E, "&lt;&gt;"&amp;C691), 0)</f>
        <v>1</v>
      </c>
      <c r="I691" s="185">
        <f t="shared" si="2"/>
        <v>150000</v>
      </c>
      <c r="J691" s="185">
        <f t="shared" si="3"/>
        <v>50000</v>
      </c>
      <c r="K691" s="186" t="str">
        <f t="array" ref="K691">XLOOKUP(TRIM(C691), LopHoc!$B$4:$B$100, LopHoc!$A$4:$A$100, "Không tìm thấy")
</f>
        <v>Gang Thép</v>
      </c>
    </row>
    <row r="692">
      <c r="A692" s="37" t="s">
        <v>2512</v>
      </c>
      <c r="B692" s="70">
        <v>45717.0</v>
      </c>
      <c r="C692" s="58" t="s">
        <v>50</v>
      </c>
      <c r="D692" s="58" t="str">
        <f>IFERROR(VLOOKUP(A692, LichDay!A:E, 5, FALSE), "")</f>
        <v>Khadi</v>
      </c>
      <c r="E692" s="57" t="str">
        <f>IFERROR(VLOOKUP(A692, LichDay!A:F, 6, FALSE), "")</f>
        <v/>
      </c>
      <c r="F692" s="23">
        <f t="shared" si="1"/>
        <v>9</v>
      </c>
      <c r="G692" s="23">
        <f>IF(A692 &lt;&gt; "", COUNTIFS(DiemDanhChiTiet!A:A, A692, DiemDanhChiTiet!E:E, C692), 0)</f>
        <v>8</v>
      </c>
      <c r="H692" s="23">
        <f>IF(A692 &lt;&gt; "", COUNTIFS(DiemDanhChiTiet!A:A, A692, DiemDanhChiTiet!E:E, "&lt;&gt;"&amp;C692), 0)</f>
        <v>1</v>
      </c>
      <c r="I692" s="185">
        <f t="shared" si="2"/>
        <v>150000</v>
      </c>
      <c r="J692" s="185">
        <f t="shared" si="3"/>
        <v>0</v>
      </c>
      <c r="K692" s="186" t="str">
        <f t="array" ref="K692">XLOOKUP(TRIM(C692), LopHoc!$B$4:$B$100, LopHoc!$A$4:$A$100, "Không tìm thấy")
</f>
        <v>RMIX</v>
      </c>
    </row>
    <row r="693">
      <c r="A693" s="37" t="s">
        <v>2404</v>
      </c>
      <c r="B693" s="70">
        <v>45717.0</v>
      </c>
      <c r="C693" s="58" t="s">
        <v>327</v>
      </c>
      <c r="D693" s="58" t="str">
        <f>IFERROR(VLOOKUP(A693, LichDay!A:E, 5, FALSE), "")</f>
        <v>Huco</v>
      </c>
      <c r="E693" s="57" t="str">
        <f>IFERROR(VLOOKUP(A693, LichDay!A:F, 6, FALSE), "")</f>
        <v/>
      </c>
      <c r="F693" s="23">
        <f t="shared" si="1"/>
        <v>6</v>
      </c>
      <c r="G693" s="23">
        <f>IF(A693 &lt;&gt; "", COUNTIFS(DiemDanhChiTiet!A:A, A693, DiemDanhChiTiet!E:E, C693), 0)</f>
        <v>4</v>
      </c>
      <c r="H693" s="23">
        <f>IF(A693 &lt;&gt; "", COUNTIFS(DiemDanhChiTiet!A:A, A693, DiemDanhChiTiet!E:E, "&lt;&gt;"&amp;C693), 0)</f>
        <v>2</v>
      </c>
      <c r="I693" s="185">
        <f t="shared" si="2"/>
        <v>150000</v>
      </c>
      <c r="J693" s="185">
        <f t="shared" si="3"/>
        <v>0</v>
      </c>
      <c r="K693" s="186" t="str">
        <f t="array" ref="K693">XLOOKUP(TRIM(C693), LopHoc!$B$4:$B$100, LopHoc!$A$4:$A$100, "Không tìm thấy")
</f>
        <v>Gang Thép</v>
      </c>
    </row>
    <row r="694">
      <c r="A694" s="37" t="s">
        <v>2487</v>
      </c>
      <c r="B694" s="70">
        <v>45717.0</v>
      </c>
      <c r="C694" s="58" t="s">
        <v>86</v>
      </c>
      <c r="D694" s="58" t="str">
        <f>IFERROR(VLOOKUP(A694, LichDay!A:E, 5, FALSE), "")</f>
        <v>Halo</v>
      </c>
      <c r="E694" s="57" t="str">
        <f>IFERROR(VLOOKUP(A694, LichDay!A:F, 6, FALSE), "")</f>
        <v/>
      </c>
      <c r="F694" s="23">
        <f t="shared" si="1"/>
        <v>5</v>
      </c>
      <c r="G694" s="23">
        <f>IF(A694 &lt;&gt; "", COUNTIFS(DiemDanhChiTiet!A:A, A694, DiemDanhChiTiet!E:E, C694), 0)</f>
        <v>4</v>
      </c>
      <c r="H694" s="23">
        <f>IF(A694 &lt;&gt; "", COUNTIFS(DiemDanhChiTiet!A:A, A694, DiemDanhChiTiet!E:E, "&lt;&gt;"&amp;C694), 0)</f>
        <v>1</v>
      </c>
      <c r="I694" s="185">
        <f t="shared" si="2"/>
        <v>150000</v>
      </c>
      <c r="J694" s="185">
        <f t="shared" si="3"/>
        <v>0</v>
      </c>
      <c r="K694" s="186" t="str">
        <f t="array" ref="K694">XLOOKUP(TRIM(C694), LopHoc!$B$4:$B$100, LopHoc!$A$4:$A$100, "Không tìm thấy")
</f>
        <v>RMIX</v>
      </c>
    </row>
    <row r="695">
      <c r="A695" s="37" t="s">
        <v>2521</v>
      </c>
      <c r="B695" s="70">
        <v>45717.0</v>
      </c>
      <c r="C695" s="58" t="s">
        <v>439</v>
      </c>
      <c r="D695" s="58" t="str">
        <f>IFERROR(VLOOKUP(A695, LichDay!A:E, 5, FALSE), "")</f>
        <v>Khadi</v>
      </c>
      <c r="E695" s="57" t="str">
        <f>IFERROR(VLOOKUP(A695, LichDay!A:F, 6, FALSE), "")</f>
        <v/>
      </c>
      <c r="F695" s="23">
        <f t="shared" si="1"/>
        <v>8</v>
      </c>
      <c r="G695" s="23">
        <f>IF(A695 &lt;&gt; "", COUNTIFS(DiemDanhChiTiet!A:A, A695, DiemDanhChiTiet!E:E, C695), 0)</f>
        <v>8</v>
      </c>
      <c r="H695" s="23">
        <f>IF(A695 &lt;&gt; "", COUNTIFS(DiemDanhChiTiet!A:A, A695, DiemDanhChiTiet!E:E, "&lt;&gt;"&amp;C695), 0)</f>
        <v>0</v>
      </c>
      <c r="I695" s="185">
        <f t="shared" si="2"/>
        <v>150000</v>
      </c>
      <c r="J695" s="185">
        <f t="shared" si="3"/>
        <v>0</v>
      </c>
      <c r="K695" s="186" t="str">
        <f t="array" ref="K695">XLOOKUP(TRIM(C695), LopHoc!$B$4:$B$100, LopHoc!$A$4:$A$100, "Không tìm thấy")
</f>
        <v>Gang Thép</v>
      </c>
    </row>
    <row r="696">
      <c r="A696" s="37" t="s">
        <v>2384</v>
      </c>
      <c r="B696" s="70">
        <v>45748.0</v>
      </c>
      <c r="C696" s="58" t="s">
        <v>225</v>
      </c>
      <c r="D696" s="58" t="str">
        <f>IFERROR(VLOOKUP(A696, LichDay!A:E, 5, FALSE), "")</f>
        <v>Halo</v>
      </c>
      <c r="E696" s="57" t="str">
        <f>IFERROR(VLOOKUP(A696, LichDay!A:F, 6, FALSE), "")</f>
        <v/>
      </c>
      <c r="F696" s="23">
        <f t="shared" si="1"/>
        <v>9</v>
      </c>
      <c r="G696" s="23">
        <f>IF(A696 &lt;&gt; "", COUNTIFS(DiemDanhChiTiet!A:A, A696, DiemDanhChiTiet!E:E, C696), 0)</f>
        <v>8</v>
      </c>
      <c r="H696" s="23">
        <f>IF(A696 &lt;&gt; "", COUNTIFS(DiemDanhChiTiet!A:A, A696, DiemDanhChiTiet!E:E, "&lt;&gt;"&amp;C696), 0)</f>
        <v>1</v>
      </c>
      <c r="I696" s="185">
        <f t="shared" si="2"/>
        <v>150000</v>
      </c>
      <c r="J696" s="185">
        <f t="shared" si="3"/>
        <v>0</v>
      </c>
      <c r="K696" s="186" t="str">
        <f t="array" ref="K696">XLOOKUP(TRIM(C696), LopHoc!$B$4:$B$100, LopHoc!$A$4:$A$100, "Không tìm thấy")
</f>
        <v>Gang Thép</v>
      </c>
    </row>
    <row r="697">
      <c r="A697" s="37" t="s">
        <v>2396</v>
      </c>
      <c r="B697" s="70">
        <v>45748.0</v>
      </c>
      <c r="C697" s="58" t="s">
        <v>232</v>
      </c>
      <c r="D697" s="58" t="str">
        <f>IFERROR(VLOOKUP(A697, LichDay!A:E, 5, FALSE), "")</f>
        <v>Halo</v>
      </c>
      <c r="E697" s="57" t="str">
        <f>IFERROR(VLOOKUP(A697, LichDay!A:F, 6, FALSE), "")</f>
        <v/>
      </c>
      <c r="F697" s="23">
        <f t="shared" si="1"/>
        <v>6</v>
      </c>
      <c r="G697" s="23">
        <f>IF(A697 &lt;&gt; "", COUNTIFS(DiemDanhChiTiet!A:A, A697, DiemDanhChiTiet!E:E, C697), 0)</f>
        <v>5</v>
      </c>
      <c r="H697" s="23">
        <f>IF(A697 &lt;&gt; "", COUNTIFS(DiemDanhChiTiet!A:A, A697, DiemDanhChiTiet!E:E, "&lt;&gt;"&amp;C697), 0)</f>
        <v>1</v>
      </c>
      <c r="I697" s="185">
        <f t="shared" si="2"/>
        <v>150000</v>
      </c>
      <c r="J697" s="185">
        <f t="shared" si="3"/>
        <v>0</v>
      </c>
      <c r="K697" s="186" t="str">
        <f t="array" ref="K697">XLOOKUP(TRIM(C697), LopHoc!$B$4:$B$100, LopHoc!$A$4:$A$100, "Không tìm thấy")
</f>
        <v>Gang Thép</v>
      </c>
    </row>
    <row r="698">
      <c r="A698" s="37" t="s">
        <v>2439</v>
      </c>
      <c r="B698" s="70">
        <v>45748.0</v>
      </c>
      <c r="C698" s="58" t="s">
        <v>472</v>
      </c>
      <c r="D698" s="58" t="str">
        <f>IFERROR(VLOOKUP(A698, LichDay!A:E, 5, FALSE), "")</f>
        <v>Hope</v>
      </c>
      <c r="E698" s="57" t="str">
        <f>IFERROR(VLOOKUP(A698, LichDay!A:F, 6, FALSE), "")</f>
        <v/>
      </c>
      <c r="F698" s="23">
        <f t="shared" si="1"/>
        <v>8</v>
      </c>
      <c r="G698" s="23">
        <f>IF(A698 &lt;&gt; "", COUNTIFS(DiemDanhChiTiet!A:A, A698, DiemDanhChiTiet!E:E, C698), 0)</f>
        <v>8</v>
      </c>
      <c r="H698" s="23">
        <f>IF(A698 &lt;&gt; "", COUNTIFS(DiemDanhChiTiet!A:A, A698, DiemDanhChiTiet!E:E, "&lt;&gt;"&amp;C698), 0)</f>
        <v>0</v>
      </c>
      <c r="I698" s="185">
        <f t="shared" si="2"/>
        <v>150000</v>
      </c>
      <c r="J698" s="185">
        <f t="shared" si="3"/>
        <v>0</v>
      </c>
      <c r="K698" s="186" t="str">
        <f t="array" ref="K698">XLOOKUP(TRIM(C698), LopHoc!$B$4:$B$100, LopHoc!$A$4:$A$100, "Không tìm thấy")
</f>
        <v>Gang Thép</v>
      </c>
    </row>
    <row r="699">
      <c r="A699" s="37" t="s">
        <v>2419</v>
      </c>
      <c r="B699" s="70">
        <v>45778.0</v>
      </c>
      <c r="C699" s="58" t="s">
        <v>306</v>
      </c>
      <c r="D699" s="58" t="str">
        <f>IFERROR(VLOOKUP(A699, LichDay!A:E, 5, FALSE), "")</f>
        <v>Khadi</v>
      </c>
      <c r="E699" s="57" t="str">
        <f>IFERROR(VLOOKUP(A699, LichDay!A:F, 6, FALSE), "")</f>
        <v/>
      </c>
      <c r="F699" s="23">
        <f t="shared" si="1"/>
        <v>6</v>
      </c>
      <c r="G699" s="23">
        <f>IF(A699 &lt;&gt; "", COUNTIFS(DiemDanhChiTiet!A:A, A699, DiemDanhChiTiet!E:E, C699), 0)</f>
        <v>5</v>
      </c>
      <c r="H699" s="23">
        <f>IF(A699 &lt;&gt; "", COUNTIFS(DiemDanhChiTiet!A:A, A699, DiemDanhChiTiet!E:E, "&lt;&gt;"&amp;C699), 0)</f>
        <v>1</v>
      </c>
      <c r="I699" s="185">
        <f t="shared" si="2"/>
        <v>150000</v>
      </c>
      <c r="J699" s="185">
        <f t="shared" si="3"/>
        <v>0</v>
      </c>
      <c r="K699" s="186" t="str">
        <f t="array" ref="K699">XLOOKUP(TRIM(C699), LopHoc!$B$4:$B$100, LopHoc!$A$4:$A$100, "Không tìm thấy")
</f>
        <v>Gang Thép</v>
      </c>
    </row>
    <row r="700">
      <c r="A700" s="37" t="s">
        <v>2513</v>
      </c>
      <c r="B700" s="70">
        <v>45778.0</v>
      </c>
      <c r="C700" s="58" t="s">
        <v>50</v>
      </c>
      <c r="D700" s="58" t="str">
        <f>IFERROR(VLOOKUP(A700, LichDay!A:E, 5, FALSE), "")</f>
        <v>Khadi</v>
      </c>
      <c r="E700" s="57" t="str">
        <f>IFERROR(VLOOKUP(A700, LichDay!A:F, 6, FALSE), "")</f>
        <v/>
      </c>
      <c r="F700" s="23">
        <f t="shared" si="1"/>
        <v>9</v>
      </c>
      <c r="G700" s="23">
        <f>IF(A700 &lt;&gt; "", COUNTIFS(DiemDanhChiTiet!A:A, A700, DiemDanhChiTiet!E:E, C700), 0)</f>
        <v>6</v>
      </c>
      <c r="H700" s="23">
        <f>IF(A700 &lt;&gt; "", COUNTIFS(DiemDanhChiTiet!A:A, A700, DiemDanhChiTiet!E:E, "&lt;&gt;"&amp;C700), 0)</f>
        <v>3</v>
      </c>
      <c r="I700" s="185">
        <f t="shared" si="2"/>
        <v>150000</v>
      </c>
      <c r="J700" s="185">
        <f t="shared" si="3"/>
        <v>0</v>
      </c>
      <c r="K700" s="186" t="str">
        <f t="array" ref="K700">XLOOKUP(TRIM(C700), LopHoc!$B$4:$B$100, LopHoc!$A$4:$A$100, "Không tìm thấy")
</f>
        <v>RMIX</v>
      </c>
    </row>
    <row r="701">
      <c r="A701" s="37" t="s">
        <v>2397</v>
      </c>
      <c r="B701" s="70">
        <v>45778.0</v>
      </c>
      <c r="C701" s="58" t="s">
        <v>232</v>
      </c>
      <c r="D701" s="58" t="str">
        <f>IFERROR(VLOOKUP(A701, LichDay!A:E, 5, FALSE), "")</f>
        <v>Khadi</v>
      </c>
      <c r="E701" s="57" t="str">
        <f>IFERROR(VLOOKUP(A701, LichDay!A:F, 6, FALSE), "")</f>
        <v/>
      </c>
      <c r="F701" s="23">
        <f t="shared" si="1"/>
        <v>4</v>
      </c>
      <c r="G701" s="23">
        <f>IF(A701 &lt;&gt; "", COUNTIFS(DiemDanhChiTiet!A:A, A701, DiemDanhChiTiet!E:E, C701), 0)</f>
        <v>1</v>
      </c>
      <c r="H701" s="23">
        <f>IF(A701 &lt;&gt; "", COUNTIFS(DiemDanhChiTiet!A:A, A701, DiemDanhChiTiet!E:E, "&lt;&gt;"&amp;C701), 0)</f>
        <v>3</v>
      </c>
      <c r="I701" s="185">
        <f t="shared" si="2"/>
        <v>150000</v>
      </c>
      <c r="J701" s="185">
        <f t="shared" si="3"/>
        <v>0</v>
      </c>
      <c r="K701" s="186" t="str">
        <f t="array" ref="K701">XLOOKUP(TRIM(C701), LopHoc!$B$4:$B$100, LopHoc!$A$4:$A$100, "Không tìm thấy")
</f>
        <v>Gang Thép</v>
      </c>
    </row>
    <row r="702">
      <c r="A702" s="37" t="s">
        <v>2440</v>
      </c>
      <c r="B702" s="70">
        <v>45778.0</v>
      </c>
      <c r="C702" s="58" t="s">
        <v>472</v>
      </c>
      <c r="D702" s="58" t="str">
        <f>IFERROR(VLOOKUP(A702, LichDay!A:E, 5, FALSE), "")</f>
        <v>Hope</v>
      </c>
      <c r="E702" s="57" t="str">
        <f>IFERROR(VLOOKUP(A702, LichDay!A:F, 6, FALSE), "")</f>
        <v/>
      </c>
      <c r="F702" s="23">
        <f t="shared" si="1"/>
        <v>5</v>
      </c>
      <c r="G702" s="23">
        <f>IF(A702 &lt;&gt; "", COUNTIFS(DiemDanhChiTiet!A:A, A702, DiemDanhChiTiet!E:E, C702), 0)</f>
        <v>5</v>
      </c>
      <c r="H702" s="23">
        <f>IF(A702 &lt;&gt; "", COUNTIFS(DiemDanhChiTiet!A:A, A702, DiemDanhChiTiet!E:E, "&lt;&gt;"&amp;C702), 0)</f>
        <v>0</v>
      </c>
      <c r="I702" s="185">
        <f t="shared" si="2"/>
        <v>150000</v>
      </c>
      <c r="J702" s="185">
        <f t="shared" si="3"/>
        <v>0</v>
      </c>
      <c r="K702" s="186" t="str">
        <f t="array" ref="K702">XLOOKUP(TRIM(C702), LopHoc!$B$4:$B$100, LopHoc!$A$4:$A$100, "Không tìm thấy")
</f>
        <v>Gang Thép</v>
      </c>
    </row>
    <row r="703">
      <c r="A703" s="37" t="s">
        <v>2505</v>
      </c>
      <c r="B703" s="70">
        <v>45778.0</v>
      </c>
      <c r="C703" s="58" t="s">
        <v>114</v>
      </c>
      <c r="D703" s="58" t="str">
        <f>IFERROR(VLOOKUP(A703, LichDay!A:E, 5, FALSE), "")</f>
        <v>Hope</v>
      </c>
      <c r="E703" s="57" t="str">
        <f>IFERROR(VLOOKUP(A703, LichDay!A:F, 6, FALSE), "")</f>
        <v/>
      </c>
      <c r="F703" s="23">
        <f t="shared" si="1"/>
        <v>3</v>
      </c>
      <c r="G703" s="23">
        <f>IF(A703 &lt;&gt; "", COUNTIFS(DiemDanhChiTiet!A:A, A703, DiemDanhChiTiet!E:E, C703), 0)</f>
        <v>3</v>
      </c>
      <c r="H703" s="23">
        <f>IF(A703 &lt;&gt; "", COUNTIFS(DiemDanhChiTiet!A:A, A703, DiemDanhChiTiet!E:E, "&lt;&gt;"&amp;C703), 0)</f>
        <v>0</v>
      </c>
      <c r="I703" s="185">
        <f t="shared" si="2"/>
        <v>150000</v>
      </c>
      <c r="J703" s="185">
        <f t="shared" si="3"/>
        <v>0</v>
      </c>
      <c r="K703" s="186" t="str">
        <f t="array" ref="K703">XLOOKUP(TRIM(C703), LopHoc!$B$4:$B$100, LopHoc!$A$4:$A$100, "Không tìm thấy")
</f>
        <v>RMIX</v>
      </c>
    </row>
    <row r="704">
      <c r="A704" s="37" t="s">
        <v>2470</v>
      </c>
      <c r="B704" s="70">
        <v>45809.0</v>
      </c>
      <c r="C704" s="58" t="s">
        <v>141</v>
      </c>
      <c r="D704" s="58" t="str">
        <f>IFERROR(VLOOKUP(A704, LichDay!A:E, 5, FALSE), "")</f>
        <v>Hope</v>
      </c>
      <c r="E704" s="57" t="str">
        <f>IFERROR(VLOOKUP(A704, LichDay!A:F, 6, FALSE), "")</f>
        <v/>
      </c>
      <c r="F704" s="23">
        <f t="shared" si="1"/>
        <v>3</v>
      </c>
      <c r="G704" s="23">
        <f>IF(A704 &lt;&gt; "", COUNTIFS(DiemDanhChiTiet!A:A, A704, DiemDanhChiTiet!E:E, C704), 0)</f>
        <v>3</v>
      </c>
      <c r="H704" s="23">
        <f>IF(A704 &lt;&gt; "", COUNTIFS(DiemDanhChiTiet!A:A, A704, DiemDanhChiTiet!E:E, "&lt;&gt;"&amp;C704), 0)</f>
        <v>0</v>
      </c>
      <c r="I704" s="185">
        <f t="shared" si="2"/>
        <v>150000</v>
      </c>
      <c r="J704" s="185">
        <f t="shared" si="3"/>
        <v>0</v>
      </c>
      <c r="K704" s="186" t="str">
        <f t="array" ref="K704">XLOOKUP(TRIM(C704), LopHoc!$B$4:$B$100, LopHoc!$A$4:$A$100, "Không tìm thấy")
</f>
        <v>RMIX</v>
      </c>
    </row>
    <row r="705">
      <c r="A705" s="37" t="s">
        <v>2459</v>
      </c>
      <c r="B705" s="70">
        <v>45809.0</v>
      </c>
      <c r="C705" s="58" t="s">
        <v>293</v>
      </c>
      <c r="D705" s="58" t="str">
        <f>IFERROR(VLOOKUP(A705, LichDay!A:E, 5, FALSE), "")</f>
        <v>Halo</v>
      </c>
      <c r="E705" s="58" t="str">
        <f>IFERROR(VLOOKUP(A705, LichDay!A:F, 6, FALSE), "")</f>
        <v>Khadi</v>
      </c>
      <c r="F705" s="23">
        <f t="shared" si="1"/>
        <v>7</v>
      </c>
      <c r="G705" s="23">
        <f>IF(A705 &lt;&gt; "", COUNTIFS(DiemDanhChiTiet!A:A, A705, DiemDanhChiTiet!E:E, C705), 0)</f>
        <v>7</v>
      </c>
      <c r="H705" s="23">
        <f>IF(A705 &lt;&gt; "", COUNTIFS(DiemDanhChiTiet!A:A, A705, DiemDanhChiTiet!E:E, "&lt;&gt;"&amp;C705), 0)</f>
        <v>0</v>
      </c>
      <c r="I705" s="185">
        <f t="shared" si="2"/>
        <v>150000</v>
      </c>
      <c r="J705" s="185">
        <f t="shared" si="3"/>
        <v>50000</v>
      </c>
      <c r="K705" s="186" t="str">
        <f t="array" ref="K705">XLOOKUP(TRIM(C705), LopHoc!$B$4:$B$100, LopHoc!$A$4:$A$100, "Không tìm thấy")
</f>
        <v>Gang Thép</v>
      </c>
    </row>
    <row r="706">
      <c r="A706" s="37" t="s">
        <v>2420</v>
      </c>
      <c r="B706" s="70">
        <v>45839.0</v>
      </c>
      <c r="C706" s="58" t="s">
        <v>306</v>
      </c>
      <c r="D706" s="58" t="str">
        <f>IFERROR(VLOOKUP(A706, LichDay!A:E, 5, FALSE), "")</f>
        <v>Khadi</v>
      </c>
      <c r="E706" s="57" t="str">
        <f>IFERROR(VLOOKUP(A706, LichDay!A:F, 6, FALSE), "")</f>
        <v/>
      </c>
      <c r="F706" s="23">
        <f t="shared" si="1"/>
        <v>7</v>
      </c>
      <c r="G706" s="23">
        <f>IF(A706 &lt;&gt; "", COUNTIFS(DiemDanhChiTiet!A:A, A706, DiemDanhChiTiet!E:E, C706), 0)</f>
        <v>6</v>
      </c>
      <c r="H706" s="23">
        <f>IF(A706 &lt;&gt; "", COUNTIFS(DiemDanhChiTiet!A:A, A706, DiemDanhChiTiet!E:E, "&lt;&gt;"&amp;C706), 0)</f>
        <v>1</v>
      </c>
      <c r="I706" s="185">
        <f t="shared" si="2"/>
        <v>150000</v>
      </c>
      <c r="J706" s="185">
        <f t="shared" si="3"/>
        <v>0</v>
      </c>
      <c r="K706" s="186" t="str">
        <f t="array" ref="K706">XLOOKUP(TRIM(C706), LopHoc!$B$4:$B$100, LopHoc!$A$4:$A$100, "Không tìm thấy")
</f>
        <v>Gang Thép</v>
      </c>
    </row>
    <row r="707">
      <c r="A707" s="37" t="s">
        <v>2405</v>
      </c>
      <c r="B707" s="70">
        <v>45870.0</v>
      </c>
      <c r="C707" s="58" t="s">
        <v>327</v>
      </c>
      <c r="D707" s="58" t="str">
        <f>IFERROR(VLOOKUP(A707, LichDay!A:E, 5, FALSE), "")</f>
        <v>Huco</v>
      </c>
      <c r="E707" s="57" t="str">
        <f>IFERROR(VLOOKUP(A707, LichDay!A:F, 6, FALSE), "")</f>
        <v/>
      </c>
      <c r="F707" s="23">
        <f t="shared" si="1"/>
        <v>6</v>
      </c>
      <c r="G707" s="23">
        <f>IF(A707 &lt;&gt; "", COUNTIFS(DiemDanhChiTiet!A:A, A707, DiemDanhChiTiet!E:E, C707), 0)</f>
        <v>5</v>
      </c>
      <c r="H707" s="23">
        <f>IF(A707 &lt;&gt; "", COUNTIFS(DiemDanhChiTiet!A:A, A707, DiemDanhChiTiet!E:E, "&lt;&gt;"&amp;C707), 0)</f>
        <v>1</v>
      </c>
      <c r="I707" s="185">
        <f t="shared" si="2"/>
        <v>150000</v>
      </c>
      <c r="J707" s="185">
        <f t="shared" si="3"/>
        <v>0</v>
      </c>
      <c r="K707" s="186" t="str">
        <f t="array" ref="K707">XLOOKUP(TRIM(C707), LopHoc!$B$4:$B$100, LopHoc!$A$4:$A$100, "Không tìm thấy")
</f>
        <v>Gang Thép</v>
      </c>
    </row>
    <row r="708">
      <c r="A708" s="37" t="s">
        <v>2488</v>
      </c>
      <c r="B708" s="70">
        <v>45870.0</v>
      </c>
      <c r="C708" s="58" t="s">
        <v>86</v>
      </c>
      <c r="D708" s="58" t="str">
        <f>IFERROR(VLOOKUP(A708, LichDay!A:E, 5, FALSE), "")</f>
        <v>Halo</v>
      </c>
      <c r="E708" s="57" t="str">
        <f>IFERROR(VLOOKUP(A708, LichDay!A:F, 6, FALSE), "")</f>
        <v/>
      </c>
      <c r="F708" s="23">
        <f t="shared" si="1"/>
        <v>4</v>
      </c>
      <c r="G708" s="23">
        <f>IF(A708 &lt;&gt; "", COUNTIFS(DiemDanhChiTiet!A:A, A708, DiemDanhChiTiet!E:E, C708), 0)</f>
        <v>4</v>
      </c>
      <c r="H708" s="23">
        <f>IF(A708 &lt;&gt; "", COUNTIFS(DiemDanhChiTiet!A:A, A708, DiemDanhChiTiet!E:E, "&lt;&gt;"&amp;C708), 0)</f>
        <v>0</v>
      </c>
      <c r="I708" s="185">
        <f t="shared" si="2"/>
        <v>150000</v>
      </c>
      <c r="J708" s="185">
        <f t="shared" si="3"/>
        <v>0</v>
      </c>
      <c r="K708" s="186" t="str">
        <f t="array" ref="K708">XLOOKUP(TRIM(C708), LopHoc!$B$4:$B$100, LopHoc!$A$4:$A$100, "Không tìm thấy")
</f>
        <v>RMIX</v>
      </c>
    </row>
    <row r="709">
      <c r="A709" s="37" t="s">
        <v>2522</v>
      </c>
      <c r="B709" s="70">
        <v>45870.0</v>
      </c>
      <c r="C709" s="58" t="s">
        <v>439</v>
      </c>
      <c r="D709" s="58" t="str">
        <f>IFERROR(VLOOKUP(A709, LichDay!A:E, 5, FALSE), "")</f>
        <v>Khadi</v>
      </c>
      <c r="E709" s="57" t="str">
        <f>IFERROR(VLOOKUP(A709, LichDay!A:F, 6, FALSE), "")</f>
        <v/>
      </c>
      <c r="F709" s="23">
        <f t="shared" si="1"/>
        <v>7</v>
      </c>
      <c r="G709" s="23">
        <f>IF(A709 &lt;&gt; "", COUNTIFS(DiemDanhChiTiet!A:A, A709, DiemDanhChiTiet!E:E, C709), 0)</f>
        <v>7</v>
      </c>
      <c r="H709" s="23">
        <f>IF(A709 &lt;&gt; "", COUNTIFS(DiemDanhChiTiet!A:A, A709, DiemDanhChiTiet!E:E, "&lt;&gt;"&amp;C709), 0)</f>
        <v>0</v>
      </c>
      <c r="I709" s="185">
        <f t="shared" si="2"/>
        <v>150000</v>
      </c>
      <c r="J709" s="185">
        <f t="shared" si="3"/>
        <v>0</v>
      </c>
      <c r="K709" s="186" t="str">
        <f t="array" ref="K709">XLOOKUP(TRIM(C709), LopHoc!$B$4:$B$100, LopHoc!$A$4:$A$100, "Không tìm thấy")
</f>
        <v>Gang Thép</v>
      </c>
    </row>
    <row r="710">
      <c r="A710" s="37" t="s">
        <v>2479</v>
      </c>
      <c r="B710" s="70">
        <v>45870.0</v>
      </c>
      <c r="C710" s="58" t="s">
        <v>27</v>
      </c>
      <c r="D710" s="58" t="str">
        <f>IFERROR(VLOOKUP(A710, LichDay!A:E, 5, FALSE), "")</f>
        <v>Lego</v>
      </c>
      <c r="E710" s="57" t="str">
        <f>IFERROR(VLOOKUP(A710, LichDay!A:F, 6, FALSE), "")</f>
        <v/>
      </c>
      <c r="F710" s="23">
        <f t="shared" si="1"/>
        <v>10</v>
      </c>
      <c r="G710" s="23">
        <f>IF(A710 &lt;&gt; "", COUNTIFS(DiemDanhChiTiet!A:A, A710, DiemDanhChiTiet!E:E, C710), 0)</f>
        <v>9</v>
      </c>
      <c r="H710" s="23">
        <f>IF(A710 &lt;&gt; "", COUNTIFS(DiemDanhChiTiet!A:A, A710, DiemDanhChiTiet!E:E, "&lt;&gt;"&amp;C710), 0)</f>
        <v>1</v>
      </c>
      <c r="I710" s="185">
        <f t="shared" si="2"/>
        <v>150000</v>
      </c>
      <c r="J710" s="185">
        <f t="shared" si="3"/>
        <v>0</v>
      </c>
      <c r="K710" s="186" t="str">
        <f t="array" ref="K710">XLOOKUP(TRIM(C710), LopHoc!$B$4:$B$100, LopHoc!$A$4:$A$100, "Không tìm thấy")
</f>
        <v>RMIX</v>
      </c>
    </row>
    <row r="711">
      <c r="A711" s="37" t="s">
        <v>2471</v>
      </c>
      <c r="B711" s="70">
        <v>45870.0</v>
      </c>
      <c r="C711" s="58" t="s">
        <v>141</v>
      </c>
      <c r="D711" s="58" t="str">
        <f>IFERROR(VLOOKUP(A711, LichDay!A:E, 5, FALSE), "")</f>
        <v>Hope</v>
      </c>
      <c r="E711" s="57" t="str">
        <f>IFERROR(VLOOKUP(A711, LichDay!A:F, 6, FALSE), "")</f>
        <v/>
      </c>
      <c r="F711" s="23">
        <f t="shared" si="1"/>
        <v>3</v>
      </c>
      <c r="G711" s="23">
        <f>IF(A711 &lt;&gt; "", COUNTIFS(DiemDanhChiTiet!A:A, A711, DiemDanhChiTiet!E:E, C711), 0)</f>
        <v>3</v>
      </c>
      <c r="H711" s="23">
        <f>IF(A711 &lt;&gt; "", COUNTIFS(DiemDanhChiTiet!A:A, A711, DiemDanhChiTiet!E:E, "&lt;&gt;"&amp;C711), 0)</f>
        <v>0</v>
      </c>
      <c r="I711" s="185">
        <f t="shared" si="2"/>
        <v>150000</v>
      </c>
      <c r="J711" s="185">
        <f t="shared" si="3"/>
        <v>0</v>
      </c>
      <c r="K711" s="186" t="str">
        <f t="array" ref="K711">XLOOKUP(TRIM(C711), LopHoc!$B$4:$B$100, LopHoc!$A$4:$A$100, "Không tìm thấy")
</f>
        <v>RMIX</v>
      </c>
    </row>
    <row r="712">
      <c r="A712" s="37" t="s">
        <v>2460</v>
      </c>
      <c r="B712" s="70">
        <v>45901.0</v>
      </c>
      <c r="C712" s="58" t="s">
        <v>293</v>
      </c>
      <c r="D712" s="58" t="str">
        <f>IFERROR(VLOOKUP(A712, LichDay!A:E, 5, FALSE), "")</f>
        <v>Halo</v>
      </c>
      <c r="E712" s="58" t="str">
        <f>IFERROR(VLOOKUP(A712, LichDay!A:F, 6, FALSE), "")</f>
        <v>Khadi</v>
      </c>
      <c r="F712" s="23">
        <f t="shared" si="1"/>
        <v>8</v>
      </c>
      <c r="G712" s="23">
        <f>IF(A712 &lt;&gt; "", COUNTIFS(DiemDanhChiTiet!A:A, A712, DiemDanhChiTiet!E:E, C712), 0)</f>
        <v>8</v>
      </c>
      <c r="H712" s="23">
        <f>IF(A712 &lt;&gt; "", COUNTIFS(DiemDanhChiTiet!A:A, A712, DiemDanhChiTiet!E:E, "&lt;&gt;"&amp;C712), 0)</f>
        <v>0</v>
      </c>
      <c r="I712" s="185">
        <f t="shared" si="2"/>
        <v>150000</v>
      </c>
      <c r="J712" s="185">
        <f t="shared" si="3"/>
        <v>50000</v>
      </c>
      <c r="K712" s="186" t="str">
        <f t="array" ref="K712">XLOOKUP(TRIM(C712), LopHoc!$B$4:$B$100, LopHoc!$A$4:$A$100, "Không tìm thấy")
</f>
        <v>Gang Thép</v>
      </c>
    </row>
    <row r="713">
      <c r="A713" s="37" t="s">
        <v>2432</v>
      </c>
      <c r="B713" s="70">
        <v>45931.0</v>
      </c>
      <c r="C713" s="58" t="s">
        <v>453</v>
      </c>
      <c r="D713" s="58" t="str">
        <f>IFERROR(VLOOKUP(A713, LichDay!A:E, 5, FALSE), "")</f>
        <v>Hope</v>
      </c>
      <c r="E713" s="57" t="str">
        <f>IFERROR(VLOOKUP(A713, LichDay!A:F, 6, FALSE), "")</f>
        <v/>
      </c>
      <c r="F713" s="23">
        <f t="shared" si="1"/>
        <v>9</v>
      </c>
      <c r="G713" s="23">
        <f>IF(A713 &lt;&gt; "", COUNTIFS(DiemDanhChiTiet!A:A, A713, DiemDanhChiTiet!E:E, C713), 0)</f>
        <v>6</v>
      </c>
      <c r="H713" s="23">
        <f>IF(A713 &lt;&gt; "", COUNTIFS(DiemDanhChiTiet!A:A, A713, DiemDanhChiTiet!E:E, "&lt;&gt;"&amp;C713), 0)</f>
        <v>3</v>
      </c>
      <c r="I713" s="185">
        <f t="shared" si="2"/>
        <v>150000</v>
      </c>
      <c r="J713" s="185">
        <f t="shared" si="3"/>
        <v>0</v>
      </c>
      <c r="K713" s="186" t="str">
        <f t="array" ref="K713">XLOOKUP(TRIM(C713), LopHoc!$B$4:$B$100, LopHoc!$A$4:$A$100, "Không tìm thấy")
</f>
        <v>Gang Thép</v>
      </c>
    </row>
    <row r="714">
      <c r="A714" s="37" t="s">
        <v>2406</v>
      </c>
      <c r="B714" s="70">
        <v>45931.0</v>
      </c>
      <c r="C714" s="58" t="s">
        <v>327</v>
      </c>
      <c r="D714" s="58" t="str">
        <f>IFERROR(VLOOKUP(A714, LichDay!A:E, 5, FALSE), "")</f>
        <v>Huco</v>
      </c>
      <c r="E714" s="57" t="str">
        <f>IFERROR(VLOOKUP(A714, LichDay!A:F, 6, FALSE), "")</f>
        <v/>
      </c>
      <c r="F714" s="23">
        <f t="shared" si="1"/>
        <v>7</v>
      </c>
      <c r="G714" s="23">
        <f>IF(A714 &lt;&gt; "", COUNTIFS(DiemDanhChiTiet!A:A, A714, DiemDanhChiTiet!E:E, C714), 0)</f>
        <v>5</v>
      </c>
      <c r="H714" s="23">
        <f>IF(A714 &lt;&gt; "", COUNTIFS(DiemDanhChiTiet!A:A, A714, DiemDanhChiTiet!E:E, "&lt;&gt;"&amp;C714), 0)</f>
        <v>2</v>
      </c>
      <c r="I714" s="185">
        <f t="shared" si="2"/>
        <v>150000</v>
      </c>
      <c r="J714" s="185">
        <f t="shared" si="3"/>
        <v>0</v>
      </c>
      <c r="K714" s="186" t="str">
        <f t="array" ref="K714">XLOOKUP(TRIM(C714), LopHoc!$B$4:$B$100, LopHoc!$A$4:$A$100, "Không tìm thấy")
</f>
        <v>Gang Thép</v>
      </c>
    </row>
    <row r="715">
      <c r="A715" s="37" t="s">
        <v>2489</v>
      </c>
      <c r="B715" s="70">
        <v>45931.0</v>
      </c>
      <c r="C715" s="58" t="s">
        <v>86</v>
      </c>
      <c r="D715" s="58" t="str">
        <f>IFERROR(VLOOKUP(A715, LichDay!A:E, 5, FALSE), "")</f>
        <v>Halo</v>
      </c>
      <c r="E715" s="57" t="str">
        <f>IFERROR(VLOOKUP(A715, LichDay!A:F, 6, FALSE), "")</f>
        <v/>
      </c>
      <c r="F715" s="23">
        <f t="shared" si="1"/>
        <v>3</v>
      </c>
      <c r="G715" s="23">
        <f>IF(A715 &lt;&gt; "", COUNTIFS(DiemDanhChiTiet!A:A, A715, DiemDanhChiTiet!E:E, C715), 0)</f>
        <v>2</v>
      </c>
      <c r="H715" s="23">
        <f>IF(A715 &lt;&gt; "", COUNTIFS(DiemDanhChiTiet!A:A, A715, DiemDanhChiTiet!E:E, "&lt;&gt;"&amp;C715), 0)</f>
        <v>1</v>
      </c>
      <c r="I715" s="185">
        <f t="shared" si="2"/>
        <v>150000</v>
      </c>
      <c r="J715" s="185">
        <f t="shared" si="3"/>
        <v>0</v>
      </c>
      <c r="K715" s="186" t="str">
        <f t="array" ref="K715">XLOOKUP(TRIM(C715), LopHoc!$B$4:$B$100, LopHoc!$A$4:$A$100, "Không tìm thấy")
</f>
        <v>RMIX</v>
      </c>
    </row>
    <row r="716">
      <c r="A716" s="37" t="s">
        <v>2480</v>
      </c>
      <c r="B716" s="70">
        <v>45931.0</v>
      </c>
      <c r="C716" s="58" t="s">
        <v>27</v>
      </c>
      <c r="D716" s="58" t="str">
        <f>IFERROR(VLOOKUP(A716, LichDay!A:E, 5, FALSE), "")</f>
        <v>Lego</v>
      </c>
      <c r="E716" s="57" t="str">
        <f>IFERROR(VLOOKUP(A716, LichDay!A:F, 6, FALSE), "")</f>
        <v/>
      </c>
      <c r="F716" s="23">
        <f t="shared" si="1"/>
        <v>8</v>
      </c>
      <c r="G716" s="23">
        <f>IF(A716 &lt;&gt; "", COUNTIFS(DiemDanhChiTiet!A:A, A716, DiemDanhChiTiet!E:E, C716), 0)</f>
        <v>7</v>
      </c>
      <c r="H716" s="23">
        <f>IF(A716 &lt;&gt; "", COUNTIFS(DiemDanhChiTiet!A:A, A716, DiemDanhChiTiet!E:E, "&lt;&gt;"&amp;C716), 0)</f>
        <v>1</v>
      </c>
      <c r="I716" s="185">
        <f t="shared" si="2"/>
        <v>150000</v>
      </c>
      <c r="J716" s="185">
        <f t="shared" si="3"/>
        <v>0</v>
      </c>
      <c r="K716" s="186" t="str">
        <f t="array" ref="K716">XLOOKUP(TRIM(C716), LopHoc!$B$4:$B$100, LopHoc!$A$4:$A$100, "Không tìm thấy")
</f>
        <v>RMIX</v>
      </c>
    </row>
    <row r="717">
      <c r="A717" s="37" t="s">
        <v>2514</v>
      </c>
      <c r="B717" s="70">
        <v>45931.0</v>
      </c>
      <c r="C717" s="58" t="s">
        <v>50</v>
      </c>
      <c r="D717" s="58" t="str">
        <f>IFERROR(VLOOKUP(A717, LichDay!A:E, 5, FALSE), "")</f>
        <v>Khadi</v>
      </c>
      <c r="E717" s="57" t="str">
        <f>IFERROR(VLOOKUP(A717, LichDay!A:F, 6, FALSE), "")</f>
        <v/>
      </c>
      <c r="F717" s="23">
        <f t="shared" si="1"/>
        <v>9</v>
      </c>
      <c r="G717" s="23">
        <f>IF(A717 &lt;&gt; "", COUNTIFS(DiemDanhChiTiet!A:A, A717, DiemDanhChiTiet!E:E, C717), 0)</f>
        <v>8</v>
      </c>
      <c r="H717" s="23">
        <f>IF(A717 &lt;&gt; "", COUNTIFS(DiemDanhChiTiet!A:A, A717, DiemDanhChiTiet!E:E, "&lt;&gt;"&amp;C717), 0)</f>
        <v>1</v>
      </c>
      <c r="I717" s="185">
        <f t="shared" si="2"/>
        <v>150000</v>
      </c>
      <c r="J717" s="185">
        <f t="shared" si="3"/>
        <v>0</v>
      </c>
      <c r="K717" s="186" t="str">
        <f t="array" ref="K717">XLOOKUP(TRIM(C717), LopHoc!$B$4:$B$100, LopHoc!$A$4:$A$100, "Không tìm thấy")
</f>
        <v>RMIX</v>
      </c>
    </row>
    <row r="718">
      <c r="A718" s="37" t="s">
        <v>2523</v>
      </c>
      <c r="B718" s="70">
        <v>45931.0</v>
      </c>
      <c r="C718" s="58" t="s">
        <v>439</v>
      </c>
      <c r="D718" s="58" t="str">
        <f>IFERROR(VLOOKUP(A718, LichDay!A:E, 5, FALSE), "")</f>
        <v>Khadi</v>
      </c>
      <c r="E718" s="57" t="str">
        <f>IFERROR(VLOOKUP(A718, LichDay!A:F, 6, FALSE), "")</f>
        <v/>
      </c>
      <c r="F718" s="23">
        <f t="shared" si="1"/>
        <v>8</v>
      </c>
      <c r="G718" s="23">
        <f>IF(A718 &lt;&gt; "", COUNTIFS(DiemDanhChiTiet!A:A, A718, DiemDanhChiTiet!E:E, C718), 0)</f>
        <v>8</v>
      </c>
      <c r="H718" s="23">
        <f>IF(A718 &lt;&gt; "", COUNTIFS(DiemDanhChiTiet!A:A, A718, DiemDanhChiTiet!E:E, "&lt;&gt;"&amp;C718), 0)</f>
        <v>0</v>
      </c>
      <c r="I718" s="185">
        <f t="shared" si="2"/>
        <v>150000</v>
      </c>
      <c r="J718" s="185">
        <f t="shared" si="3"/>
        <v>0</v>
      </c>
      <c r="K718" s="186" t="str">
        <f t="array" ref="K718">XLOOKUP(TRIM(C718), LopHoc!$B$4:$B$100, LopHoc!$A$4:$A$100, "Không tìm thấy")
</f>
        <v>Gang Thép</v>
      </c>
    </row>
    <row r="719">
      <c r="A719" s="37" t="s">
        <v>2498</v>
      </c>
      <c r="B719" s="70">
        <v>45962.0</v>
      </c>
      <c r="C719" s="58" t="s">
        <v>190</v>
      </c>
      <c r="D719" s="58" t="str">
        <f>IFERROR(VLOOKUP(A719, LichDay!A:E, 5, FALSE), "")</f>
        <v>Halo</v>
      </c>
      <c r="E719" s="57" t="str">
        <f>IFERROR(VLOOKUP(A719, LichDay!A:F, 6, FALSE), "")</f>
        <v/>
      </c>
      <c r="F719" s="23">
        <f t="shared" si="1"/>
        <v>2</v>
      </c>
      <c r="G719" s="23">
        <f>IF(A719 &lt;&gt; "", COUNTIFS(DiemDanhChiTiet!A:A, A719, DiemDanhChiTiet!E:E, C719), 0)</f>
        <v>2</v>
      </c>
      <c r="H719" s="23">
        <f>IF(A719 &lt;&gt; "", COUNTIFS(DiemDanhChiTiet!A:A, A719, DiemDanhChiTiet!E:E, "&lt;&gt;"&amp;C719), 0)</f>
        <v>0</v>
      </c>
      <c r="I719" s="185">
        <f t="shared" si="2"/>
        <v>150000</v>
      </c>
      <c r="J719" s="185">
        <f t="shared" si="3"/>
        <v>0</v>
      </c>
      <c r="K719" s="186" t="str">
        <f t="array" ref="K719">XLOOKUP(TRIM(C719), LopHoc!$B$4:$B$100, LopHoc!$A$4:$A$100, "Không tìm thấy")
</f>
        <v>Thịnh Đán</v>
      </c>
    </row>
    <row r="720">
      <c r="A720" s="37" t="s">
        <v>2386</v>
      </c>
      <c r="B720" s="70">
        <v>45962.0</v>
      </c>
      <c r="C720" s="58" t="s">
        <v>225</v>
      </c>
      <c r="D720" s="58" t="str">
        <f>IFERROR(VLOOKUP(A720, LichDay!A:E, 5, FALSE), "")</f>
        <v>Hope</v>
      </c>
      <c r="E720" s="57" t="str">
        <f>IFERROR(VLOOKUP(A720, LichDay!A:F, 6, FALSE), "")</f>
        <v/>
      </c>
      <c r="F720" s="23">
        <f t="shared" si="1"/>
        <v>8</v>
      </c>
      <c r="G720" s="23">
        <f>IF(A720 &lt;&gt; "", COUNTIFS(DiemDanhChiTiet!A:A, A720, DiemDanhChiTiet!E:E, C720), 0)</f>
        <v>7</v>
      </c>
      <c r="H720" s="23">
        <f>IF(A720 &lt;&gt; "", COUNTIFS(DiemDanhChiTiet!A:A, A720, DiemDanhChiTiet!E:E, "&lt;&gt;"&amp;C720), 0)</f>
        <v>1</v>
      </c>
      <c r="I720" s="185">
        <f t="shared" si="2"/>
        <v>150000</v>
      </c>
      <c r="J720" s="185">
        <f t="shared" si="3"/>
        <v>0</v>
      </c>
      <c r="K720" s="186" t="str">
        <f t="array" ref="K720">XLOOKUP(TRIM(C720), LopHoc!$B$4:$B$100, LopHoc!$A$4:$A$100, "Không tìm thấy")
</f>
        <v>Gang Thép</v>
      </c>
    </row>
    <row r="721">
      <c r="A721" s="37" t="s">
        <v>2506</v>
      </c>
      <c r="B721" s="70">
        <v>45962.0</v>
      </c>
      <c r="C721" s="58" t="s">
        <v>114</v>
      </c>
      <c r="D721" s="58" t="str">
        <f>IFERROR(VLOOKUP(A721, LichDay!A:E, 5, FALSE), "")</f>
        <v>Khadi</v>
      </c>
      <c r="E721" s="57" t="str">
        <f>IFERROR(VLOOKUP(A721, LichDay!A:F, 6, FALSE), "")</f>
        <v/>
      </c>
      <c r="F721" s="23">
        <f t="shared" si="1"/>
        <v>6</v>
      </c>
      <c r="G721" s="23">
        <f>IF(A721 &lt;&gt; "", COUNTIFS(DiemDanhChiTiet!A:A, A721, DiemDanhChiTiet!E:E, C721), 0)</f>
        <v>6</v>
      </c>
      <c r="H721" s="23">
        <f>IF(A721 &lt;&gt; "", COUNTIFS(DiemDanhChiTiet!A:A, A721, DiemDanhChiTiet!E:E, "&lt;&gt;"&amp;C721), 0)</f>
        <v>0</v>
      </c>
      <c r="I721" s="185">
        <f t="shared" si="2"/>
        <v>150000</v>
      </c>
      <c r="J721" s="185">
        <f t="shared" si="3"/>
        <v>0</v>
      </c>
      <c r="K721" s="186" t="str">
        <f t="array" ref="K721">XLOOKUP(TRIM(C721), LopHoc!$B$4:$B$100, LopHoc!$A$4:$A$100, "Không tìm thấy")
</f>
        <v>RMIX</v>
      </c>
    </row>
    <row r="722">
      <c r="A722" s="37" t="s">
        <v>2398</v>
      </c>
      <c r="B722" s="70">
        <v>45962.0</v>
      </c>
      <c r="C722" s="58" t="s">
        <v>232</v>
      </c>
      <c r="D722" s="58" t="str">
        <f>IFERROR(VLOOKUP(A722, LichDay!A:E, 5, FALSE), "")</f>
        <v>Khadi</v>
      </c>
      <c r="E722" s="57" t="str">
        <f>IFERROR(VLOOKUP(A722, LichDay!A:F, 6, FALSE), "")</f>
        <v/>
      </c>
      <c r="F722" s="23">
        <f t="shared" si="1"/>
        <v>7</v>
      </c>
      <c r="G722" s="23">
        <f>IF(A722 &lt;&gt; "", COUNTIFS(DiemDanhChiTiet!A:A, A722, DiemDanhChiTiet!E:E, C722), 0)</f>
        <v>6</v>
      </c>
      <c r="H722" s="23">
        <f>IF(A722 &lt;&gt; "", COUNTIFS(DiemDanhChiTiet!A:A, A722, DiemDanhChiTiet!E:E, "&lt;&gt;"&amp;C722), 0)</f>
        <v>1</v>
      </c>
      <c r="I722" s="185">
        <f t="shared" si="2"/>
        <v>150000</v>
      </c>
      <c r="J722" s="185">
        <f t="shared" si="3"/>
        <v>0</v>
      </c>
      <c r="K722" s="186" t="str">
        <f t="array" ref="K722">XLOOKUP(TRIM(C722), LopHoc!$B$4:$B$100, LopHoc!$A$4:$A$100, "Không tìm thấy")
</f>
        <v>Gang Thép</v>
      </c>
    </row>
    <row r="723">
      <c r="A723" s="37" t="s">
        <v>2441</v>
      </c>
      <c r="B723" s="70">
        <v>45962.0</v>
      </c>
      <c r="C723" s="58" t="s">
        <v>472</v>
      </c>
      <c r="D723" s="58" t="str">
        <f>IFERROR(VLOOKUP(A723, LichDay!A:E, 5, FALSE), "")</f>
        <v>Hope</v>
      </c>
      <c r="E723" s="57" t="str">
        <f>IFERROR(VLOOKUP(A723, LichDay!A:F, 6, FALSE), "")</f>
        <v/>
      </c>
      <c r="F723" s="23">
        <f t="shared" si="1"/>
        <v>9</v>
      </c>
      <c r="G723" s="23">
        <f>IF(A723 &lt;&gt; "", COUNTIFS(DiemDanhChiTiet!A:A, A723, DiemDanhChiTiet!E:E, C723), 0)</f>
        <v>9</v>
      </c>
      <c r="H723" s="23">
        <f>IF(A723 &lt;&gt; "", COUNTIFS(DiemDanhChiTiet!A:A, A723, DiemDanhChiTiet!E:E, "&lt;&gt;"&amp;C723), 0)</f>
        <v>0</v>
      </c>
      <c r="I723" s="185">
        <f t="shared" si="2"/>
        <v>150000</v>
      </c>
      <c r="J723" s="185">
        <f t="shared" si="3"/>
        <v>0</v>
      </c>
      <c r="K723" s="186" t="str">
        <f t="array" ref="K723">XLOOKUP(TRIM(C723), LopHoc!$B$4:$B$100, LopHoc!$A$4:$A$100, "Không tìm thấy")
</f>
        <v>Gang Thép</v>
      </c>
    </row>
    <row r="724">
      <c r="A724" s="37" t="s">
        <v>2421</v>
      </c>
      <c r="B724" s="70">
        <v>45992.0</v>
      </c>
      <c r="C724" s="58" t="s">
        <v>306</v>
      </c>
      <c r="D724" s="58" t="str">
        <f>IFERROR(VLOOKUP(A724, LichDay!A:E, 5, FALSE), "")</f>
        <v>Halo</v>
      </c>
      <c r="E724" s="57" t="str">
        <f>IFERROR(VLOOKUP(A724, LichDay!A:F, 6, FALSE), "")</f>
        <v/>
      </c>
      <c r="F724" s="23">
        <f t="shared" si="1"/>
        <v>6</v>
      </c>
      <c r="G724" s="23">
        <f>IF(A724 &lt;&gt; "", COUNTIFS(DiemDanhChiTiet!A:A, A724, DiemDanhChiTiet!E:E, C724), 0)</f>
        <v>5</v>
      </c>
      <c r="H724" s="23">
        <f>IF(A724 &lt;&gt; "", COUNTIFS(DiemDanhChiTiet!A:A, A724, DiemDanhChiTiet!E:E, "&lt;&gt;"&amp;C724), 0)</f>
        <v>1</v>
      </c>
      <c r="I724" s="185">
        <f t="shared" si="2"/>
        <v>150000</v>
      </c>
      <c r="J724" s="185">
        <f t="shared" si="3"/>
        <v>0</v>
      </c>
      <c r="K724" s="186" t="str">
        <f t="array" ref="K724">XLOOKUP(TRIM(C724), LopHoc!$B$4:$B$100, LopHoc!$A$4:$A$100, "Không tìm thấy")
</f>
        <v>Gang Thép</v>
      </c>
    </row>
    <row r="725">
      <c r="A725" s="37" t="s">
        <v>2507</v>
      </c>
      <c r="B725" s="70">
        <v>45992.0</v>
      </c>
      <c r="C725" s="58" t="s">
        <v>114</v>
      </c>
      <c r="D725" s="58" t="str">
        <f>IFERROR(VLOOKUP(A725, LichDay!A:E, 5, FALSE), "")</f>
        <v>Khadi</v>
      </c>
      <c r="E725" s="57" t="str">
        <f>IFERROR(VLOOKUP(A725, LichDay!A:F, 6, FALSE), "")</f>
        <v/>
      </c>
      <c r="F725" s="23">
        <f t="shared" si="1"/>
        <v>5</v>
      </c>
      <c r="G725" s="23">
        <f>IF(A725 &lt;&gt; "", COUNTIFS(DiemDanhChiTiet!A:A, A725, DiemDanhChiTiet!E:E, C725), 0)</f>
        <v>4</v>
      </c>
      <c r="H725" s="23">
        <f>IF(A725 &lt;&gt; "", COUNTIFS(DiemDanhChiTiet!A:A, A725, DiemDanhChiTiet!E:E, "&lt;&gt;"&amp;C725), 0)</f>
        <v>1</v>
      </c>
      <c r="I725" s="185">
        <f t="shared" si="2"/>
        <v>150000</v>
      </c>
      <c r="J725" s="185">
        <f t="shared" si="3"/>
        <v>0</v>
      </c>
      <c r="K725" s="186" t="str">
        <f t="array" ref="K725">XLOOKUP(TRIM(C725), LopHoc!$B$4:$B$100, LopHoc!$A$4:$A$100, "Không tìm thấy")
</f>
        <v>RMIX</v>
      </c>
    </row>
    <row r="726">
      <c r="A726" s="37" t="s">
        <v>2515</v>
      </c>
      <c r="B726" s="70">
        <v>45992.0</v>
      </c>
      <c r="C726" s="58" t="s">
        <v>50</v>
      </c>
      <c r="D726" s="58" t="str">
        <f>IFERROR(VLOOKUP(A726, LichDay!A:E, 5, FALSE), "")</f>
        <v>Lego</v>
      </c>
      <c r="E726" s="57" t="str">
        <f>IFERROR(VLOOKUP(A726, LichDay!A:F, 6, FALSE), "")</f>
        <v/>
      </c>
      <c r="F726" s="23">
        <f t="shared" si="1"/>
        <v>10</v>
      </c>
      <c r="G726" s="23">
        <f>IF(A726 &lt;&gt; "", COUNTIFS(DiemDanhChiTiet!A:A, A726, DiemDanhChiTiet!E:E, C726), 0)</f>
        <v>8</v>
      </c>
      <c r="H726" s="23">
        <f>IF(A726 &lt;&gt; "", COUNTIFS(DiemDanhChiTiet!A:A, A726, DiemDanhChiTiet!E:E, "&lt;&gt;"&amp;C726), 0)</f>
        <v>2</v>
      </c>
      <c r="I726" s="185">
        <f t="shared" si="2"/>
        <v>150000</v>
      </c>
      <c r="J726" s="185">
        <f t="shared" si="3"/>
        <v>0</v>
      </c>
      <c r="K726" s="186" t="str">
        <f t="array" ref="K726">XLOOKUP(TRIM(C726), LopHoc!$B$4:$B$100, LopHoc!$A$4:$A$100, "Không tìm thấy")
</f>
        <v>RMIX</v>
      </c>
    </row>
    <row r="727">
      <c r="A727" s="37" t="s">
        <v>2499</v>
      </c>
      <c r="B727" s="70">
        <v>45992.0</v>
      </c>
      <c r="C727" s="58" t="s">
        <v>190</v>
      </c>
      <c r="D727" s="58" t="str">
        <f>IFERROR(VLOOKUP(A727, LichDay!A:E, 5, FALSE), "")</f>
        <v>Halo</v>
      </c>
      <c r="E727" s="57" t="str">
        <f>IFERROR(VLOOKUP(A727, LichDay!A:F, 6, FALSE), "")</f>
        <v/>
      </c>
      <c r="F727" s="23">
        <f t="shared" si="1"/>
        <v>4</v>
      </c>
      <c r="G727" s="23">
        <f>IF(A727 &lt;&gt; "", COUNTIFS(DiemDanhChiTiet!A:A, A727, DiemDanhChiTiet!E:E, C727), 0)</f>
        <v>4</v>
      </c>
      <c r="H727" s="23">
        <f>IF(A727 &lt;&gt; "", COUNTIFS(DiemDanhChiTiet!A:A, A727, DiemDanhChiTiet!E:E, "&lt;&gt;"&amp;C727), 0)</f>
        <v>0</v>
      </c>
      <c r="I727" s="185">
        <f t="shared" si="2"/>
        <v>150000</v>
      </c>
      <c r="J727" s="185">
        <f t="shared" si="3"/>
        <v>0</v>
      </c>
      <c r="K727" s="186" t="str">
        <f t="array" ref="K727">XLOOKUP(TRIM(C727), LopHoc!$B$4:$B$100, LopHoc!$A$4:$A$100, "Không tìm thấy")
</f>
        <v>Thịnh Đán</v>
      </c>
    </row>
    <row r="728">
      <c r="A728" s="37" t="s">
        <v>2399</v>
      </c>
      <c r="B728" s="70">
        <v>45992.0</v>
      </c>
      <c r="C728" s="58" t="s">
        <v>232</v>
      </c>
      <c r="D728" s="58" t="str">
        <f>IFERROR(VLOOKUP(A728, LichDay!A:E, 5, FALSE), "")</f>
        <v>Khadi</v>
      </c>
      <c r="E728" s="57" t="str">
        <f>IFERROR(VLOOKUP(A728, LichDay!A:F, 6, FALSE), "")</f>
        <v/>
      </c>
      <c r="F728" s="23">
        <f t="shared" si="1"/>
        <v>10</v>
      </c>
      <c r="G728" s="23">
        <f>IF(A728 &lt;&gt; "", COUNTIFS(DiemDanhChiTiet!A:A, A728, DiemDanhChiTiet!E:E, C728), 0)</f>
        <v>9</v>
      </c>
      <c r="H728" s="23">
        <f>IF(A728 &lt;&gt; "", COUNTIFS(DiemDanhChiTiet!A:A, A728, DiemDanhChiTiet!E:E, "&lt;&gt;"&amp;C728), 0)</f>
        <v>1</v>
      </c>
      <c r="I728" s="185">
        <f t="shared" si="2"/>
        <v>150000</v>
      </c>
      <c r="J728" s="185">
        <f t="shared" si="3"/>
        <v>0</v>
      </c>
      <c r="K728" s="186" t="str">
        <f t="array" ref="K728">XLOOKUP(TRIM(C728), LopHoc!$B$4:$B$100, LopHoc!$A$4:$A$100, "Không tìm thấy")
</f>
        <v>Gang Thép</v>
      </c>
    </row>
    <row r="729">
      <c r="A729" s="37" t="s">
        <v>2442</v>
      </c>
      <c r="B729" s="70">
        <v>45992.0</v>
      </c>
      <c r="C729" s="58" t="s">
        <v>472</v>
      </c>
      <c r="D729" s="58" t="str">
        <f>IFERROR(VLOOKUP(A729, LichDay!A:E, 5, FALSE), "")</f>
        <v>Hope</v>
      </c>
      <c r="E729" s="57" t="str">
        <f>IFERROR(VLOOKUP(A729, LichDay!A:F, 6, FALSE), "")</f>
        <v/>
      </c>
      <c r="F729" s="23">
        <f t="shared" si="1"/>
        <v>7</v>
      </c>
      <c r="G729" s="23">
        <f>IF(A729 &lt;&gt; "", COUNTIFS(DiemDanhChiTiet!A:A, A729, DiemDanhChiTiet!E:E, C729), 0)</f>
        <v>7</v>
      </c>
      <c r="H729" s="23">
        <f>IF(A729 &lt;&gt; "", COUNTIFS(DiemDanhChiTiet!A:A, A729, DiemDanhChiTiet!E:E, "&lt;&gt;"&amp;C729), 0)</f>
        <v>0</v>
      </c>
      <c r="I729" s="185">
        <f t="shared" si="2"/>
        <v>150000</v>
      </c>
      <c r="J729" s="185">
        <f t="shared" si="3"/>
        <v>0</v>
      </c>
      <c r="K729" s="186" t="str">
        <f t="array" ref="K729">XLOOKUP(TRIM(C729), LopHoc!$B$4:$B$100, LopHoc!$A$4:$A$100, "Không tìm thấy")
</f>
        <v>Gang Thép</v>
      </c>
    </row>
    <row r="730">
      <c r="A730" s="37" t="s">
        <v>2387</v>
      </c>
      <c r="B730" s="70">
        <v>45992.0</v>
      </c>
      <c r="C730" s="58" t="s">
        <v>225</v>
      </c>
      <c r="D730" s="58" t="str">
        <f>IFERROR(VLOOKUP(A730, LichDay!A:E, 5, FALSE), "")</f>
        <v>Hope</v>
      </c>
      <c r="E730" s="57" t="str">
        <f>IFERROR(VLOOKUP(A730, LichDay!A:F, 6, FALSE), "")</f>
        <v/>
      </c>
      <c r="F730" s="23">
        <f t="shared" si="1"/>
        <v>6</v>
      </c>
      <c r="G730" s="23">
        <f>IF(A730 &lt;&gt; "", COUNTIFS(DiemDanhChiTiet!A:A, A730, DiemDanhChiTiet!E:E, C730), 0)</f>
        <v>6</v>
      </c>
      <c r="H730" s="23">
        <f>IF(A730 &lt;&gt; "", COUNTIFS(DiemDanhChiTiet!A:A, A730, DiemDanhChiTiet!E:E, "&lt;&gt;"&amp;C730), 0)</f>
        <v>0</v>
      </c>
      <c r="I730" s="185">
        <f t="shared" si="2"/>
        <v>150000</v>
      </c>
      <c r="J730" s="185">
        <f t="shared" si="3"/>
        <v>0</v>
      </c>
      <c r="K730" s="186" t="str">
        <f t="array" ref="K730">XLOOKUP(TRIM(C730), LopHoc!$B$4:$B$100, LopHoc!$A$4:$A$100, "Không tìm thấy")
</f>
        <v>Gang Thép</v>
      </c>
    </row>
    <row r="731">
      <c r="A731" s="37" t="s">
        <v>2472</v>
      </c>
      <c r="B731" s="58" t="s">
        <v>2450</v>
      </c>
      <c r="C731" s="58" t="s">
        <v>141</v>
      </c>
      <c r="D731" s="58" t="str">
        <f>IFERROR(VLOOKUP(A731, LichDay!A:E, 5, FALSE), "")</f>
        <v>Hope</v>
      </c>
      <c r="E731" s="57" t="str">
        <f>IFERROR(VLOOKUP(A731, LichDay!A:F, 6, FALSE), "")</f>
        <v/>
      </c>
      <c r="F731" s="23">
        <f t="shared" si="1"/>
        <v>4</v>
      </c>
      <c r="G731" s="23">
        <f>IF(A731 &lt;&gt; "", COUNTIFS(DiemDanhChiTiet!A:A, A731, DiemDanhChiTiet!E:E, C731), 0)</f>
        <v>4</v>
      </c>
      <c r="H731" s="23">
        <f>IF(A731 &lt;&gt; "", COUNTIFS(DiemDanhChiTiet!A:A, A731, DiemDanhChiTiet!E:E, "&lt;&gt;"&amp;C731), 0)</f>
        <v>0</v>
      </c>
      <c r="I731" s="185">
        <f t="shared" si="2"/>
        <v>150000</v>
      </c>
      <c r="J731" s="185">
        <f t="shared" si="3"/>
        <v>0</v>
      </c>
      <c r="K731" s="186" t="str">
        <f t="array" ref="K731">XLOOKUP(TRIM(C731), LopHoc!$B$4:$B$100, LopHoc!$A$4:$A$100, "Không tìm thấy")
</f>
        <v>RMIX</v>
      </c>
    </row>
    <row r="732">
      <c r="A732" s="37" t="s">
        <v>2461</v>
      </c>
      <c r="B732" s="58" t="s">
        <v>2450</v>
      </c>
      <c r="C732" s="58" t="s">
        <v>293</v>
      </c>
      <c r="D732" s="58" t="str">
        <f>IFERROR(VLOOKUP(A732, LichDay!A:E, 5, FALSE), "")</f>
        <v>Halo</v>
      </c>
      <c r="E732" s="58" t="str">
        <f>IFERROR(VLOOKUP(A732, LichDay!A:F, 6, FALSE), "")</f>
        <v>Khadi</v>
      </c>
      <c r="F732" s="23">
        <f t="shared" si="1"/>
        <v>4</v>
      </c>
      <c r="G732" s="23">
        <f>IF(A732 &lt;&gt; "", COUNTIFS(DiemDanhChiTiet!A:A, A732, DiemDanhChiTiet!E:E, C732), 0)</f>
        <v>4</v>
      </c>
      <c r="H732" s="23">
        <f>IF(A732 &lt;&gt; "", COUNTIFS(DiemDanhChiTiet!A:A, A732, DiemDanhChiTiet!E:E, "&lt;&gt;"&amp;C732), 0)</f>
        <v>0</v>
      </c>
      <c r="I732" s="185">
        <f t="shared" si="2"/>
        <v>150000</v>
      </c>
      <c r="J732" s="185">
        <f t="shared" si="3"/>
        <v>50000</v>
      </c>
      <c r="K732" s="186" t="str">
        <f t="array" ref="K732">XLOOKUP(TRIM(C732), LopHoc!$B$4:$B$100, LopHoc!$A$4:$A$100, "Không tìm thấy")
</f>
        <v>Gang Thép</v>
      </c>
    </row>
    <row r="733">
      <c r="A733" s="37" t="s">
        <v>2422</v>
      </c>
      <c r="B733" s="58" t="s">
        <v>2423</v>
      </c>
      <c r="C733" s="58" t="s">
        <v>306</v>
      </c>
      <c r="D733" s="58" t="str">
        <f>IFERROR(VLOOKUP(A733, LichDay!A:E, 5, FALSE), "")</f>
        <v>Khadi</v>
      </c>
      <c r="E733" s="57" t="str">
        <f>IFERROR(VLOOKUP(A733, LichDay!A:F, 6, FALSE), "")</f>
        <v/>
      </c>
      <c r="F733" s="23">
        <f t="shared" si="1"/>
        <v>9</v>
      </c>
      <c r="G733" s="23">
        <f>IF(A733 &lt;&gt; "", COUNTIFS(DiemDanhChiTiet!A:A, A733, DiemDanhChiTiet!E:E, C733), 0)</f>
        <v>7</v>
      </c>
      <c r="H733" s="23">
        <f>IF(A733 &lt;&gt; "", COUNTIFS(DiemDanhChiTiet!A:A, A733, DiemDanhChiTiet!E:E, "&lt;&gt;"&amp;C733), 0)</f>
        <v>2</v>
      </c>
      <c r="I733" s="185">
        <f t="shared" si="2"/>
        <v>150000</v>
      </c>
      <c r="J733" s="185">
        <f t="shared" si="3"/>
        <v>0</v>
      </c>
      <c r="K733" s="186" t="str">
        <f t="array" ref="K733">XLOOKUP(TRIM(C733), LopHoc!$B$4:$B$100, LopHoc!$A$4:$A$100, "Không tìm thấy")
</f>
        <v>Gang Thép</v>
      </c>
    </row>
    <row r="734">
      <c r="A734" s="37" t="s">
        <v>2433</v>
      </c>
      <c r="B734" s="58" t="s">
        <v>2423</v>
      </c>
      <c r="C734" s="58" t="s">
        <v>453</v>
      </c>
      <c r="D734" s="58" t="str">
        <f>IFERROR(VLOOKUP(A734, LichDay!A:E, 5, FALSE), "")</f>
        <v>Hope</v>
      </c>
      <c r="E734" s="57" t="str">
        <f>IFERROR(VLOOKUP(A734, LichDay!A:F, 6, FALSE), "")</f>
        <v/>
      </c>
      <c r="F734" s="23">
        <f t="shared" si="1"/>
        <v>7</v>
      </c>
      <c r="G734" s="23">
        <f>IF(A734 &lt;&gt; "", COUNTIFS(DiemDanhChiTiet!A:A, A734, DiemDanhChiTiet!E:E, C734), 0)</f>
        <v>6</v>
      </c>
      <c r="H734" s="23">
        <f>IF(A734 &lt;&gt; "", COUNTIFS(DiemDanhChiTiet!A:A, A734, DiemDanhChiTiet!E:E, "&lt;&gt;"&amp;C734), 0)</f>
        <v>1</v>
      </c>
      <c r="I734" s="185">
        <f t="shared" si="2"/>
        <v>150000</v>
      </c>
      <c r="J734" s="185">
        <f t="shared" si="3"/>
        <v>0</v>
      </c>
      <c r="K734" s="186" t="str">
        <f t="array" ref="K734">XLOOKUP(TRIM(C734), LopHoc!$B$4:$B$100, LopHoc!$A$4:$A$100, "Không tìm thấy")
</f>
        <v>Gang Thép</v>
      </c>
    </row>
    <row r="735">
      <c r="A735" s="37" t="s">
        <v>2407</v>
      </c>
      <c r="B735" s="58" t="s">
        <v>2408</v>
      </c>
      <c r="C735" s="58" t="s">
        <v>327</v>
      </c>
      <c r="D735" s="58" t="str">
        <f>IFERROR(VLOOKUP(A735, LichDay!A:E, 5, FALSE), "")</f>
        <v>Huco</v>
      </c>
      <c r="E735" s="57" t="str">
        <f>IFERROR(VLOOKUP(A735, LichDay!A:F, 6, FALSE), "")</f>
        <v/>
      </c>
      <c r="F735" s="23">
        <f t="shared" si="1"/>
        <v>8</v>
      </c>
      <c r="G735" s="23">
        <f>IF(A735 &lt;&gt; "", COUNTIFS(DiemDanhChiTiet!A:A, A735, DiemDanhChiTiet!E:E, C735), 0)</f>
        <v>8</v>
      </c>
      <c r="H735" s="23">
        <f>IF(A735 &lt;&gt; "", COUNTIFS(DiemDanhChiTiet!A:A, A735, DiemDanhChiTiet!E:E, "&lt;&gt;"&amp;C735), 0)</f>
        <v>0</v>
      </c>
      <c r="I735" s="185">
        <f t="shared" si="2"/>
        <v>150000</v>
      </c>
      <c r="J735" s="185">
        <f t="shared" si="3"/>
        <v>0</v>
      </c>
      <c r="K735" s="186" t="str">
        <f t="array" ref="K735">XLOOKUP(TRIM(C735), LopHoc!$B$4:$B$100, LopHoc!$A$4:$A$100, "Không tìm thấy")
</f>
        <v>Gang Thép</v>
      </c>
    </row>
    <row r="736">
      <c r="A736" s="37" t="s">
        <v>2490</v>
      </c>
      <c r="B736" s="58" t="s">
        <v>2408</v>
      </c>
      <c r="C736" s="58" t="s">
        <v>86</v>
      </c>
      <c r="D736" s="58" t="str">
        <f>IFERROR(VLOOKUP(A736, LichDay!A:E, 5, FALSE), "")</f>
        <v>Halo</v>
      </c>
      <c r="E736" s="57" t="str">
        <f>IFERROR(VLOOKUP(A736, LichDay!A:F, 6, FALSE), "")</f>
        <v/>
      </c>
      <c r="F736" s="23">
        <f t="shared" si="1"/>
        <v>5</v>
      </c>
      <c r="G736" s="23">
        <f>IF(A736 &lt;&gt; "", COUNTIFS(DiemDanhChiTiet!A:A, A736, DiemDanhChiTiet!E:E, C736), 0)</f>
        <v>5</v>
      </c>
      <c r="H736" s="23">
        <f>IF(A736 &lt;&gt; "", COUNTIFS(DiemDanhChiTiet!A:A, A736, DiemDanhChiTiet!E:E, "&lt;&gt;"&amp;C736), 0)</f>
        <v>0</v>
      </c>
      <c r="I736" s="185">
        <f t="shared" si="2"/>
        <v>150000</v>
      </c>
      <c r="J736" s="185">
        <f t="shared" si="3"/>
        <v>0</v>
      </c>
      <c r="K736" s="186" t="str">
        <f t="array" ref="K736">XLOOKUP(TRIM(C736), LopHoc!$B$4:$B$100, LopHoc!$A$4:$A$100, "Không tìm thấy")
</f>
        <v>RMIX</v>
      </c>
    </row>
    <row r="737">
      <c r="A737" s="37" t="s">
        <v>2481</v>
      </c>
      <c r="B737" s="58" t="s">
        <v>2408</v>
      </c>
      <c r="C737" s="58" t="s">
        <v>27</v>
      </c>
      <c r="D737" s="58" t="str">
        <f>IFERROR(VLOOKUP(A737, LichDay!A:E, 5, FALSE), "")</f>
        <v>Lego</v>
      </c>
      <c r="E737" s="57" t="str">
        <f>IFERROR(VLOOKUP(A737, LichDay!A:F, 6, FALSE), "")</f>
        <v/>
      </c>
      <c r="F737" s="23">
        <f t="shared" si="1"/>
        <v>11</v>
      </c>
      <c r="G737" s="23">
        <f>IF(A737 &lt;&gt; "", COUNTIFS(DiemDanhChiTiet!A:A, A737, DiemDanhChiTiet!E:E, C737), 0)</f>
        <v>9</v>
      </c>
      <c r="H737" s="23">
        <f>IF(A737 &lt;&gt; "", COUNTIFS(DiemDanhChiTiet!A:A, A737, DiemDanhChiTiet!E:E, "&lt;&gt;"&amp;C737), 0)</f>
        <v>2</v>
      </c>
      <c r="I737" s="185">
        <f t="shared" si="2"/>
        <v>150000</v>
      </c>
      <c r="J737" s="185">
        <f t="shared" si="3"/>
        <v>0</v>
      </c>
      <c r="K737" s="186" t="str">
        <f t="array" ref="K737">XLOOKUP(TRIM(C737), LopHoc!$B$4:$B$100, LopHoc!$A$4:$A$100, "Không tìm thấy")
</f>
        <v>RMIX</v>
      </c>
    </row>
    <row r="738">
      <c r="A738" s="37" t="s">
        <v>2473</v>
      </c>
      <c r="B738" s="58" t="s">
        <v>2408</v>
      </c>
      <c r="C738" s="58" t="s">
        <v>141</v>
      </c>
      <c r="D738" s="58" t="str">
        <f>IFERROR(VLOOKUP(A738, LichDay!A:E, 5, FALSE), "")</f>
        <v>Hope</v>
      </c>
      <c r="E738" s="57" t="str">
        <f>IFERROR(VLOOKUP(A738, LichDay!A:F, 6, FALSE), "")</f>
        <v/>
      </c>
      <c r="F738" s="23">
        <f t="shared" si="1"/>
        <v>4</v>
      </c>
      <c r="G738" s="23">
        <f>IF(A738 &lt;&gt; "", COUNTIFS(DiemDanhChiTiet!A:A, A738, DiemDanhChiTiet!E:E, C738), 0)</f>
        <v>4</v>
      </c>
      <c r="H738" s="23">
        <f>IF(A738 &lt;&gt; "", COUNTIFS(DiemDanhChiTiet!A:A, A738, DiemDanhChiTiet!E:E, "&lt;&gt;"&amp;C738), 0)</f>
        <v>0</v>
      </c>
      <c r="I738" s="185">
        <f t="shared" si="2"/>
        <v>150000</v>
      </c>
      <c r="J738" s="185">
        <f t="shared" si="3"/>
        <v>0</v>
      </c>
      <c r="K738" s="186" t="str">
        <f t="array" ref="K738">XLOOKUP(TRIM(C738), LopHoc!$B$4:$B$100, LopHoc!$A$4:$A$100, "Không tìm thấy")
</f>
        <v>RMIX</v>
      </c>
    </row>
    <row r="739">
      <c r="A739" s="37" t="s">
        <v>2462</v>
      </c>
      <c r="B739" s="58" t="s">
        <v>2463</v>
      </c>
      <c r="C739" s="58" t="s">
        <v>293</v>
      </c>
      <c r="D739" s="58" t="str">
        <f>IFERROR(VLOOKUP(A739, LichDay!A:E, 5, FALSE), "")</f>
        <v>Halo</v>
      </c>
      <c r="E739" s="58" t="str">
        <f>IFERROR(VLOOKUP(A739, LichDay!A:F, 6, FALSE), "")</f>
        <v>Khadi</v>
      </c>
      <c r="F739" s="23">
        <f t="shared" si="1"/>
        <v>7</v>
      </c>
      <c r="G739" s="23">
        <f>IF(A739 &lt;&gt; "", COUNTIFS(DiemDanhChiTiet!A:A, A739, DiemDanhChiTiet!E:E, C739), 0)</f>
        <v>7</v>
      </c>
      <c r="H739" s="23">
        <f>IF(A739 &lt;&gt; "", COUNTIFS(DiemDanhChiTiet!A:A, A739, DiemDanhChiTiet!E:E, "&lt;&gt;"&amp;C739), 0)</f>
        <v>0</v>
      </c>
      <c r="I739" s="185">
        <f t="shared" si="2"/>
        <v>150000</v>
      </c>
      <c r="J739" s="185">
        <f t="shared" si="3"/>
        <v>50000</v>
      </c>
      <c r="K739" s="186" t="str">
        <f t="array" ref="K739">XLOOKUP(TRIM(C739), LopHoc!$B$4:$B$100, LopHoc!$A$4:$A$100, "Không tìm thấy")
</f>
        <v>Gang Thép</v>
      </c>
    </row>
    <row r="740">
      <c r="A740" s="37" t="s">
        <v>2409</v>
      </c>
      <c r="B740" s="58" t="s">
        <v>2410</v>
      </c>
      <c r="C740" s="58" t="s">
        <v>327</v>
      </c>
      <c r="D740" s="58" t="str">
        <f>IFERROR(VLOOKUP(A740, LichDay!A:E, 5, FALSE), "")</f>
        <v>Huco</v>
      </c>
      <c r="E740" s="57" t="str">
        <f>IFERROR(VLOOKUP(A740, LichDay!A:F, 6, FALSE), "")</f>
        <v/>
      </c>
      <c r="F740" s="23">
        <f t="shared" si="1"/>
        <v>6</v>
      </c>
      <c r="G740" s="23">
        <f>IF(A740 &lt;&gt; "", COUNTIFS(DiemDanhChiTiet!A:A, A740, DiemDanhChiTiet!E:E, C740), 0)</f>
        <v>6</v>
      </c>
      <c r="H740" s="23">
        <f>IF(A740 &lt;&gt; "", COUNTIFS(DiemDanhChiTiet!A:A, A740, DiemDanhChiTiet!E:E, "&lt;&gt;"&amp;C740), 0)</f>
        <v>0</v>
      </c>
      <c r="I740" s="185">
        <f t="shared" si="2"/>
        <v>150000</v>
      </c>
      <c r="J740" s="185">
        <f t="shared" si="3"/>
        <v>0</v>
      </c>
      <c r="K740" s="186" t="str">
        <f t="array" ref="K740">XLOOKUP(TRIM(C740), LopHoc!$B$4:$B$100, LopHoc!$A$4:$A$100, "Không tìm thấy")
</f>
        <v>Gang Thép</v>
      </c>
    </row>
    <row r="741">
      <c r="A741" s="37" t="s">
        <v>2491</v>
      </c>
      <c r="B741" s="58" t="s">
        <v>2410</v>
      </c>
      <c r="C741" s="58" t="s">
        <v>86</v>
      </c>
      <c r="D741" s="58" t="str">
        <f>IFERROR(VLOOKUP(A741, LichDay!A:E, 5, FALSE), "")</f>
        <v>Halo</v>
      </c>
      <c r="E741" s="57" t="str">
        <f>IFERROR(VLOOKUP(A741, LichDay!A:F, 6, FALSE), "")</f>
        <v/>
      </c>
      <c r="F741" s="23">
        <f t="shared" si="1"/>
        <v>5</v>
      </c>
      <c r="G741" s="23">
        <f>IF(A741 &lt;&gt; "", COUNTIFS(DiemDanhChiTiet!A:A, A741, DiemDanhChiTiet!E:E, C741), 0)</f>
        <v>4</v>
      </c>
      <c r="H741" s="23">
        <f>IF(A741 &lt;&gt; "", COUNTIFS(DiemDanhChiTiet!A:A, A741, DiemDanhChiTiet!E:E, "&lt;&gt;"&amp;C741), 0)</f>
        <v>1</v>
      </c>
      <c r="I741" s="185">
        <f t="shared" si="2"/>
        <v>150000</v>
      </c>
      <c r="J741" s="185">
        <f t="shared" si="3"/>
        <v>0</v>
      </c>
      <c r="K741" s="186" t="str">
        <f t="array" ref="K741">XLOOKUP(TRIM(C741), LopHoc!$B$4:$B$100, LopHoc!$A$4:$A$100, "Không tìm thấy")
</f>
        <v>RMIX</v>
      </c>
    </row>
    <row r="742">
      <c r="A742" s="37" t="s">
        <v>2516</v>
      </c>
      <c r="B742" s="58" t="s">
        <v>2410</v>
      </c>
      <c r="C742" s="58" t="s">
        <v>50</v>
      </c>
      <c r="D742" s="58" t="str">
        <f>IFERROR(VLOOKUP(A742, LichDay!A:E, 5, FALSE), "")</f>
        <v>Khadi</v>
      </c>
      <c r="E742" s="57" t="str">
        <f>IFERROR(VLOOKUP(A742, LichDay!A:F, 6, FALSE), "")</f>
        <v/>
      </c>
      <c r="F742" s="23">
        <f t="shared" si="1"/>
        <v>11</v>
      </c>
      <c r="G742" s="23">
        <f>IF(A742 &lt;&gt; "", COUNTIFS(DiemDanhChiTiet!A:A, A742, DiemDanhChiTiet!E:E, C742), 0)</f>
        <v>9</v>
      </c>
      <c r="H742" s="23">
        <f>IF(A742 &lt;&gt; "", COUNTIFS(DiemDanhChiTiet!A:A, A742, DiemDanhChiTiet!E:E, "&lt;&gt;"&amp;C742), 0)</f>
        <v>2</v>
      </c>
      <c r="I742" s="185">
        <f t="shared" si="2"/>
        <v>150000</v>
      </c>
      <c r="J742" s="185">
        <f t="shared" si="3"/>
        <v>0</v>
      </c>
      <c r="K742" s="186" t="str">
        <f t="array" ref="K742">XLOOKUP(TRIM(C742), LopHoc!$B$4:$B$100, LopHoc!$A$4:$A$100, "Không tìm thấy")
</f>
        <v>RMIX</v>
      </c>
    </row>
    <row r="743">
      <c r="A743" s="37" t="s">
        <v>2524</v>
      </c>
      <c r="B743" s="58" t="s">
        <v>2408</v>
      </c>
      <c r="C743" s="58" t="s">
        <v>439</v>
      </c>
      <c r="D743" s="58" t="str">
        <f>IFERROR(VLOOKUP(A743, LichDay!A:E, 5, FALSE), "")</f>
        <v>Khadi</v>
      </c>
      <c r="E743" s="57" t="str">
        <f>IFERROR(VLOOKUP(A743, LichDay!A:F, 6, FALSE), "")</f>
        <v/>
      </c>
      <c r="F743" s="23">
        <f t="shared" si="1"/>
        <v>8</v>
      </c>
      <c r="G743" s="23">
        <f>IF(A743 &lt;&gt; "", COUNTIFS(DiemDanhChiTiet!A:A, A743, DiemDanhChiTiet!E:E, C743), 0)</f>
        <v>8</v>
      </c>
      <c r="H743" s="23">
        <f>IF(A743 &lt;&gt; "", COUNTIFS(DiemDanhChiTiet!A:A, A743, DiemDanhChiTiet!E:E, "&lt;&gt;"&amp;C743), 0)</f>
        <v>0</v>
      </c>
      <c r="I743" s="185">
        <f t="shared" si="2"/>
        <v>150000</v>
      </c>
      <c r="J743" s="185">
        <f t="shared" si="3"/>
        <v>0</v>
      </c>
      <c r="K743" s="186" t="str">
        <f t="array" ref="K743">XLOOKUP(TRIM(C743), LopHoc!$B$4:$B$100, LopHoc!$A$4:$A$100, "Không tìm thấy")
</f>
        <v>Gang Thép</v>
      </c>
    </row>
    <row r="744">
      <c r="A744" s="37" t="s">
        <v>2525</v>
      </c>
      <c r="B744" s="58" t="s">
        <v>2410</v>
      </c>
      <c r="C744" s="58" t="s">
        <v>439</v>
      </c>
      <c r="D744" s="58" t="str">
        <f>IFERROR(VLOOKUP(A744, LichDay!A:E, 5, FALSE), "")</f>
        <v>Khadi</v>
      </c>
      <c r="E744" s="57" t="str">
        <f>IFERROR(VLOOKUP(A744, LichDay!A:F, 6, FALSE), "")</f>
        <v/>
      </c>
      <c r="F744" s="23">
        <f t="shared" si="1"/>
        <v>8</v>
      </c>
      <c r="G744" s="23">
        <f>IF(A744 &lt;&gt; "", COUNTIFS(DiemDanhChiTiet!A:A, A744, DiemDanhChiTiet!E:E, C744), 0)</f>
        <v>8</v>
      </c>
      <c r="H744" s="23">
        <f>IF(A744 &lt;&gt; "", COUNTIFS(DiemDanhChiTiet!A:A, A744, DiemDanhChiTiet!E:E, "&lt;&gt;"&amp;C744), 0)</f>
        <v>0</v>
      </c>
      <c r="I744" s="185">
        <f t="shared" si="2"/>
        <v>150000</v>
      </c>
      <c r="J744" s="185">
        <f t="shared" si="3"/>
        <v>0</v>
      </c>
      <c r="K744" s="186" t="str">
        <f t="array" ref="K744">XLOOKUP(TRIM(C744), LopHoc!$B$4:$B$100, LopHoc!$A$4:$A$100, "Không tìm thấy")
</f>
        <v>Gang Thép</v>
      </c>
    </row>
    <row r="745">
      <c r="A745" s="37" t="s">
        <v>2482</v>
      </c>
      <c r="B745" s="58" t="s">
        <v>2410</v>
      </c>
      <c r="C745" s="58" t="s">
        <v>27</v>
      </c>
      <c r="D745" s="58" t="str">
        <f>IFERROR(VLOOKUP(A745, LichDay!A:E, 5, FALSE), "")</f>
        <v>Lego</v>
      </c>
      <c r="E745" s="57" t="str">
        <f>IFERROR(VLOOKUP(A745, LichDay!A:F, 6, FALSE), "")</f>
        <v/>
      </c>
      <c r="F745" s="23">
        <f t="shared" si="1"/>
        <v>10</v>
      </c>
      <c r="G745" s="23">
        <f>IF(A745 &lt;&gt; "", COUNTIFS(DiemDanhChiTiet!A:A, A745, DiemDanhChiTiet!E:E, C745), 0)</f>
        <v>9</v>
      </c>
      <c r="H745" s="23">
        <f>IF(A745 &lt;&gt; "", COUNTIFS(DiemDanhChiTiet!A:A, A745, DiemDanhChiTiet!E:E, "&lt;&gt;"&amp;C745), 0)</f>
        <v>1</v>
      </c>
      <c r="I745" s="185">
        <f t="shared" si="2"/>
        <v>150000</v>
      </c>
      <c r="J745" s="185">
        <f t="shared" si="3"/>
        <v>0</v>
      </c>
      <c r="K745" s="186" t="str">
        <f t="array" ref="K745">XLOOKUP(TRIM(C745), LopHoc!$B$4:$B$100, LopHoc!$A$4:$A$100, "Không tìm thấy")
</f>
        <v>RMIX</v>
      </c>
    </row>
    <row r="746">
      <c r="A746" s="37" t="s">
        <v>2508</v>
      </c>
      <c r="B746" s="58" t="s">
        <v>2389</v>
      </c>
      <c r="C746" s="58" t="s">
        <v>114</v>
      </c>
      <c r="D746" s="58" t="str">
        <f>IFERROR(VLOOKUP(A746, LichDay!A:E, 5, FALSE), "")</f>
        <v>Khadi</v>
      </c>
      <c r="E746" s="57" t="str">
        <f>IFERROR(VLOOKUP(A746, LichDay!A:F, 6, FALSE), "")</f>
        <v/>
      </c>
      <c r="F746" s="23">
        <f t="shared" si="1"/>
        <v>6</v>
      </c>
      <c r="G746" s="23">
        <f>IF(A746 &lt;&gt; "", COUNTIFS(DiemDanhChiTiet!A:A, A746, DiemDanhChiTiet!E:E, C746), 0)</f>
        <v>6</v>
      </c>
      <c r="H746" s="23">
        <f>IF(A746 &lt;&gt; "", COUNTIFS(DiemDanhChiTiet!A:A, A746, DiemDanhChiTiet!E:E, "&lt;&gt;"&amp;C746), 0)</f>
        <v>0</v>
      </c>
      <c r="I746" s="185">
        <f t="shared" si="2"/>
        <v>150000</v>
      </c>
      <c r="J746" s="185">
        <f t="shared" si="3"/>
        <v>0</v>
      </c>
      <c r="K746" s="186" t="str">
        <f t="array" ref="K746">XLOOKUP(TRIM(C746), LopHoc!$B$4:$B$100, LopHoc!$A$4:$A$100, "Không tìm thấy")
</f>
        <v>RMIX</v>
      </c>
    </row>
    <row r="747">
      <c r="A747" s="37" t="s">
        <v>2400</v>
      </c>
      <c r="B747" s="58" t="s">
        <v>2389</v>
      </c>
      <c r="C747" s="58" t="s">
        <v>232</v>
      </c>
      <c r="D747" s="58" t="str">
        <f>IFERROR(VLOOKUP(A747, LichDay!A:E, 5, FALSE), "")</f>
        <v>Khadi</v>
      </c>
      <c r="E747" s="57" t="str">
        <f>IFERROR(VLOOKUP(A747, LichDay!A:F, 6, FALSE), "")</f>
        <v/>
      </c>
      <c r="F747" s="23">
        <f t="shared" si="1"/>
        <v>5</v>
      </c>
      <c r="G747" s="23">
        <f>IF(A747 &lt;&gt; "", COUNTIFS(DiemDanhChiTiet!A:A, A747, DiemDanhChiTiet!E:E, C747), 0)</f>
        <v>5</v>
      </c>
      <c r="H747" s="23">
        <f>IF(A747 &lt;&gt; "", COUNTIFS(DiemDanhChiTiet!A:A, A747, DiemDanhChiTiet!E:E, "&lt;&gt;"&amp;C747), 0)</f>
        <v>0</v>
      </c>
      <c r="I747" s="185">
        <f t="shared" si="2"/>
        <v>150000</v>
      </c>
      <c r="J747" s="185">
        <f t="shared" si="3"/>
        <v>0</v>
      </c>
      <c r="K747" s="186" t="str">
        <f t="array" ref="K747">XLOOKUP(TRIM(C747), LopHoc!$B$4:$B$100, LopHoc!$A$4:$A$100, "Không tìm thấy")
</f>
        <v>Gang Thép</v>
      </c>
    </row>
    <row r="748">
      <c r="A748" s="37" t="s">
        <v>2500</v>
      </c>
      <c r="B748" s="58" t="s">
        <v>2389</v>
      </c>
      <c r="C748" s="58" t="s">
        <v>190</v>
      </c>
      <c r="D748" s="58" t="str">
        <f>IFERROR(VLOOKUP(A748, LichDay!A:E, 5, FALSE), "")</f>
        <v>Halo</v>
      </c>
      <c r="E748" s="57" t="str">
        <f>IFERROR(VLOOKUP(A748, LichDay!A:F, 6, FALSE), "")</f>
        <v/>
      </c>
      <c r="F748" s="23">
        <f t="shared" si="1"/>
        <v>3</v>
      </c>
      <c r="G748" s="23">
        <f>IF(A748 &lt;&gt; "", COUNTIFS(DiemDanhChiTiet!A:A, A748, DiemDanhChiTiet!E:E, C748), 0)</f>
        <v>3</v>
      </c>
      <c r="H748" s="23">
        <f>IF(A748 &lt;&gt; "", COUNTIFS(DiemDanhChiTiet!A:A, A748, DiemDanhChiTiet!E:E, "&lt;&gt;"&amp;C748), 0)</f>
        <v>0</v>
      </c>
      <c r="I748" s="185">
        <f t="shared" si="2"/>
        <v>150000</v>
      </c>
      <c r="J748" s="185">
        <f t="shared" si="3"/>
        <v>0</v>
      </c>
      <c r="K748" s="186" t="str">
        <f t="array" ref="K748">XLOOKUP(TRIM(C748), LopHoc!$B$4:$B$100, LopHoc!$A$4:$A$100, "Không tìm thấy")
</f>
        <v>Thịnh Đán</v>
      </c>
    </row>
    <row r="749">
      <c r="A749" s="37" t="s">
        <v>2443</v>
      </c>
      <c r="B749" s="58" t="s">
        <v>2389</v>
      </c>
      <c r="C749" s="58" t="s">
        <v>472</v>
      </c>
      <c r="D749" s="58" t="str">
        <f>IFERROR(VLOOKUP(A749, LichDay!A:E, 5, FALSE), "")</f>
        <v>Hope</v>
      </c>
      <c r="E749" s="57" t="str">
        <f>IFERROR(VLOOKUP(A749, LichDay!A:F, 6, FALSE), "")</f>
        <v/>
      </c>
      <c r="F749" s="23">
        <f t="shared" si="1"/>
        <v>4</v>
      </c>
      <c r="G749" s="23">
        <f>IF(A749 &lt;&gt; "", COUNTIFS(DiemDanhChiTiet!A:A, A749, DiemDanhChiTiet!E:E, C749), 0)</f>
        <v>4</v>
      </c>
      <c r="H749" s="23">
        <f>IF(A749 &lt;&gt; "", COUNTIFS(DiemDanhChiTiet!A:A, A749, DiemDanhChiTiet!E:E, "&lt;&gt;"&amp;C749), 0)</f>
        <v>0</v>
      </c>
      <c r="I749" s="185">
        <f t="shared" si="2"/>
        <v>150000</v>
      </c>
      <c r="J749" s="185">
        <f t="shared" si="3"/>
        <v>0</v>
      </c>
      <c r="K749" s="186" t="str">
        <f t="array" ref="K749">XLOOKUP(TRIM(C749), LopHoc!$B$4:$B$100, LopHoc!$A$4:$A$100, "Không tìm thấy")
</f>
        <v>Gang Thép</v>
      </c>
    </row>
    <row r="750">
      <c r="A750" s="37" t="s">
        <v>2388</v>
      </c>
      <c r="B750" s="58" t="s">
        <v>2389</v>
      </c>
      <c r="C750" s="58" t="s">
        <v>225</v>
      </c>
      <c r="D750" s="58" t="str">
        <f>IFERROR(VLOOKUP(A750, LichDay!A:E, 5, FALSE), "")</f>
        <v>Hope</v>
      </c>
      <c r="E750" s="57" t="str">
        <f>IFERROR(VLOOKUP(A750, LichDay!A:F, 6, FALSE), "")</f>
        <v/>
      </c>
      <c r="F750" s="23">
        <f t="shared" si="1"/>
        <v>8</v>
      </c>
      <c r="G750" s="23">
        <f>IF(A750 &lt;&gt; "", COUNTIFS(DiemDanhChiTiet!A:A, A750, DiemDanhChiTiet!E:E, C750), 0)</f>
        <v>7</v>
      </c>
      <c r="H750" s="23">
        <f>IF(A750 &lt;&gt; "", COUNTIFS(DiemDanhChiTiet!A:A, A750, DiemDanhChiTiet!E:E, "&lt;&gt;"&amp;C750), 0)</f>
        <v>1</v>
      </c>
      <c r="I750" s="185">
        <f t="shared" si="2"/>
        <v>150000</v>
      </c>
      <c r="J750" s="185">
        <f t="shared" si="3"/>
        <v>0</v>
      </c>
      <c r="K750" s="186" t="str">
        <f t="array" ref="K750">XLOOKUP(TRIM(C750), LopHoc!$B$4:$B$100, LopHoc!$A$4:$A$100, "Không tìm thấy")
</f>
        <v>Gang Thép</v>
      </c>
    </row>
    <row r="751">
      <c r="A751" s="37" t="s">
        <v>2464</v>
      </c>
      <c r="B751" s="58" t="s">
        <v>2453</v>
      </c>
      <c r="C751" s="58" t="s">
        <v>293</v>
      </c>
      <c r="D751" s="58" t="str">
        <f>IFERROR(VLOOKUP(A751, LichDay!A:E, 5, FALSE), "")</f>
        <v>Halo</v>
      </c>
      <c r="E751" s="58" t="str">
        <f>IFERROR(VLOOKUP(A751, LichDay!A:F, 6, FALSE), "")</f>
        <v>Khadi</v>
      </c>
      <c r="F751" s="23">
        <f t="shared" si="1"/>
        <v>3</v>
      </c>
      <c r="G751" s="23">
        <f>IF(A751 &lt;&gt; "", COUNTIFS(DiemDanhChiTiet!A:A, A751, DiemDanhChiTiet!E:E, C751), 0)</f>
        <v>3</v>
      </c>
      <c r="H751" s="23">
        <f>IF(A751 &lt;&gt; "", COUNTIFS(DiemDanhChiTiet!A:A, A751, DiemDanhChiTiet!E:E, "&lt;&gt;"&amp;C751), 0)</f>
        <v>0</v>
      </c>
      <c r="I751" s="185">
        <f t="shared" si="2"/>
        <v>150000</v>
      </c>
      <c r="J751" s="185">
        <f t="shared" si="3"/>
        <v>50000</v>
      </c>
      <c r="K751" s="186" t="str">
        <f t="array" ref="K751">XLOOKUP(TRIM(C751), LopHoc!$B$4:$B$100, LopHoc!$A$4:$A$100, "Không tìm thấy")
</f>
        <v>Gang Thép</v>
      </c>
    </row>
    <row r="752">
      <c r="A752" s="37" t="s">
        <v>2425</v>
      </c>
      <c r="B752" s="58" t="s">
        <v>2426</v>
      </c>
      <c r="C752" s="58" t="s">
        <v>306</v>
      </c>
      <c r="D752" s="58" t="str">
        <f>IFERROR(VLOOKUP(A752, LichDay!A:E, 5, FALSE), "")</f>
        <v>Khadi</v>
      </c>
      <c r="E752" s="57" t="str">
        <f>IFERROR(VLOOKUP(A752, LichDay!A:F, 6, FALSE), "")</f>
        <v/>
      </c>
      <c r="F752" s="23">
        <f t="shared" si="1"/>
        <v>7</v>
      </c>
      <c r="G752" s="23">
        <f>IF(A752 &lt;&gt; "", COUNTIFS(DiemDanhChiTiet!A:A, A752, DiemDanhChiTiet!E:E, C752), 0)</f>
        <v>5</v>
      </c>
      <c r="H752" s="23">
        <f>IF(A752 &lt;&gt; "", COUNTIFS(DiemDanhChiTiet!A:A, A752, DiemDanhChiTiet!E:E, "&lt;&gt;"&amp;C752), 0)</f>
        <v>2</v>
      </c>
      <c r="I752" s="185">
        <f t="shared" si="2"/>
        <v>150000</v>
      </c>
      <c r="J752" s="185">
        <f t="shared" si="3"/>
        <v>0</v>
      </c>
      <c r="K752" s="186" t="str">
        <f t="array" ref="K752">XLOOKUP(TRIM(C752), LopHoc!$B$4:$B$100, LopHoc!$A$4:$A$100, "Không tìm thấy")
</f>
        <v>Gang Thép</v>
      </c>
    </row>
    <row r="753">
      <c r="A753" s="37" t="s">
        <v>2475</v>
      </c>
      <c r="B753" s="58" t="s">
        <v>2412</v>
      </c>
      <c r="C753" s="58" t="s">
        <v>141</v>
      </c>
      <c r="D753" s="58" t="str">
        <f>IFERROR(VLOOKUP(A753, LichDay!A:E, 5, FALSE), "")</f>
        <v>Hope</v>
      </c>
      <c r="E753" s="57" t="str">
        <f>IFERROR(VLOOKUP(A753, LichDay!A:F, 6, FALSE), "")</f>
        <v/>
      </c>
      <c r="F753" s="23">
        <f t="shared" si="1"/>
        <v>4</v>
      </c>
      <c r="G753" s="23">
        <f>IF(A753 &lt;&gt; "", COUNTIFS(DiemDanhChiTiet!A:A, A753, DiemDanhChiTiet!E:E, C753), 0)</f>
        <v>4</v>
      </c>
      <c r="H753" s="23">
        <f>IF(A753 &lt;&gt; "", COUNTIFS(DiemDanhChiTiet!A:A, A753, DiemDanhChiTiet!E:E, "&lt;&gt;"&amp;C753), 0)</f>
        <v>0</v>
      </c>
      <c r="I753" s="185">
        <f t="shared" si="2"/>
        <v>150000</v>
      </c>
      <c r="J753" s="185">
        <f t="shared" si="3"/>
        <v>0</v>
      </c>
      <c r="K753" s="186" t="str">
        <f t="array" ref="K753">XLOOKUP(TRIM(C753), LopHoc!$B$4:$B$100, LopHoc!$A$4:$A$100, "Không tìm thấy")
</f>
        <v>RMIX</v>
      </c>
    </row>
    <row r="754">
      <c r="A754" s="37" t="s">
        <v>2526</v>
      </c>
      <c r="B754" s="58" t="s">
        <v>2412</v>
      </c>
      <c r="C754" s="58" t="s">
        <v>439</v>
      </c>
      <c r="D754" s="58" t="str">
        <f>IFERROR(VLOOKUP(A754, LichDay!A:E, 5, FALSE), "")</f>
        <v>Khadi</v>
      </c>
      <c r="E754" s="57" t="str">
        <f>IFERROR(VLOOKUP(A754, LichDay!A:F, 6, FALSE), "")</f>
        <v/>
      </c>
      <c r="F754" s="23">
        <f t="shared" si="1"/>
        <v>8</v>
      </c>
      <c r="G754" s="23">
        <f>IF(A754 &lt;&gt; "", COUNTIFS(DiemDanhChiTiet!A:A, A754, DiemDanhChiTiet!E:E, C754), 0)</f>
        <v>8</v>
      </c>
      <c r="H754" s="23">
        <f>IF(A754 &lt;&gt; "", COUNTIFS(DiemDanhChiTiet!A:A, A754, DiemDanhChiTiet!E:E, "&lt;&gt;"&amp;C754), 0)</f>
        <v>0</v>
      </c>
      <c r="I754" s="185">
        <f t="shared" si="2"/>
        <v>150000</v>
      </c>
      <c r="J754" s="185">
        <f t="shared" si="3"/>
        <v>0</v>
      </c>
      <c r="K754" s="186" t="str">
        <f t="array" ref="K754">XLOOKUP(TRIM(C754), LopHoc!$B$4:$B$100, LopHoc!$A$4:$A$100, "Không tìm thấy")
</f>
        <v>Gang Thép</v>
      </c>
    </row>
    <row r="755">
      <c r="A755" s="37" t="s">
        <v>2435</v>
      </c>
      <c r="B755" s="58" t="s">
        <v>2426</v>
      </c>
      <c r="C755" s="58" t="s">
        <v>453</v>
      </c>
      <c r="D755" s="58" t="str">
        <f>IFERROR(VLOOKUP(A755, LichDay!A:E, 5, FALSE), "")</f>
        <v>Hope</v>
      </c>
      <c r="E755" s="57" t="str">
        <f>IFERROR(VLOOKUP(A755, LichDay!A:F, 6, FALSE), "")</f>
        <v/>
      </c>
      <c r="F755" s="23">
        <f t="shared" si="1"/>
        <v>7</v>
      </c>
      <c r="G755" s="23">
        <f>IF(A755 &lt;&gt; "", COUNTIFS(DiemDanhChiTiet!A:A, A755, DiemDanhChiTiet!E:E, C755), 0)</f>
        <v>5</v>
      </c>
      <c r="H755" s="23">
        <f>IF(A755 &lt;&gt; "", COUNTIFS(DiemDanhChiTiet!A:A, A755, DiemDanhChiTiet!E:E, "&lt;&gt;"&amp;C755), 0)</f>
        <v>2</v>
      </c>
      <c r="I755" s="185">
        <f t="shared" si="2"/>
        <v>150000</v>
      </c>
      <c r="J755" s="185">
        <f t="shared" si="3"/>
        <v>0</v>
      </c>
      <c r="K755" s="186" t="str">
        <f t="array" ref="K755">XLOOKUP(TRIM(C755), LopHoc!$B$4:$B$100, LopHoc!$A$4:$A$100, "Không tìm thấy")
</f>
        <v>Gang Thép</v>
      </c>
    </row>
    <row r="756">
      <c r="A756" s="37" t="s">
        <v>2483</v>
      </c>
      <c r="B756" s="58" t="s">
        <v>2412</v>
      </c>
      <c r="C756" s="58" t="s">
        <v>27</v>
      </c>
      <c r="D756" s="58" t="str">
        <f>IFERROR(VLOOKUP(A756, LichDay!A:E, 5, FALSE), "")</f>
        <v>Lego</v>
      </c>
      <c r="E756" s="57" t="str">
        <f>IFERROR(VLOOKUP(A756, LichDay!A:F, 6, FALSE), "")</f>
        <v/>
      </c>
      <c r="F756" s="23">
        <f t="shared" si="1"/>
        <v>11</v>
      </c>
      <c r="G756" s="23">
        <f>IF(A756 &lt;&gt; "", COUNTIFS(DiemDanhChiTiet!A:A, A756, DiemDanhChiTiet!E:E, C756), 0)</f>
        <v>10</v>
      </c>
      <c r="H756" s="23">
        <f>IF(A756 &lt;&gt; "", COUNTIFS(DiemDanhChiTiet!A:A, A756, DiemDanhChiTiet!E:E, "&lt;&gt;"&amp;C756), 0)</f>
        <v>1</v>
      </c>
      <c r="I756" s="185">
        <f t="shared" si="2"/>
        <v>150000</v>
      </c>
      <c r="J756" s="185">
        <f t="shared" si="3"/>
        <v>0</v>
      </c>
      <c r="K756" s="186" t="str">
        <f t="array" ref="K756">XLOOKUP(TRIM(C756), LopHoc!$B$4:$B$100, LopHoc!$A$4:$A$100, "Không tìm thấy")
</f>
        <v>RMIX</v>
      </c>
    </row>
    <row r="757">
      <c r="A757" s="37" t="s">
        <v>2434</v>
      </c>
      <c r="B757" s="58" t="s">
        <v>2410</v>
      </c>
      <c r="C757" s="58" t="s">
        <v>453</v>
      </c>
      <c r="D757" s="58" t="str">
        <f>IFERROR(VLOOKUP(A757, LichDay!A:E, 5, FALSE), "")</f>
        <v>Hope</v>
      </c>
      <c r="E757" s="57" t="str">
        <f>IFERROR(VLOOKUP(A757, LichDay!A:F, 6, FALSE), "")</f>
        <v/>
      </c>
      <c r="F757" s="23">
        <f t="shared" si="1"/>
        <v>5</v>
      </c>
      <c r="G757" s="23">
        <f>IF(A757 &lt;&gt; "", COUNTIFS(DiemDanhChiTiet!A:A, A757, DiemDanhChiTiet!E:E, C757), 0)</f>
        <v>5</v>
      </c>
      <c r="H757" s="23">
        <f>IF(A757 &lt;&gt; "", COUNTIFS(DiemDanhChiTiet!A:A, A757, DiemDanhChiTiet!E:E, "&lt;&gt;"&amp;C757), 0)</f>
        <v>0</v>
      </c>
      <c r="I757" s="185">
        <f t="shared" si="2"/>
        <v>150000</v>
      </c>
      <c r="J757" s="185">
        <f t="shared" si="3"/>
        <v>0</v>
      </c>
      <c r="K757" s="186" t="str">
        <f t="array" ref="K757">XLOOKUP(TRIM(C757), LopHoc!$B$4:$B$100, LopHoc!$A$4:$A$100, "Không tìm thấy")
</f>
        <v>Gang Thép</v>
      </c>
    </row>
    <row r="758">
      <c r="A758" s="37" t="s">
        <v>2431</v>
      </c>
      <c r="B758" s="70">
        <v>45839.0</v>
      </c>
      <c r="C758" s="58" t="s">
        <v>453</v>
      </c>
      <c r="D758" s="58" t="str">
        <f>IFERROR(VLOOKUP(A758, LichDay!A:E, 5, FALSE), "")</f>
        <v>Hope</v>
      </c>
      <c r="E758" s="57" t="str">
        <f>IFERROR(VLOOKUP(A758, LichDay!A:F, 6, FALSE), "")</f>
        <v/>
      </c>
      <c r="F758" s="23">
        <f t="shared" si="1"/>
        <v>4</v>
      </c>
      <c r="G758" s="23">
        <f>IF(A758 &lt;&gt; "", COUNTIFS(DiemDanhChiTiet!A:A, A758, DiemDanhChiTiet!E:E, C758), 0)</f>
        <v>4</v>
      </c>
      <c r="H758" s="23">
        <f>IF(A758 &lt;&gt; "", COUNTIFS(DiemDanhChiTiet!A:A, A758, DiemDanhChiTiet!E:E, "&lt;&gt;"&amp;C758), 0)</f>
        <v>0</v>
      </c>
      <c r="I758" s="185">
        <f t="shared" si="2"/>
        <v>150000</v>
      </c>
      <c r="J758" s="185">
        <f t="shared" si="3"/>
        <v>0</v>
      </c>
      <c r="K758" s="186" t="str">
        <f t="array" ref="K758">XLOOKUP(TRIM(C758), LopHoc!$B$4:$B$100, LopHoc!$A$4:$A$100, "Không tìm thấy")
</f>
        <v>Gang Thép</v>
      </c>
    </row>
    <row r="759">
      <c r="A759" s="37" t="s">
        <v>2430</v>
      </c>
      <c r="B759" s="70">
        <v>45717.0</v>
      </c>
      <c r="C759" s="58" t="s">
        <v>453</v>
      </c>
      <c r="D759" s="58" t="str">
        <f>IFERROR(VLOOKUP(A759, LichDay!A:E, 5, FALSE), "")</f>
        <v>Hope</v>
      </c>
      <c r="E759" s="57" t="str">
        <f>IFERROR(VLOOKUP(A759, LichDay!A:F, 6, FALSE), "")</f>
        <v/>
      </c>
      <c r="F759" s="23">
        <f t="shared" si="1"/>
        <v>8</v>
      </c>
      <c r="G759" s="23">
        <f>IF(A759 &lt;&gt; "", COUNTIFS(DiemDanhChiTiet!A:A, A759, DiemDanhChiTiet!E:E, C759), 0)</f>
        <v>6</v>
      </c>
      <c r="H759" s="23">
        <f>IF(A759 &lt;&gt; "", COUNTIFS(DiemDanhChiTiet!A:A, A759, DiemDanhChiTiet!E:E, "&lt;&gt;"&amp;C759), 0)</f>
        <v>2</v>
      </c>
      <c r="I759" s="185">
        <f t="shared" si="2"/>
        <v>150000</v>
      </c>
      <c r="J759" s="185">
        <f t="shared" si="3"/>
        <v>0</v>
      </c>
      <c r="K759" s="186" t="str">
        <f t="array" ref="K759">XLOOKUP(TRIM(C759), LopHoc!$B$4:$B$100, LopHoc!$A$4:$A$100, "Không tìm thấy")
</f>
        <v>Gang Thép</v>
      </c>
    </row>
    <row r="760">
      <c r="A760" s="37" t="s">
        <v>2478</v>
      </c>
      <c r="B760" s="70">
        <v>45717.0</v>
      </c>
      <c r="C760" s="58" t="s">
        <v>27</v>
      </c>
      <c r="D760" s="58" t="str">
        <f>IFERROR(VLOOKUP(A760, LichDay!A:E, 5, FALSE), "")</f>
        <v>Lego</v>
      </c>
      <c r="E760" s="57" t="str">
        <f>IFERROR(VLOOKUP(A760, LichDay!A:F, 6, FALSE), "")</f>
        <v/>
      </c>
      <c r="F760" s="23">
        <f t="shared" si="1"/>
        <v>8</v>
      </c>
      <c r="G760" s="23">
        <f>IF(A760 &lt;&gt; "", COUNTIFS(DiemDanhChiTiet!A:A, A760, DiemDanhChiTiet!E:E, C760), 0)</f>
        <v>8</v>
      </c>
      <c r="H760" s="23">
        <f>IF(A760 &lt;&gt; "", COUNTIFS(DiemDanhChiTiet!A:A, A760, DiemDanhChiTiet!E:E, "&lt;&gt;"&amp;C760), 0)</f>
        <v>0</v>
      </c>
      <c r="I760" s="185">
        <f t="shared" si="2"/>
        <v>150000</v>
      </c>
      <c r="J760" s="185">
        <f t="shared" si="3"/>
        <v>0</v>
      </c>
      <c r="K760" s="186" t="str">
        <f t="array" ref="K760">XLOOKUP(TRIM(C760), LopHoc!$B$4:$B$100, LopHoc!$A$4:$A$100, "Không tìm thấy")
</f>
        <v>RMIX</v>
      </c>
    </row>
    <row r="761">
      <c r="A761" s="37" t="s">
        <v>2492</v>
      </c>
      <c r="B761" s="58" t="s">
        <v>2412</v>
      </c>
      <c r="C761" s="58" t="s">
        <v>86</v>
      </c>
      <c r="D761" s="58" t="str">
        <f>IFERROR(VLOOKUP(A761, LichDay!A:E, 5, FALSE), "")</f>
        <v>Halo</v>
      </c>
      <c r="E761" s="57" t="str">
        <f>IFERROR(VLOOKUP(A761, LichDay!A:F, 6, FALSE), "")</f>
        <v/>
      </c>
      <c r="F761" s="23">
        <f t="shared" si="1"/>
        <v>4</v>
      </c>
      <c r="G761" s="23">
        <f>IF(A761 &lt;&gt; "", COUNTIFS(DiemDanhChiTiet!A:A, A761, DiemDanhChiTiet!E:E, C761), 0)</f>
        <v>4</v>
      </c>
      <c r="H761" s="23">
        <f>IF(A761 &lt;&gt; "", COUNTIFS(DiemDanhChiTiet!A:A, A761, DiemDanhChiTiet!E:E, "&lt;&gt;"&amp;C761), 0)</f>
        <v>0</v>
      </c>
      <c r="I761" s="185">
        <f t="shared" si="2"/>
        <v>150000</v>
      </c>
      <c r="J761" s="185">
        <f t="shared" si="3"/>
        <v>0</v>
      </c>
      <c r="K761" s="186" t="str">
        <f t="array" ref="K761">XLOOKUP(TRIM(C761), LopHoc!$B$4:$B$100, LopHoc!$A$4:$A$100, "Không tìm thấy")
</f>
        <v>RMIX</v>
      </c>
    </row>
    <row r="762">
      <c r="A762" s="37" t="s">
        <v>2474</v>
      </c>
      <c r="B762" s="58" t="s">
        <v>2453</v>
      </c>
      <c r="C762" s="58" t="s">
        <v>141</v>
      </c>
      <c r="D762" s="58" t="str">
        <f>IFERROR(VLOOKUP(A762, LichDay!A:E, 5, FALSE), "")</f>
        <v>Hope</v>
      </c>
      <c r="E762" s="57" t="str">
        <f>IFERROR(VLOOKUP(A762, LichDay!A:F, 6, FALSE), "")</f>
        <v/>
      </c>
      <c r="F762" s="23">
        <f t="shared" si="1"/>
        <v>4</v>
      </c>
      <c r="G762" s="23">
        <f>IF(A762 &lt;&gt; "", COUNTIFS(DiemDanhChiTiet!A:A, A762, DiemDanhChiTiet!E:E, C762), 0)</f>
        <v>4</v>
      </c>
      <c r="H762" s="23">
        <f>IF(A762 &lt;&gt; "", COUNTIFS(DiemDanhChiTiet!A:A, A762, DiemDanhChiTiet!E:E, "&lt;&gt;"&amp;C762), 0)</f>
        <v>0</v>
      </c>
      <c r="I762" s="185">
        <f t="shared" si="2"/>
        <v>150000</v>
      </c>
      <c r="J762" s="185">
        <f t="shared" si="3"/>
        <v>0</v>
      </c>
      <c r="K762" s="186" t="str">
        <f t="array" ref="K762">XLOOKUP(TRIM(C762), LopHoc!$B$4:$B$100, LopHoc!$A$4:$A$100, "Không tìm thấy")
</f>
        <v>RMIX</v>
      </c>
    </row>
    <row r="763">
      <c r="A763" s="37" t="s">
        <v>2465</v>
      </c>
      <c r="B763" s="58" t="s">
        <v>2466</v>
      </c>
      <c r="C763" s="58" t="s">
        <v>293</v>
      </c>
      <c r="D763" s="58" t="str">
        <f>IFERROR(VLOOKUP(A763, LichDay!A:E, 5, FALSE), "")</f>
        <v>Halo</v>
      </c>
      <c r="E763" s="58" t="str">
        <f>IFERROR(VLOOKUP(A763, LichDay!A:F, 6, FALSE), "")</f>
        <v>Khadi</v>
      </c>
      <c r="F763" s="23">
        <f t="shared" si="1"/>
        <v>8</v>
      </c>
      <c r="G763" s="23">
        <f>IF(A763 &lt;&gt; "", COUNTIFS(DiemDanhChiTiet!A:A, A763, DiemDanhChiTiet!E:E, C763), 0)</f>
        <v>8</v>
      </c>
      <c r="H763" s="23">
        <f>IF(A763 &lt;&gt; "", COUNTIFS(DiemDanhChiTiet!A:A, A763, DiemDanhChiTiet!E:E, "&lt;&gt;"&amp;C763), 0)</f>
        <v>0</v>
      </c>
      <c r="I763" s="185">
        <f t="shared" si="2"/>
        <v>150000</v>
      </c>
      <c r="J763" s="185">
        <f t="shared" si="3"/>
        <v>50000</v>
      </c>
      <c r="K763" s="186" t="str">
        <f t="array" ref="K763">XLOOKUP(TRIM(C763), LopHoc!$B$4:$B$100, LopHoc!$A$4:$A$100, "Không tìm thấy")
</f>
        <v>Gang Thép</v>
      </c>
    </row>
    <row r="764">
      <c r="A764" s="37" t="s">
        <v>2502</v>
      </c>
      <c r="B764" s="58" t="s">
        <v>2393</v>
      </c>
      <c r="C764" s="58" t="s">
        <v>190</v>
      </c>
      <c r="D764" s="58" t="str">
        <f>IFERROR(VLOOKUP(A764, LichDay!A:E, 5, FALSE), "")</f>
        <v>Halo</v>
      </c>
      <c r="E764" s="57" t="str">
        <f>IFERROR(VLOOKUP(A764, LichDay!A:F, 6, FALSE), "")</f>
        <v/>
      </c>
      <c r="F764" s="23">
        <f t="shared" si="1"/>
        <v>3</v>
      </c>
      <c r="G764" s="23">
        <f>IF(A764 &lt;&gt; "", COUNTIFS(DiemDanhChiTiet!A:A, A764, DiemDanhChiTiet!E:E, C764), 0)</f>
        <v>3</v>
      </c>
      <c r="H764" s="23">
        <f>IF(A764 &lt;&gt; "", COUNTIFS(DiemDanhChiTiet!A:A, A764, DiemDanhChiTiet!E:E, "&lt;&gt;"&amp;C764), 0)</f>
        <v>0</v>
      </c>
      <c r="I764" s="185">
        <f t="shared" si="2"/>
        <v>150000</v>
      </c>
      <c r="J764" s="185">
        <f t="shared" si="3"/>
        <v>0</v>
      </c>
      <c r="K764" s="186" t="str">
        <f t="array" ref="K764">XLOOKUP(TRIM(C764), LopHoc!$B$4:$B$100, LopHoc!$A$4:$A$100, "Không tìm thấy")
</f>
        <v>Thịnh Đán</v>
      </c>
    </row>
    <row r="765">
      <c r="A765" s="37" t="s">
        <v>2446</v>
      </c>
      <c r="B765" s="58" t="s">
        <v>2395</v>
      </c>
      <c r="C765" s="58" t="s">
        <v>472</v>
      </c>
      <c r="D765" s="58" t="str">
        <f>IFERROR(VLOOKUP(A765, LichDay!A:E, 5, FALSE), "")</f>
        <v>Hope</v>
      </c>
      <c r="E765" s="57" t="str">
        <f>IFERROR(VLOOKUP(A765, LichDay!A:F, 6, FALSE), "")</f>
        <v/>
      </c>
      <c r="F765" s="23">
        <f t="shared" si="1"/>
        <v>6</v>
      </c>
      <c r="G765" s="23">
        <f>IF(A765 &lt;&gt; "", COUNTIFS(DiemDanhChiTiet!A:A, A765, DiemDanhChiTiet!E:E, C765), 0)</f>
        <v>6</v>
      </c>
      <c r="H765" s="23">
        <f>IF(A765 &lt;&gt; "", COUNTIFS(DiemDanhChiTiet!A:A, A765, DiemDanhChiTiet!E:E, "&lt;&gt;"&amp;C765), 0)</f>
        <v>0</v>
      </c>
      <c r="I765" s="185">
        <f t="shared" si="2"/>
        <v>150000</v>
      </c>
      <c r="J765" s="185">
        <f t="shared" si="3"/>
        <v>0</v>
      </c>
      <c r="K765" s="186" t="str">
        <f t="array" ref="K765">XLOOKUP(TRIM(C765), LopHoc!$B$4:$B$100, LopHoc!$A$4:$A$100, "Không tìm thấy")
</f>
        <v>Gang Thép</v>
      </c>
    </row>
    <row r="766">
      <c r="A766" s="37" t="s">
        <v>2394</v>
      </c>
      <c r="B766" s="58" t="s">
        <v>2395</v>
      </c>
      <c r="C766" s="58" t="s">
        <v>225</v>
      </c>
      <c r="D766" s="58" t="str">
        <f>IFERROR(VLOOKUP(A766, LichDay!A:E, 5, FALSE), "")</f>
        <v>Hope</v>
      </c>
      <c r="E766" s="57" t="str">
        <f>IFERROR(VLOOKUP(A766, LichDay!A:F, 6, FALSE), "")</f>
        <v/>
      </c>
      <c r="F766" s="23">
        <f t="shared" si="1"/>
        <v>7</v>
      </c>
      <c r="G766" s="23">
        <f>IF(A766 &lt;&gt; "", COUNTIFS(DiemDanhChiTiet!A:A, A766, DiemDanhChiTiet!E:E, C766), 0)</f>
        <v>7</v>
      </c>
      <c r="H766" s="23">
        <f>IF(A766 &lt;&gt; "", COUNTIFS(DiemDanhChiTiet!A:A, A766, DiemDanhChiTiet!E:E, "&lt;&gt;"&amp;C766), 0)</f>
        <v>0</v>
      </c>
      <c r="I766" s="185">
        <f t="shared" si="2"/>
        <v>150000</v>
      </c>
      <c r="J766" s="185">
        <f t="shared" si="3"/>
        <v>0</v>
      </c>
      <c r="K766" s="186" t="str">
        <f t="array" ref="K766">XLOOKUP(TRIM(C766), LopHoc!$B$4:$B$100, LopHoc!$A$4:$A$100, "Không tìm thấy")
</f>
        <v>Gang Thép</v>
      </c>
    </row>
    <row r="767">
      <c r="A767" s="37" t="s">
        <v>2413</v>
      </c>
      <c r="B767" s="58" t="s">
        <v>2414</v>
      </c>
      <c r="C767" s="58" t="s">
        <v>327</v>
      </c>
      <c r="D767" s="58" t="str">
        <f>IFERROR(VLOOKUP(A767, LichDay!A:E, 5, FALSE), "")</f>
        <v>Khadi</v>
      </c>
      <c r="E767" s="57" t="str">
        <f>IFERROR(VLOOKUP(A767, LichDay!A:F, 6, FALSE), "")</f>
        <v/>
      </c>
      <c r="F767" s="23">
        <f t="shared" si="1"/>
        <v>4</v>
      </c>
      <c r="G767" s="23">
        <f>IF(A767 &lt;&gt; "", COUNTIFS(DiemDanhChiTiet!A:A, A767, DiemDanhChiTiet!E:E, C767), 0)</f>
        <v>4</v>
      </c>
      <c r="H767" s="23">
        <f>IF(A767 &lt;&gt; "", COUNTIFS(DiemDanhChiTiet!A:A, A767, DiemDanhChiTiet!E:E, "&lt;&gt;"&amp;C767), 0)</f>
        <v>0</v>
      </c>
      <c r="I767" s="185">
        <f t="shared" si="2"/>
        <v>150000</v>
      </c>
      <c r="J767" s="185">
        <f t="shared" si="3"/>
        <v>0</v>
      </c>
      <c r="K767" s="186" t="str">
        <f t="array" ref="K767">XLOOKUP(TRIM(C767), LopHoc!$B$4:$B$100, LopHoc!$A$4:$A$100, "Không tìm thấy")
</f>
        <v>Gang Thép</v>
      </c>
    </row>
    <row r="768">
      <c r="A768" s="37" t="s">
        <v>2559</v>
      </c>
      <c r="B768" s="70">
        <v>45749.0</v>
      </c>
      <c r="C768" s="58" t="s">
        <v>306</v>
      </c>
      <c r="D768" s="58" t="str">
        <f>IFERROR(VLOOKUP(A768, LichDay!A:E, 5, FALSE), "")</f>
        <v>Khadi</v>
      </c>
      <c r="E768" s="57" t="str">
        <f>IFERROR(VLOOKUP(A768, LichDay!A:F, 6, FALSE), "")</f>
        <v/>
      </c>
      <c r="F768" s="23">
        <f t="shared" si="1"/>
        <v>7</v>
      </c>
      <c r="G768" s="23">
        <f>IF(A768 &lt;&gt; "", COUNTIFS(DiemDanhChiTiet!A:A, A768, DiemDanhChiTiet!E:E, C768), 0)</f>
        <v>6</v>
      </c>
      <c r="H768" s="23">
        <f>IF(A768 &lt;&gt; "", COUNTIFS(DiemDanhChiTiet!A:A, A768, DiemDanhChiTiet!E:E, "&lt;&gt;"&amp;C768), 0)</f>
        <v>1</v>
      </c>
      <c r="I768" s="185">
        <f t="shared" si="2"/>
        <v>150000</v>
      </c>
      <c r="J768" s="185">
        <f t="shared" si="3"/>
        <v>0</v>
      </c>
      <c r="K768" s="186" t="str">
        <f t="array" ref="K768">XLOOKUP(TRIM(C768), LopHoc!$B$4:$B$100, LopHoc!$A$4:$A$100, "Không tìm thấy")
</f>
        <v>Gang Thép</v>
      </c>
    </row>
    <row r="769">
      <c r="A769" s="37" t="s">
        <v>2618</v>
      </c>
      <c r="B769" s="70">
        <v>45779.0</v>
      </c>
      <c r="C769" s="58" t="s">
        <v>86</v>
      </c>
      <c r="D769" s="58" t="str">
        <f>IFERROR(VLOOKUP(A769, LichDay!A:E, 5, FALSE), "")</f>
        <v>Halo</v>
      </c>
      <c r="E769" s="57" t="str">
        <f>IFERROR(VLOOKUP(A769, LichDay!A:F, 6, FALSE), "")</f>
        <v/>
      </c>
      <c r="F769" s="23">
        <f t="shared" si="1"/>
        <v>4</v>
      </c>
      <c r="G769" s="23">
        <f>IF(A769 &lt;&gt; "", COUNTIFS(DiemDanhChiTiet!A:A, A769, DiemDanhChiTiet!E:E, C769), 0)</f>
        <v>4</v>
      </c>
      <c r="H769" s="23">
        <f>IF(A769 &lt;&gt; "", COUNTIFS(DiemDanhChiTiet!A:A, A769, DiemDanhChiTiet!E:E, "&lt;&gt;"&amp;C769), 0)</f>
        <v>0</v>
      </c>
      <c r="I769" s="185">
        <f t="shared" si="2"/>
        <v>150000</v>
      </c>
      <c r="J769" s="185">
        <f t="shared" si="3"/>
        <v>0</v>
      </c>
      <c r="K769" s="186" t="str">
        <f t="array" ref="K769">XLOOKUP(TRIM(C769), LopHoc!$B$4:$B$100, LopHoc!$A$4:$A$100, "Không tìm thấy")
</f>
        <v>RMIX</v>
      </c>
    </row>
    <row r="770">
      <c r="A770" s="37" t="s">
        <v>2610</v>
      </c>
      <c r="B770" s="70">
        <v>45779.0</v>
      </c>
      <c r="C770" s="58" t="s">
        <v>27</v>
      </c>
      <c r="D770" s="58" t="str">
        <f>IFERROR(VLOOKUP(A770, LichDay!A:E, 5, FALSE), "")</f>
        <v>Lego</v>
      </c>
      <c r="E770" s="57" t="str">
        <f>IFERROR(VLOOKUP(A770, LichDay!A:F, 6, FALSE), "")</f>
        <v/>
      </c>
      <c r="F770" s="23">
        <f t="shared" si="1"/>
        <v>10</v>
      </c>
      <c r="G770" s="23">
        <f>IF(A770 &lt;&gt; "", COUNTIFS(DiemDanhChiTiet!A:A, A770, DiemDanhChiTiet!E:E, C770), 0)</f>
        <v>9</v>
      </c>
      <c r="H770" s="23">
        <f>IF(A770 &lt;&gt; "", COUNTIFS(DiemDanhChiTiet!A:A, A770, DiemDanhChiTiet!E:E, "&lt;&gt;"&amp;C770), 0)</f>
        <v>1</v>
      </c>
      <c r="I770" s="185">
        <f t="shared" si="2"/>
        <v>150000</v>
      </c>
      <c r="J770" s="185">
        <f t="shared" si="3"/>
        <v>0</v>
      </c>
      <c r="K770" s="186" t="str">
        <f t="array" ref="K770">XLOOKUP(TRIM(C770), LopHoc!$B$4:$B$100, LopHoc!$A$4:$A$100, "Không tìm thấy")
</f>
        <v>RMIX</v>
      </c>
    </row>
    <row r="771">
      <c r="A771" s="37" t="s">
        <v>2546</v>
      </c>
      <c r="B771" s="70">
        <v>45779.0</v>
      </c>
      <c r="C771" s="58" t="s">
        <v>327</v>
      </c>
      <c r="D771" s="58" t="str">
        <f>IFERROR(VLOOKUP(A771, LichDay!A:E, 5, FALSE), "")</f>
        <v>Huco</v>
      </c>
      <c r="E771" s="57" t="str">
        <f>IFERROR(VLOOKUP(A771, LichDay!A:F, 6, FALSE), "")</f>
        <v/>
      </c>
      <c r="F771" s="23">
        <f t="shared" si="1"/>
        <v>7</v>
      </c>
      <c r="G771" s="23">
        <f>IF(A771 &lt;&gt; "", COUNTIFS(DiemDanhChiTiet!A:A, A771, DiemDanhChiTiet!E:E, C771), 0)</f>
        <v>7</v>
      </c>
      <c r="H771" s="23">
        <f>IF(A771 &lt;&gt; "", COUNTIFS(DiemDanhChiTiet!A:A, A771, DiemDanhChiTiet!E:E, "&lt;&gt;"&amp;C771), 0)</f>
        <v>0</v>
      </c>
      <c r="I771" s="185">
        <f t="shared" si="2"/>
        <v>150000</v>
      </c>
      <c r="J771" s="185">
        <f t="shared" si="3"/>
        <v>0</v>
      </c>
      <c r="K771" s="186" t="str">
        <f t="array" ref="K771">XLOOKUP(TRIM(C771), LopHoc!$B$4:$B$100, LopHoc!$A$4:$A$100, "Không tìm thấy")
</f>
        <v>Gang Thép</v>
      </c>
    </row>
    <row r="772">
      <c r="A772" s="37" t="s">
        <v>2568</v>
      </c>
      <c r="B772" s="70">
        <v>45779.0</v>
      </c>
      <c r="C772" s="58" t="s">
        <v>439</v>
      </c>
      <c r="D772" s="58" t="str">
        <f>IFERROR(VLOOKUP(A772, LichDay!A:E, 5, FALSE), "")</f>
        <v>Khadi</v>
      </c>
      <c r="E772" s="57" t="str">
        <f>IFERROR(VLOOKUP(A772, LichDay!A:F, 6, FALSE), "")</f>
        <v/>
      </c>
      <c r="F772" s="23">
        <f t="shared" si="1"/>
        <v>6</v>
      </c>
      <c r="G772" s="23">
        <f>IF(A772 &lt;&gt; "", COUNTIFS(DiemDanhChiTiet!A:A, A772, DiemDanhChiTiet!E:E, C772), 0)</f>
        <v>6</v>
      </c>
      <c r="H772" s="23">
        <f>IF(A772 &lt;&gt; "", COUNTIFS(DiemDanhChiTiet!A:A, A772, DiemDanhChiTiet!E:E, "&lt;&gt;"&amp;C772), 0)</f>
        <v>0</v>
      </c>
      <c r="I772" s="185">
        <f t="shared" si="2"/>
        <v>150000</v>
      </c>
      <c r="J772" s="185">
        <f t="shared" si="3"/>
        <v>0</v>
      </c>
      <c r="K772" s="186" t="str">
        <f t="array" ref="K772">XLOOKUP(TRIM(C772), LopHoc!$B$4:$B$100, LopHoc!$A$4:$A$100, "Không tìm thấy")
</f>
        <v>Gang Thép</v>
      </c>
    </row>
    <row r="773">
      <c r="A773" s="37" t="s">
        <v>2638</v>
      </c>
      <c r="B773" s="70">
        <v>45840.0</v>
      </c>
      <c r="C773" s="58" t="s">
        <v>50</v>
      </c>
      <c r="D773" s="58" t="str">
        <f>IFERROR(VLOOKUP(A773, LichDay!A:E, 5, FALSE), "")</f>
        <v>Khadi</v>
      </c>
      <c r="E773" s="57" t="str">
        <f>IFERROR(VLOOKUP(A773, LichDay!A:F, 6, FALSE), "")</f>
        <v/>
      </c>
      <c r="F773" s="23">
        <f t="shared" si="1"/>
        <v>10</v>
      </c>
      <c r="G773" s="23">
        <f>IF(A773 &lt;&gt; "", COUNTIFS(DiemDanhChiTiet!A:A, A773, DiemDanhChiTiet!E:E, C773), 0)</f>
        <v>9</v>
      </c>
      <c r="H773" s="23">
        <f>IF(A773 &lt;&gt; "", COUNTIFS(DiemDanhChiTiet!A:A, A773, DiemDanhChiTiet!E:E, "&lt;&gt;"&amp;C773), 0)</f>
        <v>1</v>
      </c>
      <c r="I773" s="185">
        <f t="shared" si="2"/>
        <v>150000</v>
      </c>
      <c r="J773" s="185">
        <f t="shared" si="3"/>
        <v>0</v>
      </c>
      <c r="K773" s="186" t="str">
        <f t="array" ref="K773">XLOOKUP(TRIM(C773), LopHoc!$B$4:$B$100, LopHoc!$A$4:$A$100, "Không tìm thấy")
</f>
        <v>RMIX</v>
      </c>
    </row>
    <row r="774">
      <c r="A774" s="37" t="s">
        <v>2547</v>
      </c>
      <c r="B774" s="70">
        <v>45840.0</v>
      </c>
      <c r="C774" s="58" t="s">
        <v>327</v>
      </c>
      <c r="D774" s="58" t="str">
        <f>IFERROR(VLOOKUP(A774, LichDay!A:E, 5, FALSE), "")</f>
        <v>Huco</v>
      </c>
      <c r="E774" s="57" t="str">
        <f>IFERROR(VLOOKUP(A774, LichDay!A:F, 6, FALSE), "")</f>
        <v/>
      </c>
      <c r="F774" s="23">
        <f t="shared" si="1"/>
        <v>8</v>
      </c>
      <c r="G774" s="23">
        <f>IF(A774 &lt;&gt; "", COUNTIFS(DiemDanhChiTiet!A:A, A774, DiemDanhChiTiet!E:E, C774), 0)</f>
        <v>8</v>
      </c>
      <c r="H774" s="23">
        <f>IF(A774 &lt;&gt; "", COUNTIFS(DiemDanhChiTiet!A:A, A774, DiemDanhChiTiet!E:E, "&lt;&gt;"&amp;C774), 0)</f>
        <v>0</v>
      </c>
      <c r="I774" s="185">
        <f t="shared" si="2"/>
        <v>150000</v>
      </c>
      <c r="J774" s="185">
        <f t="shared" si="3"/>
        <v>0</v>
      </c>
      <c r="K774" s="186" t="str">
        <f t="array" ref="K774">XLOOKUP(TRIM(C774), LopHoc!$B$4:$B$100, LopHoc!$A$4:$A$100, "Không tìm thấy")
</f>
        <v>Gang Thép</v>
      </c>
    </row>
    <row r="775">
      <c r="A775" s="37" t="s">
        <v>2619</v>
      </c>
      <c r="B775" s="70">
        <v>45840.0</v>
      </c>
      <c r="C775" s="58" t="s">
        <v>86</v>
      </c>
      <c r="D775" s="58" t="str">
        <f>IFERROR(VLOOKUP(A775, LichDay!A:E, 5, FALSE), "")</f>
        <v>Halo</v>
      </c>
      <c r="E775" s="57" t="str">
        <f>IFERROR(VLOOKUP(A775, LichDay!A:F, 6, FALSE), "")</f>
        <v/>
      </c>
      <c r="F775" s="23">
        <f t="shared" si="1"/>
        <v>4</v>
      </c>
      <c r="G775" s="23">
        <f>IF(A775 &lt;&gt; "", COUNTIFS(DiemDanhChiTiet!A:A, A775, DiemDanhChiTiet!E:E, C775), 0)</f>
        <v>3</v>
      </c>
      <c r="H775" s="23">
        <f>IF(A775 &lt;&gt; "", COUNTIFS(DiemDanhChiTiet!A:A, A775, DiemDanhChiTiet!E:E, "&lt;&gt;"&amp;C775), 0)</f>
        <v>1</v>
      </c>
      <c r="I775" s="185">
        <f t="shared" si="2"/>
        <v>150000</v>
      </c>
      <c r="J775" s="185">
        <f t="shared" si="3"/>
        <v>0</v>
      </c>
      <c r="K775" s="186" t="str">
        <f t="array" ref="K775">XLOOKUP(TRIM(C775), LopHoc!$B$4:$B$100, LopHoc!$A$4:$A$100, "Không tìm thấy")
</f>
        <v>RMIX</v>
      </c>
    </row>
    <row r="776">
      <c r="A776" s="37" t="s">
        <v>2611</v>
      </c>
      <c r="B776" s="70">
        <v>45840.0</v>
      </c>
      <c r="C776" s="58" t="s">
        <v>27</v>
      </c>
      <c r="D776" s="58" t="str">
        <f>IFERROR(VLOOKUP(A776, LichDay!A:E, 5, FALSE), "")</f>
        <v>Lego</v>
      </c>
      <c r="E776" s="57" t="str">
        <f>IFERROR(VLOOKUP(A776, LichDay!A:F, 6, FALSE), "")</f>
        <v/>
      </c>
      <c r="F776" s="23">
        <f t="shared" si="1"/>
        <v>8</v>
      </c>
      <c r="G776" s="23">
        <f>IF(A776 &lt;&gt; "", COUNTIFS(DiemDanhChiTiet!A:A, A776, DiemDanhChiTiet!E:E, C776), 0)</f>
        <v>8</v>
      </c>
      <c r="H776" s="23">
        <f>IF(A776 &lt;&gt; "", COUNTIFS(DiemDanhChiTiet!A:A, A776, DiemDanhChiTiet!E:E, "&lt;&gt;"&amp;C776), 0)</f>
        <v>0</v>
      </c>
      <c r="I776" s="185">
        <f t="shared" si="2"/>
        <v>150000</v>
      </c>
      <c r="J776" s="185">
        <f t="shared" si="3"/>
        <v>0</v>
      </c>
      <c r="K776" s="186" t="str">
        <f t="array" ref="K776">XLOOKUP(TRIM(C776), LopHoc!$B$4:$B$100, LopHoc!$A$4:$A$100, "Không tìm thấy")
</f>
        <v>RMIX</v>
      </c>
    </row>
    <row r="777">
      <c r="A777" s="37" t="s">
        <v>2569</v>
      </c>
      <c r="B777" s="70">
        <v>45840.0</v>
      </c>
      <c r="C777" s="58" t="s">
        <v>439</v>
      </c>
      <c r="D777" s="58" t="str">
        <f>IFERROR(VLOOKUP(A777, LichDay!A:E, 5, FALSE), "")</f>
        <v>Khadi</v>
      </c>
      <c r="E777" s="57" t="str">
        <f>IFERROR(VLOOKUP(A777, LichDay!A:F, 6, FALSE), "")</f>
        <v/>
      </c>
      <c r="F777" s="23">
        <f t="shared" si="1"/>
        <v>7</v>
      </c>
      <c r="G777" s="23">
        <f>IF(A777 &lt;&gt; "", COUNTIFS(DiemDanhChiTiet!A:A, A777, DiemDanhChiTiet!E:E, C777), 0)</f>
        <v>6</v>
      </c>
      <c r="H777" s="23">
        <f>IF(A777 &lt;&gt; "", COUNTIFS(DiemDanhChiTiet!A:A, A777, DiemDanhChiTiet!E:E, "&lt;&gt;"&amp;C777), 0)</f>
        <v>1</v>
      </c>
      <c r="I777" s="185">
        <f t="shared" si="2"/>
        <v>150000</v>
      </c>
      <c r="J777" s="185">
        <f t="shared" si="3"/>
        <v>0</v>
      </c>
      <c r="K777" s="186" t="str">
        <f t="array" ref="K777">XLOOKUP(TRIM(C777), LopHoc!$B$4:$B$100, LopHoc!$A$4:$A$100, "Không tìm thấy")
</f>
        <v>Gang Thép</v>
      </c>
    </row>
    <row r="778">
      <c r="A778" s="37" t="s">
        <v>2632</v>
      </c>
      <c r="B778" s="70">
        <v>45871.0</v>
      </c>
      <c r="C778" s="58" t="s">
        <v>114</v>
      </c>
      <c r="D778" s="58" t="str">
        <f>IFERROR(VLOOKUP(A778, LichDay!A:E, 5, FALSE), "")</f>
        <v>Khadi</v>
      </c>
      <c r="E778" s="57" t="str">
        <f>IFERROR(VLOOKUP(A778, LichDay!A:F, 6, FALSE), "")</f>
        <v/>
      </c>
      <c r="F778" s="23">
        <f t="shared" si="1"/>
        <v>6</v>
      </c>
      <c r="G778" s="23">
        <f>IF(A778 &lt;&gt; "", COUNTIFS(DiemDanhChiTiet!A:A, A778, DiemDanhChiTiet!E:E, C778), 0)</f>
        <v>6</v>
      </c>
      <c r="H778" s="23">
        <f>IF(A778 &lt;&gt; "", COUNTIFS(DiemDanhChiTiet!A:A, A778, DiemDanhChiTiet!E:E, "&lt;&gt;"&amp;C778), 0)</f>
        <v>0</v>
      </c>
      <c r="I778" s="185">
        <f t="shared" si="2"/>
        <v>150000</v>
      </c>
      <c r="J778" s="185">
        <f t="shared" si="3"/>
        <v>0</v>
      </c>
      <c r="K778" s="186" t="str">
        <f t="array" ref="K778">XLOOKUP(TRIM(C778), LopHoc!$B$4:$B$100, LopHoc!$A$4:$A$100, "Không tìm thấy")
</f>
        <v>RMIX</v>
      </c>
    </row>
    <row r="779">
      <c r="A779" s="37" t="s">
        <v>2530</v>
      </c>
      <c r="B779" s="70">
        <v>45871.0</v>
      </c>
      <c r="C779" s="58" t="s">
        <v>225</v>
      </c>
      <c r="D779" s="58" t="str">
        <f>IFERROR(VLOOKUP(A779, LichDay!A:E, 5, FALSE), "")</f>
        <v>Hope</v>
      </c>
      <c r="E779" s="57" t="str">
        <f>IFERROR(VLOOKUP(A779, LichDay!A:F, 6, FALSE), "")</f>
        <v/>
      </c>
      <c r="F779" s="23">
        <f t="shared" si="1"/>
        <v>9</v>
      </c>
      <c r="G779" s="23">
        <f>IF(A779 &lt;&gt; "", COUNTIFS(DiemDanhChiTiet!A:A, A779, DiemDanhChiTiet!E:E, C779), 0)</f>
        <v>8</v>
      </c>
      <c r="H779" s="23">
        <f>IF(A779 &lt;&gt; "", COUNTIFS(DiemDanhChiTiet!A:A, A779, DiemDanhChiTiet!E:E, "&lt;&gt;"&amp;C779), 0)</f>
        <v>1</v>
      </c>
      <c r="I779" s="185">
        <f t="shared" si="2"/>
        <v>150000</v>
      </c>
      <c r="J779" s="185">
        <f t="shared" si="3"/>
        <v>0</v>
      </c>
      <c r="K779" s="186" t="str">
        <f t="array" ref="K779">XLOOKUP(TRIM(C779), LopHoc!$B$4:$B$100, LopHoc!$A$4:$A$100, "Không tìm thấy")
</f>
        <v>Gang Thép</v>
      </c>
    </row>
    <row r="780">
      <c r="A780" s="37" t="s">
        <v>2626</v>
      </c>
      <c r="B780" s="70">
        <v>45871.0</v>
      </c>
      <c r="C780" s="58" t="s">
        <v>190</v>
      </c>
      <c r="D780" s="58" t="str">
        <f>IFERROR(VLOOKUP(A780, LichDay!A:E, 5, FALSE), "")</f>
        <v>Halo</v>
      </c>
      <c r="E780" s="57" t="str">
        <f>IFERROR(VLOOKUP(A780, LichDay!A:F, 6, FALSE), "")</f>
        <v/>
      </c>
      <c r="F780" s="23">
        <f t="shared" si="1"/>
        <v>3</v>
      </c>
      <c r="G780" s="23">
        <f>IF(A780 &lt;&gt; "", COUNTIFS(DiemDanhChiTiet!A:A, A780, DiemDanhChiTiet!E:E, C780), 0)</f>
        <v>3</v>
      </c>
      <c r="H780" s="23">
        <f>IF(A780 &lt;&gt; "", COUNTIFS(DiemDanhChiTiet!A:A, A780, DiemDanhChiTiet!E:E, "&lt;&gt;"&amp;C780), 0)</f>
        <v>0</v>
      </c>
      <c r="I780" s="185">
        <f t="shared" si="2"/>
        <v>150000</v>
      </c>
      <c r="J780" s="185">
        <f t="shared" si="3"/>
        <v>0</v>
      </c>
      <c r="K780" s="186" t="str">
        <f t="array" ref="K780">XLOOKUP(TRIM(C780), LopHoc!$B$4:$B$100, LopHoc!$A$4:$A$100, "Không tìm thấy")
</f>
        <v>Thịnh Đán</v>
      </c>
    </row>
    <row r="781">
      <c r="A781" s="37" t="s">
        <v>2540</v>
      </c>
      <c r="B781" s="70">
        <v>45871.0</v>
      </c>
      <c r="C781" s="58" t="s">
        <v>232</v>
      </c>
      <c r="D781" s="58" t="str">
        <f>IFERROR(VLOOKUP(A781, LichDay!A:E, 5, FALSE), "")</f>
        <v>Khadi</v>
      </c>
      <c r="E781" s="57" t="str">
        <f>IFERROR(VLOOKUP(A781, LichDay!A:F, 6, FALSE), "")</f>
        <v/>
      </c>
      <c r="F781" s="23">
        <f t="shared" si="1"/>
        <v>4</v>
      </c>
      <c r="G781" s="23">
        <f>IF(A781 &lt;&gt; "", COUNTIFS(DiemDanhChiTiet!A:A, A781, DiemDanhChiTiet!E:E, C781), 0)</f>
        <v>4</v>
      </c>
      <c r="H781" s="23">
        <f>IF(A781 &lt;&gt; "", COUNTIFS(DiemDanhChiTiet!A:A, A781, DiemDanhChiTiet!E:E, "&lt;&gt;"&amp;C781), 0)</f>
        <v>0</v>
      </c>
      <c r="I781" s="185">
        <f t="shared" si="2"/>
        <v>150000</v>
      </c>
      <c r="J781" s="185">
        <f t="shared" si="3"/>
        <v>0</v>
      </c>
      <c r="K781" s="186" t="str">
        <f t="array" ref="K781">XLOOKUP(TRIM(C781), LopHoc!$B$4:$B$100, LopHoc!$A$4:$A$100, "Không tìm thấy")
</f>
        <v>Gang Thép</v>
      </c>
    </row>
    <row r="782">
      <c r="A782" s="37" t="s">
        <v>2584</v>
      </c>
      <c r="B782" s="70">
        <v>45871.0</v>
      </c>
      <c r="C782" s="58" t="s">
        <v>472</v>
      </c>
      <c r="D782" s="58" t="str">
        <f>IFERROR(VLOOKUP(A782, LichDay!A:E, 5, FALSE), "")</f>
        <v>Hope</v>
      </c>
      <c r="E782" s="57" t="str">
        <f>IFERROR(VLOOKUP(A782, LichDay!A:F, 6, FALSE), "")</f>
        <v/>
      </c>
      <c r="F782" s="23">
        <f t="shared" si="1"/>
        <v>6</v>
      </c>
      <c r="G782" s="23">
        <f>IF(A782 &lt;&gt; "", COUNTIFS(DiemDanhChiTiet!A:A, A782, DiemDanhChiTiet!E:E, C782), 0)</f>
        <v>6</v>
      </c>
      <c r="H782" s="23">
        <f>IF(A782 &lt;&gt; "", COUNTIFS(DiemDanhChiTiet!A:A, A782, DiemDanhChiTiet!E:E, "&lt;&gt;"&amp;C782), 0)</f>
        <v>0</v>
      </c>
      <c r="I782" s="185">
        <f t="shared" si="2"/>
        <v>150000</v>
      </c>
      <c r="J782" s="185">
        <f t="shared" si="3"/>
        <v>0</v>
      </c>
      <c r="K782" s="186" t="str">
        <f t="array" ref="K782">XLOOKUP(TRIM(C782), LopHoc!$B$4:$B$100, LopHoc!$A$4:$A$100, "Không tìm thấy")
</f>
        <v>Gang Thép</v>
      </c>
    </row>
    <row r="783">
      <c r="A783" s="37" t="s">
        <v>2560</v>
      </c>
      <c r="B783" s="70">
        <v>45902.0</v>
      </c>
      <c r="C783" s="58" t="s">
        <v>306</v>
      </c>
      <c r="D783" s="58" t="str">
        <f>IFERROR(VLOOKUP(A783, LichDay!A:E, 5, FALSE), "")</f>
        <v>Khadi</v>
      </c>
      <c r="E783" s="57" t="str">
        <f>IFERROR(VLOOKUP(A783, LichDay!A:F, 6, FALSE), "")</f>
        <v/>
      </c>
      <c r="F783" s="23">
        <f t="shared" si="1"/>
        <v>4</v>
      </c>
      <c r="G783" s="23">
        <f>IF(A783 &lt;&gt; "", COUNTIFS(DiemDanhChiTiet!A:A, A783, DiemDanhChiTiet!E:E, C783), 0)</f>
        <v>3</v>
      </c>
      <c r="H783" s="23">
        <f>IF(A783 &lt;&gt; "", COUNTIFS(DiemDanhChiTiet!A:A, A783, DiemDanhChiTiet!E:E, "&lt;&gt;"&amp;C783), 0)</f>
        <v>1</v>
      </c>
      <c r="I783" s="185">
        <f t="shared" si="2"/>
        <v>150000</v>
      </c>
      <c r="J783" s="185">
        <f t="shared" si="3"/>
        <v>0</v>
      </c>
      <c r="K783" s="186" t="str">
        <f t="array" ref="K783">XLOOKUP(TRIM(C783), LopHoc!$B$4:$B$100, LopHoc!$A$4:$A$100, "Không tìm thấy")
</f>
        <v>Gang Thép</v>
      </c>
    </row>
    <row r="784">
      <c r="A784" s="37" t="s">
        <v>2633</v>
      </c>
      <c r="B784" s="70">
        <v>45902.0</v>
      </c>
      <c r="C784" s="58" t="s">
        <v>114</v>
      </c>
      <c r="D784" s="58" t="str">
        <f>IFERROR(VLOOKUP(A784, LichDay!A:E, 5, FALSE), "")</f>
        <v>Lego</v>
      </c>
      <c r="E784" s="57" t="str">
        <f>IFERROR(VLOOKUP(A784, LichDay!A:F, 6, FALSE), "")</f>
        <v/>
      </c>
      <c r="F784" s="23">
        <f t="shared" si="1"/>
        <v>3</v>
      </c>
      <c r="G784" s="23">
        <f>IF(A784 &lt;&gt; "", COUNTIFS(DiemDanhChiTiet!A:A, A784, DiemDanhChiTiet!E:E, C784), 0)</f>
        <v>3</v>
      </c>
      <c r="H784" s="23">
        <f>IF(A784 &lt;&gt; "", COUNTIFS(DiemDanhChiTiet!A:A, A784, DiemDanhChiTiet!E:E, "&lt;&gt;"&amp;C784), 0)</f>
        <v>0</v>
      </c>
      <c r="I784" s="185">
        <f t="shared" si="2"/>
        <v>150000</v>
      </c>
      <c r="J784" s="185">
        <f t="shared" si="3"/>
        <v>0</v>
      </c>
      <c r="K784" s="186" t="str">
        <f t="array" ref="K784">XLOOKUP(TRIM(C784), LopHoc!$B$4:$B$100, LopHoc!$A$4:$A$100, "Không tìm thấy")
</f>
        <v>RMIX</v>
      </c>
    </row>
    <row r="785">
      <c r="A785" s="37" t="s">
        <v>2531</v>
      </c>
      <c r="B785" s="70">
        <v>45902.0</v>
      </c>
      <c r="C785" s="58" t="s">
        <v>225</v>
      </c>
      <c r="D785" s="58" t="str">
        <f>IFERROR(VLOOKUP(A785, LichDay!A:E, 5, FALSE), "")</f>
        <v>Khadi</v>
      </c>
      <c r="E785" s="57" t="str">
        <f>IFERROR(VLOOKUP(A785, LichDay!A:F, 6, FALSE), "")</f>
        <v/>
      </c>
      <c r="F785" s="23">
        <f t="shared" si="1"/>
        <v>9</v>
      </c>
      <c r="G785" s="23">
        <f>IF(A785 &lt;&gt; "", COUNTIFS(DiemDanhChiTiet!A:A, A785, DiemDanhChiTiet!E:E, C785), 0)</f>
        <v>9</v>
      </c>
      <c r="H785" s="23">
        <f>IF(A785 &lt;&gt; "", COUNTIFS(DiemDanhChiTiet!A:A, A785, DiemDanhChiTiet!E:E, "&lt;&gt;"&amp;C785), 0)</f>
        <v>0</v>
      </c>
      <c r="I785" s="185">
        <f t="shared" si="2"/>
        <v>150000</v>
      </c>
      <c r="J785" s="185">
        <f t="shared" si="3"/>
        <v>0</v>
      </c>
      <c r="K785" s="186" t="str">
        <f t="array" ref="K785">XLOOKUP(TRIM(C785), LopHoc!$B$4:$B$100, LopHoc!$A$4:$A$100, "Không tìm thấy")
</f>
        <v>Gang Thép</v>
      </c>
    </row>
    <row r="786">
      <c r="A786" s="37" t="s">
        <v>2639</v>
      </c>
      <c r="B786" s="70">
        <v>45902.0</v>
      </c>
      <c r="C786" s="58" t="s">
        <v>50</v>
      </c>
      <c r="D786" s="58" t="str">
        <f>IFERROR(VLOOKUP(A786, LichDay!A:E, 5, FALSE), "")</f>
        <v>Lego</v>
      </c>
      <c r="E786" s="57" t="str">
        <f>IFERROR(VLOOKUP(A786, LichDay!A:F, 6, FALSE), "")</f>
        <v/>
      </c>
      <c r="F786" s="23">
        <f t="shared" si="1"/>
        <v>5</v>
      </c>
      <c r="G786" s="23">
        <f>IF(A786 &lt;&gt; "", COUNTIFS(DiemDanhChiTiet!A:A, A786, DiemDanhChiTiet!E:E, C786), 0)</f>
        <v>5</v>
      </c>
      <c r="H786" s="23">
        <f>IF(A786 &lt;&gt; "", COUNTIFS(DiemDanhChiTiet!A:A, A786, DiemDanhChiTiet!E:E, "&lt;&gt;"&amp;C786), 0)</f>
        <v>0</v>
      </c>
      <c r="I786" s="185">
        <f t="shared" si="2"/>
        <v>150000</v>
      </c>
      <c r="J786" s="185">
        <f t="shared" si="3"/>
        <v>0</v>
      </c>
      <c r="K786" s="186" t="str">
        <f t="array" ref="K786">XLOOKUP(TRIM(C786), LopHoc!$B$4:$B$100, LopHoc!$A$4:$A$100, "Không tìm thấy")
</f>
        <v>RMIX</v>
      </c>
    </row>
    <row r="787">
      <c r="A787" s="37" t="s">
        <v>2627</v>
      </c>
      <c r="B787" s="70">
        <v>45902.0</v>
      </c>
      <c r="C787" s="58" t="s">
        <v>190</v>
      </c>
      <c r="D787" s="58" t="str">
        <f>IFERROR(VLOOKUP(A787, LichDay!A:E, 5, FALSE), "")</f>
        <v>Halo</v>
      </c>
      <c r="E787" s="57" t="str">
        <f>IFERROR(VLOOKUP(A787, LichDay!A:F, 6, FALSE), "")</f>
        <v/>
      </c>
      <c r="F787" s="23">
        <f t="shared" si="1"/>
        <v>3</v>
      </c>
      <c r="G787" s="23">
        <f>IF(A787 &lt;&gt; "", COUNTIFS(DiemDanhChiTiet!A:A, A787, DiemDanhChiTiet!E:E, C787), 0)</f>
        <v>3</v>
      </c>
      <c r="H787" s="23">
        <f>IF(A787 &lt;&gt; "", COUNTIFS(DiemDanhChiTiet!A:A, A787, DiemDanhChiTiet!E:E, "&lt;&gt;"&amp;C787), 0)</f>
        <v>0</v>
      </c>
      <c r="I787" s="185">
        <f t="shared" si="2"/>
        <v>150000</v>
      </c>
      <c r="J787" s="185">
        <f t="shared" si="3"/>
        <v>0</v>
      </c>
      <c r="K787" s="186" t="str">
        <f t="array" ref="K787">XLOOKUP(TRIM(C787), LopHoc!$B$4:$B$100, LopHoc!$A$4:$A$100, "Không tìm thấy")
</f>
        <v>Thịnh Đán</v>
      </c>
    </row>
    <row r="788">
      <c r="A788" s="37" t="s">
        <v>2541</v>
      </c>
      <c r="B788" s="70">
        <v>45902.0</v>
      </c>
      <c r="C788" s="58" t="s">
        <v>232</v>
      </c>
      <c r="D788" s="58" t="str">
        <f>IFERROR(VLOOKUP(A788, LichDay!A:E, 5, FALSE), "")</f>
        <v>Khadi</v>
      </c>
      <c r="E788" s="57" t="str">
        <f>IFERROR(VLOOKUP(A788, LichDay!A:F, 6, FALSE), "")</f>
        <v/>
      </c>
      <c r="F788" s="23">
        <f t="shared" si="1"/>
        <v>9</v>
      </c>
      <c r="G788" s="23">
        <f>IF(A788 &lt;&gt; "", COUNTIFS(DiemDanhChiTiet!A:A, A788, DiemDanhChiTiet!E:E, C788), 0)</f>
        <v>6</v>
      </c>
      <c r="H788" s="23">
        <f>IF(A788 &lt;&gt; "", COUNTIFS(DiemDanhChiTiet!A:A, A788, DiemDanhChiTiet!E:E, "&lt;&gt;"&amp;C788), 0)</f>
        <v>3</v>
      </c>
      <c r="I788" s="185">
        <f t="shared" si="2"/>
        <v>150000</v>
      </c>
      <c r="J788" s="185">
        <f t="shared" si="3"/>
        <v>0</v>
      </c>
      <c r="K788" s="186" t="str">
        <f t="array" ref="K788">XLOOKUP(TRIM(C788), LopHoc!$B$4:$B$100, LopHoc!$A$4:$A$100, "Không tìm thấy")
</f>
        <v>Gang Thép</v>
      </c>
    </row>
    <row r="789">
      <c r="A789" s="37" t="s">
        <v>2585</v>
      </c>
      <c r="B789" s="70">
        <v>45902.0</v>
      </c>
      <c r="C789" s="58" t="s">
        <v>472</v>
      </c>
      <c r="D789" s="58" t="str">
        <f>IFERROR(VLOOKUP(A789, LichDay!A:E, 5, FALSE), "")</f>
        <v>Hope</v>
      </c>
      <c r="E789" s="57" t="str">
        <f>IFERROR(VLOOKUP(A789, LichDay!A:F, 6, FALSE), "")</f>
        <v/>
      </c>
      <c r="F789" s="23">
        <f t="shared" si="1"/>
        <v>5</v>
      </c>
      <c r="G789" s="23">
        <f>IF(A789 &lt;&gt; "", COUNTIFS(DiemDanhChiTiet!A:A, A789, DiemDanhChiTiet!E:E, C789), 0)</f>
        <v>5</v>
      </c>
      <c r="H789" s="23">
        <f>IF(A789 &lt;&gt; "", COUNTIFS(DiemDanhChiTiet!A:A, A789, DiemDanhChiTiet!E:E, "&lt;&gt;"&amp;C789), 0)</f>
        <v>0</v>
      </c>
      <c r="I789" s="185">
        <f t="shared" si="2"/>
        <v>150000</v>
      </c>
      <c r="J789" s="185">
        <f t="shared" si="3"/>
        <v>0</v>
      </c>
      <c r="K789" s="186" t="str">
        <f t="array" ref="K789">XLOOKUP(TRIM(C789), LopHoc!$B$4:$B$100, LopHoc!$A$4:$A$100, "Không tìm thấy")
</f>
        <v>Gang Thép</v>
      </c>
    </row>
    <row r="790">
      <c r="A790" s="37" t="s">
        <v>2604</v>
      </c>
      <c r="B790" s="70">
        <v>45932.0</v>
      </c>
      <c r="C790" s="58" t="s">
        <v>141</v>
      </c>
      <c r="D790" s="58" t="str">
        <f>IFERROR(VLOOKUP(A790, LichDay!A:E, 5, FALSE), "")</f>
        <v>Hope</v>
      </c>
      <c r="E790" s="57" t="str">
        <f>IFERROR(VLOOKUP(A790, LichDay!A:F, 6, FALSE), "")</f>
        <v/>
      </c>
      <c r="F790" s="23">
        <f t="shared" si="1"/>
        <v>4</v>
      </c>
      <c r="G790" s="23">
        <f>IF(A790 &lt;&gt; "", COUNTIFS(DiemDanhChiTiet!A:A, A790, DiemDanhChiTiet!E:E, C790), 0)</f>
        <v>4</v>
      </c>
      <c r="H790" s="23">
        <f>IF(A790 &lt;&gt; "", COUNTIFS(DiemDanhChiTiet!A:A, A790, DiemDanhChiTiet!E:E, "&lt;&gt;"&amp;C790), 0)</f>
        <v>0</v>
      </c>
      <c r="I790" s="185">
        <f t="shared" si="2"/>
        <v>150000</v>
      </c>
      <c r="J790" s="185">
        <f t="shared" si="3"/>
        <v>0</v>
      </c>
      <c r="K790" s="186" t="str">
        <f t="array" ref="K790">XLOOKUP(TRIM(C790), LopHoc!$B$4:$B$100, LopHoc!$A$4:$A$100, "Không tìm thấy")
</f>
        <v>RMIX</v>
      </c>
    </row>
    <row r="791">
      <c r="A791" s="37" t="s">
        <v>2592</v>
      </c>
      <c r="B791" s="70">
        <v>45932.0</v>
      </c>
      <c r="C791" s="58" t="s">
        <v>293</v>
      </c>
      <c r="D791" s="58" t="str">
        <f>IFERROR(VLOOKUP(A791, LichDay!A:E, 5, FALSE), "")</f>
        <v>Halo</v>
      </c>
      <c r="E791" s="57" t="str">
        <f>IFERROR(VLOOKUP(A791, LichDay!A:F, 6, FALSE), "")</f>
        <v/>
      </c>
      <c r="F791" s="23">
        <f t="shared" si="1"/>
        <v>6</v>
      </c>
      <c r="G791" s="23">
        <f>IF(A791 &lt;&gt; "", COUNTIFS(DiemDanhChiTiet!A:A, A791, DiemDanhChiTiet!E:E, C791), 0)</f>
        <v>6</v>
      </c>
      <c r="H791" s="23">
        <f>IF(A791 &lt;&gt; "", COUNTIFS(DiemDanhChiTiet!A:A, A791, DiemDanhChiTiet!E:E, "&lt;&gt;"&amp;C791), 0)</f>
        <v>0</v>
      </c>
      <c r="I791" s="185">
        <f t="shared" si="2"/>
        <v>150000</v>
      </c>
      <c r="J791" s="185">
        <f t="shared" si="3"/>
        <v>0</v>
      </c>
      <c r="K791" s="186" t="str">
        <f t="array" ref="K791">XLOOKUP(TRIM(C791), LopHoc!$B$4:$B$100, LopHoc!$A$4:$A$100, "Không tìm thấy")
</f>
        <v>Gang Thép</v>
      </c>
    </row>
    <row r="792">
      <c r="A792" s="37" t="s">
        <v>2578</v>
      </c>
      <c r="B792" s="70">
        <v>45963.0</v>
      </c>
      <c r="C792" s="58" t="s">
        <v>453</v>
      </c>
      <c r="D792" s="58" t="str">
        <f>IFERROR(VLOOKUP(A792, LichDay!A:E, 5, FALSE), "")</f>
        <v>Hope</v>
      </c>
      <c r="E792" s="57" t="str">
        <f>IFERROR(VLOOKUP(A792, LichDay!A:F, 6, FALSE), "")</f>
        <v/>
      </c>
      <c r="F792" s="23">
        <f t="shared" si="1"/>
        <v>8</v>
      </c>
      <c r="G792" s="23">
        <f>IF(A792 &lt;&gt; "", COUNTIFS(DiemDanhChiTiet!A:A, A792, DiemDanhChiTiet!E:E, C792), 0)</f>
        <v>6</v>
      </c>
      <c r="H792" s="23">
        <f>IF(A792 &lt;&gt; "", COUNTIFS(DiemDanhChiTiet!A:A, A792, DiemDanhChiTiet!E:E, "&lt;&gt;"&amp;C792), 0)</f>
        <v>2</v>
      </c>
      <c r="I792" s="185">
        <f t="shared" si="2"/>
        <v>150000</v>
      </c>
      <c r="J792" s="185">
        <f t="shared" si="3"/>
        <v>0</v>
      </c>
      <c r="K792" s="186" t="str">
        <f t="array" ref="K792">XLOOKUP(TRIM(C792), LopHoc!$B$4:$B$100, LopHoc!$A$4:$A$100, "Không tìm thấy")
</f>
        <v>Gang Thép</v>
      </c>
    </row>
    <row r="793">
      <c r="A793" s="37" t="s">
        <v>2548</v>
      </c>
      <c r="B793" s="70">
        <v>45993.0</v>
      </c>
      <c r="C793" s="58" t="s">
        <v>327</v>
      </c>
      <c r="D793" s="58" t="str">
        <f>IFERROR(VLOOKUP(A793, LichDay!A:E, 5, FALSE), "")</f>
        <v>Huco</v>
      </c>
      <c r="E793" s="57" t="str">
        <f>IFERROR(VLOOKUP(A793, LichDay!A:F, 6, FALSE), "")</f>
        <v/>
      </c>
      <c r="F793" s="23">
        <f t="shared" si="1"/>
        <v>6</v>
      </c>
      <c r="G793" s="23">
        <f>IF(A793 &lt;&gt; "", COUNTIFS(DiemDanhChiTiet!A:A, A793, DiemDanhChiTiet!E:E, C793), 0)</f>
        <v>6</v>
      </c>
      <c r="H793" s="23">
        <f>IF(A793 &lt;&gt; "", COUNTIFS(DiemDanhChiTiet!A:A, A793, DiemDanhChiTiet!E:E, "&lt;&gt;"&amp;C793), 0)</f>
        <v>0</v>
      </c>
      <c r="I793" s="185">
        <f t="shared" si="2"/>
        <v>150000</v>
      </c>
      <c r="J793" s="185">
        <f t="shared" si="3"/>
        <v>0</v>
      </c>
      <c r="K793" s="186" t="str">
        <f t="array" ref="K793">XLOOKUP(TRIM(C793), LopHoc!$B$4:$B$100, LopHoc!$A$4:$A$100, "Không tìm thấy")
</f>
        <v>Gang Thép</v>
      </c>
    </row>
    <row r="794">
      <c r="A794" s="37" t="s">
        <v>2561</v>
      </c>
      <c r="B794" s="70">
        <v>45963.0</v>
      </c>
      <c r="C794" s="58" t="s">
        <v>306</v>
      </c>
      <c r="D794" s="58" t="str">
        <f>IFERROR(VLOOKUP(A794, LichDay!A:E, 5, FALSE), "")</f>
        <v>Khadi</v>
      </c>
      <c r="E794" s="57" t="str">
        <f>IFERROR(VLOOKUP(A794, LichDay!A:F, 6, FALSE), "")</f>
        <v/>
      </c>
      <c r="F794" s="23">
        <f t="shared" si="1"/>
        <v>6</v>
      </c>
      <c r="G794" s="23">
        <f>IF(A794 &lt;&gt; "", COUNTIFS(DiemDanhChiTiet!A:A, A794, DiemDanhChiTiet!E:E, C794), 0)</f>
        <v>5</v>
      </c>
      <c r="H794" s="23">
        <f>IF(A794 &lt;&gt; "", COUNTIFS(DiemDanhChiTiet!A:A, A794, DiemDanhChiTiet!E:E, "&lt;&gt;"&amp;C794), 0)</f>
        <v>1</v>
      </c>
      <c r="I794" s="185">
        <f t="shared" si="2"/>
        <v>150000</v>
      </c>
      <c r="J794" s="185">
        <f t="shared" si="3"/>
        <v>0</v>
      </c>
      <c r="K794" s="186" t="str">
        <f t="array" ref="K794">XLOOKUP(TRIM(C794), LopHoc!$B$4:$B$100, LopHoc!$A$4:$A$100, "Không tìm thấy")
</f>
        <v>Gang Thép</v>
      </c>
    </row>
    <row r="795">
      <c r="A795" s="37" t="s">
        <v>2570</v>
      </c>
      <c r="B795" s="70">
        <v>45993.0</v>
      </c>
      <c r="C795" s="58" t="s">
        <v>439</v>
      </c>
      <c r="D795" s="58" t="str">
        <f>IFERROR(VLOOKUP(A795, LichDay!A:E, 5, FALSE), "")</f>
        <v>Khadi</v>
      </c>
      <c r="E795" s="57" t="str">
        <f>IFERROR(VLOOKUP(A795, LichDay!A:F, 6, FALSE), "")</f>
        <v/>
      </c>
      <c r="F795" s="23">
        <f t="shared" si="1"/>
        <v>6</v>
      </c>
      <c r="G795" s="23">
        <f>IF(A795 &lt;&gt; "", COUNTIFS(DiemDanhChiTiet!A:A, A795, DiemDanhChiTiet!E:E, C795), 0)</f>
        <v>6</v>
      </c>
      <c r="H795" s="23">
        <f>IF(A795 &lt;&gt; "", COUNTIFS(DiemDanhChiTiet!A:A, A795, DiemDanhChiTiet!E:E, "&lt;&gt;"&amp;C795), 0)</f>
        <v>0</v>
      </c>
      <c r="I795" s="185">
        <f t="shared" si="2"/>
        <v>150000</v>
      </c>
      <c r="J795" s="185">
        <f t="shared" si="3"/>
        <v>0</v>
      </c>
      <c r="K795" s="186" t="str">
        <f t="array" ref="K795">XLOOKUP(TRIM(C795), LopHoc!$B$4:$B$100, LopHoc!$A$4:$A$100, "Không tìm thấy")
</f>
        <v>Gang Thép</v>
      </c>
    </row>
    <row r="796">
      <c r="A796" s="37" t="s">
        <v>2612</v>
      </c>
      <c r="B796" s="70">
        <v>45993.0</v>
      </c>
      <c r="C796" s="58" t="s">
        <v>27</v>
      </c>
      <c r="D796" s="58" t="str">
        <f>IFERROR(VLOOKUP(A796, LichDay!A:E, 5, FALSE), "")</f>
        <v>Lego</v>
      </c>
      <c r="E796" s="57" t="str">
        <f>IFERROR(VLOOKUP(A796, LichDay!A:F, 6, FALSE), "")</f>
        <v/>
      </c>
      <c r="F796" s="23">
        <f t="shared" si="1"/>
        <v>8</v>
      </c>
      <c r="G796" s="23">
        <f>IF(A796 &lt;&gt; "", COUNTIFS(DiemDanhChiTiet!A:A, A796, DiemDanhChiTiet!E:E, C796), 0)</f>
        <v>8</v>
      </c>
      <c r="H796" s="23">
        <f>IF(A796 &lt;&gt; "", COUNTIFS(DiemDanhChiTiet!A:A, A796, DiemDanhChiTiet!E:E, "&lt;&gt;"&amp;C796), 0)</f>
        <v>0</v>
      </c>
      <c r="I796" s="185">
        <f t="shared" si="2"/>
        <v>150000</v>
      </c>
      <c r="J796" s="185">
        <f t="shared" si="3"/>
        <v>0</v>
      </c>
      <c r="K796" s="186" t="str">
        <f t="array" ref="K796">XLOOKUP(TRIM(C796), LopHoc!$B$4:$B$100, LopHoc!$A$4:$A$100, "Không tìm thấy")
</f>
        <v>RMIX</v>
      </c>
    </row>
    <row r="797">
      <c r="A797" s="37" t="s">
        <v>2605</v>
      </c>
      <c r="B797" s="70">
        <v>45993.0</v>
      </c>
      <c r="C797" s="58" t="s">
        <v>141</v>
      </c>
      <c r="D797" s="58" t="str">
        <f>IFERROR(VLOOKUP(A797, LichDay!A:E, 5, FALSE), "")</f>
        <v>Hope</v>
      </c>
      <c r="E797" s="57" t="str">
        <f>IFERROR(VLOOKUP(A797, LichDay!A:F, 6, FALSE), "")</f>
        <v/>
      </c>
      <c r="F797" s="23">
        <f t="shared" si="1"/>
        <v>3</v>
      </c>
      <c r="G797" s="23">
        <f>IF(A797 &lt;&gt; "", COUNTIFS(DiemDanhChiTiet!A:A, A797, DiemDanhChiTiet!E:E, C797), 0)</f>
        <v>3</v>
      </c>
      <c r="H797" s="23">
        <f>IF(A797 &lt;&gt; "", COUNTIFS(DiemDanhChiTiet!A:A, A797, DiemDanhChiTiet!E:E, "&lt;&gt;"&amp;C797), 0)</f>
        <v>0</v>
      </c>
      <c r="I797" s="185">
        <f t="shared" si="2"/>
        <v>150000</v>
      </c>
      <c r="J797" s="185">
        <f t="shared" si="3"/>
        <v>0</v>
      </c>
      <c r="K797" s="186" t="str">
        <f t="array" ref="K797">XLOOKUP(TRIM(C797), LopHoc!$B$4:$B$100, LopHoc!$A$4:$A$100, "Không tìm thấy")
</f>
        <v>RMIX</v>
      </c>
    </row>
    <row r="798">
      <c r="A798" s="37" t="s">
        <v>2620</v>
      </c>
      <c r="B798" s="70">
        <v>45993.0</v>
      </c>
      <c r="C798" s="58" t="s">
        <v>86</v>
      </c>
      <c r="D798" s="58" t="str">
        <f>IFERROR(VLOOKUP(A798, LichDay!A:E, 5, FALSE), "")</f>
        <v>Halo</v>
      </c>
      <c r="E798" s="57" t="str">
        <f>IFERROR(VLOOKUP(A798, LichDay!A:F, 6, FALSE), "")</f>
        <v/>
      </c>
      <c r="F798" s="23">
        <f t="shared" si="1"/>
        <v>4</v>
      </c>
      <c r="G798" s="23">
        <f>IF(A798 &lt;&gt; "", COUNTIFS(DiemDanhChiTiet!A:A, A798, DiemDanhChiTiet!E:E, C798), 0)</f>
        <v>4</v>
      </c>
      <c r="H798" s="23">
        <f>IF(A798 &lt;&gt; "", COUNTIFS(DiemDanhChiTiet!A:A, A798, DiemDanhChiTiet!E:E, "&lt;&gt;"&amp;C798), 0)</f>
        <v>0</v>
      </c>
      <c r="I798" s="185">
        <f t="shared" si="2"/>
        <v>150000</v>
      </c>
      <c r="J798" s="185">
        <f t="shared" si="3"/>
        <v>0</v>
      </c>
      <c r="K798" s="186" t="str">
        <f t="array" ref="K798">XLOOKUP(TRIM(C798), LopHoc!$B$4:$B$100, LopHoc!$A$4:$A$100, "Không tìm thấy")
</f>
        <v>RMIX</v>
      </c>
    </row>
    <row r="799">
      <c r="A799" s="37" t="s">
        <v>2593</v>
      </c>
      <c r="B799" s="58" t="s">
        <v>2594</v>
      </c>
      <c r="C799" s="58" t="s">
        <v>293</v>
      </c>
      <c r="D799" s="58" t="str">
        <f>IFERROR(VLOOKUP(A799, LichDay!A:E, 5, FALSE), "")</f>
        <v>Halo</v>
      </c>
      <c r="E799" s="57" t="str">
        <f>IFERROR(VLOOKUP(A799, LichDay!A:F, 6, FALSE), "")</f>
        <v/>
      </c>
      <c r="F799" s="23">
        <f t="shared" si="1"/>
        <v>5</v>
      </c>
      <c r="G799" s="23">
        <f>IF(A799 &lt;&gt; "", COUNTIFS(DiemDanhChiTiet!A:A, A799, DiemDanhChiTiet!E:E, C799), 0)</f>
        <v>5</v>
      </c>
      <c r="H799" s="23">
        <f>IF(A799 &lt;&gt; "", COUNTIFS(DiemDanhChiTiet!A:A, A799, DiemDanhChiTiet!E:E, "&lt;&gt;"&amp;C799), 0)</f>
        <v>0</v>
      </c>
      <c r="I799" s="185">
        <f t="shared" si="2"/>
        <v>150000</v>
      </c>
      <c r="J799" s="185">
        <f t="shared" si="3"/>
        <v>0</v>
      </c>
      <c r="K799" s="186" t="str">
        <f t="array" ref="K799">XLOOKUP(TRIM(C799), LopHoc!$B$4:$B$100, LopHoc!$A$4:$A$100, "Không tìm thấy")
</f>
        <v>Gang Thép</v>
      </c>
    </row>
    <row r="800">
      <c r="A800" s="37" t="s">
        <v>2640</v>
      </c>
      <c r="B800" s="58" t="s">
        <v>2550</v>
      </c>
      <c r="C800" s="58" t="s">
        <v>50</v>
      </c>
      <c r="D800" s="58" t="str">
        <f>IFERROR(VLOOKUP(A800, LichDay!A:E, 5, FALSE), "")</f>
        <v>Khadi</v>
      </c>
      <c r="E800" s="57" t="str">
        <f>IFERROR(VLOOKUP(A800, LichDay!A:F, 6, FALSE), "")</f>
        <v/>
      </c>
      <c r="F800" s="23">
        <f t="shared" si="1"/>
        <v>10</v>
      </c>
      <c r="G800" s="23">
        <f>IF(A800 &lt;&gt; "", COUNTIFS(DiemDanhChiTiet!A:A, A800, DiemDanhChiTiet!E:E, C800), 0)</f>
        <v>9</v>
      </c>
      <c r="H800" s="23">
        <f>IF(A800 &lt;&gt; "", COUNTIFS(DiemDanhChiTiet!A:A, A800, DiemDanhChiTiet!E:E, "&lt;&gt;"&amp;C800), 0)</f>
        <v>1</v>
      </c>
      <c r="I800" s="185">
        <f t="shared" si="2"/>
        <v>150000</v>
      </c>
      <c r="J800" s="185">
        <f t="shared" si="3"/>
        <v>0</v>
      </c>
      <c r="K800" s="186" t="str">
        <f t="array" ref="K800">XLOOKUP(TRIM(C800), LopHoc!$B$4:$B$100, LopHoc!$A$4:$A$100, "Không tìm thấy")
</f>
        <v>RMIX</v>
      </c>
    </row>
    <row r="801">
      <c r="A801" s="37" t="s">
        <v>2621</v>
      </c>
      <c r="B801" s="58" t="s">
        <v>2550</v>
      </c>
      <c r="C801" s="58" t="s">
        <v>86</v>
      </c>
      <c r="D801" s="58" t="str">
        <f>IFERROR(VLOOKUP(A801, LichDay!A:E, 5, FALSE), "")</f>
        <v>Halo</v>
      </c>
      <c r="E801" s="57" t="str">
        <f>IFERROR(VLOOKUP(A801, LichDay!A:F, 6, FALSE), "")</f>
        <v/>
      </c>
      <c r="F801" s="23">
        <f t="shared" si="1"/>
        <v>4</v>
      </c>
      <c r="G801" s="23">
        <f>IF(A801 &lt;&gt; "", COUNTIFS(DiemDanhChiTiet!A:A, A801, DiemDanhChiTiet!E:E, C801), 0)</f>
        <v>3</v>
      </c>
      <c r="H801" s="23">
        <f>IF(A801 &lt;&gt; "", COUNTIFS(DiemDanhChiTiet!A:A, A801, DiemDanhChiTiet!E:E, "&lt;&gt;"&amp;C801), 0)</f>
        <v>1</v>
      </c>
      <c r="I801" s="185">
        <f t="shared" si="2"/>
        <v>150000</v>
      </c>
      <c r="J801" s="185">
        <f t="shared" si="3"/>
        <v>0</v>
      </c>
      <c r="K801" s="186" t="str">
        <f t="array" ref="K801">XLOOKUP(TRIM(C801), LopHoc!$B$4:$B$100, LopHoc!$A$4:$A$100, "Không tìm thấy")
</f>
        <v>RMIX</v>
      </c>
    </row>
    <row r="802">
      <c r="A802" s="37" t="s">
        <v>2549</v>
      </c>
      <c r="B802" s="58" t="s">
        <v>2550</v>
      </c>
      <c r="C802" s="58" t="s">
        <v>327</v>
      </c>
      <c r="D802" s="58" t="str">
        <f>IFERROR(VLOOKUP(A802, LichDay!A:E, 5, FALSE), "")</f>
        <v>Huco</v>
      </c>
      <c r="E802" s="57" t="str">
        <f>IFERROR(VLOOKUP(A802, LichDay!A:F, 6, FALSE), "")</f>
        <v/>
      </c>
      <c r="F802" s="23">
        <f t="shared" si="1"/>
        <v>7</v>
      </c>
      <c r="G802" s="23">
        <f>IF(A802 &lt;&gt; "", COUNTIFS(DiemDanhChiTiet!A:A, A802, DiemDanhChiTiet!E:E, C802), 0)</f>
        <v>7</v>
      </c>
      <c r="H802" s="23">
        <f>IF(A802 &lt;&gt; "", COUNTIFS(DiemDanhChiTiet!A:A, A802, DiemDanhChiTiet!E:E, "&lt;&gt;"&amp;C802), 0)</f>
        <v>0</v>
      </c>
      <c r="I802" s="185">
        <f t="shared" si="2"/>
        <v>150000</v>
      </c>
      <c r="J802" s="185">
        <f t="shared" si="3"/>
        <v>0</v>
      </c>
      <c r="K802" s="186" t="str">
        <f t="array" ref="K802">XLOOKUP(TRIM(C802), LopHoc!$B$4:$B$100, LopHoc!$A$4:$A$100, "Không tìm thấy")
</f>
        <v>Gang Thép</v>
      </c>
    </row>
    <row r="803">
      <c r="A803" s="37" t="s">
        <v>2571</v>
      </c>
      <c r="B803" s="58" t="s">
        <v>2550</v>
      </c>
      <c r="C803" s="58" t="s">
        <v>439</v>
      </c>
      <c r="D803" s="58" t="str">
        <f>IFERROR(VLOOKUP(A803, LichDay!A:E, 5, FALSE), "")</f>
        <v>Khadi</v>
      </c>
      <c r="E803" s="57" t="str">
        <f>IFERROR(VLOOKUP(A803, LichDay!A:F, 6, FALSE), "")</f>
        <v/>
      </c>
      <c r="F803" s="23">
        <f t="shared" si="1"/>
        <v>8</v>
      </c>
      <c r="G803" s="23">
        <f>IF(A803 &lt;&gt; "", COUNTIFS(DiemDanhChiTiet!A:A, A803, DiemDanhChiTiet!E:E, C803), 0)</f>
        <v>8</v>
      </c>
      <c r="H803" s="23">
        <f>IF(A803 &lt;&gt; "", COUNTIFS(DiemDanhChiTiet!A:A, A803, DiemDanhChiTiet!E:E, "&lt;&gt;"&amp;C803), 0)</f>
        <v>0</v>
      </c>
      <c r="I803" s="185">
        <f t="shared" si="2"/>
        <v>150000</v>
      </c>
      <c r="J803" s="185">
        <f t="shared" si="3"/>
        <v>0</v>
      </c>
      <c r="K803" s="186" t="str">
        <f t="array" ref="K803">XLOOKUP(TRIM(C803), LopHoc!$B$4:$B$100, LopHoc!$A$4:$A$100, "Không tìm thấy")
</f>
        <v>Gang Thép</v>
      </c>
    </row>
    <row r="804">
      <c r="A804" s="37" t="s">
        <v>2634</v>
      </c>
      <c r="B804" s="58" t="s">
        <v>2533</v>
      </c>
      <c r="C804" s="58" t="s">
        <v>114</v>
      </c>
      <c r="D804" s="58" t="str">
        <f>IFERROR(VLOOKUP(A804, LichDay!A:E, 5, FALSE), "")</f>
        <v>Khadi</v>
      </c>
      <c r="E804" s="57" t="str">
        <f>IFERROR(VLOOKUP(A804, LichDay!A:F, 6, FALSE), "")</f>
        <v/>
      </c>
      <c r="F804" s="23">
        <f t="shared" si="1"/>
        <v>5</v>
      </c>
      <c r="G804" s="23">
        <f>IF(A804 &lt;&gt; "", COUNTIFS(DiemDanhChiTiet!A:A, A804, DiemDanhChiTiet!E:E, C804), 0)</f>
        <v>5</v>
      </c>
      <c r="H804" s="23">
        <f>IF(A804 &lt;&gt; "", COUNTIFS(DiemDanhChiTiet!A:A, A804, DiemDanhChiTiet!E:E, "&lt;&gt;"&amp;C804), 0)</f>
        <v>0</v>
      </c>
      <c r="I804" s="185">
        <f t="shared" si="2"/>
        <v>150000</v>
      </c>
      <c r="J804" s="185">
        <f t="shared" si="3"/>
        <v>0</v>
      </c>
      <c r="K804" s="186" t="str">
        <f t="array" ref="K804">XLOOKUP(TRIM(C804), LopHoc!$B$4:$B$100, LopHoc!$A$4:$A$100, "Không tìm thấy")
</f>
        <v>RMIX</v>
      </c>
    </row>
    <row r="805">
      <c r="A805" s="37" t="s">
        <v>2532</v>
      </c>
      <c r="B805" s="58" t="s">
        <v>2533</v>
      </c>
      <c r="C805" s="58" t="s">
        <v>225</v>
      </c>
      <c r="D805" s="58" t="str">
        <f>IFERROR(VLOOKUP(A805, LichDay!A:E, 5, FALSE), "")</f>
        <v>Hope</v>
      </c>
      <c r="E805" s="57" t="str">
        <f>IFERROR(VLOOKUP(A805, LichDay!A:F, 6, FALSE), "")</f>
        <v/>
      </c>
      <c r="F805" s="23">
        <f t="shared" si="1"/>
        <v>6</v>
      </c>
      <c r="G805" s="23">
        <f>IF(A805 &lt;&gt; "", COUNTIFS(DiemDanhChiTiet!A:A, A805, DiemDanhChiTiet!E:E, C805), 0)</f>
        <v>6</v>
      </c>
      <c r="H805" s="23">
        <f>IF(A805 &lt;&gt; "", COUNTIFS(DiemDanhChiTiet!A:A, A805, DiemDanhChiTiet!E:E, "&lt;&gt;"&amp;C805), 0)</f>
        <v>0</v>
      </c>
      <c r="I805" s="185">
        <f t="shared" si="2"/>
        <v>150000</v>
      </c>
      <c r="J805" s="185">
        <f t="shared" si="3"/>
        <v>0</v>
      </c>
      <c r="K805" s="186" t="str">
        <f t="array" ref="K805">XLOOKUP(TRIM(C805), LopHoc!$B$4:$B$100, LopHoc!$A$4:$A$100, "Không tìm thấy")
</f>
        <v>Gang Thép</v>
      </c>
    </row>
    <row r="806">
      <c r="A806" s="37" t="s">
        <v>2628</v>
      </c>
      <c r="B806" s="58" t="s">
        <v>2533</v>
      </c>
      <c r="C806" s="58" t="s">
        <v>190</v>
      </c>
      <c r="D806" s="58" t="str">
        <f>IFERROR(VLOOKUP(A806, LichDay!A:E, 5, FALSE), "")</f>
        <v>Halo</v>
      </c>
      <c r="E806" s="57" t="str">
        <f>IFERROR(VLOOKUP(A806, LichDay!A:F, 6, FALSE), "")</f>
        <v/>
      </c>
      <c r="F806" s="23">
        <f t="shared" si="1"/>
        <v>3</v>
      </c>
      <c r="G806" s="23">
        <f>IF(A806 &lt;&gt; "", COUNTIFS(DiemDanhChiTiet!A:A, A806, DiemDanhChiTiet!E:E, C806), 0)</f>
        <v>3</v>
      </c>
      <c r="H806" s="23">
        <f>IF(A806 &lt;&gt; "", COUNTIFS(DiemDanhChiTiet!A:A, A806, DiemDanhChiTiet!E:E, "&lt;&gt;"&amp;C806), 0)</f>
        <v>0</v>
      </c>
      <c r="I806" s="185">
        <f t="shared" si="2"/>
        <v>150000</v>
      </c>
      <c r="J806" s="185">
        <f t="shared" si="3"/>
        <v>0</v>
      </c>
      <c r="K806" s="186" t="str">
        <f t="array" ref="K806">XLOOKUP(TRIM(C806), LopHoc!$B$4:$B$100, LopHoc!$A$4:$A$100, "Không tìm thấy")
</f>
        <v>Thịnh Đán</v>
      </c>
    </row>
    <row r="807">
      <c r="A807" s="37" t="s">
        <v>2542</v>
      </c>
      <c r="B807" s="58" t="s">
        <v>2533</v>
      </c>
      <c r="C807" s="58" t="s">
        <v>232</v>
      </c>
      <c r="D807" s="58" t="str">
        <f>IFERROR(VLOOKUP(A807, LichDay!A:E, 5, FALSE), "")</f>
        <v>Khadi</v>
      </c>
      <c r="E807" s="57" t="str">
        <f>IFERROR(VLOOKUP(A807, LichDay!A:F, 6, FALSE), "")</f>
        <v/>
      </c>
      <c r="F807" s="23">
        <f t="shared" si="1"/>
        <v>7</v>
      </c>
      <c r="G807" s="23">
        <f>IF(A807 &lt;&gt; "", COUNTIFS(DiemDanhChiTiet!A:A, A807, DiemDanhChiTiet!E:E, C807), 0)</f>
        <v>7</v>
      </c>
      <c r="H807" s="23">
        <f>IF(A807 &lt;&gt; "", COUNTIFS(DiemDanhChiTiet!A:A, A807, DiemDanhChiTiet!E:E, "&lt;&gt;"&amp;C807), 0)</f>
        <v>0</v>
      </c>
      <c r="I807" s="185">
        <f t="shared" si="2"/>
        <v>150000</v>
      </c>
      <c r="J807" s="185">
        <f t="shared" si="3"/>
        <v>0</v>
      </c>
      <c r="K807" s="186" t="str">
        <f t="array" ref="K807">XLOOKUP(TRIM(C807), LopHoc!$B$4:$B$100, LopHoc!$A$4:$A$100, "Không tìm thấy")
</f>
        <v>Gang Thép</v>
      </c>
    </row>
    <row r="808">
      <c r="A808" s="37" t="s">
        <v>2586</v>
      </c>
      <c r="B808" s="58" t="s">
        <v>2533</v>
      </c>
      <c r="C808" s="58" t="s">
        <v>472</v>
      </c>
      <c r="D808" s="58" t="str">
        <f>IFERROR(VLOOKUP(A808, LichDay!A:E, 5, FALSE), "")</f>
        <v>Hope</v>
      </c>
      <c r="E808" s="57" t="str">
        <f>IFERROR(VLOOKUP(A808, LichDay!A:F, 6, FALSE), "")</f>
        <v/>
      </c>
      <c r="F808" s="23">
        <f t="shared" si="1"/>
        <v>6</v>
      </c>
      <c r="G808" s="23">
        <f>IF(A808 &lt;&gt; "", COUNTIFS(DiemDanhChiTiet!A:A, A808, DiemDanhChiTiet!E:E, C808), 0)</f>
        <v>6</v>
      </c>
      <c r="H808" s="23">
        <f>IF(A808 &lt;&gt; "", COUNTIFS(DiemDanhChiTiet!A:A, A808, DiemDanhChiTiet!E:E, "&lt;&gt;"&amp;C808), 0)</f>
        <v>0</v>
      </c>
      <c r="I808" s="185">
        <f t="shared" si="2"/>
        <v>150000</v>
      </c>
      <c r="J808" s="185">
        <f t="shared" si="3"/>
        <v>0</v>
      </c>
      <c r="K808" s="186" t="str">
        <f t="array" ref="K808">XLOOKUP(TRIM(C808), LopHoc!$B$4:$B$100, LopHoc!$A$4:$A$100, "Không tìm thấy")
</f>
        <v>Gang Thép</v>
      </c>
    </row>
    <row r="809">
      <c r="A809" s="37" t="s">
        <v>2562</v>
      </c>
      <c r="B809" s="58" t="s">
        <v>2535</v>
      </c>
      <c r="C809" s="58" t="s">
        <v>306</v>
      </c>
      <c r="D809" s="58" t="str">
        <f>IFERROR(VLOOKUP(A809, LichDay!A:E, 5, FALSE), "")</f>
        <v>Halo</v>
      </c>
      <c r="E809" s="57" t="str">
        <f>IFERROR(VLOOKUP(A809, LichDay!A:F, 6, FALSE), "")</f>
        <v/>
      </c>
      <c r="F809" s="23">
        <f t="shared" si="1"/>
        <v>5</v>
      </c>
      <c r="G809" s="23">
        <f>IF(A809 &lt;&gt; "", COUNTIFS(DiemDanhChiTiet!A:A, A809, DiemDanhChiTiet!E:E, C809), 0)</f>
        <v>4</v>
      </c>
      <c r="H809" s="23">
        <f>IF(A809 &lt;&gt; "", COUNTIFS(DiemDanhChiTiet!A:A, A809, DiemDanhChiTiet!E:E, "&lt;&gt;"&amp;C809), 0)</f>
        <v>1</v>
      </c>
      <c r="I809" s="185">
        <f t="shared" si="2"/>
        <v>150000</v>
      </c>
      <c r="J809" s="185">
        <f t="shared" si="3"/>
        <v>0</v>
      </c>
      <c r="K809" s="186" t="str">
        <f t="array" ref="K809">XLOOKUP(TRIM(C809), LopHoc!$B$4:$B$100, LopHoc!$A$4:$A$100, "Không tìm thấy")
</f>
        <v>Gang Thép</v>
      </c>
    </row>
    <row r="810">
      <c r="A810" s="37" t="s">
        <v>2635</v>
      </c>
      <c r="B810" s="58" t="s">
        <v>2535</v>
      </c>
      <c r="C810" s="58" t="s">
        <v>114</v>
      </c>
      <c r="D810" s="58" t="str">
        <f>IFERROR(VLOOKUP(A810, LichDay!A:E, 5, FALSE), "")</f>
        <v>Khadi</v>
      </c>
      <c r="E810" s="57" t="str">
        <f>IFERROR(VLOOKUP(A810, LichDay!A:F, 6, FALSE), "")</f>
        <v/>
      </c>
      <c r="F810" s="23">
        <f t="shared" si="1"/>
        <v>4</v>
      </c>
      <c r="G810" s="23">
        <f>IF(A810 &lt;&gt; "", COUNTIFS(DiemDanhChiTiet!A:A, A810, DiemDanhChiTiet!E:E, C810), 0)</f>
        <v>4</v>
      </c>
      <c r="H810" s="23">
        <f>IF(A810 &lt;&gt; "", COUNTIFS(DiemDanhChiTiet!A:A, A810, DiemDanhChiTiet!E:E, "&lt;&gt;"&amp;C810), 0)</f>
        <v>0</v>
      </c>
      <c r="I810" s="185">
        <f t="shared" si="2"/>
        <v>150000</v>
      </c>
      <c r="J810" s="185">
        <f t="shared" si="3"/>
        <v>0</v>
      </c>
      <c r="K810" s="186" t="str">
        <f t="array" ref="K810">XLOOKUP(TRIM(C810), LopHoc!$B$4:$B$100, LopHoc!$A$4:$A$100, "Không tìm thấy")
</f>
        <v>RMIX</v>
      </c>
    </row>
    <row r="811">
      <c r="A811" s="37" t="s">
        <v>2641</v>
      </c>
      <c r="B811" s="58" t="s">
        <v>2535</v>
      </c>
      <c r="C811" s="58" t="s">
        <v>50</v>
      </c>
      <c r="D811" s="58" t="str">
        <f>IFERROR(VLOOKUP(A811, LichDay!A:E, 5, FALSE), "")</f>
        <v>Khadi</v>
      </c>
      <c r="E811" s="57" t="str">
        <f>IFERROR(VLOOKUP(A811, LichDay!A:F, 6, FALSE), "")</f>
        <v/>
      </c>
      <c r="F811" s="23">
        <f t="shared" si="1"/>
        <v>7</v>
      </c>
      <c r="G811" s="23">
        <f>IF(A811 &lt;&gt; "", COUNTIFS(DiemDanhChiTiet!A:A, A811, DiemDanhChiTiet!E:E, C811), 0)</f>
        <v>7</v>
      </c>
      <c r="H811" s="23">
        <f>IF(A811 &lt;&gt; "", COUNTIFS(DiemDanhChiTiet!A:A, A811, DiemDanhChiTiet!E:E, "&lt;&gt;"&amp;C811), 0)</f>
        <v>0</v>
      </c>
      <c r="I811" s="185">
        <f t="shared" si="2"/>
        <v>150000</v>
      </c>
      <c r="J811" s="185">
        <f t="shared" si="3"/>
        <v>0</v>
      </c>
      <c r="K811" s="186" t="str">
        <f t="array" ref="K811">XLOOKUP(TRIM(C811), LopHoc!$B$4:$B$100, LopHoc!$A$4:$A$100, "Không tìm thấy")
</f>
        <v>RMIX</v>
      </c>
    </row>
    <row r="812">
      <c r="A812" s="37" t="s">
        <v>2606</v>
      </c>
      <c r="B812" s="58" t="s">
        <v>2596</v>
      </c>
      <c r="C812" s="58" t="s">
        <v>141</v>
      </c>
      <c r="D812" s="58" t="str">
        <f>IFERROR(VLOOKUP(A812, LichDay!A:E, 5, FALSE), "")</f>
        <v>Hope</v>
      </c>
      <c r="E812" s="57" t="str">
        <f>IFERROR(VLOOKUP(A812, LichDay!A:F, 6, FALSE), "")</f>
        <v/>
      </c>
      <c r="F812" s="23">
        <f t="shared" si="1"/>
        <v>4</v>
      </c>
      <c r="G812" s="23">
        <f>IF(A812 &lt;&gt; "", COUNTIFS(DiemDanhChiTiet!A:A, A812, DiemDanhChiTiet!E:E, C812), 0)</f>
        <v>4</v>
      </c>
      <c r="H812" s="23">
        <f>IF(A812 &lt;&gt; "", COUNTIFS(DiemDanhChiTiet!A:A, A812, DiemDanhChiTiet!E:E, "&lt;&gt;"&amp;C812), 0)</f>
        <v>0</v>
      </c>
      <c r="I812" s="185">
        <f t="shared" si="2"/>
        <v>150000</v>
      </c>
      <c r="J812" s="185">
        <f t="shared" si="3"/>
        <v>0</v>
      </c>
      <c r="K812" s="186" t="str">
        <f t="array" ref="K812">XLOOKUP(TRIM(C812), LopHoc!$B$4:$B$100, LopHoc!$A$4:$A$100, "Không tìm thấy")
</f>
        <v>RMIX</v>
      </c>
    </row>
    <row r="813">
      <c r="A813" s="37" t="s">
        <v>2587</v>
      </c>
      <c r="B813" s="58" t="s">
        <v>2535</v>
      </c>
      <c r="C813" s="58" t="s">
        <v>472</v>
      </c>
      <c r="D813" s="58" t="str">
        <f>IFERROR(VLOOKUP(A813, LichDay!A:E, 5, FALSE), "")</f>
        <v>Hope</v>
      </c>
      <c r="E813" s="57" t="str">
        <f>IFERROR(VLOOKUP(A813, LichDay!A:F, 6, FALSE), "")</f>
        <v/>
      </c>
      <c r="F813" s="23">
        <f t="shared" si="1"/>
        <v>4</v>
      </c>
      <c r="G813" s="23">
        <f>IF(A813 &lt;&gt; "", COUNTIFS(DiemDanhChiTiet!A:A, A813, DiemDanhChiTiet!E:E, C813), 0)</f>
        <v>4</v>
      </c>
      <c r="H813" s="23">
        <f>IF(A813 &lt;&gt; "", COUNTIFS(DiemDanhChiTiet!A:A, A813, DiemDanhChiTiet!E:E, "&lt;&gt;"&amp;C813), 0)</f>
        <v>0</v>
      </c>
      <c r="I813" s="185">
        <f t="shared" si="2"/>
        <v>150000</v>
      </c>
      <c r="J813" s="185">
        <f t="shared" si="3"/>
        <v>0</v>
      </c>
      <c r="K813" s="186" t="str">
        <f t="array" ref="K813">XLOOKUP(TRIM(C813), LopHoc!$B$4:$B$100, LopHoc!$A$4:$A$100, "Không tìm thấy")
</f>
        <v>Gang Thép</v>
      </c>
    </row>
    <row r="814">
      <c r="A814" s="37" t="s">
        <v>2534</v>
      </c>
      <c r="B814" s="58" t="s">
        <v>2535</v>
      </c>
      <c r="C814" s="58" t="s">
        <v>225</v>
      </c>
      <c r="D814" s="58" t="str">
        <f>IFERROR(VLOOKUP(A814, LichDay!A:E, 5, FALSE), "")</f>
        <v>Hope</v>
      </c>
      <c r="E814" s="57" t="str">
        <f>IFERROR(VLOOKUP(A814, LichDay!A:F, 6, FALSE), "")</f>
        <v/>
      </c>
      <c r="F814" s="23">
        <f t="shared" si="1"/>
        <v>4</v>
      </c>
      <c r="G814" s="23">
        <f>IF(A814 &lt;&gt; "", COUNTIFS(DiemDanhChiTiet!A:A, A814, DiemDanhChiTiet!E:E, C814), 0)</f>
        <v>4</v>
      </c>
      <c r="H814" s="23">
        <f>IF(A814 &lt;&gt; "", COUNTIFS(DiemDanhChiTiet!A:A, A814, DiemDanhChiTiet!E:E, "&lt;&gt;"&amp;C814), 0)</f>
        <v>0</v>
      </c>
      <c r="I814" s="185">
        <f t="shared" si="2"/>
        <v>150000</v>
      </c>
      <c r="J814" s="185">
        <f t="shared" si="3"/>
        <v>0</v>
      </c>
      <c r="K814" s="186" t="str">
        <f t="array" ref="K814">XLOOKUP(TRIM(C814), LopHoc!$B$4:$B$100, LopHoc!$A$4:$A$100, "Không tìm thấy")
</f>
        <v>Gang Thép</v>
      </c>
    </row>
    <row r="815">
      <c r="A815" s="37" t="s">
        <v>2595</v>
      </c>
      <c r="B815" s="58" t="s">
        <v>2596</v>
      </c>
      <c r="C815" s="58" t="s">
        <v>293</v>
      </c>
      <c r="D815" s="58" t="str">
        <f>IFERROR(VLOOKUP(A815, LichDay!A:E, 5, FALSE), "")</f>
        <v>Halo</v>
      </c>
      <c r="E815" s="57" t="str">
        <f>IFERROR(VLOOKUP(A815, LichDay!A:F, 6, FALSE), "")</f>
        <v/>
      </c>
      <c r="F815" s="23">
        <f t="shared" si="1"/>
        <v>6</v>
      </c>
      <c r="G815" s="23">
        <f>IF(A815 &lt;&gt; "", COUNTIFS(DiemDanhChiTiet!A:A, A815, DiemDanhChiTiet!E:E, C815), 0)</f>
        <v>6</v>
      </c>
      <c r="H815" s="23">
        <f>IF(A815 &lt;&gt; "", COUNTIFS(DiemDanhChiTiet!A:A, A815, DiemDanhChiTiet!E:E, "&lt;&gt;"&amp;C815), 0)</f>
        <v>0</v>
      </c>
      <c r="I815" s="185">
        <f t="shared" si="2"/>
        <v>150000</v>
      </c>
      <c r="J815" s="185">
        <f t="shared" si="3"/>
        <v>0</v>
      </c>
      <c r="K815" s="186" t="str">
        <f t="array" ref="K815">XLOOKUP(TRIM(C815), LopHoc!$B$4:$B$100, LopHoc!$A$4:$A$100, "Không tìm thấy")
</f>
        <v>Gang Thép</v>
      </c>
    </row>
    <row r="816">
      <c r="A816" s="37" t="s">
        <v>2563</v>
      </c>
      <c r="B816" s="58" t="s">
        <v>2564</v>
      </c>
      <c r="C816" s="58" t="s">
        <v>306</v>
      </c>
      <c r="D816" s="58" t="str">
        <f>IFERROR(VLOOKUP(A816, LichDay!A:E, 5, FALSE), "")</f>
        <v>Khadi</v>
      </c>
      <c r="E816" s="57" t="str">
        <f>IFERROR(VLOOKUP(A816, LichDay!A:F, 6, FALSE), "")</f>
        <v/>
      </c>
      <c r="F816" s="23">
        <f t="shared" si="1"/>
        <v>8</v>
      </c>
      <c r="G816" s="23">
        <f>IF(A816 &lt;&gt; "", COUNTIFS(DiemDanhChiTiet!A:A, A816, DiemDanhChiTiet!E:E, C816), 0)</f>
        <v>7</v>
      </c>
      <c r="H816" s="23">
        <f>IF(A816 &lt;&gt; "", COUNTIFS(DiemDanhChiTiet!A:A, A816, DiemDanhChiTiet!E:E, "&lt;&gt;"&amp;C816), 0)</f>
        <v>1</v>
      </c>
      <c r="I816" s="185">
        <f t="shared" si="2"/>
        <v>150000</v>
      </c>
      <c r="J816" s="185">
        <f t="shared" si="3"/>
        <v>0</v>
      </c>
      <c r="K816" s="186" t="str">
        <f t="array" ref="K816">XLOOKUP(TRIM(C816), LopHoc!$B$4:$B$100, LopHoc!$A$4:$A$100, "Không tìm thấy")
</f>
        <v>Gang Thép</v>
      </c>
    </row>
    <row r="817">
      <c r="A817" s="37" t="s">
        <v>2580</v>
      </c>
      <c r="B817" s="58" t="s">
        <v>2564</v>
      </c>
      <c r="C817" s="58" t="s">
        <v>453</v>
      </c>
      <c r="D817" s="58" t="str">
        <f>IFERROR(VLOOKUP(A817, LichDay!A:E, 5, FALSE), "")</f>
        <v>Hope</v>
      </c>
      <c r="E817" s="57" t="str">
        <f>IFERROR(VLOOKUP(A817, LichDay!A:F, 6, FALSE), "")</f>
        <v/>
      </c>
      <c r="F817" s="23">
        <f t="shared" si="1"/>
        <v>8</v>
      </c>
      <c r="G817" s="23">
        <f>IF(A817 &lt;&gt; "", COUNTIFS(DiemDanhChiTiet!A:A, A817, DiemDanhChiTiet!E:E, C817), 0)</f>
        <v>6</v>
      </c>
      <c r="H817" s="23">
        <f>IF(A817 &lt;&gt; "", COUNTIFS(DiemDanhChiTiet!A:A, A817, DiemDanhChiTiet!E:E, "&lt;&gt;"&amp;C817), 0)</f>
        <v>2</v>
      </c>
      <c r="I817" s="185">
        <f t="shared" si="2"/>
        <v>150000</v>
      </c>
      <c r="J817" s="185">
        <f t="shared" si="3"/>
        <v>0</v>
      </c>
      <c r="K817" s="186" t="str">
        <f t="array" ref="K817">XLOOKUP(TRIM(C817), LopHoc!$B$4:$B$100, LopHoc!$A$4:$A$100, "Không tìm thấy")
</f>
        <v>Gang Thép</v>
      </c>
    </row>
    <row r="818">
      <c r="A818" s="37" t="s">
        <v>2551</v>
      </c>
      <c r="B818" s="58" t="s">
        <v>2552</v>
      </c>
      <c r="C818" s="58" t="s">
        <v>327</v>
      </c>
      <c r="D818" s="58" t="str">
        <f>IFERROR(VLOOKUP(A818, LichDay!A:E, 5, FALSE), "")</f>
        <v>Huco</v>
      </c>
      <c r="E818" s="57" t="str">
        <f>IFERROR(VLOOKUP(A818, LichDay!A:F, 6, FALSE), "")</f>
        <v/>
      </c>
      <c r="F818" s="23">
        <f t="shared" si="1"/>
        <v>9</v>
      </c>
      <c r="G818" s="23">
        <f>IF(A818 &lt;&gt; "", COUNTIFS(DiemDanhChiTiet!A:A, A818, DiemDanhChiTiet!E:E, C818), 0)</f>
        <v>8</v>
      </c>
      <c r="H818" s="23">
        <f>IF(A818 &lt;&gt; "", COUNTIFS(DiemDanhChiTiet!A:A, A818, DiemDanhChiTiet!E:E, "&lt;&gt;"&amp;C818), 0)</f>
        <v>1</v>
      </c>
      <c r="I818" s="185">
        <f t="shared" si="2"/>
        <v>150000</v>
      </c>
      <c r="J818" s="185">
        <f t="shared" si="3"/>
        <v>0</v>
      </c>
      <c r="K818" s="186" t="str">
        <f t="array" ref="K818">XLOOKUP(TRIM(C818), LopHoc!$B$4:$B$100, LopHoc!$A$4:$A$100, "Không tìm thấy")
</f>
        <v>Gang Thép</v>
      </c>
    </row>
    <row r="819">
      <c r="A819" s="37" t="s">
        <v>2622</v>
      </c>
      <c r="B819" s="58" t="s">
        <v>2552</v>
      </c>
      <c r="C819" s="58" t="s">
        <v>86</v>
      </c>
      <c r="D819" s="58" t="str">
        <f>IFERROR(VLOOKUP(A819, LichDay!A:E, 5, FALSE), "")</f>
        <v>Halo</v>
      </c>
      <c r="E819" s="57" t="str">
        <f>IFERROR(VLOOKUP(A819, LichDay!A:F, 6, FALSE), "")</f>
        <v/>
      </c>
      <c r="F819" s="23">
        <f t="shared" si="1"/>
        <v>4</v>
      </c>
      <c r="G819" s="23">
        <f>IF(A819 &lt;&gt; "", COUNTIFS(DiemDanhChiTiet!A:A, A819, DiemDanhChiTiet!E:E, C819), 0)</f>
        <v>4</v>
      </c>
      <c r="H819" s="23">
        <f>IF(A819 &lt;&gt; "", COUNTIFS(DiemDanhChiTiet!A:A, A819, DiemDanhChiTiet!E:E, "&lt;&gt;"&amp;C819), 0)</f>
        <v>0</v>
      </c>
      <c r="I819" s="185">
        <f t="shared" si="2"/>
        <v>150000</v>
      </c>
      <c r="J819" s="185">
        <f t="shared" si="3"/>
        <v>0</v>
      </c>
      <c r="K819" s="186" t="str">
        <f t="array" ref="K819">XLOOKUP(TRIM(C819), LopHoc!$B$4:$B$100, LopHoc!$A$4:$A$100, "Không tìm thấy")
</f>
        <v>RMIX</v>
      </c>
    </row>
    <row r="820">
      <c r="A820" s="37" t="s">
        <v>2607</v>
      </c>
      <c r="B820" s="58" t="s">
        <v>2552</v>
      </c>
      <c r="C820" s="58" t="s">
        <v>141</v>
      </c>
      <c r="D820" s="58" t="str">
        <f>IFERROR(VLOOKUP(A820, LichDay!A:E, 5, FALSE), "")</f>
        <v>Hope</v>
      </c>
      <c r="E820" s="57" t="str">
        <f>IFERROR(VLOOKUP(A820, LichDay!A:F, 6, FALSE), "")</f>
        <v/>
      </c>
      <c r="F820" s="23">
        <f t="shared" si="1"/>
        <v>4</v>
      </c>
      <c r="G820" s="23">
        <f>IF(A820 &lt;&gt; "", COUNTIFS(DiemDanhChiTiet!A:A, A820, DiemDanhChiTiet!E:E, C820), 0)</f>
        <v>4</v>
      </c>
      <c r="H820" s="23">
        <f>IF(A820 &lt;&gt; "", COUNTIFS(DiemDanhChiTiet!A:A, A820, DiemDanhChiTiet!E:E, "&lt;&gt;"&amp;C820), 0)</f>
        <v>0</v>
      </c>
      <c r="I820" s="185">
        <f t="shared" si="2"/>
        <v>150000</v>
      </c>
      <c r="J820" s="185">
        <f t="shared" si="3"/>
        <v>0</v>
      </c>
      <c r="K820" s="186" t="str">
        <f t="array" ref="K820">XLOOKUP(TRIM(C820), LopHoc!$B$4:$B$100, LopHoc!$A$4:$A$100, "Không tìm thấy")
</f>
        <v>RMIX</v>
      </c>
    </row>
    <row r="821">
      <c r="A821" s="37" t="s">
        <v>2614</v>
      </c>
      <c r="B821" s="58" t="s">
        <v>2552</v>
      </c>
      <c r="C821" s="58" t="s">
        <v>27</v>
      </c>
      <c r="D821" s="58" t="str">
        <f>IFERROR(VLOOKUP(A821, LichDay!A:E, 5, FALSE), "")</f>
        <v>Lego</v>
      </c>
      <c r="E821" s="57" t="str">
        <f>IFERROR(VLOOKUP(A821, LichDay!A:F, 6, FALSE), "")</f>
        <v/>
      </c>
      <c r="F821" s="23">
        <f t="shared" si="1"/>
        <v>7</v>
      </c>
      <c r="G821" s="23">
        <f>IF(A821 &lt;&gt; "", COUNTIFS(DiemDanhChiTiet!A:A, A821, DiemDanhChiTiet!E:E, C821), 0)</f>
        <v>7</v>
      </c>
      <c r="H821" s="23">
        <f>IF(A821 &lt;&gt; "", COUNTIFS(DiemDanhChiTiet!A:A, A821, DiemDanhChiTiet!E:E, "&lt;&gt;"&amp;C821), 0)</f>
        <v>0</v>
      </c>
      <c r="I821" s="185">
        <f t="shared" si="2"/>
        <v>150000</v>
      </c>
      <c r="J821" s="185">
        <f t="shared" si="3"/>
        <v>0</v>
      </c>
      <c r="K821" s="186" t="str">
        <f t="array" ref="K821">XLOOKUP(TRIM(C821), LopHoc!$B$4:$B$100, LopHoc!$A$4:$A$100, "Không tìm thấy")
</f>
        <v>RMIX</v>
      </c>
    </row>
    <row r="822">
      <c r="A822" s="37" t="s">
        <v>2572</v>
      </c>
      <c r="B822" s="58" t="s">
        <v>2552</v>
      </c>
      <c r="C822" s="58" t="s">
        <v>439</v>
      </c>
      <c r="D822" s="58" t="str">
        <f>IFERROR(VLOOKUP(A822, LichDay!A:E, 5, FALSE), "")</f>
        <v>Khadi</v>
      </c>
      <c r="E822" s="57" t="str">
        <f>IFERROR(VLOOKUP(A822, LichDay!A:F, 6, FALSE), "")</f>
        <v/>
      </c>
      <c r="F822" s="23">
        <f t="shared" si="1"/>
        <v>7</v>
      </c>
      <c r="G822" s="23">
        <f>IF(A822 &lt;&gt; "", COUNTIFS(DiemDanhChiTiet!A:A, A822, DiemDanhChiTiet!E:E, C822), 0)</f>
        <v>7</v>
      </c>
      <c r="H822" s="23">
        <f>IF(A822 &lt;&gt; "", COUNTIFS(DiemDanhChiTiet!A:A, A822, DiemDanhChiTiet!E:E, "&lt;&gt;"&amp;C822), 0)</f>
        <v>0</v>
      </c>
      <c r="I822" s="185">
        <f t="shared" si="2"/>
        <v>150000</v>
      </c>
      <c r="J822" s="185">
        <f t="shared" si="3"/>
        <v>0</v>
      </c>
      <c r="K822" s="186" t="str">
        <f t="array" ref="K822">XLOOKUP(TRIM(C822), LopHoc!$B$4:$B$100, LopHoc!$A$4:$A$100, "Không tìm thấy")
</f>
        <v>Gang Thép</v>
      </c>
    </row>
    <row r="823">
      <c r="A823" s="37" t="s">
        <v>2572</v>
      </c>
      <c r="B823" s="58" t="s">
        <v>2552</v>
      </c>
      <c r="C823" s="58" t="s">
        <v>439</v>
      </c>
      <c r="D823" s="58" t="str">
        <f>IFERROR(VLOOKUP(A823, LichDay!A:E, 5, FALSE), "")</f>
        <v>Khadi</v>
      </c>
      <c r="E823" s="57" t="str">
        <f>IFERROR(VLOOKUP(A823, LichDay!A:F, 6, FALSE), "")</f>
        <v/>
      </c>
      <c r="F823" s="23">
        <f t="shared" si="1"/>
        <v>7</v>
      </c>
      <c r="G823" s="23">
        <f>IF(A823 &lt;&gt; "", COUNTIFS(DiemDanhChiTiet!A:A, A823, DiemDanhChiTiet!E:E, C823), 0)</f>
        <v>7</v>
      </c>
      <c r="H823" s="23">
        <f>IF(A823 &lt;&gt; "", COUNTIFS(DiemDanhChiTiet!A:A, A823, DiemDanhChiTiet!E:E, "&lt;&gt;"&amp;C823), 0)</f>
        <v>0</v>
      </c>
      <c r="I823" s="185">
        <f t="shared" si="2"/>
        <v>150000</v>
      </c>
      <c r="J823" s="185">
        <f t="shared" si="3"/>
        <v>0</v>
      </c>
      <c r="K823" s="186" t="str">
        <f t="array" ref="K823">XLOOKUP(TRIM(C823), LopHoc!$B$4:$B$100, LopHoc!$A$4:$A$100, "Không tìm thấy")
</f>
        <v>Gang Thép</v>
      </c>
    </row>
    <row r="824">
      <c r="A824" s="37" t="s">
        <v>2597</v>
      </c>
      <c r="B824" s="58" t="s">
        <v>2598</v>
      </c>
      <c r="C824" s="58" t="s">
        <v>293</v>
      </c>
      <c r="D824" s="58" t="str">
        <f>IFERROR(VLOOKUP(A824, LichDay!A:E, 5, FALSE), "")</f>
        <v>Halo</v>
      </c>
      <c r="E824" s="57" t="str">
        <f>IFERROR(VLOOKUP(A824, LichDay!A:F, 6, FALSE), "")</f>
        <v/>
      </c>
      <c r="F824" s="23">
        <f t="shared" si="1"/>
        <v>7</v>
      </c>
      <c r="G824" s="23">
        <f>IF(A824 &lt;&gt; "", COUNTIFS(DiemDanhChiTiet!A:A, A824, DiemDanhChiTiet!E:E, C824), 0)</f>
        <v>7</v>
      </c>
      <c r="H824" s="23">
        <f>IF(A824 &lt;&gt; "", COUNTIFS(DiemDanhChiTiet!A:A, A824, DiemDanhChiTiet!E:E, "&lt;&gt;"&amp;C824), 0)</f>
        <v>0</v>
      </c>
      <c r="I824" s="185">
        <f t="shared" si="2"/>
        <v>150000</v>
      </c>
      <c r="J824" s="185">
        <f t="shared" si="3"/>
        <v>0</v>
      </c>
      <c r="K824" s="186" t="str">
        <f t="array" ref="K824">XLOOKUP(TRIM(C824), LopHoc!$B$4:$B$100, LopHoc!$A$4:$A$100, "Không tìm thấy")
</f>
        <v>Gang Thép</v>
      </c>
    </row>
    <row r="825">
      <c r="A825" s="37" t="s">
        <v>2642</v>
      </c>
      <c r="B825" s="58" t="s">
        <v>2554</v>
      </c>
      <c r="C825" s="58" t="s">
        <v>50</v>
      </c>
      <c r="D825" s="58" t="str">
        <f>IFERROR(VLOOKUP(A825, LichDay!A:E, 5, FALSE), "")</f>
        <v>Khadi</v>
      </c>
      <c r="E825" s="57" t="str">
        <f>IFERROR(VLOOKUP(A825, LichDay!A:F, 6, FALSE), "")</f>
        <v/>
      </c>
      <c r="F825" s="23">
        <f t="shared" si="1"/>
        <v>7</v>
      </c>
      <c r="G825" s="23">
        <f>IF(A825 &lt;&gt; "", COUNTIFS(DiemDanhChiTiet!A:A, A825, DiemDanhChiTiet!E:E, C825), 0)</f>
        <v>7</v>
      </c>
      <c r="H825" s="23">
        <f>IF(A825 &lt;&gt; "", COUNTIFS(DiemDanhChiTiet!A:A, A825, DiemDanhChiTiet!E:E, "&lt;&gt;"&amp;C825), 0)</f>
        <v>0</v>
      </c>
      <c r="I825" s="185">
        <f t="shared" si="2"/>
        <v>150000</v>
      </c>
      <c r="J825" s="185">
        <f t="shared" si="3"/>
        <v>0</v>
      </c>
      <c r="K825" s="186" t="str">
        <f t="array" ref="K825">XLOOKUP(TRIM(C825), LopHoc!$B$4:$B$100, LopHoc!$A$4:$A$100, "Không tìm thấy")
</f>
        <v>RMIX</v>
      </c>
    </row>
    <row r="826">
      <c r="A826" s="37" t="s">
        <v>2553</v>
      </c>
      <c r="B826" s="58" t="s">
        <v>2554</v>
      </c>
      <c r="C826" s="58" t="s">
        <v>327</v>
      </c>
      <c r="D826" s="58" t="str">
        <f>IFERROR(VLOOKUP(A826, LichDay!A:E, 5, FALSE), "")</f>
        <v>Huco</v>
      </c>
      <c r="E826" s="57" t="str">
        <f>IFERROR(VLOOKUP(A826, LichDay!A:F, 6, FALSE), "")</f>
        <v/>
      </c>
      <c r="F826" s="23">
        <f t="shared" si="1"/>
        <v>9</v>
      </c>
      <c r="G826" s="23">
        <f>IF(A826 &lt;&gt; "", COUNTIFS(DiemDanhChiTiet!A:A, A826, DiemDanhChiTiet!E:E, C826), 0)</f>
        <v>9</v>
      </c>
      <c r="H826" s="23">
        <f>IF(A826 &lt;&gt; "", COUNTIFS(DiemDanhChiTiet!A:A, A826, DiemDanhChiTiet!E:E, "&lt;&gt;"&amp;C826), 0)</f>
        <v>0</v>
      </c>
      <c r="I826" s="185">
        <f t="shared" si="2"/>
        <v>150000</v>
      </c>
      <c r="J826" s="185">
        <f t="shared" si="3"/>
        <v>0</v>
      </c>
      <c r="K826" s="186" t="str">
        <f t="array" ref="K826">XLOOKUP(TRIM(C826), LopHoc!$B$4:$B$100, LopHoc!$A$4:$A$100, "Không tìm thấy")
</f>
        <v>Gang Thép</v>
      </c>
    </row>
    <row r="827">
      <c r="A827" s="37" t="s">
        <v>2623</v>
      </c>
      <c r="B827" s="58" t="s">
        <v>2554</v>
      </c>
      <c r="C827" s="58" t="s">
        <v>86</v>
      </c>
      <c r="D827" s="58" t="str">
        <f>IFERROR(VLOOKUP(A827, LichDay!A:E, 5, FALSE), "")</f>
        <v>Halo</v>
      </c>
      <c r="E827" s="57" t="str">
        <f>IFERROR(VLOOKUP(A827, LichDay!A:F, 6, FALSE), "")</f>
        <v/>
      </c>
      <c r="F827" s="23">
        <f t="shared" si="1"/>
        <v>4</v>
      </c>
      <c r="G827" s="23">
        <f>IF(A827 &lt;&gt; "", COUNTIFS(DiemDanhChiTiet!A:A, A827, DiemDanhChiTiet!E:E, C827), 0)</f>
        <v>4</v>
      </c>
      <c r="H827" s="23">
        <f>IF(A827 &lt;&gt; "", COUNTIFS(DiemDanhChiTiet!A:A, A827, DiemDanhChiTiet!E:E, "&lt;&gt;"&amp;C827), 0)</f>
        <v>0</v>
      </c>
      <c r="I827" s="185">
        <f t="shared" si="2"/>
        <v>150000</v>
      </c>
      <c r="J827" s="185">
        <f t="shared" si="3"/>
        <v>0</v>
      </c>
      <c r="K827" s="186" t="str">
        <f t="array" ref="K827">XLOOKUP(TRIM(C827), LopHoc!$B$4:$B$100, LopHoc!$A$4:$A$100, "Không tìm thấy")
</f>
        <v>RMIX</v>
      </c>
    </row>
    <row r="828">
      <c r="A828" s="37" t="s">
        <v>2615</v>
      </c>
      <c r="B828" s="58" t="s">
        <v>2554</v>
      </c>
      <c r="C828" s="58" t="s">
        <v>27</v>
      </c>
      <c r="D828" s="58" t="str">
        <f>IFERROR(VLOOKUP(A828, LichDay!A:E, 5, FALSE), "")</f>
        <v>Lego</v>
      </c>
      <c r="E828" s="57" t="str">
        <f>IFERROR(VLOOKUP(A828, LichDay!A:F, 6, FALSE), "")</f>
        <v/>
      </c>
      <c r="F828" s="23">
        <f t="shared" si="1"/>
        <v>8</v>
      </c>
      <c r="G828" s="23">
        <f>IF(A828 &lt;&gt; "", COUNTIFS(DiemDanhChiTiet!A:A, A828, DiemDanhChiTiet!E:E, C828), 0)</f>
        <v>8</v>
      </c>
      <c r="H828" s="23">
        <f>IF(A828 &lt;&gt; "", COUNTIFS(DiemDanhChiTiet!A:A, A828, DiemDanhChiTiet!E:E, "&lt;&gt;"&amp;C828), 0)</f>
        <v>0</v>
      </c>
      <c r="I828" s="185">
        <f t="shared" si="2"/>
        <v>150000</v>
      </c>
      <c r="J828" s="185">
        <f t="shared" si="3"/>
        <v>0</v>
      </c>
      <c r="K828" s="186" t="str">
        <f t="array" ref="K828">XLOOKUP(TRIM(C828), LopHoc!$B$4:$B$100, LopHoc!$A$4:$A$100, "Không tìm thấy")
</f>
        <v>RMIX</v>
      </c>
    </row>
    <row r="829">
      <c r="A829" s="37" t="s">
        <v>2573</v>
      </c>
      <c r="B829" s="58" t="s">
        <v>2554</v>
      </c>
      <c r="C829" s="58" t="s">
        <v>439</v>
      </c>
      <c r="D829" s="58" t="str">
        <f>IFERROR(VLOOKUP(A829, LichDay!A:E, 5, FALSE), "")</f>
        <v>Khadi</v>
      </c>
      <c r="E829" s="57" t="str">
        <f>IFERROR(VLOOKUP(A829, LichDay!A:F, 6, FALSE), "")</f>
        <v/>
      </c>
      <c r="F829" s="23">
        <f t="shared" si="1"/>
        <v>7</v>
      </c>
      <c r="G829" s="23">
        <f>IF(A829 &lt;&gt; "", COUNTIFS(DiemDanhChiTiet!A:A, A829, DiemDanhChiTiet!E:E, C829), 0)</f>
        <v>6</v>
      </c>
      <c r="H829" s="23">
        <f>IF(A829 &lt;&gt; "", COUNTIFS(DiemDanhChiTiet!A:A, A829, DiemDanhChiTiet!E:E, "&lt;&gt;"&amp;C829), 0)</f>
        <v>1</v>
      </c>
      <c r="I829" s="185">
        <f t="shared" si="2"/>
        <v>150000</v>
      </c>
      <c r="J829" s="185">
        <f t="shared" si="3"/>
        <v>0</v>
      </c>
      <c r="K829" s="186" t="str">
        <f t="array" ref="K829">XLOOKUP(TRIM(C829), LopHoc!$B$4:$B$100, LopHoc!$A$4:$A$100, "Không tìm thấy")
</f>
        <v>Gang Thép</v>
      </c>
    </row>
    <row r="830">
      <c r="A830" s="37" t="s">
        <v>2581</v>
      </c>
      <c r="B830" s="58" t="s">
        <v>2554</v>
      </c>
      <c r="C830" s="58" t="s">
        <v>453</v>
      </c>
      <c r="D830" s="58" t="str">
        <f>IFERROR(VLOOKUP(A830, LichDay!A:E, 5, FALSE), "")</f>
        <v>Hope</v>
      </c>
      <c r="E830" s="57" t="str">
        <f>IFERROR(VLOOKUP(A830, LichDay!A:F, 6, FALSE), "")</f>
        <v/>
      </c>
      <c r="F830" s="23">
        <f t="shared" si="1"/>
        <v>7</v>
      </c>
      <c r="G830" s="23">
        <f>IF(A830 &lt;&gt; "", COUNTIFS(DiemDanhChiTiet!A:A, A830, DiemDanhChiTiet!E:E, C830), 0)</f>
        <v>6</v>
      </c>
      <c r="H830" s="23">
        <f>IF(A830 &lt;&gt; "", COUNTIFS(DiemDanhChiTiet!A:A, A830, DiemDanhChiTiet!E:E, "&lt;&gt;"&amp;C830), 0)</f>
        <v>1</v>
      </c>
      <c r="I830" s="185">
        <f t="shared" si="2"/>
        <v>150000</v>
      </c>
      <c r="J830" s="185">
        <f t="shared" si="3"/>
        <v>0</v>
      </c>
      <c r="K830" s="186" t="str">
        <f t="array" ref="K830">XLOOKUP(TRIM(C830), LopHoc!$B$4:$B$100, LopHoc!$A$4:$A$100, "Không tìm thấy")
</f>
        <v>Gang Thép</v>
      </c>
    </row>
    <row r="831">
      <c r="A831" s="37" t="s">
        <v>2536</v>
      </c>
      <c r="B831" s="58" t="s">
        <v>2537</v>
      </c>
      <c r="C831" s="58" t="s">
        <v>225</v>
      </c>
      <c r="D831" s="58" t="str">
        <f>IFERROR(VLOOKUP(A831, LichDay!A:E, 5, FALSE), "")</f>
        <v>Hope</v>
      </c>
      <c r="E831" s="57" t="str">
        <f>IFERROR(VLOOKUP(A831, LichDay!A:F, 6, FALSE), "")</f>
        <v/>
      </c>
      <c r="F831" s="23">
        <f t="shared" si="1"/>
        <v>9</v>
      </c>
      <c r="G831" s="23">
        <f>IF(A831 &lt;&gt; "", COUNTIFS(DiemDanhChiTiet!A:A, A831, DiemDanhChiTiet!E:E, C831), 0)</f>
        <v>8</v>
      </c>
      <c r="H831" s="23">
        <f>IF(A831 &lt;&gt; "", COUNTIFS(DiemDanhChiTiet!A:A, A831, DiemDanhChiTiet!E:E, "&lt;&gt;"&amp;C831), 0)</f>
        <v>1</v>
      </c>
      <c r="I831" s="185">
        <f t="shared" si="2"/>
        <v>150000</v>
      </c>
      <c r="J831" s="185">
        <f t="shared" si="3"/>
        <v>0</v>
      </c>
      <c r="K831" s="186" t="str">
        <f t="array" ref="K831">XLOOKUP(TRIM(C831), LopHoc!$B$4:$B$100, LopHoc!$A$4:$A$100, "Không tìm thấy")
</f>
        <v>Gang Thép</v>
      </c>
    </row>
    <row r="832">
      <c r="A832" s="37" t="s">
        <v>2636</v>
      </c>
      <c r="B832" s="58" t="s">
        <v>2537</v>
      </c>
      <c r="C832" s="58" t="s">
        <v>114</v>
      </c>
      <c r="D832" s="58" t="str">
        <f>IFERROR(VLOOKUP(A832, LichDay!A:E, 5, FALSE), "")</f>
        <v>Khadi</v>
      </c>
      <c r="E832" s="57" t="str">
        <f>IFERROR(VLOOKUP(A832, LichDay!A:F, 6, FALSE), "")</f>
        <v/>
      </c>
      <c r="F832" s="23">
        <f t="shared" si="1"/>
        <v>3</v>
      </c>
      <c r="G832" s="23">
        <f>IF(A832 &lt;&gt; "", COUNTIFS(DiemDanhChiTiet!A:A, A832, DiemDanhChiTiet!E:E, C832), 0)</f>
        <v>3</v>
      </c>
      <c r="H832" s="23">
        <f>IF(A832 &lt;&gt; "", COUNTIFS(DiemDanhChiTiet!A:A, A832, DiemDanhChiTiet!E:E, "&lt;&gt;"&amp;C832), 0)</f>
        <v>0</v>
      </c>
      <c r="I832" s="185">
        <f t="shared" si="2"/>
        <v>150000</v>
      </c>
      <c r="J832" s="185">
        <f t="shared" si="3"/>
        <v>0</v>
      </c>
      <c r="K832" s="186" t="str">
        <f t="array" ref="K832">XLOOKUP(TRIM(C832), LopHoc!$B$4:$B$100, LopHoc!$A$4:$A$100, "Không tìm thấy")
</f>
        <v>RMIX</v>
      </c>
    </row>
    <row r="833">
      <c r="A833" s="37" t="s">
        <v>2630</v>
      </c>
      <c r="B833" s="58" t="s">
        <v>2537</v>
      </c>
      <c r="C833" s="58" t="s">
        <v>190</v>
      </c>
      <c r="D833" s="58" t="str">
        <f>IFERROR(VLOOKUP(A833, LichDay!A:E, 5, FALSE), "")</f>
        <v>Halo</v>
      </c>
      <c r="E833" s="57" t="str">
        <f>IFERROR(VLOOKUP(A833, LichDay!A:F, 6, FALSE), "")</f>
        <v/>
      </c>
      <c r="F833" s="23">
        <f t="shared" si="1"/>
        <v>3</v>
      </c>
      <c r="G833" s="23">
        <f>IF(A833 &lt;&gt; "", COUNTIFS(DiemDanhChiTiet!A:A, A833, DiemDanhChiTiet!E:E, C833), 0)</f>
        <v>3</v>
      </c>
      <c r="H833" s="23">
        <f>IF(A833 &lt;&gt; "", COUNTIFS(DiemDanhChiTiet!A:A, A833, DiemDanhChiTiet!E:E, "&lt;&gt;"&amp;C833), 0)</f>
        <v>0</v>
      </c>
      <c r="I833" s="185">
        <f t="shared" si="2"/>
        <v>150000</v>
      </c>
      <c r="J833" s="185">
        <f t="shared" si="3"/>
        <v>0</v>
      </c>
      <c r="K833" s="186" t="str">
        <f t="array" ref="K833">XLOOKUP(TRIM(C833), LopHoc!$B$4:$B$100, LopHoc!$A$4:$A$100, "Không tìm thấy")
</f>
        <v>Thịnh Đán</v>
      </c>
    </row>
    <row r="834">
      <c r="A834" s="37" t="s">
        <v>2544</v>
      </c>
      <c r="B834" s="58" t="s">
        <v>2537</v>
      </c>
      <c r="C834" s="58" t="s">
        <v>232</v>
      </c>
      <c r="D834" s="58" t="str">
        <f>IFERROR(VLOOKUP(A834, LichDay!A:E, 5, FALSE), "")</f>
        <v>Khadi</v>
      </c>
      <c r="E834" s="57" t="str">
        <f>IFERROR(VLOOKUP(A834, LichDay!A:F, 6, FALSE), "")</f>
        <v/>
      </c>
      <c r="F834" s="23">
        <f t="shared" si="1"/>
        <v>9</v>
      </c>
      <c r="G834" s="23">
        <f>IF(A834 &lt;&gt; "", COUNTIFS(DiemDanhChiTiet!A:A, A834, DiemDanhChiTiet!E:E, C834), 0)</f>
        <v>7</v>
      </c>
      <c r="H834" s="23">
        <f>IF(A834 &lt;&gt; "", COUNTIFS(DiemDanhChiTiet!A:A, A834, DiemDanhChiTiet!E:E, "&lt;&gt;"&amp;C834), 0)</f>
        <v>2</v>
      </c>
      <c r="I834" s="185">
        <f t="shared" si="2"/>
        <v>150000</v>
      </c>
      <c r="J834" s="185">
        <f t="shared" si="3"/>
        <v>0</v>
      </c>
      <c r="K834" s="186" t="str">
        <f t="array" ref="K834">XLOOKUP(TRIM(C834), LopHoc!$B$4:$B$100, LopHoc!$A$4:$A$100, "Không tìm thấy")
</f>
        <v>Gang Thép</v>
      </c>
    </row>
    <row r="835">
      <c r="A835" s="37" t="s">
        <v>2588</v>
      </c>
      <c r="B835" s="58" t="s">
        <v>2537</v>
      </c>
      <c r="C835" s="58" t="s">
        <v>472</v>
      </c>
      <c r="D835" s="58" t="str">
        <f>IFERROR(VLOOKUP(A835, LichDay!A:E, 5, FALSE), "")</f>
        <v>Hope</v>
      </c>
      <c r="E835" s="57" t="str">
        <f>IFERROR(VLOOKUP(A835, LichDay!A:F, 6, FALSE), "")</f>
        <v/>
      </c>
      <c r="F835" s="23">
        <f t="shared" si="1"/>
        <v>8</v>
      </c>
      <c r="G835" s="23">
        <f>IF(A835 &lt;&gt; "", COUNTIFS(DiemDanhChiTiet!A:A, A835, DiemDanhChiTiet!E:E, C835), 0)</f>
        <v>8</v>
      </c>
      <c r="H835" s="23">
        <f>IF(A835 &lt;&gt; "", COUNTIFS(DiemDanhChiTiet!A:A, A835, DiemDanhChiTiet!E:E, "&lt;&gt;"&amp;C835), 0)</f>
        <v>0</v>
      </c>
      <c r="I835" s="185">
        <f t="shared" si="2"/>
        <v>150000</v>
      </c>
      <c r="J835" s="185">
        <f t="shared" si="3"/>
        <v>0</v>
      </c>
      <c r="K835" s="186" t="str">
        <f t="array" ref="K835">XLOOKUP(TRIM(C835), LopHoc!$B$4:$B$100, LopHoc!$A$4:$A$100, "Không tìm thấy")
</f>
        <v>Gang Thép</v>
      </c>
    </row>
    <row r="836">
      <c r="A836" s="37" t="s">
        <v>2565</v>
      </c>
      <c r="B836" s="58" t="s">
        <v>2539</v>
      </c>
      <c r="C836" s="58" t="s">
        <v>306</v>
      </c>
      <c r="D836" s="58" t="str">
        <f>IFERROR(VLOOKUP(A836, LichDay!A:E, 5, FALSE), "")</f>
        <v>Halo</v>
      </c>
      <c r="E836" s="57" t="str">
        <f>IFERROR(VLOOKUP(A836, LichDay!A:F, 6, FALSE), "")</f>
        <v/>
      </c>
      <c r="F836" s="23">
        <f t="shared" si="1"/>
        <v>8</v>
      </c>
      <c r="G836" s="23">
        <f>IF(A836 &lt;&gt; "", COUNTIFS(DiemDanhChiTiet!A:A, A836, DiemDanhChiTiet!E:E, C836), 0)</f>
        <v>6</v>
      </c>
      <c r="H836" s="23">
        <f>IF(A836 &lt;&gt; "", COUNTIFS(DiemDanhChiTiet!A:A, A836, DiemDanhChiTiet!E:E, "&lt;&gt;"&amp;C836), 0)</f>
        <v>2</v>
      </c>
      <c r="I836" s="185">
        <f t="shared" si="2"/>
        <v>150000</v>
      </c>
      <c r="J836" s="185">
        <f t="shared" si="3"/>
        <v>0</v>
      </c>
      <c r="K836" s="186" t="str">
        <f t="array" ref="K836">XLOOKUP(TRIM(C836), LopHoc!$B$4:$B$100, LopHoc!$A$4:$A$100, "Không tìm thấy")
</f>
        <v>Gang Thép</v>
      </c>
    </row>
    <row r="837">
      <c r="A837" s="37" t="s">
        <v>2637</v>
      </c>
      <c r="B837" s="58" t="s">
        <v>2539</v>
      </c>
      <c r="C837" s="58" t="s">
        <v>114</v>
      </c>
      <c r="D837" s="58" t="str">
        <f>IFERROR(VLOOKUP(A837, LichDay!A:E, 5, FALSE), "")</f>
        <v>Khadi</v>
      </c>
      <c r="E837" s="57" t="str">
        <f>IFERROR(VLOOKUP(A837, LichDay!A:F, 6, FALSE), "")</f>
        <v/>
      </c>
      <c r="F837" s="23">
        <f t="shared" si="1"/>
        <v>3</v>
      </c>
      <c r="G837" s="23">
        <f>IF(A837 &lt;&gt; "", COUNTIFS(DiemDanhChiTiet!A:A, A837, DiemDanhChiTiet!E:E, C837), 0)</f>
        <v>3</v>
      </c>
      <c r="H837" s="23">
        <f>IF(A837 &lt;&gt; "", COUNTIFS(DiemDanhChiTiet!A:A, A837, DiemDanhChiTiet!E:E, "&lt;&gt;"&amp;C837), 0)</f>
        <v>0</v>
      </c>
      <c r="I837" s="185">
        <f t="shared" si="2"/>
        <v>150000</v>
      </c>
      <c r="J837" s="185">
        <f t="shared" si="3"/>
        <v>0</v>
      </c>
      <c r="K837" s="186" t="str">
        <f t="array" ref="K837">XLOOKUP(TRIM(C837), LopHoc!$B$4:$B$100, LopHoc!$A$4:$A$100, "Không tìm thấy")
</f>
        <v>RMIX</v>
      </c>
    </row>
    <row r="838">
      <c r="A838" s="37" t="s">
        <v>2643</v>
      </c>
      <c r="B838" s="58" t="s">
        <v>2539</v>
      </c>
      <c r="C838" s="58" t="s">
        <v>50</v>
      </c>
      <c r="D838" s="58" t="str">
        <f>IFERROR(VLOOKUP(A838, LichDay!A:E, 5, FALSE), "")</f>
        <v>Khadi</v>
      </c>
      <c r="E838" s="57" t="str">
        <f>IFERROR(VLOOKUP(A838, LichDay!A:F, 6, FALSE), "")</f>
        <v/>
      </c>
      <c r="F838" s="23">
        <f t="shared" si="1"/>
        <v>6</v>
      </c>
      <c r="G838" s="23">
        <f>IF(A838 &lt;&gt; "", COUNTIFS(DiemDanhChiTiet!A:A, A838, DiemDanhChiTiet!E:E, C838), 0)</f>
        <v>5</v>
      </c>
      <c r="H838" s="23">
        <f>IF(A838 &lt;&gt; "", COUNTIFS(DiemDanhChiTiet!A:A, A838, DiemDanhChiTiet!E:E, "&lt;&gt;"&amp;C838), 0)</f>
        <v>1</v>
      </c>
      <c r="I838" s="185">
        <f t="shared" si="2"/>
        <v>150000</v>
      </c>
      <c r="J838" s="185">
        <f t="shared" si="3"/>
        <v>0</v>
      </c>
      <c r="K838" s="186" t="str">
        <f t="array" ref="K838">XLOOKUP(TRIM(C838), LopHoc!$B$4:$B$100, LopHoc!$A$4:$A$100, "Không tìm thấy")
</f>
        <v>RMIX</v>
      </c>
    </row>
    <row r="839">
      <c r="A839" s="37" t="s">
        <v>2538</v>
      </c>
      <c r="B839" s="58" t="s">
        <v>2539</v>
      </c>
      <c r="C839" s="58" t="s">
        <v>225</v>
      </c>
      <c r="D839" s="58" t="str">
        <f>IFERROR(VLOOKUP(A839, LichDay!A:E, 5, FALSE), "")</f>
        <v>Hope</v>
      </c>
      <c r="E839" s="57" t="str">
        <f>IFERROR(VLOOKUP(A839, LichDay!A:F, 6, FALSE), "")</f>
        <v/>
      </c>
      <c r="F839" s="23">
        <f t="shared" si="1"/>
        <v>7</v>
      </c>
      <c r="G839" s="23">
        <f>IF(A839 &lt;&gt; "", COUNTIFS(DiemDanhChiTiet!A:A, A839, DiemDanhChiTiet!E:E, C839), 0)</f>
        <v>7</v>
      </c>
      <c r="H839" s="23">
        <f>IF(A839 &lt;&gt; "", COUNTIFS(DiemDanhChiTiet!A:A, A839, DiemDanhChiTiet!E:E, "&lt;&gt;"&amp;C839), 0)</f>
        <v>0</v>
      </c>
      <c r="I839" s="185">
        <f t="shared" si="2"/>
        <v>150000</v>
      </c>
      <c r="J839" s="185">
        <f t="shared" si="3"/>
        <v>0</v>
      </c>
      <c r="K839" s="186" t="str">
        <f t="array" ref="K839">XLOOKUP(TRIM(C839), LopHoc!$B$4:$B$100, LopHoc!$A$4:$A$100, "Không tìm thấy")
</f>
        <v>Gang Thép</v>
      </c>
    </row>
    <row r="840">
      <c r="A840" s="37" t="s">
        <v>2631</v>
      </c>
      <c r="B840" s="58" t="s">
        <v>2539</v>
      </c>
      <c r="C840" s="58" t="s">
        <v>190</v>
      </c>
      <c r="D840" s="58" t="str">
        <f>IFERROR(VLOOKUP(A840, LichDay!A:E, 5, FALSE), "")</f>
        <v>Halo</v>
      </c>
      <c r="E840" s="57" t="str">
        <f>IFERROR(VLOOKUP(A840, LichDay!A:F, 6, FALSE), "")</f>
        <v/>
      </c>
      <c r="F840" s="23">
        <f t="shared" si="1"/>
        <v>3</v>
      </c>
      <c r="G840" s="23">
        <f>IF(A840 &lt;&gt; "", COUNTIFS(DiemDanhChiTiet!A:A, A840, DiemDanhChiTiet!E:E, C840), 0)</f>
        <v>3</v>
      </c>
      <c r="H840" s="23">
        <f>IF(A840 &lt;&gt; "", COUNTIFS(DiemDanhChiTiet!A:A, A840, DiemDanhChiTiet!E:E, "&lt;&gt;"&amp;C840), 0)</f>
        <v>0</v>
      </c>
      <c r="I840" s="185">
        <f t="shared" si="2"/>
        <v>150000</v>
      </c>
      <c r="J840" s="185">
        <f t="shared" si="3"/>
        <v>0</v>
      </c>
      <c r="K840" s="186" t="str">
        <f t="array" ref="K840">XLOOKUP(TRIM(C840), LopHoc!$B$4:$B$100, LopHoc!$A$4:$A$100, "Không tìm thấy")
</f>
        <v>Thịnh Đán</v>
      </c>
    </row>
    <row r="841">
      <c r="A841" s="37" t="s">
        <v>2545</v>
      </c>
      <c r="B841" s="58" t="s">
        <v>2539</v>
      </c>
      <c r="C841" s="58" t="s">
        <v>232</v>
      </c>
      <c r="D841" s="58" t="str">
        <f>IFERROR(VLOOKUP(A841, LichDay!A:E, 5, FALSE), "")</f>
        <v>Khadi</v>
      </c>
      <c r="E841" s="57" t="str">
        <f>IFERROR(VLOOKUP(A841, LichDay!A:F, 6, FALSE), "")</f>
        <v/>
      </c>
      <c r="F841" s="23">
        <f t="shared" si="1"/>
        <v>8</v>
      </c>
      <c r="G841" s="23">
        <f>IF(A841 &lt;&gt; "", COUNTIFS(DiemDanhChiTiet!A:A, A841, DiemDanhChiTiet!E:E, C841), 0)</f>
        <v>5</v>
      </c>
      <c r="H841" s="23">
        <f>IF(A841 &lt;&gt; "", COUNTIFS(DiemDanhChiTiet!A:A, A841, DiemDanhChiTiet!E:E, "&lt;&gt;"&amp;C841), 0)</f>
        <v>3</v>
      </c>
      <c r="I841" s="185">
        <f t="shared" si="2"/>
        <v>150000</v>
      </c>
      <c r="J841" s="185">
        <f t="shared" si="3"/>
        <v>0</v>
      </c>
      <c r="K841" s="186" t="str">
        <f t="array" ref="K841">XLOOKUP(TRIM(C841), LopHoc!$B$4:$B$100, LopHoc!$A$4:$A$100, "Không tìm thấy")
</f>
        <v>Gang Thép</v>
      </c>
    </row>
    <row r="842">
      <c r="A842" s="37" t="s">
        <v>2589</v>
      </c>
      <c r="B842" s="58" t="s">
        <v>2539</v>
      </c>
      <c r="C842" s="58" t="s">
        <v>472</v>
      </c>
      <c r="D842" s="58" t="str">
        <f>IFERROR(VLOOKUP(A842, LichDay!A:E, 5, FALSE), "")</f>
        <v>Hope</v>
      </c>
      <c r="E842" s="57" t="str">
        <f>IFERROR(VLOOKUP(A842, LichDay!A:F, 6, FALSE), "")</f>
        <v/>
      </c>
      <c r="F842" s="23">
        <f t="shared" si="1"/>
        <v>5</v>
      </c>
      <c r="G842" s="23">
        <f>IF(A842 &lt;&gt; "", COUNTIFS(DiemDanhChiTiet!A:A, A842, DiemDanhChiTiet!E:E, C842), 0)</f>
        <v>5</v>
      </c>
      <c r="H842" s="23">
        <f>IF(A842 &lt;&gt; "", COUNTIFS(DiemDanhChiTiet!A:A, A842, DiemDanhChiTiet!E:E, "&lt;&gt;"&amp;C842), 0)</f>
        <v>0</v>
      </c>
      <c r="I842" s="185">
        <f t="shared" si="2"/>
        <v>150000</v>
      </c>
      <c r="J842" s="185">
        <f t="shared" si="3"/>
        <v>0</v>
      </c>
      <c r="K842" s="186" t="str">
        <f t="array" ref="K842">XLOOKUP(TRIM(C842), LopHoc!$B$4:$B$100, LopHoc!$A$4:$A$100, "Không tìm thấy")
</f>
        <v>Gang Thép</v>
      </c>
    </row>
    <row r="843">
      <c r="A843" s="37" t="s">
        <v>2608</v>
      </c>
      <c r="B843" s="58" t="s">
        <v>2600</v>
      </c>
      <c r="C843" s="58" t="s">
        <v>141</v>
      </c>
      <c r="D843" s="58" t="str">
        <f>IFERROR(VLOOKUP(A843, LichDay!A:E, 5, FALSE), "")</f>
        <v>Hope</v>
      </c>
      <c r="E843" s="57" t="str">
        <f>IFERROR(VLOOKUP(A843, LichDay!A:F, 6, FALSE), "")</f>
        <v/>
      </c>
      <c r="F843" s="23">
        <f t="shared" si="1"/>
        <v>4</v>
      </c>
      <c r="G843" s="23">
        <f>IF(A843 &lt;&gt; "", COUNTIFS(DiemDanhChiTiet!A:A, A843, DiemDanhChiTiet!E:E, C843), 0)</f>
        <v>4</v>
      </c>
      <c r="H843" s="23">
        <f>IF(A843 &lt;&gt; "", COUNTIFS(DiemDanhChiTiet!A:A, A843, DiemDanhChiTiet!E:E, "&lt;&gt;"&amp;C843), 0)</f>
        <v>0</v>
      </c>
      <c r="I843" s="185">
        <f t="shared" si="2"/>
        <v>150000</v>
      </c>
      <c r="J843" s="185">
        <f t="shared" si="3"/>
        <v>0</v>
      </c>
      <c r="K843" s="186" t="str">
        <f t="array" ref="K843">XLOOKUP(TRIM(C843), LopHoc!$B$4:$B$100, LopHoc!$A$4:$A$100, "Không tìm thấy")
</f>
        <v>RMIX</v>
      </c>
    </row>
    <row r="844">
      <c r="A844" s="37" t="s">
        <v>2599</v>
      </c>
      <c r="B844" s="58" t="s">
        <v>2600</v>
      </c>
      <c r="C844" s="58" t="s">
        <v>293</v>
      </c>
      <c r="D844" s="58" t="str">
        <f>IFERROR(VLOOKUP(A844, LichDay!A:E, 5, FALSE), "")</f>
        <v>Halo</v>
      </c>
      <c r="E844" s="57" t="str">
        <f>IFERROR(VLOOKUP(A844, LichDay!A:F, 6, FALSE), "")</f>
        <v/>
      </c>
      <c r="F844" s="23">
        <f t="shared" si="1"/>
        <v>5</v>
      </c>
      <c r="G844" s="23">
        <f>IF(A844 &lt;&gt; "", COUNTIFS(DiemDanhChiTiet!A:A, A844, DiemDanhChiTiet!E:E, C844), 0)</f>
        <v>5</v>
      </c>
      <c r="H844" s="23">
        <f>IF(A844 &lt;&gt; "", COUNTIFS(DiemDanhChiTiet!A:A, A844, DiemDanhChiTiet!E:E, "&lt;&gt;"&amp;C844), 0)</f>
        <v>0</v>
      </c>
      <c r="I844" s="185">
        <f t="shared" si="2"/>
        <v>150000</v>
      </c>
      <c r="J844" s="185">
        <f t="shared" si="3"/>
        <v>0</v>
      </c>
      <c r="K844" s="186" t="str">
        <f t="array" ref="K844">XLOOKUP(TRIM(C844), LopHoc!$B$4:$B$100, LopHoc!$A$4:$A$100, "Không tìm thấy")
</f>
        <v>Gang Thép</v>
      </c>
    </row>
    <row r="845">
      <c r="A845" s="37" t="s">
        <v>2566</v>
      </c>
      <c r="B845" s="58" t="s">
        <v>2567</v>
      </c>
      <c r="C845" s="58" t="s">
        <v>306</v>
      </c>
      <c r="D845" s="58" t="str">
        <f>IFERROR(VLOOKUP(A845, LichDay!A:E, 5, FALSE), "")</f>
        <v>Khadi</v>
      </c>
      <c r="E845" s="57" t="str">
        <f>IFERROR(VLOOKUP(A845, LichDay!A:F, 6, FALSE), "")</f>
        <v/>
      </c>
      <c r="F845" s="23">
        <f t="shared" si="1"/>
        <v>11</v>
      </c>
      <c r="G845" s="23">
        <f>IF(A845 &lt;&gt; "", COUNTIFS(DiemDanhChiTiet!A:A, A845, DiemDanhChiTiet!E:E, C845), 0)</f>
        <v>7</v>
      </c>
      <c r="H845" s="23">
        <f>IF(A845 &lt;&gt; "", COUNTIFS(DiemDanhChiTiet!A:A, A845, DiemDanhChiTiet!E:E, "&lt;&gt;"&amp;C845), 0)</f>
        <v>4</v>
      </c>
      <c r="I845" s="185">
        <f t="shared" si="2"/>
        <v>150000</v>
      </c>
      <c r="J845" s="185">
        <f t="shared" si="3"/>
        <v>0</v>
      </c>
      <c r="K845" s="186" t="str">
        <f t="array" ref="K845">XLOOKUP(TRIM(C845), LopHoc!$B$4:$B$100, LopHoc!$A$4:$A$100, "Không tìm thấy")
</f>
        <v>Gang Thép</v>
      </c>
    </row>
    <row r="846">
      <c r="A846" s="37" t="s">
        <v>2582</v>
      </c>
      <c r="B846" s="58" t="s">
        <v>2567</v>
      </c>
      <c r="C846" s="58" t="s">
        <v>453</v>
      </c>
      <c r="D846" s="58" t="str">
        <f>IFERROR(VLOOKUP(A846, LichDay!A:E, 5, FALSE), "")</f>
        <v>Hope</v>
      </c>
      <c r="E846" s="57" t="str">
        <f>IFERROR(VLOOKUP(A846, LichDay!A:F, 6, FALSE), "")</f>
        <v/>
      </c>
      <c r="F846" s="23">
        <f t="shared" si="1"/>
        <v>5</v>
      </c>
      <c r="G846" s="23">
        <f>IF(A846 &lt;&gt; "", COUNTIFS(DiemDanhChiTiet!A:A, A846, DiemDanhChiTiet!E:E, C846), 0)</f>
        <v>4</v>
      </c>
      <c r="H846" s="23">
        <f>IF(A846 &lt;&gt; "", COUNTIFS(DiemDanhChiTiet!A:A, A846, DiemDanhChiTiet!E:E, "&lt;&gt;"&amp;C846), 0)</f>
        <v>1</v>
      </c>
      <c r="I846" s="185">
        <f t="shared" si="2"/>
        <v>150000</v>
      </c>
      <c r="J846" s="185">
        <f t="shared" si="3"/>
        <v>0</v>
      </c>
      <c r="K846" s="186" t="str">
        <f t="array" ref="K846">XLOOKUP(TRIM(C846), LopHoc!$B$4:$B$100, LopHoc!$A$4:$A$100, "Không tìm thấy")
</f>
        <v>Gang Thép</v>
      </c>
    </row>
    <row r="847">
      <c r="A847" s="37" t="s">
        <v>2555</v>
      </c>
      <c r="B847" s="58" t="s">
        <v>2556</v>
      </c>
      <c r="C847" s="58" t="s">
        <v>327</v>
      </c>
      <c r="D847" s="58" t="str">
        <f>IFERROR(VLOOKUP(A847, LichDay!A:E, 5, FALSE), "")</f>
        <v>Huco</v>
      </c>
      <c r="E847" s="57" t="str">
        <f>IFERROR(VLOOKUP(A847, LichDay!A:F, 6, FALSE), "")</f>
        <v/>
      </c>
      <c r="F847" s="23">
        <f t="shared" si="1"/>
        <v>7</v>
      </c>
      <c r="G847" s="23">
        <f>IF(A847 &lt;&gt; "", COUNTIFS(DiemDanhChiTiet!A:A, A847, DiemDanhChiTiet!E:E, C847), 0)</f>
        <v>7</v>
      </c>
      <c r="H847" s="23">
        <f>IF(A847 &lt;&gt; "", COUNTIFS(DiemDanhChiTiet!A:A, A847, DiemDanhChiTiet!E:E, "&lt;&gt;"&amp;C847), 0)</f>
        <v>0</v>
      </c>
      <c r="I847" s="185">
        <f t="shared" si="2"/>
        <v>150000</v>
      </c>
      <c r="J847" s="185">
        <f t="shared" si="3"/>
        <v>0</v>
      </c>
      <c r="K847" s="186" t="str">
        <f t="array" ref="K847">XLOOKUP(TRIM(C847), LopHoc!$B$4:$B$100, LopHoc!$A$4:$A$100, "Không tìm thấy")
</f>
        <v>Gang Thép</v>
      </c>
    </row>
    <row r="848">
      <c r="A848" s="37" t="s">
        <v>2624</v>
      </c>
      <c r="B848" s="58" t="s">
        <v>2556</v>
      </c>
      <c r="C848" s="58" t="s">
        <v>86</v>
      </c>
      <c r="D848" s="58" t="str">
        <f>IFERROR(VLOOKUP(A848, LichDay!A:E, 5, FALSE), "")</f>
        <v>Halo</v>
      </c>
      <c r="E848" s="57" t="str">
        <f>IFERROR(VLOOKUP(A848, LichDay!A:F, 6, FALSE), "")</f>
        <v/>
      </c>
      <c r="F848" s="23">
        <f t="shared" si="1"/>
        <v>4</v>
      </c>
      <c r="G848" s="23">
        <f>IF(A848 &lt;&gt; "", COUNTIFS(DiemDanhChiTiet!A:A, A848, DiemDanhChiTiet!E:E, C848), 0)</f>
        <v>4</v>
      </c>
      <c r="H848" s="23">
        <f>IF(A848 &lt;&gt; "", COUNTIFS(DiemDanhChiTiet!A:A, A848, DiemDanhChiTiet!E:E, "&lt;&gt;"&amp;C848), 0)</f>
        <v>0</v>
      </c>
      <c r="I848" s="185">
        <f t="shared" si="2"/>
        <v>150000</v>
      </c>
      <c r="J848" s="185">
        <f t="shared" si="3"/>
        <v>0</v>
      </c>
      <c r="K848" s="186" t="str">
        <f t="array" ref="K848">XLOOKUP(TRIM(C848), LopHoc!$B$4:$B$100, LopHoc!$A$4:$A$100, "Không tìm thấy")
</f>
        <v>RMIX</v>
      </c>
    </row>
    <row r="849">
      <c r="A849" s="37" t="s">
        <v>2609</v>
      </c>
      <c r="B849" s="58" t="s">
        <v>2556</v>
      </c>
      <c r="C849" s="58" t="s">
        <v>141</v>
      </c>
      <c r="D849" s="58" t="str">
        <f>IFERROR(VLOOKUP(A849, LichDay!A:E, 5, FALSE), "")</f>
        <v>Khadi</v>
      </c>
      <c r="E849" s="57" t="str">
        <f>IFERROR(VLOOKUP(A849, LichDay!A:F, 6, FALSE), "")</f>
        <v/>
      </c>
      <c r="F849" s="23">
        <f t="shared" si="1"/>
        <v>4</v>
      </c>
      <c r="G849" s="23">
        <f>IF(A849 &lt;&gt; "", COUNTIFS(DiemDanhChiTiet!A:A, A849, DiemDanhChiTiet!E:E, C849), 0)</f>
        <v>4</v>
      </c>
      <c r="H849" s="23">
        <f>IF(A849 &lt;&gt; "", COUNTIFS(DiemDanhChiTiet!A:A, A849, DiemDanhChiTiet!E:E, "&lt;&gt;"&amp;C849), 0)</f>
        <v>0</v>
      </c>
      <c r="I849" s="185">
        <f t="shared" si="2"/>
        <v>150000</v>
      </c>
      <c r="J849" s="185">
        <f t="shared" si="3"/>
        <v>0</v>
      </c>
      <c r="K849" s="186" t="str">
        <f t="array" ref="K849">XLOOKUP(TRIM(C849), LopHoc!$B$4:$B$100, LopHoc!$A$4:$A$100, "Không tìm thấy")
</f>
        <v>RMIX</v>
      </c>
    </row>
    <row r="850">
      <c r="A850" s="37" t="s">
        <v>2616</v>
      </c>
      <c r="B850" s="58" t="s">
        <v>2556</v>
      </c>
      <c r="C850" s="58" t="s">
        <v>27</v>
      </c>
      <c r="D850" s="58" t="str">
        <f>IFERROR(VLOOKUP(A850, LichDay!A:E, 5, FALSE), "")</f>
        <v>Lego</v>
      </c>
      <c r="E850" s="57" t="str">
        <f>IFERROR(VLOOKUP(A850, LichDay!A:F, 6, FALSE), "")</f>
        <v/>
      </c>
      <c r="F850" s="23">
        <f t="shared" si="1"/>
        <v>7</v>
      </c>
      <c r="G850" s="23">
        <f>IF(A850 &lt;&gt; "", COUNTIFS(DiemDanhChiTiet!A:A, A850, DiemDanhChiTiet!E:E, C850), 0)</f>
        <v>7</v>
      </c>
      <c r="H850" s="23">
        <f>IF(A850 &lt;&gt; "", COUNTIFS(DiemDanhChiTiet!A:A, A850, DiemDanhChiTiet!E:E, "&lt;&gt;"&amp;C850), 0)</f>
        <v>0</v>
      </c>
      <c r="I850" s="185">
        <f t="shared" si="2"/>
        <v>150000</v>
      </c>
      <c r="J850" s="185">
        <f t="shared" si="3"/>
        <v>0</v>
      </c>
      <c r="K850" s="186" t="str">
        <f t="array" ref="K850">XLOOKUP(TRIM(C850), LopHoc!$B$4:$B$100, LopHoc!$A$4:$A$100, "Không tìm thấy")
</f>
        <v>RMIX</v>
      </c>
    </row>
    <row r="851">
      <c r="A851" s="37" t="s">
        <v>2574</v>
      </c>
      <c r="B851" s="58" t="s">
        <v>2556</v>
      </c>
      <c r="C851" s="58" t="s">
        <v>439</v>
      </c>
      <c r="D851" s="58" t="str">
        <f>IFERROR(VLOOKUP(A851, LichDay!A:E, 5, FALSE), "")</f>
        <v>Khadi</v>
      </c>
      <c r="E851" s="57" t="str">
        <f>IFERROR(VLOOKUP(A851, LichDay!A:F, 6, FALSE), "")</f>
        <v/>
      </c>
      <c r="F851" s="23">
        <f t="shared" si="1"/>
        <v>7</v>
      </c>
      <c r="G851" s="23">
        <f>IF(A851 &lt;&gt; "", COUNTIFS(DiemDanhChiTiet!A:A, A851, DiemDanhChiTiet!E:E, C851), 0)</f>
        <v>7</v>
      </c>
      <c r="H851" s="23">
        <f>IF(A851 &lt;&gt; "", COUNTIFS(DiemDanhChiTiet!A:A, A851, DiemDanhChiTiet!E:E, "&lt;&gt;"&amp;C851), 0)</f>
        <v>0</v>
      </c>
      <c r="I851" s="185">
        <f t="shared" si="2"/>
        <v>150000</v>
      </c>
      <c r="J851" s="185">
        <f t="shared" si="3"/>
        <v>0</v>
      </c>
      <c r="K851" s="186" t="str">
        <f t="array" ref="K851">XLOOKUP(TRIM(C851), LopHoc!$B$4:$B$100, LopHoc!$A$4:$A$100, "Không tìm thấy")
</f>
        <v>Gang Thép</v>
      </c>
    </row>
    <row r="852">
      <c r="A852" s="37" t="s">
        <v>2601</v>
      </c>
      <c r="B852" s="58" t="s">
        <v>2602</v>
      </c>
      <c r="C852" s="58" t="s">
        <v>293</v>
      </c>
      <c r="D852" s="58" t="str">
        <f>IFERROR(VLOOKUP(A852, LichDay!A:E, 5, FALSE), "")</f>
        <v>Halo</v>
      </c>
      <c r="E852" s="57" t="str">
        <f>IFERROR(VLOOKUP(A852, LichDay!A:F, 6, FALSE), "")</f>
        <v/>
      </c>
      <c r="F852" s="23">
        <f t="shared" si="1"/>
        <v>6</v>
      </c>
      <c r="G852" s="23">
        <f>IF(A852 &lt;&gt; "", COUNTIFS(DiemDanhChiTiet!A:A, A852, DiemDanhChiTiet!E:E, C852), 0)</f>
        <v>6</v>
      </c>
      <c r="H852" s="23">
        <f>IF(A852 &lt;&gt; "", COUNTIFS(DiemDanhChiTiet!A:A, A852, DiemDanhChiTiet!E:E, "&lt;&gt;"&amp;C852), 0)</f>
        <v>0</v>
      </c>
      <c r="I852" s="185">
        <f t="shared" si="2"/>
        <v>150000</v>
      </c>
      <c r="J852" s="185">
        <f t="shared" si="3"/>
        <v>0</v>
      </c>
      <c r="K852" s="186" t="str">
        <f t="array" ref="K852">XLOOKUP(TRIM(C852), LopHoc!$B$4:$B$100, LopHoc!$A$4:$A$100, "Không tìm thấy")
</f>
        <v>Gang Thép</v>
      </c>
    </row>
    <row r="853">
      <c r="A853" s="37" t="s">
        <v>2644</v>
      </c>
      <c r="B853" s="58" t="s">
        <v>2558</v>
      </c>
      <c r="C853" s="58" t="s">
        <v>50</v>
      </c>
      <c r="D853" s="58" t="str">
        <f>IFERROR(VLOOKUP(A853, LichDay!A:E, 5, FALSE), "")</f>
        <v>Khadi</v>
      </c>
      <c r="E853" s="57" t="str">
        <f>IFERROR(VLOOKUP(A853, LichDay!A:F, 6, FALSE), "")</f>
        <v/>
      </c>
      <c r="F853" s="23">
        <f t="shared" si="1"/>
        <v>9</v>
      </c>
      <c r="G853" s="23">
        <f>IF(A853 &lt;&gt; "", COUNTIFS(DiemDanhChiTiet!A:A, A853, DiemDanhChiTiet!E:E, C853), 0)</f>
        <v>7</v>
      </c>
      <c r="H853" s="23">
        <f>IF(A853 &lt;&gt; "", COUNTIFS(DiemDanhChiTiet!A:A, A853, DiemDanhChiTiet!E:E, "&lt;&gt;"&amp;C853), 0)</f>
        <v>2</v>
      </c>
      <c r="I853" s="185">
        <f t="shared" si="2"/>
        <v>150000</v>
      </c>
      <c r="J853" s="185">
        <f t="shared" si="3"/>
        <v>0</v>
      </c>
      <c r="K853" s="186" t="str">
        <f t="array" ref="K853">XLOOKUP(TRIM(C853), LopHoc!$B$4:$B$100, LopHoc!$A$4:$A$100, "Không tìm thấy")
</f>
        <v>RMIX</v>
      </c>
    </row>
    <row r="854">
      <c r="A854" s="37" t="s">
        <v>2557</v>
      </c>
      <c r="B854" s="58" t="s">
        <v>2558</v>
      </c>
      <c r="C854" s="58" t="s">
        <v>327</v>
      </c>
      <c r="D854" s="58" t="str">
        <f>IFERROR(VLOOKUP(A854, LichDay!A:E, 5, FALSE), "")</f>
        <v>Huco</v>
      </c>
      <c r="E854" s="57" t="str">
        <f>IFERROR(VLOOKUP(A854, LichDay!A:F, 6, FALSE), "")</f>
        <v/>
      </c>
      <c r="F854" s="23">
        <f t="shared" si="1"/>
        <v>5</v>
      </c>
      <c r="G854" s="23">
        <f>IF(A854 &lt;&gt; "", COUNTIFS(DiemDanhChiTiet!A:A, A854, DiemDanhChiTiet!E:E, C854), 0)</f>
        <v>5</v>
      </c>
      <c r="H854" s="23">
        <f>IF(A854 &lt;&gt; "", COUNTIFS(DiemDanhChiTiet!A:A, A854, DiemDanhChiTiet!E:E, "&lt;&gt;"&amp;C854), 0)</f>
        <v>0</v>
      </c>
      <c r="I854" s="185">
        <f t="shared" si="2"/>
        <v>150000</v>
      </c>
      <c r="J854" s="185">
        <f t="shared" si="3"/>
        <v>0</v>
      </c>
      <c r="K854" s="186" t="str">
        <f t="array" ref="K854">XLOOKUP(TRIM(C854), LopHoc!$B$4:$B$100, LopHoc!$A$4:$A$100, "Không tìm thấy")
</f>
        <v>Gang Thép</v>
      </c>
    </row>
    <row r="855">
      <c r="A855" s="37" t="s">
        <v>2625</v>
      </c>
      <c r="B855" s="58" t="s">
        <v>2558</v>
      </c>
      <c r="C855" s="58" t="s">
        <v>86</v>
      </c>
      <c r="D855" s="58" t="str">
        <f>IFERROR(VLOOKUP(A855, LichDay!A:E, 5, FALSE), "")</f>
        <v>Halo</v>
      </c>
      <c r="E855" s="57" t="str">
        <f>IFERROR(VLOOKUP(A855, LichDay!A:F, 6, FALSE), "")</f>
        <v/>
      </c>
      <c r="F855" s="23">
        <f t="shared" si="1"/>
        <v>6</v>
      </c>
      <c r="G855" s="23">
        <f>IF(A855 &lt;&gt; "", COUNTIFS(DiemDanhChiTiet!A:A, A855, DiemDanhChiTiet!E:E, C855), 0)</f>
        <v>5</v>
      </c>
      <c r="H855" s="23">
        <f>IF(A855 &lt;&gt; "", COUNTIFS(DiemDanhChiTiet!A:A, A855, DiemDanhChiTiet!E:E, "&lt;&gt;"&amp;C855), 0)</f>
        <v>1</v>
      </c>
      <c r="I855" s="185">
        <f t="shared" si="2"/>
        <v>150000</v>
      </c>
      <c r="J855" s="185">
        <f t="shared" si="3"/>
        <v>0</v>
      </c>
      <c r="K855" s="186" t="str">
        <f t="array" ref="K855">XLOOKUP(TRIM(C855), LopHoc!$B$4:$B$100, LopHoc!$A$4:$A$100, "Không tìm thấy")
</f>
        <v>RMIX</v>
      </c>
    </row>
    <row r="856">
      <c r="A856" s="37" t="s">
        <v>2617</v>
      </c>
      <c r="B856" s="58" t="s">
        <v>2558</v>
      </c>
      <c r="C856" s="58" t="s">
        <v>27</v>
      </c>
      <c r="D856" s="58" t="str">
        <f>IFERROR(VLOOKUP(A856, LichDay!A:E, 5, FALSE), "")</f>
        <v>Lego</v>
      </c>
      <c r="E856" s="57" t="str">
        <f>IFERROR(VLOOKUP(A856, LichDay!A:F, 6, FALSE), "")</f>
        <v/>
      </c>
      <c r="F856" s="23">
        <f t="shared" si="1"/>
        <v>7</v>
      </c>
      <c r="G856" s="23">
        <f>IF(A856 &lt;&gt; "", COUNTIFS(DiemDanhChiTiet!A:A, A856, DiemDanhChiTiet!E:E, C856), 0)</f>
        <v>7</v>
      </c>
      <c r="H856" s="23">
        <f>IF(A856 &lt;&gt; "", COUNTIFS(DiemDanhChiTiet!A:A, A856, DiemDanhChiTiet!E:E, "&lt;&gt;"&amp;C856), 0)</f>
        <v>0</v>
      </c>
      <c r="I856" s="185">
        <f t="shared" si="2"/>
        <v>150000</v>
      </c>
      <c r="J856" s="185">
        <f t="shared" si="3"/>
        <v>0</v>
      </c>
      <c r="K856" s="186" t="str">
        <f t="array" ref="K856">XLOOKUP(TRIM(C856), LopHoc!$B$4:$B$100, LopHoc!$A$4:$A$100, "Không tìm thấy")
</f>
        <v>RMIX</v>
      </c>
    </row>
    <row r="857">
      <c r="A857" s="37" t="s">
        <v>2575</v>
      </c>
      <c r="B857" s="58" t="s">
        <v>2558</v>
      </c>
      <c r="C857" s="58" t="s">
        <v>439</v>
      </c>
      <c r="D857" s="58" t="str">
        <f>IFERROR(VLOOKUP(A857, LichDay!A:E, 5, FALSE), "")</f>
        <v>Khadi</v>
      </c>
      <c r="E857" s="57" t="str">
        <f>IFERROR(VLOOKUP(A857, LichDay!A:F, 6, FALSE), "")</f>
        <v/>
      </c>
      <c r="F857" s="23">
        <f t="shared" si="1"/>
        <v>7</v>
      </c>
      <c r="G857" s="23">
        <f>IF(A857 &lt;&gt; "", COUNTIFS(DiemDanhChiTiet!A:A, A857, DiemDanhChiTiet!E:E, C857), 0)</f>
        <v>7</v>
      </c>
      <c r="H857" s="23">
        <f>IF(A857 &lt;&gt; "", COUNTIFS(DiemDanhChiTiet!A:A, A857, DiemDanhChiTiet!E:E, "&lt;&gt;"&amp;C857), 0)</f>
        <v>0</v>
      </c>
      <c r="I857" s="185">
        <f t="shared" si="2"/>
        <v>150000</v>
      </c>
      <c r="J857" s="185">
        <f t="shared" si="3"/>
        <v>0</v>
      </c>
      <c r="K857" s="186" t="str">
        <f t="array" ref="K857">XLOOKUP(TRIM(C857), LopHoc!$B$4:$B$100, LopHoc!$A$4:$A$100, "Không tìm thấy")
</f>
        <v>Gang Thép</v>
      </c>
    </row>
    <row r="858">
      <c r="A858" s="37" t="s">
        <v>2613</v>
      </c>
      <c r="B858" s="58" t="s">
        <v>2550</v>
      </c>
      <c r="C858" s="58" t="s">
        <v>27</v>
      </c>
      <c r="D858" s="58" t="str">
        <f>IFERROR(VLOOKUP(A858, LichDay!A:E, 5, FALSE), "")</f>
        <v>Lego</v>
      </c>
      <c r="E858" s="57" t="str">
        <f>IFERROR(VLOOKUP(A858, LichDay!A:F, 6, FALSE), "")</f>
        <v/>
      </c>
      <c r="F858" s="23">
        <f t="shared" si="1"/>
        <v>8</v>
      </c>
      <c r="G858" s="23">
        <f>IF(A858 &lt;&gt; "", COUNTIFS(DiemDanhChiTiet!A:A, A858, DiemDanhChiTiet!E:E, C858), 0)</f>
        <v>8</v>
      </c>
      <c r="H858" s="23">
        <f>IF(A858 &lt;&gt; "", COUNTIFS(DiemDanhChiTiet!A:A, A858, DiemDanhChiTiet!E:E, "&lt;&gt;"&amp;C858), 0)</f>
        <v>0</v>
      </c>
      <c r="I858" s="185">
        <f t="shared" si="2"/>
        <v>150000</v>
      </c>
      <c r="J858" s="185">
        <f t="shared" si="3"/>
        <v>0</v>
      </c>
      <c r="K858" s="186" t="str">
        <f t="array" ref="K858">XLOOKUP(TRIM(C858), LopHoc!$B$4:$B$100, LopHoc!$A$4:$A$100, "Không tìm thấy")
</f>
        <v>RMIX</v>
      </c>
    </row>
    <row r="859">
      <c r="A859" s="37" t="s">
        <v>2603</v>
      </c>
      <c r="B859" s="70">
        <v>45779.0</v>
      </c>
      <c r="C859" s="58" t="s">
        <v>141</v>
      </c>
      <c r="D859" s="58" t="str">
        <f>IFERROR(VLOOKUP(A859, LichDay!A:E, 5, FALSE), "")</f>
        <v>Hope</v>
      </c>
      <c r="E859" s="57" t="str">
        <f>IFERROR(VLOOKUP(A859, LichDay!A:F, 6, FALSE), "")</f>
        <v/>
      </c>
      <c r="F859" s="23">
        <f t="shared" si="1"/>
        <v>3</v>
      </c>
      <c r="G859" s="23">
        <f>IF(A859 &lt;&gt; "", COUNTIFS(DiemDanhChiTiet!A:A, A859, DiemDanhChiTiet!E:E, C859), 0)</f>
        <v>3</v>
      </c>
      <c r="H859" s="23">
        <f>IF(A859 &lt;&gt; "", COUNTIFS(DiemDanhChiTiet!A:A, A859, DiemDanhChiTiet!E:E, "&lt;&gt;"&amp;C859), 0)</f>
        <v>0</v>
      </c>
      <c r="I859" s="185">
        <f t="shared" si="2"/>
        <v>150000</v>
      </c>
      <c r="J859" s="185">
        <f t="shared" si="3"/>
        <v>0</v>
      </c>
      <c r="K859" s="186" t="str">
        <f t="array" ref="K859">XLOOKUP(TRIM(C859), LopHoc!$B$4:$B$100, LopHoc!$A$4:$A$100, "Không tìm thấy")
</f>
        <v>RMIX</v>
      </c>
    </row>
    <row r="860">
      <c r="A860" s="37" t="s">
        <v>2662</v>
      </c>
      <c r="B860" s="70">
        <v>45660.0</v>
      </c>
      <c r="C860" s="58" t="s">
        <v>114</v>
      </c>
      <c r="D860" s="58" t="str">
        <f>IFERROR(VLOOKUP(A860, LichDay!A:E, 5, FALSE), "")</f>
        <v>Khadi</v>
      </c>
      <c r="E860" s="57" t="str">
        <f>IFERROR(VLOOKUP(A860, LichDay!A:F, 6, FALSE), "")</f>
        <v/>
      </c>
      <c r="F860" s="23">
        <f t="shared" si="1"/>
        <v>5</v>
      </c>
      <c r="G860" s="23">
        <f>IF(A860 &lt;&gt; "", COUNTIFS(DiemDanhChiTiet!A:A, A860, DiemDanhChiTiet!E:E, C860), 0)</f>
        <v>5</v>
      </c>
      <c r="H860" s="23">
        <f>IF(A860 &lt;&gt; "", COUNTIFS(DiemDanhChiTiet!A:A, A860, DiemDanhChiTiet!E:E, "&lt;&gt;"&amp;C860), 0)</f>
        <v>0</v>
      </c>
      <c r="I860" s="185">
        <f t="shared" si="2"/>
        <v>150000</v>
      </c>
      <c r="J860" s="185">
        <f t="shared" si="3"/>
        <v>0</v>
      </c>
      <c r="K860" s="186" t="str">
        <f t="array" ref="K860">XLOOKUP(TRIM(C860), LopHoc!$B$4:$B$100, LopHoc!$A$4:$A$100, "Không tìm thấy")
</f>
        <v>RMIX</v>
      </c>
    </row>
    <row r="861">
      <c r="A861" s="37" t="s">
        <v>2672</v>
      </c>
      <c r="B861" s="70">
        <v>45660.0</v>
      </c>
      <c r="C861" s="58" t="s">
        <v>232</v>
      </c>
      <c r="D861" s="58" t="str">
        <f>IFERROR(VLOOKUP(A861, LichDay!A:E, 5, FALSE), "")</f>
        <v>Khadi</v>
      </c>
      <c r="E861" s="57" t="str">
        <f>IFERROR(VLOOKUP(A861, LichDay!A:F, 6, FALSE), "")</f>
        <v/>
      </c>
      <c r="F861" s="23">
        <f t="shared" si="1"/>
        <v>9</v>
      </c>
      <c r="G861" s="23">
        <f>IF(A861 &lt;&gt; "", COUNTIFS(DiemDanhChiTiet!A:A, A861, DiemDanhChiTiet!E:E, C861), 0)</f>
        <v>7</v>
      </c>
      <c r="H861" s="23">
        <f>IF(A861 &lt;&gt; "", COUNTIFS(DiemDanhChiTiet!A:A, A861, DiemDanhChiTiet!E:E, "&lt;&gt;"&amp;C861), 0)</f>
        <v>2</v>
      </c>
      <c r="I861" s="185">
        <f t="shared" si="2"/>
        <v>150000</v>
      </c>
      <c r="J861" s="185">
        <f t="shared" si="3"/>
        <v>0</v>
      </c>
      <c r="K861" s="186" t="str">
        <f t="array" ref="K861">XLOOKUP(TRIM(C861), LopHoc!$B$4:$B$100, LopHoc!$A$4:$A$100, "Không tìm thấy")
</f>
        <v>Gang Thép</v>
      </c>
    </row>
    <row r="862">
      <c r="A862" s="37" t="s">
        <v>2692</v>
      </c>
      <c r="B862" s="70">
        <v>45691.0</v>
      </c>
      <c r="C862" s="58" t="s">
        <v>306</v>
      </c>
      <c r="D862" s="58" t="str">
        <f>IFERROR(VLOOKUP(A862, LichDay!A:E, 5, FALSE), "")</f>
        <v>Halo</v>
      </c>
      <c r="E862" s="57" t="str">
        <f>IFERROR(VLOOKUP(A862, LichDay!A:F, 6, FALSE), "")</f>
        <v/>
      </c>
      <c r="F862" s="23">
        <f t="shared" si="1"/>
        <v>3</v>
      </c>
      <c r="G862" s="23">
        <f>IF(A862 &lt;&gt; "", COUNTIFS(DiemDanhChiTiet!A:A, A862, DiemDanhChiTiet!E:E, C862), 0)</f>
        <v>3</v>
      </c>
      <c r="H862" s="23">
        <f>IF(A862 &lt;&gt; "", COUNTIFS(DiemDanhChiTiet!A:A, A862, DiemDanhChiTiet!E:E, "&lt;&gt;"&amp;C862), 0)</f>
        <v>0</v>
      </c>
      <c r="I862" s="185">
        <f t="shared" si="2"/>
        <v>150000</v>
      </c>
      <c r="J862" s="185">
        <f t="shared" si="3"/>
        <v>0</v>
      </c>
      <c r="K862" s="186" t="str">
        <f t="array" ref="K862">XLOOKUP(TRIM(C862), LopHoc!$B$4:$B$100, LopHoc!$A$4:$A$100, "Không tìm thấy")
</f>
        <v>Gang Thép</v>
      </c>
    </row>
    <row r="863">
      <c r="A863" s="37" t="s">
        <v>2663</v>
      </c>
      <c r="B863" s="70">
        <v>45691.0</v>
      </c>
      <c r="C863" s="58" t="s">
        <v>114</v>
      </c>
      <c r="D863" s="58" t="str">
        <f>IFERROR(VLOOKUP(A863, LichDay!A:E, 5, FALSE), "")</f>
        <v>Khadi</v>
      </c>
      <c r="E863" s="57" t="str">
        <f>IFERROR(VLOOKUP(A863, LichDay!A:F, 6, FALSE), "")</f>
        <v/>
      </c>
      <c r="F863" s="23">
        <f t="shared" si="1"/>
        <v>4</v>
      </c>
      <c r="G863" s="23">
        <f>IF(A863 &lt;&gt; "", COUNTIFS(DiemDanhChiTiet!A:A, A863, DiemDanhChiTiet!E:E, C863), 0)</f>
        <v>4</v>
      </c>
      <c r="H863" s="23">
        <f>IF(A863 &lt;&gt; "", COUNTIFS(DiemDanhChiTiet!A:A, A863, DiemDanhChiTiet!E:E, "&lt;&gt;"&amp;C863), 0)</f>
        <v>0</v>
      </c>
      <c r="I863" s="185">
        <f t="shared" si="2"/>
        <v>150000</v>
      </c>
      <c r="J863" s="185">
        <f t="shared" si="3"/>
        <v>0</v>
      </c>
      <c r="K863" s="186" t="str">
        <f t="array" ref="K863">XLOOKUP(TRIM(C863), LopHoc!$B$4:$B$100, LopHoc!$A$4:$A$100, "Không tìm thấy")
</f>
        <v>RMIX</v>
      </c>
    </row>
    <row r="864">
      <c r="A864" s="37" t="s">
        <v>2762</v>
      </c>
      <c r="B864" s="70">
        <v>45660.0</v>
      </c>
      <c r="C864" s="58" t="s">
        <v>190</v>
      </c>
      <c r="D864" s="58" t="str">
        <f>IFERROR(VLOOKUP(A864, LichDay!A:E, 5, FALSE), "")</f>
        <v>Halo</v>
      </c>
      <c r="E864" s="57" t="str">
        <f>IFERROR(VLOOKUP(A864, LichDay!A:F, 6, FALSE), "")</f>
        <v/>
      </c>
      <c r="F864" s="23">
        <f t="shared" si="1"/>
        <v>3</v>
      </c>
      <c r="G864" s="23">
        <f>IF(A864 &lt;&gt; "", COUNTIFS(DiemDanhChiTiet!A:A, A864, DiemDanhChiTiet!E:E, C864), 0)</f>
        <v>3</v>
      </c>
      <c r="H864" s="23">
        <f>IF(A864 &lt;&gt; "", COUNTIFS(DiemDanhChiTiet!A:A, A864, DiemDanhChiTiet!E:E, "&lt;&gt;"&amp;C864), 0)</f>
        <v>0</v>
      </c>
      <c r="I864" s="185">
        <f t="shared" si="2"/>
        <v>150000</v>
      </c>
      <c r="J864" s="185">
        <f t="shared" si="3"/>
        <v>0</v>
      </c>
      <c r="K864" s="186" t="str">
        <f t="array" ref="K864">XLOOKUP(TRIM(C864), LopHoc!$B$4:$B$100, LopHoc!$A$4:$A$100, "Không tìm thấy")
</f>
        <v>Thịnh Đán</v>
      </c>
    </row>
    <row r="865">
      <c r="A865" s="37" t="s">
        <v>2716</v>
      </c>
      <c r="B865" s="70">
        <v>45691.0</v>
      </c>
      <c r="C865" s="58" t="s">
        <v>50</v>
      </c>
      <c r="D865" s="58" t="str">
        <f>IFERROR(VLOOKUP(A865, LichDay!A:E, 5, FALSE), "")</f>
        <v>Khadi</v>
      </c>
      <c r="E865" s="57" t="str">
        <f>IFERROR(VLOOKUP(A865, LichDay!A:F, 6, FALSE), "")</f>
        <v/>
      </c>
      <c r="F865" s="23">
        <f t="shared" si="1"/>
        <v>7</v>
      </c>
      <c r="G865" s="23">
        <f>IF(A865 &lt;&gt; "", COUNTIFS(DiemDanhChiTiet!A:A, A865, DiemDanhChiTiet!E:E, C865), 0)</f>
        <v>6</v>
      </c>
      <c r="H865" s="23">
        <f>IF(A865 &lt;&gt; "", COUNTIFS(DiemDanhChiTiet!A:A, A865, DiemDanhChiTiet!E:E, "&lt;&gt;"&amp;C865), 0)</f>
        <v>1</v>
      </c>
      <c r="I865" s="185">
        <f t="shared" si="2"/>
        <v>150000</v>
      </c>
      <c r="J865" s="185">
        <f t="shared" si="3"/>
        <v>0</v>
      </c>
      <c r="K865" s="186" t="str">
        <f t="array" ref="K865">XLOOKUP(TRIM(C865), LopHoc!$B$4:$B$100, LopHoc!$A$4:$A$100, "Không tìm thấy")
</f>
        <v>RMIX</v>
      </c>
    </row>
    <row r="866">
      <c r="A866" s="37" t="s">
        <v>2646</v>
      </c>
      <c r="B866" s="70">
        <v>45691.0</v>
      </c>
      <c r="C866" s="58" t="s">
        <v>225</v>
      </c>
      <c r="D866" s="58" t="str">
        <f>IFERROR(VLOOKUP(A866, LichDay!A:E, 5, FALSE), "")</f>
        <v>Hope</v>
      </c>
      <c r="E866" s="57" t="str">
        <f>IFERROR(VLOOKUP(A866, LichDay!A:F, 6, FALSE), "")</f>
        <v/>
      </c>
      <c r="F866" s="23">
        <f t="shared" si="1"/>
        <v>9</v>
      </c>
      <c r="G866" s="23">
        <f>IF(A866 &lt;&gt; "", COUNTIFS(DiemDanhChiTiet!A:A, A866, DiemDanhChiTiet!E:E, C866), 0)</f>
        <v>9</v>
      </c>
      <c r="H866" s="23">
        <f>IF(A866 &lt;&gt; "", COUNTIFS(DiemDanhChiTiet!A:A, A866, DiemDanhChiTiet!E:E, "&lt;&gt;"&amp;C866), 0)</f>
        <v>0</v>
      </c>
      <c r="I866" s="185">
        <f t="shared" si="2"/>
        <v>150000</v>
      </c>
      <c r="J866" s="185">
        <f t="shared" si="3"/>
        <v>0</v>
      </c>
      <c r="K866" s="186" t="str">
        <f t="array" ref="K866">XLOOKUP(TRIM(C866), LopHoc!$B$4:$B$100, LopHoc!$A$4:$A$100, "Không tìm thấy")
</f>
        <v>Gang Thép</v>
      </c>
    </row>
    <row r="867">
      <c r="A867" s="37" t="s">
        <v>2645</v>
      </c>
      <c r="B867" s="70">
        <v>45660.0</v>
      </c>
      <c r="C867" s="58" t="s">
        <v>225</v>
      </c>
      <c r="D867" s="58" t="str">
        <f>IFERROR(VLOOKUP(A867, LichDay!A:E, 5, FALSE), "")</f>
        <v>Hope</v>
      </c>
      <c r="E867" s="57" t="str">
        <f>IFERROR(VLOOKUP(A867, LichDay!A:F, 6, FALSE), "")</f>
        <v/>
      </c>
      <c r="F867" s="23">
        <f t="shared" si="1"/>
        <v>8</v>
      </c>
      <c r="G867" s="23">
        <f>IF(A867 &lt;&gt; "", COUNTIFS(DiemDanhChiTiet!A:A, A867, DiemDanhChiTiet!E:E, C867), 0)</f>
        <v>8</v>
      </c>
      <c r="H867" s="23">
        <f>IF(A867 &lt;&gt; "", COUNTIFS(DiemDanhChiTiet!A:A, A867, DiemDanhChiTiet!E:E, "&lt;&gt;"&amp;C867), 0)</f>
        <v>0</v>
      </c>
      <c r="I867" s="185">
        <f t="shared" si="2"/>
        <v>150000</v>
      </c>
      <c r="J867" s="185">
        <f t="shared" si="3"/>
        <v>0</v>
      </c>
      <c r="K867" s="186" t="str">
        <f t="array" ref="K867">XLOOKUP(TRIM(C867), LopHoc!$B$4:$B$100, LopHoc!$A$4:$A$100, "Không tìm thấy")
</f>
        <v>Gang Thép</v>
      </c>
    </row>
    <row r="868">
      <c r="A868" s="37" t="s">
        <v>2673</v>
      </c>
      <c r="B868" s="70">
        <v>45691.0</v>
      </c>
      <c r="C868" s="58" t="s">
        <v>232</v>
      </c>
      <c r="D868" s="58" t="str">
        <f>IFERROR(VLOOKUP(A868, LichDay!A:E, 5, FALSE), "")</f>
        <v>Khadi</v>
      </c>
      <c r="E868" s="57" t="str">
        <f>IFERROR(VLOOKUP(A868, LichDay!A:F, 6, FALSE), "")</f>
        <v/>
      </c>
      <c r="F868" s="23">
        <f t="shared" si="1"/>
        <v>9</v>
      </c>
      <c r="G868" s="23">
        <f>IF(A868 &lt;&gt; "", COUNTIFS(DiemDanhChiTiet!A:A, A868, DiemDanhChiTiet!E:E, C868), 0)</f>
        <v>7</v>
      </c>
      <c r="H868" s="23">
        <f>IF(A868 &lt;&gt; "", COUNTIFS(DiemDanhChiTiet!A:A, A868, DiemDanhChiTiet!E:E, "&lt;&gt;"&amp;C868), 0)</f>
        <v>2</v>
      </c>
      <c r="I868" s="185">
        <f t="shared" si="2"/>
        <v>150000</v>
      </c>
      <c r="J868" s="185">
        <f t="shared" si="3"/>
        <v>0</v>
      </c>
      <c r="K868" s="186" t="str">
        <f t="array" ref="K868">XLOOKUP(TRIM(C868), LopHoc!$B$4:$B$100, LopHoc!$A$4:$A$100, "Không tìm thấy")
</f>
        <v>Gang Thép</v>
      </c>
    </row>
    <row r="869">
      <c r="A869" s="37" t="s">
        <v>2683</v>
      </c>
      <c r="B869" s="70">
        <v>45691.0</v>
      </c>
      <c r="C869" s="58" t="s">
        <v>472</v>
      </c>
      <c r="D869" s="58" t="str">
        <f>IFERROR(VLOOKUP(A869, LichDay!A:E, 5, FALSE), "")</f>
        <v>Khadi</v>
      </c>
      <c r="E869" s="57" t="str">
        <f>IFERROR(VLOOKUP(A869, LichDay!A:F, 6, FALSE), "")</f>
        <v/>
      </c>
      <c r="F869" s="23">
        <f t="shared" si="1"/>
        <v>5</v>
      </c>
      <c r="G869" s="23">
        <f>IF(A869 &lt;&gt; "", COUNTIFS(DiemDanhChiTiet!A:A, A869, DiemDanhChiTiet!E:E, C869), 0)</f>
        <v>5</v>
      </c>
      <c r="H869" s="23">
        <f>IF(A869 &lt;&gt; "", COUNTIFS(DiemDanhChiTiet!A:A, A869, DiemDanhChiTiet!E:E, "&lt;&gt;"&amp;C869), 0)</f>
        <v>0</v>
      </c>
      <c r="I869" s="185">
        <f t="shared" si="2"/>
        <v>150000</v>
      </c>
      <c r="J869" s="185">
        <f t="shared" si="3"/>
        <v>0</v>
      </c>
      <c r="K869" s="186" t="str">
        <f t="array" ref="K869">XLOOKUP(TRIM(C869), LopHoc!$B$4:$B$100, LopHoc!$A$4:$A$100, "Không tìm thấy")
</f>
        <v>Gang Thép</v>
      </c>
    </row>
    <row r="870">
      <c r="A870" s="37" t="s">
        <v>2682</v>
      </c>
      <c r="B870" s="70">
        <v>45660.0</v>
      </c>
      <c r="C870" s="58" t="s">
        <v>472</v>
      </c>
      <c r="D870" s="58" t="str">
        <f>IFERROR(VLOOKUP(A870, LichDay!A:E, 5, FALSE), "")</f>
        <v>Hope</v>
      </c>
      <c r="E870" s="57" t="str">
        <f>IFERROR(VLOOKUP(A870, LichDay!A:F, 6, FALSE), "")</f>
        <v/>
      </c>
      <c r="F870" s="23">
        <f t="shared" si="1"/>
        <v>7</v>
      </c>
      <c r="G870" s="23">
        <f>IF(A870 &lt;&gt; "", COUNTIFS(DiemDanhChiTiet!A:A, A870, DiemDanhChiTiet!E:E, C870), 0)</f>
        <v>7</v>
      </c>
      <c r="H870" s="23">
        <f>IF(A870 &lt;&gt; "", COUNTIFS(DiemDanhChiTiet!A:A, A870, DiemDanhChiTiet!E:E, "&lt;&gt;"&amp;C870), 0)</f>
        <v>0</v>
      </c>
      <c r="I870" s="185">
        <f t="shared" si="2"/>
        <v>150000</v>
      </c>
      <c r="J870" s="185">
        <f t="shared" si="3"/>
        <v>0</v>
      </c>
      <c r="K870" s="186" t="str">
        <f t="array" ref="K870">XLOOKUP(TRIM(C870), LopHoc!$B$4:$B$100, LopHoc!$A$4:$A$100, "Không tìm thấy")
</f>
        <v>Gang Thép</v>
      </c>
    </row>
    <row r="871">
      <c r="A871" s="37" t="s">
        <v>2583</v>
      </c>
      <c r="B871" s="58" t="s">
        <v>2558</v>
      </c>
      <c r="C871" s="58" t="s">
        <v>453</v>
      </c>
      <c r="D871" s="58" t="str">
        <f>IFERROR(VLOOKUP(A871, LichDay!A:E, 5, FALSE), "")</f>
        <v>Hope</v>
      </c>
      <c r="E871" s="57" t="str">
        <f>IFERROR(VLOOKUP(A871, LichDay!A:F, 6, FALSE), "")</f>
        <v/>
      </c>
      <c r="F871" s="23">
        <f t="shared" si="1"/>
        <v>5</v>
      </c>
      <c r="G871" s="23">
        <f>IF(A871 &lt;&gt; "", COUNTIFS(DiemDanhChiTiet!A:A, A871, DiemDanhChiTiet!E:E, C871), 0)</f>
        <v>5</v>
      </c>
      <c r="H871" s="23">
        <f>IF(A871 &lt;&gt; "", COUNTIFS(DiemDanhChiTiet!A:A, A871, DiemDanhChiTiet!E:E, "&lt;&gt;"&amp;C871), 0)</f>
        <v>0</v>
      </c>
      <c r="I871" s="185">
        <f t="shared" si="2"/>
        <v>150000</v>
      </c>
      <c r="J871" s="185">
        <f t="shared" si="3"/>
        <v>0</v>
      </c>
      <c r="K871" s="186" t="str">
        <f t="array" ref="K871">XLOOKUP(TRIM(C871), LopHoc!$B$4:$B$100, LopHoc!$A$4:$A$100, "Không tìm thấy")
</f>
        <v>Gang Thép</v>
      </c>
    </row>
    <row r="872">
      <c r="A872" s="37" t="s">
        <v>2579</v>
      </c>
      <c r="B872" s="58" t="s">
        <v>2550</v>
      </c>
      <c r="C872" s="58" t="s">
        <v>453</v>
      </c>
      <c r="D872" s="58" t="str">
        <f>IFERROR(VLOOKUP(A872, LichDay!A:E, 5, FALSE), "")</f>
        <v>Hope</v>
      </c>
      <c r="E872" s="57" t="str">
        <f>IFERROR(VLOOKUP(A872, LichDay!A:F, 6, FALSE), "")</f>
        <v/>
      </c>
      <c r="F872" s="23">
        <f t="shared" si="1"/>
        <v>7</v>
      </c>
      <c r="G872" s="23">
        <f>IF(A872 &lt;&gt; "", COUNTIFS(DiemDanhChiTiet!A:A, A872, DiemDanhChiTiet!E:E, C872), 0)</f>
        <v>7</v>
      </c>
      <c r="H872" s="23">
        <f>IF(A872 &lt;&gt; "", COUNTIFS(DiemDanhChiTiet!A:A, A872, DiemDanhChiTiet!E:E, "&lt;&gt;"&amp;C872), 0)</f>
        <v>0</v>
      </c>
      <c r="I872" s="185">
        <f t="shared" si="2"/>
        <v>150000</v>
      </c>
      <c r="J872" s="185">
        <f t="shared" si="3"/>
        <v>0</v>
      </c>
      <c r="K872" s="186" t="str">
        <f t="array" ref="K872">XLOOKUP(TRIM(C872), LopHoc!$B$4:$B$100, LopHoc!$A$4:$A$100, "Không tìm thấy")
</f>
        <v>Gang Thép</v>
      </c>
    </row>
    <row r="873">
      <c r="A873" s="37" t="s">
        <v>2577</v>
      </c>
      <c r="B873" s="70">
        <v>45840.0</v>
      </c>
      <c r="C873" s="58" t="s">
        <v>453</v>
      </c>
      <c r="D873" s="58" t="str">
        <f>IFERROR(VLOOKUP(A873, LichDay!A:E, 5, FALSE), "")</f>
        <v>Hope</v>
      </c>
      <c r="E873" s="57" t="str">
        <f>IFERROR(VLOOKUP(A873, LichDay!A:F, 6, FALSE), "")</f>
        <v/>
      </c>
      <c r="F873" s="23">
        <f t="shared" si="1"/>
        <v>7</v>
      </c>
      <c r="G873" s="23">
        <f>IF(A873 &lt;&gt; "", COUNTIFS(DiemDanhChiTiet!A:A, A873, DiemDanhChiTiet!E:E, C873), 0)</f>
        <v>6</v>
      </c>
      <c r="H873" s="23">
        <f>IF(A873 &lt;&gt; "", COUNTIFS(DiemDanhChiTiet!A:A, A873, DiemDanhChiTiet!E:E, "&lt;&gt;"&amp;C873), 0)</f>
        <v>1</v>
      </c>
      <c r="I873" s="185">
        <f t="shared" si="2"/>
        <v>150000</v>
      </c>
      <c r="J873" s="185">
        <f t="shared" si="3"/>
        <v>0</v>
      </c>
      <c r="K873" s="186" t="str">
        <f t="array" ref="K873">XLOOKUP(TRIM(C873), LopHoc!$B$4:$B$100, LopHoc!$A$4:$A$100, "Không tìm thấy")
</f>
        <v>Gang Thép</v>
      </c>
    </row>
    <row r="874">
      <c r="A874" s="37" t="s">
        <v>2763</v>
      </c>
      <c r="B874" s="70">
        <v>45719.0</v>
      </c>
      <c r="C874" s="58" t="s">
        <v>293</v>
      </c>
      <c r="D874" s="58" t="str">
        <f>IFERROR(VLOOKUP(A874, LichDay!A:E, 5, FALSE), "")</f>
        <v>Halo</v>
      </c>
      <c r="E874" s="57" t="str">
        <f>IFERROR(VLOOKUP(A874, LichDay!A:F, 6, FALSE), "")</f>
        <v/>
      </c>
      <c r="F874" s="23">
        <f t="shared" si="1"/>
        <v>4</v>
      </c>
      <c r="G874" s="23">
        <f>IF(A874 &lt;&gt; "", COUNTIFS(DiemDanhChiTiet!A:A, A874, DiemDanhChiTiet!E:E, C874), 0)</f>
        <v>4</v>
      </c>
      <c r="H874" s="23">
        <f>IF(A874 &lt;&gt; "", COUNTIFS(DiemDanhChiTiet!A:A, A874, DiemDanhChiTiet!E:E, "&lt;&gt;"&amp;C874), 0)</f>
        <v>0</v>
      </c>
      <c r="I874" s="185">
        <f>IF(F874 = 0, 0, 
  IF(F874 &lt;= 12, 150000, 
    IF(F874 &lt;= 14, 170000, 200000)
  )
) + IF(K4 = "Gang Thép", 20000, 0)</f>
        <v>170000</v>
      </c>
      <c r="J874" s="185">
        <f t="shared" si="3"/>
        <v>0</v>
      </c>
      <c r="K874" s="186" t="str">
        <f t="array" ref="K874">XLOOKUP(TRIM(C874), LopHoc!$B$4:$B$100, LopHoc!$A$4:$A$100, "Không tìm thấy")
</f>
        <v>Gang Thép</v>
      </c>
    </row>
    <row r="875">
      <c r="A875" s="37" t="s">
        <v>2693</v>
      </c>
      <c r="B875" s="70">
        <v>45750.0</v>
      </c>
      <c r="C875" s="58" t="s">
        <v>306</v>
      </c>
      <c r="D875" s="58" t="str">
        <f>IFERROR(VLOOKUP(A875, LichDay!A:E, 5, FALSE), "")</f>
        <v>Khadi</v>
      </c>
      <c r="E875" s="57" t="str">
        <f>IFERROR(VLOOKUP(A875, LichDay!A:F, 6, FALSE), "")</f>
        <v/>
      </c>
      <c r="F875" s="23">
        <f t="shared" si="1"/>
        <v>10</v>
      </c>
      <c r="G875" s="23">
        <f>IF(A875 &lt;&gt; "", COUNTIFS(DiemDanhChiTiet!A:A, A875, DiemDanhChiTiet!E:E, C875), 0)</f>
        <v>6</v>
      </c>
      <c r="H875" s="23">
        <f>IF(A875 &lt;&gt; "", COUNTIFS(DiemDanhChiTiet!A:A, A875, DiemDanhChiTiet!E:E, "&lt;&gt;"&amp;C875), 0)</f>
        <v>4</v>
      </c>
      <c r="I875" s="185">
        <f t="shared" ref="I875:I1400" si="4">IF(F875 = 0, 0, IF(F875 &lt;= 12, 150000, IF(F875 &lt;= 14, 170000, 200000)))+IF(K875 = "Gang Thép", 20000, 0)</f>
        <v>170000</v>
      </c>
      <c r="J875" s="185">
        <f t="shared" si="3"/>
        <v>0</v>
      </c>
      <c r="K875" s="186" t="str">
        <f t="array" ref="K875">XLOOKUP(TRIM(C875), LopHoc!$B$4:$B$100, LopHoc!$A$4:$A$100, "Không tìm thấy")
</f>
        <v>Gang Thép</v>
      </c>
    </row>
    <row r="876">
      <c r="A876" s="37" t="s">
        <v>2775</v>
      </c>
      <c r="B876" s="70">
        <v>45750.0</v>
      </c>
      <c r="C876" s="58" t="s">
        <v>453</v>
      </c>
      <c r="D876" s="58" t="str">
        <f>IFERROR(VLOOKUP(A876, LichDay!A:E, 5, FALSE), "")</f>
        <v>Hope</v>
      </c>
      <c r="E876" s="57" t="str">
        <f>IFERROR(VLOOKUP(A876, LichDay!A:F, 6, FALSE), "")</f>
        <v/>
      </c>
      <c r="F876" s="23">
        <f t="shared" si="1"/>
        <v>7</v>
      </c>
      <c r="G876" s="23">
        <f>IF(A876 &lt;&gt; "", COUNTIFS(DiemDanhChiTiet!A:A, A876, DiemDanhChiTiet!E:E, C876), 0)</f>
        <v>6</v>
      </c>
      <c r="H876" s="23">
        <f>IF(A876 &lt;&gt; "", COUNTIFS(DiemDanhChiTiet!A:A, A876, DiemDanhChiTiet!E:E, "&lt;&gt;"&amp;C876), 0)</f>
        <v>1</v>
      </c>
      <c r="I876" s="185">
        <f t="shared" si="4"/>
        <v>170000</v>
      </c>
      <c r="J876" s="185">
        <f t="shared" si="3"/>
        <v>0</v>
      </c>
      <c r="K876" s="186" t="str">
        <f t="array" ref="K876">XLOOKUP(TRIM(C876), LopHoc!$B$4:$B$100, LopHoc!$A$4:$A$100, "Không tìm thấy")
</f>
        <v>Gang Thép</v>
      </c>
    </row>
    <row r="877">
      <c r="A877" s="37" t="s">
        <v>2725</v>
      </c>
      <c r="B877" s="70">
        <v>45719.0</v>
      </c>
      <c r="C877" s="58" t="s">
        <v>141</v>
      </c>
      <c r="D877" s="58" t="str">
        <f>IFERROR(VLOOKUP(A877, LichDay!A:E, 5, FALSE), "")</f>
        <v>Hope</v>
      </c>
      <c r="E877" s="57" t="str">
        <f>IFERROR(VLOOKUP(A877, LichDay!A:F, 6, FALSE), "")</f>
        <v/>
      </c>
      <c r="F877" s="23">
        <f t="shared" si="1"/>
        <v>4</v>
      </c>
      <c r="G877" s="23">
        <f>IF(A877 &lt;&gt; "", COUNTIFS(DiemDanhChiTiet!A:A, A877, DiemDanhChiTiet!E:E, C877), 0)</f>
        <v>4</v>
      </c>
      <c r="H877" s="23">
        <f>IF(A877 &lt;&gt; "", COUNTIFS(DiemDanhChiTiet!A:A, A877, DiemDanhChiTiet!E:E, "&lt;&gt;"&amp;C877), 0)</f>
        <v>0</v>
      </c>
      <c r="I877" s="185">
        <f t="shared" si="4"/>
        <v>150000</v>
      </c>
      <c r="J877" s="185">
        <f t="shared" si="3"/>
        <v>0</v>
      </c>
      <c r="K877" s="186" t="str">
        <f t="array" ref="K877">XLOOKUP(TRIM(C877), LopHoc!$B$4:$B$100, LopHoc!$A$4:$A$100, "Không tìm thấy")
</f>
        <v>RMIX</v>
      </c>
    </row>
    <row r="878">
      <c r="A878" s="37" t="s">
        <v>2745</v>
      </c>
      <c r="B878" s="70">
        <v>45780.0</v>
      </c>
      <c r="C878" s="58" t="s">
        <v>86</v>
      </c>
      <c r="D878" s="58" t="str">
        <f>IFERROR(VLOOKUP(A878, LichDay!A:E, 5, FALSE), "")</f>
        <v>Halo</v>
      </c>
      <c r="E878" s="57" t="str">
        <f>IFERROR(VLOOKUP(A878, LichDay!A:F, 6, FALSE), "")</f>
        <v/>
      </c>
      <c r="F878" s="23">
        <f t="shared" si="1"/>
        <v>7</v>
      </c>
      <c r="G878" s="23">
        <f>IF(A878 &lt;&gt; "", COUNTIFS(DiemDanhChiTiet!A:A, A878, DiemDanhChiTiet!E:E, C878), 0)</f>
        <v>7</v>
      </c>
      <c r="H878" s="23">
        <f>IF(A878 &lt;&gt; "", COUNTIFS(DiemDanhChiTiet!A:A, A878, DiemDanhChiTiet!E:E, "&lt;&gt;"&amp;C878), 0)</f>
        <v>0</v>
      </c>
      <c r="I878" s="185">
        <f t="shared" si="4"/>
        <v>150000</v>
      </c>
      <c r="J878" s="185">
        <f t="shared" si="3"/>
        <v>0</v>
      </c>
      <c r="K878" s="186" t="str">
        <f t="array" ref="K878">XLOOKUP(TRIM(C878), LopHoc!$B$4:$B$100, LopHoc!$A$4:$A$100, "Không tìm thấy")
</f>
        <v>RMIX</v>
      </c>
    </row>
    <row r="879">
      <c r="A879" s="37" t="s">
        <v>2703</v>
      </c>
      <c r="B879" s="70">
        <v>45780.0</v>
      </c>
      <c r="C879" s="58" t="s">
        <v>327</v>
      </c>
      <c r="D879" s="58" t="str">
        <f>IFERROR(VLOOKUP(A879, LichDay!A:E, 5, FALSE), "")</f>
        <v>Huco</v>
      </c>
      <c r="E879" s="57" t="str">
        <f>IFERROR(VLOOKUP(A879, LichDay!A:F, 6, FALSE), "")</f>
        <v/>
      </c>
      <c r="F879" s="23">
        <f t="shared" si="1"/>
        <v>8</v>
      </c>
      <c r="G879" s="23">
        <f>IF(A879 &lt;&gt; "", COUNTIFS(DiemDanhChiTiet!A:A, A879, DiemDanhChiTiet!E:E, C879), 0)</f>
        <v>8</v>
      </c>
      <c r="H879" s="23">
        <f>IF(A879 &lt;&gt; "", COUNTIFS(DiemDanhChiTiet!A:A, A879, DiemDanhChiTiet!E:E, "&lt;&gt;"&amp;C879), 0)</f>
        <v>0</v>
      </c>
      <c r="I879" s="185">
        <f t="shared" si="4"/>
        <v>170000</v>
      </c>
      <c r="J879" s="185">
        <f t="shared" si="3"/>
        <v>0</v>
      </c>
      <c r="K879" s="186" t="str">
        <f t="array" ref="K879">XLOOKUP(TRIM(C879), LopHoc!$B$4:$B$100, LopHoc!$A$4:$A$100, "Không tìm thấy")
</f>
        <v>Gang Thép</v>
      </c>
    </row>
    <row r="880">
      <c r="A880" s="37" t="s">
        <v>2737</v>
      </c>
      <c r="B880" s="70">
        <v>45780.0</v>
      </c>
      <c r="C880" s="58" t="s">
        <v>27</v>
      </c>
      <c r="D880" s="58" t="str">
        <f>IFERROR(VLOOKUP(A880, LichDay!A:E, 5, FALSE), "")</f>
        <v>Lego</v>
      </c>
      <c r="E880" s="57" t="str">
        <f>IFERROR(VLOOKUP(A880, LichDay!A:F, 6, FALSE), "")</f>
        <v/>
      </c>
      <c r="F880" s="23">
        <f t="shared" si="1"/>
        <v>9</v>
      </c>
      <c r="G880" s="23">
        <f>IF(A880 &lt;&gt; "", COUNTIFS(DiemDanhChiTiet!A:A, A880, DiemDanhChiTiet!E:E, C880), 0)</f>
        <v>9</v>
      </c>
      <c r="H880" s="23">
        <f>IF(A880 &lt;&gt; "", COUNTIFS(DiemDanhChiTiet!A:A, A880, DiemDanhChiTiet!E:E, "&lt;&gt;"&amp;C880), 0)</f>
        <v>0</v>
      </c>
      <c r="I880" s="185">
        <f t="shared" si="4"/>
        <v>150000</v>
      </c>
      <c r="J880" s="185">
        <f t="shared" si="3"/>
        <v>0</v>
      </c>
      <c r="K880" s="186" t="str">
        <f t="array" ref="K880">XLOOKUP(TRIM(C880), LopHoc!$B$4:$B$100, LopHoc!$A$4:$A$100, "Không tìm thấy")
</f>
        <v>RMIX</v>
      </c>
    </row>
    <row r="881">
      <c r="A881" s="37" t="s">
        <v>2726</v>
      </c>
      <c r="B881" s="70">
        <v>45780.0</v>
      </c>
      <c r="C881" s="58" t="s">
        <v>141</v>
      </c>
      <c r="D881" s="58" t="str">
        <f>IFERROR(VLOOKUP(A881, LichDay!A:E, 5, FALSE), "")</f>
        <v>Hope</v>
      </c>
      <c r="E881" s="57" t="str">
        <f>IFERROR(VLOOKUP(A881, LichDay!A:F, 6, FALSE), "")</f>
        <v/>
      </c>
      <c r="F881" s="23">
        <f t="shared" si="1"/>
        <v>4</v>
      </c>
      <c r="G881" s="23">
        <f>IF(A881 &lt;&gt; "", COUNTIFS(DiemDanhChiTiet!A:A, A881, DiemDanhChiTiet!E:E, C881), 0)</f>
        <v>4</v>
      </c>
      <c r="H881" s="23">
        <f>IF(A881 &lt;&gt; "", COUNTIFS(DiemDanhChiTiet!A:A, A881, DiemDanhChiTiet!E:E, "&lt;&gt;"&amp;C881), 0)</f>
        <v>0</v>
      </c>
      <c r="I881" s="185">
        <f t="shared" si="4"/>
        <v>150000</v>
      </c>
      <c r="J881" s="185">
        <f t="shared" si="3"/>
        <v>0</v>
      </c>
      <c r="K881" s="186" t="str">
        <f t="array" ref="K881">XLOOKUP(TRIM(C881), LopHoc!$B$4:$B$100, LopHoc!$A$4:$A$100, "Không tìm thấy")
</f>
        <v>RMIX</v>
      </c>
    </row>
    <row r="882">
      <c r="A882" s="37" t="s">
        <v>2783</v>
      </c>
      <c r="B882" s="70">
        <v>45780.0</v>
      </c>
      <c r="C882" s="58" t="s">
        <v>439</v>
      </c>
      <c r="D882" s="58" t="str">
        <f>IFERROR(VLOOKUP(A882, LichDay!A:E, 5, FALSE), "")</f>
        <v>Khadi</v>
      </c>
      <c r="E882" s="57" t="str">
        <f>IFERROR(VLOOKUP(A882, LichDay!A:F, 6, FALSE), "")</f>
        <v/>
      </c>
      <c r="F882" s="23">
        <f t="shared" si="1"/>
        <v>9</v>
      </c>
      <c r="G882" s="23">
        <f>IF(A882 &lt;&gt; "", COUNTIFS(DiemDanhChiTiet!A:A, A882, DiemDanhChiTiet!E:E, C882), 0)</f>
        <v>9</v>
      </c>
      <c r="H882" s="23">
        <f>IF(A882 &lt;&gt; "", COUNTIFS(DiemDanhChiTiet!A:A, A882, DiemDanhChiTiet!E:E, "&lt;&gt;"&amp;C882), 0)</f>
        <v>0</v>
      </c>
      <c r="I882" s="185">
        <f t="shared" si="4"/>
        <v>170000</v>
      </c>
      <c r="J882" s="185">
        <f t="shared" si="3"/>
        <v>0</v>
      </c>
      <c r="K882" s="186" t="str">
        <f t="array" ref="K882">XLOOKUP(TRIM(C882), LopHoc!$B$4:$B$100, LopHoc!$A$4:$A$100, "Không tìm thấy")
</f>
        <v>Gang Thép</v>
      </c>
    </row>
    <row r="883">
      <c r="A883" s="37" t="s">
        <v>2764</v>
      </c>
      <c r="B883" s="70">
        <v>45811.0</v>
      </c>
      <c r="C883" s="58" t="s">
        <v>293</v>
      </c>
      <c r="D883" s="58" t="str">
        <f>IFERROR(VLOOKUP(A883, LichDay!A:E, 5, FALSE), "")</f>
        <v>Halo</v>
      </c>
      <c r="E883" s="57" t="str">
        <f>IFERROR(VLOOKUP(A883, LichDay!A:F, 6, FALSE), "")</f>
        <v/>
      </c>
      <c r="F883" s="23">
        <f t="shared" si="1"/>
        <v>6</v>
      </c>
      <c r="G883" s="23">
        <f>IF(A883 &lt;&gt; "", COUNTIFS(DiemDanhChiTiet!A:A, A883, DiemDanhChiTiet!E:E, C883), 0)</f>
        <v>6</v>
      </c>
      <c r="H883" s="23">
        <f>IF(A883 &lt;&gt; "", COUNTIFS(DiemDanhChiTiet!A:A, A883, DiemDanhChiTiet!E:E, "&lt;&gt;"&amp;C883), 0)</f>
        <v>0</v>
      </c>
      <c r="I883" s="185">
        <f t="shared" si="4"/>
        <v>170000</v>
      </c>
      <c r="J883" s="185">
        <f t="shared" si="3"/>
        <v>0</v>
      </c>
      <c r="K883" s="186" t="str">
        <f t="array" ref="K883">XLOOKUP(TRIM(C883), LopHoc!$B$4:$B$100, LopHoc!$A$4:$A$100, "Không tìm thấy")
</f>
        <v>Gang Thép</v>
      </c>
    </row>
    <row r="884">
      <c r="A884" s="37" t="s">
        <v>2717</v>
      </c>
      <c r="B884" s="70">
        <v>45841.0</v>
      </c>
      <c r="C884" s="58" t="s">
        <v>50</v>
      </c>
      <c r="D884" s="58" t="str">
        <f>IFERROR(VLOOKUP(A884, LichDay!A:E, 5, FALSE), "")</f>
        <v>Khadi</v>
      </c>
      <c r="E884" s="57" t="str">
        <f>IFERROR(VLOOKUP(A884, LichDay!A:F, 6, FALSE), "")</f>
        <v/>
      </c>
      <c r="F884" s="23">
        <f t="shared" si="1"/>
        <v>8</v>
      </c>
      <c r="G884" s="23">
        <f>IF(A884 &lt;&gt; "", COUNTIFS(DiemDanhChiTiet!A:A, A884, DiemDanhChiTiet!E:E, C884), 0)</f>
        <v>7</v>
      </c>
      <c r="H884" s="23">
        <f>IF(A884 &lt;&gt; "", COUNTIFS(DiemDanhChiTiet!A:A, A884, DiemDanhChiTiet!E:E, "&lt;&gt;"&amp;C884), 0)</f>
        <v>1</v>
      </c>
      <c r="I884" s="185">
        <f t="shared" si="4"/>
        <v>150000</v>
      </c>
      <c r="J884" s="185">
        <f t="shared" si="3"/>
        <v>0</v>
      </c>
      <c r="K884" s="186" t="str">
        <f t="array" ref="K884">XLOOKUP(TRIM(C884), LopHoc!$B$4:$B$100, LopHoc!$A$4:$A$100, "Không tìm thấy")
</f>
        <v>RMIX</v>
      </c>
    </row>
    <row r="885">
      <c r="A885" s="37" t="s">
        <v>2746</v>
      </c>
      <c r="B885" s="70">
        <v>45841.0</v>
      </c>
      <c r="C885" s="58" t="s">
        <v>86</v>
      </c>
      <c r="D885" s="58" t="str">
        <f>IFERROR(VLOOKUP(A885, LichDay!A:E, 5, FALSE), "")</f>
        <v>Halo</v>
      </c>
      <c r="E885" s="57" t="str">
        <f>IFERROR(VLOOKUP(A885, LichDay!A:F, 6, FALSE), "")</f>
        <v/>
      </c>
      <c r="F885" s="23">
        <f t="shared" si="1"/>
        <v>6</v>
      </c>
      <c r="G885" s="23">
        <f>IF(A885 &lt;&gt; "", COUNTIFS(DiemDanhChiTiet!A:A, A885, DiemDanhChiTiet!E:E, C885), 0)</f>
        <v>5</v>
      </c>
      <c r="H885" s="23">
        <f>IF(A885 &lt;&gt; "", COUNTIFS(DiemDanhChiTiet!A:A, A885, DiemDanhChiTiet!E:E, "&lt;&gt;"&amp;C885), 0)</f>
        <v>1</v>
      </c>
      <c r="I885" s="185">
        <f t="shared" si="4"/>
        <v>150000</v>
      </c>
      <c r="J885" s="185">
        <f t="shared" si="3"/>
        <v>0</v>
      </c>
      <c r="K885" s="186" t="str">
        <f t="array" ref="K885">XLOOKUP(TRIM(C885), LopHoc!$B$4:$B$100, LopHoc!$A$4:$A$100, "Không tìm thấy")
</f>
        <v>RMIX</v>
      </c>
    </row>
    <row r="886">
      <c r="A886" s="37" t="s">
        <v>2704</v>
      </c>
      <c r="B886" s="70">
        <v>45841.0</v>
      </c>
      <c r="C886" s="58" t="s">
        <v>327</v>
      </c>
      <c r="D886" s="58" t="str">
        <f>IFERROR(VLOOKUP(A886, LichDay!A:E, 5, FALSE), "")</f>
        <v>Huco</v>
      </c>
      <c r="E886" s="57" t="str">
        <f>IFERROR(VLOOKUP(A886, LichDay!A:F, 6, FALSE), "")</f>
        <v/>
      </c>
      <c r="F886" s="23">
        <f t="shared" si="1"/>
        <v>5</v>
      </c>
      <c r="G886" s="23">
        <f>IF(A886 &lt;&gt; "", COUNTIFS(DiemDanhChiTiet!A:A, A886, DiemDanhChiTiet!E:E, C886), 0)</f>
        <v>5</v>
      </c>
      <c r="H886" s="23">
        <f>IF(A886 &lt;&gt; "", COUNTIFS(DiemDanhChiTiet!A:A, A886, DiemDanhChiTiet!E:E, "&lt;&gt;"&amp;C886), 0)</f>
        <v>0</v>
      </c>
      <c r="I886" s="185">
        <f t="shared" si="4"/>
        <v>170000</v>
      </c>
      <c r="J886" s="185">
        <f t="shared" si="3"/>
        <v>0</v>
      </c>
      <c r="K886" s="186" t="str">
        <f t="array" ref="K886">XLOOKUP(TRIM(C886), LopHoc!$B$4:$B$100, LopHoc!$A$4:$A$100, "Không tìm thấy")
</f>
        <v>Gang Thép</v>
      </c>
    </row>
    <row r="887">
      <c r="A887" s="37" t="s">
        <v>2784</v>
      </c>
      <c r="B887" s="70">
        <v>45841.0</v>
      </c>
      <c r="C887" s="58" t="s">
        <v>439</v>
      </c>
      <c r="D887" s="58" t="str">
        <f>IFERROR(VLOOKUP(A887, LichDay!A:E, 5, FALSE), "")</f>
        <v>Khadi</v>
      </c>
      <c r="E887" s="57" t="str">
        <f>IFERROR(VLOOKUP(A887, LichDay!A:F, 6, FALSE), "")</f>
        <v/>
      </c>
      <c r="F887" s="23">
        <f t="shared" si="1"/>
        <v>8</v>
      </c>
      <c r="G887" s="23">
        <f>IF(A887 &lt;&gt; "", COUNTIFS(DiemDanhChiTiet!A:A, A887, DiemDanhChiTiet!E:E, C887), 0)</f>
        <v>8</v>
      </c>
      <c r="H887" s="23">
        <f>IF(A887 &lt;&gt; "", COUNTIFS(DiemDanhChiTiet!A:A, A887, DiemDanhChiTiet!E:E, "&lt;&gt;"&amp;C887), 0)</f>
        <v>0</v>
      </c>
      <c r="I887" s="185">
        <f t="shared" si="4"/>
        <v>170000</v>
      </c>
      <c r="J887" s="185">
        <f t="shared" si="3"/>
        <v>0</v>
      </c>
      <c r="K887" s="186" t="str">
        <f t="array" ref="K887">XLOOKUP(TRIM(C887), LopHoc!$B$4:$B$100, LopHoc!$A$4:$A$100, "Không tìm thấy")
</f>
        <v>Gang Thép</v>
      </c>
    </row>
    <row r="888">
      <c r="A888" s="37" t="s">
        <v>2664</v>
      </c>
      <c r="B888" s="70">
        <v>45872.0</v>
      </c>
      <c r="C888" s="58" t="s">
        <v>114</v>
      </c>
      <c r="D888" s="58" t="str">
        <f>IFERROR(VLOOKUP(A888, LichDay!A:E, 5, FALSE), "")</f>
        <v>Khadi</v>
      </c>
      <c r="E888" s="57" t="str">
        <f>IFERROR(VLOOKUP(A888, LichDay!A:F, 6, FALSE), "")</f>
        <v/>
      </c>
      <c r="F888" s="23">
        <f t="shared" si="1"/>
        <v>5</v>
      </c>
      <c r="G888" s="23">
        <f>IF(A888 &lt;&gt; "", COUNTIFS(DiemDanhChiTiet!A:A, A888, DiemDanhChiTiet!E:E, C888), 0)</f>
        <v>5</v>
      </c>
      <c r="H888" s="23">
        <f>IF(A888 &lt;&gt; "", COUNTIFS(DiemDanhChiTiet!A:A, A888, DiemDanhChiTiet!E:E, "&lt;&gt;"&amp;C888), 0)</f>
        <v>0</v>
      </c>
      <c r="I888" s="185">
        <f t="shared" si="4"/>
        <v>150000</v>
      </c>
      <c r="J888" s="185">
        <f t="shared" si="3"/>
        <v>0</v>
      </c>
      <c r="K888" s="186" t="str">
        <f t="array" ref="K888">XLOOKUP(TRIM(C888), LopHoc!$B$4:$B$100, LopHoc!$A$4:$A$100, "Không tìm thấy")
</f>
        <v>RMIX</v>
      </c>
    </row>
    <row r="889">
      <c r="A889" s="37" t="s">
        <v>2674</v>
      </c>
      <c r="B889" s="70">
        <v>45872.0</v>
      </c>
      <c r="C889" s="58" t="s">
        <v>232</v>
      </c>
      <c r="D889" s="58" t="str">
        <f>IFERROR(VLOOKUP(A889, LichDay!A:E, 5, FALSE), "")</f>
        <v>Khadi</v>
      </c>
      <c r="E889" s="57" t="str">
        <f>IFERROR(VLOOKUP(A889, LichDay!A:F, 6, FALSE), "")</f>
        <v/>
      </c>
      <c r="F889" s="23">
        <f t="shared" si="1"/>
        <v>9</v>
      </c>
      <c r="G889" s="23">
        <f>IF(A889 &lt;&gt; "", COUNTIFS(DiemDanhChiTiet!A:A, A889, DiemDanhChiTiet!E:E, C889), 0)</f>
        <v>8</v>
      </c>
      <c r="H889" s="23">
        <f>IF(A889 &lt;&gt; "", COUNTIFS(DiemDanhChiTiet!A:A, A889, DiemDanhChiTiet!E:E, "&lt;&gt;"&amp;C889), 0)</f>
        <v>1</v>
      </c>
      <c r="I889" s="185">
        <f t="shared" si="4"/>
        <v>170000</v>
      </c>
      <c r="J889" s="185">
        <f t="shared" si="3"/>
        <v>0</v>
      </c>
      <c r="K889" s="186" t="str">
        <f t="array" ref="K889">XLOOKUP(TRIM(C889), LopHoc!$B$4:$B$100, LopHoc!$A$4:$A$100, "Không tìm thấy")
</f>
        <v>Gang Thép</v>
      </c>
    </row>
    <row r="890">
      <c r="A890" s="37" t="s">
        <v>2776</v>
      </c>
      <c r="B890" s="70">
        <v>45841.0</v>
      </c>
      <c r="C890" s="58" t="s">
        <v>453</v>
      </c>
      <c r="D890" s="58" t="str">
        <f>IFERROR(VLOOKUP(A890, LichDay!A:E, 5, FALSE), "")</f>
        <v>Hope</v>
      </c>
      <c r="E890" s="57" t="str">
        <f>IFERROR(VLOOKUP(A890, LichDay!A:F, 6, FALSE), "")</f>
        <v/>
      </c>
      <c r="F890" s="23">
        <f t="shared" si="1"/>
        <v>7</v>
      </c>
      <c r="G890" s="23">
        <f>IF(A890 &lt;&gt; "", COUNTIFS(DiemDanhChiTiet!A:A, A890, DiemDanhChiTiet!E:E, C890), 0)</f>
        <v>7</v>
      </c>
      <c r="H890" s="23">
        <f>IF(A890 &lt;&gt; "", COUNTIFS(DiemDanhChiTiet!A:A, A890, DiemDanhChiTiet!E:E, "&lt;&gt;"&amp;C890), 0)</f>
        <v>0</v>
      </c>
      <c r="I890" s="185">
        <f t="shared" si="4"/>
        <v>170000</v>
      </c>
      <c r="J890" s="185">
        <f t="shared" si="3"/>
        <v>0</v>
      </c>
      <c r="K890" s="186" t="str">
        <f t="array" ref="K890">XLOOKUP(TRIM(C890), LopHoc!$B$4:$B$100, LopHoc!$A$4:$A$100, "Không tìm thấy")
</f>
        <v>Gang Thép</v>
      </c>
    </row>
    <row r="891">
      <c r="A891" s="37" t="s">
        <v>2684</v>
      </c>
      <c r="B891" s="70">
        <v>45872.0</v>
      </c>
      <c r="C891" s="58" t="s">
        <v>472</v>
      </c>
      <c r="D891" s="58" t="str">
        <f>IFERROR(VLOOKUP(A891, LichDay!A:E, 5, FALSE), "")</f>
        <v>Hope</v>
      </c>
      <c r="E891" s="57" t="str">
        <f>IFERROR(VLOOKUP(A891, LichDay!A:F, 6, FALSE), "")</f>
        <v/>
      </c>
      <c r="F891" s="23">
        <f t="shared" si="1"/>
        <v>5</v>
      </c>
      <c r="G891" s="23">
        <f>IF(A891 &lt;&gt; "", COUNTIFS(DiemDanhChiTiet!A:A, A891, DiemDanhChiTiet!E:E, C891), 0)</f>
        <v>5</v>
      </c>
      <c r="H891" s="23">
        <f>IF(A891 &lt;&gt; "", COUNTIFS(DiemDanhChiTiet!A:A, A891, DiemDanhChiTiet!E:E, "&lt;&gt;"&amp;C891), 0)</f>
        <v>0</v>
      </c>
      <c r="I891" s="185">
        <f t="shared" si="4"/>
        <v>170000</v>
      </c>
      <c r="J891" s="185">
        <f t="shared" si="3"/>
        <v>0</v>
      </c>
      <c r="K891" s="186" t="str">
        <f t="array" ref="K891">XLOOKUP(TRIM(C891), LopHoc!$B$4:$B$100, LopHoc!$A$4:$A$100, "Không tìm thấy")
</f>
        <v>Gang Thép</v>
      </c>
    </row>
    <row r="892">
      <c r="A892" s="37" t="s">
        <v>2694</v>
      </c>
      <c r="B892" s="70">
        <v>45903.0</v>
      </c>
      <c r="C892" s="58" t="s">
        <v>306</v>
      </c>
      <c r="D892" s="58" t="str">
        <f>IFERROR(VLOOKUP(A892, LichDay!A:E, 5, FALSE), "")</f>
        <v>Khadi</v>
      </c>
      <c r="E892" s="57" t="str">
        <f>IFERROR(VLOOKUP(A892, LichDay!A:F, 6, FALSE), "")</f>
        <v/>
      </c>
      <c r="F892" s="23">
        <f t="shared" si="1"/>
        <v>6</v>
      </c>
      <c r="G892" s="23">
        <f>IF(A892 &lt;&gt; "", COUNTIFS(DiemDanhChiTiet!A:A, A892, DiemDanhChiTiet!E:E, C892), 0)</f>
        <v>6</v>
      </c>
      <c r="H892" s="23">
        <f>IF(A892 &lt;&gt; "", COUNTIFS(DiemDanhChiTiet!A:A, A892, DiemDanhChiTiet!E:E, "&lt;&gt;"&amp;C892), 0)</f>
        <v>0</v>
      </c>
      <c r="I892" s="185">
        <f t="shared" si="4"/>
        <v>170000</v>
      </c>
      <c r="J892" s="185">
        <f t="shared" si="3"/>
        <v>0</v>
      </c>
      <c r="K892" s="186" t="str">
        <f t="array" ref="K892">XLOOKUP(TRIM(C892), LopHoc!$B$4:$B$100, LopHoc!$A$4:$A$100, "Không tìm thấy")
</f>
        <v>Gang Thép</v>
      </c>
    </row>
    <row r="893">
      <c r="A893" s="37" t="s">
        <v>2765</v>
      </c>
      <c r="B893" s="70">
        <v>45933.0</v>
      </c>
      <c r="C893" s="58" t="s">
        <v>293</v>
      </c>
      <c r="D893" s="58" t="str">
        <f>IFERROR(VLOOKUP(A893, LichDay!A:E, 5, FALSE), "")</f>
        <v>Halo</v>
      </c>
      <c r="E893" s="57" t="str">
        <f>IFERROR(VLOOKUP(A893, LichDay!A:F, 6, FALSE), "")</f>
        <v/>
      </c>
      <c r="F893" s="23">
        <f t="shared" si="1"/>
        <v>3</v>
      </c>
      <c r="G893" s="23">
        <f>IF(A893 &lt;&gt; "", COUNTIFS(DiemDanhChiTiet!A:A, A893, DiemDanhChiTiet!E:E, C893), 0)</f>
        <v>3</v>
      </c>
      <c r="H893" s="23">
        <f>IF(A893 &lt;&gt; "", COUNTIFS(DiemDanhChiTiet!A:A, A893, DiemDanhChiTiet!E:E, "&lt;&gt;"&amp;C893), 0)</f>
        <v>0</v>
      </c>
      <c r="I893" s="185">
        <f t="shared" si="4"/>
        <v>170000</v>
      </c>
      <c r="J893" s="185">
        <f t="shared" si="3"/>
        <v>0</v>
      </c>
      <c r="K893" s="186" t="str">
        <f t="array" ref="K893">XLOOKUP(TRIM(C893), LopHoc!$B$4:$B$100, LopHoc!$A$4:$A$100, "Không tìm thấy")
</f>
        <v>Gang Thép</v>
      </c>
    </row>
    <row r="894">
      <c r="A894" s="37" t="s">
        <v>2738</v>
      </c>
      <c r="B894" s="70">
        <v>45841.0</v>
      </c>
      <c r="C894" s="58" t="s">
        <v>27</v>
      </c>
      <c r="D894" s="58" t="str">
        <f>IFERROR(VLOOKUP(A894, LichDay!A:E, 5, FALSE), "")</f>
        <v>Lego</v>
      </c>
      <c r="E894" s="57" t="str">
        <f>IFERROR(VLOOKUP(A894, LichDay!A:F, 6, FALSE), "")</f>
        <v/>
      </c>
      <c r="F894" s="23">
        <f t="shared" si="1"/>
        <v>9</v>
      </c>
      <c r="G894" s="23">
        <f>IF(A894 &lt;&gt; "", COUNTIFS(DiemDanhChiTiet!A:A, A894, DiemDanhChiTiet!E:E, C894), 0)</f>
        <v>9</v>
      </c>
      <c r="H894" s="23">
        <f>IF(A894 &lt;&gt; "", COUNTIFS(DiemDanhChiTiet!A:A, A894, DiemDanhChiTiet!E:E, "&lt;&gt;"&amp;C894), 0)</f>
        <v>0</v>
      </c>
      <c r="I894" s="185">
        <f t="shared" si="4"/>
        <v>150000</v>
      </c>
      <c r="J894" s="185">
        <f t="shared" si="3"/>
        <v>0</v>
      </c>
      <c r="K894" s="186" t="str">
        <f t="array" ref="K894">XLOOKUP(TRIM(C894), LopHoc!$B$4:$B$100, LopHoc!$A$4:$A$100, "Không tìm thấy")
</f>
        <v>RMIX</v>
      </c>
    </row>
    <row r="895">
      <c r="A895" s="37" t="s">
        <v>2695</v>
      </c>
      <c r="B895" s="70">
        <v>45964.0</v>
      </c>
      <c r="C895" s="58" t="s">
        <v>306</v>
      </c>
      <c r="D895" s="58" t="str">
        <f>IFERROR(VLOOKUP(A895, LichDay!A:E, 5, FALSE), "")</f>
        <v>Khadi</v>
      </c>
      <c r="E895" s="57" t="str">
        <f>IFERROR(VLOOKUP(A895, LichDay!A:F, 6, FALSE), "")</f>
        <v/>
      </c>
      <c r="F895" s="23">
        <f t="shared" si="1"/>
        <v>9</v>
      </c>
      <c r="G895" s="23">
        <f>IF(A895 &lt;&gt; "", COUNTIFS(DiemDanhChiTiet!A:A, A895, DiemDanhChiTiet!E:E, C895), 0)</f>
        <v>8</v>
      </c>
      <c r="H895" s="23">
        <f>IF(A895 &lt;&gt; "", COUNTIFS(DiemDanhChiTiet!A:A, A895, DiemDanhChiTiet!E:E, "&lt;&gt;"&amp;C895), 0)</f>
        <v>1</v>
      </c>
      <c r="I895" s="185">
        <f t="shared" si="4"/>
        <v>170000</v>
      </c>
      <c r="J895" s="185">
        <f t="shared" si="3"/>
        <v>0</v>
      </c>
      <c r="K895" s="186" t="str">
        <f t="array" ref="K895">XLOOKUP(TRIM(C895), LopHoc!$B$4:$B$100, LopHoc!$A$4:$A$100, "Không tìm thấy")
</f>
        <v>Gang Thép</v>
      </c>
    </row>
    <row r="896">
      <c r="A896" s="37" t="s">
        <v>2728</v>
      </c>
      <c r="B896" s="70">
        <v>45994.0</v>
      </c>
      <c r="C896" s="58" t="s">
        <v>141</v>
      </c>
      <c r="D896" s="58" t="str">
        <f>IFERROR(VLOOKUP(A896, LichDay!A:E, 5, FALSE), "")</f>
        <v>Hope</v>
      </c>
      <c r="E896" s="57" t="str">
        <f>IFERROR(VLOOKUP(A896, LichDay!A:F, 6, FALSE), "")</f>
        <v/>
      </c>
      <c r="F896" s="23">
        <f t="shared" si="1"/>
        <v>4</v>
      </c>
      <c r="G896" s="23">
        <f>IF(A896 &lt;&gt; "", COUNTIFS(DiemDanhChiTiet!A:A, A896, DiemDanhChiTiet!E:E, C896), 0)</f>
        <v>4</v>
      </c>
      <c r="H896" s="23">
        <f>IF(A896 &lt;&gt; "", COUNTIFS(DiemDanhChiTiet!A:A, A896, DiemDanhChiTiet!E:E, "&lt;&gt;"&amp;C896), 0)</f>
        <v>0</v>
      </c>
      <c r="I896" s="185">
        <f t="shared" si="4"/>
        <v>150000</v>
      </c>
      <c r="J896" s="185">
        <f t="shared" si="3"/>
        <v>0</v>
      </c>
      <c r="K896" s="186" t="str">
        <f t="array" ref="K896">XLOOKUP(TRIM(C896), LopHoc!$B$4:$B$100, LopHoc!$A$4:$A$100, "Không tìm thấy")
</f>
        <v>RMIX</v>
      </c>
    </row>
    <row r="897">
      <c r="A897" s="37" t="s">
        <v>2777</v>
      </c>
      <c r="B897" s="70">
        <v>45964.0</v>
      </c>
      <c r="C897" s="58" t="s">
        <v>453</v>
      </c>
      <c r="D897" s="58" t="str">
        <f>IFERROR(VLOOKUP(A897, LichDay!A:E, 5, FALSE), "")</f>
        <v>Hope</v>
      </c>
      <c r="E897" s="57" t="str">
        <f>IFERROR(VLOOKUP(A897, LichDay!A:F, 6, FALSE), "")</f>
        <v/>
      </c>
      <c r="F897" s="23">
        <f t="shared" si="1"/>
        <v>7</v>
      </c>
      <c r="G897" s="23">
        <f>IF(A897 &lt;&gt; "", COUNTIFS(DiemDanhChiTiet!A:A, A897, DiemDanhChiTiet!E:E, C897), 0)</f>
        <v>7</v>
      </c>
      <c r="H897" s="23">
        <f>IF(A897 &lt;&gt; "", COUNTIFS(DiemDanhChiTiet!A:A, A897, DiemDanhChiTiet!E:E, "&lt;&gt;"&amp;C897), 0)</f>
        <v>0</v>
      </c>
      <c r="I897" s="185">
        <f t="shared" si="4"/>
        <v>170000</v>
      </c>
      <c r="J897" s="185">
        <f t="shared" si="3"/>
        <v>0</v>
      </c>
      <c r="K897" s="186" t="str">
        <f t="array" ref="K897">XLOOKUP(TRIM(C897), LopHoc!$B$4:$B$100, LopHoc!$A$4:$A$100, "Không tìm thấy")
</f>
        <v>Gang Thép</v>
      </c>
    </row>
    <row r="898">
      <c r="A898" s="37" t="s">
        <v>2727</v>
      </c>
      <c r="B898" s="70">
        <v>45933.0</v>
      </c>
      <c r="C898" s="58" t="s">
        <v>141</v>
      </c>
      <c r="D898" s="58" t="str">
        <f>IFERROR(VLOOKUP(A898, LichDay!A:E, 5, FALSE), "")</f>
        <v>Hope</v>
      </c>
      <c r="E898" s="57" t="str">
        <f>IFERROR(VLOOKUP(A898, LichDay!A:F, 6, FALSE), "")</f>
        <v/>
      </c>
      <c r="F898" s="23">
        <f t="shared" si="1"/>
        <v>4</v>
      </c>
      <c r="G898" s="23">
        <f>IF(A898 &lt;&gt; "", COUNTIFS(DiemDanhChiTiet!A:A, A898, DiemDanhChiTiet!E:E, C898), 0)</f>
        <v>4</v>
      </c>
      <c r="H898" s="23">
        <f>IF(A898 &lt;&gt; "", COUNTIFS(DiemDanhChiTiet!A:A, A898, DiemDanhChiTiet!E:E, "&lt;&gt;"&amp;C898), 0)</f>
        <v>0</v>
      </c>
      <c r="I898" s="185">
        <f t="shared" si="4"/>
        <v>150000</v>
      </c>
      <c r="J898" s="185">
        <f t="shared" si="3"/>
        <v>0</v>
      </c>
      <c r="K898" s="186" t="str">
        <f t="array" ref="K898">XLOOKUP(TRIM(C898), LopHoc!$B$4:$B$100, LopHoc!$A$4:$A$100, "Không tìm thấy")
</f>
        <v>RMIX</v>
      </c>
    </row>
    <row r="899">
      <c r="A899" s="37" t="s">
        <v>2647</v>
      </c>
      <c r="B899" s="70">
        <v>45872.0</v>
      </c>
      <c r="C899" s="58" t="s">
        <v>225</v>
      </c>
      <c r="D899" s="58" t="str">
        <f>IFERROR(VLOOKUP(A899, LichDay!A:E, 5, FALSE), "")</f>
        <v>Hope</v>
      </c>
      <c r="E899" s="57" t="str">
        <f>IFERROR(VLOOKUP(A899, LichDay!A:F, 6, FALSE), "")</f>
        <v/>
      </c>
      <c r="F899" s="23">
        <f t="shared" si="1"/>
        <v>5</v>
      </c>
      <c r="G899" s="23">
        <f>IF(A899 &lt;&gt; "", COUNTIFS(DiemDanhChiTiet!A:A, A899, DiemDanhChiTiet!E:E, C899), 0)</f>
        <v>5</v>
      </c>
      <c r="H899" s="23">
        <f>IF(A899 &lt;&gt; "", COUNTIFS(DiemDanhChiTiet!A:A, A899, DiemDanhChiTiet!E:E, "&lt;&gt;"&amp;C899), 0)</f>
        <v>0</v>
      </c>
      <c r="I899" s="185">
        <f t="shared" si="4"/>
        <v>170000</v>
      </c>
      <c r="J899" s="185">
        <f t="shared" si="3"/>
        <v>0</v>
      </c>
      <c r="K899" s="186" t="str">
        <f t="array" ref="K899">XLOOKUP(TRIM(C899), LopHoc!$B$4:$B$100, LopHoc!$A$4:$A$100, "Không tìm thấy")
</f>
        <v>Gang Thép</v>
      </c>
    </row>
    <row r="900">
      <c r="A900" s="37" t="s">
        <v>2747</v>
      </c>
      <c r="B900" s="70">
        <v>45994.0</v>
      </c>
      <c r="C900" s="58" t="s">
        <v>86</v>
      </c>
      <c r="D900" s="58" t="str">
        <f>IFERROR(VLOOKUP(A900, LichDay!A:E, 5, FALSE), "")</f>
        <v>Halo</v>
      </c>
      <c r="E900" s="57" t="str">
        <f>IFERROR(VLOOKUP(A900, LichDay!A:F, 6, FALSE), "")</f>
        <v/>
      </c>
      <c r="F900" s="23">
        <f t="shared" si="1"/>
        <v>7</v>
      </c>
      <c r="G900" s="23">
        <f>IF(A900 &lt;&gt; "", COUNTIFS(DiemDanhChiTiet!A:A, A900, DiemDanhChiTiet!E:E, C900), 0)</f>
        <v>7</v>
      </c>
      <c r="H900" s="23">
        <f>IF(A900 &lt;&gt; "", COUNTIFS(DiemDanhChiTiet!A:A, A900, DiemDanhChiTiet!E:E, "&lt;&gt;"&amp;C900), 0)</f>
        <v>0</v>
      </c>
      <c r="I900" s="185">
        <f t="shared" si="4"/>
        <v>150000</v>
      </c>
      <c r="J900" s="185">
        <f t="shared" si="3"/>
        <v>0</v>
      </c>
      <c r="K900" s="186" t="str">
        <f t="array" ref="K900">XLOOKUP(TRIM(C900), LopHoc!$B$4:$B$100, LopHoc!$A$4:$A$100, "Không tìm thấy")
</f>
        <v>RMIX</v>
      </c>
    </row>
    <row r="901">
      <c r="A901" s="37" t="s">
        <v>2705</v>
      </c>
      <c r="B901" s="70">
        <v>45994.0</v>
      </c>
      <c r="C901" s="58" t="s">
        <v>327</v>
      </c>
      <c r="D901" s="58" t="str">
        <f>IFERROR(VLOOKUP(A901, LichDay!A:E, 5, FALSE), "")</f>
        <v>Huco</v>
      </c>
      <c r="E901" s="57" t="str">
        <f>IFERROR(VLOOKUP(A901, LichDay!A:F, 6, FALSE), "")</f>
        <v/>
      </c>
      <c r="F901" s="23">
        <f t="shared" si="1"/>
        <v>6</v>
      </c>
      <c r="G901" s="23">
        <f>IF(A901 &lt;&gt; "", COUNTIFS(DiemDanhChiTiet!A:A, A901, DiemDanhChiTiet!E:E, C901), 0)</f>
        <v>6</v>
      </c>
      <c r="H901" s="23">
        <f>IF(A901 &lt;&gt; "", COUNTIFS(DiemDanhChiTiet!A:A, A901, DiemDanhChiTiet!E:E, "&lt;&gt;"&amp;C901), 0)</f>
        <v>0</v>
      </c>
      <c r="I901" s="185">
        <f t="shared" si="4"/>
        <v>170000</v>
      </c>
      <c r="J901" s="185">
        <f t="shared" si="3"/>
        <v>0</v>
      </c>
      <c r="K901" s="186" t="str">
        <f t="array" ref="K901">XLOOKUP(TRIM(C901), LopHoc!$B$4:$B$100, LopHoc!$A$4:$A$100, "Không tìm thấy")
</f>
        <v>Gang Thép</v>
      </c>
    </row>
    <row r="902">
      <c r="A902" s="37" t="s">
        <v>2739</v>
      </c>
      <c r="B902" s="70">
        <v>45994.0</v>
      </c>
      <c r="C902" s="58" t="s">
        <v>27</v>
      </c>
      <c r="D902" s="58" t="str">
        <f>IFERROR(VLOOKUP(A902, LichDay!A:E, 5, FALSE), "")</f>
        <v>Lego</v>
      </c>
      <c r="E902" s="57" t="str">
        <f>IFERROR(VLOOKUP(A902, LichDay!A:F, 6, FALSE), "")</f>
        <v/>
      </c>
      <c r="F902" s="23">
        <f t="shared" si="1"/>
        <v>7</v>
      </c>
      <c r="G902" s="23">
        <f>IF(A902 &lt;&gt; "", COUNTIFS(DiemDanhChiTiet!A:A, A902, DiemDanhChiTiet!E:E, C902), 0)</f>
        <v>7</v>
      </c>
      <c r="H902" s="23">
        <f>IF(A902 &lt;&gt; "", COUNTIFS(DiemDanhChiTiet!A:A, A902, DiemDanhChiTiet!E:E, "&lt;&gt;"&amp;C902), 0)</f>
        <v>0</v>
      </c>
      <c r="I902" s="185">
        <f t="shared" si="4"/>
        <v>150000</v>
      </c>
      <c r="J902" s="185">
        <f t="shared" si="3"/>
        <v>0</v>
      </c>
      <c r="K902" s="186" t="str">
        <f t="array" ref="K902">XLOOKUP(TRIM(C902), LopHoc!$B$4:$B$100, LopHoc!$A$4:$A$100, "Không tìm thấy")
</f>
        <v>RMIX</v>
      </c>
    </row>
    <row r="903">
      <c r="A903" s="37" t="s">
        <v>2785</v>
      </c>
      <c r="B903" s="70">
        <v>45994.0</v>
      </c>
      <c r="C903" s="58" t="s">
        <v>439</v>
      </c>
      <c r="D903" s="58" t="str">
        <f>IFERROR(VLOOKUP(A903, LichDay!A:E, 5, FALSE), "")</f>
        <v>Khadi</v>
      </c>
      <c r="E903" s="57" t="str">
        <f>IFERROR(VLOOKUP(A903, LichDay!A:F, 6, FALSE), "")</f>
        <v/>
      </c>
      <c r="F903" s="23">
        <f t="shared" si="1"/>
        <v>10</v>
      </c>
      <c r="G903" s="23">
        <f>IF(A903 &lt;&gt; "", COUNTIFS(DiemDanhChiTiet!A:A, A903, DiemDanhChiTiet!E:E, C903), 0)</f>
        <v>9</v>
      </c>
      <c r="H903" s="23">
        <f>IF(A903 &lt;&gt; "", COUNTIFS(DiemDanhChiTiet!A:A, A903, DiemDanhChiTiet!E:E, "&lt;&gt;"&amp;C903), 0)</f>
        <v>1</v>
      </c>
      <c r="I903" s="185">
        <f t="shared" si="4"/>
        <v>170000</v>
      </c>
      <c r="J903" s="185">
        <f t="shared" si="3"/>
        <v>0</v>
      </c>
      <c r="K903" s="186" t="str">
        <f t="array" ref="K903">XLOOKUP(TRIM(C903), LopHoc!$B$4:$B$100, LopHoc!$A$4:$A$100, "Không tìm thấy")
</f>
        <v>Gang Thép</v>
      </c>
    </row>
    <row r="904">
      <c r="A904" s="37" t="s">
        <v>2766</v>
      </c>
      <c r="B904" s="58" t="s">
        <v>2767</v>
      </c>
      <c r="C904" s="58" t="s">
        <v>293</v>
      </c>
      <c r="D904" s="58" t="str">
        <f>IFERROR(VLOOKUP(A904, LichDay!A:E, 5, FALSE), "")</f>
        <v>Halo</v>
      </c>
      <c r="E904" s="57" t="str">
        <f>IFERROR(VLOOKUP(A904, LichDay!A:F, 6, FALSE), "")</f>
        <v/>
      </c>
      <c r="F904" s="23">
        <f t="shared" si="1"/>
        <v>4</v>
      </c>
      <c r="G904" s="23">
        <f>IF(A904 &lt;&gt; "", COUNTIFS(DiemDanhChiTiet!A:A, A904, DiemDanhChiTiet!E:E, C904), 0)</f>
        <v>4</v>
      </c>
      <c r="H904" s="23">
        <f>IF(A904 &lt;&gt; "", COUNTIFS(DiemDanhChiTiet!A:A, A904, DiemDanhChiTiet!E:E, "&lt;&gt;"&amp;C904), 0)</f>
        <v>0</v>
      </c>
      <c r="I904" s="185">
        <f t="shared" si="4"/>
        <v>170000</v>
      </c>
      <c r="J904" s="185">
        <f t="shared" si="3"/>
        <v>0</v>
      </c>
      <c r="K904" s="186" t="str">
        <f t="array" ref="K904">XLOOKUP(TRIM(C904), LopHoc!$B$4:$B$100, LopHoc!$A$4:$A$100, "Không tìm thấy")
</f>
        <v>Gang Thép</v>
      </c>
    </row>
    <row r="905">
      <c r="A905" s="37" t="s">
        <v>2778</v>
      </c>
      <c r="B905" s="58" t="s">
        <v>2707</v>
      </c>
      <c r="C905" s="58" t="s">
        <v>453</v>
      </c>
      <c r="D905" s="58" t="str">
        <f>IFERROR(VLOOKUP(A905, LichDay!A:E, 5, FALSE), "")</f>
        <v>Hope</v>
      </c>
      <c r="E905" s="57" t="str">
        <f>IFERROR(VLOOKUP(A905, LichDay!A:F, 6, FALSE), "")</f>
        <v/>
      </c>
      <c r="F905" s="23">
        <f t="shared" si="1"/>
        <v>9</v>
      </c>
      <c r="G905" s="23">
        <f>IF(A905 &lt;&gt; "", COUNTIFS(DiemDanhChiTiet!A:A, A905, DiemDanhChiTiet!E:E, C905), 0)</f>
        <v>8</v>
      </c>
      <c r="H905" s="23">
        <f>IF(A905 &lt;&gt; "", COUNTIFS(DiemDanhChiTiet!A:A, A905, DiemDanhChiTiet!E:E, "&lt;&gt;"&amp;C905), 0)</f>
        <v>1</v>
      </c>
      <c r="I905" s="185">
        <f t="shared" si="4"/>
        <v>170000</v>
      </c>
      <c r="J905" s="185">
        <f t="shared" si="3"/>
        <v>0</v>
      </c>
      <c r="K905" s="186" t="str">
        <f t="array" ref="K905">XLOOKUP(TRIM(C905), LopHoc!$B$4:$B$100, LopHoc!$A$4:$A$100, "Không tìm thấy")
</f>
        <v>Gang Thép</v>
      </c>
    </row>
    <row r="906">
      <c r="A906" s="37" t="s">
        <v>2719</v>
      </c>
      <c r="B906" s="58" t="s">
        <v>2707</v>
      </c>
      <c r="C906" s="58" t="s">
        <v>50</v>
      </c>
      <c r="D906" s="58" t="str">
        <f>IFERROR(VLOOKUP(A906, LichDay!A:E, 5, FALSE), "")</f>
        <v>Khadi</v>
      </c>
      <c r="E906" s="57" t="str">
        <f>IFERROR(VLOOKUP(A906, LichDay!A:F, 6, FALSE), "")</f>
        <v/>
      </c>
      <c r="F906" s="23">
        <f t="shared" si="1"/>
        <v>5</v>
      </c>
      <c r="G906" s="23">
        <f>IF(A906 &lt;&gt; "", COUNTIFS(DiemDanhChiTiet!A:A, A906, DiemDanhChiTiet!E:E, C906), 0)</f>
        <v>5</v>
      </c>
      <c r="H906" s="23">
        <f>IF(A906 &lt;&gt; "", COUNTIFS(DiemDanhChiTiet!A:A, A906, DiemDanhChiTiet!E:E, "&lt;&gt;"&amp;C906), 0)</f>
        <v>0</v>
      </c>
      <c r="I906" s="185">
        <f t="shared" si="4"/>
        <v>150000</v>
      </c>
      <c r="J906" s="185">
        <f t="shared" si="3"/>
        <v>0</v>
      </c>
      <c r="K906" s="186" t="str">
        <f t="array" ref="K906">XLOOKUP(TRIM(C906), LopHoc!$B$4:$B$100, LopHoc!$A$4:$A$100, "Không tìm thấy")
</f>
        <v>RMIX</v>
      </c>
    </row>
    <row r="907">
      <c r="A907" s="37" t="s">
        <v>2748</v>
      </c>
      <c r="B907" s="58" t="s">
        <v>2707</v>
      </c>
      <c r="C907" s="58" t="s">
        <v>86</v>
      </c>
      <c r="D907" s="58" t="str">
        <f>IFERROR(VLOOKUP(A907, LichDay!A:E, 5, FALSE), "")</f>
        <v>Halo</v>
      </c>
      <c r="E907" s="57" t="str">
        <f>IFERROR(VLOOKUP(A907, LichDay!A:F, 6, FALSE), "")</f>
        <v/>
      </c>
      <c r="F907" s="23">
        <f t="shared" si="1"/>
        <v>6</v>
      </c>
      <c r="G907" s="23">
        <f>IF(A907 &lt;&gt; "", COUNTIFS(DiemDanhChiTiet!A:A, A907, DiemDanhChiTiet!E:E, C907), 0)</f>
        <v>5</v>
      </c>
      <c r="H907" s="23">
        <f>IF(A907 &lt;&gt; "", COUNTIFS(DiemDanhChiTiet!A:A, A907, DiemDanhChiTiet!E:E, "&lt;&gt;"&amp;C907), 0)</f>
        <v>1</v>
      </c>
      <c r="I907" s="185">
        <f t="shared" si="4"/>
        <v>150000</v>
      </c>
      <c r="J907" s="185">
        <f t="shared" si="3"/>
        <v>0</v>
      </c>
      <c r="K907" s="186" t="str">
        <f t="array" ref="K907">XLOOKUP(TRIM(C907), LopHoc!$B$4:$B$100, LopHoc!$A$4:$A$100, "Không tìm thấy")
</f>
        <v>RMIX</v>
      </c>
    </row>
    <row r="908">
      <c r="A908" s="37" t="s">
        <v>2786</v>
      </c>
      <c r="B908" s="58" t="s">
        <v>2707</v>
      </c>
      <c r="C908" s="58" t="s">
        <v>439</v>
      </c>
      <c r="D908" s="58" t="str">
        <f>IFERROR(VLOOKUP(A908, LichDay!A:E, 5, FALSE), "")</f>
        <v>Khadi</v>
      </c>
      <c r="E908" s="57" t="str">
        <f>IFERROR(VLOOKUP(A908, LichDay!A:F, 6, FALSE), "")</f>
        <v/>
      </c>
      <c r="F908" s="23">
        <f t="shared" si="1"/>
        <v>7</v>
      </c>
      <c r="G908" s="23">
        <f>IF(A908 &lt;&gt; "", COUNTIFS(DiemDanhChiTiet!A:A, A908, DiemDanhChiTiet!E:E, C908), 0)</f>
        <v>7</v>
      </c>
      <c r="H908" s="23">
        <f>IF(A908 &lt;&gt; "", COUNTIFS(DiemDanhChiTiet!A:A, A908, DiemDanhChiTiet!E:E, "&lt;&gt;"&amp;C908), 0)</f>
        <v>0</v>
      </c>
      <c r="I908" s="185">
        <f t="shared" si="4"/>
        <v>170000</v>
      </c>
      <c r="J908" s="185">
        <f t="shared" si="3"/>
        <v>0</v>
      </c>
      <c r="K908" s="186" t="str">
        <f t="array" ref="K908">XLOOKUP(TRIM(C908), LopHoc!$B$4:$B$100, LopHoc!$A$4:$A$100, "Không tìm thấy")
</f>
        <v>Gang Thép</v>
      </c>
    </row>
    <row r="909">
      <c r="A909" s="37" t="s">
        <v>2740</v>
      </c>
      <c r="B909" s="58" t="s">
        <v>2707</v>
      </c>
      <c r="C909" s="58" t="s">
        <v>27</v>
      </c>
      <c r="D909" s="58" t="str">
        <f>IFERROR(VLOOKUP(A909, LichDay!A:E, 5, FALSE), "")</f>
        <v>Lego</v>
      </c>
      <c r="E909" s="57" t="str">
        <f>IFERROR(VLOOKUP(A909, LichDay!A:F, 6, FALSE), "")</f>
        <v/>
      </c>
      <c r="F909" s="23">
        <f t="shared" si="1"/>
        <v>8</v>
      </c>
      <c r="G909" s="23">
        <f>IF(A909 &lt;&gt; "", COUNTIFS(DiemDanhChiTiet!A:A, A909, DiemDanhChiTiet!E:E, C909), 0)</f>
        <v>8</v>
      </c>
      <c r="H909" s="23">
        <f>IF(A909 &lt;&gt; "", COUNTIFS(DiemDanhChiTiet!A:A, A909, DiemDanhChiTiet!E:E, "&lt;&gt;"&amp;C909), 0)</f>
        <v>0</v>
      </c>
      <c r="I909" s="185">
        <f t="shared" si="4"/>
        <v>150000</v>
      </c>
      <c r="J909" s="185">
        <f t="shared" si="3"/>
        <v>0</v>
      </c>
      <c r="K909" s="186" t="str">
        <f t="array" ref="K909">XLOOKUP(TRIM(C909), LopHoc!$B$4:$B$100, LopHoc!$A$4:$A$100, "Không tìm thấy")
</f>
        <v>RMIX</v>
      </c>
    </row>
    <row r="910">
      <c r="A910" s="37" t="s">
        <v>2649</v>
      </c>
      <c r="B910" s="58" t="s">
        <v>2650</v>
      </c>
      <c r="C910" s="58" t="s">
        <v>225</v>
      </c>
      <c r="D910" s="58" t="str">
        <f>IFERROR(VLOOKUP(A910, LichDay!A:E, 5, FALSE), "")</f>
        <v>Hope</v>
      </c>
      <c r="E910" s="57" t="str">
        <f>IFERROR(VLOOKUP(A910, LichDay!A:F, 6, FALSE), "")</f>
        <v/>
      </c>
      <c r="F910" s="23">
        <f t="shared" si="1"/>
        <v>9</v>
      </c>
      <c r="G910" s="23">
        <f>IF(A910 &lt;&gt; "", COUNTIFS(DiemDanhChiTiet!A:A, A910, DiemDanhChiTiet!E:E, C910), 0)</f>
        <v>8</v>
      </c>
      <c r="H910" s="23">
        <f>IF(A910 &lt;&gt; "", COUNTIFS(DiemDanhChiTiet!A:A, A910, DiemDanhChiTiet!E:E, "&lt;&gt;"&amp;C910), 0)</f>
        <v>1</v>
      </c>
      <c r="I910" s="185">
        <f t="shared" si="4"/>
        <v>170000</v>
      </c>
      <c r="J910" s="185">
        <f t="shared" si="3"/>
        <v>0</v>
      </c>
      <c r="K910" s="186" t="str">
        <f t="array" ref="K910">XLOOKUP(TRIM(C910), LopHoc!$B$4:$B$100, LopHoc!$A$4:$A$100, "Không tìm thấy")
</f>
        <v>Gang Thép</v>
      </c>
    </row>
    <row r="911">
      <c r="A911" s="37" t="s">
        <v>2666</v>
      </c>
      <c r="B911" s="58" t="s">
        <v>2650</v>
      </c>
      <c r="C911" s="58" t="s">
        <v>114</v>
      </c>
      <c r="D911" s="58" t="str">
        <f>IFERROR(VLOOKUP(A911, LichDay!A:E, 5, FALSE), "")</f>
        <v>Khadi</v>
      </c>
      <c r="E911" s="57" t="str">
        <f>IFERROR(VLOOKUP(A911, LichDay!A:F, 6, FALSE), "")</f>
        <v/>
      </c>
      <c r="F911" s="23">
        <f t="shared" si="1"/>
        <v>2</v>
      </c>
      <c r="G911" s="23">
        <f>IF(A911 &lt;&gt; "", COUNTIFS(DiemDanhChiTiet!A:A, A911, DiemDanhChiTiet!E:E, C911), 0)</f>
        <v>2</v>
      </c>
      <c r="H911" s="23">
        <f>IF(A911 &lt;&gt; "", COUNTIFS(DiemDanhChiTiet!A:A, A911, DiemDanhChiTiet!E:E, "&lt;&gt;"&amp;C911), 0)</f>
        <v>0</v>
      </c>
      <c r="I911" s="185">
        <f t="shared" si="4"/>
        <v>150000</v>
      </c>
      <c r="J911" s="185">
        <f t="shared" si="3"/>
        <v>0</v>
      </c>
      <c r="K911" s="186" t="str">
        <f t="array" ref="K911">XLOOKUP(TRIM(C911), LopHoc!$B$4:$B$100, LopHoc!$A$4:$A$100, "Không tìm thấy")
</f>
        <v>RMIX</v>
      </c>
    </row>
    <row r="912">
      <c r="A912" s="37" t="s">
        <v>2676</v>
      </c>
      <c r="B912" s="58" t="s">
        <v>2650</v>
      </c>
      <c r="C912" s="58" t="s">
        <v>232</v>
      </c>
      <c r="D912" s="58" t="str">
        <f>IFERROR(VLOOKUP(A912, LichDay!A:E, 5, FALSE), "")</f>
        <v>Khadi</v>
      </c>
      <c r="E912" s="57" t="str">
        <f>IFERROR(VLOOKUP(A912, LichDay!A:F, 6, FALSE), "")</f>
        <v/>
      </c>
      <c r="F912" s="23">
        <f t="shared" si="1"/>
        <v>6</v>
      </c>
      <c r="G912" s="23">
        <f>IF(A912 &lt;&gt; "", COUNTIFS(DiemDanhChiTiet!A:A, A912, DiemDanhChiTiet!E:E, C912), 0)</f>
        <v>6</v>
      </c>
      <c r="H912" s="23">
        <f>IF(A912 &lt;&gt; "", COUNTIFS(DiemDanhChiTiet!A:A, A912, DiemDanhChiTiet!E:E, "&lt;&gt;"&amp;C912), 0)</f>
        <v>0</v>
      </c>
      <c r="I912" s="185">
        <f t="shared" si="4"/>
        <v>170000</v>
      </c>
      <c r="J912" s="185">
        <f t="shared" si="3"/>
        <v>0</v>
      </c>
      <c r="K912" s="186" t="str">
        <f t="array" ref="K912">XLOOKUP(TRIM(C912), LopHoc!$B$4:$B$100, LopHoc!$A$4:$A$100, "Không tìm thấy")
</f>
        <v>Gang Thép</v>
      </c>
    </row>
    <row r="913">
      <c r="A913" s="102" t="s">
        <v>2696</v>
      </c>
      <c r="B913" s="105" t="s">
        <v>2652</v>
      </c>
      <c r="C913" s="105" t="s">
        <v>306</v>
      </c>
      <c r="D913" s="105" t="str">
        <f>IFERROR(VLOOKUP(A913, LichDay!A:E, 5, FALSE), "")</f>
        <v>Khadi</v>
      </c>
      <c r="E913" s="173" t="str">
        <f>IFERROR(VLOOKUP(A913, LichDay!A:F, 6, FALSE), "")</f>
        <v/>
      </c>
      <c r="F913" s="187">
        <f t="shared" si="1"/>
        <v>4</v>
      </c>
      <c r="G913" s="187">
        <f>IF(A913 &lt;&gt; "", COUNTIFS(DiemDanhChiTiet!A:A, A913, DiemDanhChiTiet!E:E, C913), 0)</f>
        <v>3</v>
      </c>
      <c r="H913" s="187">
        <f>IF(A913 &lt;&gt; "", COUNTIFS(DiemDanhChiTiet!A:A, A913, DiemDanhChiTiet!E:E, "&lt;&gt;"&amp;C913), 0)</f>
        <v>1</v>
      </c>
      <c r="I913" s="185">
        <f t="shared" si="4"/>
        <v>170000</v>
      </c>
      <c r="J913" s="186">
        <f t="shared" si="3"/>
        <v>0</v>
      </c>
      <c r="K913" s="186" t="str">
        <f t="array" ref="K913">XLOOKUP(TRIM(C913), LopHoc!$B$4:$B$100, LopHoc!$A$4:$A$100, "Không tìm thấy")
</f>
        <v>Gang Thép</v>
      </c>
    </row>
    <row r="914">
      <c r="A914" s="102" t="s">
        <v>2720</v>
      </c>
      <c r="B914" s="105" t="s">
        <v>2652</v>
      </c>
      <c r="C914" s="105" t="s">
        <v>50</v>
      </c>
      <c r="D914" s="105" t="str">
        <f>IFERROR(VLOOKUP(A914, LichDay!A:E, 5, FALSE), "")</f>
        <v>Khadi</v>
      </c>
      <c r="E914" s="173" t="str">
        <f>IFERROR(VLOOKUP(A914, LichDay!A:F, 6, FALSE), "")</f>
        <v/>
      </c>
      <c r="F914" s="187">
        <f t="shared" si="1"/>
        <v>7</v>
      </c>
      <c r="G914" s="187">
        <f>IF(A914 &lt;&gt; "", COUNTIFS(DiemDanhChiTiet!A:A, A914, DiemDanhChiTiet!E:E, C914), 0)</f>
        <v>6</v>
      </c>
      <c r="H914" s="187">
        <f>IF(A914 &lt;&gt; "", COUNTIFS(DiemDanhChiTiet!A:A, A914, DiemDanhChiTiet!E:E, "&lt;&gt;"&amp;C914), 0)</f>
        <v>1</v>
      </c>
      <c r="I914" s="185">
        <f t="shared" si="4"/>
        <v>150000</v>
      </c>
      <c r="J914" s="186">
        <f t="shared" si="3"/>
        <v>0</v>
      </c>
      <c r="K914" s="186" t="str">
        <f t="array" ref="K914">XLOOKUP(TRIM(C914), LopHoc!$B$4:$B$100, LopHoc!$A$4:$A$100, "Không tìm thấy")
</f>
        <v>RMIX</v>
      </c>
    </row>
    <row r="915">
      <c r="A915" s="102" t="s">
        <v>2651</v>
      </c>
      <c r="B915" s="105" t="s">
        <v>2652</v>
      </c>
      <c r="C915" s="105" t="s">
        <v>225</v>
      </c>
      <c r="D915" s="105" t="str">
        <f>IFERROR(VLOOKUP(A915, LichDay!A:E, 5, FALSE), "")</f>
        <v>Hope</v>
      </c>
      <c r="E915" s="173" t="str">
        <f>IFERROR(VLOOKUP(A915, LichDay!A:F, 6, FALSE), "")</f>
        <v/>
      </c>
      <c r="F915" s="187">
        <f t="shared" si="1"/>
        <v>10</v>
      </c>
      <c r="G915" s="187">
        <f>IF(A915 &lt;&gt; "", COUNTIFS(DiemDanhChiTiet!A:A, A915, DiemDanhChiTiet!E:E, C915), 0)</f>
        <v>10</v>
      </c>
      <c r="H915" s="187">
        <f>IF(A915 &lt;&gt; "", COUNTIFS(DiemDanhChiTiet!A:A, A915, DiemDanhChiTiet!E:E, "&lt;&gt;"&amp;C915), 0)</f>
        <v>0</v>
      </c>
      <c r="I915" s="185">
        <f t="shared" si="4"/>
        <v>170000</v>
      </c>
      <c r="J915" s="186">
        <f t="shared" si="3"/>
        <v>0</v>
      </c>
      <c r="K915" s="186" t="str">
        <f t="array" ref="K915">XLOOKUP(TRIM(C915), LopHoc!$B$4:$B$100, LopHoc!$A$4:$A$100, "Không tìm thấy")
</f>
        <v>Gang Thép</v>
      </c>
    </row>
    <row r="916">
      <c r="A916" s="102" t="s">
        <v>2677</v>
      </c>
      <c r="B916" s="105" t="s">
        <v>2652</v>
      </c>
      <c r="C916" s="105" t="s">
        <v>232</v>
      </c>
      <c r="D916" s="105" t="str">
        <f>IFERROR(VLOOKUP(A916, LichDay!A:E, 5, FALSE), "")</f>
        <v>Khadi</v>
      </c>
      <c r="E916" s="173" t="str">
        <f>IFERROR(VLOOKUP(A916, LichDay!A:F, 6, FALSE), "")</f>
        <v/>
      </c>
      <c r="F916" s="187">
        <f t="shared" si="1"/>
        <v>6</v>
      </c>
      <c r="G916" s="187">
        <f>IF(A916 &lt;&gt; "", COUNTIFS(DiemDanhChiTiet!A:A, A916, DiemDanhChiTiet!E:E, C916), 0)</f>
        <v>4</v>
      </c>
      <c r="H916" s="187">
        <f>IF(A916 &lt;&gt; "", COUNTIFS(DiemDanhChiTiet!A:A, A916, DiemDanhChiTiet!E:E, "&lt;&gt;"&amp;C916), 0)</f>
        <v>2</v>
      </c>
      <c r="I916" s="185">
        <f t="shared" si="4"/>
        <v>170000</v>
      </c>
      <c r="J916" s="186">
        <f t="shared" si="3"/>
        <v>0</v>
      </c>
      <c r="K916" s="186" t="str">
        <f t="array" ref="K916">XLOOKUP(TRIM(C916), LopHoc!$B$4:$B$100, LopHoc!$A$4:$A$100, "Không tìm thấy")
</f>
        <v>Gang Thép</v>
      </c>
    </row>
    <row r="917">
      <c r="A917" s="102" t="s">
        <v>2687</v>
      </c>
      <c r="B917" s="105" t="s">
        <v>2652</v>
      </c>
      <c r="C917" s="105" t="s">
        <v>472</v>
      </c>
      <c r="D917" s="105" t="str">
        <f>IFERROR(VLOOKUP(A917, LichDay!A:E, 5, FALSE), "")</f>
        <v>Fury</v>
      </c>
      <c r="E917" s="173" t="str">
        <f>IFERROR(VLOOKUP(A917, LichDay!A:F, 6, FALSE), "")</f>
        <v/>
      </c>
      <c r="F917" s="187">
        <f t="shared" si="1"/>
        <v>6</v>
      </c>
      <c r="G917" s="187">
        <f>IF(A917 &lt;&gt; "", COUNTIFS(DiemDanhChiTiet!A:A, A917, DiemDanhChiTiet!E:E, C917), 0)</f>
        <v>6</v>
      </c>
      <c r="H917" s="187">
        <f>IF(A917 &lt;&gt; "", COUNTIFS(DiemDanhChiTiet!A:A, A917, DiemDanhChiTiet!E:E, "&lt;&gt;"&amp;C917), 0)</f>
        <v>0</v>
      </c>
      <c r="I917" s="185">
        <f t="shared" si="4"/>
        <v>170000</v>
      </c>
      <c r="J917" s="186">
        <f t="shared" si="3"/>
        <v>0</v>
      </c>
      <c r="K917" s="186" t="str">
        <f t="array" ref="K917">XLOOKUP(TRIM(C917), LopHoc!$B$4:$B$100, LopHoc!$A$4:$A$100, "Không tìm thấy")
</f>
        <v>Gang Thép</v>
      </c>
    </row>
    <row r="918">
      <c r="A918" s="102" t="s">
        <v>2686</v>
      </c>
      <c r="B918" s="105" t="s">
        <v>2650</v>
      </c>
      <c r="C918" s="105" t="s">
        <v>472</v>
      </c>
      <c r="D918" s="105" t="str">
        <f>IFERROR(VLOOKUP(A918, LichDay!A:E, 5, FALSE), "")</f>
        <v>Fury</v>
      </c>
      <c r="E918" s="173" t="str">
        <f>IFERROR(VLOOKUP(A918, LichDay!A:F, 6, FALSE), "")</f>
        <v/>
      </c>
      <c r="F918" s="187">
        <f t="shared" si="1"/>
        <v>5</v>
      </c>
      <c r="G918" s="187">
        <f>IF(A918 &lt;&gt; "", COUNTIFS(DiemDanhChiTiet!A:A, A918, DiemDanhChiTiet!E:E, C918), 0)</f>
        <v>5</v>
      </c>
      <c r="H918" s="187">
        <f>IF(A918 &lt;&gt; "", COUNTIFS(DiemDanhChiTiet!A:A, A918, DiemDanhChiTiet!E:E, "&lt;&gt;"&amp;C918), 0)</f>
        <v>0</v>
      </c>
      <c r="I918" s="185">
        <f t="shared" si="4"/>
        <v>170000</v>
      </c>
      <c r="J918" s="186">
        <f t="shared" si="3"/>
        <v>0</v>
      </c>
      <c r="K918" s="186" t="str">
        <f t="array" ref="K918">XLOOKUP(TRIM(C918), LopHoc!$B$4:$B$100, LopHoc!$A$4:$A$100, "Không tìm thấy")
</f>
        <v>Gang Thép</v>
      </c>
    </row>
    <row r="919">
      <c r="A919" s="102" t="s">
        <v>2729</v>
      </c>
      <c r="B919" s="105" t="s">
        <v>2730</v>
      </c>
      <c r="C919" s="105" t="s">
        <v>141</v>
      </c>
      <c r="D919" s="105" t="str">
        <f>IFERROR(VLOOKUP(A919, LichDay!A:E, 5, FALSE), "")</f>
        <v>Hope</v>
      </c>
      <c r="E919" s="173" t="str">
        <f>IFERROR(VLOOKUP(A919, LichDay!A:F, 6, FALSE), "")</f>
        <v/>
      </c>
      <c r="F919" s="187">
        <f t="shared" si="1"/>
        <v>3</v>
      </c>
      <c r="G919" s="187">
        <f>IF(A919 &lt;&gt; "", COUNTIFS(DiemDanhChiTiet!A:A, A919, DiemDanhChiTiet!E:E, C919), 0)</f>
        <v>3</v>
      </c>
      <c r="H919" s="187">
        <f>IF(A919 &lt;&gt; "", COUNTIFS(DiemDanhChiTiet!A:A, A919, DiemDanhChiTiet!E:E, "&lt;&gt;"&amp;C919), 0)</f>
        <v>0</v>
      </c>
      <c r="I919" s="185">
        <f t="shared" si="4"/>
        <v>150000</v>
      </c>
      <c r="J919" s="186">
        <f t="shared" si="3"/>
        <v>0</v>
      </c>
      <c r="K919" s="186" t="str">
        <f t="array" ref="K919">XLOOKUP(TRIM(C919), LopHoc!$B$4:$B$100, LopHoc!$A$4:$A$100, "Không tìm thấy")
</f>
        <v>RMIX</v>
      </c>
    </row>
    <row r="920">
      <c r="A920" s="102" t="s">
        <v>2768</v>
      </c>
      <c r="B920" s="105" t="s">
        <v>2730</v>
      </c>
      <c r="C920" s="105" t="s">
        <v>293</v>
      </c>
      <c r="D920" s="105" t="str">
        <f>IFERROR(VLOOKUP(A920, LichDay!A:E, 5, FALSE), "")</f>
        <v>Halo</v>
      </c>
      <c r="E920" s="173" t="str">
        <f>IFERROR(VLOOKUP(A920, LichDay!A:F, 6, FALSE), "")</f>
        <v/>
      </c>
      <c r="F920" s="187">
        <f t="shared" si="1"/>
        <v>6</v>
      </c>
      <c r="G920" s="187">
        <f>IF(A920 &lt;&gt; "", COUNTIFS(DiemDanhChiTiet!A:A, A920, DiemDanhChiTiet!E:E, C920), 0)</f>
        <v>6</v>
      </c>
      <c r="H920" s="187">
        <f>IF(A920 &lt;&gt; "", COUNTIFS(DiemDanhChiTiet!A:A, A920, DiemDanhChiTiet!E:E, "&lt;&gt;"&amp;C920), 0)</f>
        <v>0</v>
      </c>
      <c r="I920" s="185">
        <f t="shared" si="4"/>
        <v>170000</v>
      </c>
      <c r="J920" s="186">
        <f t="shared" si="3"/>
        <v>0</v>
      </c>
      <c r="K920" s="186" t="str">
        <f t="array" ref="K920">XLOOKUP(TRIM(C920), LopHoc!$B$4:$B$100, LopHoc!$A$4:$A$100, "Không tìm thấy")
</f>
        <v>Gang Thép</v>
      </c>
    </row>
    <row r="921">
      <c r="A921" s="102" t="s">
        <v>2697</v>
      </c>
      <c r="B921" s="105" t="s">
        <v>2698</v>
      </c>
      <c r="C921" s="105" t="s">
        <v>306</v>
      </c>
      <c r="D921" s="105" t="str">
        <f>IFERROR(VLOOKUP(A921, LichDay!A:E, 5, FALSE), "")</f>
        <v>Khadi</v>
      </c>
      <c r="E921" s="173" t="str">
        <f>IFERROR(VLOOKUP(A921, LichDay!A:F, 6, FALSE), "")</f>
        <v/>
      </c>
      <c r="F921" s="187">
        <f t="shared" si="1"/>
        <v>7</v>
      </c>
      <c r="G921" s="187">
        <f>IF(A921 &lt;&gt; "", COUNTIFS(DiemDanhChiTiet!A:A, A921, DiemDanhChiTiet!E:E, C921), 0)</f>
        <v>6</v>
      </c>
      <c r="H921" s="187">
        <f>IF(A921 &lt;&gt; "", COUNTIFS(DiemDanhChiTiet!A:A, A921, DiemDanhChiTiet!E:E, "&lt;&gt;"&amp;C921), 0)</f>
        <v>1</v>
      </c>
      <c r="I921" s="185">
        <f t="shared" si="4"/>
        <v>170000</v>
      </c>
      <c r="J921" s="186">
        <f t="shared" si="3"/>
        <v>0</v>
      </c>
      <c r="K921" s="186" t="str">
        <f t="array" ref="K921">XLOOKUP(TRIM(C921), LopHoc!$B$4:$B$100, LopHoc!$A$4:$A$100, "Không tìm thấy")
</f>
        <v>Gang Thép</v>
      </c>
    </row>
    <row r="922">
      <c r="A922" s="102" t="s">
        <v>2779</v>
      </c>
      <c r="B922" s="105" t="s">
        <v>2698</v>
      </c>
      <c r="C922" s="105" t="s">
        <v>453</v>
      </c>
      <c r="D922" s="105" t="str">
        <f>IFERROR(VLOOKUP(A922, LichDay!A:E, 5, FALSE), "")</f>
        <v>Hope</v>
      </c>
      <c r="E922" s="173" t="str">
        <f>IFERROR(VLOOKUP(A922, LichDay!A:F, 6, FALSE), "")</f>
        <v/>
      </c>
      <c r="F922" s="187">
        <f t="shared" si="1"/>
        <v>8</v>
      </c>
      <c r="G922" s="187">
        <f>IF(A922 &lt;&gt; "", COUNTIFS(DiemDanhChiTiet!A:A, A922, DiemDanhChiTiet!E:E, C922), 0)</f>
        <v>7</v>
      </c>
      <c r="H922" s="187">
        <f>IF(A922 &lt;&gt; "", COUNTIFS(DiemDanhChiTiet!A:A, A922, DiemDanhChiTiet!E:E, "&lt;&gt;"&amp;C922), 0)</f>
        <v>1</v>
      </c>
      <c r="I922" s="185">
        <f t="shared" si="4"/>
        <v>170000</v>
      </c>
      <c r="J922" s="186">
        <f t="shared" si="3"/>
        <v>0</v>
      </c>
      <c r="K922" s="186" t="str">
        <f t="array" ref="K922">XLOOKUP(TRIM(C922), LopHoc!$B$4:$B$100, LopHoc!$A$4:$A$100, "Không tìm thấy")
</f>
        <v>Gang Thép</v>
      </c>
    </row>
    <row r="923">
      <c r="A923" s="102" t="s">
        <v>2708</v>
      </c>
      <c r="B923" s="105" t="s">
        <v>2709</v>
      </c>
      <c r="C923" s="105" t="s">
        <v>327</v>
      </c>
      <c r="D923" s="105" t="str">
        <f>IFERROR(VLOOKUP(A923, LichDay!A:E, 5, FALSE), "")</f>
        <v>Huco</v>
      </c>
      <c r="E923" s="173" t="str">
        <f>IFERROR(VLOOKUP(A923, LichDay!A:F, 6, FALSE), "")</f>
        <v/>
      </c>
      <c r="F923" s="187">
        <f t="shared" si="1"/>
        <v>6</v>
      </c>
      <c r="G923" s="187">
        <f>IF(A923 &lt;&gt; "", COUNTIFS(DiemDanhChiTiet!A:A, A923, DiemDanhChiTiet!E:E, C923), 0)</f>
        <v>6</v>
      </c>
      <c r="H923" s="187">
        <f>IF(A923 &lt;&gt; "", COUNTIFS(DiemDanhChiTiet!A:A, A923, DiemDanhChiTiet!E:E, "&lt;&gt;"&amp;C923), 0)</f>
        <v>0</v>
      </c>
      <c r="I923" s="185">
        <f t="shared" si="4"/>
        <v>170000</v>
      </c>
      <c r="J923" s="186">
        <f t="shared" si="3"/>
        <v>0</v>
      </c>
      <c r="K923" s="186" t="str">
        <f t="array" ref="K923">XLOOKUP(TRIM(C923), LopHoc!$B$4:$B$100, LopHoc!$A$4:$A$100, "Không tìm thấy")
</f>
        <v>Gang Thép</v>
      </c>
    </row>
    <row r="924">
      <c r="A924" s="102" t="s">
        <v>2749</v>
      </c>
      <c r="B924" s="105" t="s">
        <v>2709</v>
      </c>
      <c r="C924" s="105" t="s">
        <v>86</v>
      </c>
      <c r="D924" s="105" t="str">
        <f>IFERROR(VLOOKUP(A924, LichDay!A:E, 5, FALSE), "")</f>
        <v>Halo</v>
      </c>
      <c r="E924" s="173" t="str">
        <f>IFERROR(VLOOKUP(A924, LichDay!A:F, 6, FALSE), "")</f>
        <v/>
      </c>
      <c r="F924" s="187">
        <f t="shared" si="1"/>
        <v>7</v>
      </c>
      <c r="G924" s="187">
        <f>IF(A924 &lt;&gt; "", COUNTIFS(DiemDanhChiTiet!A:A, A924, DiemDanhChiTiet!E:E, C924), 0)</f>
        <v>7</v>
      </c>
      <c r="H924" s="187">
        <f>IF(A924 &lt;&gt; "", COUNTIFS(DiemDanhChiTiet!A:A, A924, DiemDanhChiTiet!E:E, "&lt;&gt;"&amp;C924), 0)</f>
        <v>0</v>
      </c>
      <c r="I924" s="185">
        <f t="shared" si="4"/>
        <v>150000</v>
      </c>
      <c r="J924" s="186">
        <f t="shared" si="3"/>
        <v>0</v>
      </c>
      <c r="K924" s="186" t="str">
        <f t="array" ref="K924">XLOOKUP(TRIM(C924), LopHoc!$B$4:$B$100, LopHoc!$A$4:$A$100, "Không tìm thấy")
</f>
        <v>RMIX</v>
      </c>
    </row>
    <row r="925">
      <c r="A925" s="102" t="s">
        <v>2741</v>
      </c>
      <c r="B925" s="105" t="s">
        <v>2709</v>
      </c>
      <c r="C925" s="105" t="s">
        <v>27</v>
      </c>
      <c r="D925" s="105" t="str">
        <f>IFERROR(VLOOKUP(A925, LichDay!A:E, 5, FALSE), "")</f>
        <v>Lego</v>
      </c>
      <c r="E925" s="173" t="str">
        <f>IFERROR(VLOOKUP(A925, LichDay!A:F, 6, FALSE), "")</f>
        <v/>
      </c>
      <c r="F925" s="187">
        <f t="shared" si="1"/>
        <v>5</v>
      </c>
      <c r="G925" s="187">
        <f>IF(A925 &lt;&gt; "", COUNTIFS(DiemDanhChiTiet!A:A, A925, DiemDanhChiTiet!E:E, C925), 0)</f>
        <v>5</v>
      </c>
      <c r="H925" s="187">
        <f>IF(A925 &lt;&gt; "", COUNTIFS(DiemDanhChiTiet!A:A, A925, DiemDanhChiTiet!E:E, "&lt;&gt;"&amp;C925), 0)</f>
        <v>0</v>
      </c>
      <c r="I925" s="185">
        <f t="shared" si="4"/>
        <v>150000</v>
      </c>
      <c r="J925" s="186">
        <f t="shared" si="3"/>
        <v>0</v>
      </c>
      <c r="K925" s="186" t="str">
        <f t="array" ref="K925">XLOOKUP(TRIM(C925), LopHoc!$B$4:$B$100, LopHoc!$A$4:$A$100, "Không tìm thấy")
</f>
        <v>RMIX</v>
      </c>
    </row>
    <row r="926">
      <c r="A926" s="102" t="s">
        <v>2731</v>
      </c>
      <c r="B926" s="105" t="s">
        <v>2709</v>
      </c>
      <c r="C926" s="105" t="s">
        <v>141</v>
      </c>
      <c r="D926" s="105" t="str">
        <f>IFERROR(VLOOKUP(A926, LichDay!A:E, 5, FALSE), "")</f>
        <v>Hope</v>
      </c>
      <c r="E926" s="173" t="str">
        <f>IFERROR(VLOOKUP(A926, LichDay!A:F, 6, FALSE), "")</f>
        <v/>
      </c>
      <c r="F926" s="187">
        <f t="shared" si="1"/>
        <v>3</v>
      </c>
      <c r="G926" s="187">
        <f>IF(A926 &lt;&gt; "", COUNTIFS(DiemDanhChiTiet!A:A, A926, DiemDanhChiTiet!E:E, C926), 0)</f>
        <v>3</v>
      </c>
      <c r="H926" s="187">
        <f>IF(A926 &lt;&gt; "", COUNTIFS(DiemDanhChiTiet!A:A, A926, DiemDanhChiTiet!E:E, "&lt;&gt;"&amp;C926), 0)</f>
        <v>0</v>
      </c>
      <c r="I926" s="185">
        <f t="shared" si="4"/>
        <v>150000</v>
      </c>
      <c r="J926" s="186">
        <f t="shared" si="3"/>
        <v>0</v>
      </c>
      <c r="K926" s="186" t="str">
        <f t="array" ref="K926">XLOOKUP(TRIM(C926), LopHoc!$B$4:$B$100, LopHoc!$A$4:$A$100, "Không tìm thấy")
</f>
        <v>RMIX</v>
      </c>
    </row>
    <row r="927">
      <c r="A927" s="102" t="s">
        <v>2787</v>
      </c>
      <c r="B927" s="105" t="s">
        <v>2709</v>
      </c>
      <c r="C927" s="105" t="s">
        <v>439</v>
      </c>
      <c r="D927" s="105" t="str">
        <f>IFERROR(VLOOKUP(A927, LichDay!A:E, 5, FALSE), "")</f>
        <v>Khadi</v>
      </c>
      <c r="E927" s="173" t="str">
        <f>IFERROR(VLOOKUP(A927, LichDay!A:F, 6, FALSE), "")</f>
        <v/>
      </c>
      <c r="F927" s="187">
        <f t="shared" si="1"/>
        <v>9</v>
      </c>
      <c r="G927" s="187">
        <f>IF(A927 &lt;&gt; "", COUNTIFS(DiemDanhChiTiet!A:A, A927, DiemDanhChiTiet!E:E, C927), 0)</f>
        <v>9</v>
      </c>
      <c r="H927" s="187">
        <f>IF(A927 &lt;&gt; "", COUNTIFS(DiemDanhChiTiet!A:A, A927, DiemDanhChiTiet!E:E, "&lt;&gt;"&amp;C927), 0)</f>
        <v>0</v>
      </c>
      <c r="I927" s="185">
        <f t="shared" si="4"/>
        <v>170000</v>
      </c>
      <c r="J927" s="186">
        <f t="shared" si="3"/>
        <v>0</v>
      </c>
      <c r="K927" s="186" t="str">
        <f t="array" ref="K927">XLOOKUP(TRIM(C927), LopHoc!$B$4:$B$100, LopHoc!$A$4:$A$100, "Không tìm thấy")
</f>
        <v>Gang Thép</v>
      </c>
    </row>
    <row r="928">
      <c r="A928" s="102" t="s">
        <v>2721</v>
      </c>
      <c r="B928" s="105" t="s">
        <v>2711</v>
      </c>
      <c r="C928" s="105" t="s">
        <v>50</v>
      </c>
      <c r="D928" s="105" t="str">
        <f>IFERROR(VLOOKUP(A928, LichDay!A:E, 5, FALSE), "")</f>
        <v>Khadi</v>
      </c>
      <c r="E928" s="173" t="str">
        <f>IFERROR(VLOOKUP(A928, LichDay!A:F, 6, FALSE), "")</f>
        <v/>
      </c>
      <c r="F928" s="187">
        <f t="shared" si="1"/>
        <v>6</v>
      </c>
      <c r="G928" s="187">
        <f>IF(A928 &lt;&gt; "", COUNTIFS(DiemDanhChiTiet!A:A, A928, DiemDanhChiTiet!E:E, C928), 0)</f>
        <v>5</v>
      </c>
      <c r="H928" s="187">
        <f>IF(A928 &lt;&gt; "", COUNTIFS(DiemDanhChiTiet!A:A, A928, DiemDanhChiTiet!E:E, "&lt;&gt;"&amp;C928), 0)</f>
        <v>1</v>
      </c>
      <c r="I928" s="185">
        <f t="shared" si="4"/>
        <v>150000</v>
      </c>
      <c r="J928" s="186">
        <f t="shared" si="3"/>
        <v>0</v>
      </c>
      <c r="K928" s="186" t="str">
        <f t="array" ref="K928">XLOOKUP(TRIM(C928), LopHoc!$B$4:$B$100, LopHoc!$A$4:$A$100, "Không tìm thấy")
</f>
        <v>RMIX</v>
      </c>
    </row>
    <row r="929">
      <c r="A929" s="102" t="s">
        <v>2780</v>
      </c>
      <c r="B929" s="105" t="s">
        <v>2711</v>
      </c>
      <c r="C929" s="105" t="s">
        <v>453</v>
      </c>
      <c r="D929" s="105" t="str">
        <f>IFERROR(VLOOKUP(A929, LichDay!A:E, 5, FALSE), "")</f>
        <v>Hope</v>
      </c>
      <c r="E929" s="173" t="str">
        <f>IFERROR(VLOOKUP(A929, LichDay!A:F, 6, FALSE), "")</f>
        <v/>
      </c>
      <c r="F929" s="187">
        <f t="shared" si="1"/>
        <v>8</v>
      </c>
      <c r="G929" s="187">
        <f>IF(A929 &lt;&gt; "", COUNTIFS(DiemDanhChiTiet!A:A, A929, DiemDanhChiTiet!E:E, C929), 0)</f>
        <v>6</v>
      </c>
      <c r="H929" s="187">
        <f>IF(A929 &lt;&gt; "", COUNTIFS(DiemDanhChiTiet!A:A, A929, DiemDanhChiTiet!E:E, "&lt;&gt;"&amp;C929), 0)</f>
        <v>2</v>
      </c>
      <c r="I929" s="185">
        <f t="shared" si="4"/>
        <v>170000</v>
      </c>
      <c r="J929" s="186">
        <f t="shared" si="3"/>
        <v>0</v>
      </c>
      <c r="K929" s="186" t="str">
        <f t="array" ref="K929">XLOOKUP(TRIM(C929), LopHoc!$B$4:$B$100, LopHoc!$A$4:$A$100, "Không tìm thấy")
</f>
        <v>Gang Thép</v>
      </c>
    </row>
    <row r="930">
      <c r="A930" s="102" t="s">
        <v>2750</v>
      </c>
      <c r="B930" s="105" t="s">
        <v>2711</v>
      </c>
      <c r="C930" s="105" t="s">
        <v>86</v>
      </c>
      <c r="D930" s="105" t="str">
        <f>IFERROR(VLOOKUP(A930, LichDay!A:E, 5, FALSE), "")</f>
        <v>Halo</v>
      </c>
      <c r="E930" s="173" t="str">
        <f>IFERROR(VLOOKUP(A930, LichDay!A:F, 6, FALSE), "")</f>
        <v/>
      </c>
      <c r="F930" s="187">
        <f t="shared" si="1"/>
        <v>4</v>
      </c>
      <c r="G930" s="187">
        <f>IF(A930 &lt;&gt; "", COUNTIFS(DiemDanhChiTiet!A:A, A930, DiemDanhChiTiet!E:E, C930), 0)</f>
        <v>4</v>
      </c>
      <c r="H930" s="187">
        <f>IF(A930 &lt;&gt; "", COUNTIFS(DiemDanhChiTiet!A:A, A930, DiemDanhChiTiet!E:E, "&lt;&gt;"&amp;C930), 0)</f>
        <v>0</v>
      </c>
      <c r="I930" s="185">
        <f t="shared" si="4"/>
        <v>150000</v>
      </c>
      <c r="J930" s="186">
        <f t="shared" si="3"/>
        <v>0</v>
      </c>
      <c r="K930" s="186" t="str">
        <f t="array" ref="K930">XLOOKUP(TRIM(C930), LopHoc!$B$4:$B$100, LopHoc!$A$4:$A$100, "Không tìm thấy")
</f>
        <v>RMIX</v>
      </c>
    </row>
    <row r="931">
      <c r="A931" s="102" t="s">
        <v>2710</v>
      </c>
      <c r="B931" s="105" t="s">
        <v>2711</v>
      </c>
      <c r="C931" s="105" t="s">
        <v>327</v>
      </c>
      <c r="D931" s="105" t="str">
        <f>IFERROR(VLOOKUP(A931, LichDay!A:E, 5, FALSE), "")</f>
        <v>Huco</v>
      </c>
      <c r="E931" s="173" t="str">
        <f>IFERROR(VLOOKUP(A931, LichDay!A:F, 6, FALSE), "")</f>
        <v/>
      </c>
      <c r="F931" s="187">
        <f t="shared" si="1"/>
        <v>5</v>
      </c>
      <c r="G931" s="187">
        <f>IF(A931 &lt;&gt; "", COUNTIFS(DiemDanhChiTiet!A:A, A931, DiemDanhChiTiet!E:E, C931), 0)</f>
        <v>5</v>
      </c>
      <c r="H931" s="187">
        <f>IF(A931 &lt;&gt; "", COUNTIFS(DiemDanhChiTiet!A:A, A931, DiemDanhChiTiet!E:E, "&lt;&gt;"&amp;C931), 0)</f>
        <v>0</v>
      </c>
      <c r="I931" s="185">
        <f t="shared" si="4"/>
        <v>170000</v>
      </c>
      <c r="J931" s="186">
        <f t="shared" si="3"/>
        <v>0</v>
      </c>
      <c r="K931" s="186" t="str">
        <f t="array" ref="K931">XLOOKUP(TRIM(C931), LopHoc!$B$4:$B$100, LopHoc!$A$4:$A$100, "Không tìm thấy")
</f>
        <v>Gang Thép</v>
      </c>
    </row>
    <row r="932">
      <c r="A932" s="102" t="s">
        <v>2742</v>
      </c>
      <c r="B932" s="105" t="s">
        <v>2711</v>
      </c>
      <c r="C932" s="105" t="s">
        <v>27</v>
      </c>
      <c r="D932" s="105" t="str">
        <f>IFERROR(VLOOKUP(A932, LichDay!A:E, 5, FALSE), "")</f>
        <v>Lego</v>
      </c>
      <c r="E932" s="173" t="str">
        <f>IFERROR(VLOOKUP(A932, LichDay!A:F, 6, FALSE), "")</f>
        <v/>
      </c>
      <c r="F932" s="187">
        <f t="shared" si="1"/>
        <v>5</v>
      </c>
      <c r="G932" s="187">
        <f>IF(A932 &lt;&gt; "", COUNTIFS(DiemDanhChiTiet!A:A, A932, DiemDanhChiTiet!E:E, C932), 0)</f>
        <v>5</v>
      </c>
      <c r="H932" s="187">
        <f>IF(A932 &lt;&gt; "", COUNTIFS(DiemDanhChiTiet!A:A, A932, DiemDanhChiTiet!E:E, "&lt;&gt;"&amp;C932), 0)</f>
        <v>0</v>
      </c>
      <c r="I932" s="185">
        <f t="shared" si="4"/>
        <v>150000</v>
      </c>
      <c r="J932" s="186">
        <f t="shared" si="3"/>
        <v>0</v>
      </c>
      <c r="K932" s="186" t="str">
        <f t="array" ref="K932">XLOOKUP(TRIM(C932), LopHoc!$B$4:$B$100, LopHoc!$A$4:$A$100, "Không tìm thấy")
</f>
        <v>RMIX</v>
      </c>
    </row>
    <row r="933">
      <c r="A933" s="102" t="s">
        <v>2788</v>
      </c>
      <c r="B933" s="105" t="s">
        <v>2711</v>
      </c>
      <c r="C933" s="105" t="s">
        <v>439</v>
      </c>
      <c r="D933" s="105" t="str">
        <f>IFERROR(VLOOKUP(A933, LichDay!A:E, 5, FALSE), "")</f>
        <v>Khadi</v>
      </c>
      <c r="E933" s="173" t="str">
        <f>IFERROR(VLOOKUP(A933, LichDay!A:F, 6, FALSE), "")</f>
        <v/>
      </c>
      <c r="F933" s="187">
        <f t="shared" si="1"/>
        <v>9</v>
      </c>
      <c r="G933" s="187">
        <f>IF(A933 &lt;&gt; "", COUNTIFS(DiemDanhChiTiet!A:A, A933, DiemDanhChiTiet!E:E, C933), 0)</f>
        <v>8</v>
      </c>
      <c r="H933" s="187">
        <f>IF(A933 &lt;&gt; "", COUNTIFS(DiemDanhChiTiet!A:A, A933, DiemDanhChiTiet!E:E, "&lt;&gt;"&amp;C933), 0)</f>
        <v>1</v>
      </c>
      <c r="I933" s="185">
        <f t="shared" si="4"/>
        <v>170000</v>
      </c>
      <c r="J933" s="186">
        <f t="shared" si="3"/>
        <v>0</v>
      </c>
      <c r="K933" s="186" t="str">
        <f t="array" ref="K933">XLOOKUP(TRIM(C933), LopHoc!$B$4:$B$100, LopHoc!$A$4:$A$100, "Không tìm thấy")
</f>
        <v>Gang Thép</v>
      </c>
    </row>
    <row r="934">
      <c r="A934" s="102" t="s">
        <v>2653</v>
      </c>
      <c r="B934" s="105" t="s">
        <v>2654</v>
      </c>
      <c r="C934" s="105" t="s">
        <v>225</v>
      </c>
      <c r="D934" s="105" t="str">
        <f>IFERROR(VLOOKUP(A934, LichDay!A:E, 5, FALSE), "")</f>
        <v>Hope</v>
      </c>
      <c r="E934" s="173" t="str">
        <f>IFERROR(VLOOKUP(A934, LichDay!A:F, 6, FALSE), "")</f>
        <v/>
      </c>
      <c r="F934" s="187">
        <f t="shared" si="1"/>
        <v>8</v>
      </c>
      <c r="G934" s="187">
        <f>IF(A934 &lt;&gt; "", COUNTIFS(DiemDanhChiTiet!A:A, A934, DiemDanhChiTiet!E:E, C934), 0)</f>
        <v>7</v>
      </c>
      <c r="H934" s="187">
        <f>IF(A934 &lt;&gt; "", COUNTIFS(DiemDanhChiTiet!A:A, A934, DiemDanhChiTiet!E:E, "&lt;&gt;"&amp;C934), 0)</f>
        <v>1</v>
      </c>
      <c r="I934" s="185">
        <f t="shared" si="4"/>
        <v>170000</v>
      </c>
      <c r="J934" s="186">
        <f t="shared" si="3"/>
        <v>0</v>
      </c>
      <c r="K934" s="186" t="str">
        <f t="array" ref="K934">XLOOKUP(TRIM(C934), LopHoc!$B$4:$B$100, LopHoc!$A$4:$A$100, "Không tìm thấy")
</f>
        <v>Gang Thép</v>
      </c>
    </row>
    <row r="935">
      <c r="A935" s="102" t="s">
        <v>2668</v>
      </c>
      <c r="B935" s="105" t="s">
        <v>2654</v>
      </c>
      <c r="C935" s="105" t="s">
        <v>114</v>
      </c>
      <c r="D935" s="105" t="str">
        <f>IFERROR(VLOOKUP(A935, LichDay!A:E, 5, FALSE), "")</f>
        <v>Khadi</v>
      </c>
      <c r="E935" s="173" t="str">
        <f>IFERROR(VLOOKUP(A935, LichDay!A:F, 6, FALSE), "")</f>
        <v/>
      </c>
      <c r="F935" s="187">
        <f t="shared" si="1"/>
        <v>4</v>
      </c>
      <c r="G935" s="187">
        <f>IF(A935 &lt;&gt; "", COUNTIFS(DiemDanhChiTiet!A:A, A935, DiemDanhChiTiet!E:E, C935), 0)</f>
        <v>4</v>
      </c>
      <c r="H935" s="187">
        <f>IF(A935 &lt;&gt; "", COUNTIFS(DiemDanhChiTiet!A:A, A935, DiemDanhChiTiet!E:E, "&lt;&gt;"&amp;C935), 0)</f>
        <v>0</v>
      </c>
      <c r="I935" s="185">
        <f t="shared" si="4"/>
        <v>150000</v>
      </c>
      <c r="J935" s="186">
        <f t="shared" si="3"/>
        <v>0</v>
      </c>
      <c r="K935" s="186" t="str">
        <f t="array" ref="K935">XLOOKUP(TRIM(C935), LopHoc!$B$4:$B$100, LopHoc!$A$4:$A$100, "Không tìm thấy")
</f>
        <v>RMIX</v>
      </c>
    </row>
    <row r="936">
      <c r="A936" s="102" t="s">
        <v>2678</v>
      </c>
      <c r="B936" s="105" t="s">
        <v>2654</v>
      </c>
      <c r="C936" s="105" t="s">
        <v>232</v>
      </c>
      <c r="D936" s="105" t="str">
        <f>IFERROR(VLOOKUP(A936, LichDay!A:E, 5, FALSE), "")</f>
        <v>Khadi</v>
      </c>
      <c r="E936" s="173" t="str">
        <f>IFERROR(VLOOKUP(A936, LichDay!A:F, 6, FALSE), "")</f>
        <v/>
      </c>
      <c r="F936" s="187">
        <f t="shared" si="1"/>
        <v>10</v>
      </c>
      <c r="G936" s="187">
        <f>IF(A936 &lt;&gt; "", COUNTIFS(DiemDanhChiTiet!A:A, A936, DiemDanhChiTiet!E:E, C936), 0)</f>
        <v>8</v>
      </c>
      <c r="H936" s="187">
        <f>IF(A936 &lt;&gt; "", COUNTIFS(DiemDanhChiTiet!A:A, A936, DiemDanhChiTiet!E:E, "&lt;&gt;"&amp;C936), 0)</f>
        <v>2</v>
      </c>
      <c r="I936" s="185">
        <f t="shared" si="4"/>
        <v>170000</v>
      </c>
      <c r="J936" s="186">
        <f t="shared" si="3"/>
        <v>0</v>
      </c>
      <c r="K936" s="186" t="str">
        <f t="array" ref="K936">XLOOKUP(TRIM(C936), LopHoc!$B$4:$B$100, LopHoc!$A$4:$A$100, "Không tìm thấy")
</f>
        <v>Gang Thép</v>
      </c>
    </row>
    <row r="937">
      <c r="A937" s="102" t="s">
        <v>2688</v>
      </c>
      <c r="B937" s="105" t="s">
        <v>2654</v>
      </c>
      <c r="C937" s="105" t="s">
        <v>472</v>
      </c>
      <c r="D937" s="105" t="str">
        <f>IFERROR(VLOOKUP(A937, LichDay!A:E, 5, FALSE), "")</f>
        <v>Fury</v>
      </c>
      <c r="E937" s="173" t="str">
        <f>IFERROR(VLOOKUP(A937, LichDay!A:F, 6, FALSE), "")</f>
        <v/>
      </c>
      <c r="F937" s="187">
        <f t="shared" si="1"/>
        <v>9</v>
      </c>
      <c r="G937" s="187">
        <f>IF(A937 &lt;&gt; "", COUNTIFS(DiemDanhChiTiet!A:A, A937, DiemDanhChiTiet!E:E, C937), 0)</f>
        <v>9</v>
      </c>
      <c r="H937" s="187">
        <f>IF(A937 &lt;&gt; "", COUNTIFS(DiemDanhChiTiet!A:A, A937, DiemDanhChiTiet!E:E, "&lt;&gt;"&amp;C937), 0)</f>
        <v>0</v>
      </c>
      <c r="I937" s="185">
        <f t="shared" si="4"/>
        <v>170000</v>
      </c>
      <c r="J937" s="186">
        <f t="shared" si="3"/>
        <v>0</v>
      </c>
      <c r="K937" s="186" t="str">
        <f t="array" ref="K937">XLOOKUP(TRIM(C937), LopHoc!$B$4:$B$100, LopHoc!$A$4:$A$100, "Không tìm thấy")
</f>
        <v>Gang Thép</v>
      </c>
    </row>
    <row r="938">
      <c r="A938" s="102" t="s">
        <v>2699</v>
      </c>
      <c r="B938" s="105" t="s">
        <v>2656</v>
      </c>
      <c r="C938" s="105" t="s">
        <v>306</v>
      </c>
      <c r="D938" s="105" t="str">
        <f>IFERROR(VLOOKUP(A938, LichDay!A:E, 5, FALSE), "")</f>
        <v>Halo</v>
      </c>
      <c r="E938" s="173" t="str">
        <f>IFERROR(VLOOKUP(A938, LichDay!A:F, 6, FALSE), "")</f>
        <v/>
      </c>
      <c r="F938" s="187">
        <f t="shared" si="1"/>
        <v>4</v>
      </c>
      <c r="G938" s="187">
        <f>IF(A938 &lt;&gt; "", COUNTIFS(DiemDanhChiTiet!A:A, A938, DiemDanhChiTiet!E:E, C938), 0)</f>
        <v>4</v>
      </c>
      <c r="H938" s="187">
        <f>IF(A938 &lt;&gt; "", COUNTIFS(DiemDanhChiTiet!A:A, A938, DiemDanhChiTiet!E:E, "&lt;&gt;"&amp;C938), 0)</f>
        <v>0</v>
      </c>
      <c r="I938" s="185">
        <f t="shared" si="4"/>
        <v>170000</v>
      </c>
      <c r="J938" s="186">
        <f t="shared" si="3"/>
        <v>0</v>
      </c>
      <c r="K938" s="186" t="str">
        <f t="array" ref="K938">XLOOKUP(TRIM(C938), LopHoc!$B$4:$B$100, LopHoc!$A$4:$A$100, "Không tìm thấy")
</f>
        <v>Gang Thép</v>
      </c>
    </row>
    <row r="939">
      <c r="A939" s="102" t="s">
        <v>2722</v>
      </c>
      <c r="B939" s="105" t="s">
        <v>2656</v>
      </c>
      <c r="C939" s="105" t="s">
        <v>50</v>
      </c>
      <c r="D939" s="105" t="str">
        <f>IFERROR(VLOOKUP(A939, LichDay!A:E, 5, FALSE), "")</f>
        <v>Khadi</v>
      </c>
      <c r="E939" s="173" t="str">
        <f>IFERROR(VLOOKUP(A939, LichDay!A:F, 6, FALSE), "")</f>
        <v/>
      </c>
      <c r="F939" s="187">
        <f t="shared" si="1"/>
        <v>7</v>
      </c>
      <c r="G939" s="187">
        <f>IF(A939 &lt;&gt; "", COUNTIFS(DiemDanhChiTiet!A:A, A939, DiemDanhChiTiet!E:E, C939), 0)</f>
        <v>5</v>
      </c>
      <c r="H939" s="187">
        <f>IF(A939 &lt;&gt; "", COUNTIFS(DiemDanhChiTiet!A:A, A939, DiemDanhChiTiet!E:E, "&lt;&gt;"&amp;C939), 0)</f>
        <v>2</v>
      </c>
      <c r="I939" s="185">
        <f t="shared" si="4"/>
        <v>150000</v>
      </c>
      <c r="J939" s="186">
        <f t="shared" si="3"/>
        <v>0</v>
      </c>
      <c r="K939" s="186" t="str">
        <f t="array" ref="K939">XLOOKUP(TRIM(C939), LopHoc!$B$4:$B$100, LopHoc!$A$4:$A$100, "Không tìm thấy")
</f>
        <v>RMIX</v>
      </c>
    </row>
    <row r="940">
      <c r="A940" s="102" t="s">
        <v>2655</v>
      </c>
      <c r="B940" s="105" t="s">
        <v>2656</v>
      </c>
      <c r="C940" s="105" t="s">
        <v>225</v>
      </c>
      <c r="D940" s="105" t="str">
        <f>IFERROR(VLOOKUP(A940, LichDay!A:E, 5, FALSE), "")</f>
        <v>Halo</v>
      </c>
      <c r="E940" s="173" t="str">
        <f>IFERROR(VLOOKUP(A940, LichDay!A:F, 6, FALSE), "")</f>
        <v/>
      </c>
      <c r="F940" s="187">
        <f t="shared" si="1"/>
        <v>9</v>
      </c>
      <c r="G940" s="187">
        <f>IF(A940 &lt;&gt; "", COUNTIFS(DiemDanhChiTiet!A:A, A940, DiemDanhChiTiet!E:E, C940), 0)</f>
        <v>9</v>
      </c>
      <c r="H940" s="187">
        <f>IF(A940 &lt;&gt; "", COUNTIFS(DiemDanhChiTiet!A:A, A940, DiemDanhChiTiet!E:E, "&lt;&gt;"&amp;C940), 0)</f>
        <v>0</v>
      </c>
      <c r="I940" s="185">
        <f t="shared" si="4"/>
        <v>170000</v>
      </c>
      <c r="J940" s="186">
        <f t="shared" si="3"/>
        <v>0</v>
      </c>
      <c r="K940" s="186" t="str">
        <f t="array" ref="K940">XLOOKUP(TRIM(C940), LopHoc!$B$4:$B$100, LopHoc!$A$4:$A$100, "Không tìm thấy")
</f>
        <v>Gang Thép</v>
      </c>
    </row>
    <row r="941">
      <c r="A941" s="102" t="s">
        <v>2679</v>
      </c>
      <c r="B941" s="105" t="s">
        <v>2656</v>
      </c>
      <c r="C941" s="105" t="s">
        <v>232</v>
      </c>
      <c r="D941" s="105" t="str">
        <f>IFERROR(VLOOKUP(A941, LichDay!A:E, 5, FALSE), "")</f>
        <v>Khadi</v>
      </c>
      <c r="E941" s="173" t="str">
        <f>IFERROR(VLOOKUP(A941, LichDay!A:F, 6, FALSE), "")</f>
        <v/>
      </c>
      <c r="F941" s="187">
        <f t="shared" si="1"/>
        <v>7</v>
      </c>
      <c r="G941" s="187">
        <f>IF(A941 &lt;&gt; "", COUNTIFS(DiemDanhChiTiet!A:A, A941, DiemDanhChiTiet!E:E, C941), 0)</f>
        <v>6</v>
      </c>
      <c r="H941" s="187">
        <f>IF(A941 &lt;&gt; "", COUNTIFS(DiemDanhChiTiet!A:A, A941, DiemDanhChiTiet!E:E, "&lt;&gt;"&amp;C941), 0)</f>
        <v>1</v>
      </c>
      <c r="I941" s="185">
        <f t="shared" si="4"/>
        <v>170000</v>
      </c>
      <c r="J941" s="186">
        <f t="shared" si="3"/>
        <v>0</v>
      </c>
      <c r="K941" s="186" t="str">
        <f t="array" ref="K941">XLOOKUP(TRIM(C941), LopHoc!$B$4:$B$100, LopHoc!$A$4:$A$100, "Không tìm thấy")
</f>
        <v>Gang Thép</v>
      </c>
    </row>
    <row r="942">
      <c r="A942" s="102" t="s">
        <v>2689</v>
      </c>
      <c r="B942" s="105" t="s">
        <v>2656</v>
      </c>
      <c r="C942" s="105" t="s">
        <v>472</v>
      </c>
      <c r="D942" s="105" t="str">
        <f>IFERROR(VLOOKUP(A942, LichDay!A:E, 5, FALSE), "")</f>
        <v>Fury</v>
      </c>
      <c r="E942" s="173" t="str">
        <f>IFERROR(VLOOKUP(A942, LichDay!A:F, 6, FALSE), "")</f>
        <v/>
      </c>
      <c r="F942" s="187">
        <f t="shared" si="1"/>
        <v>6</v>
      </c>
      <c r="G942" s="187">
        <f>IF(A942 &lt;&gt; "", COUNTIFS(DiemDanhChiTiet!A:A, A942, DiemDanhChiTiet!E:E, C942), 0)</f>
        <v>6</v>
      </c>
      <c r="H942" s="187">
        <f>IF(A942 &lt;&gt; "", COUNTIFS(DiemDanhChiTiet!A:A, A942, DiemDanhChiTiet!E:E, "&lt;&gt;"&amp;C942), 0)</f>
        <v>0</v>
      </c>
      <c r="I942" s="185">
        <f t="shared" si="4"/>
        <v>170000</v>
      </c>
      <c r="J942" s="186">
        <f t="shared" si="3"/>
        <v>0</v>
      </c>
      <c r="K942" s="186" t="str">
        <f t="array" ref="K942">XLOOKUP(TRIM(C942), LopHoc!$B$4:$B$100, LopHoc!$A$4:$A$100, "Không tìm thấy")
</f>
        <v>Gang Thép</v>
      </c>
    </row>
    <row r="943">
      <c r="A943" s="102" t="s">
        <v>2771</v>
      </c>
      <c r="B943" s="105" t="s">
        <v>2733</v>
      </c>
      <c r="C943" s="105" t="s">
        <v>293</v>
      </c>
      <c r="D943" s="105" t="str">
        <f>IFERROR(VLOOKUP(A943, LichDay!A:E, 5, FALSE), "")</f>
        <v>Halo</v>
      </c>
      <c r="E943" s="173" t="str">
        <f>IFERROR(VLOOKUP(A943, LichDay!A:F, 6, FALSE), "")</f>
        <v/>
      </c>
      <c r="F943" s="187">
        <f t="shared" si="1"/>
        <v>6</v>
      </c>
      <c r="G943" s="187">
        <f>IF(A943 &lt;&gt; "", COUNTIFS(DiemDanhChiTiet!A:A, A943, DiemDanhChiTiet!E:E, C943), 0)</f>
        <v>6</v>
      </c>
      <c r="H943" s="187">
        <f>IF(A943 &lt;&gt; "", COUNTIFS(DiemDanhChiTiet!A:A, A943, DiemDanhChiTiet!E:E, "&lt;&gt;"&amp;C943), 0)</f>
        <v>0</v>
      </c>
      <c r="I943" s="185">
        <f t="shared" si="4"/>
        <v>170000</v>
      </c>
      <c r="J943" s="186">
        <f t="shared" si="3"/>
        <v>0</v>
      </c>
      <c r="K943" s="186" t="str">
        <f t="array" ref="K943">XLOOKUP(TRIM(C943), LopHoc!$B$4:$B$100, LopHoc!$A$4:$A$100, "Không tìm thấy")
</f>
        <v>Gang Thép</v>
      </c>
    </row>
    <row r="944">
      <c r="A944" s="102" t="s">
        <v>2732</v>
      </c>
      <c r="B944" s="105" t="s">
        <v>2733</v>
      </c>
      <c r="C944" s="105" t="s">
        <v>141</v>
      </c>
      <c r="D944" s="105" t="str">
        <f>IFERROR(VLOOKUP(A944, LichDay!A:E, 5, FALSE), "")</f>
        <v>Hope</v>
      </c>
      <c r="E944" s="173" t="str">
        <f>IFERROR(VLOOKUP(A944, LichDay!A:F, 6, FALSE), "")</f>
        <v/>
      </c>
      <c r="F944" s="187">
        <f t="shared" si="1"/>
        <v>3</v>
      </c>
      <c r="G944" s="187">
        <f>IF(A944 &lt;&gt; "", COUNTIFS(DiemDanhChiTiet!A:A, A944, DiemDanhChiTiet!E:E, C944), 0)</f>
        <v>3</v>
      </c>
      <c r="H944" s="187">
        <f>IF(A944 &lt;&gt; "", COUNTIFS(DiemDanhChiTiet!A:A, A944, DiemDanhChiTiet!E:E, "&lt;&gt;"&amp;C944), 0)</f>
        <v>0</v>
      </c>
      <c r="I944" s="185">
        <f t="shared" si="4"/>
        <v>150000</v>
      </c>
      <c r="J944" s="186">
        <f t="shared" si="3"/>
        <v>0</v>
      </c>
      <c r="K944" s="186" t="str">
        <f t="array" ref="K944">XLOOKUP(TRIM(C944), LopHoc!$B$4:$B$100, LopHoc!$A$4:$A$100, "Không tìm thấy")
</f>
        <v>RMIX</v>
      </c>
    </row>
    <row r="945">
      <c r="A945" s="102" t="s">
        <v>2700</v>
      </c>
      <c r="B945" s="105" t="s">
        <v>2701</v>
      </c>
      <c r="C945" s="105" t="s">
        <v>306</v>
      </c>
      <c r="D945" s="105" t="str">
        <f>IFERROR(VLOOKUP(A945, LichDay!A:E, 5, FALSE), "")</f>
        <v>Khadi</v>
      </c>
      <c r="E945" s="173" t="str">
        <f>IFERROR(VLOOKUP(A945, LichDay!A:F, 6, FALSE), "")</f>
        <v/>
      </c>
      <c r="F945" s="187">
        <f t="shared" si="1"/>
        <v>9</v>
      </c>
      <c r="G945" s="187">
        <f>IF(A945 &lt;&gt; "", COUNTIFS(DiemDanhChiTiet!A:A, A945, DiemDanhChiTiet!E:E, C945), 0)</f>
        <v>8</v>
      </c>
      <c r="H945" s="187">
        <f>IF(A945 &lt;&gt; "", COUNTIFS(DiemDanhChiTiet!A:A, A945, DiemDanhChiTiet!E:E, "&lt;&gt;"&amp;C945), 0)</f>
        <v>1</v>
      </c>
      <c r="I945" s="185">
        <f t="shared" si="4"/>
        <v>170000</v>
      </c>
      <c r="J945" s="186">
        <f t="shared" si="3"/>
        <v>0</v>
      </c>
      <c r="K945" s="186" t="str">
        <f t="array" ref="K945">XLOOKUP(TRIM(C945), LopHoc!$B$4:$B$100, LopHoc!$A$4:$A$100, "Không tìm thấy")
</f>
        <v>Gang Thép</v>
      </c>
    </row>
    <row r="946">
      <c r="A946" s="102" t="s">
        <v>2781</v>
      </c>
      <c r="B946" s="105" t="s">
        <v>2701</v>
      </c>
      <c r="C946" s="105" t="s">
        <v>453</v>
      </c>
      <c r="D946" s="105" t="str">
        <f>IFERROR(VLOOKUP(A946, LichDay!A:E, 5, FALSE), "")</f>
        <v>Hope</v>
      </c>
      <c r="E946" s="173" t="str">
        <f>IFERROR(VLOOKUP(A946, LichDay!A:F, 6, FALSE), "")</f>
        <v/>
      </c>
      <c r="F946" s="187">
        <f t="shared" si="1"/>
        <v>3</v>
      </c>
      <c r="G946" s="187">
        <f>IF(A946 &lt;&gt; "", COUNTIFS(DiemDanhChiTiet!A:A, A946, DiemDanhChiTiet!E:E, C946), 0)</f>
        <v>1</v>
      </c>
      <c r="H946" s="187">
        <f>IF(A946 &lt;&gt; "", COUNTIFS(DiemDanhChiTiet!A:A, A946, DiemDanhChiTiet!E:E, "&lt;&gt;"&amp;C946), 0)</f>
        <v>2</v>
      </c>
      <c r="I946" s="185">
        <f t="shared" si="4"/>
        <v>170000</v>
      </c>
      <c r="J946" s="186">
        <f t="shared" si="3"/>
        <v>0</v>
      </c>
      <c r="K946" s="186" t="str">
        <f t="array" ref="K946">XLOOKUP(TRIM(C946), LopHoc!$B$4:$B$100, LopHoc!$A$4:$A$100, "Không tìm thấy")
</f>
        <v>Gang Thép</v>
      </c>
    </row>
    <row r="947">
      <c r="A947" s="102" t="s">
        <v>2751</v>
      </c>
      <c r="B947" s="105" t="s">
        <v>2713</v>
      </c>
      <c r="C947" s="105" t="s">
        <v>86</v>
      </c>
      <c r="D947" s="105" t="str">
        <f>IFERROR(VLOOKUP(A947, LichDay!A:E, 5, FALSE), "")</f>
        <v>Halo</v>
      </c>
      <c r="E947" s="173" t="str">
        <f>IFERROR(VLOOKUP(A947, LichDay!A:F, 6, FALSE), "")</f>
        <v/>
      </c>
      <c r="F947" s="187">
        <f t="shared" si="1"/>
        <v>6</v>
      </c>
      <c r="G947" s="187">
        <f>IF(A947 &lt;&gt; "", COUNTIFS(DiemDanhChiTiet!A:A, A947, DiemDanhChiTiet!E:E, C947), 0)</f>
        <v>6</v>
      </c>
      <c r="H947" s="187">
        <f>IF(A947 &lt;&gt; "", COUNTIFS(DiemDanhChiTiet!A:A, A947, DiemDanhChiTiet!E:E, "&lt;&gt;"&amp;C947), 0)</f>
        <v>0</v>
      </c>
      <c r="I947" s="185">
        <f t="shared" si="4"/>
        <v>150000</v>
      </c>
      <c r="J947" s="186">
        <f t="shared" si="3"/>
        <v>0</v>
      </c>
      <c r="K947" s="186" t="str">
        <f t="array" ref="K947">XLOOKUP(TRIM(C947), LopHoc!$B$4:$B$100, LopHoc!$A$4:$A$100, "Không tìm thấy")
</f>
        <v>RMIX</v>
      </c>
    </row>
    <row r="948">
      <c r="A948" s="102" t="s">
        <v>2789</v>
      </c>
      <c r="B948" s="105" t="s">
        <v>2713</v>
      </c>
      <c r="C948" s="105" t="s">
        <v>439</v>
      </c>
      <c r="D948" s="105" t="str">
        <f>IFERROR(VLOOKUP(A948, LichDay!A:E, 5, FALSE), "")</f>
        <v>Khadi</v>
      </c>
      <c r="E948" s="173" t="str">
        <f>IFERROR(VLOOKUP(A948, LichDay!A:F, 6, FALSE), "")</f>
        <v/>
      </c>
      <c r="F948" s="187">
        <f t="shared" si="1"/>
        <v>9</v>
      </c>
      <c r="G948" s="187">
        <f>IF(A948 &lt;&gt; "", COUNTIFS(DiemDanhChiTiet!A:A, A948, DiemDanhChiTiet!E:E, C948), 0)</f>
        <v>9</v>
      </c>
      <c r="H948" s="187">
        <f>IF(A948 &lt;&gt; "", COUNTIFS(DiemDanhChiTiet!A:A, A948, DiemDanhChiTiet!E:E, "&lt;&gt;"&amp;C948), 0)</f>
        <v>0</v>
      </c>
      <c r="I948" s="185">
        <f t="shared" si="4"/>
        <v>170000</v>
      </c>
      <c r="J948" s="186">
        <f t="shared" si="3"/>
        <v>0</v>
      </c>
      <c r="K948" s="186" t="str">
        <f t="array" ref="K948">XLOOKUP(TRIM(C948), LopHoc!$B$4:$B$100, LopHoc!$A$4:$A$100, "Không tìm thấy")
</f>
        <v>Gang Thép</v>
      </c>
    </row>
    <row r="949">
      <c r="A949" s="102" t="s">
        <v>2712</v>
      </c>
      <c r="B949" s="105" t="s">
        <v>2713</v>
      </c>
      <c r="C949" s="105" t="s">
        <v>327</v>
      </c>
      <c r="D949" s="105" t="str">
        <f>IFERROR(VLOOKUP(A949, LichDay!A:E, 5, FALSE), "")</f>
        <v>Huco</v>
      </c>
      <c r="E949" s="173" t="str">
        <f>IFERROR(VLOOKUP(A949, LichDay!A:F, 6, FALSE), "")</f>
        <v/>
      </c>
      <c r="F949" s="187">
        <f t="shared" si="1"/>
        <v>6</v>
      </c>
      <c r="G949" s="187">
        <f>IF(A949 &lt;&gt; "", COUNTIFS(DiemDanhChiTiet!A:A, A949, DiemDanhChiTiet!E:E, C949), 0)</f>
        <v>6</v>
      </c>
      <c r="H949" s="187">
        <f>IF(A949 &lt;&gt; "", COUNTIFS(DiemDanhChiTiet!A:A, A949, DiemDanhChiTiet!E:E, "&lt;&gt;"&amp;C949), 0)</f>
        <v>0</v>
      </c>
      <c r="I949" s="185">
        <f t="shared" si="4"/>
        <v>170000</v>
      </c>
      <c r="J949" s="186">
        <f t="shared" si="3"/>
        <v>0</v>
      </c>
      <c r="K949" s="186" t="str">
        <f t="array" ref="K949">XLOOKUP(TRIM(C949), LopHoc!$B$4:$B$100, LopHoc!$A$4:$A$100, "Không tìm thấy")
</f>
        <v>Gang Thép</v>
      </c>
    </row>
    <row r="950">
      <c r="A950" s="102" t="s">
        <v>2772</v>
      </c>
      <c r="B950" s="105" t="s">
        <v>2773</v>
      </c>
      <c r="C950" s="105" t="s">
        <v>293</v>
      </c>
      <c r="D950" s="105" t="str">
        <f>IFERROR(VLOOKUP(A950, LichDay!A:E, 5, FALSE), "")</f>
        <v>Halo</v>
      </c>
      <c r="E950" s="173" t="str">
        <f>IFERROR(VLOOKUP(A950, LichDay!A:F, 6, FALSE), "")</f>
        <v/>
      </c>
      <c r="F950" s="187">
        <f t="shared" si="1"/>
        <v>5</v>
      </c>
      <c r="G950" s="187">
        <f>IF(A950 &lt;&gt; "", COUNTIFS(DiemDanhChiTiet!A:A, A950, DiemDanhChiTiet!E:E, C950), 0)</f>
        <v>5</v>
      </c>
      <c r="H950" s="187">
        <f>IF(A950 &lt;&gt; "", COUNTIFS(DiemDanhChiTiet!A:A, A950, DiemDanhChiTiet!E:E, "&lt;&gt;"&amp;C950), 0)</f>
        <v>0</v>
      </c>
      <c r="I950" s="185">
        <f t="shared" si="4"/>
        <v>170000</v>
      </c>
      <c r="J950" s="186">
        <f t="shared" si="3"/>
        <v>0</v>
      </c>
      <c r="K950" s="186" t="str">
        <f t="array" ref="K950">XLOOKUP(TRIM(C950), LopHoc!$B$4:$B$100, LopHoc!$A$4:$A$100, "Không tìm thấy")
</f>
        <v>Gang Thép</v>
      </c>
    </row>
    <row r="951">
      <c r="A951" s="102" t="s">
        <v>2743</v>
      </c>
      <c r="B951" s="105" t="s">
        <v>2713</v>
      </c>
      <c r="C951" s="105" t="s">
        <v>27</v>
      </c>
      <c r="D951" s="105" t="str">
        <f>IFERROR(VLOOKUP(A951, LichDay!A:E, 5, FALSE), "")</f>
        <v>Lego</v>
      </c>
      <c r="E951" s="173" t="str">
        <f>IFERROR(VLOOKUP(A951, LichDay!A:F, 6, FALSE), "")</f>
        <v/>
      </c>
      <c r="F951" s="187">
        <f t="shared" si="1"/>
        <v>8</v>
      </c>
      <c r="G951" s="187">
        <f>IF(A951 &lt;&gt; "", COUNTIFS(DiemDanhChiTiet!A:A, A951, DiemDanhChiTiet!E:E, C951), 0)</f>
        <v>8</v>
      </c>
      <c r="H951" s="187">
        <f>IF(A951 &lt;&gt; "", COUNTIFS(DiemDanhChiTiet!A:A, A951, DiemDanhChiTiet!E:E, "&lt;&gt;"&amp;C951), 0)</f>
        <v>0</v>
      </c>
      <c r="I951" s="185">
        <f t="shared" si="4"/>
        <v>150000</v>
      </c>
      <c r="J951" s="186">
        <f t="shared" si="3"/>
        <v>0</v>
      </c>
      <c r="K951" s="186" t="str">
        <f t="array" ref="K951">XLOOKUP(TRIM(C951), LopHoc!$B$4:$B$100, LopHoc!$A$4:$A$100, "Không tìm thấy")
</f>
        <v>RMIX</v>
      </c>
    </row>
    <row r="952">
      <c r="A952" s="102" t="s">
        <v>2723</v>
      </c>
      <c r="B952" s="105" t="s">
        <v>2715</v>
      </c>
      <c r="C952" s="105" t="s">
        <v>50</v>
      </c>
      <c r="D952" s="105" t="str">
        <f>IFERROR(VLOOKUP(A952, LichDay!A:E, 5, FALSE), "")</f>
        <v>Khadi</v>
      </c>
      <c r="E952" s="173" t="str">
        <f>IFERROR(VLOOKUP(A952, LichDay!A:F, 6, FALSE), "")</f>
        <v/>
      </c>
      <c r="F952" s="187">
        <f t="shared" si="1"/>
        <v>7</v>
      </c>
      <c r="G952" s="187">
        <f>IF(A952 &lt;&gt; "", COUNTIFS(DiemDanhChiTiet!A:A, A952, DiemDanhChiTiet!E:E, C952), 0)</f>
        <v>6</v>
      </c>
      <c r="H952" s="187">
        <f>IF(A952 &lt;&gt; "", COUNTIFS(DiemDanhChiTiet!A:A, A952, DiemDanhChiTiet!E:E, "&lt;&gt;"&amp;C952), 0)</f>
        <v>1</v>
      </c>
      <c r="I952" s="185">
        <f t="shared" si="4"/>
        <v>150000</v>
      </c>
      <c r="J952" s="186">
        <f t="shared" si="3"/>
        <v>0</v>
      </c>
      <c r="K952" s="186" t="str">
        <f t="array" ref="K952">XLOOKUP(TRIM(C952), LopHoc!$B$4:$B$100, LopHoc!$A$4:$A$100, "Không tìm thấy")
</f>
        <v>RMIX</v>
      </c>
    </row>
    <row r="953">
      <c r="A953" s="102" t="s">
        <v>2714</v>
      </c>
      <c r="B953" s="105" t="s">
        <v>2715</v>
      </c>
      <c r="C953" s="105" t="s">
        <v>327</v>
      </c>
      <c r="D953" s="105" t="str">
        <f>IFERROR(VLOOKUP(A953, LichDay!A:E, 5, FALSE), "")</f>
        <v>Huco</v>
      </c>
      <c r="E953" s="173" t="str">
        <f>IFERROR(VLOOKUP(A953, LichDay!A:F, 6, FALSE), "")</f>
        <v/>
      </c>
      <c r="F953" s="187">
        <f t="shared" si="1"/>
        <v>4</v>
      </c>
      <c r="G953" s="187">
        <f>IF(A953 &lt;&gt; "", COUNTIFS(DiemDanhChiTiet!A:A, A953, DiemDanhChiTiet!E:E, C953), 0)</f>
        <v>4</v>
      </c>
      <c r="H953" s="187">
        <f>IF(A953 &lt;&gt; "", COUNTIFS(DiemDanhChiTiet!A:A, A953, DiemDanhChiTiet!E:E, "&lt;&gt;"&amp;C953), 0)</f>
        <v>0</v>
      </c>
      <c r="I953" s="185">
        <f t="shared" si="4"/>
        <v>170000</v>
      </c>
      <c r="J953" s="186">
        <f t="shared" si="3"/>
        <v>0</v>
      </c>
      <c r="K953" s="186" t="str">
        <f t="array" ref="K953">XLOOKUP(TRIM(C953), LopHoc!$B$4:$B$100, LopHoc!$A$4:$A$100, "Không tìm thấy")
</f>
        <v>Gang Thép</v>
      </c>
    </row>
    <row r="954">
      <c r="A954" s="102" t="s">
        <v>2752</v>
      </c>
      <c r="B954" s="105" t="s">
        <v>2715</v>
      </c>
      <c r="C954" s="105" t="s">
        <v>86</v>
      </c>
      <c r="D954" s="105" t="str">
        <f>IFERROR(VLOOKUP(A954, LichDay!A:E, 5, FALSE), "")</f>
        <v>Halo</v>
      </c>
      <c r="E954" s="173" t="str">
        <f>IFERROR(VLOOKUP(A954, LichDay!A:F, 6, FALSE), "")</f>
        <v/>
      </c>
      <c r="F954" s="187">
        <f t="shared" si="1"/>
        <v>5</v>
      </c>
      <c r="G954" s="187">
        <f>IF(A954 &lt;&gt; "", COUNTIFS(DiemDanhChiTiet!A:A, A954, DiemDanhChiTiet!E:E, C954), 0)</f>
        <v>4</v>
      </c>
      <c r="H954" s="187">
        <f>IF(A954 &lt;&gt; "", COUNTIFS(DiemDanhChiTiet!A:A, A954, DiemDanhChiTiet!E:E, "&lt;&gt;"&amp;C954), 0)</f>
        <v>1</v>
      </c>
      <c r="I954" s="185">
        <f t="shared" si="4"/>
        <v>150000</v>
      </c>
      <c r="J954" s="186">
        <f t="shared" si="3"/>
        <v>0</v>
      </c>
      <c r="K954" s="186" t="str">
        <f t="array" ref="K954">XLOOKUP(TRIM(C954), LopHoc!$B$4:$B$100, LopHoc!$A$4:$A$100, "Không tìm thấy")
</f>
        <v>RMIX</v>
      </c>
    </row>
    <row r="955">
      <c r="A955" s="102" t="s">
        <v>2790</v>
      </c>
      <c r="B955" s="105" t="s">
        <v>2715</v>
      </c>
      <c r="C955" s="105" t="s">
        <v>439</v>
      </c>
      <c r="D955" s="105" t="str">
        <f>IFERROR(VLOOKUP(A955, LichDay!A:E, 5, FALSE), "")</f>
        <v>Khadi</v>
      </c>
      <c r="E955" s="173" t="str">
        <f>IFERROR(VLOOKUP(A955, LichDay!A:F, 6, FALSE), "")</f>
        <v/>
      </c>
      <c r="F955" s="187">
        <f t="shared" si="1"/>
        <v>8</v>
      </c>
      <c r="G955" s="187">
        <f>IF(A955 &lt;&gt; "", COUNTIFS(DiemDanhChiTiet!A:A, A955, DiemDanhChiTiet!E:E, C955), 0)</f>
        <v>8</v>
      </c>
      <c r="H955" s="187">
        <f>IF(A955 &lt;&gt; "", COUNTIFS(DiemDanhChiTiet!A:A, A955, DiemDanhChiTiet!E:E, "&lt;&gt;"&amp;C955), 0)</f>
        <v>0</v>
      </c>
      <c r="I955" s="185">
        <f t="shared" si="4"/>
        <v>170000</v>
      </c>
      <c r="J955" s="186">
        <f t="shared" si="3"/>
        <v>0</v>
      </c>
      <c r="K955" s="186" t="str">
        <f t="array" ref="K955">XLOOKUP(TRIM(C955), LopHoc!$B$4:$B$100, LopHoc!$A$4:$A$100, "Không tìm thấy")
</f>
        <v>Gang Thép</v>
      </c>
    </row>
    <row r="956">
      <c r="A956" s="102" t="s">
        <v>2657</v>
      </c>
      <c r="B956" s="105" t="s">
        <v>2658</v>
      </c>
      <c r="C956" s="105" t="s">
        <v>225</v>
      </c>
      <c r="D956" s="105" t="str">
        <f>IFERROR(VLOOKUP(A956, LichDay!A:E, 5, FALSE), "")</f>
        <v>Fury</v>
      </c>
      <c r="E956" s="173" t="str">
        <f>IFERROR(VLOOKUP(A956, LichDay!A:F, 6, FALSE), "")</f>
        <v/>
      </c>
      <c r="F956" s="187">
        <f t="shared" si="1"/>
        <v>9</v>
      </c>
      <c r="G956" s="187">
        <f>IF(A956 &lt;&gt; "", COUNTIFS(DiemDanhChiTiet!A:A, A956, DiemDanhChiTiet!E:E, C956), 0)</f>
        <v>9</v>
      </c>
      <c r="H956" s="187">
        <f>IF(A956 &lt;&gt; "", COUNTIFS(DiemDanhChiTiet!A:A, A956, DiemDanhChiTiet!E:E, "&lt;&gt;"&amp;C956), 0)</f>
        <v>0</v>
      </c>
      <c r="I956" s="185">
        <f t="shared" si="4"/>
        <v>170000</v>
      </c>
      <c r="J956" s="186">
        <f t="shared" si="3"/>
        <v>0</v>
      </c>
      <c r="K956" s="186" t="str">
        <f t="array" ref="K956">XLOOKUP(TRIM(C956), LopHoc!$B$4:$B$100, LopHoc!$A$4:$A$100, "Không tìm thấy")
</f>
        <v>Gang Thép</v>
      </c>
    </row>
    <row r="957">
      <c r="A957" s="102" t="s">
        <v>2670</v>
      </c>
      <c r="B957" s="105" t="s">
        <v>2658</v>
      </c>
      <c r="C957" s="105" t="s">
        <v>114</v>
      </c>
      <c r="D957" s="105" t="str">
        <f>IFERROR(VLOOKUP(A957, LichDay!A:E, 5, FALSE), "")</f>
        <v>Khadi</v>
      </c>
      <c r="E957" s="173" t="str">
        <f>IFERROR(VLOOKUP(A957, LichDay!A:F, 6, FALSE), "")</f>
        <v/>
      </c>
      <c r="F957" s="187">
        <f t="shared" si="1"/>
        <v>3</v>
      </c>
      <c r="G957" s="187">
        <f>IF(A957 &lt;&gt; "", COUNTIFS(DiemDanhChiTiet!A:A, A957, DiemDanhChiTiet!E:E, C957), 0)</f>
        <v>3</v>
      </c>
      <c r="H957" s="187">
        <f>IF(A957 &lt;&gt; "", COUNTIFS(DiemDanhChiTiet!A:A, A957, DiemDanhChiTiet!E:E, "&lt;&gt;"&amp;C957), 0)</f>
        <v>0</v>
      </c>
      <c r="I957" s="185">
        <f t="shared" si="4"/>
        <v>150000</v>
      </c>
      <c r="J957" s="186">
        <f t="shared" si="3"/>
        <v>0</v>
      </c>
      <c r="K957" s="186" t="str">
        <f t="array" ref="K957">XLOOKUP(TRIM(C957), LopHoc!$B$4:$B$100, LopHoc!$A$4:$A$100, "Không tìm thấy")
</f>
        <v>RMIX</v>
      </c>
    </row>
    <row r="958">
      <c r="A958" s="102" t="s">
        <v>2680</v>
      </c>
      <c r="B958" s="105" t="s">
        <v>2658</v>
      </c>
      <c r="C958" s="105" t="s">
        <v>232</v>
      </c>
      <c r="D958" s="105" t="str">
        <f>IFERROR(VLOOKUP(A958, LichDay!A:E, 5, FALSE), "")</f>
        <v>Khadi</v>
      </c>
      <c r="E958" s="173" t="str">
        <f>IFERROR(VLOOKUP(A958, LichDay!A:F, 6, FALSE), "")</f>
        <v/>
      </c>
      <c r="F958" s="187">
        <f t="shared" si="1"/>
        <v>10</v>
      </c>
      <c r="G958" s="187">
        <f>IF(A958 &lt;&gt; "", COUNTIFS(DiemDanhChiTiet!A:A, A958, DiemDanhChiTiet!E:E, C958), 0)</f>
        <v>10</v>
      </c>
      <c r="H958" s="187">
        <f>IF(A958 &lt;&gt; "", COUNTIFS(DiemDanhChiTiet!A:A, A958, DiemDanhChiTiet!E:E, "&lt;&gt;"&amp;C958), 0)</f>
        <v>0</v>
      </c>
      <c r="I958" s="185">
        <f t="shared" si="4"/>
        <v>170000</v>
      </c>
      <c r="J958" s="186">
        <f t="shared" si="3"/>
        <v>0</v>
      </c>
      <c r="K958" s="186" t="str">
        <f t="array" ref="K958">XLOOKUP(TRIM(C958), LopHoc!$B$4:$B$100, LopHoc!$A$4:$A$100, "Không tìm thấy")
</f>
        <v>Gang Thép</v>
      </c>
    </row>
    <row r="959">
      <c r="A959" s="102" t="s">
        <v>2744</v>
      </c>
      <c r="B959" s="105" t="s">
        <v>2715</v>
      </c>
      <c r="C959" s="105" t="s">
        <v>27</v>
      </c>
      <c r="D959" s="105" t="str">
        <f>IFERROR(VLOOKUP(A959, LichDay!A:E, 5, FALSE), "")</f>
        <v>Lego</v>
      </c>
      <c r="E959" s="173" t="str">
        <f>IFERROR(VLOOKUP(A959, LichDay!A:F, 6, FALSE), "")</f>
        <v/>
      </c>
      <c r="F959" s="187">
        <f t="shared" si="1"/>
        <v>7</v>
      </c>
      <c r="G959" s="187">
        <f>IF(A959 &lt;&gt; "", COUNTIFS(DiemDanhChiTiet!A:A, A959, DiemDanhChiTiet!E:E, C959), 0)</f>
        <v>7</v>
      </c>
      <c r="H959" s="187">
        <f>IF(A959 &lt;&gt; "", COUNTIFS(DiemDanhChiTiet!A:A, A959, DiemDanhChiTiet!E:E, "&lt;&gt;"&amp;C959), 0)</f>
        <v>0</v>
      </c>
      <c r="I959" s="185">
        <f t="shared" si="4"/>
        <v>150000</v>
      </c>
      <c r="J959" s="186">
        <f t="shared" si="3"/>
        <v>0</v>
      </c>
      <c r="K959" s="186" t="str">
        <f t="array" ref="K959">XLOOKUP(TRIM(C959), LopHoc!$B$4:$B$100, LopHoc!$A$4:$A$100, "Không tìm thấy")
</f>
        <v>RMIX</v>
      </c>
    </row>
    <row r="960">
      <c r="A960" s="102" t="s">
        <v>2690</v>
      </c>
      <c r="B960" s="105" t="s">
        <v>2658</v>
      </c>
      <c r="C960" s="105" t="s">
        <v>472</v>
      </c>
      <c r="D960" s="105" t="str">
        <f>IFERROR(VLOOKUP(A960, LichDay!A:E, 5, FALSE), "")</f>
        <v>Fury</v>
      </c>
      <c r="E960" s="173" t="str">
        <f>IFERROR(VLOOKUP(A960, LichDay!A:F, 6, FALSE), "")</f>
        <v/>
      </c>
      <c r="F960" s="187">
        <f t="shared" si="1"/>
        <v>7</v>
      </c>
      <c r="G960" s="187">
        <f>IF(A960 &lt;&gt; "", COUNTIFS(DiemDanhChiTiet!A:A, A960, DiemDanhChiTiet!E:E, C960), 0)</f>
        <v>7</v>
      </c>
      <c r="H960" s="187">
        <f>IF(A960 &lt;&gt; "", COUNTIFS(DiemDanhChiTiet!A:A, A960, DiemDanhChiTiet!E:E, "&lt;&gt;"&amp;C960), 0)</f>
        <v>0</v>
      </c>
      <c r="I960" s="185">
        <f t="shared" si="4"/>
        <v>170000</v>
      </c>
      <c r="J960" s="186">
        <f t="shared" si="3"/>
        <v>0</v>
      </c>
      <c r="K960" s="186" t="str">
        <f t="array" ref="K960">XLOOKUP(TRIM(C960), LopHoc!$B$4:$B$100, LopHoc!$A$4:$A$100, "Không tìm thấy")
</f>
        <v>Gang Thép</v>
      </c>
    </row>
    <row r="961">
      <c r="A961" s="102" t="s">
        <v>2702</v>
      </c>
      <c r="B961" s="105" t="s">
        <v>2661</v>
      </c>
      <c r="C961" s="105" t="s">
        <v>306</v>
      </c>
      <c r="D961" s="105" t="str">
        <f>IFERROR(VLOOKUP(A961, LichDay!A:E, 5, FALSE), "")</f>
        <v>Halo</v>
      </c>
      <c r="E961" s="173" t="str">
        <f>IFERROR(VLOOKUP(A961, LichDay!A:F, 6, FALSE), "")</f>
        <v/>
      </c>
      <c r="F961" s="187">
        <f t="shared" si="1"/>
        <v>5</v>
      </c>
      <c r="G961" s="187">
        <f>IF(A961 &lt;&gt; "", COUNTIFS(DiemDanhChiTiet!A:A, A961, DiemDanhChiTiet!E:E, C961), 0)</f>
        <v>4</v>
      </c>
      <c r="H961" s="187">
        <f>IF(A961 &lt;&gt; "", COUNTIFS(DiemDanhChiTiet!A:A, A961, DiemDanhChiTiet!E:E, "&lt;&gt;"&amp;C961), 0)</f>
        <v>1</v>
      </c>
      <c r="I961" s="185">
        <f t="shared" si="4"/>
        <v>170000</v>
      </c>
      <c r="J961" s="186">
        <f t="shared" si="3"/>
        <v>0</v>
      </c>
      <c r="K961" s="186" t="str">
        <f t="array" ref="K961">XLOOKUP(TRIM(C961), LopHoc!$B$4:$B$100, LopHoc!$A$4:$A$100, "Không tìm thấy")
</f>
        <v>Gang Thép</v>
      </c>
    </row>
    <row r="962">
      <c r="A962" s="102" t="s">
        <v>2734</v>
      </c>
      <c r="B962" s="105" t="s">
        <v>2713</v>
      </c>
      <c r="C962" s="105" t="s">
        <v>141</v>
      </c>
      <c r="D962" s="105" t="str">
        <f>IFERROR(VLOOKUP(A962, LichDay!A:E, 5, FALSE), "")</f>
        <v>Hope</v>
      </c>
      <c r="E962" s="173" t="str">
        <f>IFERROR(VLOOKUP(A962, LichDay!A:F, 6, FALSE), "")</f>
        <v/>
      </c>
      <c r="F962" s="187">
        <f t="shared" si="1"/>
        <v>3</v>
      </c>
      <c r="G962" s="187">
        <f>IF(A962 &lt;&gt; "", COUNTIFS(DiemDanhChiTiet!A:A, A962, DiemDanhChiTiet!E:E, C962), 0)</f>
        <v>3</v>
      </c>
      <c r="H962" s="187">
        <f>IF(A962 &lt;&gt; "", COUNTIFS(DiemDanhChiTiet!A:A, A962, DiemDanhChiTiet!E:E, "&lt;&gt;"&amp;C962), 0)</f>
        <v>0</v>
      </c>
      <c r="I962" s="185">
        <f t="shared" si="4"/>
        <v>150000</v>
      </c>
      <c r="J962" s="186">
        <f t="shared" si="3"/>
        <v>0</v>
      </c>
      <c r="K962" s="186" t="str">
        <f t="array" ref="K962">XLOOKUP(TRIM(C962), LopHoc!$B$4:$B$100, LopHoc!$A$4:$A$100, "Không tìm thấy")
</f>
        <v>RMIX</v>
      </c>
    </row>
    <row r="963">
      <c r="A963" s="102" t="s">
        <v>2671</v>
      </c>
      <c r="B963" s="105" t="s">
        <v>2661</v>
      </c>
      <c r="C963" s="105" t="s">
        <v>114</v>
      </c>
      <c r="D963" s="105" t="str">
        <f>IFERROR(VLOOKUP(A963, LichDay!A:E, 5, FALSE), "")</f>
        <v>Khadi</v>
      </c>
      <c r="E963" s="173" t="str">
        <f>IFERROR(VLOOKUP(A963, LichDay!A:F, 6, FALSE), "")</f>
        <v/>
      </c>
      <c r="F963" s="187">
        <f t="shared" si="1"/>
        <v>3</v>
      </c>
      <c r="G963" s="187">
        <f>IF(A963 &lt;&gt; "", COUNTIFS(DiemDanhChiTiet!A:A, A963, DiemDanhChiTiet!E:E, C963), 0)</f>
        <v>3</v>
      </c>
      <c r="H963" s="187">
        <f>IF(A963 &lt;&gt; "", COUNTIFS(DiemDanhChiTiet!A:A, A963, DiemDanhChiTiet!E:E, "&lt;&gt;"&amp;C963), 0)</f>
        <v>0</v>
      </c>
      <c r="I963" s="185">
        <f t="shared" si="4"/>
        <v>150000</v>
      </c>
      <c r="J963" s="186">
        <f t="shared" si="3"/>
        <v>0</v>
      </c>
      <c r="K963" s="186" t="str">
        <f t="array" ref="K963">XLOOKUP(TRIM(C963), LopHoc!$B$4:$B$100, LopHoc!$A$4:$A$100, "Không tìm thấy")
</f>
        <v>RMIX</v>
      </c>
    </row>
    <row r="964">
      <c r="A964" s="102" t="s">
        <v>2724</v>
      </c>
      <c r="B964" s="105" t="s">
        <v>2661</v>
      </c>
      <c r="C964" s="105" t="s">
        <v>50</v>
      </c>
      <c r="D964" s="105" t="str">
        <f>IFERROR(VLOOKUP(A964, LichDay!A:E, 5, FALSE), "")</f>
        <v>Khadi</v>
      </c>
      <c r="E964" s="173" t="str">
        <f>IFERROR(VLOOKUP(A964, LichDay!A:F, 6, FALSE), "")</f>
        <v/>
      </c>
      <c r="F964" s="187">
        <f t="shared" si="1"/>
        <v>9</v>
      </c>
      <c r="G964" s="187">
        <f>IF(A964 &lt;&gt; "", COUNTIFS(DiemDanhChiTiet!A:A, A964, DiemDanhChiTiet!E:E, C964), 0)</f>
        <v>7</v>
      </c>
      <c r="H964" s="187">
        <f>IF(A964 &lt;&gt; "", COUNTIFS(DiemDanhChiTiet!A:A, A964, DiemDanhChiTiet!E:E, "&lt;&gt;"&amp;C964), 0)</f>
        <v>2</v>
      </c>
      <c r="I964" s="185">
        <f t="shared" si="4"/>
        <v>150000</v>
      </c>
      <c r="J964" s="186">
        <f t="shared" si="3"/>
        <v>0</v>
      </c>
      <c r="K964" s="186" t="str">
        <f t="array" ref="K964">XLOOKUP(TRIM(C964), LopHoc!$B$4:$B$100, LopHoc!$A$4:$A$100, "Không tìm thấy")
</f>
        <v>RMIX</v>
      </c>
    </row>
    <row r="965">
      <c r="A965" s="102" t="s">
        <v>2681</v>
      </c>
      <c r="B965" s="105" t="s">
        <v>2661</v>
      </c>
      <c r="C965" s="105" t="s">
        <v>232</v>
      </c>
      <c r="D965" s="105" t="str">
        <f>IFERROR(VLOOKUP(A965, LichDay!A:E, 5, FALSE), "")</f>
        <v>Khadi</v>
      </c>
      <c r="E965" s="173" t="str">
        <f>IFERROR(VLOOKUP(A965, LichDay!A:F, 6, FALSE), "")</f>
        <v/>
      </c>
      <c r="F965" s="187">
        <f t="shared" si="1"/>
        <v>12</v>
      </c>
      <c r="G965" s="187">
        <f>IF(A965 &lt;&gt; "", COUNTIFS(DiemDanhChiTiet!A:A, A965, DiemDanhChiTiet!E:E, C965), 0)</f>
        <v>9</v>
      </c>
      <c r="H965" s="187">
        <f>IF(A965 &lt;&gt; "", COUNTIFS(DiemDanhChiTiet!A:A, A965, DiemDanhChiTiet!E:E, "&lt;&gt;"&amp;C965), 0)</f>
        <v>3</v>
      </c>
      <c r="I965" s="185">
        <f t="shared" si="4"/>
        <v>170000</v>
      </c>
      <c r="J965" s="186">
        <f t="shared" si="3"/>
        <v>0</v>
      </c>
      <c r="K965" s="186" t="str">
        <f t="array" ref="K965">XLOOKUP(TRIM(C965), LopHoc!$B$4:$B$100, LopHoc!$A$4:$A$100, "Không tìm thấy")
</f>
        <v>Gang Thép</v>
      </c>
    </row>
    <row r="966">
      <c r="A966" s="102" t="s">
        <v>2660</v>
      </c>
      <c r="B966" s="105" t="s">
        <v>2661</v>
      </c>
      <c r="C966" s="105" t="s">
        <v>225</v>
      </c>
      <c r="D966" s="105" t="str">
        <f>IFERROR(VLOOKUP(A966, LichDay!A:E, 5, FALSE), "")</f>
        <v>Hope</v>
      </c>
      <c r="E966" s="173" t="str">
        <f>IFERROR(VLOOKUP(A966, LichDay!A:F, 6, FALSE), "")</f>
        <v/>
      </c>
      <c r="F966" s="187">
        <f t="shared" si="1"/>
        <v>10</v>
      </c>
      <c r="G966" s="187">
        <f>IF(A966 &lt;&gt; "", COUNTIFS(DiemDanhChiTiet!A:A, A966, DiemDanhChiTiet!E:E, C966), 0)</f>
        <v>10</v>
      </c>
      <c r="H966" s="187">
        <f>IF(A966 &lt;&gt; "", COUNTIFS(DiemDanhChiTiet!A:A, A966, DiemDanhChiTiet!E:E, "&lt;&gt;"&amp;C966), 0)</f>
        <v>0</v>
      </c>
      <c r="I966" s="185">
        <f t="shared" si="4"/>
        <v>170000</v>
      </c>
      <c r="J966" s="186">
        <f t="shared" si="3"/>
        <v>0</v>
      </c>
      <c r="K966" s="186" t="str">
        <f t="array" ref="K966">XLOOKUP(TRIM(C966), LopHoc!$B$4:$B$100, LopHoc!$A$4:$A$100, "Không tìm thấy")
</f>
        <v>Gang Thép</v>
      </c>
    </row>
    <row r="967">
      <c r="A967" s="102" t="s">
        <v>2774</v>
      </c>
      <c r="B967" s="105" t="s">
        <v>2736</v>
      </c>
      <c r="C967" s="105" t="s">
        <v>293</v>
      </c>
      <c r="D967" s="105" t="str">
        <f>IFERROR(VLOOKUP(A967, LichDay!A:E, 5, FALSE), "")</f>
        <v>Halo</v>
      </c>
      <c r="E967" s="173" t="str">
        <f>IFERROR(VLOOKUP(A967, LichDay!A:F, 6, FALSE), "")</f>
        <v/>
      </c>
      <c r="F967" s="187">
        <f t="shared" si="1"/>
        <v>2</v>
      </c>
      <c r="G967" s="187">
        <f>IF(A967 &lt;&gt; "", COUNTIFS(DiemDanhChiTiet!A:A, A967, DiemDanhChiTiet!E:E, C967), 0)</f>
        <v>2</v>
      </c>
      <c r="H967" s="187">
        <f>IF(A967 &lt;&gt; "", COUNTIFS(DiemDanhChiTiet!A:A, A967, DiemDanhChiTiet!E:E, "&lt;&gt;"&amp;C967), 0)</f>
        <v>0</v>
      </c>
      <c r="I967" s="185">
        <f t="shared" si="4"/>
        <v>170000</v>
      </c>
      <c r="J967" s="186">
        <f t="shared" si="3"/>
        <v>0</v>
      </c>
      <c r="K967" s="186" t="str">
        <f t="array" ref="K967">XLOOKUP(TRIM(C967), LopHoc!$B$4:$B$100, LopHoc!$A$4:$A$100, "Không tìm thấy")
</f>
        <v>Gang Thép</v>
      </c>
    </row>
    <row r="968">
      <c r="A968" s="102" t="s">
        <v>2782</v>
      </c>
      <c r="B968" s="105" t="s">
        <v>2715</v>
      </c>
      <c r="C968" s="105" t="s">
        <v>453</v>
      </c>
      <c r="D968" s="105" t="str">
        <f>IFERROR(VLOOKUP(A968, LichDay!A:E, 5, FALSE), "")</f>
        <v>Fury</v>
      </c>
      <c r="E968" s="173" t="str">
        <f>IFERROR(VLOOKUP(A968, LichDay!A:F, 6, FALSE), "")</f>
        <v/>
      </c>
      <c r="F968" s="187">
        <f t="shared" si="1"/>
        <v>4</v>
      </c>
      <c r="G968" s="187">
        <f>IF(A968 &lt;&gt; "", COUNTIFS(DiemDanhChiTiet!A:A, A968, DiemDanhChiTiet!E:E, C968), 0)</f>
        <v>2</v>
      </c>
      <c r="H968" s="187">
        <f>IF(A968 &lt;&gt; "", COUNTIFS(DiemDanhChiTiet!A:A, A968, DiemDanhChiTiet!E:E, "&lt;&gt;"&amp;C968), 0)</f>
        <v>2</v>
      </c>
      <c r="I968" s="185">
        <f t="shared" si="4"/>
        <v>170000</v>
      </c>
      <c r="J968" s="186">
        <f t="shared" si="3"/>
        <v>0</v>
      </c>
      <c r="K968" s="186" t="str">
        <f t="array" ref="K968">XLOOKUP(TRIM(C968), LopHoc!$B$4:$B$100, LopHoc!$A$4:$A$100, "Không tìm thấy")
</f>
        <v>Gang Thép</v>
      </c>
    </row>
    <row r="969">
      <c r="A969" s="102" t="s">
        <v>2706</v>
      </c>
      <c r="B969" s="105" t="s">
        <v>2707</v>
      </c>
      <c r="C969" s="105" t="s">
        <v>327</v>
      </c>
      <c r="D969" s="105" t="str">
        <f>IFERROR(VLOOKUP(A969, LichDay!A:E, 5, FALSE), "")</f>
        <v>Huco</v>
      </c>
      <c r="E969" s="173" t="str">
        <f>IFERROR(VLOOKUP(A969, LichDay!A:F, 6, FALSE), "")</f>
        <v/>
      </c>
      <c r="F969" s="187">
        <f t="shared" si="1"/>
        <v>6</v>
      </c>
      <c r="G969" s="187">
        <f>IF(A969 &lt;&gt; "", COUNTIFS(DiemDanhChiTiet!A:A, A969, DiemDanhChiTiet!E:E, C969), 0)</f>
        <v>6</v>
      </c>
      <c r="H969" s="187">
        <f>IF(A969 &lt;&gt; "", COUNTIFS(DiemDanhChiTiet!A:A, A969, DiemDanhChiTiet!E:E, "&lt;&gt;"&amp;C969), 0)</f>
        <v>0</v>
      </c>
      <c r="I969" s="185">
        <f t="shared" si="4"/>
        <v>170000</v>
      </c>
      <c r="J969" s="186">
        <f t="shared" si="3"/>
        <v>0</v>
      </c>
      <c r="K969" s="186" t="str">
        <f t="array" ref="K969">XLOOKUP(TRIM(C969), LopHoc!$B$4:$B$100, LopHoc!$A$4:$A$100, "Không tìm thấy")
</f>
        <v>Gang Thép</v>
      </c>
    </row>
    <row r="970">
      <c r="A970" s="102" t="s">
        <v>2691</v>
      </c>
      <c r="B970" s="105" t="s">
        <v>2661</v>
      </c>
      <c r="C970" s="105" t="s">
        <v>472</v>
      </c>
      <c r="D970" s="105" t="str">
        <f>IFERROR(VLOOKUP(A970, LichDay!A:E, 5, FALSE), "")</f>
        <v>Fury</v>
      </c>
      <c r="E970" s="173" t="str">
        <f>IFERROR(VLOOKUP(A970, LichDay!A:F, 6, FALSE), "")</f>
        <v/>
      </c>
      <c r="F970" s="187">
        <f t="shared" si="1"/>
        <v>7</v>
      </c>
      <c r="G970" s="187">
        <f>IF(A970 &lt;&gt; "", COUNTIFS(DiemDanhChiTiet!A:A, A970, DiemDanhChiTiet!E:E, C970), 0)</f>
        <v>7</v>
      </c>
      <c r="H970" s="187">
        <f>IF(A970 &lt;&gt; "", COUNTIFS(DiemDanhChiTiet!A:A, A970, DiemDanhChiTiet!E:E, "&lt;&gt;"&amp;C970), 0)</f>
        <v>0</v>
      </c>
      <c r="I970" s="185">
        <f t="shared" si="4"/>
        <v>170000</v>
      </c>
      <c r="J970" s="186">
        <f t="shared" si="3"/>
        <v>0</v>
      </c>
      <c r="K970" s="186" t="str">
        <f t="array" ref="K970">XLOOKUP(TRIM(C970), LopHoc!$B$4:$B$100, LopHoc!$A$4:$A$100, "Không tìm thấy")
</f>
        <v>Gang Thép</v>
      </c>
    </row>
    <row r="971">
      <c r="A971" s="102" t="s">
        <v>2769</v>
      </c>
      <c r="B971" s="105" t="s">
        <v>2770</v>
      </c>
      <c r="C971" s="105" t="s">
        <v>293</v>
      </c>
      <c r="D971" s="105" t="str">
        <f>IFERROR(VLOOKUP(A971, LichDay!A:E, 5, FALSE), "")</f>
        <v>Halo</v>
      </c>
      <c r="E971" s="173" t="str">
        <f>IFERROR(VLOOKUP(A971, LichDay!A:F, 6, FALSE), "")</f>
        <v/>
      </c>
      <c r="F971" s="187">
        <f t="shared" si="1"/>
        <v>4</v>
      </c>
      <c r="G971" s="187">
        <f>IF(A971 &lt;&gt; "", COUNTIFS(DiemDanhChiTiet!A:A, A971, DiemDanhChiTiet!E:E, C971), 0)</f>
        <v>4</v>
      </c>
      <c r="H971" s="187">
        <f>IF(A971 &lt;&gt; "", COUNTIFS(DiemDanhChiTiet!A:A, A971, DiemDanhChiTiet!E:E, "&lt;&gt;"&amp;C971), 0)</f>
        <v>0</v>
      </c>
      <c r="I971" s="185">
        <f t="shared" si="4"/>
        <v>170000</v>
      </c>
      <c r="J971" s="186">
        <f t="shared" si="3"/>
        <v>0</v>
      </c>
      <c r="K971" s="186" t="str">
        <f t="array" ref="K971">XLOOKUP(TRIM(C971), LopHoc!$B$4:$B$100, LopHoc!$A$4:$A$100, "Không tìm thấy")
</f>
        <v>Gang Thép</v>
      </c>
    </row>
    <row r="972">
      <c r="A972" s="102" t="s">
        <v>2735</v>
      </c>
      <c r="B972" s="105" t="s">
        <v>2736</v>
      </c>
      <c r="C972" s="105" t="s">
        <v>141</v>
      </c>
      <c r="D972" s="105" t="str">
        <f>IFERROR(VLOOKUP(A972, LichDay!A:E, 5, FALSE), "")</f>
        <v>Hope</v>
      </c>
      <c r="E972" s="173" t="str">
        <f>IFERROR(VLOOKUP(A972, LichDay!A:F, 6, FALSE), "")</f>
        <v/>
      </c>
      <c r="F972" s="187">
        <f t="shared" si="1"/>
        <v>4</v>
      </c>
      <c r="G972" s="187">
        <f>IF(A972 &lt;&gt; "", COUNTIFS(DiemDanhChiTiet!A:A, A972, DiemDanhChiTiet!E:E, C972), 0)</f>
        <v>4</v>
      </c>
      <c r="H972" s="187">
        <f>IF(A972 &lt;&gt; "", COUNTIFS(DiemDanhChiTiet!A:A, A972, DiemDanhChiTiet!E:E, "&lt;&gt;"&amp;C972), 0)</f>
        <v>0</v>
      </c>
      <c r="I972" s="185">
        <f t="shared" si="4"/>
        <v>150000</v>
      </c>
      <c r="J972" s="186">
        <f t="shared" si="3"/>
        <v>0</v>
      </c>
      <c r="K972" s="186" t="str">
        <f t="array" ref="K972">XLOOKUP(TRIM(C972), LopHoc!$B$4:$B$100, LopHoc!$A$4:$A$100, "Không tìm thấy")
</f>
        <v>RMIX</v>
      </c>
    </row>
    <row r="973">
      <c r="A973" s="102" t="s">
        <v>2826</v>
      </c>
      <c r="B973" s="106">
        <v>45661.0</v>
      </c>
      <c r="C973" s="105" t="s">
        <v>306</v>
      </c>
      <c r="D973" s="105" t="str">
        <f>IFERROR(VLOOKUP(A973, LichDay!A:E, 5, FALSE), "")</f>
        <v>Khadi</v>
      </c>
      <c r="E973" s="173" t="str">
        <f>IFERROR(VLOOKUP(A973, LichDay!A:F, 6, FALSE), "")</f>
        <v/>
      </c>
      <c r="F973" s="187">
        <f t="shared" si="1"/>
        <v>8</v>
      </c>
      <c r="G973" s="187">
        <f>IF(A973 &lt;&gt; "", COUNTIFS(DiemDanhChiTiet!A:A, A973, DiemDanhChiTiet!E:E, C973), 0)</f>
        <v>6</v>
      </c>
      <c r="H973" s="187">
        <f>IF(A973 &lt;&gt; "", COUNTIFS(DiemDanhChiTiet!A:A, A973, DiemDanhChiTiet!E:E, "&lt;&gt;"&amp;C973), 0)</f>
        <v>2</v>
      </c>
      <c r="I973" s="185">
        <f t="shared" si="4"/>
        <v>170000</v>
      </c>
      <c r="J973" s="186">
        <f t="shared" si="3"/>
        <v>0</v>
      </c>
      <c r="K973" s="186" t="str">
        <f t="array" ref="K973">XLOOKUP(TRIM(C973), LopHoc!$B$4:$B$100, LopHoc!$A$4:$A$100, "Không tìm thấy")
</f>
        <v>Gang Thép</v>
      </c>
    </row>
    <row r="974">
      <c r="A974" s="102" t="s">
        <v>2847</v>
      </c>
      <c r="B974" s="106">
        <v>45661.0</v>
      </c>
      <c r="C974" s="105" t="s">
        <v>453</v>
      </c>
      <c r="D974" s="105" t="str">
        <f>IFERROR(VLOOKUP(A974, LichDay!A:E, 5, FALSE), "")</f>
        <v>Hope</v>
      </c>
      <c r="E974" s="173" t="str">
        <f>IFERROR(VLOOKUP(A974, LichDay!A:F, 6, FALSE), "")</f>
        <v/>
      </c>
      <c r="F974" s="187">
        <f t="shared" si="1"/>
        <v>9</v>
      </c>
      <c r="G974" s="187">
        <f>IF(A974 &lt;&gt; "", COUNTIFS(DiemDanhChiTiet!A:A, A974, DiemDanhChiTiet!E:E, C974), 0)</f>
        <v>7</v>
      </c>
      <c r="H974" s="187">
        <f>IF(A974 &lt;&gt; "", COUNTIFS(DiemDanhChiTiet!A:A, A974, DiemDanhChiTiet!E:E, "&lt;&gt;"&amp;C974), 0)</f>
        <v>2</v>
      </c>
      <c r="I974" s="185">
        <f t="shared" si="4"/>
        <v>170000</v>
      </c>
      <c r="J974" s="186">
        <f t="shared" si="3"/>
        <v>0</v>
      </c>
      <c r="K974" s="186" t="str">
        <f t="array" ref="K974">XLOOKUP(TRIM(C974), LopHoc!$B$4:$B$100, LopHoc!$A$4:$A$100, "Không tìm thấy")
</f>
        <v>Gang Thép</v>
      </c>
    </row>
    <row r="975">
      <c r="A975" s="102" t="s">
        <v>2812</v>
      </c>
      <c r="B975" s="106">
        <v>45692.0</v>
      </c>
      <c r="C975" s="105" t="s">
        <v>327</v>
      </c>
      <c r="D975" s="105" t="str">
        <f>IFERROR(VLOOKUP(A975, LichDay!A:E, 5, FALSE), "")</f>
        <v>Huco</v>
      </c>
      <c r="E975" s="173" t="str">
        <f>IFERROR(VLOOKUP(A975, LichDay!A:F, 6, FALSE), "")</f>
        <v/>
      </c>
      <c r="F975" s="187">
        <f t="shared" si="1"/>
        <v>5</v>
      </c>
      <c r="G975" s="187">
        <f>IF(A975 &lt;&gt; "", COUNTIFS(DiemDanhChiTiet!A:A, A975, DiemDanhChiTiet!E:E, C975), 0)</f>
        <v>5</v>
      </c>
      <c r="H975" s="187">
        <f>IF(A975 &lt;&gt; "", COUNTIFS(DiemDanhChiTiet!A:A, A975, DiemDanhChiTiet!E:E, "&lt;&gt;"&amp;C975), 0)</f>
        <v>0</v>
      </c>
      <c r="I975" s="185">
        <f t="shared" si="4"/>
        <v>170000</v>
      </c>
      <c r="J975" s="186">
        <f t="shared" si="3"/>
        <v>0</v>
      </c>
      <c r="K975" s="186" t="str">
        <f t="array" ref="K975">XLOOKUP(TRIM(C975), LopHoc!$B$4:$B$100, LopHoc!$A$4:$A$100, "Không tìm thấy")
</f>
        <v>Gang Thép</v>
      </c>
    </row>
    <row r="976">
      <c r="A976" s="102" t="s">
        <v>2838</v>
      </c>
      <c r="B976" s="106">
        <v>45692.0</v>
      </c>
      <c r="C976" s="105" t="s">
        <v>439</v>
      </c>
      <c r="D976" s="105" t="str">
        <f>IFERROR(VLOOKUP(A976, LichDay!A:E, 5, FALSE), "")</f>
        <v>Khadi</v>
      </c>
      <c r="E976" s="173" t="str">
        <f>IFERROR(VLOOKUP(A976, LichDay!A:F, 6, FALSE), "")</f>
        <v/>
      </c>
      <c r="F976" s="187">
        <f t="shared" si="1"/>
        <v>7</v>
      </c>
      <c r="G976" s="187">
        <f>IF(A976 &lt;&gt; "", COUNTIFS(DiemDanhChiTiet!A:A, A976, DiemDanhChiTiet!E:E, C976), 0)</f>
        <v>7</v>
      </c>
      <c r="H976" s="187">
        <f>IF(A976 &lt;&gt; "", COUNTIFS(DiemDanhChiTiet!A:A, A976, DiemDanhChiTiet!E:E, "&lt;&gt;"&amp;C976), 0)</f>
        <v>0</v>
      </c>
      <c r="I976" s="185">
        <f t="shared" si="4"/>
        <v>170000</v>
      </c>
      <c r="J976" s="186">
        <f t="shared" si="3"/>
        <v>0</v>
      </c>
      <c r="K976" s="186" t="str">
        <f t="array" ref="K976">XLOOKUP(TRIM(C976), LopHoc!$B$4:$B$100, LopHoc!$A$4:$A$100, "Không tìm thấy")
</f>
        <v>Gang Thép</v>
      </c>
    </row>
    <row r="977">
      <c r="A977" s="102" t="s">
        <v>2877</v>
      </c>
      <c r="B977" s="106">
        <v>45692.0</v>
      </c>
      <c r="C977" s="105" t="s">
        <v>141</v>
      </c>
      <c r="D977" s="105" t="str">
        <f>IFERROR(VLOOKUP(A977, LichDay!A:E, 5, FALSE), "")</f>
        <v>Hope</v>
      </c>
      <c r="E977" s="173" t="str">
        <f>IFERROR(VLOOKUP(A977, LichDay!A:F, 6, FALSE), "")</f>
        <v/>
      </c>
      <c r="F977" s="187">
        <f t="shared" si="1"/>
        <v>4</v>
      </c>
      <c r="G977" s="187">
        <f>IF(A977 &lt;&gt; "", COUNTIFS(DiemDanhChiTiet!A:A, A977, DiemDanhChiTiet!E:E, C977), 0)</f>
        <v>4</v>
      </c>
      <c r="H977" s="187">
        <f>IF(A977 &lt;&gt; "", COUNTIFS(DiemDanhChiTiet!A:A, A977, DiemDanhChiTiet!E:E, "&lt;&gt;"&amp;C977), 0)</f>
        <v>0</v>
      </c>
      <c r="I977" s="185">
        <f t="shared" si="4"/>
        <v>150000</v>
      </c>
      <c r="J977" s="186">
        <f t="shared" si="3"/>
        <v>0</v>
      </c>
      <c r="K977" s="186" t="str">
        <f t="array" ref="K977">XLOOKUP(TRIM(C977), LopHoc!$B$4:$B$100, LopHoc!$A$4:$A$100, "Không tìm thấy")
</f>
        <v>RMIX</v>
      </c>
    </row>
    <row r="978">
      <c r="A978" s="102" t="s">
        <v>2886</v>
      </c>
      <c r="B978" s="106">
        <v>45692.0</v>
      </c>
      <c r="C978" s="105" t="s">
        <v>27</v>
      </c>
      <c r="D978" s="105" t="str">
        <f>IFERROR(VLOOKUP(A978, LichDay!A:E, 5, FALSE), "")</f>
        <v>Lego</v>
      </c>
      <c r="E978" s="173" t="str">
        <f>IFERROR(VLOOKUP(A978, LichDay!A:F, 6, FALSE), "")</f>
        <v/>
      </c>
      <c r="F978" s="187">
        <f t="shared" si="1"/>
        <v>8</v>
      </c>
      <c r="G978" s="187">
        <f>IF(A978 &lt;&gt; "", COUNTIFS(DiemDanhChiTiet!A:A, A978, DiemDanhChiTiet!E:E, C978), 0)</f>
        <v>8</v>
      </c>
      <c r="H978" s="187">
        <f>IF(A978 &lt;&gt; "", COUNTIFS(DiemDanhChiTiet!A:A, A978, DiemDanhChiTiet!E:E, "&lt;&gt;"&amp;C978), 0)</f>
        <v>0</v>
      </c>
      <c r="I978" s="185">
        <f t="shared" si="4"/>
        <v>150000</v>
      </c>
      <c r="J978" s="186">
        <f t="shared" si="3"/>
        <v>0</v>
      </c>
      <c r="K978" s="186" t="str">
        <f t="array" ref="K978">XLOOKUP(TRIM(C978), LopHoc!$B$4:$B$100, LopHoc!$A$4:$A$100, "Không tìm thấy")
</f>
        <v>RMIX</v>
      </c>
    </row>
    <row r="979">
      <c r="A979" s="102" t="s">
        <v>2895</v>
      </c>
      <c r="B979" s="106">
        <v>45692.0</v>
      </c>
      <c r="C979" s="105" t="s">
        <v>86</v>
      </c>
      <c r="D979" s="105" t="str">
        <f>IFERROR(VLOOKUP(A979, LichDay!A:E, 5, FALSE), "")</f>
        <v>Halo</v>
      </c>
      <c r="E979" s="173" t="str">
        <f>IFERROR(VLOOKUP(A979, LichDay!A:F, 6, FALSE), "")</f>
        <v/>
      </c>
      <c r="F979" s="187">
        <f t="shared" si="1"/>
        <v>7</v>
      </c>
      <c r="G979" s="187">
        <f>IF(A979 &lt;&gt; "", COUNTIFS(DiemDanhChiTiet!A:A, A979, DiemDanhChiTiet!E:E, C979), 0)</f>
        <v>7</v>
      </c>
      <c r="H979" s="187">
        <f>IF(A979 &lt;&gt; "", COUNTIFS(DiemDanhChiTiet!A:A, A979, DiemDanhChiTiet!E:E, "&lt;&gt;"&amp;C979), 0)</f>
        <v>0</v>
      </c>
      <c r="I979" s="185">
        <f t="shared" si="4"/>
        <v>150000</v>
      </c>
      <c r="J979" s="186">
        <f t="shared" si="3"/>
        <v>0</v>
      </c>
      <c r="K979" s="186" t="str">
        <f t="array" ref="K979">XLOOKUP(TRIM(C979), LopHoc!$B$4:$B$100, LopHoc!$A$4:$A$100, "Không tìm thấy")
</f>
        <v>RMIX</v>
      </c>
    </row>
    <row r="980">
      <c r="A980" s="102" t="s">
        <v>2864</v>
      </c>
      <c r="B980" s="106">
        <v>45720.0</v>
      </c>
      <c r="C980" s="105" t="s">
        <v>293</v>
      </c>
      <c r="D980" s="105" t="str">
        <f>IFERROR(VLOOKUP(A980, LichDay!A:E, 5, FALSE), "")</f>
        <v>Halo</v>
      </c>
      <c r="E980" s="173" t="str">
        <f>IFERROR(VLOOKUP(A980, LichDay!A:F, 6, FALSE), "")</f>
        <v/>
      </c>
      <c r="F980" s="187">
        <f t="shared" si="1"/>
        <v>3</v>
      </c>
      <c r="G980" s="187">
        <f>IF(A980 &lt;&gt; "", COUNTIFS(DiemDanhChiTiet!A:A, A980, DiemDanhChiTiet!E:E, C980), 0)</f>
        <v>3</v>
      </c>
      <c r="H980" s="187">
        <f>IF(A980 &lt;&gt; "", COUNTIFS(DiemDanhChiTiet!A:A, A980, DiemDanhChiTiet!E:E, "&lt;&gt;"&amp;C980), 0)</f>
        <v>0</v>
      </c>
      <c r="I980" s="185">
        <f t="shared" si="4"/>
        <v>170000</v>
      </c>
      <c r="J980" s="186">
        <f t="shared" si="3"/>
        <v>0</v>
      </c>
      <c r="K980" s="186" t="str">
        <f t="array" ref="K980">XLOOKUP(TRIM(C980), LopHoc!$B$4:$B$100, LopHoc!$A$4:$A$100, "Không tìm thấy")
</f>
        <v>Gang Thép</v>
      </c>
    </row>
    <row r="981">
      <c r="A981" s="102" t="s">
        <v>2912</v>
      </c>
      <c r="B981" s="106">
        <v>45751.0</v>
      </c>
      <c r="C981" s="105" t="s">
        <v>50</v>
      </c>
      <c r="D981" s="105" t="str">
        <f>IFERROR(VLOOKUP(A981, LichDay!A:E, 5, FALSE), "")</f>
        <v>Khadi</v>
      </c>
      <c r="E981" s="173" t="str">
        <f>IFERROR(VLOOKUP(A981, LichDay!A:F, 6, FALSE), "")</f>
        <v/>
      </c>
      <c r="F981" s="187">
        <f t="shared" si="1"/>
        <v>9</v>
      </c>
      <c r="G981" s="187">
        <f>IF(A981 &lt;&gt; "", COUNTIFS(DiemDanhChiTiet!A:A, A981, DiemDanhChiTiet!E:E, C981), 0)</f>
        <v>7</v>
      </c>
      <c r="H981" s="187">
        <f>IF(A981 &lt;&gt; "", COUNTIFS(DiemDanhChiTiet!A:A, A981, DiemDanhChiTiet!E:E, "&lt;&gt;"&amp;C981), 0)</f>
        <v>2</v>
      </c>
      <c r="I981" s="185">
        <f t="shared" si="4"/>
        <v>150000</v>
      </c>
      <c r="J981" s="186">
        <f t="shared" si="3"/>
        <v>0</v>
      </c>
      <c r="K981" s="186" t="str">
        <f t="array" ref="K981">XLOOKUP(TRIM(C981), LopHoc!$B$4:$B$100, LopHoc!$A$4:$A$100, "Không tìm thấy")
</f>
        <v>RMIX</v>
      </c>
    </row>
    <row r="982">
      <c r="A982" s="102" t="s">
        <v>2848</v>
      </c>
      <c r="B982" s="106">
        <v>45751.0</v>
      </c>
      <c r="C982" s="105" t="s">
        <v>453</v>
      </c>
      <c r="D982" s="105" t="str">
        <f>IFERROR(VLOOKUP(A982, LichDay!A:E, 5, FALSE), "")</f>
        <v>Hope</v>
      </c>
      <c r="E982" s="173" t="str">
        <f>IFERROR(VLOOKUP(A982, LichDay!A:F, 6, FALSE), "")</f>
        <v/>
      </c>
      <c r="F982" s="187">
        <f t="shared" si="1"/>
        <v>9</v>
      </c>
      <c r="G982" s="187">
        <f>IF(A982 &lt;&gt; "", COUNTIFS(DiemDanhChiTiet!A:A, A982, DiemDanhChiTiet!E:E, C982), 0)</f>
        <v>8</v>
      </c>
      <c r="H982" s="187">
        <f>IF(A982 &lt;&gt; "", COUNTIFS(DiemDanhChiTiet!A:A, A982, DiemDanhChiTiet!E:E, "&lt;&gt;"&amp;C982), 0)</f>
        <v>1</v>
      </c>
      <c r="I982" s="185">
        <f t="shared" si="4"/>
        <v>170000</v>
      </c>
      <c r="J982" s="186">
        <f t="shared" si="3"/>
        <v>0</v>
      </c>
      <c r="K982" s="186" t="str">
        <f t="array" ref="K982">XLOOKUP(TRIM(C982), LopHoc!$B$4:$B$100, LopHoc!$A$4:$A$100, "Không tìm thấy")
</f>
        <v>Gang Thép</v>
      </c>
    </row>
    <row r="983">
      <c r="A983" s="102" t="s">
        <v>2813</v>
      </c>
      <c r="B983" s="106">
        <v>45751.0</v>
      </c>
      <c r="C983" s="105" t="s">
        <v>327</v>
      </c>
      <c r="D983" s="105" t="str">
        <f>IFERROR(VLOOKUP(A983, LichDay!A:E, 5, FALSE), "")</f>
        <v>Huco</v>
      </c>
      <c r="E983" s="173" t="str">
        <f>IFERROR(VLOOKUP(A983, LichDay!A:F, 6, FALSE), "")</f>
        <v/>
      </c>
      <c r="F983" s="187">
        <f t="shared" si="1"/>
        <v>6</v>
      </c>
      <c r="G983" s="187">
        <f>IF(A983 &lt;&gt; "", COUNTIFS(DiemDanhChiTiet!A:A, A983, DiemDanhChiTiet!E:E, C983), 0)</f>
        <v>5</v>
      </c>
      <c r="H983" s="187">
        <f>IF(A983 &lt;&gt; "", COUNTIFS(DiemDanhChiTiet!A:A, A983, DiemDanhChiTiet!E:E, "&lt;&gt;"&amp;C983), 0)</f>
        <v>1</v>
      </c>
      <c r="I983" s="185">
        <f t="shared" si="4"/>
        <v>170000</v>
      </c>
      <c r="J983" s="186">
        <f t="shared" si="3"/>
        <v>0</v>
      </c>
      <c r="K983" s="186" t="str">
        <f t="array" ref="K983">XLOOKUP(TRIM(C983), LopHoc!$B$4:$B$100, LopHoc!$A$4:$A$100, "Không tìm thấy")
</f>
        <v>Gang Thép</v>
      </c>
    </row>
    <row r="984">
      <c r="A984" s="102" t="s">
        <v>2896</v>
      </c>
      <c r="B984" s="106">
        <v>45751.0</v>
      </c>
      <c r="C984" s="105" t="s">
        <v>86</v>
      </c>
      <c r="D984" s="105" t="str">
        <f>IFERROR(VLOOKUP(A984, LichDay!A:E, 5, FALSE), "")</f>
        <v>Halo</v>
      </c>
      <c r="E984" s="173" t="str">
        <f>IFERROR(VLOOKUP(A984, LichDay!A:F, 6, FALSE), "")</f>
        <v/>
      </c>
      <c r="F984" s="187">
        <f t="shared" si="1"/>
        <v>4</v>
      </c>
      <c r="G984" s="187">
        <f>IF(A984 &lt;&gt; "", COUNTIFS(DiemDanhChiTiet!A:A, A984, DiemDanhChiTiet!E:E, C984), 0)</f>
        <v>3</v>
      </c>
      <c r="H984" s="187">
        <f>IF(A984 &lt;&gt; "", COUNTIFS(DiemDanhChiTiet!A:A, A984, DiemDanhChiTiet!E:E, "&lt;&gt;"&amp;C984), 0)</f>
        <v>1</v>
      </c>
      <c r="I984" s="185">
        <f t="shared" si="4"/>
        <v>150000</v>
      </c>
      <c r="J984" s="186">
        <f t="shared" si="3"/>
        <v>0</v>
      </c>
      <c r="K984" s="186" t="str">
        <f t="array" ref="K984">XLOOKUP(TRIM(C984), LopHoc!$B$4:$B$100, LopHoc!$A$4:$A$100, "Không tìm thấy")
</f>
        <v>RMIX</v>
      </c>
    </row>
    <row r="985">
      <c r="A985" s="102" t="s">
        <v>2839</v>
      </c>
      <c r="B985" s="106">
        <v>45751.0</v>
      </c>
      <c r="C985" s="105" t="s">
        <v>439</v>
      </c>
      <c r="D985" s="105" t="str">
        <f>IFERROR(VLOOKUP(A985, LichDay!A:E, 5, FALSE), "")</f>
        <v>Khadi</v>
      </c>
      <c r="E985" s="173" t="str">
        <f>IFERROR(VLOOKUP(A985, LichDay!A:F, 6, FALSE), "")</f>
        <v/>
      </c>
      <c r="F985" s="187">
        <f t="shared" si="1"/>
        <v>8</v>
      </c>
      <c r="G985" s="187">
        <f>IF(A985 &lt;&gt; "", COUNTIFS(DiemDanhChiTiet!A:A, A985, DiemDanhChiTiet!E:E, C985), 0)</f>
        <v>7</v>
      </c>
      <c r="H985" s="187">
        <f>IF(A985 &lt;&gt; "", COUNTIFS(DiemDanhChiTiet!A:A, A985, DiemDanhChiTiet!E:E, "&lt;&gt;"&amp;C985), 0)</f>
        <v>1</v>
      </c>
      <c r="I985" s="185">
        <f t="shared" si="4"/>
        <v>170000</v>
      </c>
      <c r="J985" s="186">
        <f t="shared" si="3"/>
        <v>0</v>
      </c>
      <c r="K985" s="186" t="str">
        <f t="array" ref="K985">XLOOKUP(TRIM(C985), LopHoc!$B$4:$B$100, LopHoc!$A$4:$A$100, "Không tìm thấy")
</f>
        <v>Gang Thép</v>
      </c>
    </row>
    <row r="986">
      <c r="A986" s="102" t="s">
        <v>2887</v>
      </c>
      <c r="B986" s="106">
        <v>45751.0</v>
      </c>
      <c r="C986" s="105" t="s">
        <v>27</v>
      </c>
      <c r="D986" s="105" t="str">
        <f>IFERROR(VLOOKUP(A986, LichDay!A:E, 5, FALSE), "")</f>
        <v>Lego</v>
      </c>
      <c r="E986" s="173" t="str">
        <f>IFERROR(VLOOKUP(A986, LichDay!A:F, 6, FALSE), "")</f>
        <v/>
      </c>
      <c r="F986" s="187">
        <f t="shared" si="1"/>
        <v>10</v>
      </c>
      <c r="G986" s="187">
        <f>IF(A986 &lt;&gt; "", COUNTIFS(DiemDanhChiTiet!A:A, A986, DiemDanhChiTiet!E:E, C986), 0)</f>
        <v>10</v>
      </c>
      <c r="H986" s="187">
        <f>IF(A986 &lt;&gt; "", COUNTIFS(DiemDanhChiTiet!A:A, A986, DiemDanhChiTiet!E:E, "&lt;&gt;"&amp;C986), 0)</f>
        <v>0</v>
      </c>
      <c r="I986" s="185">
        <f t="shared" si="4"/>
        <v>150000</v>
      </c>
      <c r="J986" s="186">
        <f t="shared" si="3"/>
        <v>0</v>
      </c>
      <c r="K986" s="186" t="str">
        <f t="array" ref="K986">XLOOKUP(TRIM(C986), LopHoc!$B$4:$B$100, LopHoc!$A$4:$A$100, "Không tìm thấy")
</f>
        <v>RMIX</v>
      </c>
    </row>
    <row r="987">
      <c r="A987" s="102" t="s">
        <v>2904</v>
      </c>
      <c r="B987" s="106">
        <v>45781.0</v>
      </c>
      <c r="C987" s="105" t="s">
        <v>114</v>
      </c>
      <c r="D987" s="105" t="str">
        <f>IFERROR(VLOOKUP(A987, LichDay!A:E, 5, FALSE), "")</f>
        <v>Khadi</v>
      </c>
      <c r="E987" s="173" t="str">
        <f>IFERROR(VLOOKUP(A987, LichDay!A:F, 6, FALSE), "")</f>
        <v/>
      </c>
      <c r="F987" s="187">
        <f t="shared" si="1"/>
        <v>4</v>
      </c>
      <c r="G987" s="187">
        <f>IF(A987 &lt;&gt; "", COUNTIFS(DiemDanhChiTiet!A:A, A987, DiemDanhChiTiet!E:E, C987), 0)</f>
        <v>4</v>
      </c>
      <c r="H987" s="187">
        <f>IF(A987 &lt;&gt; "", COUNTIFS(DiemDanhChiTiet!A:A, A987, DiemDanhChiTiet!E:E, "&lt;&gt;"&amp;C987), 0)</f>
        <v>0</v>
      </c>
      <c r="I987" s="185">
        <f t="shared" si="4"/>
        <v>150000</v>
      </c>
      <c r="J987" s="186">
        <f t="shared" si="3"/>
        <v>0</v>
      </c>
      <c r="K987" s="186" t="str">
        <f t="array" ref="K987">XLOOKUP(TRIM(C987), LopHoc!$B$4:$B$100, LopHoc!$A$4:$A$100, "Không tìm thấy")
</f>
        <v>RMIX</v>
      </c>
    </row>
    <row r="988">
      <c r="A988" s="102" t="s">
        <v>2791</v>
      </c>
      <c r="B988" s="106">
        <v>45781.0</v>
      </c>
      <c r="C988" s="105" t="s">
        <v>225</v>
      </c>
      <c r="D988" s="105" t="str">
        <f>IFERROR(VLOOKUP(A988, LichDay!A:E, 5, FALSE), "")</f>
        <v>Halo</v>
      </c>
      <c r="E988" s="173" t="str">
        <f>IFERROR(VLOOKUP(A988, LichDay!A:F, 6, FALSE), "")</f>
        <v/>
      </c>
      <c r="F988" s="187">
        <f t="shared" si="1"/>
        <v>8</v>
      </c>
      <c r="G988" s="187">
        <f>IF(A988 &lt;&gt; "", COUNTIFS(DiemDanhChiTiet!A:A, A988, DiemDanhChiTiet!E:E, C988), 0)</f>
        <v>8</v>
      </c>
      <c r="H988" s="187">
        <f>IF(A988 &lt;&gt; "", COUNTIFS(DiemDanhChiTiet!A:A, A988, DiemDanhChiTiet!E:E, "&lt;&gt;"&amp;C988), 0)</f>
        <v>0</v>
      </c>
      <c r="I988" s="185">
        <f t="shared" si="4"/>
        <v>170000</v>
      </c>
      <c r="J988" s="186">
        <f t="shared" si="3"/>
        <v>0</v>
      </c>
      <c r="K988" s="186" t="str">
        <f t="array" ref="K988">XLOOKUP(TRIM(C988), LopHoc!$B$4:$B$100, LopHoc!$A$4:$A$100, "Không tìm thấy")
</f>
        <v>Gang Thép</v>
      </c>
    </row>
    <row r="989">
      <c r="A989" s="102" t="s">
        <v>2804</v>
      </c>
      <c r="B989" s="106">
        <v>45781.0</v>
      </c>
      <c r="C989" s="105" t="s">
        <v>232</v>
      </c>
      <c r="D989" s="105" t="str">
        <f>IFERROR(VLOOKUP(A989, LichDay!A:E, 5, FALSE), "")</f>
        <v>Khadi</v>
      </c>
      <c r="E989" s="173" t="str">
        <f>IFERROR(VLOOKUP(A989, LichDay!A:F, 6, FALSE), "")</f>
        <v/>
      </c>
      <c r="F989" s="187">
        <f t="shared" si="1"/>
        <v>8</v>
      </c>
      <c r="G989" s="187">
        <f>IF(A989 &lt;&gt; "", COUNTIFS(DiemDanhChiTiet!A:A, A989, DiemDanhChiTiet!E:E, C989), 0)</f>
        <v>7</v>
      </c>
      <c r="H989" s="187">
        <f>IF(A989 &lt;&gt; "", COUNTIFS(DiemDanhChiTiet!A:A, A989, DiemDanhChiTiet!E:E, "&lt;&gt;"&amp;C989), 0)</f>
        <v>1</v>
      </c>
      <c r="I989" s="185">
        <f t="shared" si="4"/>
        <v>170000</v>
      </c>
      <c r="J989" s="186">
        <f t="shared" si="3"/>
        <v>0</v>
      </c>
      <c r="K989" s="186" t="str">
        <f t="array" ref="K989">XLOOKUP(TRIM(C989), LopHoc!$B$4:$B$100, LopHoc!$A$4:$A$100, "Không tìm thấy")
</f>
        <v>Gang Thép</v>
      </c>
    </row>
    <row r="990">
      <c r="A990" s="102" t="s">
        <v>2856</v>
      </c>
      <c r="B990" s="106">
        <v>45781.0</v>
      </c>
      <c r="C990" s="105" t="s">
        <v>472</v>
      </c>
      <c r="D990" s="105" t="str">
        <f>IFERROR(VLOOKUP(A990, LichDay!A:E, 5, FALSE), "")</f>
        <v>Fury</v>
      </c>
      <c r="E990" s="173" t="str">
        <f>IFERROR(VLOOKUP(A990, LichDay!A:F, 6, FALSE), "")</f>
        <v/>
      </c>
      <c r="F990" s="187">
        <f t="shared" si="1"/>
        <v>4</v>
      </c>
      <c r="G990" s="187">
        <f>IF(A990 &lt;&gt; "", COUNTIFS(DiemDanhChiTiet!A:A, A990, DiemDanhChiTiet!E:E, C990), 0)</f>
        <v>4</v>
      </c>
      <c r="H990" s="187">
        <f>IF(A990 &lt;&gt; "", COUNTIFS(DiemDanhChiTiet!A:A, A990, DiemDanhChiTiet!E:E, "&lt;&gt;"&amp;C990), 0)</f>
        <v>0</v>
      </c>
      <c r="I990" s="185">
        <f t="shared" si="4"/>
        <v>170000</v>
      </c>
      <c r="J990" s="186">
        <f t="shared" si="3"/>
        <v>0</v>
      </c>
      <c r="K990" s="186" t="str">
        <f t="array" ref="K990">XLOOKUP(TRIM(C990), LopHoc!$B$4:$B$100, LopHoc!$A$4:$A$100, "Không tìm thấy")
</f>
        <v>Gang Thép</v>
      </c>
    </row>
    <row r="991">
      <c r="A991" s="102" t="s">
        <v>2827</v>
      </c>
      <c r="B991" s="106">
        <v>45812.0</v>
      </c>
      <c r="C991" s="105" t="s">
        <v>306</v>
      </c>
      <c r="D991" s="105" t="str">
        <f>IFERROR(VLOOKUP(A991, LichDay!A:E, 5, FALSE), "")</f>
        <v>Halo</v>
      </c>
      <c r="E991" s="173" t="str">
        <f>IFERROR(VLOOKUP(A991, LichDay!A:F, 6, FALSE), "")</f>
        <v/>
      </c>
      <c r="F991" s="187">
        <f t="shared" si="1"/>
        <v>5</v>
      </c>
      <c r="G991" s="187">
        <f>IF(A991 &lt;&gt; "", COUNTIFS(DiemDanhChiTiet!A:A, A991, DiemDanhChiTiet!E:E, C991), 0)</f>
        <v>4</v>
      </c>
      <c r="H991" s="187">
        <f>IF(A991 &lt;&gt; "", COUNTIFS(DiemDanhChiTiet!A:A, A991, DiemDanhChiTiet!E:E, "&lt;&gt;"&amp;C991), 0)</f>
        <v>1</v>
      </c>
      <c r="I991" s="185">
        <f t="shared" si="4"/>
        <v>170000</v>
      </c>
      <c r="J991" s="186">
        <f t="shared" si="3"/>
        <v>0</v>
      </c>
      <c r="K991" s="186" t="str">
        <f t="array" ref="K991">XLOOKUP(TRIM(C991), LopHoc!$B$4:$B$100, LopHoc!$A$4:$A$100, "Không tìm thấy")
</f>
        <v>Gang Thép</v>
      </c>
    </row>
    <row r="992">
      <c r="A992" s="102" t="s">
        <v>2913</v>
      </c>
      <c r="B992" s="106">
        <v>45812.0</v>
      </c>
      <c r="C992" s="105" t="s">
        <v>50</v>
      </c>
      <c r="D992" s="105" t="str">
        <f>IFERROR(VLOOKUP(A992, LichDay!A:E, 5, FALSE), "")</f>
        <v>Khadi</v>
      </c>
      <c r="E992" s="173" t="str">
        <f>IFERROR(VLOOKUP(A992, LichDay!A:F, 6, FALSE), "")</f>
        <v/>
      </c>
      <c r="F992" s="187">
        <f t="shared" si="1"/>
        <v>7</v>
      </c>
      <c r="G992" s="187">
        <f>IF(A992 &lt;&gt; "", COUNTIFS(DiemDanhChiTiet!A:A, A992, DiemDanhChiTiet!E:E, C992), 0)</f>
        <v>6</v>
      </c>
      <c r="H992" s="187">
        <f>IF(A992 &lt;&gt; "", COUNTIFS(DiemDanhChiTiet!A:A, A992, DiemDanhChiTiet!E:E, "&lt;&gt;"&amp;C992), 0)</f>
        <v>1</v>
      </c>
      <c r="I992" s="185">
        <f t="shared" si="4"/>
        <v>150000</v>
      </c>
      <c r="J992" s="186">
        <f t="shared" si="3"/>
        <v>0</v>
      </c>
      <c r="K992" s="186" t="str">
        <f t="array" ref="K992">XLOOKUP(TRIM(C992), LopHoc!$B$4:$B$100, LopHoc!$A$4:$A$100, "Không tìm thấy")
</f>
        <v>RMIX</v>
      </c>
    </row>
    <row r="993">
      <c r="A993" s="102" t="s">
        <v>2792</v>
      </c>
      <c r="B993" s="106">
        <v>45812.0</v>
      </c>
      <c r="C993" s="105" t="s">
        <v>225</v>
      </c>
      <c r="D993" s="105" t="str">
        <f>IFERROR(VLOOKUP(A993, LichDay!A:E, 5, FALSE), "")</f>
        <v>Hope</v>
      </c>
      <c r="E993" s="173" t="str">
        <f>IFERROR(VLOOKUP(A993, LichDay!A:F, 6, FALSE), "")</f>
        <v/>
      </c>
      <c r="F993" s="187">
        <f t="shared" si="1"/>
        <v>6</v>
      </c>
      <c r="G993" s="187">
        <f>IF(A993 &lt;&gt; "", COUNTIFS(DiemDanhChiTiet!A:A, A993, DiemDanhChiTiet!E:E, C993), 0)</f>
        <v>6</v>
      </c>
      <c r="H993" s="187">
        <f>IF(A993 &lt;&gt; "", COUNTIFS(DiemDanhChiTiet!A:A, A993, DiemDanhChiTiet!E:E, "&lt;&gt;"&amp;C993), 0)</f>
        <v>0</v>
      </c>
      <c r="I993" s="185">
        <f t="shared" si="4"/>
        <v>170000</v>
      </c>
      <c r="J993" s="186">
        <f t="shared" si="3"/>
        <v>0</v>
      </c>
      <c r="K993" s="186" t="str">
        <f t="array" ref="K993">XLOOKUP(TRIM(C993), LopHoc!$B$4:$B$100, LopHoc!$A$4:$A$100, "Không tìm thấy")
</f>
        <v>Gang Thép</v>
      </c>
    </row>
    <row r="994">
      <c r="A994" s="102" t="s">
        <v>2805</v>
      </c>
      <c r="B994" s="106">
        <v>45812.0</v>
      </c>
      <c r="C994" s="105" t="s">
        <v>232</v>
      </c>
      <c r="D994" s="105" t="str">
        <f>IFERROR(VLOOKUP(A994, LichDay!A:E, 5, FALSE), "")</f>
        <v>Hope</v>
      </c>
      <c r="E994" s="173" t="str">
        <f>IFERROR(VLOOKUP(A994, LichDay!A:F, 6, FALSE), "")</f>
        <v/>
      </c>
      <c r="F994" s="187">
        <f t="shared" si="1"/>
        <v>5</v>
      </c>
      <c r="G994" s="187">
        <f>IF(A994 &lt;&gt; "", COUNTIFS(DiemDanhChiTiet!A:A, A994, DiemDanhChiTiet!E:E, C994), 0)</f>
        <v>5</v>
      </c>
      <c r="H994" s="187">
        <f>IF(A994 &lt;&gt; "", COUNTIFS(DiemDanhChiTiet!A:A, A994, DiemDanhChiTiet!E:E, "&lt;&gt;"&amp;C994), 0)</f>
        <v>0</v>
      </c>
      <c r="I994" s="185">
        <f t="shared" si="4"/>
        <v>170000</v>
      </c>
      <c r="J994" s="186">
        <f t="shared" si="3"/>
        <v>0</v>
      </c>
      <c r="K994" s="186" t="str">
        <f t="array" ref="K994">XLOOKUP(TRIM(C994), LopHoc!$B$4:$B$100, LopHoc!$A$4:$A$100, "Không tìm thấy")
</f>
        <v>Gang Thép</v>
      </c>
    </row>
    <row r="995">
      <c r="A995" s="102" t="s">
        <v>2857</v>
      </c>
      <c r="B995" s="106">
        <v>45812.0</v>
      </c>
      <c r="C995" s="105" t="s">
        <v>472</v>
      </c>
      <c r="D995" s="105" t="str">
        <f>IFERROR(VLOOKUP(A995, LichDay!A:E, 5, FALSE), "")</f>
        <v>Fury</v>
      </c>
      <c r="E995" s="173" t="str">
        <f>IFERROR(VLOOKUP(A995, LichDay!A:F, 6, FALSE), "")</f>
        <v/>
      </c>
      <c r="F995" s="187">
        <f t="shared" si="1"/>
        <v>5</v>
      </c>
      <c r="G995" s="187">
        <f>IF(A995 &lt;&gt; "", COUNTIFS(DiemDanhChiTiet!A:A, A995, DiemDanhChiTiet!E:E, C995), 0)</f>
        <v>5</v>
      </c>
      <c r="H995" s="187">
        <f>IF(A995 &lt;&gt; "", COUNTIFS(DiemDanhChiTiet!A:A, A995, DiemDanhChiTiet!E:E, "&lt;&gt;"&amp;C995), 0)</f>
        <v>0</v>
      </c>
      <c r="I995" s="185">
        <f t="shared" si="4"/>
        <v>170000</v>
      </c>
      <c r="J995" s="186">
        <f t="shared" si="3"/>
        <v>0</v>
      </c>
      <c r="K995" s="186" t="str">
        <f t="array" ref="K995">XLOOKUP(TRIM(C995), LopHoc!$B$4:$B$100, LopHoc!$A$4:$A$100, "Không tìm thấy")
</f>
        <v>Gang Thép</v>
      </c>
    </row>
    <row r="996">
      <c r="A996" s="102" t="s">
        <v>2828</v>
      </c>
      <c r="B996" s="106">
        <v>45873.0</v>
      </c>
      <c r="C996" s="105" t="s">
        <v>306</v>
      </c>
      <c r="D996" s="105" t="str">
        <f>IFERROR(VLOOKUP(A996, LichDay!A:E, 5, FALSE), "")</f>
        <v>Khadi</v>
      </c>
      <c r="E996" s="173" t="str">
        <f>IFERROR(VLOOKUP(A996, LichDay!A:F, 6, FALSE), "")</f>
        <v/>
      </c>
      <c r="F996" s="187">
        <f t="shared" si="1"/>
        <v>10</v>
      </c>
      <c r="G996" s="187">
        <f>IF(A996 &lt;&gt; "", COUNTIFS(DiemDanhChiTiet!A:A, A996, DiemDanhChiTiet!E:E, C996), 0)</f>
        <v>8</v>
      </c>
      <c r="H996" s="187">
        <f>IF(A996 &lt;&gt; "", COUNTIFS(DiemDanhChiTiet!A:A, A996, DiemDanhChiTiet!E:E, "&lt;&gt;"&amp;C996), 0)</f>
        <v>2</v>
      </c>
      <c r="I996" s="185">
        <f t="shared" si="4"/>
        <v>170000</v>
      </c>
      <c r="J996" s="186">
        <f t="shared" si="3"/>
        <v>0</v>
      </c>
      <c r="K996" s="186" t="str">
        <f t="array" ref="K996">XLOOKUP(TRIM(C996), LopHoc!$B$4:$B$100, LopHoc!$A$4:$A$100, "Không tìm thấy")
</f>
        <v>Gang Thép</v>
      </c>
    </row>
    <row r="997">
      <c r="A997" s="102" t="s">
        <v>2849</v>
      </c>
      <c r="B997" s="106">
        <v>45873.0</v>
      </c>
      <c r="C997" s="105" t="s">
        <v>453</v>
      </c>
      <c r="D997" s="105" t="str">
        <f>IFERROR(VLOOKUP(A997, LichDay!A:E, 5, FALSE), "")</f>
        <v>Hope</v>
      </c>
      <c r="E997" s="173" t="str">
        <f>IFERROR(VLOOKUP(A997, LichDay!A:F, 6, FALSE), "")</f>
        <v/>
      </c>
      <c r="F997" s="187">
        <f t="shared" si="1"/>
        <v>9</v>
      </c>
      <c r="G997" s="187">
        <f>IF(A997 &lt;&gt; "", COUNTIFS(DiemDanhChiTiet!A:A, A997, DiemDanhChiTiet!E:E, C997), 0)</f>
        <v>9</v>
      </c>
      <c r="H997" s="187">
        <f>IF(A997 &lt;&gt; "", COUNTIFS(DiemDanhChiTiet!A:A, A997, DiemDanhChiTiet!E:E, "&lt;&gt;"&amp;C997), 0)</f>
        <v>0</v>
      </c>
      <c r="I997" s="185">
        <f t="shared" si="4"/>
        <v>170000</v>
      </c>
      <c r="J997" s="186">
        <f t="shared" si="3"/>
        <v>0</v>
      </c>
      <c r="K997" s="186" t="str">
        <f t="array" ref="K997">XLOOKUP(TRIM(C997), LopHoc!$B$4:$B$100, LopHoc!$A$4:$A$100, "Không tìm thấy")
</f>
        <v>Gang Thép</v>
      </c>
    </row>
    <row r="998">
      <c r="A998" s="102" t="s">
        <v>2897</v>
      </c>
      <c r="B998" s="106">
        <v>45904.0</v>
      </c>
      <c r="C998" s="105" t="s">
        <v>86</v>
      </c>
      <c r="D998" s="105" t="str">
        <f>IFERROR(VLOOKUP(A998, LichDay!A:E, 5, FALSE), "")</f>
        <v>Halo</v>
      </c>
      <c r="E998" s="173" t="str">
        <f>IFERROR(VLOOKUP(A998, LichDay!A:F, 6, FALSE), "")</f>
        <v/>
      </c>
      <c r="F998" s="187">
        <f t="shared" si="1"/>
        <v>7</v>
      </c>
      <c r="G998" s="187">
        <f>IF(A998 &lt;&gt; "", COUNTIFS(DiemDanhChiTiet!A:A, A998, DiemDanhChiTiet!E:E, C998), 0)</f>
        <v>7</v>
      </c>
      <c r="H998" s="187">
        <f>IF(A998 &lt;&gt; "", COUNTIFS(DiemDanhChiTiet!A:A, A998, DiemDanhChiTiet!E:E, "&lt;&gt;"&amp;C998), 0)</f>
        <v>0</v>
      </c>
      <c r="I998" s="185">
        <f t="shared" si="4"/>
        <v>150000</v>
      </c>
      <c r="J998" s="186">
        <f t="shared" si="3"/>
        <v>0</v>
      </c>
      <c r="K998" s="186" t="str">
        <f t="array" ref="K998">XLOOKUP(TRIM(C998), LopHoc!$B$4:$B$100, LopHoc!$A$4:$A$100, "Không tìm thấy")
</f>
        <v>RMIX</v>
      </c>
    </row>
    <row r="999">
      <c r="A999" s="102" t="s">
        <v>2840</v>
      </c>
      <c r="B999" s="106">
        <v>45904.0</v>
      </c>
      <c r="C999" s="105" t="s">
        <v>439</v>
      </c>
      <c r="D999" s="105" t="str">
        <f>IFERROR(VLOOKUP(A999, LichDay!A:E, 5, FALSE), "")</f>
        <v>Khadi</v>
      </c>
      <c r="E999" s="173" t="str">
        <f>IFERROR(VLOOKUP(A999, LichDay!A:F, 6, FALSE), "")</f>
        <v/>
      </c>
      <c r="F999" s="187">
        <f t="shared" si="1"/>
        <v>8</v>
      </c>
      <c r="G999" s="187">
        <f>IF(A999 &lt;&gt; "", COUNTIFS(DiemDanhChiTiet!A:A, A999, DiemDanhChiTiet!E:E, C999), 0)</f>
        <v>8</v>
      </c>
      <c r="H999" s="187">
        <f>IF(A999 &lt;&gt; "", COUNTIFS(DiemDanhChiTiet!A:A, A999, DiemDanhChiTiet!E:E, "&lt;&gt;"&amp;C999), 0)</f>
        <v>0</v>
      </c>
      <c r="I999" s="185">
        <f t="shared" si="4"/>
        <v>170000</v>
      </c>
      <c r="J999" s="186">
        <f t="shared" si="3"/>
        <v>0</v>
      </c>
      <c r="K999" s="186" t="str">
        <f t="array" ref="K999">XLOOKUP(TRIM(C999), LopHoc!$B$4:$B$100, LopHoc!$A$4:$A$100, "Không tìm thấy")
</f>
        <v>Gang Thép</v>
      </c>
    </row>
    <row r="1000">
      <c r="A1000" s="102" t="s">
        <v>2866</v>
      </c>
      <c r="B1000" s="106">
        <v>45934.0</v>
      </c>
      <c r="C1000" s="105" t="s">
        <v>293</v>
      </c>
      <c r="D1000" s="105" t="str">
        <f>IFERROR(VLOOKUP(A1000, LichDay!A:E, 5, FALSE), "")</f>
        <v>Halo</v>
      </c>
      <c r="E1000" s="173" t="str">
        <f>IFERROR(VLOOKUP(A1000, LichDay!A:F, 6, FALSE), "")</f>
        <v/>
      </c>
      <c r="F1000" s="187">
        <f t="shared" si="1"/>
        <v>6</v>
      </c>
      <c r="G1000" s="187">
        <f>IF(A1000 &lt;&gt; "", COUNTIFS(DiemDanhChiTiet!A:A, A1000, DiemDanhChiTiet!E:E, C1000), 0)</f>
        <v>6</v>
      </c>
      <c r="H1000" s="187">
        <f>IF(A1000 &lt;&gt; "", COUNTIFS(DiemDanhChiTiet!A:A, A1000, DiemDanhChiTiet!E:E, "&lt;&gt;"&amp;C1000), 0)</f>
        <v>0</v>
      </c>
      <c r="I1000" s="185">
        <f t="shared" si="4"/>
        <v>170000</v>
      </c>
      <c r="J1000" s="186">
        <f t="shared" si="3"/>
        <v>0</v>
      </c>
      <c r="K1000" s="186" t="str">
        <f t="array" ref="K1000">XLOOKUP(TRIM(C1000), LopHoc!$B$4:$B$100, LopHoc!$A$4:$A$100, "Không tìm thấy")
</f>
        <v>Gang Thép</v>
      </c>
    </row>
    <row r="1001">
      <c r="A1001" s="102" t="s">
        <v>2914</v>
      </c>
      <c r="B1001" s="106">
        <v>45965.0</v>
      </c>
      <c r="C1001" s="105" t="s">
        <v>50</v>
      </c>
      <c r="D1001" s="105" t="str">
        <f>IFERROR(VLOOKUP(A1001, LichDay!A:E, 5, FALSE), "")</f>
        <v>Khadi</v>
      </c>
      <c r="E1001" s="173" t="str">
        <f>IFERROR(VLOOKUP(A1001, LichDay!A:F, 6, FALSE), "")</f>
        <v/>
      </c>
      <c r="F1001" s="187">
        <f t="shared" si="1"/>
        <v>5</v>
      </c>
      <c r="G1001" s="187">
        <f>IF(A1001 &lt;&gt; "", COUNTIFS(DiemDanhChiTiet!A:A, A1001, DiemDanhChiTiet!E:E, C1001), 0)</f>
        <v>4</v>
      </c>
      <c r="H1001" s="187">
        <f>IF(A1001 &lt;&gt; "", COUNTIFS(DiemDanhChiTiet!A:A, A1001, DiemDanhChiTiet!E:E, "&lt;&gt;"&amp;C1001), 0)</f>
        <v>1</v>
      </c>
      <c r="I1001" s="185">
        <f t="shared" si="4"/>
        <v>150000</v>
      </c>
      <c r="J1001" s="186">
        <f t="shared" si="3"/>
        <v>0</v>
      </c>
      <c r="K1001" s="186" t="str">
        <f t="array" ref="K1001">XLOOKUP(TRIM(C1001), LopHoc!$B$4:$B$100, LopHoc!$A$4:$A$100, "Không tìm thấy")
</f>
        <v>RMIX</v>
      </c>
    </row>
    <row r="1002">
      <c r="A1002" s="102" t="s">
        <v>2850</v>
      </c>
      <c r="B1002" s="106">
        <v>45965.0</v>
      </c>
      <c r="C1002" s="105" t="s">
        <v>453</v>
      </c>
      <c r="D1002" s="105" t="str">
        <f>IFERROR(VLOOKUP(A1002, LichDay!A:E, 5, FALSE), "")</f>
        <v>Hope</v>
      </c>
      <c r="E1002" s="173" t="str">
        <f>IFERROR(VLOOKUP(A1002, LichDay!A:F, 6, FALSE), "")</f>
        <v/>
      </c>
      <c r="F1002" s="187">
        <f t="shared" si="1"/>
        <v>5</v>
      </c>
      <c r="G1002" s="187">
        <f>IF(A1002 &lt;&gt; "", COUNTIFS(DiemDanhChiTiet!A:A, A1002, DiemDanhChiTiet!E:E, C1002), 0)</f>
        <v>5</v>
      </c>
      <c r="H1002" s="187">
        <f>IF(A1002 &lt;&gt; "", COUNTIFS(DiemDanhChiTiet!A:A, A1002, DiemDanhChiTiet!E:E, "&lt;&gt;"&amp;C1002), 0)</f>
        <v>0</v>
      </c>
      <c r="I1002" s="185">
        <f t="shared" si="4"/>
        <v>170000</v>
      </c>
      <c r="J1002" s="186">
        <f t="shared" si="3"/>
        <v>0</v>
      </c>
      <c r="K1002" s="186" t="str">
        <f t="array" ref="K1002">XLOOKUP(TRIM(C1002), LopHoc!$B$4:$B$100, LopHoc!$A$4:$A$100, "Không tìm thấy")
</f>
        <v>Gang Thép</v>
      </c>
    </row>
    <row r="1003">
      <c r="A1003" s="102" t="s">
        <v>2879</v>
      </c>
      <c r="B1003" s="106">
        <v>45904.0</v>
      </c>
      <c r="C1003" s="105" t="s">
        <v>141</v>
      </c>
      <c r="D1003" s="105" t="str">
        <f>IFERROR(VLOOKUP(A1003, LichDay!A:E, 5, FALSE), "")</f>
        <v>Hope</v>
      </c>
      <c r="E1003" s="173" t="str">
        <f>IFERROR(VLOOKUP(A1003, LichDay!A:F, 6, FALSE), "")</f>
        <v/>
      </c>
      <c r="F1003" s="187">
        <f t="shared" si="1"/>
        <v>3</v>
      </c>
      <c r="G1003" s="187">
        <f>IF(A1003 &lt;&gt; "", COUNTIFS(DiemDanhChiTiet!A:A, A1003, DiemDanhChiTiet!E:E, C1003), 0)</f>
        <v>3</v>
      </c>
      <c r="H1003" s="187">
        <f>IF(A1003 &lt;&gt; "", COUNTIFS(DiemDanhChiTiet!A:A, A1003, DiemDanhChiTiet!E:E, "&lt;&gt;"&amp;C1003), 0)</f>
        <v>0</v>
      </c>
      <c r="I1003" s="185">
        <f t="shared" si="4"/>
        <v>150000</v>
      </c>
      <c r="J1003" s="186">
        <f t="shared" si="3"/>
        <v>0</v>
      </c>
      <c r="K1003" s="186" t="str">
        <f t="array" ref="K1003">XLOOKUP(TRIM(C1003), LopHoc!$B$4:$B$100, LopHoc!$A$4:$A$100, "Không tìm thấy")
</f>
        <v>RMIX</v>
      </c>
    </row>
    <row r="1004">
      <c r="A1004" s="102" t="s">
        <v>2814</v>
      </c>
      <c r="B1004" s="106">
        <v>45904.0</v>
      </c>
      <c r="C1004" s="105" t="s">
        <v>327</v>
      </c>
      <c r="D1004" s="105" t="str">
        <f>IFERROR(VLOOKUP(A1004, LichDay!A:E, 5, FALSE), "")</f>
        <v>Huco</v>
      </c>
      <c r="E1004" s="173" t="str">
        <f>IFERROR(VLOOKUP(A1004, LichDay!A:F, 6, FALSE), "")</f>
        <v/>
      </c>
      <c r="F1004" s="187">
        <f t="shared" si="1"/>
        <v>6</v>
      </c>
      <c r="G1004" s="187">
        <f>IF(A1004 &lt;&gt; "", COUNTIFS(DiemDanhChiTiet!A:A, A1004, DiemDanhChiTiet!E:E, C1004), 0)</f>
        <v>6</v>
      </c>
      <c r="H1004" s="187">
        <f>IF(A1004 &lt;&gt; "", COUNTIFS(DiemDanhChiTiet!A:A, A1004, DiemDanhChiTiet!E:E, "&lt;&gt;"&amp;C1004), 0)</f>
        <v>0</v>
      </c>
      <c r="I1004" s="185">
        <f t="shared" si="4"/>
        <v>170000</v>
      </c>
      <c r="J1004" s="186">
        <f t="shared" si="3"/>
        <v>0</v>
      </c>
      <c r="K1004" s="186" t="str">
        <f t="array" ref="K1004">XLOOKUP(TRIM(C1004), LopHoc!$B$4:$B$100, LopHoc!$A$4:$A$100, "Không tìm thấy")
</f>
        <v>Gang Thép</v>
      </c>
    </row>
    <row r="1005">
      <c r="A1005" s="102" t="s">
        <v>2815</v>
      </c>
      <c r="B1005" s="106">
        <v>45965.0</v>
      </c>
      <c r="C1005" s="105" t="s">
        <v>327</v>
      </c>
      <c r="D1005" s="105" t="str">
        <f>IFERROR(VLOOKUP(A1005, LichDay!A:E, 5, FALSE), "")</f>
        <v>Huco</v>
      </c>
      <c r="E1005" s="173" t="str">
        <f>IFERROR(VLOOKUP(A1005, LichDay!A:F, 6, FALSE), "")</f>
        <v/>
      </c>
      <c r="F1005" s="187">
        <f t="shared" si="1"/>
        <v>8</v>
      </c>
      <c r="G1005" s="187">
        <f>IF(A1005 &lt;&gt; "", COUNTIFS(DiemDanhChiTiet!A:A, A1005, DiemDanhChiTiet!E:E, C1005), 0)</f>
        <v>8</v>
      </c>
      <c r="H1005" s="187">
        <f>IF(A1005 &lt;&gt; "", COUNTIFS(DiemDanhChiTiet!A:A, A1005, DiemDanhChiTiet!E:E, "&lt;&gt;"&amp;C1005), 0)</f>
        <v>0</v>
      </c>
      <c r="I1005" s="185">
        <f t="shared" si="4"/>
        <v>170000</v>
      </c>
      <c r="J1005" s="186">
        <f t="shared" si="3"/>
        <v>0</v>
      </c>
      <c r="K1005" s="186" t="str">
        <f t="array" ref="K1005">XLOOKUP(TRIM(C1005), LopHoc!$B$4:$B$100, LopHoc!$A$4:$A$100, "Không tìm thấy")
</f>
        <v>Gang Thép</v>
      </c>
    </row>
    <row r="1006">
      <c r="A1006" s="102" t="s">
        <v>2898</v>
      </c>
      <c r="B1006" s="106">
        <v>45965.0</v>
      </c>
      <c r="C1006" s="105" t="s">
        <v>86</v>
      </c>
      <c r="D1006" s="105" t="str">
        <f>IFERROR(VLOOKUP(A1006, LichDay!A:E, 5, FALSE), "")</f>
        <v>Halo</v>
      </c>
      <c r="E1006" s="173" t="str">
        <f>IFERROR(VLOOKUP(A1006, LichDay!A:F, 6, FALSE), "")</f>
        <v/>
      </c>
      <c r="F1006" s="187">
        <f t="shared" si="1"/>
        <v>6</v>
      </c>
      <c r="G1006" s="187">
        <f>IF(A1006 &lt;&gt; "", COUNTIFS(DiemDanhChiTiet!A:A, A1006, DiemDanhChiTiet!E:E, C1006), 0)</f>
        <v>5</v>
      </c>
      <c r="H1006" s="187">
        <f>IF(A1006 &lt;&gt; "", COUNTIFS(DiemDanhChiTiet!A:A, A1006, DiemDanhChiTiet!E:E, "&lt;&gt;"&amp;C1006), 0)</f>
        <v>1</v>
      </c>
      <c r="I1006" s="185">
        <f t="shared" si="4"/>
        <v>150000</v>
      </c>
      <c r="J1006" s="186">
        <f t="shared" si="3"/>
        <v>0</v>
      </c>
      <c r="K1006" s="186" t="str">
        <f t="array" ref="K1006">XLOOKUP(TRIM(C1006), LopHoc!$B$4:$B$100, LopHoc!$A$4:$A$100, "Không tìm thấy")
</f>
        <v>RMIX</v>
      </c>
    </row>
    <row r="1007">
      <c r="A1007" s="102" t="s">
        <v>2841</v>
      </c>
      <c r="B1007" s="106">
        <v>45965.0</v>
      </c>
      <c r="C1007" s="105" t="s">
        <v>439</v>
      </c>
      <c r="D1007" s="105" t="str">
        <f>IFERROR(VLOOKUP(A1007, LichDay!A:E, 5, FALSE), "")</f>
        <v>Halo</v>
      </c>
      <c r="E1007" s="173" t="str">
        <f>IFERROR(VLOOKUP(A1007, LichDay!A:F, 6, FALSE), "")</f>
        <v/>
      </c>
      <c r="F1007" s="187">
        <f t="shared" si="1"/>
        <v>7</v>
      </c>
      <c r="G1007" s="187">
        <f>IF(A1007 &lt;&gt; "", COUNTIFS(DiemDanhChiTiet!A:A, A1007, DiemDanhChiTiet!E:E, C1007), 0)</f>
        <v>7</v>
      </c>
      <c r="H1007" s="187">
        <f>IF(A1007 &lt;&gt; "", COUNTIFS(DiemDanhChiTiet!A:A, A1007, DiemDanhChiTiet!E:E, "&lt;&gt;"&amp;C1007), 0)</f>
        <v>0</v>
      </c>
      <c r="I1007" s="185">
        <f t="shared" si="4"/>
        <v>170000</v>
      </c>
      <c r="J1007" s="186">
        <f t="shared" si="3"/>
        <v>0</v>
      </c>
      <c r="K1007" s="186" t="str">
        <f t="array" ref="K1007">XLOOKUP(TRIM(C1007), LopHoc!$B$4:$B$100, LopHoc!$A$4:$A$100, "Không tìm thấy")
</f>
        <v>Gang Thép</v>
      </c>
    </row>
    <row r="1008">
      <c r="A1008" s="102" t="s">
        <v>2906</v>
      </c>
      <c r="B1008" s="106">
        <v>45995.0</v>
      </c>
      <c r="C1008" s="105" t="s">
        <v>114</v>
      </c>
      <c r="D1008" s="105" t="str">
        <f>IFERROR(VLOOKUP(A1008, LichDay!A:E, 5, FALSE), "")</f>
        <v>Khadi</v>
      </c>
      <c r="E1008" s="173" t="str">
        <f>IFERROR(VLOOKUP(A1008, LichDay!A:F, 6, FALSE), "")</f>
        <v/>
      </c>
      <c r="F1008" s="187">
        <f t="shared" si="1"/>
        <v>3</v>
      </c>
      <c r="G1008" s="187">
        <f>IF(A1008 &lt;&gt; "", COUNTIFS(DiemDanhChiTiet!A:A, A1008, DiemDanhChiTiet!E:E, C1008), 0)</f>
        <v>3</v>
      </c>
      <c r="H1008" s="187">
        <f>IF(A1008 &lt;&gt; "", COUNTIFS(DiemDanhChiTiet!A:A, A1008, DiemDanhChiTiet!E:E, "&lt;&gt;"&amp;C1008), 0)</f>
        <v>0</v>
      </c>
      <c r="I1008" s="185">
        <f t="shared" si="4"/>
        <v>150000</v>
      </c>
      <c r="J1008" s="186">
        <f t="shared" si="3"/>
        <v>0</v>
      </c>
      <c r="K1008" s="186" t="str">
        <f t="array" ref="K1008">XLOOKUP(TRIM(C1008), LopHoc!$B$4:$B$100, LopHoc!$A$4:$A$100, "Không tìm thấy")
</f>
        <v>RMIX</v>
      </c>
    </row>
    <row r="1009">
      <c r="A1009" s="102" t="s">
        <v>2793</v>
      </c>
      <c r="B1009" s="106">
        <v>45995.0</v>
      </c>
      <c r="C1009" s="105" t="s">
        <v>225</v>
      </c>
      <c r="D1009" s="105" t="str">
        <f>IFERROR(VLOOKUP(A1009, LichDay!A:E, 5, FALSE), "")</f>
        <v>Halo</v>
      </c>
      <c r="E1009" s="173" t="str">
        <f>IFERROR(VLOOKUP(A1009, LichDay!A:F, 6, FALSE), "")</f>
        <v/>
      </c>
      <c r="F1009" s="187">
        <f t="shared" si="1"/>
        <v>10</v>
      </c>
      <c r="G1009" s="187">
        <f>IF(A1009 &lt;&gt; "", COUNTIFS(DiemDanhChiTiet!A:A, A1009, DiemDanhChiTiet!E:E, C1009), 0)</f>
        <v>9</v>
      </c>
      <c r="H1009" s="187">
        <f>IF(A1009 &lt;&gt; "", COUNTIFS(DiemDanhChiTiet!A:A, A1009, DiemDanhChiTiet!E:E, "&lt;&gt;"&amp;C1009), 0)</f>
        <v>1</v>
      </c>
      <c r="I1009" s="185">
        <f t="shared" si="4"/>
        <v>170000</v>
      </c>
      <c r="J1009" s="186">
        <f t="shared" si="3"/>
        <v>0</v>
      </c>
      <c r="K1009" s="186" t="str">
        <f t="array" ref="K1009">XLOOKUP(TRIM(C1009), LopHoc!$B$4:$B$100, LopHoc!$A$4:$A$100, "Không tìm thấy")
</f>
        <v>Gang Thép</v>
      </c>
    </row>
    <row r="1010">
      <c r="A1010" s="102" t="s">
        <v>2806</v>
      </c>
      <c r="B1010" s="106">
        <v>45995.0</v>
      </c>
      <c r="C1010" s="105" t="s">
        <v>232</v>
      </c>
      <c r="D1010" s="105" t="str">
        <f>IFERROR(VLOOKUP(A1010, LichDay!A:E, 5, FALSE), "")</f>
        <v>Khadi</v>
      </c>
      <c r="E1010" s="173" t="str">
        <f>IFERROR(VLOOKUP(A1010, LichDay!A:F, 6, FALSE), "")</f>
        <v/>
      </c>
      <c r="F1010" s="187">
        <f t="shared" si="1"/>
        <v>9</v>
      </c>
      <c r="G1010" s="187">
        <f>IF(A1010 &lt;&gt; "", COUNTIFS(DiemDanhChiTiet!A:A, A1010, DiemDanhChiTiet!E:E, C1010), 0)</f>
        <v>8</v>
      </c>
      <c r="H1010" s="187">
        <f>IF(A1010 &lt;&gt; "", COUNTIFS(DiemDanhChiTiet!A:A, A1010, DiemDanhChiTiet!E:E, "&lt;&gt;"&amp;C1010), 0)</f>
        <v>1</v>
      </c>
      <c r="I1010" s="185">
        <f t="shared" si="4"/>
        <v>170000</v>
      </c>
      <c r="J1010" s="186">
        <f t="shared" si="3"/>
        <v>0</v>
      </c>
      <c r="K1010" s="186" t="str">
        <f t="array" ref="K1010">XLOOKUP(TRIM(C1010), LopHoc!$B$4:$B$100, LopHoc!$A$4:$A$100, "Không tìm thấy")
</f>
        <v>Gang Thép</v>
      </c>
    </row>
    <row r="1011">
      <c r="A1011" s="102" t="s">
        <v>2858</v>
      </c>
      <c r="B1011" s="106">
        <v>45995.0</v>
      </c>
      <c r="C1011" s="105" t="s">
        <v>472</v>
      </c>
      <c r="D1011" s="105" t="str">
        <f>IFERROR(VLOOKUP(A1011, LichDay!A:E, 5, FALSE), "")</f>
        <v>Halo</v>
      </c>
      <c r="E1011" s="173" t="str">
        <f>IFERROR(VLOOKUP(A1011, LichDay!A:F, 6, FALSE), "")</f>
        <v/>
      </c>
      <c r="F1011" s="187">
        <f t="shared" si="1"/>
        <v>7</v>
      </c>
      <c r="G1011" s="187">
        <f>IF(A1011 &lt;&gt; "", COUNTIFS(DiemDanhChiTiet!A:A, A1011, DiemDanhChiTiet!E:E, C1011), 0)</f>
        <v>7</v>
      </c>
      <c r="H1011" s="187">
        <f>IF(A1011 &lt;&gt; "", COUNTIFS(DiemDanhChiTiet!A:A, A1011, DiemDanhChiTiet!E:E, "&lt;&gt;"&amp;C1011), 0)</f>
        <v>0</v>
      </c>
      <c r="I1011" s="185">
        <f t="shared" si="4"/>
        <v>170000</v>
      </c>
      <c r="J1011" s="186">
        <f t="shared" si="3"/>
        <v>0</v>
      </c>
      <c r="K1011" s="186" t="str">
        <f t="array" ref="K1011">XLOOKUP(TRIM(C1011), LopHoc!$B$4:$B$100, LopHoc!$A$4:$A$100, "Không tìm thấy")
</f>
        <v>Gang Thép</v>
      </c>
    </row>
    <row r="1012">
      <c r="A1012" s="102" t="s">
        <v>2829</v>
      </c>
      <c r="B1012" s="105" t="s">
        <v>2795</v>
      </c>
      <c r="C1012" s="105" t="s">
        <v>306</v>
      </c>
      <c r="D1012" s="105" t="str">
        <f>IFERROR(VLOOKUP(A1012, LichDay!A:E, 5, FALSE), "")</f>
        <v>Halo</v>
      </c>
      <c r="E1012" s="173" t="str">
        <f>IFERROR(VLOOKUP(A1012, LichDay!A:F, 6, FALSE), "")</f>
        <v/>
      </c>
      <c r="F1012" s="187">
        <f t="shared" si="1"/>
        <v>6</v>
      </c>
      <c r="G1012" s="187">
        <f>IF(A1012 &lt;&gt; "", COUNTIFS(DiemDanhChiTiet!A:A, A1012, DiemDanhChiTiet!E:E, C1012), 0)</f>
        <v>5</v>
      </c>
      <c r="H1012" s="187">
        <f>IF(A1012 &lt;&gt; "", COUNTIFS(DiemDanhChiTiet!A:A, A1012, DiemDanhChiTiet!E:E, "&lt;&gt;"&amp;C1012), 0)</f>
        <v>1</v>
      </c>
      <c r="I1012" s="185">
        <f t="shared" si="4"/>
        <v>170000</v>
      </c>
      <c r="J1012" s="186">
        <f t="shared" si="3"/>
        <v>0</v>
      </c>
      <c r="K1012" s="186" t="str">
        <f t="array" ref="K1012">XLOOKUP(TRIM(C1012), LopHoc!$B$4:$B$100, LopHoc!$A$4:$A$100, "Không tìm thấy")
</f>
        <v>Gang Thép</v>
      </c>
    </row>
    <row r="1013">
      <c r="A1013" s="102" t="s">
        <v>2907</v>
      </c>
      <c r="B1013" s="105" t="s">
        <v>2795</v>
      </c>
      <c r="C1013" s="105" t="s">
        <v>114</v>
      </c>
      <c r="D1013" s="105" t="str">
        <f>IFERROR(VLOOKUP(A1013, LichDay!A:E, 5, FALSE), "")</f>
        <v>Khadi</v>
      </c>
      <c r="E1013" s="173" t="str">
        <f>IFERROR(VLOOKUP(A1013, LichDay!A:F, 6, FALSE), "")</f>
        <v/>
      </c>
      <c r="F1013" s="187">
        <f t="shared" si="1"/>
        <v>2</v>
      </c>
      <c r="G1013" s="187">
        <f>IF(A1013 &lt;&gt; "", COUNTIFS(DiemDanhChiTiet!A:A, A1013, DiemDanhChiTiet!E:E, C1013), 0)</f>
        <v>2</v>
      </c>
      <c r="H1013" s="187">
        <f>IF(A1013 &lt;&gt; "", COUNTIFS(DiemDanhChiTiet!A:A, A1013, DiemDanhChiTiet!E:E, "&lt;&gt;"&amp;C1013), 0)</f>
        <v>0</v>
      </c>
      <c r="I1013" s="185">
        <f t="shared" si="4"/>
        <v>150000</v>
      </c>
      <c r="J1013" s="186">
        <f t="shared" si="3"/>
        <v>0</v>
      </c>
      <c r="K1013" s="186" t="str">
        <f t="array" ref="K1013">XLOOKUP(TRIM(C1013), LopHoc!$B$4:$B$100, LopHoc!$A$4:$A$100, "Không tìm thấy")
</f>
        <v>RMIX</v>
      </c>
    </row>
    <row r="1014">
      <c r="A1014" s="102" t="s">
        <v>2915</v>
      </c>
      <c r="B1014" s="105" t="s">
        <v>2795</v>
      </c>
      <c r="C1014" s="105" t="s">
        <v>50</v>
      </c>
      <c r="D1014" s="105" t="str">
        <f>IFERROR(VLOOKUP(A1014, LichDay!A:E, 5, FALSE), "")</f>
        <v>Khadi</v>
      </c>
      <c r="E1014" s="173" t="str">
        <f>IFERROR(VLOOKUP(A1014, LichDay!A:F, 6, FALSE), "")</f>
        <v/>
      </c>
      <c r="F1014" s="187">
        <f t="shared" si="1"/>
        <v>8</v>
      </c>
      <c r="G1014" s="187">
        <f>IF(A1014 &lt;&gt; "", COUNTIFS(DiemDanhChiTiet!A:A, A1014, DiemDanhChiTiet!E:E, C1014), 0)</f>
        <v>8</v>
      </c>
      <c r="H1014" s="187">
        <f>IF(A1014 &lt;&gt; "", COUNTIFS(DiemDanhChiTiet!A:A, A1014, DiemDanhChiTiet!E:E, "&lt;&gt;"&amp;C1014), 0)</f>
        <v>0</v>
      </c>
      <c r="I1014" s="185">
        <f t="shared" si="4"/>
        <v>150000</v>
      </c>
      <c r="J1014" s="186">
        <f t="shared" si="3"/>
        <v>0</v>
      </c>
      <c r="K1014" s="186" t="str">
        <f t="array" ref="K1014">XLOOKUP(TRIM(C1014), LopHoc!$B$4:$B$100, LopHoc!$A$4:$A$100, "Không tìm thấy")
</f>
        <v>RMIX</v>
      </c>
    </row>
    <row r="1015">
      <c r="A1015" s="102" t="s">
        <v>2794</v>
      </c>
      <c r="B1015" s="105" t="s">
        <v>2795</v>
      </c>
      <c r="C1015" s="105" t="s">
        <v>225</v>
      </c>
      <c r="D1015" s="105" t="str">
        <f>IFERROR(VLOOKUP(A1015, LichDay!A:E, 5, FALSE), "")</f>
        <v>Halo</v>
      </c>
      <c r="E1015" s="173" t="str">
        <f>IFERROR(VLOOKUP(A1015, LichDay!A:F, 6, FALSE), "")</f>
        <v/>
      </c>
      <c r="F1015" s="187">
        <f t="shared" si="1"/>
        <v>8</v>
      </c>
      <c r="G1015" s="187">
        <f>IF(A1015 &lt;&gt; "", COUNTIFS(DiemDanhChiTiet!A:A, A1015, DiemDanhChiTiet!E:E, C1015), 0)</f>
        <v>8</v>
      </c>
      <c r="H1015" s="187">
        <f>IF(A1015 &lt;&gt; "", COUNTIFS(DiemDanhChiTiet!A:A, A1015, DiemDanhChiTiet!E:E, "&lt;&gt;"&amp;C1015), 0)</f>
        <v>0</v>
      </c>
      <c r="I1015" s="185">
        <f t="shared" si="4"/>
        <v>170000</v>
      </c>
      <c r="J1015" s="186">
        <f t="shared" si="3"/>
        <v>0</v>
      </c>
      <c r="K1015" s="186" t="str">
        <f t="array" ref="K1015">XLOOKUP(TRIM(C1015), LopHoc!$B$4:$B$100, LopHoc!$A$4:$A$100, "Không tìm thấy")
</f>
        <v>Gang Thép</v>
      </c>
    </row>
    <row r="1016">
      <c r="A1016" s="102" t="s">
        <v>2807</v>
      </c>
      <c r="B1016" s="105" t="s">
        <v>2795</v>
      </c>
      <c r="C1016" s="105" t="s">
        <v>232</v>
      </c>
      <c r="D1016" s="105" t="str">
        <f>IFERROR(VLOOKUP(A1016, LichDay!A:E, 5, FALSE), "")</f>
        <v>Khadi</v>
      </c>
      <c r="E1016" s="173" t="str">
        <f>IFERROR(VLOOKUP(A1016, LichDay!A:F, 6, FALSE), "")</f>
        <v/>
      </c>
      <c r="F1016" s="187">
        <f t="shared" si="1"/>
        <v>8</v>
      </c>
      <c r="G1016" s="187">
        <f>IF(A1016 &lt;&gt; "", COUNTIFS(DiemDanhChiTiet!A:A, A1016, DiemDanhChiTiet!E:E, C1016), 0)</f>
        <v>6</v>
      </c>
      <c r="H1016" s="187">
        <f>IF(A1016 &lt;&gt; "", COUNTIFS(DiemDanhChiTiet!A:A, A1016, DiemDanhChiTiet!E:E, "&lt;&gt;"&amp;C1016), 0)</f>
        <v>2</v>
      </c>
      <c r="I1016" s="185">
        <f t="shared" si="4"/>
        <v>170000</v>
      </c>
      <c r="J1016" s="186">
        <f t="shared" si="3"/>
        <v>0</v>
      </c>
      <c r="K1016" s="186" t="str">
        <f t="array" ref="K1016">XLOOKUP(TRIM(C1016), LopHoc!$B$4:$B$100, LopHoc!$A$4:$A$100, "Không tìm thấy")
</f>
        <v>Gang Thép</v>
      </c>
    </row>
    <row r="1017">
      <c r="A1017" s="102" t="s">
        <v>2859</v>
      </c>
      <c r="B1017" s="105" t="s">
        <v>2795</v>
      </c>
      <c r="C1017" s="105" t="s">
        <v>472</v>
      </c>
      <c r="D1017" s="105" t="str">
        <f>IFERROR(VLOOKUP(A1017, LichDay!A:E, 5, FALSE), "")</f>
        <v>Halo</v>
      </c>
      <c r="E1017" s="173" t="str">
        <f>IFERROR(VLOOKUP(A1017, LichDay!A:F, 6, FALSE), "")</f>
        <v/>
      </c>
      <c r="F1017" s="187">
        <f t="shared" si="1"/>
        <v>4</v>
      </c>
      <c r="G1017" s="187">
        <f>IF(A1017 &lt;&gt; "", COUNTIFS(DiemDanhChiTiet!A:A, A1017, DiemDanhChiTiet!E:E, C1017), 0)</f>
        <v>4</v>
      </c>
      <c r="H1017" s="187">
        <f>IF(A1017 &lt;&gt; "", COUNTIFS(DiemDanhChiTiet!A:A, A1017, DiemDanhChiTiet!E:E, "&lt;&gt;"&amp;C1017), 0)</f>
        <v>0</v>
      </c>
      <c r="I1017" s="185">
        <f t="shared" si="4"/>
        <v>170000</v>
      </c>
      <c r="J1017" s="186">
        <f t="shared" si="3"/>
        <v>0</v>
      </c>
      <c r="K1017" s="186" t="str">
        <f t="array" ref="K1017">XLOOKUP(TRIM(C1017), LopHoc!$B$4:$B$100, LopHoc!$A$4:$A$100, "Không tìm thấy")
</f>
        <v>Gang Thép</v>
      </c>
    </row>
    <row r="1018">
      <c r="A1018" s="102" t="s">
        <v>2867</v>
      </c>
      <c r="B1018" s="105" t="s">
        <v>2868</v>
      </c>
      <c r="C1018" s="105" t="s">
        <v>293</v>
      </c>
      <c r="D1018" s="105" t="str">
        <f>IFERROR(VLOOKUP(A1018, LichDay!A:E, 5, FALSE), "")</f>
        <v>Halo</v>
      </c>
      <c r="E1018" s="173" t="str">
        <f>IFERROR(VLOOKUP(A1018, LichDay!A:F, 6, FALSE), "")</f>
        <v/>
      </c>
      <c r="F1018" s="187">
        <f t="shared" si="1"/>
        <v>5</v>
      </c>
      <c r="G1018" s="187">
        <f>IF(A1018 &lt;&gt; "", COUNTIFS(DiemDanhChiTiet!A:A, A1018, DiemDanhChiTiet!E:E, C1018), 0)</f>
        <v>5</v>
      </c>
      <c r="H1018" s="187">
        <f>IF(A1018 &lt;&gt; "", COUNTIFS(DiemDanhChiTiet!A:A, A1018, DiemDanhChiTiet!E:E, "&lt;&gt;"&amp;C1018), 0)</f>
        <v>0</v>
      </c>
      <c r="I1018" s="185">
        <f t="shared" si="4"/>
        <v>170000</v>
      </c>
      <c r="J1018" s="186">
        <f t="shared" si="3"/>
        <v>0</v>
      </c>
      <c r="K1018" s="186" t="str">
        <f t="array" ref="K1018">XLOOKUP(TRIM(C1018), LopHoc!$B$4:$B$100, LopHoc!$A$4:$A$100, "Không tìm thấy")
</f>
        <v>Gang Thép</v>
      </c>
    </row>
    <row r="1019">
      <c r="A1019" s="102" t="s">
        <v>2830</v>
      </c>
      <c r="B1019" s="105" t="s">
        <v>2831</v>
      </c>
      <c r="C1019" s="105" t="s">
        <v>306</v>
      </c>
      <c r="D1019" s="105" t="str">
        <f>IFERROR(VLOOKUP(A1019, LichDay!A:E, 5, FALSE), "")</f>
        <v>Khadi</v>
      </c>
      <c r="E1019" s="173" t="str">
        <f>IFERROR(VLOOKUP(A1019, LichDay!A:F, 6, FALSE), "")</f>
        <v/>
      </c>
      <c r="F1019" s="187">
        <f t="shared" si="1"/>
        <v>8</v>
      </c>
      <c r="G1019" s="187">
        <f>IF(A1019 &lt;&gt; "", COUNTIFS(DiemDanhChiTiet!A:A, A1019, DiemDanhChiTiet!E:E, C1019), 0)</f>
        <v>7</v>
      </c>
      <c r="H1019" s="187">
        <f>IF(A1019 &lt;&gt; "", COUNTIFS(DiemDanhChiTiet!A:A, A1019, DiemDanhChiTiet!E:E, "&lt;&gt;"&amp;C1019), 0)</f>
        <v>1</v>
      </c>
      <c r="I1019" s="185">
        <f t="shared" si="4"/>
        <v>170000</v>
      </c>
      <c r="J1019" s="186">
        <f t="shared" si="3"/>
        <v>0</v>
      </c>
      <c r="K1019" s="186" t="str">
        <f t="array" ref="K1019">XLOOKUP(TRIM(C1019), LopHoc!$B$4:$B$100, LopHoc!$A$4:$A$100, "Không tìm thấy")
</f>
        <v>Gang Thép</v>
      </c>
    </row>
    <row r="1020">
      <c r="A1020" s="102" t="s">
        <v>2851</v>
      </c>
      <c r="B1020" s="105" t="s">
        <v>2831</v>
      </c>
      <c r="C1020" s="105" t="s">
        <v>453</v>
      </c>
      <c r="D1020" s="105" t="str">
        <f>IFERROR(VLOOKUP(A1020, LichDay!A:E, 5, FALSE), "")</f>
        <v>Hope</v>
      </c>
      <c r="E1020" s="173" t="str">
        <f>IFERROR(VLOOKUP(A1020, LichDay!A:F, 6, FALSE), "")</f>
        <v/>
      </c>
      <c r="F1020" s="187">
        <f t="shared" si="1"/>
        <v>7</v>
      </c>
      <c r="G1020" s="187">
        <f>IF(A1020 &lt;&gt; "", COUNTIFS(DiemDanhChiTiet!A:A, A1020, DiemDanhChiTiet!E:E, C1020), 0)</f>
        <v>7</v>
      </c>
      <c r="H1020" s="187">
        <f>IF(A1020 &lt;&gt; "", COUNTIFS(DiemDanhChiTiet!A:A, A1020, DiemDanhChiTiet!E:E, "&lt;&gt;"&amp;C1020), 0)</f>
        <v>0</v>
      </c>
      <c r="I1020" s="185">
        <f t="shared" si="4"/>
        <v>170000</v>
      </c>
      <c r="J1020" s="186">
        <f t="shared" si="3"/>
        <v>0</v>
      </c>
      <c r="K1020" s="186" t="str">
        <f t="array" ref="K1020">XLOOKUP(TRIM(C1020), LopHoc!$B$4:$B$100, LopHoc!$A$4:$A$100, "Không tìm thấy")
</f>
        <v>Gang Thép</v>
      </c>
    </row>
    <row r="1021">
      <c r="A1021" s="102" t="s">
        <v>2816</v>
      </c>
      <c r="B1021" s="105" t="s">
        <v>2817</v>
      </c>
      <c r="C1021" s="105" t="s">
        <v>327</v>
      </c>
      <c r="D1021" s="105" t="str">
        <f>IFERROR(VLOOKUP(A1021, LichDay!A:E, 5, FALSE), "")</f>
        <v>Huco</v>
      </c>
      <c r="E1021" s="173" t="str">
        <f>IFERROR(VLOOKUP(A1021, LichDay!A:F, 6, FALSE), "")</f>
        <v/>
      </c>
      <c r="F1021" s="187">
        <f t="shared" si="1"/>
        <v>8</v>
      </c>
      <c r="G1021" s="187">
        <f>IF(A1021 &lt;&gt; "", COUNTIFS(DiemDanhChiTiet!A:A, A1021, DiemDanhChiTiet!E:E, C1021), 0)</f>
        <v>8</v>
      </c>
      <c r="H1021" s="187">
        <f>IF(A1021 &lt;&gt; "", COUNTIFS(DiemDanhChiTiet!A:A, A1021, DiemDanhChiTiet!E:E, "&lt;&gt;"&amp;C1021), 0)</f>
        <v>0</v>
      </c>
      <c r="I1021" s="185">
        <f t="shared" si="4"/>
        <v>170000</v>
      </c>
      <c r="J1021" s="186">
        <f t="shared" si="3"/>
        <v>0</v>
      </c>
      <c r="K1021" s="186" t="str">
        <f t="array" ref="K1021">XLOOKUP(TRIM(C1021), LopHoc!$B$4:$B$100, LopHoc!$A$4:$A$100, "Không tìm thấy")
</f>
        <v>Gang Thép</v>
      </c>
    </row>
    <row r="1022">
      <c r="A1022" s="102" t="s">
        <v>2899</v>
      </c>
      <c r="B1022" s="105" t="s">
        <v>2817</v>
      </c>
      <c r="C1022" s="105" t="s">
        <v>86</v>
      </c>
      <c r="D1022" s="105" t="str">
        <f>IFERROR(VLOOKUP(A1022, LichDay!A:E, 5, FALSE), "")</f>
        <v>Halo</v>
      </c>
      <c r="E1022" s="173" t="str">
        <f>IFERROR(VLOOKUP(A1022, LichDay!A:F, 6, FALSE), "")</f>
        <v/>
      </c>
      <c r="F1022" s="187">
        <f t="shared" si="1"/>
        <v>5</v>
      </c>
      <c r="G1022" s="187">
        <f>IF(A1022 &lt;&gt; "", COUNTIFS(DiemDanhChiTiet!A:A, A1022, DiemDanhChiTiet!E:E, C1022), 0)</f>
        <v>5</v>
      </c>
      <c r="H1022" s="187">
        <f>IF(A1022 &lt;&gt; "", COUNTIFS(DiemDanhChiTiet!A:A, A1022, DiemDanhChiTiet!E:E, "&lt;&gt;"&amp;C1022), 0)</f>
        <v>0</v>
      </c>
      <c r="I1022" s="185">
        <f t="shared" si="4"/>
        <v>150000</v>
      </c>
      <c r="J1022" s="186">
        <f t="shared" si="3"/>
        <v>0</v>
      </c>
      <c r="K1022" s="186" t="str">
        <f t="array" ref="K1022">XLOOKUP(TRIM(C1022), LopHoc!$B$4:$B$100, LopHoc!$A$4:$A$100, "Không tìm thấy")
</f>
        <v>RMIX</v>
      </c>
    </row>
    <row r="1023">
      <c r="A1023" s="102" t="s">
        <v>2881</v>
      </c>
      <c r="B1023" s="105" t="s">
        <v>2817</v>
      </c>
      <c r="C1023" s="105" t="s">
        <v>141</v>
      </c>
      <c r="D1023" s="105" t="str">
        <f>IFERROR(VLOOKUP(A1023, LichDay!A:E, 5, FALSE), "")</f>
        <v>Hope</v>
      </c>
      <c r="E1023" s="173" t="str">
        <f>IFERROR(VLOOKUP(A1023, LichDay!A:F, 6, FALSE), "")</f>
        <v/>
      </c>
      <c r="F1023" s="187">
        <f t="shared" si="1"/>
        <v>4</v>
      </c>
      <c r="G1023" s="187">
        <f>IF(A1023 &lt;&gt; "", COUNTIFS(DiemDanhChiTiet!A:A, A1023, DiemDanhChiTiet!E:E, C1023), 0)</f>
        <v>4</v>
      </c>
      <c r="H1023" s="187">
        <f>IF(A1023 &lt;&gt; "", COUNTIFS(DiemDanhChiTiet!A:A, A1023, DiemDanhChiTiet!E:E, "&lt;&gt;"&amp;C1023), 0)</f>
        <v>0</v>
      </c>
      <c r="I1023" s="185">
        <f t="shared" si="4"/>
        <v>150000</v>
      </c>
      <c r="J1023" s="186">
        <f t="shared" si="3"/>
        <v>0</v>
      </c>
      <c r="K1023" s="186" t="str">
        <f t="array" ref="K1023">XLOOKUP(TRIM(C1023), LopHoc!$B$4:$B$100, LopHoc!$A$4:$A$100, "Không tìm thấy")
</f>
        <v>RMIX</v>
      </c>
    </row>
    <row r="1024">
      <c r="A1024" s="102" t="s">
        <v>2842</v>
      </c>
      <c r="B1024" s="105" t="s">
        <v>2817</v>
      </c>
      <c r="C1024" s="105" t="s">
        <v>439</v>
      </c>
      <c r="D1024" s="105" t="str">
        <f>IFERROR(VLOOKUP(A1024, LichDay!A:E, 5, FALSE), "")</f>
        <v>Khadi</v>
      </c>
      <c r="E1024" s="173" t="str">
        <f>IFERROR(VLOOKUP(A1024, LichDay!A:F, 6, FALSE), "")</f>
        <v/>
      </c>
      <c r="F1024" s="187">
        <f t="shared" si="1"/>
        <v>7</v>
      </c>
      <c r="G1024" s="187">
        <f>IF(A1024 &lt;&gt; "", COUNTIFS(DiemDanhChiTiet!A:A, A1024, DiemDanhChiTiet!E:E, C1024), 0)</f>
        <v>7</v>
      </c>
      <c r="H1024" s="187">
        <f>IF(A1024 &lt;&gt; "", COUNTIFS(DiemDanhChiTiet!A:A, A1024, DiemDanhChiTiet!E:E, "&lt;&gt;"&amp;C1024), 0)</f>
        <v>0</v>
      </c>
      <c r="I1024" s="185">
        <f t="shared" si="4"/>
        <v>170000</v>
      </c>
      <c r="J1024" s="186">
        <f t="shared" si="3"/>
        <v>0</v>
      </c>
      <c r="K1024" s="186" t="str">
        <f t="array" ref="K1024">XLOOKUP(TRIM(C1024), LopHoc!$B$4:$B$100, LopHoc!$A$4:$A$100, "Không tìm thấy")
</f>
        <v>Gang Thép</v>
      </c>
    </row>
    <row r="1025">
      <c r="A1025" s="102" t="s">
        <v>2888</v>
      </c>
      <c r="B1025" s="106">
        <v>45904.0</v>
      </c>
      <c r="C1025" s="105" t="s">
        <v>27</v>
      </c>
      <c r="D1025" s="105" t="str">
        <f>IFERROR(VLOOKUP(A1025, LichDay!A:E, 5, FALSE), "")</f>
        <v>Lego</v>
      </c>
      <c r="E1025" s="173" t="str">
        <f>IFERROR(VLOOKUP(A1025, LichDay!A:F, 6, FALSE), "")</f>
        <v/>
      </c>
      <c r="F1025" s="187">
        <f t="shared" si="1"/>
        <v>8</v>
      </c>
      <c r="G1025" s="187">
        <f>IF(A1025 &lt;&gt; "", COUNTIFS(DiemDanhChiTiet!A:A, A1025, DiemDanhChiTiet!E:E, C1025), 0)</f>
        <v>8</v>
      </c>
      <c r="H1025" s="187">
        <f>IF(A1025 &lt;&gt; "", COUNTIFS(DiemDanhChiTiet!A:A, A1025, DiemDanhChiTiet!E:E, "&lt;&gt;"&amp;C1025), 0)</f>
        <v>0</v>
      </c>
      <c r="I1025" s="185">
        <f t="shared" si="4"/>
        <v>150000</v>
      </c>
      <c r="J1025" s="186">
        <f t="shared" si="3"/>
        <v>0</v>
      </c>
      <c r="K1025" s="186" t="str">
        <f t="array" ref="K1025">XLOOKUP(TRIM(C1025), LopHoc!$B$4:$B$100, LopHoc!$A$4:$A$100, "Không tìm thấy")
</f>
        <v>RMIX</v>
      </c>
    </row>
    <row r="1026">
      <c r="A1026" s="102" t="s">
        <v>2889</v>
      </c>
      <c r="B1026" s="106">
        <v>45965.0</v>
      </c>
      <c r="C1026" s="105" t="s">
        <v>27</v>
      </c>
      <c r="D1026" s="105" t="str">
        <f>IFERROR(VLOOKUP(A1026, LichDay!A:E, 5, FALSE), "")</f>
        <v>Lego</v>
      </c>
      <c r="E1026" s="173" t="str">
        <f>IFERROR(VLOOKUP(A1026, LichDay!A:F, 6, FALSE), "")</f>
        <v/>
      </c>
      <c r="F1026" s="187">
        <f t="shared" si="1"/>
        <v>9</v>
      </c>
      <c r="G1026" s="187">
        <f>IF(A1026 &lt;&gt; "", COUNTIFS(DiemDanhChiTiet!A:A, A1026, DiemDanhChiTiet!E:E, C1026), 0)</f>
        <v>9</v>
      </c>
      <c r="H1026" s="187">
        <f>IF(A1026 &lt;&gt; "", COUNTIFS(DiemDanhChiTiet!A:A, A1026, DiemDanhChiTiet!E:E, "&lt;&gt;"&amp;C1026), 0)</f>
        <v>0</v>
      </c>
      <c r="I1026" s="185">
        <f t="shared" si="4"/>
        <v>150000</v>
      </c>
      <c r="J1026" s="186">
        <f t="shared" si="3"/>
        <v>0</v>
      </c>
      <c r="K1026" s="186" t="str">
        <f t="array" ref="K1026">XLOOKUP(TRIM(C1026), LopHoc!$B$4:$B$100, LopHoc!$A$4:$A$100, "Không tìm thấy")
</f>
        <v>RMIX</v>
      </c>
    </row>
    <row r="1027">
      <c r="A1027" s="102" t="s">
        <v>2890</v>
      </c>
      <c r="B1027" s="105" t="s">
        <v>2817</v>
      </c>
      <c r="C1027" s="105" t="s">
        <v>27</v>
      </c>
      <c r="D1027" s="105" t="str">
        <f>IFERROR(VLOOKUP(A1027, LichDay!A:E, 5, FALSE), "")</f>
        <v>Lego</v>
      </c>
      <c r="E1027" s="173" t="str">
        <f>IFERROR(VLOOKUP(A1027, LichDay!A:F, 6, FALSE), "")</f>
        <v/>
      </c>
      <c r="F1027" s="187">
        <f t="shared" si="1"/>
        <v>7</v>
      </c>
      <c r="G1027" s="187">
        <f>IF(A1027 &lt;&gt; "", COUNTIFS(DiemDanhChiTiet!A:A, A1027, DiemDanhChiTiet!E:E, C1027), 0)</f>
        <v>7</v>
      </c>
      <c r="H1027" s="187">
        <f>IF(A1027 &lt;&gt; "", COUNTIFS(DiemDanhChiTiet!A:A, A1027, DiemDanhChiTiet!E:E, "&lt;&gt;"&amp;C1027), 0)</f>
        <v>0</v>
      </c>
      <c r="I1027" s="185">
        <f t="shared" si="4"/>
        <v>150000</v>
      </c>
      <c r="J1027" s="186">
        <f t="shared" si="3"/>
        <v>0</v>
      </c>
      <c r="K1027" s="186" t="str">
        <f t="array" ref="K1027">XLOOKUP(TRIM(C1027), LopHoc!$B$4:$B$100, LopHoc!$A$4:$A$100, "Không tìm thấy")
</f>
        <v>RMIX</v>
      </c>
    </row>
    <row r="1028">
      <c r="A1028" s="102" t="s">
        <v>2869</v>
      </c>
      <c r="B1028" s="105" t="s">
        <v>2870</v>
      </c>
      <c r="C1028" s="105" t="s">
        <v>293</v>
      </c>
      <c r="D1028" s="105" t="str">
        <f>IFERROR(VLOOKUP(A1028, LichDay!A:E, 5, FALSE), "")</f>
        <v>Halo</v>
      </c>
      <c r="E1028" s="173" t="str">
        <f>IFERROR(VLOOKUP(A1028, LichDay!A:F, 6, FALSE), "")</f>
        <v/>
      </c>
      <c r="F1028" s="187">
        <f t="shared" si="1"/>
        <v>3</v>
      </c>
      <c r="G1028" s="187">
        <f>IF(A1028 &lt;&gt; "", COUNTIFS(DiemDanhChiTiet!A:A, A1028, DiemDanhChiTiet!E:E, C1028), 0)</f>
        <v>3</v>
      </c>
      <c r="H1028" s="187">
        <f>IF(A1028 &lt;&gt; "", COUNTIFS(DiemDanhChiTiet!A:A, A1028, DiemDanhChiTiet!E:E, "&lt;&gt;"&amp;C1028), 0)</f>
        <v>0</v>
      </c>
      <c r="I1028" s="185">
        <f t="shared" si="4"/>
        <v>170000</v>
      </c>
      <c r="J1028" s="186">
        <f t="shared" si="3"/>
        <v>0</v>
      </c>
      <c r="K1028" s="186" t="str">
        <f t="array" ref="K1028">XLOOKUP(TRIM(C1028), LopHoc!$B$4:$B$100, LopHoc!$A$4:$A$100, "Không tìm thấy")
</f>
        <v>Gang Thép</v>
      </c>
    </row>
    <row r="1029">
      <c r="A1029" s="102" t="s">
        <v>2852</v>
      </c>
      <c r="B1029" s="105" t="s">
        <v>2819</v>
      </c>
      <c r="C1029" s="105" t="s">
        <v>453</v>
      </c>
      <c r="D1029" s="105" t="str">
        <f>IFERROR(VLOOKUP(A1029, LichDay!A:E, 5, FALSE), "")</f>
        <v>Hope</v>
      </c>
      <c r="E1029" s="173" t="str">
        <f>IFERROR(VLOOKUP(A1029, LichDay!A:F, 6, FALSE), "")</f>
        <v/>
      </c>
      <c r="F1029" s="187">
        <f t="shared" si="1"/>
        <v>8</v>
      </c>
      <c r="G1029" s="187">
        <f>IF(A1029 &lt;&gt; "", COUNTIFS(DiemDanhChiTiet!A:A, A1029, DiemDanhChiTiet!E:E, C1029), 0)</f>
        <v>8</v>
      </c>
      <c r="H1029" s="187">
        <f>IF(A1029 &lt;&gt; "", COUNTIFS(DiemDanhChiTiet!A:A, A1029, DiemDanhChiTiet!E:E, "&lt;&gt;"&amp;C1029), 0)</f>
        <v>0</v>
      </c>
      <c r="I1029" s="185">
        <f t="shared" si="4"/>
        <v>170000</v>
      </c>
      <c r="J1029" s="186">
        <f t="shared" si="3"/>
        <v>0</v>
      </c>
      <c r="K1029" s="186" t="str">
        <f t="array" ref="K1029">XLOOKUP(TRIM(C1029), LopHoc!$B$4:$B$100, LopHoc!$A$4:$A$100, "Không tìm thấy")
</f>
        <v>Gang Thép</v>
      </c>
    </row>
    <row r="1030">
      <c r="A1030" s="102" t="s">
        <v>2916</v>
      </c>
      <c r="B1030" s="105" t="s">
        <v>2819</v>
      </c>
      <c r="C1030" s="105" t="s">
        <v>50</v>
      </c>
      <c r="D1030" s="105" t="str">
        <f>IFERROR(VLOOKUP(A1030, LichDay!A:E, 5, FALSE), "")</f>
        <v>Fury</v>
      </c>
      <c r="E1030" s="173" t="str">
        <f>IFERROR(VLOOKUP(A1030, LichDay!A:F, 6, FALSE), "")</f>
        <v/>
      </c>
      <c r="F1030" s="187">
        <f t="shared" si="1"/>
        <v>6</v>
      </c>
      <c r="G1030" s="187">
        <f>IF(A1030 &lt;&gt; "", COUNTIFS(DiemDanhChiTiet!A:A, A1030, DiemDanhChiTiet!E:E, C1030), 0)</f>
        <v>5</v>
      </c>
      <c r="H1030" s="187">
        <f>IF(A1030 &lt;&gt; "", COUNTIFS(DiemDanhChiTiet!A:A, A1030, DiemDanhChiTiet!E:E, "&lt;&gt;"&amp;C1030), 0)</f>
        <v>1</v>
      </c>
      <c r="I1030" s="185">
        <f t="shared" si="4"/>
        <v>150000</v>
      </c>
      <c r="J1030" s="186">
        <f t="shared" si="3"/>
        <v>0</v>
      </c>
      <c r="K1030" s="186" t="str">
        <f t="array" ref="K1030">XLOOKUP(TRIM(C1030), LopHoc!$B$4:$B$100, LopHoc!$A$4:$A$100, "Không tìm thấy")
</f>
        <v>RMIX</v>
      </c>
    </row>
    <row r="1031">
      <c r="A1031" s="102" t="s">
        <v>2818</v>
      </c>
      <c r="B1031" s="105" t="s">
        <v>2819</v>
      </c>
      <c r="C1031" s="105" t="s">
        <v>327</v>
      </c>
      <c r="D1031" s="105" t="str">
        <f>IFERROR(VLOOKUP(A1031, LichDay!A:E, 5, FALSE), "")</f>
        <v>Huco</v>
      </c>
      <c r="E1031" s="173" t="str">
        <f>IFERROR(VLOOKUP(A1031, LichDay!A:F, 6, FALSE), "")</f>
        <v/>
      </c>
      <c r="F1031" s="187">
        <f t="shared" si="1"/>
        <v>6</v>
      </c>
      <c r="G1031" s="187">
        <f>IF(A1031 &lt;&gt; "", COUNTIFS(DiemDanhChiTiet!A:A, A1031, DiemDanhChiTiet!E:E, C1031), 0)</f>
        <v>6</v>
      </c>
      <c r="H1031" s="187">
        <f>IF(A1031 &lt;&gt; "", COUNTIFS(DiemDanhChiTiet!A:A, A1031, DiemDanhChiTiet!E:E, "&lt;&gt;"&amp;C1031), 0)</f>
        <v>0</v>
      </c>
      <c r="I1031" s="185">
        <f t="shared" si="4"/>
        <v>170000</v>
      </c>
      <c r="J1031" s="186">
        <f t="shared" si="3"/>
        <v>0</v>
      </c>
      <c r="K1031" s="186" t="str">
        <f t="array" ref="K1031">XLOOKUP(TRIM(C1031), LopHoc!$B$4:$B$100, LopHoc!$A$4:$A$100, "Không tìm thấy")
</f>
        <v>Gang Thép</v>
      </c>
    </row>
    <row r="1032">
      <c r="A1032" s="102" t="s">
        <v>2843</v>
      </c>
      <c r="B1032" s="105" t="s">
        <v>2819</v>
      </c>
      <c r="C1032" s="105" t="s">
        <v>439</v>
      </c>
      <c r="D1032" s="105" t="str">
        <f>IFERROR(VLOOKUP(A1032, LichDay!A:E, 5, FALSE), "")</f>
        <v>Lego</v>
      </c>
      <c r="E1032" s="173" t="str">
        <f>IFERROR(VLOOKUP(A1032, LichDay!A:F, 6, FALSE), "")</f>
        <v/>
      </c>
      <c r="F1032" s="187">
        <f t="shared" si="1"/>
        <v>7</v>
      </c>
      <c r="G1032" s="187">
        <f>IF(A1032 &lt;&gt; "", COUNTIFS(DiemDanhChiTiet!A:A, A1032, DiemDanhChiTiet!E:E, C1032), 0)</f>
        <v>7</v>
      </c>
      <c r="H1032" s="187">
        <f>IF(A1032 &lt;&gt; "", COUNTIFS(DiemDanhChiTiet!A:A, A1032, DiemDanhChiTiet!E:E, "&lt;&gt;"&amp;C1032), 0)</f>
        <v>0</v>
      </c>
      <c r="I1032" s="185">
        <f t="shared" si="4"/>
        <v>170000</v>
      </c>
      <c r="J1032" s="186">
        <f t="shared" si="3"/>
        <v>0</v>
      </c>
      <c r="K1032" s="186" t="str">
        <f t="array" ref="K1032">XLOOKUP(TRIM(C1032), LopHoc!$B$4:$B$100, LopHoc!$A$4:$A$100, "Không tìm thấy")
</f>
        <v>Gang Thép</v>
      </c>
    </row>
    <row r="1033">
      <c r="A1033" s="102" t="s">
        <v>2891</v>
      </c>
      <c r="B1033" s="105" t="s">
        <v>2819</v>
      </c>
      <c r="C1033" s="105" t="s">
        <v>27</v>
      </c>
      <c r="D1033" s="105" t="str">
        <f>IFERROR(VLOOKUP(A1033, LichDay!A:E, 5, FALSE), "")</f>
        <v>Lego</v>
      </c>
      <c r="E1033" s="173" t="str">
        <f>IFERROR(VLOOKUP(A1033, LichDay!A:F, 6, FALSE), "")</f>
        <v/>
      </c>
      <c r="F1033" s="187">
        <f t="shared" si="1"/>
        <v>10</v>
      </c>
      <c r="G1033" s="187">
        <f>IF(A1033 &lt;&gt; "", COUNTIFS(DiemDanhChiTiet!A:A, A1033, DiemDanhChiTiet!E:E, C1033), 0)</f>
        <v>10</v>
      </c>
      <c r="H1033" s="187">
        <f>IF(A1033 &lt;&gt; "", COUNTIFS(DiemDanhChiTiet!A:A, A1033, DiemDanhChiTiet!E:E, "&lt;&gt;"&amp;C1033), 0)</f>
        <v>0</v>
      </c>
      <c r="I1033" s="185">
        <f t="shared" si="4"/>
        <v>150000</v>
      </c>
      <c r="J1033" s="186">
        <f t="shared" si="3"/>
        <v>0</v>
      </c>
      <c r="K1033" s="186" t="str">
        <f t="array" ref="K1033">XLOOKUP(TRIM(C1033), LopHoc!$B$4:$B$100, LopHoc!$A$4:$A$100, "Không tìm thấy")
</f>
        <v>RMIX</v>
      </c>
    </row>
    <row r="1034">
      <c r="A1034" s="102" t="s">
        <v>2908</v>
      </c>
      <c r="B1034" s="105" t="s">
        <v>2797</v>
      </c>
      <c r="C1034" s="105" t="s">
        <v>114</v>
      </c>
      <c r="D1034" s="105" t="str">
        <f>IFERROR(VLOOKUP(A1034, LichDay!A:E, 5, FALSE), "")</f>
        <v>Khadi</v>
      </c>
      <c r="E1034" s="173" t="str">
        <f>IFERROR(VLOOKUP(A1034, LichDay!A:F, 6, FALSE), "")</f>
        <v/>
      </c>
      <c r="F1034" s="187">
        <f t="shared" si="1"/>
        <v>2</v>
      </c>
      <c r="G1034" s="187">
        <f>IF(A1034 &lt;&gt; "", COUNTIFS(DiemDanhChiTiet!A:A, A1034, DiemDanhChiTiet!E:E, C1034), 0)</f>
        <v>2</v>
      </c>
      <c r="H1034" s="187">
        <f>IF(A1034 &lt;&gt; "", COUNTIFS(DiemDanhChiTiet!A:A, A1034, DiemDanhChiTiet!E:E, "&lt;&gt;"&amp;C1034), 0)</f>
        <v>0</v>
      </c>
      <c r="I1034" s="185">
        <f t="shared" si="4"/>
        <v>150000</v>
      </c>
      <c r="J1034" s="186">
        <f t="shared" si="3"/>
        <v>0</v>
      </c>
      <c r="K1034" s="186" t="str">
        <f t="array" ref="K1034">XLOOKUP(TRIM(C1034), LopHoc!$B$4:$B$100, LopHoc!$A$4:$A$100, "Không tìm thấy")
</f>
        <v>RMIX</v>
      </c>
    </row>
    <row r="1035">
      <c r="A1035" s="102" t="s">
        <v>2796</v>
      </c>
      <c r="B1035" s="105" t="s">
        <v>2797</v>
      </c>
      <c r="C1035" s="105" t="s">
        <v>225</v>
      </c>
      <c r="D1035" s="105" t="str">
        <f>IFERROR(VLOOKUP(A1035, LichDay!A:E, 5, FALSE), "")</f>
        <v>Hope</v>
      </c>
      <c r="E1035" s="173" t="str">
        <f>IFERROR(VLOOKUP(A1035, LichDay!A:F, 6, FALSE), "")</f>
        <v/>
      </c>
      <c r="F1035" s="187">
        <f t="shared" si="1"/>
        <v>10</v>
      </c>
      <c r="G1035" s="187">
        <f>IF(A1035 &lt;&gt; "", COUNTIFS(DiemDanhChiTiet!A:A, A1035, DiemDanhChiTiet!E:E, C1035), 0)</f>
        <v>8</v>
      </c>
      <c r="H1035" s="187">
        <f>IF(A1035 &lt;&gt; "", COUNTIFS(DiemDanhChiTiet!A:A, A1035, DiemDanhChiTiet!E:E, "&lt;&gt;"&amp;C1035), 0)</f>
        <v>2</v>
      </c>
      <c r="I1035" s="185">
        <f t="shared" si="4"/>
        <v>170000</v>
      </c>
      <c r="J1035" s="186">
        <f t="shared" si="3"/>
        <v>0</v>
      </c>
      <c r="K1035" s="186" t="str">
        <f t="array" ref="K1035">XLOOKUP(TRIM(C1035), LopHoc!$B$4:$B$100, LopHoc!$A$4:$A$100, "Không tìm thấy")
</f>
        <v>Gang Thép</v>
      </c>
    </row>
    <row r="1036">
      <c r="A1036" s="102" t="s">
        <v>2808</v>
      </c>
      <c r="B1036" s="105" t="s">
        <v>2797</v>
      </c>
      <c r="C1036" s="105" t="s">
        <v>232</v>
      </c>
      <c r="D1036" s="105" t="str">
        <f>IFERROR(VLOOKUP(A1036, LichDay!A:E, 5, FALSE), "")</f>
        <v>Khadi</v>
      </c>
      <c r="E1036" s="173" t="str">
        <f>IFERROR(VLOOKUP(A1036, LichDay!A:F, 6, FALSE), "")</f>
        <v/>
      </c>
      <c r="F1036" s="187">
        <f t="shared" si="1"/>
        <v>9</v>
      </c>
      <c r="G1036" s="187">
        <f>IF(A1036 &lt;&gt; "", COUNTIFS(DiemDanhChiTiet!A:A, A1036, DiemDanhChiTiet!E:E, C1036), 0)</f>
        <v>7</v>
      </c>
      <c r="H1036" s="187">
        <f>IF(A1036 &lt;&gt; "", COUNTIFS(DiemDanhChiTiet!A:A, A1036, DiemDanhChiTiet!E:E, "&lt;&gt;"&amp;C1036), 0)</f>
        <v>2</v>
      </c>
      <c r="I1036" s="185">
        <f t="shared" si="4"/>
        <v>170000</v>
      </c>
      <c r="J1036" s="186">
        <f t="shared" si="3"/>
        <v>0</v>
      </c>
      <c r="K1036" s="186" t="str">
        <f t="array" ref="K1036">XLOOKUP(TRIM(C1036), LopHoc!$B$4:$B$100, LopHoc!$A$4:$A$100, "Không tìm thấy")
</f>
        <v>Gang Thép</v>
      </c>
    </row>
    <row r="1037">
      <c r="A1037" s="102" t="s">
        <v>2860</v>
      </c>
      <c r="B1037" s="105" t="s">
        <v>2797</v>
      </c>
      <c r="C1037" s="105" t="s">
        <v>472</v>
      </c>
      <c r="D1037" s="105" t="str">
        <f>IFERROR(VLOOKUP(A1037, LichDay!A:E, 5, FALSE), "")</f>
        <v>Fury</v>
      </c>
      <c r="E1037" s="173" t="str">
        <f>IFERROR(VLOOKUP(A1037, LichDay!A:F, 6, FALSE), "")</f>
        <v/>
      </c>
      <c r="F1037" s="187">
        <f t="shared" si="1"/>
        <v>5</v>
      </c>
      <c r="G1037" s="187">
        <f>IF(A1037 &lt;&gt; "", COUNTIFS(DiemDanhChiTiet!A:A, A1037, DiemDanhChiTiet!E:E, C1037), 0)</f>
        <v>5</v>
      </c>
      <c r="H1037" s="187">
        <f>IF(A1037 &lt;&gt; "", COUNTIFS(DiemDanhChiTiet!A:A, A1037, DiemDanhChiTiet!E:E, "&lt;&gt;"&amp;C1037), 0)</f>
        <v>0</v>
      </c>
      <c r="I1037" s="185">
        <f t="shared" si="4"/>
        <v>170000</v>
      </c>
      <c r="J1037" s="186">
        <f t="shared" si="3"/>
        <v>0</v>
      </c>
      <c r="K1037" s="186" t="str">
        <f t="array" ref="K1037">XLOOKUP(TRIM(C1037), LopHoc!$B$4:$B$100, LopHoc!$A$4:$A$100, "Không tìm thấy")
</f>
        <v>Gang Thép</v>
      </c>
    </row>
    <row r="1038">
      <c r="A1038" s="102" t="s">
        <v>2832</v>
      </c>
      <c r="B1038" s="105" t="s">
        <v>2799</v>
      </c>
      <c r="C1038" s="105" t="s">
        <v>306</v>
      </c>
      <c r="D1038" s="105" t="str">
        <f>IFERROR(VLOOKUP(A1038, LichDay!A:E, 5, FALSE), "")</f>
        <v>Halo</v>
      </c>
      <c r="E1038" s="173" t="str">
        <f>IFERROR(VLOOKUP(A1038, LichDay!A:F, 6, FALSE), "")</f>
        <v/>
      </c>
      <c r="F1038" s="187">
        <f t="shared" si="1"/>
        <v>4</v>
      </c>
      <c r="G1038" s="187">
        <f>IF(A1038 &lt;&gt; "", COUNTIFS(DiemDanhChiTiet!A:A, A1038, DiemDanhChiTiet!E:E, C1038), 0)</f>
        <v>3</v>
      </c>
      <c r="H1038" s="187">
        <f>IF(A1038 &lt;&gt; "", COUNTIFS(DiemDanhChiTiet!A:A, A1038, DiemDanhChiTiet!E:E, "&lt;&gt;"&amp;C1038), 0)</f>
        <v>1</v>
      </c>
      <c r="I1038" s="185">
        <f t="shared" si="4"/>
        <v>170000</v>
      </c>
      <c r="J1038" s="186">
        <f t="shared" si="3"/>
        <v>0</v>
      </c>
      <c r="K1038" s="186" t="str">
        <f t="array" ref="K1038">XLOOKUP(TRIM(C1038), LopHoc!$B$4:$B$100, LopHoc!$A$4:$A$100, "Không tìm thấy")
</f>
        <v>Gang Thép</v>
      </c>
    </row>
    <row r="1039">
      <c r="A1039" s="102" t="s">
        <v>2900</v>
      </c>
      <c r="B1039" s="105" t="s">
        <v>2819</v>
      </c>
      <c r="C1039" s="105" t="s">
        <v>86</v>
      </c>
      <c r="D1039" s="105" t="str">
        <f>IFERROR(VLOOKUP(A1039, LichDay!A:E, 5, FALSE), "")</f>
        <v>Halo</v>
      </c>
      <c r="E1039" s="173" t="str">
        <f>IFERROR(VLOOKUP(A1039, LichDay!A:F, 6, FALSE), "")</f>
        <v/>
      </c>
      <c r="F1039" s="187">
        <f t="shared" si="1"/>
        <v>5</v>
      </c>
      <c r="G1039" s="187">
        <f>IF(A1039 &lt;&gt; "", COUNTIFS(DiemDanhChiTiet!A:A, A1039, DiemDanhChiTiet!E:E, C1039), 0)</f>
        <v>4</v>
      </c>
      <c r="H1039" s="187">
        <f>IF(A1039 &lt;&gt; "", COUNTIFS(DiemDanhChiTiet!A:A, A1039, DiemDanhChiTiet!E:E, "&lt;&gt;"&amp;C1039), 0)</f>
        <v>1</v>
      </c>
      <c r="I1039" s="185">
        <f t="shared" si="4"/>
        <v>150000</v>
      </c>
      <c r="J1039" s="186">
        <f t="shared" si="3"/>
        <v>0</v>
      </c>
      <c r="K1039" s="186" t="str">
        <f t="array" ref="K1039">XLOOKUP(TRIM(C1039), LopHoc!$B$4:$B$100, LopHoc!$A$4:$A$100, "Không tìm thấy")
</f>
        <v>RMIX</v>
      </c>
    </row>
    <row r="1040">
      <c r="A1040" s="102" t="s">
        <v>2909</v>
      </c>
      <c r="B1040" s="105" t="s">
        <v>2799</v>
      </c>
      <c r="C1040" s="105" t="s">
        <v>114</v>
      </c>
      <c r="D1040" s="105" t="str">
        <f>IFERROR(VLOOKUP(A1040, LichDay!A:E, 5, FALSE), "")</f>
        <v>Khadi</v>
      </c>
      <c r="E1040" s="173" t="str">
        <f>IFERROR(VLOOKUP(A1040, LichDay!A:F, 6, FALSE), "")</f>
        <v/>
      </c>
      <c r="F1040" s="187">
        <f t="shared" si="1"/>
        <v>1</v>
      </c>
      <c r="G1040" s="187">
        <f>IF(A1040 &lt;&gt; "", COUNTIFS(DiemDanhChiTiet!A:A, A1040, DiemDanhChiTiet!E:E, C1040), 0)</f>
        <v>1</v>
      </c>
      <c r="H1040" s="187">
        <f>IF(A1040 &lt;&gt; "", COUNTIFS(DiemDanhChiTiet!A:A, A1040, DiemDanhChiTiet!E:E, "&lt;&gt;"&amp;C1040), 0)</f>
        <v>0</v>
      </c>
      <c r="I1040" s="185">
        <f t="shared" si="4"/>
        <v>150000</v>
      </c>
      <c r="J1040" s="186">
        <f t="shared" si="3"/>
        <v>0</v>
      </c>
      <c r="K1040" s="186" t="str">
        <f t="array" ref="K1040">XLOOKUP(TRIM(C1040), LopHoc!$B$4:$B$100, LopHoc!$A$4:$A$100, "Không tìm thấy")
</f>
        <v>RMIX</v>
      </c>
    </row>
    <row r="1041">
      <c r="A1041" s="102" t="s">
        <v>2917</v>
      </c>
      <c r="B1041" s="105" t="s">
        <v>2799</v>
      </c>
      <c r="C1041" s="105" t="s">
        <v>50</v>
      </c>
      <c r="D1041" s="105" t="str">
        <f>IFERROR(VLOOKUP(A1041, LichDay!A:E, 5, FALSE), "")</f>
        <v>Khadi</v>
      </c>
      <c r="E1041" s="173" t="str">
        <f>IFERROR(VLOOKUP(A1041, LichDay!A:F, 6, FALSE), "")</f>
        <v/>
      </c>
      <c r="F1041" s="187">
        <f t="shared" si="1"/>
        <v>9</v>
      </c>
      <c r="G1041" s="187">
        <f>IF(A1041 &lt;&gt; "", COUNTIFS(DiemDanhChiTiet!A:A, A1041, DiemDanhChiTiet!E:E, C1041), 0)</f>
        <v>8</v>
      </c>
      <c r="H1041" s="187">
        <f>IF(A1041 &lt;&gt; "", COUNTIFS(DiemDanhChiTiet!A:A, A1041, DiemDanhChiTiet!E:E, "&lt;&gt;"&amp;C1041), 0)</f>
        <v>1</v>
      </c>
      <c r="I1041" s="185">
        <f t="shared" si="4"/>
        <v>150000</v>
      </c>
      <c r="J1041" s="186">
        <f t="shared" si="3"/>
        <v>0</v>
      </c>
      <c r="K1041" s="186" t="str">
        <f t="array" ref="K1041">XLOOKUP(TRIM(C1041), LopHoc!$B$4:$B$100, LopHoc!$A$4:$A$100, "Không tìm thấy")
</f>
        <v>RMIX</v>
      </c>
    </row>
    <row r="1042">
      <c r="A1042" s="102" t="s">
        <v>2809</v>
      </c>
      <c r="B1042" s="105" t="s">
        <v>2799</v>
      </c>
      <c r="C1042" s="105" t="s">
        <v>232</v>
      </c>
      <c r="D1042" s="105" t="str">
        <f>IFERROR(VLOOKUP(A1042, LichDay!A:E, 5, FALSE), "")</f>
        <v>Khadi</v>
      </c>
      <c r="E1042" s="173" t="str">
        <f>IFERROR(VLOOKUP(A1042, LichDay!A:F, 6, FALSE), "")</f>
        <v/>
      </c>
      <c r="F1042" s="187">
        <f t="shared" si="1"/>
        <v>8</v>
      </c>
      <c r="G1042" s="187">
        <f>IF(A1042 &lt;&gt; "", COUNTIFS(DiemDanhChiTiet!A:A, A1042, DiemDanhChiTiet!E:E, C1042), 0)</f>
        <v>6</v>
      </c>
      <c r="H1042" s="187">
        <f>IF(A1042 &lt;&gt; "", COUNTIFS(DiemDanhChiTiet!A:A, A1042, DiemDanhChiTiet!E:E, "&lt;&gt;"&amp;C1042), 0)</f>
        <v>2</v>
      </c>
      <c r="I1042" s="185">
        <f t="shared" si="4"/>
        <v>170000</v>
      </c>
      <c r="J1042" s="186">
        <f t="shared" si="3"/>
        <v>0</v>
      </c>
      <c r="K1042" s="186" t="str">
        <f t="array" ref="K1042">XLOOKUP(TRIM(C1042), LopHoc!$B$4:$B$100, LopHoc!$A$4:$A$100, "Không tìm thấy")
</f>
        <v>Gang Thép</v>
      </c>
    </row>
    <row r="1043">
      <c r="A1043" s="102" t="s">
        <v>2861</v>
      </c>
      <c r="B1043" s="105" t="s">
        <v>2799</v>
      </c>
      <c r="C1043" s="105" t="s">
        <v>472</v>
      </c>
      <c r="D1043" s="105" t="str">
        <f>IFERROR(VLOOKUP(A1043, LichDay!A:E, 5, FALSE), "")</f>
        <v>Fury</v>
      </c>
      <c r="E1043" s="173" t="str">
        <f>IFERROR(VLOOKUP(A1043, LichDay!A:F, 6, FALSE), "")</f>
        <v/>
      </c>
      <c r="F1043" s="187">
        <f t="shared" si="1"/>
        <v>7</v>
      </c>
      <c r="G1043" s="187">
        <f>IF(A1043 &lt;&gt; "", COUNTIFS(DiemDanhChiTiet!A:A, A1043, DiemDanhChiTiet!E:E, C1043), 0)</f>
        <v>7</v>
      </c>
      <c r="H1043" s="187">
        <f>IF(A1043 &lt;&gt; "", COUNTIFS(DiemDanhChiTiet!A:A, A1043, DiemDanhChiTiet!E:E, "&lt;&gt;"&amp;C1043), 0)</f>
        <v>0</v>
      </c>
      <c r="I1043" s="185">
        <f t="shared" si="4"/>
        <v>170000</v>
      </c>
      <c r="J1043" s="186">
        <f t="shared" si="3"/>
        <v>0</v>
      </c>
      <c r="K1043" s="186" t="str">
        <f t="array" ref="K1043">XLOOKUP(TRIM(C1043), LopHoc!$B$4:$B$100, LopHoc!$A$4:$A$100, "Không tìm thấy")
</f>
        <v>Gang Thép</v>
      </c>
    </row>
    <row r="1044">
      <c r="A1044" s="102" t="s">
        <v>2798</v>
      </c>
      <c r="B1044" s="105" t="s">
        <v>2799</v>
      </c>
      <c r="C1044" s="105" t="s">
        <v>225</v>
      </c>
      <c r="D1044" s="105" t="str">
        <f>IFERROR(VLOOKUP(A1044, LichDay!A:E, 5, FALSE), "")</f>
        <v>Hope</v>
      </c>
      <c r="E1044" s="173" t="str">
        <f>IFERROR(VLOOKUP(A1044, LichDay!A:F, 6, FALSE), "")</f>
        <v/>
      </c>
      <c r="F1044" s="187">
        <f t="shared" si="1"/>
        <v>6</v>
      </c>
      <c r="G1044" s="187">
        <f>IF(A1044 &lt;&gt; "", COUNTIFS(DiemDanhChiTiet!A:A, A1044, DiemDanhChiTiet!E:E, C1044), 0)</f>
        <v>5</v>
      </c>
      <c r="H1044" s="187">
        <f>IF(A1044 &lt;&gt; "", COUNTIFS(DiemDanhChiTiet!A:A, A1044, DiemDanhChiTiet!E:E, "&lt;&gt;"&amp;C1044), 0)</f>
        <v>1</v>
      </c>
      <c r="I1044" s="185">
        <f t="shared" si="4"/>
        <v>170000</v>
      </c>
      <c r="J1044" s="186">
        <f t="shared" si="3"/>
        <v>0</v>
      </c>
      <c r="K1044" s="186" t="str">
        <f t="array" ref="K1044">XLOOKUP(TRIM(C1044), LopHoc!$B$4:$B$100, LopHoc!$A$4:$A$100, "Không tìm thấy")
</f>
        <v>Gang Thép</v>
      </c>
    </row>
    <row r="1045">
      <c r="A1045" s="102" t="s">
        <v>2882</v>
      </c>
      <c r="B1045" s="105" t="s">
        <v>2872</v>
      </c>
      <c r="C1045" s="105" t="s">
        <v>141</v>
      </c>
      <c r="D1045" s="105" t="str">
        <f>IFERROR(VLOOKUP(A1045, LichDay!A:E, 5, FALSE), "")</f>
        <v>Hope</v>
      </c>
      <c r="E1045" s="173" t="str">
        <f>IFERROR(VLOOKUP(A1045, LichDay!A:F, 6, FALSE), "")</f>
        <v/>
      </c>
      <c r="F1045" s="187">
        <f t="shared" si="1"/>
        <v>3</v>
      </c>
      <c r="G1045" s="187">
        <f>IF(A1045 &lt;&gt; "", COUNTIFS(DiemDanhChiTiet!A:A, A1045, DiemDanhChiTiet!E:E, C1045), 0)</f>
        <v>3</v>
      </c>
      <c r="H1045" s="187">
        <f>IF(A1045 &lt;&gt; "", COUNTIFS(DiemDanhChiTiet!A:A, A1045, DiemDanhChiTiet!E:E, "&lt;&gt;"&amp;C1045), 0)</f>
        <v>0</v>
      </c>
      <c r="I1045" s="185">
        <f t="shared" si="4"/>
        <v>150000</v>
      </c>
      <c r="J1045" s="186">
        <f t="shared" si="3"/>
        <v>0</v>
      </c>
      <c r="K1045" s="186" t="str">
        <f t="array" ref="K1045">XLOOKUP(TRIM(C1045), LopHoc!$B$4:$B$100, LopHoc!$A$4:$A$100, "Không tìm thấy")
</f>
        <v>RMIX</v>
      </c>
    </row>
    <row r="1046">
      <c r="A1046" s="102" t="s">
        <v>2871</v>
      </c>
      <c r="B1046" s="105" t="s">
        <v>2872</v>
      </c>
      <c r="C1046" s="105" t="s">
        <v>293</v>
      </c>
      <c r="D1046" s="105" t="str">
        <f>IFERROR(VLOOKUP(A1046, LichDay!A:E, 5, FALSE), "")</f>
        <v>Halo</v>
      </c>
      <c r="E1046" s="173" t="str">
        <f>IFERROR(VLOOKUP(A1046, LichDay!A:F, 6, FALSE), "")</f>
        <v/>
      </c>
      <c r="F1046" s="187">
        <f t="shared" si="1"/>
        <v>3</v>
      </c>
      <c r="G1046" s="187">
        <f>IF(A1046 &lt;&gt; "", COUNTIFS(DiemDanhChiTiet!A:A, A1046, DiemDanhChiTiet!E:E, C1046), 0)</f>
        <v>3</v>
      </c>
      <c r="H1046" s="187">
        <f>IF(A1046 &lt;&gt; "", COUNTIFS(DiemDanhChiTiet!A:A, A1046, DiemDanhChiTiet!E:E, "&lt;&gt;"&amp;C1046), 0)</f>
        <v>0</v>
      </c>
      <c r="I1046" s="185">
        <f t="shared" si="4"/>
        <v>170000</v>
      </c>
      <c r="J1046" s="186">
        <f t="shared" si="3"/>
        <v>0</v>
      </c>
      <c r="K1046" s="186" t="str">
        <f t="array" ref="K1046">XLOOKUP(TRIM(C1046), LopHoc!$B$4:$B$100, LopHoc!$A$4:$A$100, "Không tìm thấy")
</f>
        <v>Gang Thép</v>
      </c>
    </row>
    <row r="1047">
      <c r="A1047" s="102" t="s">
        <v>2833</v>
      </c>
      <c r="B1047" s="105" t="s">
        <v>2834</v>
      </c>
      <c r="C1047" s="105" t="s">
        <v>306</v>
      </c>
      <c r="D1047" s="105" t="str">
        <f>IFERROR(VLOOKUP(A1047, LichDay!A:E, 5, FALSE), "")</f>
        <v>Khadi</v>
      </c>
      <c r="E1047" s="173" t="str">
        <f>IFERROR(VLOOKUP(A1047, LichDay!A:F, 6, FALSE), "")</f>
        <v/>
      </c>
      <c r="F1047" s="187">
        <f t="shared" si="1"/>
        <v>7</v>
      </c>
      <c r="G1047" s="187">
        <f>IF(A1047 &lt;&gt; "", COUNTIFS(DiemDanhChiTiet!A:A, A1047, DiemDanhChiTiet!E:E, C1047), 0)</f>
        <v>6</v>
      </c>
      <c r="H1047" s="187">
        <f>IF(A1047 &lt;&gt; "", COUNTIFS(DiemDanhChiTiet!A:A, A1047, DiemDanhChiTiet!E:E, "&lt;&gt;"&amp;C1047), 0)</f>
        <v>1</v>
      </c>
      <c r="I1047" s="185">
        <f t="shared" si="4"/>
        <v>170000</v>
      </c>
      <c r="J1047" s="186">
        <f t="shared" si="3"/>
        <v>0</v>
      </c>
      <c r="K1047" s="186" t="str">
        <f t="array" ref="K1047">XLOOKUP(TRIM(C1047), LopHoc!$B$4:$B$100, LopHoc!$A$4:$A$100, "Không tìm thấy")
</f>
        <v>Gang Thép</v>
      </c>
    </row>
    <row r="1048">
      <c r="A1048" s="102" t="s">
        <v>2853</v>
      </c>
      <c r="B1048" s="105" t="s">
        <v>2834</v>
      </c>
      <c r="C1048" s="105" t="s">
        <v>453</v>
      </c>
      <c r="D1048" s="105" t="str">
        <f>IFERROR(VLOOKUP(A1048, LichDay!A:E, 5, FALSE), "")</f>
        <v>Hope</v>
      </c>
      <c r="E1048" s="173" t="str">
        <f>IFERROR(VLOOKUP(A1048, LichDay!A:F, 6, FALSE), "")</f>
        <v/>
      </c>
      <c r="F1048" s="187">
        <f t="shared" si="1"/>
        <v>7</v>
      </c>
      <c r="G1048" s="187">
        <f>IF(A1048 &lt;&gt; "", COUNTIFS(DiemDanhChiTiet!A:A, A1048, DiemDanhChiTiet!E:E, C1048), 0)</f>
        <v>7</v>
      </c>
      <c r="H1048" s="187">
        <f>IF(A1048 &lt;&gt; "", COUNTIFS(DiemDanhChiTiet!A:A, A1048, DiemDanhChiTiet!E:E, "&lt;&gt;"&amp;C1048), 0)</f>
        <v>0</v>
      </c>
      <c r="I1048" s="185">
        <f t="shared" si="4"/>
        <v>170000</v>
      </c>
      <c r="J1048" s="186">
        <f t="shared" si="3"/>
        <v>0</v>
      </c>
      <c r="K1048" s="186" t="str">
        <f t="array" ref="K1048">XLOOKUP(TRIM(C1048), LopHoc!$B$4:$B$100, LopHoc!$A$4:$A$100, "Không tìm thấy")
</f>
        <v>Gang Thép</v>
      </c>
    </row>
    <row r="1049">
      <c r="A1049" s="102" t="s">
        <v>2820</v>
      </c>
      <c r="B1049" s="105" t="s">
        <v>2821</v>
      </c>
      <c r="C1049" s="105" t="s">
        <v>327</v>
      </c>
      <c r="D1049" s="105" t="str">
        <f>IFERROR(VLOOKUP(A1049, LichDay!A:E, 5, FALSE), "")</f>
        <v>Huco</v>
      </c>
      <c r="E1049" s="173" t="str">
        <f>IFERROR(VLOOKUP(A1049, LichDay!A:F, 6, FALSE), "")</f>
        <v/>
      </c>
      <c r="F1049" s="187">
        <f t="shared" si="1"/>
        <v>7</v>
      </c>
      <c r="G1049" s="187">
        <f>IF(A1049 &lt;&gt; "", COUNTIFS(DiemDanhChiTiet!A:A, A1049, DiemDanhChiTiet!E:E, C1049), 0)</f>
        <v>7</v>
      </c>
      <c r="H1049" s="187">
        <f>IF(A1049 &lt;&gt; "", COUNTIFS(DiemDanhChiTiet!A:A, A1049, DiemDanhChiTiet!E:E, "&lt;&gt;"&amp;C1049), 0)</f>
        <v>0</v>
      </c>
      <c r="I1049" s="185">
        <f t="shared" si="4"/>
        <v>170000</v>
      </c>
      <c r="J1049" s="186">
        <f t="shared" si="3"/>
        <v>0</v>
      </c>
      <c r="K1049" s="186" t="str">
        <f t="array" ref="K1049">XLOOKUP(TRIM(C1049), LopHoc!$B$4:$B$100, LopHoc!$A$4:$A$100, "Không tìm thấy")
</f>
        <v>Gang Thép</v>
      </c>
    </row>
    <row r="1050">
      <c r="A1050" s="102" t="s">
        <v>2901</v>
      </c>
      <c r="B1050" s="105" t="s">
        <v>2821</v>
      </c>
      <c r="C1050" s="105" t="s">
        <v>86</v>
      </c>
      <c r="D1050" s="105" t="str">
        <f>IFERROR(VLOOKUP(A1050, LichDay!A:E, 5, FALSE), "")</f>
        <v>Halo</v>
      </c>
      <c r="E1050" s="173" t="str">
        <f>IFERROR(VLOOKUP(A1050, LichDay!A:F, 6, FALSE), "")</f>
        <v/>
      </c>
      <c r="F1050" s="187">
        <f t="shared" si="1"/>
        <v>5</v>
      </c>
      <c r="G1050" s="187">
        <f>IF(A1050 &lt;&gt; "", COUNTIFS(DiemDanhChiTiet!A:A, A1050, DiemDanhChiTiet!E:E, C1050), 0)</f>
        <v>5</v>
      </c>
      <c r="H1050" s="187">
        <f>IF(A1050 &lt;&gt; "", COUNTIFS(DiemDanhChiTiet!A:A, A1050, DiemDanhChiTiet!E:E, "&lt;&gt;"&amp;C1050), 0)</f>
        <v>0</v>
      </c>
      <c r="I1050" s="185">
        <f t="shared" si="4"/>
        <v>150000</v>
      </c>
      <c r="J1050" s="186">
        <f t="shared" si="3"/>
        <v>0</v>
      </c>
      <c r="K1050" s="186" t="str">
        <f t="array" ref="K1050">XLOOKUP(TRIM(C1050), LopHoc!$B$4:$B$100, LopHoc!$A$4:$A$100, "Không tìm thấy")
</f>
        <v>RMIX</v>
      </c>
    </row>
    <row r="1051">
      <c r="A1051" s="102" t="s">
        <v>2892</v>
      </c>
      <c r="B1051" s="105" t="s">
        <v>2821</v>
      </c>
      <c r="C1051" s="105" t="s">
        <v>27</v>
      </c>
      <c r="D1051" s="105" t="str">
        <f>IFERROR(VLOOKUP(A1051, LichDay!A:E, 5, FALSE), "")</f>
        <v>Lego</v>
      </c>
      <c r="E1051" s="173" t="str">
        <f>IFERROR(VLOOKUP(A1051, LichDay!A:F, 6, FALSE), "")</f>
        <v/>
      </c>
      <c r="F1051" s="187">
        <f t="shared" si="1"/>
        <v>8</v>
      </c>
      <c r="G1051" s="187">
        <f>IF(A1051 &lt;&gt; "", COUNTIFS(DiemDanhChiTiet!A:A, A1051, DiemDanhChiTiet!E:E, C1051), 0)</f>
        <v>8</v>
      </c>
      <c r="H1051" s="187">
        <f>IF(A1051 &lt;&gt; "", COUNTIFS(DiemDanhChiTiet!A:A, A1051, DiemDanhChiTiet!E:E, "&lt;&gt;"&amp;C1051), 0)</f>
        <v>0</v>
      </c>
      <c r="I1051" s="185">
        <f t="shared" si="4"/>
        <v>150000</v>
      </c>
      <c r="J1051" s="186">
        <f t="shared" si="3"/>
        <v>0</v>
      </c>
      <c r="K1051" s="186" t="str">
        <f t="array" ref="K1051">XLOOKUP(TRIM(C1051), LopHoc!$B$4:$B$100, LopHoc!$A$4:$A$100, "Không tìm thấy")
</f>
        <v>RMIX</v>
      </c>
    </row>
    <row r="1052">
      <c r="A1052" s="102" t="s">
        <v>2844</v>
      </c>
      <c r="B1052" s="105" t="s">
        <v>2821</v>
      </c>
      <c r="C1052" s="105" t="s">
        <v>439</v>
      </c>
      <c r="D1052" s="105" t="str">
        <f>IFERROR(VLOOKUP(A1052, LichDay!A:E, 5, FALSE), "")</f>
        <v>Khadi</v>
      </c>
      <c r="E1052" s="173" t="str">
        <f>IFERROR(VLOOKUP(A1052, LichDay!A:F, 6, FALSE), "")</f>
        <v/>
      </c>
      <c r="F1052" s="187">
        <f t="shared" si="1"/>
        <v>7</v>
      </c>
      <c r="G1052" s="187">
        <f>IF(A1052 &lt;&gt; "", COUNTIFS(DiemDanhChiTiet!A:A, A1052, DiemDanhChiTiet!E:E, C1052), 0)</f>
        <v>7</v>
      </c>
      <c r="H1052" s="187">
        <f>IF(A1052 &lt;&gt; "", COUNTIFS(DiemDanhChiTiet!A:A, A1052, DiemDanhChiTiet!E:E, "&lt;&gt;"&amp;C1052), 0)</f>
        <v>0</v>
      </c>
      <c r="I1052" s="185">
        <f t="shared" si="4"/>
        <v>170000</v>
      </c>
      <c r="J1052" s="186">
        <f t="shared" si="3"/>
        <v>0</v>
      </c>
      <c r="K1052" s="186" t="str">
        <f t="array" ref="K1052">XLOOKUP(TRIM(C1052), LopHoc!$B$4:$B$100, LopHoc!$A$4:$A$100, "Không tìm thấy")
</f>
        <v>Gang Thép</v>
      </c>
    </row>
    <row r="1053">
      <c r="A1053" s="102" t="s">
        <v>2873</v>
      </c>
      <c r="B1053" s="105" t="s">
        <v>2874</v>
      </c>
      <c r="C1053" s="105" t="s">
        <v>293</v>
      </c>
      <c r="D1053" s="105" t="str">
        <f>IFERROR(VLOOKUP(A1053, LichDay!A:E, 5, FALSE), "")</f>
        <v>Halo</v>
      </c>
      <c r="E1053" s="173" t="str">
        <f>IFERROR(VLOOKUP(A1053, LichDay!A:F, 6, FALSE), "")</f>
        <v/>
      </c>
      <c r="F1053" s="187">
        <f t="shared" si="1"/>
        <v>3</v>
      </c>
      <c r="G1053" s="187">
        <f>IF(A1053 &lt;&gt; "", COUNTIFS(DiemDanhChiTiet!A:A, A1053, DiemDanhChiTiet!E:E, C1053), 0)</f>
        <v>3</v>
      </c>
      <c r="H1053" s="187">
        <f>IF(A1053 &lt;&gt; "", COUNTIFS(DiemDanhChiTiet!A:A, A1053, DiemDanhChiTiet!E:E, "&lt;&gt;"&amp;C1053), 0)</f>
        <v>0</v>
      </c>
      <c r="I1053" s="185">
        <f t="shared" si="4"/>
        <v>170000</v>
      </c>
      <c r="J1053" s="186">
        <f t="shared" si="3"/>
        <v>0</v>
      </c>
      <c r="K1053" s="186" t="str">
        <f t="array" ref="K1053">XLOOKUP(TRIM(C1053), LopHoc!$B$4:$B$100, LopHoc!$A$4:$A$100, "Không tìm thấy")
</f>
        <v>Gang Thép</v>
      </c>
    </row>
    <row r="1054">
      <c r="A1054" s="102" t="s">
        <v>2918</v>
      </c>
      <c r="B1054" s="105" t="s">
        <v>2823</v>
      </c>
      <c r="C1054" s="105" t="s">
        <v>50</v>
      </c>
      <c r="D1054" s="105" t="str">
        <f>IFERROR(VLOOKUP(A1054, LichDay!A:E, 5, FALSE), "")</f>
        <v>Khadi</v>
      </c>
      <c r="E1054" s="173" t="str">
        <f>IFERROR(VLOOKUP(A1054, LichDay!A:F, 6, FALSE), "")</f>
        <v/>
      </c>
      <c r="F1054" s="187">
        <f t="shared" si="1"/>
        <v>2</v>
      </c>
      <c r="G1054" s="187">
        <f>IF(A1054 &lt;&gt; "", COUNTIFS(DiemDanhChiTiet!A:A, A1054, DiemDanhChiTiet!E:E, C1054), 0)</f>
        <v>1</v>
      </c>
      <c r="H1054" s="187">
        <f>IF(A1054 &lt;&gt; "", COUNTIFS(DiemDanhChiTiet!A:A, A1054, DiemDanhChiTiet!E:E, "&lt;&gt;"&amp;C1054), 0)</f>
        <v>1</v>
      </c>
      <c r="I1054" s="185">
        <f t="shared" si="4"/>
        <v>150000</v>
      </c>
      <c r="J1054" s="186">
        <f t="shared" si="3"/>
        <v>0</v>
      </c>
      <c r="K1054" s="186" t="str">
        <f t="array" ref="K1054">XLOOKUP(TRIM(C1054), LopHoc!$B$4:$B$100, LopHoc!$A$4:$A$100, "Không tìm thấy")
</f>
        <v>RMIX</v>
      </c>
    </row>
    <row r="1055">
      <c r="A1055" s="102" t="s">
        <v>2902</v>
      </c>
      <c r="B1055" s="105" t="s">
        <v>2823</v>
      </c>
      <c r="C1055" s="105" t="s">
        <v>86</v>
      </c>
      <c r="D1055" s="105" t="str">
        <f>IFERROR(VLOOKUP(A1055, LichDay!A:E, 5, FALSE), "")</f>
        <v>Halo</v>
      </c>
      <c r="E1055" s="173" t="str">
        <f>IFERROR(VLOOKUP(A1055, LichDay!A:F, 6, FALSE), "")</f>
        <v/>
      </c>
      <c r="F1055" s="187">
        <f t="shared" si="1"/>
        <v>6</v>
      </c>
      <c r="G1055" s="187">
        <f>IF(A1055 &lt;&gt; "", COUNTIFS(DiemDanhChiTiet!A:A, A1055, DiemDanhChiTiet!E:E, C1055), 0)</f>
        <v>5</v>
      </c>
      <c r="H1055" s="187">
        <f>IF(A1055 &lt;&gt; "", COUNTIFS(DiemDanhChiTiet!A:A, A1055, DiemDanhChiTiet!E:E, "&lt;&gt;"&amp;C1055), 0)</f>
        <v>1</v>
      </c>
      <c r="I1055" s="185">
        <f t="shared" si="4"/>
        <v>150000</v>
      </c>
      <c r="J1055" s="186">
        <f t="shared" si="3"/>
        <v>0</v>
      </c>
      <c r="K1055" s="186" t="str">
        <f t="array" ref="K1055">XLOOKUP(TRIM(C1055), LopHoc!$B$4:$B$100, LopHoc!$A$4:$A$100, "Không tìm thấy")
</f>
        <v>RMIX</v>
      </c>
    </row>
    <row r="1056">
      <c r="A1056" s="102" t="s">
        <v>2893</v>
      </c>
      <c r="B1056" s="105" t="s">
        <v>2823</v>
      </c>
      <c r="C1056" s="105" t="s">
        <v>27</v>
      </c>
      <c r="D1056" s="105" t="str">
        <f>IFERROR(VLOOKUP(A1056, LichDay!A:E, 5, FALSE), "")</f>
        <v>Lego</v>
      </c>
      <c r="E1056" s="173" t="str">
        <f>IFERROR(VLOOKUP(A1056, LichDay!A:F, 6, FALSE), "")</f>
        <v/>
      </c>
      <c r="F1056" s="187">
        <f t="shared" si="1"/>
        <v>9</v>
      </c>
      <c r="G1056" s="187">
        <f>IF(A1056 &lt;&gt; "", COUNTIFS(DiemDanhChiTiet!A:A, A1056, DiemDanhChiTiet!E:E, C1056), 0)</f>
        <v>9</v>
      </c>
      <c r="H1056" s="187">
        <f>IF(A1056 &lt;&gt; "", COUNTIFS(DiemDanhChiTiet!A:A, A1056, DiemDanhChiTiet!E:E, "&lt;&gt;"&amp;C1056), 0)</f>
        <v>0</v>
      </c>
      <c r="I1056" s="185">
        <f t="shared" si="4"/>
        <v>150000</v>
      </c>
      <c r="J1056" s="186">
        <f t="shared" si="3"/>
        <v>0</v>
      </c>
      <c r="K1056" s="186" t="str">
        <f t="array" ref="K1056">XLOOKUP(TRIM(C1056), LopHoc!$B$4:$B$100, LopHoc!$A$4:$A$100, "Không tìm thấy")
</f>
        <v>RMIX</v>
      </c>
    </row>
    <row r="1057">
      <c r="A1057" s="102" t="s">
        <v>2822</v>
      </c>
      <c r="B1057" s="105" t="s">
        <v>2823</v>
      </c>
      <c r="C1057" s="105" t="s">
        <v>327</v>
      </c>
      <c r="D1057" s="105" t="str">
        <f>IFERROR(VLOOKUP(A1057, LichDay!A:E, 5, FALSE), "")</f>
        <v>Huco</v>
      </c>
      <c r="E1057" s="173" t="str">
        <f>IFERROR(VLOOKUP(A1057, LichDay!A:F, 6, FALSE), "")</f>
        <v/>
      </c>
      <c r="F1057" s="187">
        <f t="shared" si="1"/>
        <v>6</v>
      </c>
      <c r="G1057" s="187">
        <f>IF(A1057 &lt;&gt; "", COUNTIFS(DiemDanhChiTiet!A:A, A1057, DiemDanhChiTiet!E:E, C1057), 0)</f>
        <v>6</v>
      </c>
      <c r="H1057" s="187">
        <f>IF(A1057 &lt;&gt; "", COUNTIFS(DiemDanhChiTiet!A:A, A1057, DiemDanhChiTiet!E:E, "&lt;&gt;"&amp;C1057), 0)</f>
        <v>0</v>
      </c>
      <c r="I1057" s="185">
        <f t="shared" si="4"/>
        <v>170000</v>
      </c>
      <c r="J1057" s="186">
        <f t="shared" si="3"/>
        <v>0</v>
      </c>
      <c r="K1057" s="186" t="str">
        <f t="array" ref="K1057">XLOOKUP(TRIM(C1057), LopHoc!$B$4:$B$100, LopHoc!$A$4:$A$100, "Không tìm thấy")
</f>
        <v>Gang Thép</v>
      </c>
    </row>
    <row r="1058">
      <c r="A1058" s="102" t="s">
        <v>2845</v>
      </c>
      <c r="B1058" s="105" t="s">
        <v>2823</v>
      </c>
      <c r="C1058" s="105" t="s">
        <v>439</v>
      </c>
      <c r="D1058" s="105" t="str">
        <f>IFERROR(VLOOKUP(A1058, LichDay!A:E, 5, FALSE), "")</f>
        <v>Khadi</v>
      </c>
      <c r="E1058" s="173" t="str">
        <f>IFERROR(VLOOKUP(A1058, LichDay!A:F, 6, FALSE), "")</f>
        <v/>
      </c>
      <c r="F1058" s="187">
        <f t="shared" si="1"/>
        <v>7</v>
      </c>
      <c r="G1058" s="187">
        <f>IF(A1058 &lt;&gt; "", COUNTIFS(DiemDanhChiTiet!A:A, A1058, DiemDanhChiTiet!E:E, C1058), 0)</f>
        <v>6</v>
      </c>
      <c r="H1058" s="187">
        <f>IF(A1058 &lt;&gt; "", COUNTIFS(DiemDanhChiTiet!A:A, A1058, DiemDanhChiTiet!E:E, "&lt;&gt;"&amp;C1058), 0)</f>
        <v>1</v>
      </c>
      <c r="I1058" s="185">
        <f t="shared" si="4"/>
        <v>170000</v>
      </c>
      <c r="J1058" s="186">
        <f t="shared" si="3"/>
        <v>0</v>
      </c>
      <c r="K1058" s="186" t="str">
        <f t="array" ref="K1058">XLOOKUP(TRIM(C1058), LopHoc!$B$4:$B$100, LopHoc!$A$4:$A$100, "Không tìm thấy")
</f>
        <v>Gang Thép</v>
      </c>
    </row>
    <row r="1059">
      <c r="A1059" s="102" t="s">
        <v>2910</v>
      </c>
      <c r="B1059" s="105" t="s">
        <v>2801</v>
      </c>
      <c r="C1059" s="105" t="s">
        <v>114</v>
      </c>
      <c r="D1059" s="105" t="str">
        <f>IFERROR(VLOOKUP(A1059, LichDay!A:E, 5, FALSE), "")</f>
        <v>Khadi</v>
      </c>
      <c r="E1059" s="173" t="str">
        <f>IFERROR(VLOOKUP(A1059, LichDay!A:F, 6, FALSE), "")</f>
        <v/>
      </c>
      <c r="F1059" s="187">
        <f t="shared" si="1"/>
        <v>2</v>
      </c>
      <c r="G1059" s="187">
        <f>IF(A1059 &lt;&gt; "", COUNTIFS(DiemDanhChiTiet!A:A, A1059, DiemDanhChiTiet!E:E, C1059), 0)</f>
        <v>2</v>
      </c>
      <c r="H1059" s="187">
        <f>IF(A1059 &lt;&gt; "", COUNTIFS(DiemDanhChiTiet!A:A, A1059, DiemDanhChiTiet!E:E, "&lt;&gt;"&amp;C1059), 0)</f>
        <v>0</v>
      </c>
      <c r="I1059" s="185">
        <f t="shared" si="4"/>
        <v>150000</v>
      </c>
      <c r="J1059" s="186">
        <f t="shared" si="3"/>
        <v>0</v>
      </c>
      <c r="K1059" s="186" t="str">
        <f t="array" ref="K1059">XLOOKUP(TRIM(C1059), LopHoc!$B$4:$B$100, LopHoc!$A$4:$A$100, "Không tìm thấy")
</f>
        <v>RMIX</v>
      </c>
    </row>
    <row r="1060">
      <c r="A1060" s="102" t="s">
        <v>2800</v>
      </c>
      <c r="B1060" s="105" t="s">
        <v>2801</v>
      </c>
      <c r="C1060" s="105" t="s">
        <v>225</v>
      </c>
      <c r="D1060" s="105" t="str">
        <f>IFERROR(VLOOKUP(A1060, LichDay!A:E, 5, FALSE), "")</f>
        <v>Hope</v>
      </c>
      <c r="E1060" s="173" t="str">
        <f>IFERROR(VLOOKUP(A1060, LichDay!A:F, 6, FALSE), "")</f>
        <v/>
      </c>
      <c r="F1060" s="187">
        <f t="shared" si="1"/>
        <v>8</v>
      </c>
      <c r="G1060" s="187">
        <f>IF(A1060 &lt;&gt; "", COUNTIFS(DiemDanhChiTiet!A:A, A1060, DiemDanhChiTiet!E:E, C1060), 0)</f>
        <v>6</v>
      </c>
      <c r="H1060" s="187">
        <f>IF(A1060 &lt;&gt; "", COUNTIFS(DiemDanhChiTiet!A:A, A1060, DiemDanhChiTiet!E:E, "&lt;&gt;"&amp;C1060), 0)</f>
        <v>2</v>
      </c>
      <c r="I1060" s="185">
        <f t="shared" si="4"/>
        <v>170000</v>
      </c>
      <c r="J1060" s="186">
        <f t="shared" si="3"/>
        <v>0</v>
      </c>
      <c r="K1060" s="186" t="str">
        <f t="array" ref="K1060">XLOOKUP(TRIM(C1060), LopHoc!$B$4:$B$100, LopHoc!$A$4:$A$100, "Không tìm thấy")
</f>
        <v>Gang Thép</v>
      </c>
    </row>
    <row r="1061">
      <c r="A1061" s="102" t="s">
        <v>2862</v>
      </c>
      <c r="B1061" s="105" t="s">
        <v>2801</v>
      </c>
      <c r="C1061" s="105" t="s">
        <v>472</v>
      </c>
      <c r="D1061" s="105" t="str">
        <f>IFERROR(VLOOKUP(A1061, LichDay!A:E, 5, FALSE), "")</f>
        <v>Fury</v>
      </c>
      <c r="E1061" s="173" t="str">
        <f>IFERROR(VLOOKUP(A1061, LichDay!A:F, 6, FALSE), "")</f>
        <v/>
      </c>
      <c r="F1061" s="187">
        <f t="shared" si="1"/>
        <v>8</v>
      </c>
      <c r="G1061" s="187">
        <f>IF(A1061 &lt;&gt; "", COUNTIFS(DiemDanhChiTiet!A:A, A1061, DiemDanhChiTiet!E:E, C1061), 0)</f>
        <v>8</v>
      </c>
      <c r="H1061" s="187">
        <f>IF(A1061 &lt;&gt; "", COUNTIFS(DiemDanhChiTiet!A:A, A1061, DiemDanhChiTiet!E:E, "&lt;&gt;"&amp;C1061), 0)</f>
        <v>0</v>
      </c>
      <c r="I1061" s="185">
        <f t="shared" si="4"/>
        <v>170000</v>
      </c>
      <c r="J1061" s="186">
        <f t="shared" si="3"/>
        <v>0</v>
      </c>
      <c r="K1061" s="186" t="str">
        <f t="array" ref="K1061">XLOOKUP(TRIM(C1061), LopHoc!$B$4:$B$100, LopHoc!$A$4:$A$100, "Không tìm thấy")
</f>
        <v>Gang Thép</v>
      </c>
    </row>
    <row r="1062">
      <c r="A1062" s="102" t="s">
        <v>2835</v>
      </c>
      <c r="B1062" s="105" t="s">
        <v>2803</v>
      </c>
      <c r="C1062" s="105" t="s">
        <v>306</v>
      </c>
      <c r="D1062" s="105" t="str">
        <f>IFERROR(VLOOKUP(A1062, LichDay!A:E, 5, FALSE), "")</f>
        <v>Halo</v>
      </c>
      <c r="E1062" s="173" t="str">
        <f>IFERROR(VLOOKUP(A1062, LichDay!A:F, 6, FALSE), "")</f>
        <v/>
      </c>
      <c r="F1062" s="187">
        <f t="shared" si="1"/>
        <v>2</v>
      </c>
      <c r="G1062" s="187">
        <f>IF(A1062 &lt;&gt; "", COUNTIFS(DiemDanhChiTiet!A:A, A1062, DiemDanhChiTiet!E:E, C1062), 0)</f>
        <v>2</v>
      </c>
      <c r="H1062" s="187">
        <f>IF(A1062 &lt;&gt; "", COUNTIFS(DiemDanhChiTiet!A:A, A1062, DiemDanhChiTiet!E:E, "&lt;&gt;"&amp;C1062), 0)</f>
        <v>0</v>
      </c>
      <c r="I1062" s="185">
        <f t="shared" si="4"/>
        <v>170000</v>
      </c>
      <c r="J1062" s="186">
        <f t="shared" si="3"/>
        <v>0</v>
      </c>
      <c r="K1062" s="186" t="str">
        <f t="array" ref="K1062">XLOOKUP(TRIM(C1062), LopHoc!$B$4:$B$100, LopHoc!$A$4:$A$100, "Không tìm thấy")
</f>
        <v>Gang Thép</v>
      </c>
    </row>
    <row r="1063">
      <c r="A1063" s="102" t="s">
        <v>2911</v>
      </c>
      <c r="B1063" s="105" t="s">
        <v>2803</v>
      </c>
      <c r="C1063" s="105" t="s">
        <v>114</v>
      </c>
      <c r="D1063" s="105" t="str">
        <f>IFERROR(VLOOKUP(A1063, LichDay!A:E, 5, FALSE), "")</f>
        <v>Khadi</v>
      </c>
      <c r="E1063" s="173" t="str">
        <f>IFERROR(VLOOKUP(A1063, LichDay!A:F, 6, FALSE), "")</f>
        <v/>
      </c>
      <c r="F1063" s="187">
        <f t="shared" si="1"/>
        <v>3</v>
      </c>
      <c r="G1063" s="187">
        <f>IF(A1063 &lt;&gt; "", COUNTIFS(DiemDanhChiTiet!A:A, A1063, DiemDanhChiTiet!E:E, C1063), 0)</f>
        <v>3</v>
      </c>
      <c r="H1063" s="187">
        <f>IF(A1063 &lt;&gt; "", COUNTIFS(DiemDanhChiTiet!A:A, A1063, DiemDanhChiTiet!E:E, "&lt;&gt;"&amp;C1063), 0)</f>
        <v>0</v>
      </c>
      <c r="I1063" s="185">
        <f t="shared" si="4"/>
        <v>150000</v>
      </c>
      <c r="J1063" s="186">
        <f t="shared" si="3"/>
        <v>0</v>
      </c>
      <c r="K1063" s="186" t="str">
        <f t="array" ref="K1063">XLOOKUP(TRIM(C1063), LopHoc!$B$4:$B$100, LopHoc!$A$4:$A$100, "Không tìm thấy")
</f>
        <v>RMIX</v>
      </c>
    </row>
    <row r="1064">
      <c r="A1064" s="102" t="s">
        <v>2810</v>
      </c>
      <c r="B1064" s="105" t="s">
        <v>2801</v>
      </c>
      <c r="C1064" s="105" t="s">
        <v>232</v>
      </c>
      <c r="D1064" s="105" t="str">
        <f>IFERROR(VLOOKUP(A1064, LichDay!A:E, 5, FALSE), "")</f>
        <v>Khadi</v>
      </c>
      <c r="E1064" s="173" t="str">
        <f>IFERROR(VLOOKUP(A1064, LichDay!A:F, 6, FALSE), "")</f>
        <v/>
      </c>
      <c r="F1064" s="187">
        <f t="shared" si="1"/>
        <v>7</v>
      </c>
      <c r="G1064" s="187">
        <f>IF(A1064 &lt;&gt; "", COUNTIFS(DiemDanhChiTiet!A:A, A1064, DiemDanhChiTiet!E:E, C1064), 0)</f>
        <v>6</v>
      </c>
      <c r="H1064" s="187">
        <f>IF(A1064 &lt;&gt; "", COUNTIFS(DiemDanhChiTiet!A:A, A1064, DiemDanhChiTiet!E:E, "&lt;&gt;"&amp;C1064), 0)</f>
        <v>1</v>
      </c>
      <c r="I1064" s="185">
        <f t="shared" si="4"/>
        <v>170000</v>
      </c>
      <c r="J1064" s="186">
        <f t="shared" si="3"/>
        <v>0</v>
      </c>
      <c r="K1064" s="186" t="str">
        <f t="array" ref="K1064">XLOOKUP(TRIM(C1064), LopHoc!$B$4:$B$100, LopHoc!$A$4:$A$100, "Không tìm thấy")
</f>
        <v>Gang Thép</v>
      </c>
    </row>
    <row r="1065">
      <c r="A1065" s="102" t="s">
        <v>2919</v>
      </c>
      <c r="B1065" s="105" t="s">
        <v>2803</v>
      </c>
      <c r="C1065" s="105" t="s">
        <v>50</v>
      </c>
      <c r="D1065" s="105" t="str">
        <f>IFERROR(VLOOKUP(A1065, LichDay!A:E, 5, FALSE), "")</f>
        <v>Khadi</v>
      </c>
      <c r="E1065" s="173" t="str">
        <f>IFERROR(VLOOKUP(A1065, LichDay!A:F, 6, FALSE), "")</f>
        <v/>
      </c>
      <c r="F1065" s="187">
        <f t="shared" si="1"/>
        <v>6</v>
      </c>
      <c r="G1065" s="187">
        <f>IF(A1065 &lt;&gt; "", COUNTIFS(DiemDanhChiTiet!A:A, A1065, DiemDanhChiTiet!E:E, C1065), 0)</f>
        <v>6</v>
      </c>
      <c r="H1065" s="187">
        <f>IF(A1065 &lt;&gt; "", COUNTIFS(DiemDanhChiTiet!A:A, A1065, DiemDanhChiTiet!E:E, "&lt;&gt;"&amp;C1065), 0)</f>
        <v>0</v>
      </c>
      <c r="I1065" s="185">
        <f t="shared" si="4"/>
        <v>150000</v>
      </c>
      <c r="J1065" s="186">
        <f t="shared" si="3"/>
        <v>0</v>
      </c>
      <c r="K1065" s="186" t="str">
        <f t="array" ref="K1065">XLOOKUP(TRIM(C1065), LopHoc!$B$4:$B$100, LopHoc!$A$4:$A$100, "Không tìm thấy")
</f>
        <v>RMIX</v>
      </c>
    </row>
    <row r="1066">
      <c r="A1066" s="102" t="s">
        <v>2802</v>
      </c>
      <c r="B1066" s="105" t="s">
        <v>2803</v>
      </c>
      <c r="C1066" s="105" t="s">
        <v>225</v>
      </c>
      <c r="D1066" s="105" t="str">
        <f>IFERROR(VLOOKUP(A1066, LichDay!A:E, 5, FALSE), "")</f>
        <v>Hope</v>
      </c>
      <c r="E1066" s="173" t="str">
        <f>IFERROR(VLOOKUP(A1066, LichDay!A:F, 6, FALSE), "")</f>
        <v/>
      </c>
      <c r="F1066" s="187">
        <f t="shared" si="1"/>
        <v>11</v>
      </c>
      <c r="G1066" s="187">
        <f>IF(A1066 &lt;&gt; "", COUNTIFS(DiemDanhChiTiet!A:A, A1066, DiemDanhChiTiet!E:E, C1066), 0)</f>
        <v>9</v>
      </c>
      <c r="H1066" s="187">
        <f>IF(A1066 &lt;&gt; "", COUNTIFS(DiemDanhChiTiet!A:A, A1066, DiemDanhChiTiet!E:E, "&lt;&gt;"&amp;C1066), 0)</f>
        <v>2</v>
      </c>
      <c r="I1066" s="185">
        <f t="shared" si="4"/>
        <v>170000</v>
      </c>
      <c r="J1066" s="186">
        <f t="shared" si="3"/>
        <v>0</v>
      </c>
      <c r="K1066" s="186" t="str">
        <f t="array" ref="K1066">XLOOKUP(TRIM(C1066), LopHoc!$B$4:$B$100, LopHoc!$A$4:$A$100, "Không tìm thấy")
</f>
        <v>Gang Thép</v>
      </c>
    </row>
    <row r="1067">
      <c r="A1067" s="102" t="s">
        <v>2883</v>
      </c>
      <c r="B1067" s="105" t="s">
        <v>2821</v>
      </c>
      <c r="C1067" s="105" t="s">
        <v>141</v>
      </c>
      <c r="D1067" s="105" t="str">
        <f>IFERROR(VLOOKUP(A1067, LichDay!A:E, 5, FALSE), "")</f>
        <v>Hope</v>
      </c>
      <c r="E1067" s="173" t="str">
        <f>IFERROR(VLOOKUP(A1067, LichDay!A:F, 6, FALSE), "")</f>
        <v/>
      </c>
      <c r="F1067" s="187">
        <f t="shared" si="1"/>
        <v>4</v>
      </c>
      <c r="G1067" s="187">
        <f>IF(A1067 &lt;&gt; "", COUNTIFS(DiemDanhChiTiet!A:A, A1067, DiemDanhChiTiet!E:E, C1067), 0)</f>
        <v>4</v>
      </c>
      <c r="H1067" s="187">
        <f>IF(A1067 &lt;&gt; "", COUNTIFS(DiemDanhChiTiet!A:A, A1067, DiemDanhChiTiet!E:E, "&lt;&gt;"&amp;C1067), 0)</f>
        <v>0</v>
      </c>
      <c r="I1067" s="185">
        <f t="shared" si="4"/>
        <v>150000</v>
      </c>
      <c r="J1067" s="186">
        <f t="shared" si="3"/>
        <v>0</v>
      </c>
      <c r="K1067" s="186" t="str">
        <f t="array" ref="K1067">XLOOKUP(TRIM(C1067), LopHoc!$B$4:$B$100, LopHoc!$A$4:$A$100, "Không tìm thấy")
</f>
        <v>RMIX</v>
      </c>
    </row>
    <row r="1068">
      <c r="A1068" s="102" t="s">
        <v>2880</v>
      </c>
      <c r="B1068" s="105" t="s">
        <v>2868</v>
      </c>
      <c r="C1068" s="105" t="s">
        <v>141</v>
      </c>
      <c r="D1068" s="105" t="str">
        <f>IFERROR(VLOOKUP(A1068, LichDay!A:E, 5, FALSE), "")</f>
        <v>Hope</v>
      </c>
      <c r="E1068" s="173" t="str">
        <f>IFERROR(VLOOKUP(A1068, LichDay!A:F, 6, FALSE), "")</f>
        <v/>
      </c>
      <c r="F1068" s="187">
        <f t="shared" si="1"/>
        <v>4</v>
      </c>
      <c r="G1068" s="187">
        <f>IF(A1068 &lt;&gt; "", COUNTIFS(DiemDanhChiTiet!A:A, A1068, DiemDanhChiTiet!E:E, C1068), 0)</f>
        <v>4</v>
      </c>
      <c r="H1068" s="187">
        <f>IF(A1068 &lt;&gt; "", COUNTIFS(DiemDanhChiTiet!A:A, A1068, DiemDanhChiTiet!E:E, "&lt;&gt;"&amp;C1068), 0)</f>
        <v>0</v>
      </c>
      <c r="I1068" s="185">
        <f t="shared" si="4"/>
        <v>150000</v>
      </c>
      <c r="J1068" s="186">
        <f t="shared" si="3"/>
        <v>0</v>
      </c>
      <c r="K1068" s="186" t="str">
        <f t="array" ref="K1068">XLOOKUP(TRIM(C1068), LopHoc!$B$4:$B$100, LopHoc!$A$4:$A$100, "Không tìm thấy")
</f>
        <v>RMIX</v>
      </c>
    </row>
    <row r="1069">
      <c r="A1069" s="102" t="s">
        <v>2878</v>
      </c>
      <c r="B1069" s="106">
        <v>45842.0</v>
      </c>
      <c r="C1069" s="105" t="s">
        <v>141</v>
      </c>
      <c r="D1069" s="105" t="str">
        <f>IFERROR(VLOOKUP(A1069, LichDay!A:E, 5, FALSE), "")</f>
        <v>Hope</v>
      </c>
      <c r="E1069" s="173" t="str">
        <f>IFERROR(VLOOKUP(A1069, LichDay!A:F, 6, FALSE), "")</f>
        <v/>
      </c>
      <c r="F1069" s="187">
        <f t="shared" si="1"/>
        <v>4</v>
      </c>
      <c r="G1069" s="187">
        <f>IF(A1069 &lt;&gt; "", COUNTIFS(DiemDanhChiTiet!A:A, A1069, DiemDanhChiTiet!E:E, C1069), 0)</f>
        <v>4</v>
      </c>
      <c r="H1069" s="187">
        <f>IF(A1069 &lt;&gt; "", COUNTIFS(DiemDanhChiTiet!A:A, A1069, DiemDanhChiTiet!E:E, "&lt;&gt;"&amp;C1069), 0)</f>
        <v>0</v>
      </c>
      <c r="I1069" s="185">
        <f t="shared" si="4"/>
        <v>150000</v>
      </c>
      <c r="J1069" s="186">
        <f t="shared" si="3"/>
        <v>0</v>
      </c>
      <c r="K1069" s="186" t="str">
        <f t="array" ref="K1069">XLOOKUP(TRIM(C1069), LopHoc!$B$4:$B$100, LopHoc!$A$4:$A$100, "Không tìm thấy")
</f>
        <v>RMIX</v>
      </c>
    </row>
    <row r="1070">
      <c r="A1070" s="102" t="s">
        <v>2811</v>
      </c>
      <c r="B1070" s="105" t="s">
        <v>2803</v>
      </c>
      <c r="C1070" s="105" t="s">
        <v>232</v>
      </c>
      <c r="D1070" s="105" t="str">
        <f>IFERROR(VLOOKUP(A1070, LichDay!A:E, 5, FALSE), "")</f>
        <v>Khadi</v>
      </c>
      <c r="E1070" s="173" t="str">
        <f>IFERROR(VLOOKUP(A1070, LichDay!A:F, 6, FALSE), "")</f>
        <v/>
      </c>
      <c r="F1070" s="187">
        <f t="shared" si="1"/>
        <v>8</v>
      </c>
      <c r="G1070" s="187">
        <f>IF(A1070 &lt;&gt; "", COUNTIFS(DiemDanhChiTiet!A:A, A1070, DiemDanhChiTiet!E:E, C1070), 0)</f>
        <v>5</v>
      </c>
      <c r="H1070" s="187">
        <f>IF(A1070 &lt;&gt; "", COUNTIFS(DiemDanhChiTiet!A:A, A1070, DiemDanhChiTiet!E:E, "&lt;&gt;"&amp;C1070), 0)</f>
        <v>3</v>
      </c>
      <c r="I1070" s="185">
        <f t="shared" si="4"/>
        <v>170000</v>
      </c>
      <c r="J1070" s="186">
        <f t="shared" si="3"/>
        <v>0</v>
      </c>
      <c r="K1070" s="186" t="str">
        <f t="array" ref="K1070">XLOOKUP(TRIM(C1070), LopHoc!$B$4:$B$100, LopHoc!$A$4:$A$100, "Không tìm thấy")
</f>
        <v>Gang Thép</v>
      </c>
    </row>
    <row r="1071">
      <c r="A1071" s="102" t="s">
        <v>2863</v>
      </c>
      <c r="B1071" s="105" t="s">
        <v>2803</v>
      </c>
      <c r="C1071" s="105" t="s">
        <v>472</v>
      </c>
      <c r="D1071" s="105" t="str">
        <f>IFERROR(VLOOKUP(A1071, LichDay!A:E, 5, FALSE), "")</f>
        <v>Fury</v>
      </c>
      <c r="E1071" s="173" t="str">
        <f>IFERROR(VLOOKUP(A1071, LichDay!A:F, 6, FALSE), "")</f>
        <v/>
      </c>
      <c r="F1071" s="187">
        <f t="shared" si="1"/>
        <v>5</v>
      </c>
      <c r="G1071" s="187">
        <f>IF(A1071 &lt;&gt; "", COUNTIFS(DiemDanhChiTiet!A:A, A1071, DiemDanhChiTiet!E:E, C1071), 0)</f>
        <v>5</v>
      </c>
      <c r="H1071" s="187">
        <f>IF(A1071 &lt;&gt; "", COUNTIFS(DiemDanhChiTiet!A:A, A1071, DiemDanhChiTiet!E:E, "&lt;&gt;"&amp;C1071), 0)</f>
        <v>0</v>
      </c>
      <c r="I1071" s="185">
        <f t="shared" si="4"/>
        <v>170000</v>
      </c>
      <c r="J1071" s="186">
        <f t="shared" si="3"/>
        <v>0</v>
      </c>
      <c r="K1071" s="186" t="str">
        <f t="array" ref="K1071">XLOOKUP(TRIM(C1071), LopHoc!$B$4:$B$100, LopHoc!$A$4:$A$100, "Không tìm thấy")
</f>
        <v>Gang Thép</v>
      </c>
    </row>
    <row r="1072">
      <c r="A1072" s="102" t="s">
        <v>2884</v>
      </c>
      <c r="B1072" s="105" t="s">
        <v>2876</v>
      </c>
      <c r="C1072" s="105" t="s">
        <v>141</v>
      </c>
      <c r="D1072" s="105" t="str">
        <f>IFERROR(VLOOKUP(A1072, LichDay!A:E, 5, FALSE), "")</f>
        <v>Hope</v>
      </c>
      <c r="E1072" s="173" t="str">
        <f>IFERROR(VLOOKUP(A1072, LichDay!A:F, 6, FALSE), "")</f>
        <v/>
      </c>
      <c r="F1072" s="187">
        <f t="shared" si="1"/>
        <v>4</v>
      </c>
      <c r="G1072" s="187">
        <f>IF(A1072 &lt;&gt; "", COUNTIFS(DiemDanhChiTiet!A:A, A1072, DiemDanhChiTiet!E:E, C1072), 0)</f>
        <v>4</v>
      </c>
      <c r="H1072" s="187">
        <f>IF(A1072 &lt;&gt; "", COUNTIFS(DiemDanhChiTiet!A:A, A1072, DiemDanhChiTiet!E:E, "&lt;&gt;"&amp;C1072), 0)</f>
        <v>0</v>
      </c>
      <c r="I1072" s="185">
        <f t="shared" si="4"/>
        <v>150000</v>
      </c>
      <c r="J1072" s="186">
        <f t="shared" si="3"/>
        <v>0</v>
      </c>
      <c r="K1072" s="186" t="str">
        <f t="array" ref="K1072">XLOOKUP(TRIM(C1072), LopHoc!$B$4:$B$100, LopHoc!$A$4:$A$100, "Không tìm thấy")
</f>
        <v>RMIX</v>
      </c>
    </row>
    <row r="1073">
      <c r="A1073" s="102" t="s">
        <v>2875</v>
      </c>
      <c r="B1073" s="105" t="s">
        <v>2876</v>
      </c>
      <c r="C1073" s="105" t="s">
        <v>293</v>
      </c>
      <c r="D1073" s="105" t="str">
        <f>IFERROR(VLOOKUP(A1073, LichDay!A:E, 5, FALSE), "")</f>
        <v>Halo</v>
      </c>
      <c r="E1073" s="173" t="str">
        <f>IFERROR(VLOOKUP(A1073, LichDay!A:F, 6, FALSE), "")</f>
        <v/>
      </c>
      <c r="F1073" s="187">
        <f t="shared" si="1"/>
        <v>2</v>
      </c>
      <c r="G1073" s="187">
        <f>IF(A1073 &lt;&gt; "", COUNTIFS(DiemDanhChiTiet!A:A, A1073, DiemDanhChiTiet!E:E, C1073), 0)</f>
        <v>2</v>
      </c>
      <c r="H1073" s="187">
        <f>IF(A1073 &lt;&gt; "", COUNTIFS(DiemDanhChiTiet!A:A, A1073, DiemDanhChiTiet!E:E, "&lt;&gt;"&amp;C1073), 0)</f>
        <v>0</v>
      </c>
      <c r="I1073" s="185">
        <f t="shared" si="4"/>
        <v>170000</v>
      </c>
      <c r="J1073" s="186">
        <f t="shared" si="3"/>
        <v>0</v>
      </c>
      <c r="K1073" s="186" t="str">
        <f t="array" ref="K1073">XLOOKUP(TRIM(C1073), LopHoc!$B$4:$B$100, LopHoc!$A$4:$A$100, "Không tìm thấy")
</f>
        <v>Gang Thép</v>
      </c>
    </row>
    <row r="1074">
      <c r="A1074" s="102" t="s">
        <v>2905</v>
      </c>
      <c r="B1074" s="106">
        <v>45812.0</v>
      </c>
      <c r="C1074" s="105" t="s">
        <v>114</v>
      </c>
      <c r="D1074" s="105" t="str">
        <f>IFERROR(VLOOKUP(A1074, LichDay!A:E, 5, FALSE), "")</f>
        <v>Khadi</v>
      </c>
      <c r="E1074" s="173" t="str">
        <f>IFERROR(VLOOKUP(A1074, LichDay!A:F, 6, FALSE), "")</f>
        <v/>
      </c>
      <c r="F1074" s="187">
        <f t="shared" si="1"/>
        <v>3</v>
      </c>
      <c r="G1074" s="187">
        <f>IF(A1074 &lt;&gt; "", COUNTIFS(DiemDanhChiTiet!A:A, A1074, DiemDanhChiTiet!E:E, C1074), 0)</f>
        <v>3</v>
      </c>
      <c r="H1074" s="187">
        <f>IF(A1074 &lt;&gt; "", COUNTIFS(DiemDanhChiTiet!A:A, A1074, DiemDanhChiTiet!E:E, "&lt;&gt;"&amp;C1074), 0)</f>
        <v>0</v>
      </c>
      <c r="I1074" s="185">
        <f t="shared" si="4"/>
        <v>150000</v>
      </c>
      <c r="J1074" s="186">
        <f t="shared" si="3"/>
        <v>0</v>
      </c>
      <c r="K1074" s="186" t="str">
        <f t="array" ref="K1074">XLOOKUP(TRIM(C1074), LopHoc!$B$4:$B$100, LopHoc!$A$4:$A$100, "Không tìm thấy")
</f>
        <v>RMIX</v>
      </c>
    </row>
    <row r="1075">
      <c r="A1075" s="102" t="s">
        <v>2836</v>
      </c>
      <c r="B1075" s="105" t="s">
        <v>2837</v>
      </c>
      <c r="C1075" s="105" t="s">
        <v>306</v>
      </c>
      <c r="D1075" s="105" t="str">
        <f>IFERROR(VLOOKUP(A1075, LichDay!A:E, 5, FALSE), "")</f>
        <v>Khadi</v>
      </c>
      <c r="E1075" s="173" t="str">
        <f>IFERROR(VLOOKUP(A1075, LichDay!A:F, 6, FALSE), "")</f>
        <v/>
      </c>
      <c r="F1075" s="187">
        <f t="shared" si="1"/>
        <v>4</v>
      </c>
      <c r="G1075" s="187">
        <f>IF(A1075 &lt;&gt; "", COUNTIFS(DiemDanhChiTiet!A:A, A1075, DiemDanhChiTiet!E:E, C1075), 0)</f>
        <v>4</v>
      </c>
      <c r="H1075" s="187">
        <f>IF(A1075 &lt;&gt; "", COUNTIFS(DiemDanhChiTiet!A:A, A1075, DiemDanhChiTiet!E:E, "&lt;&gt;"&amp;C1075), 0)</f>
        <v>0</v>
      </c>
      <c r="I1075" s="185">
        <f t="shared" si="4"/>
        <v>170000</v>
      </c>
      <c r="J1075" s="186">
        <f t="shared" si="3"/>
        <v>0</v>
      </c>
      <c r="K1075" s="186" t="str">
        <f t="array" ref="K1075">XLOOKUP(TRIM(C1075), LopHoc!$B$4:$B$100, LopHoc!$A$4:$A$100, "Không tìm thấy")
</f>
        <v>Gang Thép</v>
      </c>
    </row>
    <row r="1076">
      <c r="A1076" s="102" t="s">
        <v>2854</v>
      </c>
      <c r="B1076" s="105" t="s">
        <v>2823</v>
      </c>
      <c r="C1076" s="105" t="s">
        <v>453</v>
      </c>
      <c r="D1076" s="105" t="str">
        <f>IFERROR(VLOOKUP(A1076, LichDay!A:E, 5, FALSE), "")</f>
        <v>Hope</v>
      </c>
      <c r="E1076" s="173" t="str">
        <f>IFERROR(VLOOKUP(A1076, LichDay!A:F, 6, FALSE), "")</f>
        <v/>
      </c>
      <c r="F1076" s="187">
        <f t="shared" si="1"/>
        <v>9</v>
      </c>
      <c r="G1076" s="187">
        <f>IF(A1076 &lt;&gt; "", COUNTIFS(DiemDanhChiTiet!A:A, A1076, DiemDanhChiTiet!E:E, C1076), 0)</f>
        <v>9</v>
      </c>
      <c r="H1076" s="187">
        <f>IF(A1076 &lt;&gt; "", COUNTIFS(DiemDanhChiTiet!A:A, A1076, DiemDanhChiTiet!E:E, "&lt;&gt;"&amp;C1076), 0)</f>
        <v>0</v>
      </c>
      <c r="I1076" s="185">
        <f t="shared" si="4"/>
        <v>170000</v>
      </c>
      <c r="J1076" s="186">
        <f t="shared" si="3"/>
        <v>0</v>
      </c>
      <c r="K1076" s="186" t="str">
        <f t="array" ref="K1076">XLOOKUP(TRIM(C1076), LopHoc!$B$4:$B$100, LopHoc!$A$4:$A$100, "Không tìm thấy")
</f>
        <v>Gang Thép</v>
      </c>
    </row>
    <row r="1077">
      <c r="A1077" s="102" t="s">
        <v>3026</v>
      </c>
      <c r="B1077" s="106">
        <v>45782.0</v>
      </c>
      <c r="C1077" s="105" t="s">
        <v>293</v>
      </c>
      <c r="D1077" s="105" t="str">
        <f>IFERROR(VLOOKUP(A1077, LichDay!A:E, 5, FALSE), "")</f>
        <v>Halo</v>
      </c>
      <c r="E1077" s="173" t="str">
        <f>IFERROR(VLOOKUP(A1077, LichDay!A:F, 6, FALSE), "")</f>
        <v/>
      </c>
      <c r="F1077" s="187">
        <f t="shared" si="1"/>
        <v>5</v>
      </c>
      <c r="G1077" s="187">
        <f>IF(A1077 &lt;&gt; "", COUNTIFS(DiemDanhChiTiet!A:A, A1077, DiemDanhChiTiet!E:E, C1077), 0)</f>
        <v>5</v>
      </c>
      <c r="H1077" s="187">
        <f>IF(A1077 &lt;&gt; "", COUNTIFS(DiemDanhChiTiet!A:A, A1077, DiemDanhChiTiet!E:E, "&lt;&gt;"&amp;C1077), 0)</f>
        <v>0</v>
      </c>
      <c r="I1077" s="185">
        <f t="shared" si="4"/>
        <v>170000</v>
      </c>
      <c r="J1077" s="186">
        <f t="shared" si="3"/>
        <v>0</v>
      </c>
      <c r="K1077" s="186" t="str">
        <f t="array" ref="K1077">XLOOKUP(TRIM(C1077), LopHoc!$B$4:$B$100, LopHoc!$A$4:$A$100, "Không tìm thấy")
</f>
        <v>Gang Thép</v>
      </c>
    </row>
    <row r="1078">
      <c r="A1078" s="102" t="s">
        <v>2993</v>
      </c>
      <c r="B1078" s="106">
        <v>45813.0</v>
      </c>
      <c r="C1078" s="105" t="s">
        <v>306</v>
      </c>
      <c r="D1078" s="105" t="str">
        <f>IFERROR(VLOOKUP(A1078, LichDay!A:E, 5, FALSE), "")</f>
        <v>Khadi</v>
      </c>
      <c r="E1078" s="173" t="str">
        <f>IFERROR(VLOOKUP(A1078, LichDay!A:F, 6, FALSE), "")</f>
        <v/>
      </c>
      <c r="F1078" s="187">
        <f t="shared" si="1"/>
        <v>7</v>
      </c>
      <c r="G1078" s="187">
        <f>IF(A1078 &lt;&gt; "", COUNTIFS(DiemDanhChiTiet!A:A, A1078, DiemDanhChiTiet!E:E, C1078), 0)</f>
        <v>7</v>
      </c>
      <c r="H1078" s="187">
        <f>IF(A1078 &lt;&gt; "", COUNTIFS(DiemDanhChiTiet!A:A, A1078, DiemDanhChiTiet!E:E, "&lt;&gt;"&amp;C1078), 0)</f>
        <v>0</v>
      </c>
      <c r="I1078" s="185">
        <f t="shared" si="4"/>
        <v>170000</v>
      </c>
      <c r="J1078" s="186">
        <f t="shared" si="3"/>
        <v>0</v>
      </c>
      <c r="K1078" s="186" t="str">
        <f t="array" ref="K1078">XLOOKUP(TRIM(C1078), LopHoc!$B$4:$B$100, LopHoc!$A$4:$A$100, "Không tìm thấy")
</f>
        <v>Gang Thép</v>
      </c>
    </row>
    <row r="1079">
      <c r="A1079" s="102" t="s">
        <v>2985</v>
      </c>
      <c r="B1079" s="106">
        <v>45843.0</v>
      </c>
      <c r="C1079" s="105" t="s">
        <v>327</v>
      </c>
      <c r="D1079" s="105" t="str">
        <f>IFERROR(VLOOKUP(A1079, LichDay!A:E, 5, FALSE), "")</f>
        <v>Huco</v>
      </c>
      <c r="E1079" s="173" t="str">
        <f>IFERROR(VLOOKUP(A1079, LichDay!A:F, 6, FALSE), "")</f>
        <v/>
      </c>
      <c r="F1079" s="187">
        <f t="shared" si="1"/>
        <v>7</v>
      </c>
      <c r="G1079" s="187">
        <f>IF(A1079 &lt;&gt; "", COUNTIFS(DiemDanhChiTiet!A:A, A1079, DiemDanhChiTiet!E:E, C1079), 0)</f>
        <v>6</v>
      </c>
      <c r="H1079" s="187">
        <f>IF(A1079 &lt;&gt; "", COUNTIFS(DiemDanhChiTiet!A:A, A1079, DiemDanhChiTiet!E:E, "&lt;&gt;"&amp;C1079), 0)</f>
        <v>1</v>
      </c>
      <c r="I1079" s="185">
        <f t="shared" si="4"/>
        <v>170000</v>
      </c>
      <c r="J1079" s="186">
        <f t="shared" si="3"/>
        <v>0</v>
      </c>
      <c r="K1079" s="186" t="str">
        <f t="array" ref="K1079">XLOOKUP(TRIM(C1079), LopHoc!$B$4:$B$100, LopHoc!$A$4:$A$100, "Không tìm thấy")
</f>
        <v>Gang Thép</v>
      </c>
    </row>
    <row r="1080">
      <c r="A1080" s="102" t="s">
        <v>2955</v>
      </c>
      <c r="B1080" s="106">
        <v>45843.0</v>
      </c>
      <c r="C1080" s="105" t="s">
        <v>86</v>
      </c>
      <c r="D1080" s="105" t="str">
        <f>IFERROR(VLOOKUP(A1080, LichDay!A:E, 5, FALSE), "")</f>
        <v>Halo</v>
      </c>
      <c r="E1080" s="173" t="str">
        <f>IFERROR(VLOOKUP(A1080, LichDay!A:F, 6, FALSE), "")</f>
        <v/>
      </c>
      <c r="F1080" s="187">
        <f t="shared" si="1"/>
        <v>3</v>
      </c>
      <c r="G1080" s="187">
        <f>IF(A1080 &lt;&gt; "", COUNTIFS(DiemDanhChiTiet!A:A, A1080, DiemDanhChiTiet!E:E, C1080), 0)</f>
        <v>3</v>
      </c>
      <c r="H1080" s="187">
        <f>IF(A1080 &lt;&gt; "", COUNTIFS(DiemDanhChiTiet!A:A, A1080, DiemDanhChiTiet!E:E, "&lt;&gt;"&amp;C1080), 0)</f>
        <v>0</v>
      </c>
      <c r="I1080" s="185">
        <f t="shared" si="4"/>
        <v>150000</v>
      </c>
      <c r="J1080" s="186">
        <f t="shared" si="3"/>
        <v>0</v>
      </c>
      <c r="K1080" s="186" t="str">
        <f t="array" ref="K1080">XLOOKUP(TRIM(C1080), LopHoc!$B$4:$B$100, LopHoc!$A$4:$A$100, "Không tìm thấy")
</f>
        <v>RMIX</v>
      </c>
    </row>
    <row r="1081">
      <c r="A1081" s="102" t="s">
        <v>2921</v>
      </c>
      <c r="B1081" s="106">
        <v>45843.0</v>
      </c>
      <c r="C1081" s="105" t="s">
        <v>141</v>
      </c>
      <c r="D1081" s="105" t="str">
        <f>IFERROR(VLOOKUP(A1081, LichDay!A:E, 5, FALSE), "")</f>
        <v>Hope</v>
      </c>
      <c r="E1081" s="173" t="str">
        <f>IFERROR(VLOOKUP(A1081, LichDay!A:F, 6, FALSE), "")</f>
        <v/>
      </c>
      <c r="F1081" s="187">
        <f t="shared" si="1"/>
        <v>4</v>
      </c>
      <c r="G1081" s="187">
        <f>IF(A1081 &lt;&gt; "", COUNTIFS(DiemDanhChiTiet!A:A, A1081, DiemDanhChiTiet!E:E, C1081), 0)</f>
        <v>4</v>
      </c>
      <c r="H1081" s="187">
        <f>IF(A1081 &lt;&gt; "", COUNTIFS(DiemDanhChiTiet!A:A, A1081, DiemDanhChiTiet!E:E, "&lt;&gt;"&amp;C1081), 0)</f>
        <v>0</v>
      </c>
      <c r="I1081" s="185">
        <f t="shared" si="4"/>
        <v>150000</v>
      </c>
      <c r="J1081" s="186">
        <f t="shared" si="3"/>
        <v>0</v>
      </c>
      <c r="K1081" s="186" t="str">
        <f t="array" ref="K1081">XLOOKUP(TRIM(C1081), LopHoc!$B$4:$B$100, LopHoc!$A$4:$A$100, "Không tìm thấy")
</f>
        <v>RMIX</v>
      </c>
    </row>
    <row r="1082">
      <c r="A1082" s="102" t="s">
        <v>2920</v>
      </c>
      <c r="B1082" s="106">
        <v>45782.0</v>
      </c>
      <c r="C1082" s="105" t="s">
        <v>141</v>
      </c>
      <c r="D1082" s="105" t="str">
        <f>IFERROR(VLOOKUP(A1082, LichDay!A:E, 5, FALSE), "")</f>
        <v>Hope</v>
      </c>
      <c r="E1082" s="173" t="str">
        <f>IFERROR(VLOOKUP(A1082, LichDay!A:F, 6, FALSE), "")</f>
        <v/>
      </c>
      <c r="F1082" s="187">
        <f t="shared" si="1"/>
        <v>4</v>
      </c>
      <c r="G1082" s="187">
        <f>IF(A1082 &lt;&gt; "", COUNTIFS(DiemDanhChiTiet!A:A, A1082, DiemDanhChiTiet!E:E, C1082), 0)</f>
        <v>4</v>
      </c>
      <c r="H1082" s="187">
        <f>IF(A1082 &lt;&gt; "", COUNTIFS(DiemDanhChiTiet!A:A, A1082, DiemDanhChiTiet!E:E, "&lt;&gt;"&amp;C1082), 0)</f>
        <v>0</v>
      </c>
      <c r="I1082" s="185">
        <f t="shared" si="4"/>
        <v>150000</v>
      </c>
      <c r="J1082" s="186">
        <f t="shared" si="3"/>
        <v>0</v>
      </c>
      <c r="K1082" s="186" t="str">
        <f t="array" ref="K1082">XLOOKUP(TRIM(C1082), LopHoc!$B$4:$B$100, LopHoc!$A$4:$A$100, "Không tìm thấy")
</f>
        <v>RMIX</v>
      </c>
    </row>
    <row r="1083">
      <c r="A1083" s="102" t="s">
        <v>2963</v>
      </c>
      <c r="B1083" s="106">
        <v>45843.0</v>
      </c>
      <c r="C1083" s="105" t="s">
        <v>27</v>
      </c>
      <c r="D1083" s="105" t="str">
        <f>IFERROR(VLOOKUP(A1083, LichDay!A:E, 5, FALSE), "")</f>
        <v>Lego</v>
      </c>
      <c r="E1083" s="173" t="str">
        <f>IFERROR(VLOOKUP(A1083, LichDay!A:F, 6, FALSE), "")</f>
        <v/>
      </c>
      <c r="F1083" s="187">
        <f t="shared" si="1"/>
        <v>5</v>
      </c>
      <c r="G1083" s="187">
        <f>IF(A1083 &lt;&gt; "", COUNTIFS(DiemDanhChiTiet!A:A, A1083, DiemDanhChiTiet!E:E, C1083), 0)</f>
        <v>5</v>
      </c>
      <c r="H1083" s="187">
        <f>IF(A1083 &lt;&gt; "", COUNTIFS(DiemDanhChiTiet!A:A, A1083, DiemDanhChiTiet!E:E, "&lt;&gt;"&amp;C1083), 0)</f>
        <v>0</v>
      </c>
      <c r="I1083" s="185">
        <f t="shared" si="4"/>
        <v>150000</v>
      </c>
      <c r="J1083" s="186">
        <f t="shared" si="3"/>
        <v>0</v>
      </c>
      <c r="K1083" s="186" t="str">
        <f t="array" ref="K1083">XLOOKUP(TRIM(C1083), LopHoc!$B$4:$B$100, LopHoc!$A$4:$A$100, "Không tìm thấy")
</f>
        <v>RMIX</v>
      </c>
    </row>
    <row r="1084">
      <c r="A1084" s="102" t="s">
        <v>3003</v>
      </c>
      <c r="B1084" s="106">
        <v>45843.0</v>
      </c>
      <c r="C1084" s="105" t="s">
        <v>439</v>
      </c>
      <c r="D1084" s="105" t="str">
        <f>IFERROR(VLOOKUP(A1084, LichDay!A:E, 5, FALSE), "")</f>
        <v>Khadi</v>
      </c>
      <c r="E1084" s="173" t="str">
        <f>IFERROR(VLOOKUP(A1084, LichDay!A:F, 6, FALSE), "")</f>
        <v/>
      </c>
      <c r="F1084" s="187">
        <f t="shared" si="1"/>
        <v>7</v>
      </c>
      <c r="G1084" s="187">
        <f>IF(A1084 &lt;&gt; "", COUNTIFS(DiemDanhChiTiet!A:A, A1084, DiemDanhChiTiet!E:E, C1084), 0)</f>
        <v>7</v>
      </c>
      <c r="H1084" s="187">
        <f>IF(A1084 &lt;&gt; "", COUNTIFS(DiemDanhChiTiet!A:A, A1084, DiemDanhChiTiet!E:E, "&lt;&gt;"&amp;C1084), 0)</f>
        <v>0</v>
      </c>
      <c r="I1084" s="185">
        <f t="shared" si="4"/>
        <v>170000</v>
      </c>
      <c r="J1084" s="186">
        <f t="shared" si="3"/>
        <v>0</v>
      </c>
      <c r="K1084" s="186" t="str">
        <f t="array" ref="K1084">XLOOKUP(TRIM(C1084), LopHoc!$B$4:$B$100, LopHoc!$A$4:$A$100, "Không tìm thấy")
</f>
        <v>Gang Thép</v>
      </c>
    </row>
    <row r="1085">
      <c r="A1085" s="102" t="s">
        <v>3027</v>
      </c>
      <c r="B1085" s="106">
        <v>45874.0</v>
      </c>
      <c r="C1085" s="105" t="s">
        <v>293</v>
      </c>
      <c r="D1085" s="105" t="str">
        <f>IFERROR(VLOOKUP(A1085, LichDay!A:E, 5, FALSE), "")</f>
        <v>Halo</v>
      </c>
      <c r="E1085" s="173" t="str">
        <f>IFERROR(VLOOKUP(A1085, LichDay!A:F, 6, FALSE), "")</f>
        <v/>
      </c>
      <c r="F1085" s="187">
        <f t="shared" si="1"/>
        <v>2</v>
      </c>
      <c r="G1085" s="187">
        <f>IF(A1085 &lt;&gt; "", COUNTIFS(DiemDanhChiTiet!A:A, A1085, DiemDanhChiTiet!E:E, C1085), 0)</f>
        <v>2</v>
      </c>
      <c r="H1085" s="187">
        <f>IF(A1085 &lt;&gt; "", COUNTIFS(DiemDanhChiTiet!A:A, A1085, DiemDanhChiTiet!E:E, "&lt;&gt;"&amp;C1085), 0)</f>
        <v>0</v>
      </c>
      <c r="I1085" s="185">
        <f t="shared" si="4"/>
        <v>170000</v>
      </c>
      <c r="J1085" s="186">
        <f t="shared" si="3"/>
        <v>0</v>
      </c>
      <c r="K1085" s="186" t="str">
        <f t="array" ref="K1085">XLOOKUP(TRIM(C1085), LopHoc!$B$4:$B$100, LopHoc!$A$4:$A$100, "Không tìm thấy")
</f>
        <v>Gang Thép</v>
      </c>
    </row>
    <row r="1086">
      <c r="A1086" s="102" t="s">
        <v>2933</v>
      </c>
      <c r="B1086" s="106">
        <v>45905.0</v>
      </c>
      <c r="C1086" s="105" t="s">
        <v>50</v>
      </c>
      <c r="D1086" s="105" t="str">
        <f>IFERROR(VLOOKUP(A1086, LichDay!A:E, 5, FALSE), "")</f>
        <v>Khadi</v>
      </c>
      <c r="E1086" s="173" t="str">
        <f>IFERROR(VLOOKUP(A1086, LichDay!A:F, 6, FALSE), "")</f>
        <v/>
      </c>
      <c r="F1086" s="187">
        <f t="shared" si="1"/>
        <v>7</v>
      </c>
      <c r="G1086" s="187">
        <f>IF(A1086 &lt;&gt; "", COUNTIFS(DiemDanhChiTiet!A:A, A1086, DiemDanhChiTiet!E:E, C1086), 0)</f>
        <v>6</v>
      </c>
      <c r="H1086" s="187">
        <f>IF(A1086 &lt;&gt; "", COUNTIFS(DiemDanhChiTiet!A:A, A1086, DiemDanhChiTiet!E:E, "&lt;&gt;"&amp;C1086), 0)</f>
        <v>1</v>
      </c>
      <c r="I1086" s="185">
        <f t="shared" si="4"/>
        <v>150000</v>
      </c>
      <c r="J1086" s="186">
        <f t="shared" si="3"/>
        <v>0</v>
      </c>
      <c r="K1086" s="186" t="str">
        <f t="array" ref="K1086">XLOOKUP(TRIM(C1086), LopHoc!$B$4:$B$100, LopHoc!$A$4:$A$100, "Không tìm thấy")
</f>
        <v>RMIX</v>
      </c>
    </row>
    <row r="1087">
      <c r="A1087" s="102" t="s">
        <v>2986</v>
      </c>
      <c r="B1087" s="106">
        <v>45905.0</v>
      </c>
      <c r="C1087" s="105" t="s">
        <v>327</v>
      </c>
      <c r="D1087" s="105" t="str">
        <f>IFERROR(VLOOKUP(A1087, LichDay!A:E, 5, FALSE), "")</f>
        <v>Huco</v>
      </c>
      <c r="E1087" s="173" t="str">
        <f>IFERROR(VLOOKUP(A1087, LichDay!A:F, 6, FALSE), "")</f>
        <v/>
      </c>
      <c r="F1087" s="187">
        <f t="shared" si="1"/>
        <v>4</v>
      </c>
      <c r="G1087" s="187">
        <f>IF(A1087 &lt;&gt; "", COUNTIFS(DiemDanhChiTiet!A:A, A1087, DiemDanhChiTiet!E:E, C1087), 0)</f>
        <v>4</v>
      </c>
      <c r="H1087" s="187">
        <f>IF(A1087 &lt;&gt; "", COUNTIFS(DiemDanhChiTiet!A:A, A1087, DiemDanhChiTiet!E:E, "&lt;&gt;"&amp;C1087), 0)</f>
        <v>0</v>
      </c>
      <c r="I1087" s="185">
        <f t="shared" si="4"/>
        <v>170000</v>
      </c>
      <c r="J1087" s="186">
        <f t="shared" si="3"/>
        <v>0</v>
      </c>
      <c r="K1087" s="186" t="str">
        <f t="array" ref="K1087">XLOOKUP(TRIM(C1087), LopHoc!$B$4:$B$100, LopHoc!$A$4:$A$100, "Không tìm thấy")
</f>
        <v>Gang Thép</v>
      </c>
    </row>
    <row r="1088">
      <c r="A1088" s="102" t="s">
        <v>2956</v>
      </c>
      <c r="B1088" s="106">
        <v>45905.0</v>
      </c>
      <c r="C1088" s="105" t="s">
        <v>86</v>
      </c>
      <c r="D1088" s="105" t="str">
        <f>IFERROR(VLOOKUP(A1088, LichDay!A:E, 5, FALSE), "")</f>
        <v>Halo</v>
      </c>
      <c r="E1088" s="173" t="str">
        <f>IFERROR(VLOOKUP(A1088, LichDay!A:F, 6, FALSE), "")</f>
        <v/>
      </c>
      <c r="F1088" s="187">
        <f t="shared" si="1"/>
        <v>5</v>
      </c>
      <c r="G1088" s="187">
        <f>IF(A1088 &lt;&gt; "", COUNTIFS(DiemDanhChiTiet!A:A, A1088, DiemDanhChiTiet!E:E, C1088), 0)</f>
        <v>4</v>
      </c>
      <c r="H1088" s="187">
        <f>IF(A1088 &lt;&gt; "", COUNTIFS(DiemDanhChiTiet!A:A, A1088, DiemDanhChiTiet!E:E, "&lt;&gt;"&amp;C1088), 0)</f>
        <v>1</v>
      </c>
      <c r="I1088" s="185">
        <f t="shared" si="4"/>
        <v>150000</v>
      </c>
      <c r="J1088" s="186">
        <f t="shared" si="3"/>
        <v>0</v>
      </c>
      <c r="K1088" s="186" t="str">
        <f t="array" ref="K1088">XLOOKUP(TRIM(C1088), LopHoc!$B$4:$B$100, LopHoc!$A$4:$A$100, "Không tìm thấy")
</f>
        <v>RMIX</v>
      </c>
    </row>
    <row r="1089">
      <c r="A1089" s="102" t="s">
        <v>3004</v>
      </c>
      <c r="B1089" s="106">
        <v>45905.0</v>
      </c>
      <c r="C1089" s="105" t="s">
        <v>439</v>
      </c>
      <c r="D1089" s="105" t="str">
        <f>IFERROR(VLOOKUP(A1089, LichDay!A:E, 5, FALSE), "")</f>
        <v>Khadi</v>
      </c>
      <c r="E1089" s="173" t="str">
        <f>IFERROR(VLOOKUP(A1089, LichDay!A:F, 6, FALSE), "")</f>
        <v/>
      </c>
      <c r="F1089" s="187">
        <f t="shared" si="1"/>
        <v>7</v>
      </c>
      <c r="G1089" s="187">
        <f>IF(A1089 &lt;&gt; "", COUNTIFS(DiemDanhChiTiet!A:A, A1089, DiemDanhChiTiet!E:E, C1089), 0)</f>
        <v>7</v>
      </c>
      <c r="H1089" s="187">
        <f>IF(A1089 &lt;&gt; "", COUNTIFS(DiemDanhChiTiet!A:A, A1089, DiemDanhChiTiet!E:E, "&lt;&gt;"&amp;C1089), 0)</f>
        <v>0</v>
      </c>
      <c r="I1089" s="185">
        <f t="shared" si="4"/>
        <v>170000</v>
      </c>
      <c r="J1089" s="186">
        <f t="shared" si="3"/>
        <v>0</v>
      </c>
      <c r="K1089" s="186" t="str">
        <f t="array" ref="K1089">XLOOKUP(TRIM(C1089), LopHoc!$B$4:$B$100, LopHoc!$A$4:$A$100, "Không tìm thấy")
</f>
        <v>Gang Thép</v>
      </c>
    </row>
    <row r="1090">
      <c r="A1090" s="102" t="s">
        <v>2945</v>
      </c>
      <c r="B1090" s="106">
        <v>45935.0</v>
      </c>
      <c r="C1090" s="105" t="s">
        <v>114</v>
      </c>
      <c r="D1090" s="105" t="str">
        <f>IFERROR(VLOOKUP(A1090, LichDay!A:E, 5, FALSE), "")</f>
        <v>Khadi</v>
      </c>
      <c r="E1090" s="173" t="str">
        <f>IFERROR(VLOOKUP(A1090, LichDay!A:F, 6, FALSE), "")</f>
        <v/>
      </c>
      <c r="F1090" s="187">
        <f t="shared" si="1"/>
        <v>4</v>
      </c>
      <c r="G1090" s="187">
        <f>IF(A1090 &lt;&gt; "", COUNTIFS(DiemDanhChiTiet!A:A, A1090, DiemDanhChiTiet!E:E, C1090), 0)</f>
        <v>2</v>
      </c>
      <c r="H1090" s="187">
        <f>IF(A1090 &lt;&gt; "", COUNTIFS(DiemDanhChiTiet!A:A, A1090, DiemDanhChiTiet!E:E, "&lt;&gt;"&amp;C1090), 0)</f>
        <v>2</v>
      </c>
      <c r="I1090" s="185">
        <f t="shared" si="4"/>
        <v>150000</v>
      </c>
      <c r="J1090" s="186">
        <f t="shared" si="3"/>
        <v>0</v>
      </c>
      <c r="K1090" s="186" t="str">
        <f t="array" ref="K1090">XLOOKUP(TRIM(C1090), LopHoc!$B$4:$B$100, LopHoc!$A$4:$A$100, "Không tìm thấy")
</f>
        <v>RMIX</v>
      </c>
    </row>
    <row r="1091">
      <c r="A1091" s="102" t="s">
        <v>2971</v>
      </c>
      <c r="B1091" s="106">
        <v>45935.0</v>
      </c>
      <c r="C1091" s="105" t="s">
        <v>225</v>
      </c>
      <c r="D1091" s="105" t="str">
        <f>IFERROR(VLOOKUP(A1091, LichDay!A:E, 5, FALSE), "")</f>
        <v>Hope</v>
      </c>
      <c r="E1091" s="173" t="str">
        <f>IFERROR(VLOOKUP(A1091, LichDay!A:F, 6, FALSE), "")</f>
        <v/>
      </c>
      <c r="F1091" s="187">
        <f t="shared" si="1"/>
        <v>9</v>
      </c>
      <c r="G1091" s="187">
        <f>IF(A1091 &lt;&gt; "", COUNTIFS(DiemDanhChiTiet!A:A, A1091, DiemDanhChiTiet!E:E, C1091), 0)</f>
        <v>7</v>
      </c>
      <c r="H1091" s="187">
        <f>IF(A1091 &lt;&gt; "", COUNTIFS(DiemDanhChiTiet!A:A, A1091, DiemDanhChiTiet!E:E, "&lt;&gt;"&amp;C1091), 0)</f>
        <v>2</v>
      </c>
      <c r="I1091" s="185">
        <f t="shared" si="4"/>
        <v>170000</v>
      </c>
      <c r="J1091" s="186">
        <f t="shared" si="3"/>
        <v>0</v>
      </c>
      <c r="K1091" s="186" t="str">
        <f t="array" ref="K1091">XLOOKUP(TRIM(C1091), LopHoc!$B$4:$B$100, LopHoc!$A$4:$A$100, "Không tìm thấy")
</f>
        <v>Gang Thép</v>
      </c>
    </row>
    <row r="1092">
      <c r="A1092" s="102" t="s">
        <v>2978</v>
      </c>
      <c r="B1092" s="106">
        <v>45935.0</v>
      </c>
      <c r="C1092" s="105" t="s">
        <v>232</v>
      </c>
      <c r="D1092" s="105" t="str">
        <f>IFERROR(VLOOKUP(A1092, LichDay!A:E, 5, FALSE), "")</f>
        <v>Khadi</v>
      </c>
      <c r="E1092" s="173" t="str">
        <f>IFERROR(VLOOKUP(A1092, LichDay!A:F, 6, FALSE), "")</f>
        <v/>
      </c>
      <c r="F1092" s="187">
        <f t="shared" si="1"/>
        <v>10</v>
      </c>
      <c r="G1092" s="187">
        <f>IF(A1092 &lt;&gt; "", COUNTIFS(DiemDanhChiTiet!A:A, A1092, DiemDanhChiTiet!E:E, C1092), 0)</f>
        <v>7</v>
      </c>
      <c r="H1092" s="187">
        <f>IF(A1092 &lt;&gt; "", COUNTIFS(DiemDanhChiTiet!A:A, A1092, DiemDanhChiTiet!E:E, "&lt;&gt;"&amp;C1092), 0)</f>
        <v>3</v>
      </c>
      <c r="I1092" s="185">
        <f t="shared" si="4"/>
        <v>170000</v>
      </c>
      <c r="J1092" s="186">
        <f t="shared" si="3"/>
        <v>0</v>
      </c>
      <c r="K1092" s="186" t="str">
        <f t="array" ref="K1092">XLOOKUP(TRIM(C1092), LopHoc!$B$4:$B$100, LopHoc!$A$4:$A$100, "Không tìm thấy")
</f>
        <v>Gang Thép</v>
      </c>
    </row>
    <row r="1093">
      <c r="A1093" s="102" t="s">
        <v>3019</v>
      </c>
      <c r="B1093" s="106">
        <v>45935.0</v>
      </c>
      <c r="C1093" s="105" t="s">
        <v>472</v>
      </c>
      <c r="D1093" s="105" t="str">
        <f>IFERROR(VLOOKUP(A1093, LichDay!A:E, 5, FALSE), "")</f>
        <v>Fury</v>
      </c>
      <c r="E1093" s="173" t="str">
        <f>IFERROR(VLOOKUP(A1093, LichDay!A:F, 6, FALSE), "")</f>
        <v/>
      </c>
      <c r="F1093" s="187">
        <f t="shared" si="1"/>
        <v>6</v>
      </c>
      <c r="G1093" s="187">
        <f>IF(A1093 &lt;&gt; "", COUNTIFS(DiemDanhChiTiet!A:A, A1093, DiemDanhChiTiet!E:E, C1093), 0)</f>
        <v>6</v>
      </c>
      <c r="H1093" s="187">
        <f>IF(A1093 &lt;&gt; "", COUNTIFS(DiemDanhChiTiet!A:A, A1093, DiemDanhChiTiet!E:E, "&lt;&gt;"&amp;C1093), 0)</f>
        <v>0</v>
      </c>
      <c r="I1093" s="185">
        <f t="shared" si="4"/>
        <v>170000</v>
      </c>
      <c r="J1093" s="186">
        <f t="shared" si="3"/>
        <v>0</v>
      </c>
      <c r="K1093" s="186" t="str">
        <f t="array" ref="K1093">XLOOKUP(TRIM(C1093), LopHoc!$B$4:$B$100, LopHoc!$A$4:$A$100, "Không tìm thấy")
</f>
        <v>Gang Thép</v>
      </c>
    </row>
    <row r="1094">
      <c r="A1094" s="102" t="s">
        <v>2946</v>
      </c>
      <c r="B1094" s="106">
        <v>45966.0</v>
      </c>
      <c r="C1094" s="105" t="s">
        <v>114</v>
      </c>
      <c r="D1094" s="105" t="str">
        <f>IFERROR(VLOOKUP(A1094, LichDay!A:E, 5, FALSE), "")</f>
        <v>Khadi</v>
      </c>
      <c r="E1094" s="173" t="str">
        <f>IFERROR(VLOOKUP(A1094, LichDay!A:F, 6, FALSE), "")</f>
        <v/>
      </c>
      <c r="F1094" s="187">
        <f t="shared" si="1"/>
        <v>3</v>
      </c>
      <c r="G1094" s="187">
        <f>IF(A1094 &lt;&gt; "", COUNTIFS(DiemDanhChiTiet!A:A, A1094, DiemDanhChiTiet!E:E, C1094), 0)</f>
        <v>3</v>
      </c>
      <c r="H1094" s="187">
        <f>IF(A1094 &lt;&gt; "", COUNTIFS(DiemDanhChiTiet!A:A, A1094, DiemDanhChiTiet!E:E, "&lt;&gt;"&amp;C1094), 0)</f>
        <v>0</v>
      </c>
      <c r="I1094" s="185">
        <f t="shared" si="4"/>
        <v>150000</v>
      </c>
      <c r="J1094" s="186">
        <f t="shared" si="3"/>
        <v>0</v>
      </c>
      <c r="K1094" s="186" t="str">
        <f t="array" ref="K1094">XLOOKUP(TRIM(C1094), LopHoc!$B$4:$B$100, LopHoc!$A$4:$A$100, "Không tìm thấy")
</f>
        <v>RMIX</v>
      </c>
    </row>
    <row r="1095">
      <c r="A1095" s="102" t="s">
        <v>2934</v>
      </c>
      <c r="B1095" s="106">
        <v>45966.0</v>
      </c>
      <c r="C1095" s="105" t="s">
        <v>50</v>
      </c>
      <c r="D1095" s="105" t="str">
        <f>IFERROR(VLOOKUP(A1095, LichDay!A:E, 5, FALSE), "")</f>
        <v>Khadi</v>
      </c>
      <c r="E1095" s="173" t="str">
        <f>IFERROR(VLOOKUP(A1095, LichDay!A:F, 6, FALSE), "")</f>
        <v/>
      </c>
      <c r="F1095" s="187">
        <f t="shared" si="1"/>
        <v>3</v>
      </c>
      <c r="G1095" s="187">
        <f>IF(A1095 &lt;&gt; "", COUNTIFS(DiemDanhChiTiet!A:A, A1095, DiemDanhChiTiet!E:E, C1095), 0)</f>
        <v>3</v>
      </c>
      <c r="H1095" s="187">
        <f>IF(A1095 &lt;&gt; "", COUNTIFS(DiemDanhChiTiet!A:A, A1095, DiemDanhChiTiet!E:E, "&lt;&gt;"&amp;C1095), 0)</f>
        <v>0</v>
      </c>
      <c r="I1095" s="185">
        <f t="shared" si="4"/>
        <v>150000</v>
      </c>
      <c r="J1095" s="186">
        <f t="shared" si="3"/>
        <v>0</v>
      </c>
      <c r="K1095" s="186" t="str">
        <f t="array" ref="K1095">XLOOKUP(TRIM(C1095), LopHoc!$B$4:$B$100, LopHoc!$A$4:$A$100, "Không tìm thấy")
</f>
        <v>RMIX</v>
      </c>
    </row>
    <row r="1096">
      <c r="A1096" s="102" t="s">
        <v>2972</v>
      </c>
      <c r="B1096" s="106">
        <v>45966.0</v>
      </c>
      <c r="C1096" s="105" t="s">
        <v>225</v>
      </c>
      <c r="D1096" s="105" t="str">
        <f>IFERROR(VLOOKUP(A1096, LichDay!A:E, 5, FALSE), "")</f>
        <v>Hope</v>
      </c>
      <c r="E1096" s="173" t="str">
        <f>IFERROR(VLOOKUP(A1096, LichDay!A:F, 6, FALSE), "")</f>
        <v/>
      </c>
      <c r="F1096" s="187">
        <f t="shared" si="1"/>
        <v>13</v>
      </c>
      <c r="G1096" s="187">
        <f>IF(A1096 &lt;&gt; "", COUNTIFS(DiemDanhChiTiet!A:A, A1096, DiemDanhChiTiet!E:E, C1096), 0)</f>
        <v>11</v>
      </c>
      <c r="H1096" s="187">
        <f>IF(A1096 &lt;&gt; "", COUNTIFS(DiemDanhChiTiet!A:A, A1096, DiemDanhChiTiet!E:E, "&lt;&gt;"&amp;C1096), 0)</f>
        <v>2</v>
      </c>
      <c r="I1096" s="185">
        <f t="shared" si="4"/>
        <v>190000</v>
      </c>
      <c r="J1096" s="186">
        <f t="shared" si="3"/>
        <v>0</v>
      </c>
      <c r="K1096" s="186" t="str">
        <f t="array" ref="K1096">XLOOKUP(TRIM(C1096), LopHoc!$B$4:$B$100, LopHoc!$A$4:$A$100, "Không tìm thấy")
</f>
        <v>Gang Thép</v>
      </c>
    </row>
    <row r="1097">
      <c r="A1097" s="102" t="s">
        <v>2979</v>
      </c>
      <c r="B1097" s="106">
        <v>45966.0</v>
      </c>
      <c r="C1097" s="105" t="s">
        <v>232</v>
      </c>
      <c r="D1097" s="105" t="str">
        <f>IFERROR(VLOOKUP(A1097, LichDay!A:E, 5, FALSE), "")</f>
        <v>Khadi</v>
      </c>
      <c r="E1097" s="173" t="str">
        <f>IFERROR(VLOOKUP(A1097, LichDay!A:F, 6, FALSE), "")</f>
        <v/>
      </c>
      <c r="F1097" s="187">
        <f t="shared" si="1"/>
        <v>6</v>
      </c>
      <c r="G1097" s="187">
        <f>IF(A1097 &lt;&gt; "", COUNTIFS(DiemDanhChiTiet!A:A, A1097, DiemDanhChiTiet!E:E, C1097), 0)</f>
        <v>3</v>
      </c>
      <c r="H1097" s="187">
        <f>IF(A1097 &lt;&gt; "", COUNTIFS(DiemDanhChiTiet!A:A, A1097, DiemDanhChiTiet!E:E, "&lt;&gt;"&amp;C1097), 0)</f>
        <v>3</v>
      </c>
      <c r="I1097" s="185">
        <f t="shared" si="4"/>
        <v>170000</v>
      </c>
      <c r="J1097" s="186">
        <f t="shared" si="3"/>
        <v>0</v>
      </c>
      <c r="K1097" s="186" t="str">
        <f t="array" ref="K1097">XLOOKUP(TRIM(C1097), LopHoc!$B$4:$B$100, LopHoc!$A$4:$A$100, "Không tìm thấy")
</f>
        <v>Gang Thép</v>
      </c>
    </row>
    <row r="1098">
      <c r="A1098" s="102" t="s">
        <v>3020</v>
      </c>
      <c r="B1098" s="106">
        <v>45966.0</v>
      </c>
      <c r="C1098" s="105" t="s">
        <v>472</v>
      </c>
      <c r="D1098" s="105" t="str">
        <f>IFERROR(VLOOKUP(A1098, LichDay!A:E, 5, FALSE), "")</f>
        <v>Fury</v>
      </c>
      <c r="E1098" s="173" t="str">
        <f>IFERROR(VLOOKUP(A1098, LichDay!A:F, 6, FALSE), "")</f>
        <v/>
      </c>
      <c r="F1098" s="187">
        <f t="shared" si="1"/>
        <v>4</v>
      </c>
      <c r="G1098" s="187">
        <f>IF(A1098 &lt;&gt; "", COUNTIFS(DiemDanhChiTiet!A:A, A1098, DiemDanhChiTiet!E:E, C1098), 0)</f>
        <v>4</v>
      </c>
      <c r="H1098" s="187">
        <f>IF(A1098 &lt;&gt; "", COUNTIFS(DiemDanhChiTiet!A:A, A1098, DiemDanhChiTiet!E:E, "&lt;&gt;"&amp;C1098), 0)</f>
        <v>0</v>
      </c>
      <c r="I1098" s="185">
        <f t="shared" si="4"/>
        <v>170000</v>
      </c>
      <c r="J1098" s="186">
        <f t="shared" si="3"/>
        <v>0</v>
      </c>
      <c r="K1098" s="186" t="str">
        <f t="array" ref="K1098">XLOOKUP(TRIM(C1098), LopHoc!$B$4:$B$100, LopHoc!$A$4:$A$100, "Không tìm thấy")
</f>
        <v>Gang Thép</v>
      </c>
    </row>
    <row r="1099">
      <c r="A1099" s="102" t="s">
        <v>3028</v>
      </c>
      <c r="B1099" s="106">
        <v>45996.0</v>
      </c>
      <c r="C1099" s="105" t="s">
        <v>293</v>
      </c>
      <c r="D1099" s="105" t="str">
        <f>IFERROR(VLOOKUP(A1099, LichDay!A:E, 5, FALSE), "")</f>
        <v>Halo</v>
      </c>
      <c r="E1099" s="173" t="str">
        <f>IFERROR(VLOOKUP(A1099, LichDay!A:F, 6, FALSE), "")</f>
        <v/>
      </c>
      <c r="F1099" s="187">
        <f t="shared" si="1"/>
        <v>5</v>
      </c>
      <c r="G1099" s="187">
        <f>IF(A1099 &lt;&gt; "", COUNTIFS(DiemDanhChiTiet!A:A, A1099, DiemDanhChiTiet!E:E, C1099), 0)</f>
        <v>5</v>
      </c>
      <c r="H1099" s="187">
        <f>IF(A1099 &lt;&gt; "", COUNTIFS(DiemDanhChiTiet!A:A, A1099, DiemDanhChiTiet!E:E, "&lt;&gt;"&amp;C1099), 0)</f>
        <v>0</v>
      </c>
      <c r="I1099" s="185">
        <f t="shared" si="4"/>
        <v>170000</v>
      </c>
      <c r="J1099" s="186">
        <f t="shared" si="3"/>
        <v>0</v>
      </c>
      <c r="K1099" s="186" t="str">
        <f t="array" ref="K1099">XLOOKUP(TRIM(C1099), LopHoc!$B$4:$B$100, LopHoc!$A$4:$A$100, "Không tìm thấy")
</f>
        <v>Gang Thép</v>
      </c>
    </row>
    <row r="1100">
      <c r="A1100" s="102" t="s">
        <v>2995</v>
      </c>
      <c r="B1100" s="105" t="s">
        <v>2996</v>
      </c>
      <c r="C1100" s="105" t="s">
        <v>306</v>
      </c>
      <c r="D1100" s="105" t="str">
        <f>IFERROR(VLOOKUP(A1100, LichDay!A:E, 5, FALSE), "")</f>
        <v>Khadi</v>
      </c>
      <c r="E1100" s="173" t="str">
        <f>IFERROR(VLOOKUP(A1100, LichDay!A:F, 6, FALSE), "")</f>
        <v/>
      </c>
      <c r="F1100" s="187">
        <f t="shared" si="1"/>
        <v>9</v>
      </c>
      <c r="G1100" s="187">
        <f>IF(A1100 &lt;&gt; "", COUNTIFS(DiemDanhChiTiet!A:A, A1100, DiemDanhChiTiet!E:E, C1100), 0)</f>
        <v>8</v>
      </c>
      <c r="H1100" s="187">
        <f>IF(A1100 &lt;&gt; "", COUNTIFS(DiemDanhChiTiet!A:A, A1100, DiemDanhChiTiet!E:E, "&lt;&gt;"&amp;C1100), 0)</f>
        <v>1</v>
      </c>
      <c r="I1100" s="185">
        <f t="shared" si="4"/>
        <v>170000</v>
      </c>
      <c r="J1100" s="186">
        <f t="shared" si="3"/>
        <v>0</v>
      </c>
      <c r="K1100" s="186" t="str">
        <f t="array" ref="K1100">XLOOKUP(TRIM(C1100), LopHoc!$B$4:$B$100, LopHoc!$A$4:$A$100, "Không tìm thấy")
</f>
        <v>Gang Thép</v>
      </c>
    </row>
    <row r="1101">
      <c r="A1101" s="102" t="s">
        <v>3013</v>
      </c>
      <c r="B1101" s="105" t="s">
        <v>2996</v>
      </c>
      <c r="C1101" s="105" t="s">
        <v>453</v>
      </c>
      <c r="D1101" s="105" t="str">
        <f>IFERROR(VLOOKUP(A1101, LichDay!A:E, 5, FALSE), "")</f>
        <v>Hope</v>
      </c>
      <c r="E1101" s="173" t="str">
        <f>IFERROR(VLOOKUP(A1101, LichDay!A:F, 6, FALSE), "")</f>
        <v/>
      </c>
      <c r="F1101" s="187">
        <f t="shared" si="1"/>
        <v>7</v>
      </c>
      <c r="G1101" s="187">
        <f>IF(A1101 &lt;&gt; "", COUNTIFS(DiemDanhChiTiet!A:A, A1101, DiemDanhChiTiet!E:E, C1101), 0)</f>
        <v>7</v>
      </c>
      <c r="H1101" s="187">
        <f>IF(A1101 &lt;&gt; "", COUNTIFS(DiemDanhChiTiet!A:A, A1101, DiemDanhChiTiet!E:E, "&lt;&gt;"&amp;C1101), 0)</f>
        <v>0</v>
      </c>
      <c r="I1101" s="185">
        <f t="shared" si="4"/>
        <v>170000</v>
      </c>
      <c r="J1101" s="186">
        <f t="shared" si="3"/>
        <v>0</v>
      </c>
      <c r="K1101" s="186" t="str">
        <f t="array" ref="K1101">XLOOKUP(TRIM(C1101), LopHoc!$B$4:$B$100, LopHoc!$A$4:$A$100, "Không tìm thấy")
</f>
        <v>Gang Thép</v>
      </c>
    </row>
    <row r="1102">
      <c r="A1102" s="102" t="s">
        <v>2987</v>
      </c>
      <c r="B1102" s="105" t="s">
        <v>2924</v>
      </c>
      <c r="C1102" s="105" t="s">
        <v>327</v>
      </c>
      <c r="D1102" s="105" t="str">
        <f>IFERROR(VLOOKUP(A1102, LichDay!A:E, 5, FALSE), "")</f>
        <v>Hope</v>
      </c>
      <c r="E1102" s="173" t="str">
        <f>IFERROR(VLOOKUP(A1102, LichDay!A:F, 6, FALSE), "")</f>
        <v/>
      </c>
      <c r="F1102" s="187">
        <f t="shared" si="1"/>
        <v>7</v>
      </c>
      <c r="G1102" s="187">
        <f>IF(A1102 &lt;&gt; "", COUNTIFS(DiemDanhChiTiet!A:A, A1102, DiemDanhChiTiet!E:E, C1102), 0)</f>
        <v>7</v>
      </c>
      <c r="H1102" s="187">
        <f>IF(A1102 &lt;&gt; "", COUNTIFS(DiemDanhChiTiet!A:A, A1102, DiemDanhChiTiet!E:E, "&lt;&gt;"&amp;C1102), 0)</f>
        <v>0</v>
      </c>
      <c r="I1102" s="185">
        <f t="shared" si="4"/>
        <v>170000</v>
      </c>
      <c r="J1102" s="186">
        <f t="shared" si="3"/>
        <v>0</v>
      </c>
      <c r="K1102" s="186" t="str">
        <f t="array" ref="K1102">XLOOKUP(TRIM(C1102), LopHoc!$B$4:$B$100, LopHoc!$A$4:$A$100, "Không tìm thấy")
</f>
        <v>Gang Thép</v>
      </c>
    </row>
    <row r="1103">
      <c r="A1103" s="102" t="s">
        <v>2957</v>
      </c>
      <c r="B1103" s="105" t="s">
        <v>2924</v>
      </c>
      <c r="C1103" s="105" t="s">
        <v>86</v>
      </c>
      <c r="D1103" s="105" t="str">
        <f>IFERROR(VLOOKUP(A1103, LichDay!A:E, 5, FALSE), "")</f>
        <v>Halo</v>
      </c>
      <c r="E1103" s="173" t="str">
        <f>IFERROR(VLOOKUP(A1103, LichDay!A:F, 6, FALSE), "")</f>
        <v/>
      </c>
      <c r="F1103" s="187">
        <f t="shared" si="1"/>
        <v>4</v>
      </c>
      <c r="G1103" s="187">
        <f>IF(A1103 &lt;&gt; "", COUNTIFS(DiemDanhChiTiet!A:A, A1103, DiemDanhChiTiet!E:E, C1103), 0)</f>
        <v>4</v>
      </c>
      <c r="H1103" s="187">
        <f>IF(A1103 &lt;&gt; "", COUNTIFS(DiemDanhChiTiet!A:A, A1103, DiemDanhChiTiet!E:E, "&lt;&gt;"&amp;C1103), 0)</f>
        <v>0</v>
      </c>
      <c r="I1103" s="185">
        <f t="shared" si="4"/>
        <v>150000</v>
      </c>
      <c r="J1103" s="186">
        <f t="shared" si="3"/>
        <v>0</v>
      </c>
      <c r="K1103" s="186" t="str">
        <f t="array" ref="K1103">XLOOKUP(TRIM(C1103), LopHoc!$B$4:$B$100, LopHoc!$A$4:$A$100, "Không tìm thấy")
</f>
        <v>RMIX</v>
      </c>
    </row>
    <row r="1104">
      <c r="A1104" s="102" t="s">
        <v>2923</v>
      </c>
      <c r="B1104" s="105" t="s">
        <v>2924</v>
      </c>
      <c r="C1104" s="105" t="s">
        <v>141</v>
      </c>
      <c r="D1104" s="105" t="str">
        <f>IFERROR(VLOOKUP(A1104, LichDay!A:E, 5, FALSE), "")</f>
        <v>Hope</v>
      </c>
      <c r="E1104" s="173" t="str">
        <f>IFERROR(VLOOKUP(A1104, LichDay!A:F, 6, FALSE), "")</f>
        <v/>
      </c>
      <c r="F1104" s="187">
        <f t="shared" si="1"/>
        <v>4</v>
      </c>
      <c r="G1104" s="187">
        <f>IF(A1104 &lt;&gt; "", COUNTIFS(DiemDanhChiTiet!A:A, A1104, DiemDanhChiTiet!E:E, C1104), 0)</f>
        <v>4</v>
      </c>
      <c r="H1104" s="187">
        <f>IF(A1104 &lt;&gt; "", COUNTIFS(DiemDanhChiTiet!A:A, A1104, DiemDanhChiTiet!E:E, "&lt;&gt;"&amp;C1104), 0)</f>
        <v>0</v>
      </c>
      <c r="I1104" s="185">
        <f t="shared" si="4"/>
        <v>150000</v>
      </c>
      <c r="J1104" s="186">
        <f t="shared" si="3"/>
        <v>0</v>
      </c>
      <c r="K1104" s="186" t="str">
        <f t="array" ref="K1104">XLOOKUP(TRIM(C1104), LopHoc!$B$4:$B$100, LopHoc!$A$4:$A$100, "Không tìm thấy")
</f>
        <v>RMIX</v>
      </c>
    </row>
    <row r="1105">
      <c r="A1105" s="102" t="s">
        <v>2965</v>
      </c>
      <c r="B1105" s="105" t="s">
        <v>2924</v>
      </c>
      <c r="C1105" s="105" t="s">
        <v>27</v>
      </c>
      <c r="D1105" s="105" t="str">
        <f>IFERROR(VLOOKUP(A1105, LichDay!A:E, 5, FALSE), "")</f>
        <v>Lego</v>
      </c>
      <c r="E1105" s="173" t="str">
        <f>IFERROR(VLOOKUP(A1105, LichDay!A:F, 6, FALSE), "")</f>
        <v/>
      </c>
      <c r="F1105" s="187">
        <f t="shared" si="1"/>
        <v>8</v>
      </c>
      <c r="G1105" s="187">
        <f>IF(A1105 &lt;&gt; "", COUNTIFS(DiemDanhChiTiet!A:A, A1105, DiemDanhChiTiet!E:E, C1105), 0)</f>
        <v>8</v>
      </c>
      <c r="H1105" s="187">
        <f>IF(A1105 &lt;&gt; "", COUNTIFS(DiemDanhChiTiet!A:A, A1105, DiemDanhChiTiet!E:E, "&lt;&gt;"&amp;C1105), 0)</f>
        <v>0</v>
      </c>
      <c r="I1105" s="185">
        <f t="shared" si="4"/>
        <v>150000</v>
      </c>
      <c r="J1105" s="186">
        <f t="shared" si="3"/>
        <v>0</v>
      </c>
      <c r="K1105" s="186" t="str">
        <f t="array" ref="K1105">XLOOKUP(TRIM(C1105), LopHoc!$B$4:$B$100, LopHoc!$A$4:$A$100, "Không tìm thấy")
</f>
        <v>RMIX</v>
      </c>
    </row>
    <row r="1106">
      <c r="A1106" s="102" t="s">
        <v>3005</v>
      </c>
      <c r="B1106" s="105" t="s">
        <v>2924</v>
      </c>
      <c r="C1106" s="105" t="s">
        <v>439</v>
      </c>
      <c r="D1106" s="105" t="str">
        <f>IFERROR(VLOOKUP(A1106, LichDay!A:E, 5, FALSE), "")</f>
        <v>Khadi</v>
      </c>
      <c r="E1106" s="173" t="str">
        <f>IFERROR(VLOOKUP(A1106, LichDay!A:F, 6, FALSE), "")</f>
        <v/>
      </c>
      <c r="F1106" s="187">
        <f t="shared" si="1"/>
        <v>5</v>
      </c>
      <c r="G1106" s="187">
        <f>IF(A1106 &lt;&gt; "", COUNTIFS(DiemDanhChiTiet!A:A, A1106, DiemDanhChiTiet!E:E, C1106), 0)</f>
        <v>5</v>
      </c>
      <c r="H1106" s="187">
        <f>IF(A1106 &lt;&gt; "", COUNTIFS(DiemDanhChiTiet!A:A, A1106, DiemDanhChiTiet!E:E, "&lt;&gt;"&amp;C1106), 0)</f>
        <v>0</v>
      </c>
      <c r="I1106" s="185">
        <f t="shared" si="4"/>
        <v>170000</v>
      </c>
      <c r="J1106" s="186">
        <f t="shared" si="3"/>
        <v>0</v>
      </c>
      <c r="K1106" s="186" t="str">
        <f t="array" ref="K1106">XLOOKUP(TRIM(C1106), LopHoc!$B$4:$B$100, LopHoc!$A$4:$A$100, "Không tìm thấy")
</f>
        <v>Gang Thép</v>
      </c>
    </row>
    <row r="1107">
      <c r="A1107" s="102" t="s">
        <v>2935</v>
      </c>
      <c r="B1107" s="105" t="s">
        <v>2936</v>
      </c>
      <c r="C1107" s="105" t="s">
        <v>50</v>
      </c>
      <c r="D1107" s="105" t="str">
        <f>IFERROR(VLOOKUP(A1107, LichDay!A:E, 5, FALSE), "")</f>
        <v>Khadi</v>
      </c>
      <c r="E1107" s="173" t="str">
        <f>IFERROR(VLOOKUP(A1107, LichDay!A:F, 6, FALSE), "")</f>
        <v/>
      </c>
      <c r="F1107" s="187">
        <f t="shared" si="1"/>
        <v>8</v>
      </c>
      <c r="G1107" s="187">
        <f>IF(A1107 &lt;&gt; "", COUNTIFS(DiemDanhChiTiet!A:A, A1107, DiemDanhChiTiet!E:E, C1107), 0)</f>
        <v>8</v>
      </c>
      <c r="H1107" s="187">
        <f>IF(A1107 &lt;&gt; "", COUNTIFS(DiemDanhChiTiet!A:A, A1107, DiemDanhChiTiet!E:E, "&lt;&gt;"&amp;C1107), 0)</f>
        <v>0</v>
      </c>
      <c r="I1107" s="185">
        <f t="shared" si="4"/>
        <v>150000</v>
      </c>
      <c r="J1107" s="186">
        <f t="shared" si="3"/>
        <v>0</v>
      </c>
      <c r="K1107" s="186" t="str">
        <f t="array" ref="K1107">XLOOKUP(TRIM(C1107), LopHoc!$B$4:$B$100, LopHoc!$A$4:$A$100, "Không tìm thấy")
</f>
        <v>RMIX</v>
      </c>
    </row>
    <row r="1108">
      <c r="A1108" s="102" t="s">
        <v>3014</v>
      </c>
      <c r="B1108" s="105" t="s">
        <v>2936</v>
      </c>
      <c r="C1108" s="105" t="s">
        <v>453</v>
      </c>
      <c r="D1108" s="105" t="str">
        <f>IFERROR(VLOOKUP(A1108, LichDay!A:E, 5, FALSE), "")</f>
        <v>Hope</v>
      </c>
      <c r="E1108" s="173" t="str">
        <f>IFERROR(VLOOKUP(A1108, LichDay!A:F, 6, FALSE), "")</f>
        <v/>
      </c>
      <c r="F1108" s="187">
        <f t="shared" si="1"/>
        <v>8</v>
      </c>
      <c r="G1108" s="187">
        <f>IF(A1108 &lt;&gt; "", COUNTIFS(DiemDanhChiTiet!A:A, A1108, DiemDanhChiTiet!E:E, C1108), 0)</f>
        <v>8</v>
      </c>
      <c r="H1108" s="187">
        <f>IF(A1108 &lt;&gt; "", COUNTIFS(DiemDanhChiTiet!A:A, A1108, DiemDanhChiTiet!E:E, "&lt;&gt;"&amp;C1108), 0)</f>
        <v>0</v>
      </c>
      <c r="I1108" s="185">
        <f t="shared" si="4"/>
        <v>170000</v>
      </c>
      <c r="J1108" s="186">
        <f t="shared" si="3"/>
        <v>0</v>
      </c>
      <c r="K1108" s="186" t="str">
        <f t="array" ref="K1108">XLOOKUP(TRIM(C1108), LopHoc!$B$4:$B$100, LopHoc!$A$4:$A$100, "Không tìm thấy")
</f>
        <v>Gang Thép</v>
      </c>
    </row>
    <row r="1109">
      <c r="A1109" s="102" t="s">
        <v>2966</v>
      </c>
      <c r="B1109" s="105" t="s">
        <v>2936</v>
      </c>
      <c r="C1109" s="105" t="s">
        <v>27</v>
      </c>
      <c r="D1109" s="105" t="str">
        <f>IFERROR(VLOOKUP(A1109, LichDay!A:E, 5, FALSE), "")</f>
        <v>Lego</v>
      </c>
      <c r="E1109" s="173" t="str">
        <f>IFERROR(VLOOKUP(A1109, LichDay!A:F, 6, FALSE), "")</f>
        <v/>
      </c>
      <c r="F1109" s="187">
        <f t="shared" si="1"/>
        <v>7</v>
      </c>
      <c r="G1109" s="187">
        <f>IF(A1109 &lt;&gt; "", COUNTIFS(DiemDanhChiTiet!A:A, A1109, DiemDanhChiTiet!E:E, C1109), 0)</f>
        <v>7</v>
      </c>
      <c r="H1109" s="187">
        <f>IF(A1109 &lt;&gt; "", COUNTIFS(DiemDanhChiTiet!A:A, A1109, DiemDanhChiTiet!E:E, "&lt;&gt;"&amp;C1109), 0)</f>
        <v>0</v>
      </c>
      <c r="I1109" s="185">
        <f t="shared" si="4"/>
        <v>150000</v>
      </c>
      <c r="J1109" s="186">
        <f t="shared" si="3"/>
        <v>0</v>
      </c>
      <c r="K1109" s="186" t="str">
        <f t="array" ref="K1109">XLOOKUP(TRIM(C1109), LopHoc!$B$4:$B$100, LopHoc!$A$4:$A$100, "Không tìm thấy")
</f>
        <v>RMIX</v>
      </c>
    </row>
    <row r="1110">
      <c r="A1110" s="102" t="s">
        <v>2958</v>
      </c>
      <c r="B1110" s="105" t="s">
        <v>2936</v>
      </c>
      <c r="C1110" s="105" t="s">
        <v>86</v>
      </c>
      <c r="D1110" s="105" t="str">
        <f>IFERROR(VLOOKUP(A1110, LichDay!A:E, 5, FALSE), "")</f>
        <v>Halo</v>
      </c>
      <c r="E1110" s="173" t="str">
        <f>IFERROR(VLOOKUP(A1110, LichDay!A:F, 6, FALSE), "")</f>
        <v/>
      </c>
      <c r="F1110" s="187">
        <f t="shared" si="1"/>
        <v>3</v>
      </c>
      <c r="G1110" s="187">
        <f>IF(A1110 &lt;&gt; "", COUNTIFS(DiemDanhChiTiet!A:A, A1110, DiemDanhChiTiet!E:E, C1110), 0)</f>
        <v>2</v>
      </c>
      <c r="H1110" s="187">
        <f>IF(A1110 &lt;&gt; "", COUNTIFS(DiemDanhChiTiet!A:A, A1110, DiemDanhChiTiet!E:E, "&lt;&gt;"&amp;C1110), 0)</f>
        <v>1</v>
      </c>
      <c r="I1110" s="185">
        <f t="shared" si="4"/>
        <v>150000</v>
      </c>
      <c r="J1110" s="186">
        <f t="shared" si="3"/>
        <v>0</v>
      </c>
      <c r="K1110" s="186" t="str">
        <f t="array" ref="K1110">XLOOKUP(TRIM(C1110), LopHoc!$B$4:$B$100, LopHoc!$A$4:$A$100, "Không tìm thấy")
</f>
        <v>RMIX</v>
      </c>
    </row>
    <row r="1111">
      <c r="A1111" s="102" t="s">
        <v>3006</v>
      </c>
      <c r="B1111" s="105" t="s">
        <v>2936</v>
      </c>
      <c r="C1111" s="105" t="s">
        <v>439</v>
      </c>
      <c r="D1111" s="105" t="str">
        <f>IFERROR(VLOOKUP(A1111, LichDay!A:E, 5, FALSE), "")</f>
        <v>Khadi</v>
      </c>
      <c r="E1111" s="173" t="str">
        <f>IFERROR(VLOOKUP(A1111, LichDay!A:F, 6, FALSE), "")</f>
        <v/>
      </c>
      <c r="F1111" s="187">
        <f t="shared" si="1"/>
        <v>7</v>
      </c>
      <c r="G1111" s="187">
        <f>IF(A1111 &lt;&gt; "", COUNTIFS(DiemDanhChiTiet!A:A, A1111, DiemDanhChiTiet!E:E, C1111), 0)</f>
        <v>7</v>
      </c>
      <c r="H1111" s="187">
        <f>IF(A1111 &lt;&gt; "", COUNTIFS(DiemDanhChiTiet!A:A, A1111, DiemDanhChiTiet!E:E, "&lt;&gt;"&amp;C1111), 0)</f>
        <v>0</v>
      </c>
      <c r="I1111" s="185">
        <f t="shared" si="4"/>
        <v>170000</v>
      </c>
      <c r="J1111" s="186">
        <f t="shared" si="3"/>
        <v>0</v>
      </c>
      <c r="K1111" s="186" t="str">
        <f t="array" ref="K1111">XLOOKUP(TRIM(C1111), LopHoc!$B$4:$B$100, LopHoc!$A$4:$A$100, "Không tìm thấy")
</f>
        <v>Gang Thép</v>
      </c>
    </row>
    <row r="1112">
      <c r="A1112" s="102" t="s">
        <v>2947</v>
      </c>
      <c r="B1112" s="105" t="s">
        <v>2948</v>
      </c>
      <c r="C1112" s="105" t="s">
        <v>114</v>
      </c>
      <c r="D1112" s="105" t="str">
        <f>IFERROR(VLOOKUP(A1112, LichDay!A:E, 5, FALSE), "")</f>
        <v>Khadi</v>
      </c>
      <c r="E1112" s="173" t="str">
        <f>IFERROR(VLOOKUP(A1112, LichDay!A:F, 6, FALSE), "")</f>
        <v/>
      </c>
      <c r="F1112" s="187">
        <f t="shared" si="1"/>
        <v>5</v>
      </c>
      <c r="G1112" s="187">
        <f>IF(A1112 &lt;&gt; "", COUNTIFS(DiemDanhChiTiet!A:A, A1112, DiemDanhChiTiet!E:E, C1112), 0)</f>
        <v>4</v>
      </c>
      <c r="H1112" s="187">
        <f>IF(A1112 &lt;&gt; "", COUNTIFS(DiemDanhChiTiet!A:A, A1112, DiemDanhChiTiet!E:E, "&lt;&gt;"&amp;C1112), 0)</f>
        <v>1</v>
      </c>
      <c r="I1112" s="185">
        <f t="shared" si="4"/>
        <v>150000</v>
      </c>
      <c r="J1112" s="186">
        <f t="shared" si="3"/>
        <v>0</v>
      </c>
      <c r="K1112" s="186" t="str">
        <f t="array" ref="K1112">XLOOKUP(TRIM(C1112), LopHoc!$B$4:$B$100, LopHoc!$A$4:$A$100, "Không tìm thấy")
</f>
        <v>RMIX</v>
      </c>
    </row>
    <row r="1113">
      <c r="A1113" s="102" t="s">
        <v>2980</v>
      </c>
      <c r="B1113" s="105" t="s">
        <v>2948</v>
      </c>
      <c r="C1113" s="105" t="s">
        <v>232</v>
      </c>
      <c r="D1113" s="105" t="str">
        <f>IFERROR(VLOOKUP(A1113, LichDay!A:E, 5, FALSE), "")</f>
        <v>Khadi</v>
      </c>
      <c r="E1113" s="173" t="str">
        <f>IFERROR(VLOOKUP(A1113, LichDay!A:F, 6, FALSE), "")</f>
        <v/>
      </c>
      <c r="F1113" s="187">
        <f t="shared" si="1"/>
        <v>8</v>
      </c>
      <c r="G1113" s="187">
        <f>IF(A1113 &lt;&gt; "", COUNTIFS(DiemDanhChiTiet!A:A, A1113, DiemDanhChiTiet!E:E, C1113), 0)</f>
        <v>5</v>
      </c>
      <c r="H1113" s="187">
        <f>IF(A1113 &lt;&gt; "", COUNTIFS(DiemDanhChiTiet!A:A, A1113, DiemDanhChiTiet!E:E, "&lt;&gt;"&amp;C1113), 0)</f>
        <v>3</v>
      </c>
      <c r="I1113" s="185">
        <f t="shared" si="4"/>
        <v>170000</v>
      </c>
      <c r="J1113" s="186">
        <f t="shared" si="3"/>
        <v>0</v>
      </c>
      <c r="K1113" s="186" t="str">
        <f t="array" ref="K1113">XLOOKUP(TRIM(C1113), LopHoc!$B$4:$B$100, LopHoc!$A$4:$A$100, "Không tìm thấy")
</f>
        <v>Gang Thép</v>
      </c>
    </row>
    <row r="1114">
      <c r="A1114" s="102" t="s">
        <v>3021</v>
      </c>
      <c r="B1114" s="105" t="s">
        <v>2948</v>
      </c>
      <c r="C1114" s="105" t="s">
        <v>472</v>
      </c>
      <c r="D1114" s="105" t="str">
        <f>IFERROR(VLOOKUP(A1114, LichDay!A:E, 5, FALSE), "")</f>
        <v>Fury</v>
      </c>
      <c r="E1114" s="173" t="str">
        <f>IFERROR(VLOOKUP(A1114, LichDay!A:F, 6, FALSE), "")</f>
        <v/>
      </c>
      <c r="F1114" s="187">
        <f t="shared" si="1"/>
        <v>6</v>
      </c>
      <c r="G1114" s="187">
        <f>IF(A1114 &lt;&gt; "", COUNTIFS(DiemDanhChiTiet!A:A, A1114, DiemDanhChiTiet!E:E, C1114), 0)</f>
        <v>6</v>
      </c>
      <c r="H1114" s="187">
        <f>IF(A1114 &lt;&gt; "", COUNTIFS(DiemDanhChiTiet!A:A, A1114, DiemDanhChiTiet!E:E, "&lt;&gt;"&amp;C1114), 0)</f>
        <v>0</v>
      </c>
      <c r="I1114" s="185">
        <f t="shared" si="4"/>
        <v>170000</v>
      </c>
      <c r="J1114" s="186">
        <f t="shared" si="3"/>
        <v>0</v>
      </c>
      <c r="K1114" s="186" t="str">
        <f t="array" ref="K1114">XLOOKUP(TRIM(C1114), LopHoc!$B$4:$B$100, LopHoc!$A$4:$A$100, "Không tìm thấy")
</f>
        <v>Gang Thép</v>
      </c>
    </row>
    <row r="1115">
      <c r="A1115" s="102" t="s">
        <v>2997</v>
      </c>
      <c r="B1115" s="105" t="s">
        <v>2938</v>
      </c>
      <c r="C1115" s="105" t="s">
        <v>306</v>
      </c>
      <c r="D1115" s="105" t="str">
        <f>IFERROR(VLOOKUP(A1115, LichDay!A:E, 5, FALSE), "")</f>
        <v>Halo</v>
      </c>
      <c r="E1115" s="173" t="str">
        <f>IFERROR(VLOOKUP(A1115, LichDay!A:F, 6, FALSE), "")</f>
        <v/>
      </c>
      <c r="F1115" s="187">
        <f t="shared" si="1"/>
        <v>2</v>
      </c>
      <c r="G1115" s="187">
        <f>IF(A1115 &lt;&gt; "", COUNTIFS(DiemDanhChiTiet!A:A, A1115, DiemDanhChiTiet!E:E, C1115), 0)</f>
        <v>2</v>
      </c>
      <c r="H1115" s="187">
        <f>IF(A1115 &lt;&gt; "", COUNTIFS(DiemDanhChiTiet!A:A, A1115, DiemDanhChiTiet!E:E, "&lt;&gt;"&amp;C1115), 0)</f>
        <v>0</v>
      </c>
      <c r="I1115" s="185">
        <f t="shared" si="4"/>
        <v>170000</v>
      </c>
      <c r="J1115" s="186">
        <f t="shared" si="3"/>
        <v>0</v>
      </c>
      <c r="K1115" s="186" t="str">
        <f t="array" ref="K1115">XLOOKUP(TRIM(C1115), LopHoc!$B$4:$B$100, LopHoc!$A$4:$A$100, "Không tìm thấy")
</f>
        <v>Gang Thép</v>
      </c>
    </row>
    <row r="1116">
      <c r="A1116" s="102" t="s">
        <v>2949</v>
      </c>
      <c r="B1116" s="105" t="s">
        <v>2938</v>
      </c>
      <c r="C1116" s="105" t="s">
        <v>114</v>
      </c>
      <c r="D1116" s="105" t="str">
        <f>IFERROR(VLOOKUP(A1116, LichDay!A:E, 5, FALSE), "")</f>
        <v>Lego</v>
      </c>
      <c r="E1116" s="173" t="str">
        <f>IFERROR(VLOOKUP(A1116, LichDay!A:F, 6, FALSE), "")</f>
        <v/>
      </c>
      <c r="F1116" s="187">
        <f t="shared" si="1"/>
        <v>2</v>
      </c>
      <c r="G1116" s="187">
        <f>IF(A1116 &lt;&gt; "", COUNTIFS(DiemDanhChiTiet!A:A, A1116, DiemDanhChiTiet!E:E, C1116), 0)</f>
        <v>2</v>
      </c>
      <c r="H1116" s="187">
        <f>IF(A1116 &lt;&gt; "", COUNTIFS(DiemDanhChiTiet!A:A, A1116, DiemDanhChiTiet!E:E, "&lt;&gt;"&amp;C1116), 0)</f>
        <v>0</v>
      </c>
      <c r="I1116" s="185">
        <f t="shared" si="4"/>
        <v>150000</v>
      </c>
      <c r="J1116" s="186">
        <f t="shared" si="3"/>
        <v>0</v>
      </c>
      <c r="K1116" s="186" t="str">
        <f t="array" ref="K1116">XLOOKUP(TRIM(C1116), LopHoc!$B$4:$B$100, LopHoc!$A$4:$A$100, "Không tìm thấy")
</f>
        <v>RMIX</v>
      </c>
    </row>
    <row r="1117">
      <c r="A1117" s="102" t="s">
        <v>2988</v>
      </c>
      <c r="B1117" s="105" t="s">
        <v>2936</v>
      </c>
      <c r="C1117" s="105" t="s">
        <v>327</v>
      </c>
      <c r="D1117" s="105" t="str">
        <f>IFERROR(VLOOKUP(A1117, LichDay!A:E, 5, FALSE), "")</f>
        <v>Huco</v>
      </c>
      <c r="E1117" s="173" t="str">
        <f>IFERROR(VLOOKUP(A1117, LichDay!A:F, 6, FALSE), "")</f>
        <v/>
      </c>
      <c r="F1117" s="187">
        <f t="shared" si="1"/>
        <v>5</v>
      </c>
      <c r="G1117" s="187">
        <f>IF(A1117 &lt;&gt; "", COUNTIFS(DiemDanhChiTiet!A:A, A1117, DiemDanhChiTiet!E:E, C1117), 0)</f>
        <v>5</v>
      </c>
      <c r="H1117" s="187">
        <f>IF(A1117 &lt;&gt; "", COUNTIFS(DiemDanhChiTiet!A:A, A1117, DiemDanhChiTiet!E:E, "&lt;&gt;"&amp;C1117), 0)</f>
        <v>0</v>
      </c>
      <c r="I1117" s="185">
        <f t="shared" si="4"/>
        <v>170000</v>
      </c>
      <c r="J1117" s="186">
        <f t="shared" si="3"/>
        <v>0</v>
      </c>
      <c r="K1117" s="186" t="str">
        <f t="array" ref="K1117">XLOOKUP(TRIM(C1117), LopHoc!$B$4:$B$100, LopHoc!$A$4:$A$100, "Không tìm thấy")
</f>
        <v>Gang Thép</v>
      </c>
    </row>
    <row r="1118">
      <c r="A1118" s="102" t="s">
        <v>2973</v>
      </c>
      <c r="B1118" s="105" t="s">
        <v>2948</v>
      </c>
      <c r="C1118" s="105" t="s">
        <v>225</v>
      </c>
      <c r="D1118" s="105" t="str">
        <f>IFERROR(VLOOKUP(A1118, LichDay!A:E, 5, FALSE), "")</f>
        <v>Hope</v>
      </c>
      <c r="E1118" s="173" t="str">
        <f>IFERROR(VLOOKUP(A1118, LichDay!A:F, 6, FALSE), "")</f>
        <v/>
      </c>
      <c r="F1118" s="187">
        <f t="shared" si="1"/>
        <v>10</v>
      </c>
      <c r="G1118" s="187">
        <f>IF(A1118 &lt;&gt; "", COUNTIFS(DiemDanhChiTiet!A:A, A1118, DiemDanhChiTiet!E:E, C1118), 0)</f>
        <v>8</v>
      </c>
      <c r="H1118" s="187">
        <f>IF(A1118 &lt;&gt; "", COUNTIFS(DiemDanhChiTiet!A:A, A1118, DiemDanhChiTiet!E:E, "&lt;&gt;"&amp;C1118), 0)</f>
        <v>2</v>
      </c>
      <c r="I1118" s="185">
        <f t="shared" si="4"/>
        <v>170000</v>
      </c>
      <c r="J1118" s="186">
        <f t="shared" si="3"/>
        <v>0</v>
      </c>
      <c r="K1118" s="186" t="str">
        <f t="array" ref="K1118">XLOOKUP(TRIM(C1118), LopHoc!$B$4:$B$100, LopHoc!$A$4:$A$100, "Không tìm thấy")
</f>
        <v>Gang Thép</v>
      </c>
    </row>
    <row r="1119">
      <c r="A1119" s="102" t="s">
        <v>2937</v>
      </c>
      <c r="B1119" s="105" t="s">
        <v>2938</v>
      </c>
      <c r="C1119" s="105" t="s">
        <v>50</v>
      </c>
      <c r="D1119" s="105" t="str">
        <f>IFERROR(VLOOKUP(A1119, LichDay!A:E, 5, FALSE), "")</f>
        <v>Khadi</v>
      </c>
      <c r="E1119" s="173" t="str">
        <f>IFERROR(VLOOKUP(A1119, LichDay!A:F, 6, FALSE), "")</f>
        <v/>
      </c>
      <c r="F1119" s="187">
        <f t="shared" si="1"/>
        <v>9</v>
      </c>
      <c r="G1119" s="187">
        <f>IF(A1119 &lt;&gt; "", COUNTIFS(DiemDanhChiTiet!A:A, A1119, DiemDanhChiTiet!E:E, C1119), 0)</f>
        <v>8</v>
      </c>
      <c r="H1119" s="187">
        <f>IF(A1119 &lt;&gt; "", COUNTIFS(DiemDanhChiTiet!A:A, A1119, DiemDanhChiTiet!E:E, "&lt;&gt;"&amp;C1119), 0)</f>
        <v>1</v>
      </c>
      <c r="I1119" s="185">
        <f t="shared" si="4"/>
        <v>150000</v>
      </c>
      <c r="J1119" s="186">
        <f t="shared" si="3"/>
        <v>0</v>
      </c>
      <c r="K1119" s="186" t="str">
        <f t="array" ref="K1119">XLOOKUP(TRIM(C1119), LopHoc!$B$4:$B$100, LopHoc!$A$4:$A$100, "Không tìm thấy")
</f>
        <v>RMIX</v>
      </c>
    </row>
    <row r="1120">
      <c r="A1120" s="102" t="s">
        <v>2981</v>
      </c>
      <c r="B1120" s="105" t="s">
        <v>2938</v>
      </c>
      <c r="C1120" s="105" t="s">
        <v>232</v>
      </c>
      <c r="D1120" s="105" t="str">
        <f>IFERROR(VLOOKUP(A1120, LichDay!A:E, 5, FALSE), "")</f>
        <v>Khadi</v>
      </c>
      <c r="E1120" s="173" t="str">
        <f>IFERROR(VLOOKUP(A1120, LichDay!A:F, 6, FALSE), "")</f>
        <v/>
      </c>
      <c r="F1120" s="187">
        <f t="shared" si="1"/>
        <v>9</v>
      </c>
      <c r="G1120" s="187">
        <f>IF(A1120 &lt;&gt; "", COUNTIFS(DiemDanhChiTiet!A:A, A1120, DiemDanhChiTiet!E:E, C1120), 0)</f>
        <v>5</v>
      </c>
      <c r="H1120" s="187">
        <f>IF(A1120 &lt;&gt; "", COUNTIFS(DiemDanhChiTiet!A:A, A1120, DiemDanhChiTiet!E:E, "&lt;&gt;"&amp;C1120), 0)</f>
        <v>4</v>
      </c>
      <c r="I1120" s="185">
        <f t="shared" si="4"/>
        <v>170000</v>
      </c>
      <c r="J1120" s="186">
        <f t="shared" si="3"/>
        <v>0</v>
      </c>
      <c r="K1120" s="186" t="str">
        <f t="array" ref="K1120">XLOOKUP(TRIM(C1120), LopHoc!$B$4:$B$100, LopHoc!$A$4:$A$100, "Không tìm thấy")
</f>
        <v>Gang Thép</v>
      </c>
    </row>
    <row r="1121">
      <c r="A1121" s="102" t="s">
        <v>3022</v>
      </c>
      <c r="B1121" s="105" t="s">
        <v>2938</v>
      </c>
      <c r="C1121" s="105" t="s">
        <v>472</v>
      </c>
      <c r="D1121" s="105" t="str">
        <f>IFERROR(VLOOKUP(A1121, LichDay!A:E, 5, FALSE), "")</f>
        <v>Fury</v>
      </c>
      <c r="E1121" s="173" t="str">
        <f>IFERROR(VLOOKUP(A1121, LichDay!A:F, 6, FALSE), "")</f>
        <v/>
      </c>
      <c r="F1121" s="187">
        <f t="shared" si="1"/>
        <v>6</v>
      </c>
      <c r="G1121" s="187">
        <f>IF(A1121 &lt;&gt; "", COUNTIFS(DiemDanhChiTiet!A:A, A1121, DiemDanhChiTiet!E:E, C1121), 0)</f>
        <v>6</v>
      </c>
      <c r="H1121" s="187">
        <f>IF(A1121 &lt;&gt; "", COUNTIFS(DiemDanhChiTiet!A:A, A1121, DiemDanhChiTiet!E:E, "&lt;&gt;"&amp;C1121), 0)</f>
        <v>0</v>
      </c>
      <c r="I1121" s="185">
        <f t="shared" si="4"/>
        <v>170000</v>
      </c>
      <c r="J1121" s="186">
        <f t="shared" si="3"/>
        <v>0</v>
      </c>
      <c r="K1121" s="186" t="str">
        <f t="array" ref="K1121">XLOOKUP(TRIM(C1121), LopHoc!$B$4:$B$100, LopHoc!$A$4:$A$100, "Không tìm thấy")
</f>
        <v>Gang Thép</v>
      </c>
    </row>
    <row r="1122">
      <c r="A1122" s="102" t="s">
        <v>2974</v>
      </c>
      <c r="B1122" s="105" t="s">
        <v>2938</v>
      </c>
      <c r="C1122" s="105" t="s">
        <v>225</v>
      </c>
      <c r="D1122" s="105" t="str">
        <f>IFERROR(VLOOKUP(A1122, LichDay!A:E, 5, FALSE), "")</f>
        <v>Hope</v>
      </c>
      <c r="E1122" s="173" t="str">
        <f>IFERROR(VLOOKUP(A1122, LichDay!A:F, 6, FALSE), "")</f>
        <v/>
      </c>
      <c r="F1122" s="187">
        <f t="shared" si="1"/>
        <v>11</v>
      </c>
      <c r="G1122" s="187">
        <f>IF(A1122 &lt;&gt; "", COUNTIFS(DiemDanhChiTiet!A:A, A1122, DiemDanhChiTiet!E:E, C1122), 0)</f>
        <v>9</v>
      </c>
      <c r="H1122" s="187">
        <f>IF(A1122 &lt;&gt; "", COUNTIFS(DiemDanhChiTiet!A:A, A1122, DiemDanhChiTiet!E:E, "&lt;&gt;"&amp;C1122), 0)</f>
        <v>2</v>
      </c>
      <c r="I1122" s="185">
        <f t="shared" si="4"/>
        <v>170000</v>
      </c>
      <c r="J1122" s="186">
        <f t="shared" si="3"/>
        <v>0</v>
      </c>
      <c r="K1122" s="186" t="str">
        <f t="array" ref="K1122">XLOOKUP(TRIM(C1122), LopHoc!$B$4:$B$100, LopHoc!$A$4:$A$100, "Không tìm thấy")
</f>
        <v>Gang Thép</v>
      </c>
    </row>
    <row r="1123">
      <c r="A1123" s="102" t="s">
        <v>2994</v>
      </c>
      <c r="B1123" s="106">
        <v>45966.0</v>
      </c>
      <c r="C1123" s="105" t="s">
        <v>306</v>
      </c>
      <c r="D1123" s="105" t="str">
        <f>IFERROR(VLOOKUP(A1123, LichDay!A:E, 5, FALSE), "")</f>
        <v>Halo</v>
      </c>
      <c r="E1123" s="173" t="str">
        <f>IFERROR(VLOOKUP(A1123, LichDay!A:F, 6, FALSE), "")</f>
        <v/>
      </c>
      <c r="F1123" s="187">
        <f t="shared" si="1"/>
        <v>4</v>
      </c>
      <c r="G1123" s="187">
        <f>IF(A1123 &lt;&gt; "", COUNTIFS(DiemDanhChiTiet!A:A, A1123, DiemDanhChiTiet!E:E, C1123), 0)</f>
        <v>4</v>
      </c>
      <c r="H1123" s="187">
        <f>IF(A1123 &lt;&gt; "", COUNTIFS(DiemDanhChiTiet!A:A, A1123, DiemDanhChiTiet!E:E, "&lt;&gt;"&amp;C1123), 0)</f>
        <v>0</v>
      </c>
      <c r="I1123" s="185">
        <f t="shared" si="4"/>
        <v>170000</v>
      </c>
      <c r="J1123" s="186">
        <f t="shared" si="3"/>
        <v>0</v>
      </c>
      <c r="K1123" s="186" t="str">
        <f t="array" ref="K1123">XLOOKUP(TRIM(C1123), LopHoc!$B$4:$B$100, LopHoc!$A$4:$A$100, "Không tìm thấy")
</f>
        <v>Gang Thép</v>
      </c>
    </row>
    <row r="1124">
      <c r="A1124" s="102" t="s">
        <v>3029</v>
      </c>
      <c r="B1124" s="105" t="s">
        <v>3030</v>
      </c>
      <c r="C1124" s="105" t="s">
        <v>293</v>
      </c>
      <c r="D1124" s="105" t="str">
        <f>IFERROR(VLOOKUP(A1124, LichDay!A:E, 5, FALSE), "")</f>
        <v>Halo</v>
      </c>
      <c r="E1124" s="173" t="str">
        <f>IFERROR(VLOOKUP(A1124, LichDay!A:F, 6, FALSE), "")</f>
        <v/>
      </c>
      <c r="F1124" s="187">
        <f t="shared" si="1"/>
        <v>5</v>
      </c>
      <c r="G1124" s="187">
        <f>IF(A1124 &lt;&gt; "", COUNTIFS(DiemDanhChiTiet!A:A, A1124, DiemDanhChiTiet!E:E, C1124), 0)</f>
        <v>5</v>
      </c>
      <c r="H1124" s="187">
        <f>IF(A1124 &lt;&gt; "", COUNTIFS(DiemDanhChiTiet!A:A, A1124, DiemDanhChiTiet!E:E, "&lt;&gt;"&amp;C1124), 0)</f>
        <v>0</v>
      </c>
      <c r="I1124" s="185">
        <f t="shared" si="4"/>
        <v>170000</v>
      </c>
      <c r="J1124" s="186">
        <f t="shared" si="3"/>
        <v>0</v>
      </c>
      <c r="K1124" s="186" t="str">
        <f t="array" ref="K1124">XLOOKUP(TRIM(C1124), LopHoc!$B$4:$B$100, LopHoc!$A$4:$A$100, "Không tìm thấy")
</f>
        <v>Gang Thép</v>
      </c>
    </row>
    <row r="1125">
      <c r="A1125" s="102" t="s">
        <v>3031</v>
      </c>
      <c r="B1125" s="105" t="s">
        <v>2926</v>
      </c>
      <c r="C1125" s="105" t="s">
        <v>293</v>
      </c>
      <c r="D1125" s="105" t="str">
        <f>IFERROR(VLOOKUP(A1125, LichDay!A:E, 5, FALSE), "")</f>
        <v>Halo</v>
      </c>
      <c r="E1125" s="173" t="str">
        <f>IFERROR(VLOOKUP(A1125, LichDay!A:F, 6, FALSE), "")</f>
        <v/>
      </c>
      <c r="F1125" s="187">
        <f t="shared" si="1"/>
        <v>5</v>
      </c>
      <c r="G1125" s="187">
        <f>IF(A1125 &lt;&gt; "", COUNTIFS(DiemDanhChiTiet!A:A, A1125, DiemDanhChiTiet!E:E, C1125), 0)</f>
        <v>5</v>
      </c>
      <c r="H1125" s="187">
        <f>IF(A1125 &lt;&gt; "", COUNTIFS(DiemDanhChiTiet!A:A, A1125, DiemDanhChiTiet!E:E, "&lt;&gt;"&amp;C1125), 0)</f>
        <v>0</v>
      </c>
      <c r="I1125" s="185">
        <f t="shared" si="4"/>
        <v>170000</v>
      </c>
      <c r="J1125" s="186">
        <f t="shared" si="3"/>
        <v>0</v>
      </c>
      <c r="K1125" s="186" t="str">
        <f t="array" ref="K1125">XLOOKUP(TRIM(C1125), LopHoc!$B$4:$B$100, LopHoc!$A$4:$A$100, "Không tìm thấy")
</f>
        <v>Gang Thép</v>
      </c>
    </row>
    <row r="1126">
      <c r="A1126" s="102" t="s">
        <v>2964</v>
      </c>
      <c r="B1126" s="106">
        <v>45905.0</v>
      </c>
      <c r="C1126" s="105" t="s">
        <v>27</v>
      </c>
      <c r="D1126" s="105" t="str">
        <f>IFERROR(VLOOKUP(A1126, LichDay!A:E, 5, FALSE), "")</f>
        <v>Lego</v>
      </c>
      <c r="E1126" s="173" t="str">
        <f>IFERROR(VLOOKUP(A1126, LichDay!A:F, 6, FALSE), "")</f>
        <v/>
      </c>
      <c r="F1126" s="187">
        <f t="shared" si="1"/>
        <v>7</v>
      </c>
      <c r="G1126" s="187">
        <f>IF(A1126 &lt;&gt; "", COUNTIFS(DiemDanhChiTiet!A:A, A1126, DiemDanhChiTiet!E:E, C1126), 0)</f>
        <v>7</v>
      </c>
      <c r="H1126" s="187">
        <f>IF(A1126 &lt;&gt; "", COUNTIFS(DiemDanhChiTiet!A:A, A1126, DiemDanhChiTiet!E:E, "&lt;&gt;"&amp;C1126), 0)</f>
        <v>0</v>
      </c>
      <c r="I1126" s="185">
        <f t="shared" si="4"/>
        <v>150000</v>
      </c>
      <c r="J1126" s="186">
        <f t="shared" si="3"/>
        <v>0</v>
      </c>
      <c r="K1126" s="186" t="str">
        <f t="array" ref="K1126">XLOOKUP(TRIM(C1126), LopHoc!$B$4:$B$100, LopHoc!$A$4:$A$100, "Không tìm thấy")
</f>
        <v>RMIX</v>
      </c>
    </row>
    <row r="1127">
      <c r="A1127" s="102" t="s">
        <v>2998</v>
      </c>
      <c r="B1127" s="105" t="s">
        <v>2999</v>
      </c>
      <c r="C1127" s="105" t="s">
        <v>306</v>
      </c>
      <c r="D1127" s="105" t="str">
        <f>IFERROR(VLOOKUP(A1127, LichDay!A:E, 5, FALSE), "")</f>
        <v>Khadi</v>
      </c>
      <c r="E1127" s="173" t="str">
        <f>IFERROR(VLOOKUP(A1127, LichDay!A:F, 6, FALSE), "")</f>
        <v/>
      </c>
      <c r="F1127" s="187">
        <f t="shared" si="1"/>
        <v>6</v>
      </c>
      <c r="G1127" s="187">
        <f>IF(A1127 &lt;&gt; "", COUNTIFS(DiemDanhChiTiet!A:A, A1127, DiemDanhChiTiet!E:E, C1127), 0)</f>
        <v>6</v>
      </c>
      <c r="H1127" s="187">
        <f>IF(A1127 &lt;&gt; "", COUNTIFS(DiemDanhChiTiet!A:A, A1127, DiemDanhChiTiet!E:E, "&lt;&gt;"&amp;C1127), 0)</f>
        <v>0</v>
      </c>
      <c r="I1127" s="185">
        <f t="shared" si="4"/>
        <v>170000</v>
      </c>
      <c r="J1127" s="186">
        <f t="shared" si="3"/>
        <v>0</v>
      </c>
      <c r="K1127" s="186" t="str">
        <f t="array" ref="K1127">XLOOKUP(TRIM(C1127), LopHoc!$B$4:$B$100, LopHoc!$A$4:$A$100, "Không tìm thấy")
</f>
        <v>Gang Thép</v>
      </c>
    </row>
    <row r="1128">
      <c r="A1128" s="102" t="s">
        <v>3015</v>
      </c>
      <c r="B1128" s="105" t="s">
        <v>2999</v>
      </c>
      <c r="C1128" s="105" t="s">
        <v>453</v>
      </c>
      <c r="D1128" s="105" t="str">
        <f>IFERROR(VLOOKUP(A1128, LichDay!A:E, 5, FALSE), "")</f>
        <v>Hope</v>
      </c>
      <c r="E1128" s="173" t="str">
        <f>IFERROR(VLOOKUP(A1128, LichDay!A:F, 6, FALSE), "")</f>
        <v/>
      </c>
      <c r="F1128" s="187">
        <f t="shared" si="1"/>
        <v>10</v>
      </c>
      <c r="G1128" s="187">
        <f>IF(A1128 &lt;&gt; "", COUNTIFS(DiemDanhChiTiet!A:A, A1128, DiemDanhChiTiet!E:E, C1128), 0)</f>
        <v>9</v>
      </c>
      <c r="H1128" s="187">
        <f>IF(A1128 &lt;&gt; "", COUNTIFS(DiemDanhChiTiet!A:A, A1128, DiemDanhChiTiet!E:E, "&lt;&gt;"&amp;C1128), 0)</f>
        <v>1</v>
      </c>
      <c r="I1128" s="185">
        <f t="shared" si="4"/>
        <v>170000</v>
      </c>
      <c r="J1128" s="186">
        <f t="shared" si="3"/>
        <v>0</v>
      </c>
      <c r="K1128" s="186" t="str">
        <f t="array" ref="K1128">XLOOKUP(TRIM(C1128), LopHoc!$B$4:$B$100, LopHoc!$A$4:$A$100, "Không tìm thấy")
</f>
        <v>Gang Thép</v>
      </c>
    </row>
    <row r="1129">
      <c r="A1129" s="102" t="s">
        <v>2989</v>
      </c>
      <c r="B1129" s="105" t="s">
        <v>2928</v>
      </c>
      <c r="C1129" s="105" t="s">
        <v>327</v>
      </c>
      <c r="D1129" s="105" t="str">
        <f>IFERROR(VLOOKUP(A1129, LichDay!A:E, 5, FALSE), "")</f>
        <v>Huco</v>
      </c>
      <c r="E1129" s="173" t="str">
        <f>IFERROR(VLOOKUP(A1129, LichDay!A:F, 6, FALSE), "")</f>
        <v/>
      </c>
      <c r="F1129" s="187">
        <f t="shared" si="1"/>
        <v>7</v>
      </c>
      <c r="G1129" s="187">
        <f>IF(A1129 &lt;&gt; "", COUNTIFS(DiemDanhChiTiet!A:A, A1129, DiemDanhChiTiet!E:E, C1129), 0)</f>
        <v>7</v>
      </c>
      <c r="H1129" s="187">
        <f>IF(A1129 &lt;&gt; "", COUNTIFS(DiemDanhChiTiet!A:A, A1129, DiemDanhChiTiet!E:E, "&lt;&gt;"&amp;C1129), 0)</f>
        <v>0</v>
      </c>
      <c r="I1129" s="185">
        <f t="shared" si="4"/>
        <v>170000</v>
      </c>
      <c r="J1129" s="186">
        <f t="shared" si="3"/>
        <v>0</v>
      </c>
      <c r="K1129" s="186" t="str">
        <f t="array" ref="K1129">XLOOKUP(TRIM(C1129), LopHoc!$B$4:$B$100, LopHoc!$A$4:$A$100, "Không tìm thấy")
</f>
        <v>Gang Thép</v>
      </c>
    </row>
    <row r="1130">
      <c r="A1130" s="102" t="s">
        <v>2959</v>
      </c>
      <c r="B1130" s="105" t="s">
        <v>2928</v>
      </c>
      <c r="C1130" s="105" t="s">
        <v>86</v>
      </c>
      <c r="D1130" s="105" t="str">
        <f>IFERROR(VLOOKUP(A1130, LichDay!A:E, 5, FALSE), "")</f>
        <v>Halo</v>
      </c>
      <c r="E1130" s="173" t="str">
        <f>IFERROR(VLOOKUP(A1130, LichDay!A:F, 6, FALSE), "")</f>
        <v/>
      </c>
      <c r="F1130" s="187">
        <f t="shared" si="1"/>
        <v>5</v>
      </c>
      <c r="G1130" s="187">
        <f>IF(A1130 &lt;&gt; "", COUNTIFS(DiemDanhChiTiet!A:A, A1130, DiemDanhChiTiet!E:E, C1130), 0)</f>
        <v>5</v>
      </c>
      <c r="H1130" s="187">
        <f>IF(A1130 &lt;&gt; "", COUNTIFS(DiemDanhChiTiet!A:A, A1130, DiemDanhChiTiet!E:E, "&lt;&gt;"&amp;C1130), 0)</f>
        <v>0</v>
      </c>
      <c r="I1130" s="185">
        <f t="shared" si="4"/>
        <v>150000</v>
      </c>
      <c r="J1130" s="186">
        <f t="shared" si="3"/>
        <v>0</v>
      </c>
      <c r="K1130" s="186" t="str">
        <f t="array" ref="K1130">XLOOKUP(TRIM(C1130), LopHoc!$B$4:$B$100, LopHoc!$A$4:$A$100, "Không tìm thấy")
</f>
        <v>RMIX</v>
      </c>
    </row>
    <row r="1131">
      <c r="A1131" s="102" t="s">
        <v>2927</v>
      </c>
      <c r="B1131" s="105" t="s">
        <v>2928</v>
      </c>
      <c r="C1131" s="105" t="s">
        <v>141</v>
      </c>
      <c r="D1131" s="105" t="str">
        <f>IFERROR(VLOOKUP(A1131, LichDay!A:E, 5, FALSE), "")</f>
        <v>Hope</v>
      </c>
      <c r="E1131" s="173" t="str">
        <f>IFERROR(VLOOKUP(A1131, LichDay!A:F, 6, FALSE), "")</f>
        <v/>
      </c>
      <c r="F1131" s="187">
        <f t="shared" si="1"/>
        <v>4</v>
      </c>
      <c r="G1131" s="187">
        <f>IF(A1131 &lt;&gt; "", COUNTIFS(DiemDanhChiTiet!A:A, A1131, DiemDanhChiTiet!E:E, C1131), 0)</f>
        <v>4</v>
      </c>
      <c r="H1131" s="187">
        <f>IF(A1131 &lt;&gt; "", COUNTIFS(DiemDanhChiTiet!A:A, A1131, DiemDanhChiTiet!E:E, "&lt;&gt;"&amp;C1131), 0)</f>
        <v>0</v>
      </c>
      <c r="I1131" s="185">
        <f t="shared" si="4"/>
        <v>150000</v>
      </c>
      <c r="J1131" s="186">
        <f t="shared" si="3"/>
        <v>0</v>
      </c>
      <c r="K1131" s="186" t="str">
        <f t="array" ref="K1131">XLOOKUP(TRIM(C1131), LopHoc!$B$4:$B$100, LopHoc!$A$4:$A$100, "Không tìm thấy")
</f>
        <v>RMIX</v>
      </c>
    </row>
    <row r="1132">
      <c r="A1132" s="102" t="s">
        <v>3007</v>
      </c>
      <c r="B1132" s="105" t="s">
        <v>2928</v>
      </c>
      <c r="C1132" s="105" t="s">
        <v>439</v>
      </c>
      <c r="D1132" s="105" t="str">
        <f>IFERROR(VLOOKUP(A1132, LichDay!A:E, 5, FALSE), "")</f>
        <v>Khadi</v>
      </c>
      <c r="E1132" s="173" t="str">
        <f>IFERROR(VLOOKUP(A1132, LichDay!A:F, 6, FALSE), "")</f>
        <v/>
      </c>
      <c r="F1132" s="187">
        <f t="shared" si="1"/>
        <v>5</v>
      </c>
      <c r="G1132" s="187">
        <f>IF(A1132 &lt;&gt; "", COUNTIFS(DiemDanhChiTiet!A:A, A1132, DiemDanhChiTiet!E:E, C1132), 0)</f>
        <v>5</v>
      </c>
      <c r="H1132" s="187">
        <f>IF(A1132 &lt;&gt; "", COUNTIFS(DiemDanhChiTiet!A:A, A1132, DiemDanhChiTiet!E:E, "&lt;&gt;"&amp;C1132), 0)</f>
        <v>0</v>
      </c>
      <c r="I1132" s="185">
        <f t="shared" si="4"/>
        <v>170000</v>
      </c>
      <c r="J1132" s="186">
        <f t="shared" si="3"/>
        <v>0</v>
      </c>
      <c r="K1132" s="186" t="str">
        <f t="array" ref="K1132">XLOOKUP(TRIM(C1132), LopHoc!$B$4:$B$100, LopHoc!$A$4:$A$100, "Không tìm thấy")
</f>
        <v>Gang Thép</v>
      </c>
    </row>
    <row r="1133">
      <c r="A1133" s="102" t="s">
        <v>3032</v>
      </c>
      <c r="B1133" s="105" t="s">
        <v>3033</v>
      </c>
      <c r="C1133" s="105" t="s">
        <v>293</v>
      </c>
      <c r="D1133" s="105" t="str">
        <f>IFERROR(VLOOKUP(A1133, LichDay!A:E, 5, FALSE), "")</f>
        <v>Halo</v>
      </c>
      <c r="E1133" s="173" t="str">
        <f>IFERROR(VLOOKUP(A1133, LichDay!A:F, 6, FALSE), "")</f>
        <v/>
      </c>
      <c r="F1133" s="187">
        <f t="shared" si="1"/>
        <v>4</v>
      </c>
      <c r="G1133" s="187">
        <f>IF(A1133 &lt;&gt; "", COUNTIFS(DiemDanhChiTiet!A:A, A1133, DiemDanhChiTiet!E:E, C1133), 0)</f>
        <v>4</v>
      </c>
      <c r="H1133" s="187">
        <f>IF(A1133 &lt;&gt; "", COUNTIFS(DiemDanhChiTiet!A:A, A1133, DiemDanhChiTiet!E:E, "&lt;&gt;"&amp;C1133), 0)</f>
        <v>0</v>
      </c>
      <c r="I1133" s="185">
        <f t="shared" si="4"/>
        <v>170000</v>
      </c>
      <c r="J1133" s="186">
        <f t="shared" si="3"/>
        <v>0</v>
      </c>
      <c r="K1133" s="186" t="str">
        <f t="array" ref="K1133">XLOOKUP(TRIM(C1133), LopHoc!$B$4:$B$100, LopHoc!$A$4:$A$100, "Không tìm thấy")
</f>
        <v>Gang Thép</v>
      </c>
    </row>
    <row r="1134">
      <c r="A1134" s="102" t="s">
        <v>3016</v>
      </c>
      <c r="B1134" s="105" t="s">
        <v>2940</v>
      </c>
      <c r="C1134" s="105" t="s">
        <v>453</v>
      </c>
      <c r="D1134" s="105" t="str">
        <f>IFERROR(VLOOKUP(A1134, LichDay!A:E, 5, FALSE), "")</f>
        <v>Hope</v>
      </c>
      <c r="E1134" s="173" t="str">
        <f>IFERROR(VLOOKUP(A1134, LichDay!A:F, 6, FALSE), "")</f>
        <v/>
      </c>
      <c r="F1134" s="187">
        <f t="shared" si="1"/>
        <v>4</v>
      </c>
      <c r="G1134" s="187">
        <f>IF(A1134 &lt;&gt; "", COUNTIFS(DiemDanhChiTiet!A:A, A1134, DiemDanhChiTiet!E:E, C1134), 0)</f>
        <v>4</v>
      </c>
      <c r="H1134" s="187">
        <f>IF(A1134 &lt;&gt; "", COUNTIFS(DiemDanhChiTiet!A:A, A1134, DiemDanhChiTiet!E:E, "&lt;&gt;"&amp;C1134), 0)</f>
        <v>0</v>
      </c>
      <c r="I1134" s="185">
        <f t="shared" si="4"/>
        <v>170000</v>
      </c>
      <c r="J1134" s="186">
        <f t="shared" si="3"/>
        <v>0</v>
      </c>
      <c r="K1134" s="186" t="str">
        <f t="array" ref="K1134">XLOOKUP(TRIM(C1134), LopHoc!$B$4:$B$100, LopHoc!$A$4:$A$100, "Không tìm thấy")
</f>
        <v>Gang Thép</v>
      </c>
    </row>
    <row r="1135">
      <c r="A1135" s="102" t="s">
        <v>2939</v>
      </c>
      <c r="B1135" s="105" t="s">
        <v>2940</v>
      </c>
      <c r="C1135" s="105" t="s">
        <v>50</v>
      </c>
      <c r="D1135" s="105" t="str">
        <f>IFERROR(VLOOKUP(A1135, LichDay!A:E, 5, FALSE), "")</f>
        <v>Khadi</v>
      </c>
      <c r="E1135" s="173" t="str">
        <f>IFERROR(VLOOKUP(A1135, LichDay!A:F, 6, FALSE), "")</f>
        <v/>
      </c>
      <c r="F1135" s="187">
        <f t="shared" si="1"/>
        <v>8</v>
      </c>
      <c r="G1135" s="187">
        <f>IF(A1135 &lt;&gt; "", COUNTIFS(DiemDanhChiTiet!A:A, A1135, DiemDanhChiTiet!E:E, C1135), 0)</f>
        <v>7</v>
      </c>
      <c r="H1135" s="187">
        <f>IF(A1135 &lt;&gt; "", COUNTIFS(DiemDanhChiTiet!A:A, A1135, DiemDanhChiTiet!E:E, "&lt;&gt;"&amp;C1135), 0)</f>
        <v>1</v>
      </c>
      <c r="I1135" s="185">
        <f t="shared" si="4"/>
        <v>150000</v>
      </c>
      <c r="J1135" s="186">
        <f t="shared" si="3"/>
        <v>0</v>
      </c>
      <c r="K1135" s="186" t="str">
        <f t="array" ref="K1135">XLOOKUP(TRIM(C1135), LopHoc!$B$4:$B$100, LopHoc!$A$4:$A$100, "Không tìm thấy")
</f>
        <v>RMIX</v>
      </c>
    </row>
    <row r="1136">
      <c r="A1136" s="102" t="s">
        <v>2990</v>
      </c>
      <c r="B1136" s="105" t="s">
        <v>2940</v>
      </c>
      <c r="C1136" s="105" t="s">
        <v>327</v>
      </c>
      <c r="D1136" s="105" t="str">
        <f>IFERROR(VLOOKUP(A1136, LichDay!A:E, 5, FALSE), "")</f>
        <v>Huco</v>
      </c>
      <c r="E1136" s="173" t="str">
        <f>IFERROR(VLOOKUP(A1136, LichDay!A:F, 6, FALSE), "")</f>
        <v/>
      </c>
      <c r="F1136" s="187">
        <f t="shared" si="1"/>
        <v>6</v>
      </c>
      <c r="G1136" s="187">
        <f>IF(A1136 &lt;&gt; "", COUNTIFS(DiemDanhChiTiet!A:A, A1136, DiemDanhChiTiet!E:E, C1136), 0)</f>
        <v>6</v>
      </c>
      <c r="H1136" s="187">
        <f>IF(A1136 &lt;&gt; "", COUNTIFS(DiemDanhChiTiet!A:A, A1136, DiemDanhChiTiet!E:E, "&lt;&gt;"&amp;C1136), 0)</f>
        <v>0</v>
      </c>
      <c r="I1136" s="185">
        <f t="shared" si="4"/>
        <v>170000</v>
      </c>
      <c r="J1136" s="186">
        <f t="shared" si="3"/>
        <v>0</v>
      </c>
      <c r="K1136" s="186" t="str">
        <f t="array" ref="K1136">XLOOKUP(TRIM(C1136), LopHoc!$B$4:$B$100, LopHoc!$A$4:$A$100, "Không tìm thấy")
</f>
        <v>Gang Thép</v>
      </c>
    </row>
    <row r="1137">
      <c r="A1137" s="102" t="s">
        <v>3008</v>
      </c>
      <c r="B1137" s="105" t="s">
        <v>2940</v>
      </c>
      <c r="C1137" s="105" t="s">
        <v>439</v>
      </c>
      <c r="D1137" s="105" t="str">
        <f>IFERROR(VLOOKUP(A1137, LichDay!A:E, 5, FALSE), "")</f>
        <v>Khadi</v>
      </c>
      <c r="E1137" s="173" t="str">
        <f>IFERROR(VLOOKUP(A1137, LichDay!A:F, 6, FALSE), "")</f>
        <v/>
      </c>
      <c r="F1137" s="187">
        <f t="shared" si="1"/>
        <v>7</v>
      </c>
      <c r="G1137" s="187">
        <f>IF(A1137 &lt;&gt; "", COUNTIFS(DiemDanhChiTiet!A:A, A1137, DiemDanhChiTiet!E:E, C1137), 0)</f>
        <v>7</v>
      </c>
      <c r="H1137" s="187">
        <f>IF(A1137 &lt;&gt; "", COUNTIFS(DiemDanhChiTiet!A:A, A1137, DiemDanhChiTiet!E:E, "&lt;&gt;"&amp;C1137), 0)</f>
        <v>0</v>
      </c>
      <c r="I1137" s="185">
        <f t="shared" si="4"/>
        <v>170000</v>
      </c>
      <c r="J1137" s="186">
        <f t="shared" si="3"/>
        <v>0</v>
      </c>
      <c r="K1137" s="186" t="str">
        <f t="array" ref="K1137">XLOOKUP(TRIM(C1137), LopHoc!$B$4:$B$100, LopHoc!$A$4:$A$100, "Không tìm thấy")
</f>
        <v>Gang Thép</v>
      </c>
    </row>
    <row r="1138">
      <c r="A1138" s="102" t="s">
        <v>2968</v>
      </c>
      <c r="B1138" s="105" t="s">
        <v>2940</v>
      </c>
      <c r="C1138" s="105" t="s">
        <v>27</v>
      </c>
      <c r="D1138" s="105" t="str">
        <f>IFERROR(VLOOKUP(A1138, LichDay!A:E, 5, FALSE), "")</f>
        <v>Lego</v>
      </c>
      <c r="E1138" s="173" t="str">
        <f>IFERROR(VLOOKUP(A1138, LichDay!A:F, 6, FALSE), "")</f>
        <v/>
      </c>
      <c r="F1138" s="187">
        <f t="shared" si="1"/>
        <v>7</v>
      </c>
      <c r="G1138" s="187">
        <f>IF(A1138 &lt;&gt; "", COUNTIFS(DiemDanhChiTiet!A:A, A1138, DiemDanhChiTiet!E:E, C1138), 0)</f>
        <v>7</v>
      </c>
      <c r="H1138" s="187">
        <f>IF(A1138 &lt;&gt; "", COUNTIFS(DiemDanhChiTiet!A:A, A1138, DiemDanhChiTiet!E:E, "&lt;&gt;"&amp;C1138), 0)</f>
        <v>0</v>
      </c>
      <c r="I1138" s="185">
        <f t="shared" si="4"/>
        <v>150000</v>
      </c>
      <c r="J1138" s="186">
        <f t="shared" si="3"/>
        <v>0</v>
      </c>
      <c r="K1138" s="186" t="str">
        <f t="array" ref="K1138">XLOOKUP(TRIM(C1138), LopHoc!$B$4:$B$100, LopHoc!$A$4:$A$100, "Không tìm thấy")
</f>
        <v>RMIX</v>
      </c>
    </row>
    <row r="1139">
      <c r="A1139" s="102" t="s">
        <v>2960</v>
      </c>
      <c r="B1139" s="105" t="s">
        <v>2940</v>
      </c>
      <c r="C1139" s="105" t="s">
        <v>86</v>
      </c>
      <c r="D1139" s="105" t="str">
        <f>IFERROR(VLOOKUP(A1139, LichDay!A:E, 5, FALSE), "")</f>
        <v>Halo</v>
      </c>
      <c r="E1139" s="173" t="str">
        <f>IFERROR(VLOOKUP(A1139, LichDay!A:F, 6, FALSE), "")</f>
        <v/>
      </c>
      <c r="F1139" s="187">
        <f t="shared" si="1"/>
        <v>7</v>
      </c>
      <c r="G1139" s="187">
        <f>IF(A1139 &lt;&gt; "", COUNTIFS(DiemDanhChiTiet!A:A, A1139, DiemDanhChiTiet!E:E, C1139), 0)</f>
        <v>6</v>
      </c>
      <c r="H1139" s="187">
        <f>IF(A1139 &lt;&gt; "", COUNTIFS(DiemDanhChiTiet!A:A, A1139, DiemDanhChiTiet!E:E, "&lt;&gt;"&amp;C1139), 0)</f>
        <v>1</v>
      </c>
      <c r="I1139" s="185">
        <f t="shared" si="4"/>
        <v>150000</v>
      </c>
      <c r="J1139" s="186">
        <f t="shared" si="3"/>
        <v>0</v>
      </c>
      <c r="K1139" s="186" t="str">
        <f t="array" ref="K1139">XLOOKUP(TRIM(C1139), LopHoc!$B$4:$B$100, LopHoc!$A$4:$A$100, "Không tìm thấy")
</f>
        <v>RMIX</v>
      </c>
    </row>
    <row r="1140">
      <c r="A1140" s="102" t="s">
        <v>2975</v>
      </c>
      <c r="B1140" s="105" t="s">
        <v>2951</v>
      </c>
      <c r="C1140" s="105" t="s">
        <v>225</v>
      </c>
      <c r="D1140" s="105" t="str">
        <f>IFERROR(VLOOKUP(A1140, LichDay!A:E, 5, FALSE), "")</f>
        <v>Hope</v>
      </c>
      <c r="E1140" s="173" t="str">
        <f>IFERROR(VLOOKUP(A1140, LichDay!A:F, 6, FALSE), "")</f>
        <v/>
      </c>
      <c r="F1140" s="187">
        <f t="shared" si="1"/>
        <v>11</v>
      </c>
      <c r="G1140" s="187">
        <f>IF(A1140 &lt;&gt; "", COUNTIFS(DiemDanhChiTiet!A:A, A1140, DiemDanhChiTiet!E:E, C1140), 0)</f>
        <v>9</v>
      </c>
      <c r="H1140" s="187">
        <f>IF(A1140 &lt;&gt; "", COUNTIFS(DiemDanhChiTiet!A:A, A1140, DiemDanhChiTiet!E:E, "&lt;&gt;"&amp;C1140), 0)</f>
        <v>2</v>
      </c>
      <c r="I1140" s="185">
        <f t="shared" si="4"/>
        <v>170000</v>
      </c>
      <c r="J1140" s="186">
        <f t="shared" si="3"/>
        <v>0</v>
      </c>
      <c r="K1140" s="186" t="str">
        <f t="array" ref="K1140">XLOOKUP(TRIM(C1140), LopHoc!$B$4:$B$100, LopHoc!$A$4:$A$100, "Không tìm thấy")
</f>
        <v>Gang Thép</v>
      </c>
    </row>
    <row r="1141">
      <c r="A1141" s="102" t="s">
        <v>2950</v>
      </c>
      <c r="B1141" s="105" t="s">
        <v>2951</v>
      </c>
      <c r="C1141" s="105" t="s">
        <v>114</v>
      </c>
      <c r="D1141" s="105" t="str">
        <f>IFERROR(VLOOKUP(A1141, LichDay!A:E, 5, FALSE), "")</f>
        <v>Khadi</v>
      </c>
      <c r="E1141" s="173" t="str">
        <f>IFERROR(VLOOKUP(A1141, LichDay!A:F, 6, FALSE), "")</f>
        <v/>
      </c>
      <c r="F1141" s="187">
        <f t="shared" si="1"/>
        <v>7</v>
      </c>
      <c r="G1141" s="187">
        <f>IF(A1141 &lt;&gt; "", COUNTIFS(DiemDanhChiTiet!A:A, A1141, DiemDanhChiTiet!E:E, C1141), 0)</f>
        <v>6</v>
      </c>
      <c r="H1141" s="187">
        <f>IF(A1141 &lt;&gt; "", COUNTIFS(DiemDanhChiTiet!A:A, A1141, DiemDanhChiTiet!E:E, "&lt;&gt;"&amp;C1141), 0)</f>
        <v>1</v>
      </c>
      <c r="I1141" s="185">
        <f t="shared" si="4"/>
        <v>150000</v>
      </c>
      <c r="J1141" s="186">
        <f t="shared" si="3"/>
        <v>0</v>
      </c>
      <c r="K1141" s="186" t="str">
        <f t="array" ref="K1141">XLOOKUP(TRIM(C1141), LopHoc!$B$4:$B$100, LopHoc!$A$4:$A$100, "Không tìm thấy")
</f>
        <v>RMIX</v>
      </c>
    </row>
    <row r="1142">
      <c r="A1142" s="102" t="s">
        <v>2982</v>
      </c>
      <c r="B1142" s="105" t="s">
        <v>2951</v>
      </c>
      <c r="C1142" s="105" t="s">
        <v>232</v>
      </c>
      <c r="D1142" s="105" t="str">
        <f>IFERROR(VLOOKUP(A1142, LichDay!A:E, 5, FALSE), "")</f>
        <v>Khadi</v>
      </c>
      <c r="E1142" s="173" t="str">
        <f>IFERROR(VLOOKUP(A1142, LichDay!A:F, 6, FALSE), "")</f>
        <v/>
      </c>
      <c r="F1142" s="187">
        <f t="shared" si="1"/>
        <v>9</v>
      </c>
      <c r="G1142" s="187">
        <f>IF(A1142 &lt;&gt; "", COUNTIFS(DiemDanhChiTiet!A:A, A1142, DiemDanhChiTiet!E:E, C1142), 0)</f>
        <v>5</v>
      </c>
      <c r="H1142" s="187">
        <f>IF(A1142 &lt;&gt; "", COUNTIFS(DiemDanhChiTiet!A:A, A1142, DiemDanhChiTiet!E:E, "&lt;&gt;"&amp;C1142), 0)</f>
        <v>4</v>
      </c>
      <c r="I1142" s="185">
        <f t="shared" si="4"/>
        <v>170000</v>
      </c>
      <c r="J1142" s="186">
        <f t="shared" si="3"/>
        <v>0</v>
      </c>
      <c r="K1142" s="186" t="str">
        <f t="array" ref="K1142">XLOOKUP(TRIM(C1142), LopHoc!$B$4:$B$100, LopHoc!$A$4:$A$100, "Không tìm thấy")
</f>
        <v>Gang Thép</v>
      </c>
    </row>
    <row r="1143">
      <c r="A1143" s="102" t="s">
        <v>2952</v>
      </c>
      <c r="B1143" s="105" t="s">
        <v>2942</v>
      </c>
      <c r="C1143" s="105" t="s">
        <v>114</v>
      </c>
      <c r="D1143" s="105" t="str">
        <f>IFERROR(VLOOKUP(A1143, LichDay!A:E, 5, FALSE), "")</f>
        <v>Khadi</v>
      </c>
      <c r="E1143" s="173" t="str">
        <f>IFERROR(VLOOKUP(A1143, LichDay!A:F, 6, FALSE), "")</f>
        <v/>
      </c>
      <c r="F1143" s="187">
        <f t="shared" si="1"/>
        <v>7</v>
      </c>
      <c r="G1143" s="187">
        <f>IF(A1143 &lt;&gt; "", COUNTIFS(DiemDanhChiTiet!A:A, A1143, DiemDanhChiTiet!E:E, C1143), 0)</f>
        <v>7</v>
      </c>
      <c r="H1143" s="187">
        <f>IF(A1143 &lt;&gt; "", COUNTIFS(DiemDanhChiTiet!A:A, A1143, DiemDanhChiTiet!E:E, "&lt;&gt;"&amp;C1143), 0)</f>
        <v>0</v>
      </c>
      <c r="I1143" s="185">
        <f t="shared" si="4"/>
        <v>150000</v>
      </c>
      <c r="J1143" s="186">
        <f t="shared" si="3"/>
        <v>0</v>
      </c>
      <c r="K1143" s="186" t="str">
        <f t="array" ref="K1143">XLOOKUP(TRIM(C1143), LopHoc!$B$4:$B$100, LopHoc!$A$4:$A$100, "Không tìm thấy")
</f>
        <v>RMIX</v>
      </c>
    </row>
    <row r="1144">
      <c r="A1144" s="102" t="s">
        <v>2941</v>
      </c>
      <c r="B1144" s="105" t="s">
        <v>2942</v>
      </c>
      <c r="C1144" s="105" t="s">
        <v>50</v>
      </c>
      <c r="D1144" s="105" t="str">
        <f>IFERROR(VLOOKUP(A1144, LichDay!A:E, 5, FALSE), "")</f>
        <v>Khadi</v>
      </c>
      <c r="E1144" s="173" t="str">
        <f>IFERROR(VLOOKUP(A1144, LichDay!A:F, 6, FALSE), "")</f>
        <v/>
      </c>
      <c r="F1144" s="187">
        <f t="shared" si="1"/>
        <v>5</v>
      </c>
      <c r="G1144" s="187">
        <f>IF(A1144 &lt;&gt; "", COUNTIFS(DiemDanhChiTiet!A:A, A1144, DiemDanhChiTiet!E:E, C1144), 0)</f>
        <v>5</v>
      </c>
      <c r="H1144" s="187">
        <f>IF(A1144 &lt;&gt; "", COUNTIFS(DiemDanhChiTiet!A:A, A1144, DiemDanhChiTiet!E:E, "&lt;&gt;"&amp;C1144), 0)</f>
        <v>0</v>
      </c>
      <c r="I1144" s="185">
        <f t="shared" si="4"/>
        <v>150000</v>
      </c>
      <c r="J1144" s="186">
        <f t="shared" si="3"/>
        <v>0</v>
      </c>
      <c r="K1144" s="186" t="str">
        <f t="array" ref="K1144">XLOOKUP(TRIM(C1144), LopHoc!$B$4:$B$100, LopHoc!$A$4:$A$100, "Không tìm thấy")
</f>
        <v>RMIX</v>
      </c>
    </row>
    <row r="1145">
      <c r="A1145" s="102" t="s">
        <v>2976</v>
      </c>
      <c r="B1145" s="105" t="s">
        <v>2942</v>
      </c>
      <c r="C1145" s="105" t="s">
        <v>225</v>
      </c>
      <c r="D1145" s="105" t="str">
        <f>IFERROR(VLOOKUP(A1145, LichDay!A:E, 5, FALSE), "")</f>
        <v>Hope</v>
      </c>
      <c r="E1145" s="173" t="str">
        <f>IFERROR(VLOOKUP(A1145, LichDay!A:F, 6, FALSE), "")</f>
        <v/>
      </c>
      <c r="F1145" s="187">
        <f t="shared" si="1"/>
        <v>10</v>
      </c>
      <c r="G1145" s="187">
        <f>IF(A1145 &lt;&gt; "", COUNTIFS(DiemDanhChiTiet!A:A, A1145, DiemDanhChiTiet!E:E, C1145), 0)</f>
        <v>8</v>
      </c>
      <c r="H1145" s="187">
        <f>IF(A1145 &lt;&gt; "", COUNTIFS(DiemDanhChiTiet!A:A, A1145, DiemDanhChiTiet!E:E, "&lt;&gt;"&amp;C1145), 0)</f>
        <v>2</v>
      </c>
      <c r="I1145" s="185">
        <f t="shared" si="4"/>
        <v>170000</v>
      </c>
      <c r="J1145" s="186">
        <f t="shared" si="3"/>
        <v>0</v>
      </c>
      <c r="K1145" s="186" t="str">
        <f t="array" ref="K1145">XLOOKUP(TRIM(C1145), LopHoc!$B$4:$B$100, LopHoc!$A$4:$A$100, "Không tìm thấy")
</f>
        <v>Gang Thép</v>
      </c>
    </row>
    <row r="1146">
      <c r="A1146" s="102" t="s">
        <v>2983</v>
      </c>
      <c r="B1146" s="105" t="s">
        <v>2942</v>
      </c>
      <c r="C1146" s="105" t="s">
        <v>232</v>
      </c>
      <c r="D1146" s="105" t="str">
        <f>IFERROR(VLOOKUP(A1146, LichDay!A:E, 5, FALSE), "")</f>
        <v>Khadi</v>
      </c>
      <c r="E1146" s="173" t="str">
        <f>IFERROR(VLOOKUP(A1146, LichDay!A:F, 6, FALSE), "")</f>
        <v/>
      </c>
      <c r="F1146" s="187">
        <f t="shared" si="1"/>
        <v>11</v>
      </c>
      <c r="G1146" s="187">
        <f>IF(A1146 &lt;&gt; "", COUNTIFS(DiemDanhChiTiet!A:A, A1146, DiemDanhChiTiet!E:E, C1146), 0)</f>
        <v>7</v>
      </c>
      <c r="H1146" s="187">
        <f>IF(A1146 &lt;&gt; "", COUNTIFS(DiemDanhChiTiet!A:A, A1146, DiemDanhChiTiet!E:E, "&lt;&gt;"&amp;C1146), 0)</f>
        <v>4</v>
      </c>
      <c r="I1146" s="185">
        <f t="shared" si="4"/>
        <v>170000</v>
      </c>
      <c r="J1146" s="186">
        <f t="shared" si="3"/>
        <v>0</v>
      </c>
      <c r="K1146" s="186" t="str">
        <f t="array" ref="K1146">XLOOKUP(TRIM(C1146), LopHoc!$B$4:$B$100, LopHoc!$A$4:$A$100, "Không tìm thấy")
</f>
        <v>Gang Thép</v>
      </c>
    </row>
    <row r="1147">
      <c r="A1147" s="102" t="s">
        <v>3024</v>
      </c>
      <c r="B1147" s="105" t="s">
        <v>2942</v>
      </c>
      <c r="C1147" s="105" t="s">
        <v>472</v>
      </c>
      <c r="D1147" s="105" t="str">
        <f>IFERROR(VLOOKUP(A1147, LichDay!A:E, 5, FALSE), "")</f>
        <v>Fury</v>
      </c>
      <c r="E1147" s="173" t="str">
        <f>IFERROR(VLOOKUP(A1147, LichDay!A:F, 6, FALSE), "")</f>
        <v/>
      </c>
      <c r="F1147" s="187">
        <f t="shared" si="1"/>
        <v>7</v>
      </c>
      <c r="G1147" s="187">
        <f>IF(A1147 &lt;&gt; "", COUNTIFS(DiemDanhChiTiet!A:A, A1147, DiemDanhChiTiet!E:E, C1147), 0)</f>
        <v>7</v>
      </c>
      <c r="H1147" s="187">
        <f>IF(A1147 &lt;&gt; "", COUNTIFS(DiemDanhChiTiet!A:A, A1147, DiemDanhChiTiet!E:E, "&lt;&gt;"&amp;C1147), 0)</f>
        <v>0</v>
      </c>
      <c r="I1147" s="185">
        <f t="shared" si="4"/>
        <v>170000</v>
      </c>
      <c r="J1147" s="186">
        <f t="shared" si="3"/>
        <v>0</v>
      </c>
      <c r="K1147" s="186" t="str">
        <f t="array" ref="K1147">XLOOKUP(TRIM(C1147), LopHoc!$B$4:$B$100, LopHoc!$A$4:$A$100, "Không tìm thấy")
</f>
        <v>Gang Thép</v>
      </c>
    </row>
    <row r="1148">
      <c r="A1148" s="102" t="s">
        <v>3023</v>
      </c>
      <c r="B1148" s="105" t="s">
        <v>2951</v>
      </c>
      <c r="C1148" s="105" t="s">
        <v>472</v>
      </c>
      <c r="D1148" s="105" t="str">
        <f>IFERROR(VLOOKUP(A1148, LichDay!A:E, 5, FALSE), "")</f>
        <v>Fury</v>
      </c>
      <c r="E1148" s="173" t="str">
        <f>IFERROR(VLOOKUP(A1148, LichDay!A:F, 6, FALSE), "")</f>
        <v/>
      </c>
      <c r="F1148" s="187">
        <f t="shared" si="1"/>
        <v>7</v>
      </c>
      <c r="G1148" s="187">
        <f>IF(A1148 &lt;&gt; "", COUNTIFS(DiemDanhChiTiet!A:A, A1148, DiemDanhChiTiet!E:E, C1148), 0)</f>
        <v>7</v>
      </c>
      <c r="H1148" s="187">
        <f>IF(A1148 &lt;&gt; "", COUNTIFS(DiemDanhChiTiet!A:A, A1148, DiemDanhChiTiet!E:E, "&lt;&gt;"&amp;C1148), 0)</f>
        <v>0</v>
      </c>
      <c r="I1148" s="185">
        <f t="shared" si="4"/>
        <v>170000</v>
      </c>
      <c r="J1148" s="186">
        <f t="shared" si="3"/>
        <v>0</v>
      </c>
      <c r="K1148" s="186" t="str">
        <f t="array" ref="K1148">XLOOKUP(TRIM(C1148), LopHoc!$B$4:$B$100, LopHoc!$A$4:$A$100, "Không tìm thấy")
</f>
        <v>Gang Thép</v>
      </c>
    </row>
    <row r="1149">
      <c r="A1149" s="102" t="s">
        <v>2929</v>
      </c>
      <c r="B1149" s="105" t="s">
        <v>2930</v>
      </c>
      <c r="C1149" s="105" t="s">
        <v>141</v>
      </c>
      <c r="D1149" s="105" t="str">
        <f>IFERROR(VLOOKUP(A1149, LichDay!A:E, 5, FALSE), "")</f>
        <v>Hope</v>
      </c>
      <c r="E1149" s="173" t="str">
        <f>IFERROR(VLOOKUP(A1149, LichDay!A:F, 6, FALSE), "")</f>
        <v/>
      </c>
      <c r="F1149" s="187">
        <f t="shared" si="1"/>
        <v>3</v>
      </c>
      <c r="G1149" s="187">
        <f>IF(A1149 &lt;&gt; "", COUNTIFS(DiemDanhChiTiet!A:A, A1149, DiemDanhChiTiet!E:E, C1149), 0)</f>
        <v>3</v>
      </c>
      <c r="H1149" s="187">
        <f>IF(A1149 &lt;&gt; "", COUNTIFS(DiemDanhChiTiet!A:A, A1149, DiemDanhChiTiet!E:E, "&lt;&gt;"&amp;C1149), 0)</f>
        <v>0</v>
      </c>
      <c r="I1149" s="185">
        <f t="shared" si="4"/>
        <v>150000</v>
      </c>
      <c r="J1149" s="186">
        <f t="shared" si="3"/>
        <v>0</v>
      </c>
      <c r="K1149" s="186" t="str">
        <f t="array" ref="K1149">XLOOKUP(TRIM(C1149), LopHoc!$B$4:$B$100, LopHoc!$A$4:$A$100, "Không tìm thấy")
</f>
        <v>RMIX</v>
      </c>
    </row>
    <row r="1150">
      <c r="A1150" s="102" t="s">
        <v>3034</v>
      </c>
      <c r="B1150" s="105" t="s">
        <v>2930</v>
      </c>
      <c r="C1150" s="105" t="s">
        <v>293</v>
      </c>
      <c r="D1150" s="105" t="str">
        <f>IFERROR(VLOOKUP(A1150, LichDay!A:E, 5, FALSE), "")</f>
        <v>Halo</v>
      </c>
      <c r="E1150" s="173" t="str">
        <f>IFERROR(VLOOKUP(A1150, LichDay!A:F, 6, FALSE), "")</f>
        <v/>
      </c>
      <c r="F1150" s="187">
        <f t="shared" si="1"/>
        <v>4</v>
      </c>
      <c r="G1150" s="187">
        <f>IF(A1150 &lt;&gt; "", COUNTIFS(DiemDanhChiTiet!A:A, A1150, DiemDanhChiTiet!E:E, C1150), 0)</f>
        <v>4</v>
      </c>
      <c r="H1150" s="187">
        <f>IF(A1150 &lt;&gt; "", COUNTIFS(DiemDanhChiTiet!A:A, A1150, DiemDanhChiTiet!E:E, "&lt;&gt;"&amp;C1150), 0)</f>
        <v>0</v>
      </c>
      <c r="I1150" s="185">
        <f t="shared" si="4"/>
        <v>170000</v>
      </c>
      <c r="J1150" s="186">
        <f t="shared" si="3"/>
        <v>0</v>
      </c>
      <c r="K1150" s="186" t="str">
        <f t="array" ref="K1150">XLOOKUP(TRIM(C1150), LopHoc!$B$4:$B$100, LopHoc!$A$4:$A$100, "Không tìm thấy")
</f>
        <v>Gang Thép</v>
      </c>
    </row>
    <row r="1151">
      <c r="A1151" s="102" t="s">
        <v>2967</v>
      </c>
      <c r="B1151" s="105" t="s">
        <v>2928</v>
      </c>
      <c r="C1151" s="105" t="s">
        <v>27</v>
      </c>
      <c r="D1151" s="105" t="str">
        <f>IFERROR(VLOOKUP(A1151, LichDay!A:E, 5, FALSE), "")</f>
        <v>Lego</v>
      </c>
      <c r="E1151" s="173" t="str">
        <f>IFERROR(VLOOKUP(A1151, LichDay!A:F, 6, FALSE), "")</f>
        <v/>
      </c>
      <c r="F1151" s="187">
        <f t="shared" si="1"/>
        <v>9</v>
      </c>
      <c r="G1151" s="187">
        <f>IF(A1151 &lt;&gt; "", COUNTIFS(DiemDanhChiTiet!A:A, A1151, DiemDanhChiTiet!E:E, C1151), 0)</f>
        <v>9</v>
      </c>
      <c r="H1151" s="187">
        <f>IF(A1151 &lt;&gt; "", COUNTIFS(DiemDanhChiTiet!A:A, A1151, DiemDanhChiTiet!E:E, "&lt;&gt;"&amp;C1151), 0)</f>
        <v>0</v>
      </c>
      <c r="I1151" s="185">
        <f t="shared" si="4"/>
        <v>150000</v>
      </c>
      <c r="J1151" s="186">
        <f t="shared" si="3"/>
        <v>0</v>
      </c>
      <c r="K1151" s="186" t="str">
        <f t="array" ref="K1151">XLOOKUP(TRIM(C1151), LopHoc!$B$4:$B$100, LopHoc!$A$4:$A$100, "Không tìm thấy")
</f>
        <v>RMIX</v>
      </c>
    </row>
    <row r="1152">
      <c r="A1152" s="102" t="s">
        <v>3001</v>
      </c>
      <c r="B1152" s="105" t="s">
        <v>3002</v>
      </c>
      <c r="C1152" s="105" t="s">
        <v>306</v>
      </c>
      <c r="D1152" s="105" t="str">
        <f>IFERROR(VLOOKUP(A1152, LichDay!A:E, 5, FALSE), "")</f>
        <v>Khadi</v>
      </c>
      <c r="E1152" s="173" t="str">
        <f>IFERROR(VLOOKUP(A1152, LichDay!A:F, 6, FALSE), "")</f>
        <v/>
      </c>
      <c r="F1152" s="187">
        <f t="shared" si="1"/>
        <v>6</v>
      </c>
      <c r="G1152" s="187">
        <f>IF(A1152 &lt;&gt; "", COUNTIFS(DiemDanhChiTiet!A:A, A1152, DiemDanhChiTiet!E:E, C1152), 0)</f>
        <v>6</v>
      </c>
      <c r="H1152" s="187">
        <f>IF(A1152 &lt;&gt; "", COUNTIFS(DiemDanhChiTiet!A:A, A1152, DiemDanhChiTiet!E:E, "&lt;&gt;"&amp;C1152), 0)</f>
        <v>0</v>
      </c>
      <c r="I1152" s="185">
        <f t="shared" si="4"/>
        <v>170000</v>
      </c>
      <c r="J1152" s="186">
        <f t="shared" si="3"/>
        <v>0</v>
      </c>
      <c r="K1152" s="186" t="str">
        <f t="array" ref="K1152">XLOOKUP(TRIM(C1152), LopHoc!$B$4:$B$100, LopHoc!$A$4:$A$100, "Không tìm thấy")
</f>
        <v>Gang Thép</v>
      </c>
    </row>
    <row r="1153">
      <c r="A1153" s="102" t="s">
        <v>2931</v>
      </c>
      <c r="B1153" s="105" t="s">
        <v>2932</v>
      </c>
      <c r="C1153" s="105" t="s">
        <v>141</v>
      </c>
      <c r="D1153" s="105" t="str">
        <f>IFERROR(VLOOKUP(A1153, LichDay!A:E, 5, FALSE), "")</f>
        <v>Hope</v>
      </c>
      <c r="E1153" s="173" t="str">
        <f>IFERROR(VLOOKUP(A1153, LichDay!A:F, 6, FALSE), "")</f>
        <v/>
      </c>
      <c r="F1153" s="187">
        <f t="shared" si="1"/>
        <v>5</v>
      </c>
      <c r="G1153" s="187">
        <f>IF(A1153 &lt;&gt; "", COUNTIFS(DiemDanhChiTiet!A:A, A1153, DiemDanhChiTiet!E:E, C1153), 0)</f>
        <v>5</v>
      </c>
      <c r="H1153" s="187">
        <f>IF(A1153 &lt;&gt; "", COUNTIFS(DiemDanhChiTiet!A:A, A1153, DiemDanhChiTiet!E:E, "&lt;&gt;"&amp;C1153), 0)</f>
        <v>0</v>
      </c>
      <c r="I1153" s="185">
        <f t="shared" si="4"/>
        <v>150000</v>
      </c>
      <c r="J1153" s="186">
        <f t="shared" si="3"/>
        <v>0</v>
      </c>
      <c r="K1153" s="186" t="str">
        <f t="array" ref="K1153">XLOOKUP(TRIM(C1153), LopHoc!$B$4:$B$100, LopHoc!$A$4:$A$100, "Không tìm thấy")
</f>
        <v>RMIX</v>
      </c>
    </row>
    <row r="1154">
      <c r="A1154" s="102" t="s">
        <v>2969</v>
      </c>
      <c r="B1154" s="105" t="s">
        <v>2932</v>
      </c>
      <c r="C1154" s="105" t="s">
        <v>27</v>
      </c>
      <c r="D1154" s="105" t="str">
        <f>IFERROR(VLOOKUP(A1154, LichDay!A:E, 5, FALSE), "")</f>
        <v>Lego</v>
      </c>
      <c r="E1154" s="173" t="str">
        <f>IFERROR(VLOOKUP(A1154, LichDay!A:F, 6, FALSE), "")</f>
        <v/>
      </c>
      <c r="F1154" s="187">
        <f t="shared" si="1"/>
        <v>9</v>
      </c>
      <c r="G1154" s="187">
        <f>IF(A1154 &lt;&gt; "", COUNTIFS(DiemDanhChiTiet!A:A, A1154, DiemDanhChiTiet!E:E, C1154), 0)</f>
        <v>8</v>
      </c>
      <c r="H1154" s="187">
        <f>IF(A1154 &lt;&gt; "", COUNTIFS(DiemDanhChiTiet!A:A, A1154, DiemDanhChiTiet!E:E, "&lt;&gt;"&amp;C1154), 0)</f>
        <v>1</v>
      </c>
      <c r="I1154" s="185">
        <f t="shared" si="4"/>
        <v>150000</v>
      </c>
      <c r="J1154" s="186">
        <f t="shared" si="3"/>
        <v>0</v>
      </c>
      <c r="K1154" s="186" t="str">
        <f t="array" ref="K1154">XLOOKUP(TRIM(C1154), LopHoc!$B$4:$B$100, LopHoc!$A$4:$A$100, "Không tìm thấy")
</f>
        <v>RMIX</v>
      </c>
    </row>
    <row r="1155">
      <c r="A1155" s="102" t="s">
        <v>2961</v>
      </c>
      <c r="B1155" s="105" t="s">
        <v>2932</v>
      </c>
      <c r="C1155" s="105" t="s">
        <v>86</v>
      </c>
      <c r="D1155" s="105" t="str">
        <f>IFERROR(VLOOKUP(A1155, LichDay!A:E, 5, FALSE), "")</f>
        <v>Halo</v>
      </c>
      <c r="E1155" s="173" t="str">
        <f>IFERROR(VLOOKUP(A1155, LichDay!A:F, 6, FALSE), "")</f>
        <v/>
      </c>
      <c r="F1155" s="187">
        <f t="shared" si="1"/>
        <v>5</v>
      </c>
      <c r="G1155" s="187">
        <f>IF(A1155 &lt;&gt; "", COUNTIFS(DiemDanhChiTiet!A:A, A1155, DiemDanhChiTiet!E:E, C1155), 0)</f>
        <v>5</v>
      </c>
      <c r="H1155" s="187">
        <f>IF(A1155 &lt;&gt; "", COUNTIFS(DiemDanhChiTiet!A:A, A1155, DiemDanhChiTiet!E:E, "&lt;&gt;"&amp;C1155), 0)</f>
        <v>0</v>
      </c>
      <c r="I1155" s="185">
        <f t="shared" si="4"/>
        <v>150000</v>
      </c>
      <c r="J1155" s="186">
        <f t="shared" si="3"/>
        <v>0</v>
      </c>
      <c r="K1155" s="186" t="str">
        <f t="array" ref="K1155">XLOOKUP(TRIM(C1155), LopHoc!$B$4:$B$100, LopHoc!$A$4:$A$100, "Không tìm thấy")
</f>
        <v>RMIX</v>
      </c>
    </row>
    <row r="1156">
      <c r="A1156" s="102" t="s">
        <v>2991</v>
      </c>
      <c r="B1156" s="105" t="s">
        <v>2932</v>
      </c>
      <c r="C1156" s="105" t="s">
        <v>327</v>
      </c>
      <c r="D1156" s="105" t="str">
        <f>IFERROR(VLOOKUP(A1156, LichDay!A:E, 5, FALSE), "")</f>
        <v>Huco</v>
      </c>
      <c r="E1156" s="173" t="str">
        <f>IFERROR(VLOOKUP(A1156, LichDay!A:F, 6, FALSE), "")</f>
        <v/>
      </c>
      <c r="F1156" s="187">
        <f t="shared" si="1"/>
        <v>7</v>
      </c>
      <c r="G1156" s="187">
        <f>IF(A1156 &lt;&gt; "", COUNTIFS(DiemDanhChiTiet!A:A, A1156, DiemDanhChiTiet!E:E, C1156), 0)</f>
        <v>7</v>
      </c>
      <c r="H1156" s="187">
        <f>IF(A1156 &lt;&gt; "", COUNTIFS(DiemDanhChiTiet!A:A, A1156, DiemDanhChiTiet!E:E, "&lt;&gt;"&amp;C1156), 0)</f>
        <v>0</v>
      </c>
      <c r="I1156" s="185">
        <f t="shared" si="4"/>
        <v>170000</v>
      </c>
      <c r="J1156" s="186">
        <f t="shared" si="3"/>
        <v>0</v>
      </c>
      <c r="K1156" s="186" t="str">
        <f t="array" ref="K1156">XLOOKUP(TRIM(C1156), LopHoc!$B$4:$B$100, LopHoc!$A$4:$A$100, "Không tìm thấy")
</f>
        <v>Gang Thép</v>
      </c>
    </row>
    <row r="1157">
      <c r="A1157" s="102" t="s">
        <v>3009</v>
      </c>
      <c r="B1157" s="105" t="s">
        <v>2932</v>
      </c>
      <c r="C1157" s="105" t="s">
        <v>439</v>
      </c>
      <c r="D1157" s="105" t="str">
        <f>IFERROR(VLOOKUP(A1157, LichDay!A:E, 5, FALSE), "")</f>
        <v>Khadi</v>
      </c>
      <c r="E1157" s="173" t="str">
        <f>IFERROR(VLOOKUP(A1157, LichDay!A:F, 6, FALSE), "")</f>
        <v/>
      </c>
      <c r="F1157" s="187">
        <f t="shared" si="1"/>
        <v>6</v>
      </c>
      <c r="G1157" s="187">
        <f>IF(A1157 &lt;&gt; "", COUNTIFS(DiemDanhChiTiet!A:A, A1157, DiemDanhChiTiet!E:E, C1157), 0)</f>
        <v>6</v>
      </c>
      <c r="H1157" s="187">
        <f>IF(A1157 &lt;&gt; "", COUNTIFS(DiemDanhChiTiet!A:A, A1157, DiemDanhChiTiet!E:E, "&lt;&gt;"&amp;C1157), 0)</f>
        <v>0</v>
      </c>
      <c r="I1157" s="185">
        <f t="shared" si="4"/>
        <v>170000</v>
      </c>
      <c r="J1157" s="186">
        <f t="shared" si="3"/>
        <v>0</v>
      </c>
      <c r="K1157" s="186" t="str">
        <f t="array" ref="K1157">XLOOKUP(TRIM(C1157), LopHoc!$B$4:$B$100, LopHoc!$A$4:$A$100, "Không tìm thấy")
</f>
        <v>Gang Thép</v>
      </c>
    </row>
    <row r="1158">
      <c r="A1158" s="102" t="s">
        <v>3035</v>
      </c>
      <c r="B1158" s="105" t="s">
        <v>3036</v>
      </c>
      <c r="C1158" s="105" t="s">
        <v>293</v>
      </c>
      <c r="D1158" s="105" t="str">
        <f>IFERROR(VLOOKUP(A1158, LichDay!A:E, 5, FALSE), "")</f>
        <v>Halo</v>
      </c>
      <c r="E1158" s="173" t="str">
        <f>IFERROR(VLOOKUP(A1158, LichDay!A:F, 6, FALSE), "")</f>
        <v/>
      </c>
      <c r="F1158" s="187">
        <f t="shared" si="1"/>
        <v>2</v>
      </c>
      <c r="G1158" s="187">
        <f>IF(A1158 &lt;&gt; "", COUNTIFS(DiemDanhChiTiet!A:A, A1158, DiemDanhChiTiet!E:E, C1158), 0)</f>
        <v>2</v>
      </c>
      <c r="H1158" s="187">
        <f>IF(A1158 &lt;&gt; "", COUNTIFS(DiemDanhChiTiet!A:A, A1158, DiemDanhChiTiet!E:E, "&lt;&gt;"&amp;C1158), 0)</f>
        <v>0</v>
      </c>
      <c r="I1158" s="185">
        <f t="shared" si="4"/>
        <v>170000</v>
      </c>
      <c r="J1158" s="186">
        <f t="shared" si="3"/>
        <v>0</v>
      </c>
      <c r="K1158" s="186" t="str">
        <f t="array" ref="K1158">XLOOKUP(TRIM(C1158), LopHoc!$B$4:$B$100, LopHoc!$A$4:$A$100, "Không tìm thấy")
</f>
        <v>Gang Thép</v>
      </c>
    </row>
    <row r="1159">
      <c r="A1159" s="102" t="s">
        <v>2925</v>
      </c>
      <c r="B1159" s="105" t="s">
        <v>2926</v>
      </c>
      <c r="C1159" s="105" t="s">
        <v>141</v>
      </c>
      <c r="D1159" s="105" t="str">
        <f>IFERROR(VLOOKUP(A1159, LichDay!A:E, 5, FALSE), "")</f>
        <v>Hope</v>
      </c>
      <c r="E1159" s="173" t="str">
        <f>IFERROR(VLOOKUP(A1159, LichDay!A:F, 6, FALSE), "")</f>
        <v/>
      </c>
      <c r="F1159" s="187">
        <f t="shared" si="1"/>
        <v>4</v>
      </c>
      <c r="G1159" s="187">
        <f>IF(A1159 &lt;&gt; "", COUNTIFS(DiemDanhChiTiet!A:A, A1159, DiemDanhChiTiet!E:E, C1159), 0)</f>
        <v>4</v>
      </c>
      <c r="H1159" s="187">
        <f>IF(A1159 &lt;&gt; "", COUNTIFS(DiemDanhChiTiet!A:A, A1159, DiemDanhChiTiet!E:E, "&lt;&gt;"&amp;C1159), 0)</f>
        <v>0</v>
      </c>
      <c r="I1159" s="185">
        <f t="shared" si="4"/>
        <v>150000</v>
      </c>
      <c r="J1159" s="186">
        <f t="shared" si="3"/>
        <v>0</v>
      </c>
      <c r="K1159" s="186" t="str">
        <f t="array" ref="K1159">XLOOKUP(TRIM(C1159), LopHoc!$B$4:$B$100, LopHoc!$A$4:$A$100, "Không tìm thấy")
</f>
        <v>RMIX</v>
      </c>
    </row>
    <row r="1160">
      <c r="A1160" s="102" t="s">
        <v>2922</v>
      </c>
      <c r="B1160" s="106">
        <v>45996.0</v>
      </c>
      <c r="C1160" s="105" t="s">
        <v>141</v>
      </c>
      <c r="D1160" s="105" t="str">
        <f>IFERROR(VLOOKUP(A1160, LichDay!A:E, 5, FALSE), "")</f>
        <v>Hope</v>
      </c>
      <c r="E1160" s="173" t="str">
        <f>IFERROR(VLOOKUP(A1160, LichDay!A:F, 6, FALSE), "")</f>
        <v/>
      </c>
      <c r="F1160" s="187">
        <f t="shared" si="1"/>
        <v>4</v>
      </c>
      <c r="G1160" s="187">
        <f>IF(A1160 &lt;&gt; "", COUNTIFS(DiemDanhChiTiet!A:A, A1160, DiemDanhChiTiet!E:E, C1160), 0)</f>
        <v>4</v>
      </c>
      <c r="H1160" s="187">
        <f>IF(A1160 &lt;&gt; "", COUNTIFS(DiemDanhChiTiet!A:A, A1160, DiemDanhChiTiet!E:E, "&lt;&gt;"&amp;C1160), 0)</f>
        <v>0</v>
      </c>
      <c r="I1160" s="185">
        <f t="shared" si="4"/>
        <v>150000</v>
      </c>
      <c r="J1160" s="186">
        <f t="shared" si="3"/>
        <v>0</v>
      </c>
      <c r="K1160" s="186" t="str">
        <f t="array" ref="K1160">XLOOKUP(TRIM(C1160), LopHoc!$B$4:$B$100, LopHoc!$A$4:$A$100, "Không tìm thấy")
</f>
        <v>RMIX</v>
      </c>
    </row>
    <row r="1161">
      <c r="A1161" s="102" t="s">
        <v>2943</v>
      </c>
      <c r="B1161" s="105" t="s">
        <v>2944</v>
      </c>
      <c r="C1161" s="105" t="s">
        <v>50</v>
      </c>
      <c r="D1161" s="105" t="str">
        <f>IFERROR(VLOOKUP(A1161, LichDay!A:E, 5, FALSE), "")</f>
        <v>Khadi</v>
      </c>
      <c r="E1161" s="173" t="str">
        <f>IFERROR(VLOOKUP(A1161, LichDay!A:F, 6, FALSE), "")</f>
        <v/>
      </c>
      <c r="F1161" s="187">
        <f t="shared" si="1"/>
        <v>6</v>
      </c>
      <c r="G1161" s="187">
        <f>IF(A1161 &lt;&gt; "", COUNTIFS(DiemDanhChiTiet!A:A, A1161, DiemDanhChiTiet!E:E, C1161), 0)</f>
        <v>5</v>
      </c>
      <c r="H1161" s="187">
        <f>IF(A1161 &lt;&gt; "", COUNTIFS(DiemDanhChiTiet!A:A, A1161, DiemDanhChiTiet!E:E, "&lt;&gt;"&amp;C1161), 0)</f>
        <v>1</v>
      </c>
      <c r="I1161" s="185">
        <f t="shared" si="4"/>
        <v>150000</v>
      </c>
      <c r="J1161" s="186">
        <f t="shared" si="3"/>
        <v>0</v>
      </c>
      <c r="K1161" s="186" t="str">
        <f t="array" ref="K1161">XLOOKUP(TRIM(C1161), LopHoc!$B$4:$B$100, LopHoc!$A$4:$A$100, "Không tìm thấy")
</f>
        <v>RMIX</v>
      </c>
    </row>
    <row r="1162">
      <c r="A1162" s="102" t="s">
        <v>3017</v>
      </c>
      <c r="B1162" s="105" t="s">
        <v>3002</v>
      </c>
      <c r="C1162" s="105" t="s">
        <v>453</v>
      </c>
      <c r="D1162" s="105" t="str">
        <f>IFERROR(VLOOKUP(A1162, LichDay!A:E, 5, FALSE), "")</f>
        <v>Hope</v>
      </c>
      <c r="E1162" s="173" t="str">
        <f>IFERROR(VLOOKUP(A1162, LichDay!A:F, 6, FALSE), "")</f>
        <v/>
      </c>
      <c r="F1162" s="187">
        <f t="shared" si="1"/>
        <v>10</v>
      </c>
      <c r="G1162" s="187">
        <f>IF(A1162 &lt;&gt; "", COUNTIFS(DiemDanhChiTiet!A:A, A1162, DiemDanhChiTiet!E:E, C1162), 0)</f>
        <v>10</v>
      </c>
      <c r="H1162" s="187">
        <f>IF(A1162 &lt;&gt; "", COUNTIFS(DiemDanhChiTiet!A:A, A1162, DiemDanhChiTiet!E:E, "&lt;&gt;"&amp;C1162), 0)</f>
        <v>0</v>
      </c>
      <c r="I1162" s="185">
        <f t="shared" si="4"/>
        <v>170000</v>
      </c>
      <c r="J1162" s="186">
        <f t="shared" si="3"/>
        <v>0</v>
      </c>
      <c r="K1162" s="186" t="str">
        <f t="array" ref="K1162">XLOOKUP(TRIM(C1162), LopHoc!$B$4:$B$100, LopHoc!$A$4:$A$100, "Không tìm thấy")
</f>
        <v>Gang Thép</v>
      </c>
    </row>
    <row r="1163">
      <c r="A1163" s="102" t="s">
        <v>3018</v>
      </c>
      <c r="B1163" s="105" t="s">
        <v>2944</v>
      </c>
      <c r="C1163" s="105" t="s">
        <v>453</v>
      </c>
      <c r="D1163" s="105" t="str">
        <f>IFERROR(VLOOKUP(A1163, LichDay!A:E, 5, FALSE), "")</f>
        <v>Hope</v>
      </c>
      <c r="E1163" s="173" t="str">
        <f>IFERROR(VLOOKUP(A1163, LichDay!A:F, 6, FALSE), "")</f>
        <v/>
      </c>
      <c r="F1163" s="187">
        <f t="shared" si="1"/>
        <v>10</v>
      </c>
      <c r="G1163" s="187">
        <f>IF(A1163 &lt;&gt; "", COUNTIFS(DiemDanhChiTiet!A:A, A1163, DiemDanhChiTiet!E:E, C1163), 0)</f>
        <v>10</v>
      </c>
      <c r="H1163" s="187">
        <f>IF(A1163 &lt;&gt; "", COUNTIFS(DiemDanhChiTiet!A:A, A1163, DiemDanhChiTiet!E:E, "&lt;&gt;"&amp;C1163), 0)</f>
        <v>0</v>
      </c>
      <c r="I1163" s="185">
        <f t="shared" si="4"/>
        <v>170000</v>
      </c>
      <c r="J1163" s="186">
        <f t="shared" si="3"/>
        <v>0</v>
      </c>
      <c r="K1163" s="186" t="str">
        <f t="array" ref="K1163">XLOOKUP(TRIM(C1163), LopHoc!$B$4:$B$100, LopHoc!$A$4:$A$100, "Không tìm thấy")
</f>
        <v>Gang Thép</v>
      </c>
    </row>
    <row r="1164">
      <c r="A1164" s="102" t="s">
        <v>2992</v>
      </c>
      <c r="B1164" s="105" t="s">
        <v>2944</v>
      </c>
      <c r="C1164" s="105" t="s">
        <v>327</v>
      </c>
      <c r="D1164" s="105" t="str">
        <f>IFERROR(VLOOKUP(A1164, LichDay!A:E, 5, FALSE), "")</f>
        <v>Huco</v>
      </c>
      <c r="E1164" s="173" t="str">
        <f>IFERROR(VLOOKUP(A1164, LichDay!A:F, 6, FALSE), "")</f>
        <v/>
      </c>
      <c r="F1164" s="187">
        <f t="shared" si="1"/>
        <v>8</v>
      </c>
      <c r="G1164" s="187">
        <f>IF(A1164 &lt;&gt; "", COUNTIFS(DiemDanhChiTiet!A:A, A1164, DiemDanhChiTiet!E:E, C1164), 0)</f>
        <v>8</v>
      </c>
      <c r="H1164" s="187">
        <f>IF(A1164 &lt;&gt; "", COUNTIFS(DiemDanhChiTiet!A:A, A1164, DiemDanhChiTiet!E:E, "&lt;&gt;"&amp;C1164), 0)</f>
        <v>0</v>
      </c>
      <c r="I1164" s="185">
        <f t="shared" si="4"/>
        <v>170000</v>
      </c>
      <c r="J1164" s="186">
        <f t="shared" si="3"/>
        <v>0</v>
      </c>
      <c r="K1164" s="186" t="str">
        <f t="array" ref="K1164">XLOOKUP(TRIM(C1164), LopHoc!$B$4:$B$100, LopHoc!$A$4:$A$100, "Không tìm thấy")
</f>
        <v>Gang Thép</v>
      </c>
    </row>
    <row r="1165">
      <c r="A1165" s="102" t="s">
        <v>2970</v>
      </c>
      <c r="B1165" s="105" t="s">
        <v>2944</v>
      </c>
      <c r="C1165" s="105" t="s">
        <v>27</v>
      </c>
      <c r="D1165" s="105" t="str">
        <f>IFERROR(VLOOKUP(A1165, LichDay!A:E, 5, FALSE), "")</f>
        <v>Lego</v>
      </c>
      <c r="E1165" s="173" t="str">
        <f>IFERROR(VLOOKUP(A1165, LichDay!A:F, 6, FALSE), "")</f>
        <v/>
      </c>
      <c r="F1165" s="187">
        <f t="shared" si="1"/>
        <v>7</v>
      </c>
      <c r="G1165" s="187">
        <f>IF(A1165 &lt;&gt; "", COUNTIFS(DiemDanhChiTiet!A:A, A1165, DiemDanhChiTiet!E:E, C1165), 0)</f>
        <v>7</v>
      </c>
      <c r="H1165" s="187">
        <f>IF(A1165 &lt;&gt; "", COUNTIFS(DiemDanhChiTiet!A:A, A1165, DiemDanhChiTiet!E:E, "&lt;&gt;"&amp;C1165), 0)</f>
        <v>0</v>
      </c>
      <c r="I1165" s="185">
        <f t="shared" si="4"/>
        <v>150000</v>
      </c>
      <c r="J1165" s="186">
        <f t="shared" si="3"/>
        <v>0</v>
      </c>
      <c r="K1165" s="186" t="str">
        <f t="array" ref="K1165">XLOOKUP(TRIM(C1165), LopHoc!$B$4:$B$100, LopHoc!$A$4:$A$100, "Không tìm thấy")
</f>
        <v>RMIX</v>
      </c>
    </row>
    <row r="1166">
      <c r="A1166" s="102" t="s">
        <v>2962</v>
      </c>
      <c r="B1166" s="105" t="s">
        <v>2944</v>
      </c>
      <c r="C1166" s="105" t="s">
        <v>86</v>
      </c>
      <c r="D1166" s="105" t="str">
        <f>IFERROR(VLOOKUP(A1166, LichDay!A:E, 5, FALSE), "")</f>
        <v>Halo</v>
      </c>
      <c r="E1166" s="173" t="str">
        <f>IFERROR(VLOOKUP(A1166, LichDay!A:F, 6, FALSE), "")</f>
        <v/>
      </c>
      <c r="F1166" s="187">
        <f t="shared" si="1"/>
        <v>6</v>
      </c>
      <c r="G1166" s="187">
        <f>IF(A1166 &lt;&gt; "", COUNTIFS(DiemDanhChiTiet!A:A, A1166, DiemDanhChiTiet!E:E, C1166), 0)</f>
        <v>5</v>
      </c>
      <c r="H1166" s="187">
        <f>IF(A1166 &lt;&gt; "", COUNTIFS(DiemDanhChiTiet!A:A, A1166, DiemDanhChiTiet!E:E, "&lt;&gt;"&amp;C1166), 0)</f>
        <v>1</v>
      </c>
      <c r="I1166" s="185">
        <f t="shared" si="4"/>
        <v>150000</v>
      </c>
      <c r="J1166" s="186">
        <f t="shared" si="3"/>
        <v>0</v>
      </c>
      <c r="K1166" s="186" t="str">
        <f t="array" ref="K1166">XLOOKUP(TRIM(C1166), LopHoc!$B$4:$B$100, LopHoc!$A$4:$A$100, "Không tìm thấy")
</f>
        <v>RMIX</v>
      </c>
    </row>
    <row r="1167">
      <c r="A1167" s="102" t="s">
        <v>3010</v>
      </c>
      <c r="B1167" s="105" t="s">
        <v>2944</v>
      </c>
      <c r="C1167" s="105" t="s">
        <v>439</v>
      </c>
      <c r="D1167" s="105" t="str">
        <f>IFERROR(VLOOKUP(A1167, LichDay!A:E, 5, FALSE), "")</f>
        <v>Khadi</v>
      </c>
      <c r="E1167" s="173" t="str">
        <f>IFERROR(VLOOKUP(A1167, LichDay!A:F, 6, FALSE), "")</f>
        <v/>
      </c>
      <c r="F1167" s="187">
        <f t="shared" si="1"/>
        <v>5</v>
      </c>
      <c r="G1167" s="187">
        <f>IF(A1167 &lt;&gt; "", COUNTIFS(DiemDanhChiTiet!A:A, A1167, DiemDanhChiTiet!E:E, C1167), 0)</f>
        <v>5</v>
      </c>
      <c r="H1167" s="187">
        <f>IF(A1167 &lt;&gt; "", COUNTIFS(DiemDanhChiTiet!A:A, A1167, DiemDanhChiTiet!E:E, "&lt;&gt;"&amp;C1167), 0)</f>
        <v>0</v>
      </c>
      <c r="I1167" s="185">
        <f t="shared" si="4"/>
        <v>170000</v>
      </c>
      <c r="J1167" s="186">
        <f t="shared" si="3"/>
        <v>0</v>
      </c>
      <c r="K1167" s="186" t="str">
        <f t="array" ref="K1167">XLOOKUP(TRIM(C1167), LopHoc!$B$4:$B$100, LopHoc!$A$4:$A$100, "Không tìm thấy")
</f>
        <v>Gang Thép</v>
      </c>
    </row>
    <row r="1168">
      <c r="A1168" s="102" t="s">
        <v>2953</v>
      </c>
      <c r="B1168" s="105" t="s">
        <v>2954</v>
      </c>
      <c r="C1168" s="105" t="s">
        <v>114</v>
      </c>
      <c r="D1168" s="105" t="str">
        <f>IFERROR(VLOOKUP(A1168, LichDay!A:E, 5, FALSE), "")</f>
        <v>Khadi</v>
      </c>
      <c r="E1168" s="173" t="str">
        <f>IFERROR(VLOOKUP(A1168, LichDay!A:F, 6, FALSE), "")</f>
        <v/>
      </c>
      <c r="F1168" s="187">
        <f t="shared" si="1"/>
        <v>7</v>
      </c>
      <c r="G1168" s="187">
        <f>IF(A1168 &lt;&gt; "", COUNTIFS(DiemDanhChiTiet!A:A, A1168, DiemDanhChiTiet!E:E, C1168), 0)</f>
        <v>7</v>
      </c>
      <c r="H1168" s="187">
        <f>IF(A1168 &lt;&gt; "", COUNTIFS(DiemDanhChiTiet!A:A, A1168, DiemDanhChiTiet!E:E, "&lt;&gt;"&amp;C1168), 0)</f>
        <v>0</v>
      </c>
      <c r="I1168" s="185">
        <f t="shared" si="4"/>
        <v>150000</v>
      </c>
      <c r="J1168" s="186">
        <f t="shared" si="3"/>
        <v>0</v>
      </c>
      <c r="K1168" s="186" t="str">
        <f t="array" ref="K1168">XLOOKUP(TRIM(C1168), LopHoc!$B$4:$B$100, LopHoc!$A$4:$A$100, "Không tìm thấy")
</f>
        <v>RMIX</v>
      </c>
    </row>
    <row r="1169">
      <c r="A1169" s="102" t="s">
        <v>2977</v>
      </c>
      <c r="B1169" s="105" t="s">
        <v>2954</v>
      </c>
      <c r="C1169" s="105" t="s">
        <v>225</v>
      </c>
      <c r="D1169" s="105" t="str">
        <f>IFERROR(VLOOKUP(A1169, LichDay!A:E, 5, FALSE), "")</f>
        <v>Hope</v>
      </c>
      <c r="E1169" s="173" t="str">
        <f>IFERROR(VLOOKUP(A1169, LichDay!A:F, 6, FALSE), "")</f>
        <v/>
      </c>
      <c r="F1169" s="187">
        <f t="shared" si="1"/>
        <v>8</v>
      </c>
      <c r="G1169" s="187">
        <f>IF(A1169 &lt;&gt; "", COUNTIFS(DiemDanhChiTiet!A:A, A1169, DiemDanhChiTiet!E:E, C1169), 0)</f>
        <v>7</v>
      </c>
      <c r="H1169" s="187">
        <f>IF(A1169 &lt;&gt; "", COUNTIFS(DiemDanhChiTiet!A:A, A1169, DiemDanhChiTiet!E:E, "&lt;&gt;"&amp;C1169), 0)</f>
        <v>1</v>
      </c>
      <c r="I1169" s="185">
        <f t="shared" si="4"/>
        <v>170000</v>
      </c>
      <c r="J1169" s="186">
        <f t="shared" si="3"/>
        <v>0</v>
      </c>
      <c r="K1169" s="186" t="str">
        <f t="array" ref="K1169">XLOOKUP(TRIM(C1169), LopHoc!$B$4:$B$100, LopHoc!$A$4:$A$100, "Không tìm thấy")
</f>
        <v>Gang Thép</v>
      </c>
    </row>
    <row r="1170">
      <c r="A1170" s="102" t="s">
        <v>2984</v>
      </c>
      <c r="B1170" s="105" t="s">
        <v>2954</v>
      </c>
      <c r="C1170" s="105" t="s">
        <v>232</v>
      </c>
      <c r="D1170" s="105" t="str">
        <f>IFERROR(VLOOKUP(A1170, LichDay!A:E, 5, FALSE), "")</f>
        <v>Khadi</v>
      </c>
      <c r="E1170" s="173" t="str">
        <f>IFERROR(VLOOKUP(A1170, LichDay!A:F, 6, FALSE), "")</f>
        <v/>
      </c>
      <c r="F1170" s="187">
        <f t="shared" si="1"/>
        <v>10</v>
      </c>
      <c r="G1170" s="187">
        <f>IF(A1170 &lt;&gt; "", COUNTIFS(DiemDanhChiTiet!A:A, A1170, DiemDanhChiTiet!E:E, C1170), 0)</f>
        <v>7</v>
      </c>
      <c r="H1170" s="187">
        <f>IF(A1170 &lt;&gt; "", COUNTIFS(DiemDanhChiTiet!A:A, A1170, DiemDanhChiTiet!E:E, "&lt;&gt;"&amp;C1170), 0)</f>
        <v>3</v>
      </c>
      <c r="I1170" s="185">
        <f t="shared" si="4"/>
        <v>170000</v>
      </c>
      <c r="J1170" s="186">
        <f t="shared" si="3"/>
        <v>0</v>
      </c>
      <c r="K1170" s="186" t="str">
        <f t="array" ref="K1170">XLOOKUP(TRIM(C1170), LopHoc!$B$4:$B$100, LopHoc!$A$4:$A$100, "Không tìm thấy")
</f>
        <v>Gang Thép</v>
      </c>
    </row>
    <row r="1171">
      <c r="A1171" s="102" t="s">
        <v>3025</v>
      </c>
      <c r="B1171" s="105" t="s">
        <v>2954</v>
      </c>
      <c r="C1171" s="105" t="s">
        <v>472</v>
      </c>
      <c r="D1171" s="105" t="str">
        <f>IFERROR(VLOOKUP(A1171, LichDay!A:E, 5, FALSE), "")</f>
        <v>Fury</v>
      </c>
      <c r="E1171" s="173" t="str">
        <f>IFERROR(VLOOKUP(A1171, LichDay!A:F, 6, FALSE), "")</f>
        <v/>
      </c>
      <c r="F1171" s="187">
        <f t="shared" si="1"/>
        <v>5</v>
      </c>
      <c r="G1171" s="187">
        <f>IF(A1171 &lt;&gt; "", COUNTIFS(DiemDanhChiTiet!A:A, A1171, DiemDanhChiTiet!E:E, C1171), 0)</f>
        <v>5</v>
      </c>
      <c r="H1171" s="187">
        <f>IF(A1171 &lt;&gt; "", COUNTIFS(DiemDanhChiTiet!A:A, A1171, DiemDanhChiTiet!E:E, "&lt;&gt;"&amp;C1171), 0)</f>
        <v>0</v>
      </c>
      <c r="I1171" s="185">
        <f t="shared" si="4"/>
        <v>170000</v>
      </c>
      <c r="J1171" s="186">
        <f t="shared" si="3"/>
        <v>0</v>
      </c>
      <c r="K1171" s="186" t="str">
        <f t="array" ref="K1171">XLOOKUP(TRIM(C1171), LopHoc!$B$4:$B$100, LopHoc!$A$4:$A$100, "Không tìm thấy")
</f>
        <v>Gang Thép</v>
      </c>
    </row>
    <row r="1172">
      <c r="A1172" s="102" t="s">
        <v>3074</v>
      </c>
      <c r="B1172" s="106">
        <v>45663.0</v>
      </c>
      <c r="C1172" s="105" t="s">
        <v>306</v>
      </c>
      <c r="D1172" s="105" t="str">
        <f>IFERROR(VLOOKUP(A1172, LichDay!A:E, 5, FALSE), "")</f>
        <v>Khadi</v>
      </c>
      <c r="E1172" s="173" t="str">
        <f>IFERROR(VLOOKUP(A1172, LichDay!A:F, 6, FALSE), "")</f>
        <v/>
      </c>
      <c r="F1172" s="187">
        <f t="shared" si="1"/>
        <v>2</v>
      </c>
      <c r="G1172" s="187">
        <f>IF(A1172 &lt;&gt; "", COUNTIFS(DiemDanhChiTiet!A:A, A1172, DiemDanhChiTiet!E:E, C1172), 0)</f>
        <v>2</v>
      </c>
      <c r="H1172" s="187">
        <f>IF(A1172 &lt;&gt; "", COUNTIFS(DiemDanhChiTiet!A:A, A1172, DiemDanhChiTiet!E:E, "&lt;&gt;"&amp;C1172), 0)</f>
        <v>0</v>
      </c>
      <c r="I1172" s="185">
        <f t="shared" si="4"/>
        <v>170000</v>
      </c>
      <c r="J1172" s="186">
        <f t="shared" si="3"/>
        <v>0</v>
      </c>
      <c r="K1172" s="186" t="str">
        <f t="array" ref="K1172">XLOOKUP(TRIM(C1172), LopHoc!$B$4:$B$100, LopHoc!$A$4:$A$100, "Không tìm thấy")
</f>
        <v>Gang Thép</v>
      </c>
    </row>
    <row r="1173">
      <c r="A1173" s="102" t="s">
        <v>3116</v>
      </c>
      <c r="B1173" s="106">
        <v>45663.0</v>
      </c>
      <c r="C1173" s="105" t="s">
        <v>114</v>
      </c>
      <c r="D1173" s="105" t="str">
        <f>IFERROR(VLOOKUP(A1173, LichDay!A:E, 5, FALSE), "")</f>
        <v>Khadi</v>
      </c>
      <c r="E1173" s="173" t="str">
        <f>IFERROR(VLOOKUP(A1173, LichDay!A:F, 6, FALSE), "")</f>
        <v/>
      </c>
      <c r="F1173" s="187">
        <f t="shared" si="1"/>
        <v>4</v>
      </c>
      <c r="G1173" s="187">
        <f>IF(A1173 &lt;&gt; "", COUNTIFS(DiemDanhChiTiet!A:A, A1173, DiemDanhChiTiet!E:E, C1173), 0)</f>
        <v>4</v>
      </c>
      <c r="H1173" s="187">
        <f>IF(A1173 &lt;&gt; "", COUNTIFS(DiemDanhChiTiet!A:A, A1173, DiemDanhChiTiet!E:E, "&lt;&gt;"&amp;C1173), 0)</f>
        <v>0</v>
      </c>
      <c r="I1173" s="185">
        <f t="shared" si="4"/>
        <v>150000</v>
      </c>
      <c r="J1173" s="186">
        <f t="shared" si="3"/>
        <v>0</v>
      </c>
      <c r="K1173" s="186" t="str">
        <f t="array" ref="K1173">XLOOKUP(TRIM(C1173), LopHoc!$B$4:$B$100, LopHoc!$A$4:$A$100, "Không tìm thấy")
</f>
        <v>RMIX</v>
      </c>
    </row>
    <row r="1174">
      <c r="A1174" s="102" t="s">
        <v>3037</v>
      </c>
      <c r="B1174" s="106">
        <v>45663.0</v>
      </c>
      <c r="C1174" s="105" t="s">
        <v>225</v>
      </c>
      <c r="D1174" s="105" t="str">
        <f>IFERROR(VLOOKUP(A1174, LichDay!A:E, 5, FALSE), "")</f>
        <v>Hope</v>
      </c>
      <c r="E1174" s="173" t="str">
        <f>IFERROR(VLOOKUP(A1174, LichDay!A:F, 6, FALSE), "")</f>
        <v/>
      </c>
      <c r="F1174" s="187">
        <f t="shared" si="1"/>
        <v>10</v>
      </c>
      <c r="G1174" s="187">
        <f>IF(A1174 &lt;&gt; "", COUNTIFS(DiemDanhChiTiet!A:A, A1174, DiemDanhChiTiet!E:E, C1174), 0)</f>
        <v>10</v>
      </c>
      <c r="H1174" s="187">
        <f>IF(A1174 &lt;&gt; "", COUNTIFS(DiemDanhChiTiet!A:A, A1174, DiemDanhChiTiet!E:E, "&lt;&gt;"&amp;C1174), 0)</f>
        <v>0</v>
      </c>
      <c r="I1174" s="185">
        <f t="shared" si="4"/>
        <v>170000</v>
      </c>
      <c r="J1174" s="186">
        <f t="shared" si="3"/>
        <v>0</v>
      </c>
      <c r="K1174" s="186" t="str">
        <f t="array" ref="K1174">XLOOKUP(TRIM(C1174), LopHoc!$B$4:$B$100, LopHoc!$A$4:$A$100, "Không tìm thấy")
</f>
        <v>Gang Thép</v>
      </c>
    </row>
    <row r="1175">
      <c r="A1175" s="102" t="s">
        <v>3125</v>
      </c>
      <c r="B1175" s="106">
        <v>45663.0</v>
      </c>
      <c r="C1175" s="105" t="s">
        <v>50</v>
      </c>
      <c r="D1175" s="105" t="str">
        <f>IFERROR(VLOOKUP(A1175, LichDay!A:E, 5, FALSE), "")</f>
        <v>Khadi</v>
      </c>
      <c r="E1175" s="173" t="str">
        <f>IFERROR(VLOOKUP(A1175, LichDay!A:F, 6, FALSE), "")</f>
        <v/>
      </c>
      <c r="F1175" s="187">
        <f t="shared" si="1"/>
        <v>3</v>
      </c>
      <c r="G1175" s="187">
        <f>IF(A1175 &lt;&gt; "", COUNTIFS(DiemDanhChiTiet!A:A, A1175, DiemDanhChiTiet!E:E, C1175), 0)</f>
        <v>3</v>
      </c>
      <c r="H1175" s="187">
        <f>IF(A1175 &lt;&gt; "", COUNTIFS(DiemDanhChiTiet!A:A, A1175, DiemDanhChiTiet!E:E, "&lt;&gt;"&amp;C1175), 0)</f>
        <v>0</v>
      </c>
      <c r="I1175" s="185">
        <f t="shared" si="4"/>
        <v>150000</v>
      </c>
      <c r="J1175" s="186">
        <f t="shared" si="3"/>
        <v>0</v>
      </c>
      <c r="K1175" s="186" t="str">
        <f t="array" ref="K1175">XLOOKUP(TRIM(C1175), LopHoc!$B$4:$B$100, LopHoc!$A$4:$A$100, "Không tìm thấy")
</f>
        <v>RMIX</v>
      </c>
    </row>
    <row r="1176">
      <c r="A1176" s="102" t="s">
        <v>3052</v>
      </c>
      <c r="B1176" s="106">
        <v>45663.0</v>
      </c>
      <c r="C1176" s="105" t="s">
        <v>232</v>
      </c>
      <c r="D1176" s="105" t="str">
        <f>IFERROR(VLOOKUP(A1176, LichDay!A:E, 5, FALSE), "")</f>
        <v>Khadi</v>
      </c>
      <c r="E1176" s="173" t="str">
        <f>IFERROR(VLOOKUP(A1176, LichDay!A:F, 6, FALSE), "")</f>
        <v/>
      </c>
      <c r="F1176" s="187">
        <f t="shared" si="1"/>
        <v>6</v>
      </c>
      <c r="G1176" s="187">
        <f>IF(A1176 &lt;&gt; "", COUNTIFS(DiemDanhChiTiet!A:A, A1176, DiemDanhChiTiet!E:E, C1176), 0)</f>
        <v>5</v>
      </c>
      <c r="H1176" s="187">
        <f>IF(A1176 &lt;&gt; "", COUNTIFS(DiemDanhChiTiet!A:A, A1176, DiemDanhChiTiet!E:E, "&lt;&gt;"&amp;C1176), 0)</f>
        <v>1</v>
      </c>
      <c r="I1176" s="185">
        <f t="shared" si="4"/>
        <v>170000</v>
      </c>
      <c r="J1176" s="186">
        <f t="shared" si="3"/>
        <v>0</v>
      </c>
      <c r="K1176" s="186" t="str">
        <f t="array" ref="K1176">XLOOKUP(TRIM(C1176), LopHoc!$B$4:$B$100, LopHoc!$A$4:$A$100, "Không tìm thấy")
</f>
        <v>Gang Thép</v>
      </c>
    </row>
    <row r="1177">
      <c r="A1177" s="102" t="s">
        <v>3093</v>
      </c>
      <c r="B1177" s="106">
        <v>45663.0</v>
      </c>
      <c r="C1177" s="105" t="s">
        <v>472</v>
      </c>
      <c r="D1177" s="105" t="str">
        <f>IFERROR(VLOOKUP(A1177, LichDay!A:E, 5, FALSE), "")</f>
        <v>Fury</v>
      </c>
      <c r="E1177" s="173" t="str">
        <f>IFERROR(VLOOKUP(A1177, LichDay!A:F, 6, FALSE), "")</f>
        <v/>
      </c>
      <c r="F1177" s="187">
        <f t="shared" si="1"/>
        <v>5</v>
      </c>
      <c r="G1177" s="187">
        <f>IF(A1177 &lt;&gt; "", COUNTIFS(DiemDanhChiTiet!A:A, A1177, DiemDanhChiTiet!E:E, C1177), 0)</f>
        <v>5</v>
      </c>
      <c r="H1177" s="187">
        <f>IF(A1177 &lt;&gt; "", COUNTIFS(DiemDanhChiTiet!A:A, A1177, DiemDanhChiTiet!E:E, "&lt;&gt;"&amp;C1177), 0)</f>
        <v>0</v>
      </c>
      <c r="I1177" s="185">
        <f t="shared" si="4"/>
        <v>170000</v>
      </c>
      <c r="J1177" s="186">
        <f t="shared" si="3"/>
        <v>0</v>
      </c>
      <c r="K1177" s="186" t="str">
        <f t="array" ref="K1177">XLOOKUP(TRIM(C1177), LopHoc!$B$4:$B$100, LopHoc!$A$4:$A$100, "Không tìm thấy")
</f>
        <v>Gang Thép</v>
      </c>
    </row>
    <row r="1178">
      <c r="A1178" s="102" t="s">
        <v>3075</v>
      </c>
      <c r="B1178" s="106">
        <v>45722.0</v>
      </c>
      <c r="C1178" s="105" t="s">
        <v>306</v>
      </c>
      <c r="D1178" s="105" t="str">
        <f>IFERROR(VLOOKUP(A1178, LichDay!A:E, 5, FALSE), "")</f>
        <v>Khadi</v>
      </c>
      <c r="E1178" s="173" t="str">
        <f>IFERROR(VLOOKUP(A1178, LichDay!A:F, 6, FALSE), "")</f>
        <v/>
      </c>
      <c r="F1178" s="187">
        <f t="shared" si="1"/>
        <v>4</v>
      </c>
      <c r="G1178" s="187">
        <f>IF(A1178 &lt;&gt; "", COUNTIFS(DiemDanhChiTiet!A:A, A1178, DiemDanhChiTiet!E:E, C1178), 0)</f>
        <v>4</v>
      </c>
      <c r="H1178" s="187">
        <f>IF(A1178 &lt;&gt; "", COUNTIFS(DiemDanhChiTiet!A:A, A1178, DiemDanhChiTiet!E:E, "&lt;&gt;"&amp;C1178), 0)</f>
        <v>0</v>
      </c>
      <c r="I1178" s="185">
        <f t="shared" si="4"/>
        <v>170000</v>
      </c>
      <c r="J1178" s="186">
        <f t="shared" si="3"/>
        <v>0</v>
      </c>
      <c r="K1178" s="186" t="str">
        <f t="array" ref="K1178">XLOOKUP(TRIM(C1178), LopHoc!$B$4:$B$100, LopHoc!$A$4:$A$100, "Không tìm thấy")
</f>
        <v>Gang Thép</v>
      </c>
    </row>
    <row r="1179">
      <c r="A1179" s="102" t="s">
        <v>3150</v>
      </c>
      <c r="B1179" s="106">
        <v>45753.0</v>
      </c>
      <c r="C1179" s="105" t="s">
        <v>86</v>
      </c>
      <c r="D1179" s="105" t="str">
        <f>IFERROR(VLOOKUP(A1179, LichDay!A:E, 5, FALSE), "")</f>
        <v>Halo</v>
      </c>
      <c r="E1179" s="173" t="str">
        <f>IFERROR(VLOOKUP(A1179, LichDay!A:F, 6, FALSE), "")</f>
        <v/>
      </c>
      <c r="F1179" s="187">
        <f t="shared" si="1"/>
        <v>5</v>
      </c>
      <c r="G1179" s="187">
        <f>IF(A1179 &lt;&gt; "", COUNTIFS(DiemDanhChiTiet!A:A, A1179, DiemDanhChiTiet!E:E, C1179), 0)</f>
        <v>5</v>
      </c>
      <c r="H1179" s="187">
        <f>IF(A1179 &lt;&gt; "", COUNTIFS(DiemDanhChiTiet!A:A, A1179, DiemDanhChiTiet!E:E, "&lt;&gt;"&amp;C1179), 0)</f>
        <v>0</v>
      </c>
      <c r="I1179" s="185">
        <f t="shared" si="4"/>
        <v>150000</v>
      </c>
      <c r="J1179" s="186">
        <f t="shared" si="3"/>
        <v>0</v>
      </c>
      <c r="K1179" s="186" t="str">
        <f t="array" ref="K1179">XLOOKUP(TRIM(C1179), LopHoc!$B$4:$B$100, LopHoc!$A$4:$A$100, "Không tìm thấy")
</f>
        <v>RMIX</v>
      </c>
    </row>
    <row r="1180">
      <c r="A1180" s="102" t="s">
        <v>3134</v>
      </c>
      <c r="B1180" s="106">
        <v>45753.0</v>
      </c>
      <c r="C1180" s="105" t="s">
        <v>141</v>
      </c>
      <c r="D1180" s="105" t="str">
        <f>IFERROR(VLOOKUP(A1180, LichDay!A:E, 5, FALSE), "")</f>
        <v>Hope</v>
      </c>
      <c r="E1180" s="173" t="str">
        <f>IFERROR(VLOOKUP(A1180, LichDay!A:F, 6, FALSE), "")</f>
        <v/>
      </c>
      <c r="F1180" s="187">
        <f t="shared" si="1"/>
        <v>4</v>
      </c>
      <c r="G1180" s="187">
        <f>IF(A1180 &lt;&gt; "", COUNTIFS(DiemDanhChiTiet!A:A, A1180, DiemDanhChiTiet!E:E, C1180), 0)</f>
        <v>4</v>
      </c>
      <c r="H1180" s="187">
        <f>IF(A1180 &lt;&gt; "", COUNTIFS(DiemDanhChiTiet!A:A, A1180, DiemDanhChiTiet!E:E, "&lt;&gt;"&amp;C1180), 0)</f>
        <v>0</v>
      </c>
      <c r="I1180" s="185">
        <f t="shared" si="4"/>
        <v>150000</v>
      </c>
      <c r="J1180" s="186">
        <f t="shared" si="3"/>
        <v>0</v>
      </c>
      <c r="K1180" s="186" t="str">
        <f t="array" ref="K1180">XLOOKUP(TRIM(C1180), LopHoc!$B$4:$B$100, LopHoc!$A$4:$A$100, "Không tìm thấy")
</f>
        <v>RMIX</v>
      </c>
    </row>
    <row r="1181">
      <c r="A1181" s="102" t="s">
        <v>3142</v>
      </c>
      <c r="B1181" s="106">
        <v>45753.0</v>
      </c>
      <c r="C1181" s="105" t="s">
        <v>27</v>
      </c>
      <c r="D1181" s="105" t="str">
        <f>IFERROR(VLOOKUP(A1181, LichDay!A:E, 5, FALSE), "")</f>
        <v>Lego</v>
      </c>
      <c r="E1181" s="173" t="str">
        <f>IFERROR(VLOOKUP(A1181, LichDay!A:F, 6, FALSE), "")</f>
        <v/>
      </c>
      <c r="F1181" s="187">
        <f t="shared" si="1"/>
        <v>6</v>
      </c>
      <c r="G1181" s="187">
        <f>IF(A1181 &lt;&gt; "", COUNTIFS(DiemDanhChiTiet!A:A, A1181, DiemDanhChiTiet!E:E, C1181), 0)</f>
        <v>6</v>
      </c>
      <c r="H1181" s="187">
        <f>IF(A1181 &lt;&gt; "", COUNTIFS(DiemDanhChiTiet!A:A, A1181, DiemDanhChiTiet!E:E, "&lt;&gt;"&amp;C1181), 0)</f>
        <v>0</v>
      </c>
      <c r="I1181" s="185">
        <f t="shared" si="4"/>
        <v>150000</v>
      </c>
      <c r="J1181" s="186">
        <f t="shared" si="3"/>
        <v>0</v>
      </c>
      <c r="K1181" s="186" t="str">
        <f t="array" ref="K1181">XLOOKUP(TRIM(C1181), LopHoc!$B$4:$B$100, LopHoc!$A$4:$A$100, "Không tìm thấy")
</f>
        <v>RMIX</v>
      </c>
    </row>
    <row r="1182">
      <c r="A1182" s="102" t="s">
        <v>3158</v>
      </c>
      <c r="B1182" s="106">
        <v>45753.0</v>
      </c>
      <c r="C1182" s="105" t="s">
        <v>439</v>
      </c>
      <c r="D1182" s="105" t="str">
        <f>IFERROR(VLOOKUP(A1182, LichDay!A:E, 5, FALSE), "")</f>
        <v>Khadi</v>
      </c>
      <c r="E1182" s="173" t="str">
        <f>IFERROR(VLOOKUP(A1182, LichDay!A:F, 6, FALSE), "")</f>
        <v/>
      </c>
      <c r="F1182" s="187">
        <f t="shared" si="1"/>
        <v>4</v>
      </c>
      <c r="G1182" s="187">
        <f>IF(A1182 &lt;&gt; "", COUNTIFS(DiemDanhChiTiet!A:A, A1182, DiemDanhChiTiet!E:E, C1182), 0)</f>
        <v>4</v>
      </c>
      <c r="H1182" s="187">
        <f>IF(A1182 &lt;&gt; "", COUNTIFS(DiemDanhChiTiet!A:A, A1182, DiemDanhChiTiet!E:E, "&lt;&gt;"&amp;C1182), 0)</f>
        <v>0</v>
      </c>
      <c r="I1182" s="185">
        <f t="shared" si="4"/>
        <v>170000</v>
      </c>
      <c r="J1182" s="186">
        <f t="shared" si="3"/>
        <v>0</v>
      </c>
      <c r="K1182" s="186" t="str">
        <f t="array" ref="K1182">XLOOKUP(TRIM(C1182), LopHoc!$B$4:$B$100, LopHoc!$A$4:$A$100, "Không tìm thấy")
</f>
        <v>Gang Thép</v>
      </c>
    </row>
    <row r="1183">
      <c r="A1183" s="102" t="s">
        <v>3061</v>
      </c>
      <c r="B1183" s="106">
        <v>45753.0</v>
      </c>
      <c r="C1183" s="105" t="s">
        <v>327</v>
      </c>
      <c r="D1183" s="105" t="str">
        <f>IFERROR(VLOOKUP(A1183, LichDay!A:E, 5, FALSE), "")</f>
        <v>Huco</v>
      </c>
      <c r="E1183" s="173" t="str">
        <f>IFERROR(VLOOKUP(A1183, LichDay!A:F, 6, FALSE), "")</f>
        <v/>
      </c>
      <c r="F1183" s="187">
        <f t="shared" si="1"/>
        <v>7</v>
      </c>
      <c r="G1183" s="187">
        <f>IF(A1183 &lt;&gt; "", COUNTIFS(DiemDanhChiTiet!A:A, A1183, DiemDanhChiTiet!E:E, C1183), 0)</f>
        <v>7</v>
      </c>
      <c r="H1183" s="187">
        <f>IF(A1183 &lt;&gt; "", COUNTIFS(DiemDanhChiTiet!A:A, A1183, DiemDanhChiTiet!E:E, "&lt;&gt;"&amp;C1183), 0)</f>
        <v>0</v>
      </c>
      <c r="I1183" s="185">
        <f t="shared" si="4"/>
        <v>170000</v>
      </c>
      <c r="J1183" s="186">
        <f t="shared" si="3"/>
        <v>0</v>
      </c>
      <c r="K1183" s="186" t="str">
        <f t="array" ref="K1183">XLOOKUP(TRIM(C1183), LopHoc!$B$4:$B$100, LopHoc!$A$4:$A$100, "Không tìm thấy")
</f>
        <v>Gang Thép</v>
      </c>
    </row>
    <row r="1184">
      <c r="A1184" s="102" t="s">
        <v>3086</v>
      </c>
      <c r="B1184" s="106">
        <v>45814.0</v>
      </c>
      <c r="C1184" s="105" t="s">
        <v>453</v>
      </c>
      <c r="D1184" s="105" t="str">
        <f>IFERROR(VLOOKUP(A1184, LichDay!A:E, 5, FALSE), "")</f>
        <v>Hope</v>
      </c>
      <c r="E1184" s="173" t="str">
        <f>IFERROR(VLOOKUP(A1184, LichDay!A:F, 6, FALSE), "")</f>
        <v/>
      </c>
      <c r="F1184" s="187">
        <f t="shared" si="1"/>
        <v>8</v>
      </c>
      <c r="G1184" s="187">
        <f>IF(A1184 &lt;&gt; "", COUNTIFS(DiemDanhChiTiet!A:A, A1184, DiemDanhChiTiet!E:E, C1184), 0)</f>
        <v>8</v>
      </c>
      <c r="H1184" s="187">
        <f>IF(A1184 &lt;&gt; "", COUNTIFS(DiemDanhChiTiet!A:A, A1184, DiemDanhChiTiet!E:E, "&lt;&gt;"&amp;C1184), 0)</f>
        <v>0</v>
      </c>
      <c r="I1184" s="185">
        <f t="shared" si="4"/>
        <v>170000</v>
      </c>
      <c r="J1184" s="186">
        <f t="shared" si="3"/>
        <v>0</v>
      </c>
      <c r="K1184" s="186" t="str">
        <f t="array" ref="K1184">XLOOKUP(TRIM(C1184), LopHoc!$B$4:$B$100, LopHoc!$A$4:$A$100, "Không tìm thấy")
</f>
        <v>Gang Thép</v>
      </c>
    </row>
    <row r="1185">
      <c r="A1185" s="102" t="s">
        <v>3126</v>
      </c>
      <c r="B1185" s="106">
        <v>45814.0</v>
      </c>
      <c r="C1185" s="105" t="s">
        <v>50</v>
      </c>
      <c r="D1185" s="105" t="str">
        <f>IFERROR(VLOOKUP(A1185, LichDay!A:E, 5, FALSE), "")</f>
        <v>Khadi</v>
      </c>
      <c r="E1185" s="173" t="str">
        <f>IFERROR(VLOOKUP(A1185, LichDay!A:F, 6, FALSE), "")</f>
        <v/>
      </c>
      <c r="F1185" s="187">
        <f t="shared" si="1"/>
        <v>5</v>
      </c>
      <c r="G1185" s="187">
        <f>IF(A1185 &lt;&gt; "", COUNTIFS(DiemDanhChiTiet!A:A, A1185, DiemDanhChiTiet!E:E, C1185), 0)</f>
        <v>4</v>
      </c>
      <c r="H1185" s="187">
        <f>IF(A1185 &lt;&gt; "", COUNTIFS(DiemDanhChiTiet!A:A, A1185, DiemDanhChiTiet!E:E, "&lt;&gt;"&amp;C1185), 0)</f>
        <v>1</v>
      </c>
      <c r="I1185" s="185">
        <f t="shared" si="4"/>
        <v>150000</v>
      </c>
      <c r="J1185" s="186">
        <f t="shared" si="3"/>
        <v>0</v>
      </c>
      <c r="K1185" s="186" t="str">
        <f t="array" ref="K1185">XLOOKUP(TRIM(C1185), LopHoc!$B$4:$B$100, LopHoc!$A$4:$A$100, "Không tìm thấy")
</f>
        <v>RMIX</v>
      </c>
    </row>
    <row r="1186">
      <c r="A1186" s="102" t="s">
        <v>3062</v>
      </c>
      <c r="B1186" s="106">
        <v>45814.0</v>
      </c>
      <c r="C1186" s="105" t="s">
        <v>327</v>
      </c>
      <c r="D1186" s="105" t="str">
        <f>IFERROR(VLOOKUP(A1186, LichDay!A:E, 5, FALSE), "")</f>
        <v>Huco</v>
      </c>
      <c r="E1186" s="173" t="str">
        <f>IFERROR(VLOOKUP(A1186, LichDay!A:F, 6, FALSE), "")</f>
        <v/>
      </c>
      <c r="F1186" s="187">
        <f t="shared" si="1"/>
        <v>10</v>
      </c>
      <c r="G1186" s="187">
        <f>IF(A1186 &lt;&gt; "", COUNTIFS(DiemDanhChiTiet!A:A, A1186, DiemDanhChiTiet!E:E, C1186), 0)</f>
        <v>10</v>
      </c>
      <c r="H1186" s="187">
        <f>IF(A1186 &lt;&gt; "", COUNTIFS(DiemDanhChiTiet!A:A, A1186, DiemDanhChiTiet!E:E, "&lt;&gt;"&amp;C1186), 0)</f>
        <v>0</v>
      </c>
      <c r="I1186" s="185">
        <f t="shared" si="4"/>
        <v>170000</v>
      </c>
      <c r="J1186" s="186">
        <f t="shared" si="3"/>
        <v>0</v>
      </c>
      <c r="K1186" s="186" t="str">
        <f t="array" ref="K1186">XLOOKUP(TRIM(C1186), LopHoc!$B$4:$B$100, LopHoc!$A$4:$A$100, "Không tìm thấy")
</f>
        <v>Gang Thép</v>
      </c>
    </row>
    <row r="1187">
      <c r="A1187" s="102" t="s">
        <v>3151</v>
      </c>
      <c r="B1187" s="106">
        <v>45814.0</v>
      </c>
      <c r="C1187" s="105" t="s">
        <v>86</v>
      </c>
      <c r="D1187" s="105" t="str">
        <f>IFERROR(VLOOKUP(A1187, LichDay!A:E, 5, FALSE), "")</f>
        <v>Halo</v>
      </c>
      <c r="E1187" s="173" t="str">
        <f>IFERROR(VLOOKUP(A1187, LichDay!A:F, 6, FALSE), "")</f>
        <v/>
      </c>
      <c r="F1187" s="187">
        <f t="shared" si="1"/>
        <v>5</v>
      </c>
      <c r="G1187" s="187">
        <f>IF(A1187 &lt;&gt; "", COUNTIFS(DiemDanhChiTiet!A:A, A1187, DiemDanhChiTiet!E:E, C1187), 0)</f>
        <v>4</v>
      </c>
      <c r="H1187" s="187">
        <f>IF(A1187 &lt;&gt; "", COUNTIFS(DiemDanhChiTiet!A:A, A1187, DiemDanhChiTiet!E:E, "&lt;&gt;"&amp;C1187), 0)</f>
        <v>1</v>
      </c>
      <c r="I1187" s="185">
        <f t="shared" si="4"/>
        <v>150000</v>
      </c>
      <c r="J1187" s="186">
        <f t="shared" si="3"/>
        <v>0</v>
      </c>
      <c r="K1187" s="186" t="str">
        <f t="array" ref="K1187">XLOOKUP(TRIM(C1187), LopHoc!$B$4:$B$100, LopHoc!$A$4:$A$100, "Không tìm thấy")
</f>
        <v>RMIX</v>
      </c>
    </row>
    <row r="1188">
      <c r="A1188" s="102" t="s">
        <v>3143</v>
      </c>
      <c r="B1188" s="106">
        <v>45814.0</v>
      </c>
      <c r="C1188" s="105" t="s">
        <v>27</v>
      </c>
      <c r="D1188" s="105" t="str">
        <f>IFERROR(VLOOKUP(A1188, LichDay!A:E, 5, FALSE), "")</f>
        <v>Lego</v>
      </c>
      <c r="E1188" s="173" t="str">
        <f>IFERROR(VLOOKUP(A1188, LichDay!A:F, 6, FALSE), "")</f>
        <v/>
      </c>
      <c r="F1188" s="187">
        <f t="shared" si="1"/>
        <v>7</v>
      </c>
      <c r="G1188" s="187">
        <f>IF(A1188 &lt;&gt; "", COUNTIFS(DiemDanhChiTiet!A:A, A1188, DiemDanhChiTiet!E:E, C1188), 0)</f>
        <v>6</v>
      </c>
      <c r="H1188" s="187">
        <f>IF(A1188 &lt;&gt; "", COUNTIFS(DiemDanhChiTiet!A:A, A1188, DiemDanhChiTiet!E:E, "&lt;&gt;"&amp;C1188), 0)</f>
        <v>1</v>
      </c>
      <c r="I1188" s="185">
        <f t="shared" si="4"/>
        <v>150000</v>
      </c>
      <c r="J1188" s="186">
        <f t="shared" si="3"/>
        <v>0</v>
      </c>
      <c r="K1188" s="186" t="str">
        <f t="array" ref="K1188">XLOOKUP(TRIM(C1188), LopHoc!$B$4:$B$100, LopHoc!$A$4:$A$100, "Không tìm thấy")
</f>
        <v>RMIX</v>
      </c>
    </row>
    <row r="1189">
      <c r="A1189" s="102" t="s">
        <v>3159</v>
      </c>
      <c r="B1189" s="106">
        <v>45814.0</v>
      </c>
      <c r="C1189" s="105" t="s">
        <v>439</v>
      </c>
      <c r="D1189" s="105" t="str">
        <f>IFERROR(VLOOKUP(A1189, LichDay!A:E, 5, FALSE), "")</f>
        <v>Khadi</v>
      </c>
      <c r="E1189" s="173" t="str">
        <f>IFERROR(VLOOKUP(A1189, LichDay!A:F, 6, FALSE), "")</f>
        <v/>
      </c>
      <c r="F1189" s="187">
        <f t="shared" si="1"/>
        <v>7</v>
      </c>
      <c r="G1189" s="187">
        <f>IF(A1189 &lt;&gt; "", COUNTIFS(DiemDanhChiTiet!A:A, A1189, DiemDanhChiTiet!E:E, C1189), 0)</f>
        <v>7</v>
      </c>
      <c r="H1189" s="187">
        <f>IF(A1189 &lt;&gt; "", COUNTIFS(DiemDanhChiTiet!A:A, A1189, DiemDanhChiTiet!E:E, "&lt;&gt;"&amp;C1189), 0)</f>
        <v>0</v>
      </c>
      <c r="I1189" s="185">
        <f t="shared" si="4"/>
        <v>170000</v>
      </c>
      <c r="J1189" s="186">
        <f t="shared" si="3"/>
        <v>0</v>
      </c>
      <c r="K1189" s="186" t="str">
        <f t="array" ref="K1189">XLOOKUP(TRIM(C1189), LopHoc!$B$4:$B$100, LopHoc!$A$4:$A$100, "Không tìm thấy")
</f>
        <v>Gang Thép</v>
      </c>
    </row>
    <row r="1190">
      <c r="A1190" s="102" t="s">
        <v>3038</v>
      </c>
      <c r="B1190" s="106">
        <v>45844.0</v>
      </c>
      <c r="C1190" s="105" t="s">
        <v>225</v>
      </c>
      <c r="D1190" s="105" t="str">
        <f>IFERROR(VLOOKUP(A1190, LichDay!A:E, 5, FALSE), "")</f>
        <v>Hope</v>
      </c>
      <c r="E1190" s="173" t="str">
        <f>IFERROR(VLOOKUP(A1190, LichDay!A:F, 6, FALSE), "")</f>
        <v/>
      </c>
      <c r="F1190" s="187">
        <f t="shared" si="1"/>
        <v>12</v>
      </c>
      <c r="G1190" s="187">
        <f>IF(A1190 &lt;&gt; "", COUNTIFS(DiemDanhChiTiet!A:A, A1190, DiemDanhChiTiet!E:E, C1190), 0)</f>
        <v>12</v>
      </c>
      <c r="H1190" s="187">
        <f>IF(A1190 &lt;&gt; "", COUNTIFS(DiemDanhChiTiet!A:A, A1190, DiemDanhChiTiet!E:E, "&lt;&gt;"&amp;C1190), 0)</f>
        <v>0</v>
      </c>
      <c r="I1190" s="185">
        <f t="shared" si="4"/>
        <v>170000</v>
      </c>
      <c r="J1190" s="186">
        <f t="shared" si="3"/>
        <v>0</v>
      </c>
      <c r="K1190" s="186" t="str">
        <f t="array" ref="K1190">XLOOKUP(TRIM(C1190), LopHoc!$B$4:$B$100, LopHoc!$A$4:$A$100, "Không tìm thấy")
</f>
        <v>Gang Thép</v>
      </c>
    </row>
    <row r="1191">
      <c r="A1191" s="102" t="s">
        <v>3117</v>
      </c>
      <c r="B1191" s="106">
        <v>45844.0</v>
      </c>
      <c r="C1191" s="105" t="s">
        <v>114</v>
      </c>
      <c r="D1191" s="105" t="str">
        <f>IFERROR(VLOOKUP(A1191, LichDay!A:E, 5, FALSE), "")</f>
        <v>Khadi</v>
      </c>
      <c r="E1191" s="173" t="str">
        <f>IFERROR(VLOOKUP(A1191, LichDay!A:F, 6, FALSE), "")</f>
        <v/>
      </c>
      <c r="F1191" s="187">
        <f t="shared" si="1"/>
        <v>4</v>
      </c>
      <c r="G1191" s="187">
        <f>IF(A1191 &lt;&gt; "", COUNTIFS(DiemDanhChiTiet!A:A, A1191, DiemDanhChiTiet!E:E, C1191), 0)</f>
        <v>4</v>
      </c>
      <c r="H1191" s="187">
        <f>IF(A1191 &lt;&gt; "", COUNTIFS(DiemDanhChiTiet!A:A, A1191, DiemDanhChiTiet!E:E, "&lt;&gt;"&amp;C1191), 0)</f>
        <v>0</v>
      </c>
      <c r="I1191" s="185">
        <f t="shared" si="4"/>
        <v>150000</v>
      </c>
      <c r="J1191" s="186">
        <f t="shared" si="3"/>
        <v>0</v>
      </c>
      <c r="K1191" s="186" t="str">
        <f t="array" ref="K1191">XLOOKUP(TRIM(C1191), LopHoc!$B$4:$B$100, LopHoc!$A$4:$A$100, "Không tìm thấy")
</f>
        <v>RMIX</v>
      </c>
    </row>
    <row r="1192">
      <c r="A1192" s="102" t="s">
        <v>3053</v>
      </c>
      <c r="B1192" s="106">
        <v>45844.0</v>
      </c>
      <c r="C1192" s="105" t="s">
        <v>232</v>
      </c>
      <c r="D1192" s="105" t="str">
        <f>IFERROR(VLOOKUP(A1192, LichDay!A:E, 5, FALSE), "")</f>
        <v>Khadi</v>
      </c>
      <c r="E1192" s="173" t="str">
        <f>IFERROR(VLOOKUP(A1192, LichDay!A:F, 6, FALSE), "")</f>
        <v/>
      </c>
      <c r="F1192" s="187">
        <f t="shared" si="1"/>
        <v>5</v>
      </c>
      <c r="G1192" s="187">
        <f>IF(A1192 &lt;&gt; "", COUNTIFS(DiemDanhChiTiet!A:A, A1192, DiemDanhChiTiet!E:E, C1192), 0)</f>
        <v>3</v>
      </c>
      <c r="H1192" s="187">
        <f>IF(A1192 &lt;&gt; "", COUNTIFS(DiemDanhChiTiet!A:A, A1192, DiemDanhChiTiet!E:E, "&lt;&gt;"&amp;C1192), 0)</f>
        <v>2</v>
      </c>
      <c r="I1192" s="185">
        <f t="shared" si="4"/>
        <v>170000</v>
      </c>
      <c r="J1192" s="186">
        <f t="shared" si="3"/>
        <v>0</v>
      </c>
      <c r="K1192" s="186" t="str">
        <f t="array" ref="K1192">XLOOKUP(TRIM(C1192), LopHoc!$B$4:$B$100, LopHoc!$A$4:$A$100, "Không tìm thấy")
</f>
        <v>Gang Thép</v>
      </c>
    </row>
    <row r="1193">
      <c r="A1193" s="102" t="s">
        <v>3094</v>
      </c>
      <c r="B1193" s="106">
        <v>45844.0</v>
      </c>
      <c r="C1193" s="105" t="s">
        <v>472</v>
      </c>
      <c r="D1193" s="105" t="str">
        <f>IFERROR(VLOOKUP(A1193, LichDay!A:E, 5, FALSE), "")</f>
        <v>Fury</v>
      </c>
      <c r="E1193" s="173" t="str">
        <f>IFERROR(VLOOKUP(A1193, LichDay!A:F, 6, FALSE), "")</f>
        <v/>
      </c>
      <c r="F1193" s="187">
        <f t="shared" si="1"/>
        <v>7</v>
      </c>
      <c r="G1193" s="187">
        <f>IF(A1193 &lt;&gt; "", COUNTIFS(DiemDanhChiTiet!A:A, A1193, DiemDanhChiTiet!E:E, C1193), 0)</f>
        <v>7</v>
      </c>
      <c r="H1193" s="187">
        <f>IF(A1193 &lt;&gt; "", COUNTIFS(DiemDanhChiTiet!A:A, A1193, DiemDanhChiTiet!E:E, "&lt;&gt;"&amp;C1193), 0)</f>
        <v>0</v>
      </c>
      <c r="I1193" s="185">
        <f t="shared" si="4"/>
        <v>170000</v>
      </c>
      <c r="J1193" s="186">
        <f t="shared" si="3"/>
        <v>0</v>
      </c>
      <c r="K1193" s="186" t="str">
        <f t="array" ref="K1193">XLOOKUP(TRIM(C1193), LopHoc!$B$4:$B$100, LopHoc!$A$4:$A$100, "Không tìm thấy")
</f>
        <v>Gang Thép</v>
      </c>
    </row>
    <row r="1194">
      <c r="A1194" s="102" t="s">
        <v>3076</v>
      </c>
      <c r="B1194" s="106">
        <v>45875.0</v>
      </c>
      <c r="C1194" s="105" t="s">
        <v>306</v>
      </c>
      <c r="D1194" s="105" t="str">
        <f>IFERROR(VLOOKUP(A1194, LichDay!A:E, 5, FALSE), "")</f>
        <v>Halo</v>
      </c>
      <c r="E1194" s="173" t="str">
        <f>IFERROR(VLOOKUP(A1194, LichDay!A:F, 6, FALSE), "")</f>
        <v/>
      </c>
      <c r="F1194" s="187">
        <f t="shared" si="1"/>
        <v>3</v>
      </c>
      <c r="G1194" s="187">
        <f>IF(A1194 &lt;&gt; "", COUNTIFS(DiemDanhChiTiet!A:A, A1194, DiemDanhChiTiet!E:E, C1194), 0)</f>
        <v>2</v>
      </c>
      <c r="H1194" s="187">
        <f>IF(A1194 &lt;&gt; "", COUNTIFS(DiemDanhChiTiet!A:A, A1194, DiemDanhChiTiet!E:E, "&lt;&gt;"&amp;C1194), 0)</f>
        <v>1</v>
      </c>
      <c r="I1194" s="185">
        <f t="shared" si="4"/>
        <v>170000</v>
      </c>
      <c r="J1194" s="186">
        <f t="shared" si="3"/>
        <v>0</v>
      </c>
      <c r="K1194" s="186" t="str">
        <f t="array" ref="K1194">XLOOKUP(TRIM(C1194), LopHoc!$B$4:$B$100, LopHoc!$A$4:$A$100, "Không tìm thấy")
</f>
        <v>Gang Thép</v>
      </c>
    </row>
    <row r="1195">
      <c r="A1195" s="102" t="s">
        <v>3118</v>
      </c>
      <c r="B1195" s="106">
        <v>45875.0</v>
      </c>
      <c r="C1195" s="105" t="s">
        <v>114</v>
      </c>
      <c r="D1195" s="105" t="str">
        <f>IFERROR(VLOOKUP(A1195, LichDay!A:E, 5, FALSE), "")</f>
        <v>Khadi</v>
      </c>
      <c r="E1195" s="173" t="str">
        <f>IFERROR(VLOOKUP(A1195, LichDay!A:F, 6, FALSE), "")</f>
        <v/>
      </c>
      <c r="F1195" s="187">
        <f t="shared" si="1"/>
        <v>4</v>
      </c>
      <c r="G1195" s="187">
        <f>IF(A1195 &lt;&gt; "", COUNTIFS(DiemDanhChiTiet!A:A, A1195, DiemDanhChiTiet!E:E, C1195), 0)</f>
        <v>4</v>
      </c>
      <c r="H1195" s="187">
        <f>IF(A1195 &lt;&gt; "", COUNTIFS(DiemDanhChiTiet!A:A, A1195, DiemDanhChiTiet!E:E, "&lt;&gt;"&amp;C1195), 0)</f>
        <v>0</v>
      </c>
      <c r="I1195" s="185">
        <f t="shared" si="4"/>
        <v>150000</v>
      </c>
      <c r="J1195" s="186">
        <f t="shared" si="3"/>
        <v>0</v>
      </c>
      <c r="K1195" s="186" t="str">
        <f t="array" ref="K1195">XLOOKUP(TRIM(C1195), LopHoc!$B$4:$B$100, LopHoc!$A$4:$A$100, "Không tìm thấy")
</f>
        <v>RMIX</v>
      </c>
    </row>
    <row r="1196">
      <c r="A1196" s="102" t="s">
        <v>3127</v>
      </c>
      <c r="B1196" s="106">
        <v>45875.0</v>
      </c>
      <c r="C1196" s="105" t="s">
        <v>50</v>
      </c>
      <c r="D1196" s="105" t="str">
        <f>IFERROR(VLOOKUP(A1196, LichDay!A:E, 5, FALSE), "")</f>
        <v>Khadi</v>
      </c>
      <c r="E1196" s="173" t="str">
        <f>IFERROR(VLOOKUP(A1196, LichDay!A:F, 6, FALSE), "")</f>
        <v/>
      </c>
      <c r="F1196" s="187">
        <f t="shared" si="1"/>
        <v>6</v>
      </c>
      <c r="G1196" s="187">
        <f>IF(A1196 &lt;&gt; "", COUNTIFS(DiemDanhChiTiet!A:A, A1196, DiemDanhChiTiet!E:E, C1196), 0)</f>
        <v>6</v>
      </c>
      <c r="H1196" s="187">
        <f>IF(A1196 &lt;&gt; "", COUNTIFS(DiemDanhChiTiet!A:A, A1196, DiemDanhChiTiet!E:E, "&lt;&gt;"&amp;C1196), 0)</f>
        <v>0</v>
      </c>
      <c r="I1196" s="185">
        <f t="shared" si="4"/>
        <v>150000</v>
      </c>
      <c r="J1196" s="186">
        <f t="shared" si="3"/>
        <v>0</v>
      </c>
      <c r="K1196" s="186" t="str">
        <f t="array" ref="K1196">XLOOKUP(TRIM(C1196), LopHoc!$B$4:$B$100, LopHoc!$A$4:$A$100, "Không tìm thấy")
</f>
        <v>RMIX</v>
      </c>
    </row>
    <row r="1197">
      <c r="A1197" s="102" t="s">
        <v>3054</v>
      </c>
      <c r="B1197" s="106">
        <v>45875.0</v>
      </c>
      <c r="C1197" s="105" t="s">
        <v>232</v>
      </c>
      <c r="D1197" s="105" t="str">
        <f>IFERROR(VLOOKUP(A1197, LichDay!A:E, 5, FALSE), "")</f>
        <v>Halo</v>
      </c>
      <c r="E1197" s="173" t="str">
        <f>IFERROR(VLOOKUP(A1197, LichDay!A:F, 6, FALSE), "")</f>
        <v/>
      </c>
      <c r="F1197" s="187">
        <f t="shared" si="1"/>
        <v>6</v>
      </c>
      <c r="G1197" s="187">
        <f>IF(A1197 &lt;&gt; "", COUNTIFS(DiemDanhChiTiet!A:A, A1197, DiemDanhChiTiet!E:E, C1197), 0)</f>
        <v>3</v>
      </c>
      <c r="H1197" s="187">
        <f>IF(A1197 &lt;&gt; "", COUNTIFS(DiemDanhChiTiet!A:A, A1197, DiemDanhChiTiet!E:E, "&lt;&gt;"&amp;C1197), 0)</f>
        <v>3</v>
      </c>
      <c r="I1197" s="185">
        <f t="shared" si="4"/>
        <v>170000</v>
      </c>
      <c r="J1197" s="186">
        <f t="shared" si="3"/>
        <v>0</v>
      </c>
      <c r="K1197" s="186" t="str">
        <f t="array" ref="K1197">XLOOKUP(TRIM(C1197), LopHoc!$B$4:$B$100, LopHoc!$A$4:$A$100, "Không tìm thấy")
</f>
        <v>Gang Thép</v>
      </c>
    </row>
    <row r="1198">
      <c r="A1198" s="102" t="s">
        <v>3095</v>
      </c>
      <c r="B1198" s="106">
        <v>45875.0</v>
      </c>
      <c r="C1198" s="105" t="s">
        <v>472</v>
      </c>
      <c r="D1198" s="105" t="str">
        <f>IFERROR(VLOOKUP(A1198, LichDay!A:E, 5, FALSE), "")</f>
        <v>Fury</v>
      </c>
      <c r="E1198" s="173" t="str">
        <f>IFERROR(VLOOKUP(A1198, LichDay!A:F, 6, FALSE), "")</f>
        <v/>
      </c>
      <c r="F1198" s="187">
        <f t="shared" si="1"/>
        <v>7</v>
      </c>
      <c r="G1198" s="187">
        <f>IF(A1198 &lt;&gt; "", COUNTIFS(DiemDanhChiTiet!A:A, A1198, DiemDanhChiTiet!E:E, C1198), 0)</f>
        <v>7</v>
      </c>
      <c r="H1198" s="187">
        <f>IF(A1198 &lt;&gt; "", COUNTIFS(DiemDanhChiTiet!A:A, A1198, DiemDanhChiTiet!E:E, "&lt;&gt;"&amp;C1198), 0)</f>
        <v>0</v>
      </c>
      <c r="I1198" s="185">
        <f t="shared" si="4"/>
        <v>170000</v>
      </c>
      <c r="J1198" s="186">
        <f t="shared" si="3"/>
        <v>0</v>
      </c>
      <c r="K1198" s="186" t="str">
        <f t="array" ref="K1198">XLOOKUP(TRIM(C1198), LopHoc!$B$4:$B$100, LopHoc!$A$4:$A$100, "Không tìm thấy")
</f>
        <v>Gang Thép</v>
      </c>
    </row>
    <row r="1199">
      <c r="A1199" s="102" t="s">
        <v>3104</v>
      </c>
      <c r="B1199" s="106">
        <v>45906.0</v>
      </c>
      <c r="C1199" s="105" t="s">
        <v>293</v>
      </c>
      <c r="D1199" s="105" t="str">
        <f>IFERROR(VLOOKUP(A1199, LichDay!A:E, 5, FALSE), "")</f>
        <v>Halo</v>
      </c>
      <c r="E1199" s="173" t="str">
        <f>IFERROR(VLOOKUP(A1199, LichDay!A:F, 6, FALSE), "")</f>
        <v/>
      </c>
      <c r="F1199" s="187">
        <f t="shared" si="1"/>
        <v>8</v>
      </c>
      <c r="G1199" s="187">
        <f>IF(A1199 &lt;&gt; "", COUNTIFS(DiemDanhChiTiet!A:A, A1199, DiemDanhChiTiet!E:E, C1199), 0)</f>
        <v>8</v>
      </c>
      <c r="H1199" s="187">
        <f>IF(A1199 &lt;&gt; "", COUNTIFS(DiemDanhChiTiet!A:A, A1199, DiemDanhChiTiet!E:E, "&lt;&gt;"&amp;C1199), 0)</f>
        <v>0</v>
      </c>
      <c r="I1199" s="185">
        <f t="shared" si="4"/>
        <v>170000</v>
      </c>
      <c r="J1199" s="186">
        <f t="shared" si="3"/>
        <v>0</v>
      </c>
      <c r="K1199" s="186" t="str">
        <f t="array" ref="K1199">XLOOKUP(TRIM(C1199), LopHoc!$B$4:$B$100, LopHoc!$A$4:$A$100, "Không tìm thấy")
</f>
        <v>Gang Thép</v>
      </c>
    </row>
    <row r="1200">
      <c r="A1200" s="102" t="s">
        <v>3039</v>
      </c>
      <c r="B1200" s="106">
        <v>45875.0</v>
      </c>
      <c r="C1200" s="105" t="s">
        <v>225</v>
      </c>
      <c r="D1200" s="105" t="str">
        <f>IFERROR(VLOOKUP(A1200, LichDay!A:E, 5, FALSE), "")</f>
        <v>Hope</v>
      </c>
      <c r="E1200" s="173" t="str">
        <f>IFERROR(VLOOKUP(A1200, LichDay!A:F, 6, FALSE), "")</f>
        <v/>
      </c>
      <c r="F1200" s="187">
        <f t="shared" si="1"/>
        <v>12</v>
      </c>
      <c r="G1200" s="187">
        <f>IF(A1200 &lt;&gt; "", COUNTIFS(DiemDanhChiTiet!A:A, A1200, DiemDanhChiTiet!E:E, C1200), 0)</f>
        <v>12</v>
      </c>
      <c r="H1200" s="187">
        <f>IF(A1200 &lt;&gt; "", COUNTIFS(DiemDanhChiTiet!A:A, A1200, DiemDanhChiTiet!E:E, "&lt;&gt;"&amp;C1200), 0)</f>
        <v>0</v>
      </c>
      <c r="I1200" s="185">
        <f t="shared" si="4"/>
        <v>170000</v>
      </c>
      <c r="J1200" s="186">
        <f t="shared" si="3"/>
        <v>0</v>
      </c>
      <c r="K1200" s="186" t="str">
        <f t="array" ref="K1200">XLOOKUP(TRIM(C1200), LopHoc!$B$4:$B$100, LopHoc!$A$4:$A$100, "Không tìm thấy")
</f>
        <v>Gang Thép</v>
      </c>
    </row>
    <row r="1201">
      <c r="A1201" s="102" t="s">
        <v>3135</v>
      </c>
      <c r="B1201" s="106">
        <v>45906.0</v>
      </c>
      <c r="C1201" s="105" t="s">
        <v>141</v>
      </c>
      <c r="D1201" s="105" t="str">
        <f>IFERROR(VLOOKUP(A1201, LichDay!A:E, 5, FALSE), "")</f>
        <v>Hope</v>
      </c>
      <c r="E1201" s="173" t="str">
        <f>IFERROR(VLOOKUP(A1201, LichDay!A:F, 6, FALSE), "")</f>
        <v/>
      </c>
      <c r="F1201" s="187">
        <f t="shared" si="1"/>
        <v>4</v>
      </c>
      <c r="G1201" s="187">
        <f>IF(A1201 &lt;&gt; "", COUNTIFS(DiemDanhChiTiet!A:A, A1201, DiemDanhChiTiet!E:E, C1201), 0)</f>
        <v>4</v>
      </c>
      <c r="H1201" s="187">
        <f>IF(A1201 &lt;&gt; "", COUNTIFS(DiemDanhChiTiet!A:A, A1201, DiemDanhChiTiet!E:E, "&lt;&gt;"&amp;C1201), 0)</f>
        <v>0</v>
      </c>
      <c r="I1201" s="185">
        <f t="shared" si="4"/>
        <v>150000</v>
      </c>
      <c r="J1201" s="186">
        <f t="shared" si="3"/>
        <v>0</v>
      </c>
      <c r="K1201" s="186" t="str">
        <f t="array" ref="K1201">XLOOKUP(TRIM(C1201), LopHoc!$B$4:$B$100, LopHoc!$A$4:$A$100, "Không tìm thấy")
</f>
        <v>RMIX</v>
      </c>
    </row>
    <row r="1202">
      <c r="A1202" s="102" t="s">
        <v>3077</v>
      </c>
      <c r="B1202" s="106">
        <v>45936.0</v>
      </c>
      <c r="C1202" s="105" t="s">
        <v>306</v>
      </c>
      <c r="D1202" s="105" t="str">
        <f>IFERROR(VLOOKUP(A1202, LichDay!A:E, 5, FALSE), "")</f>
        <v>Khadi</v>
      </c>
      <c r="E1202" s="173" t="str">
        <f>IFERROR(VLOOKUP(A1202, LichDay!A:F, 6, FALSE), "")</f>
        <v/>
      </c>
      <c r="F1202" s="187">
        <f t="shared" si="1"/>
        <v>7</v>
      </c>
      <c r="G1202" s="187">
        <f>IF(A1202 &lt;&gt; "", COUNTIFS(DiemDanhChiTiet!A:A, A1202, DiemDanhChiTiet!E:E, C1202), 0)</f>
        <v>6</v>
      </c>
      <c r="H1202" s="187">
        <f>IF(A1202 &lt;&gt; "", COUNTIFS(DiemDanhChiTiet!A:A, A1202, DiemDanhChiTiet!E:E, "&lt;&gt;"&amp;C1202), 0)</f>
        <v>1</v>
      </c>
      <c r="I1202" s="185">
        <f t="shared" si="4"/>
        <v>170000</v>
      </c>
      <c r="J1202" s="186">
        <f t="shared" si="3"/>
        <v>0</v>
      </c>
      <c r="K1202" s="186" t="str">
        <f t="array" ref="K1202">XLOOKUP(TRIM(C1202), LopHoc!$B$4:$B$100, LopHoc!$A$4:$A$100, "Không tìm thấy")
</f>
        <v>Gang Thép</v>
      </c>
    </row>
    <row r="1203">
      <c r="A1203" s="102" t="s">
        <v>3087</v>
      </c>
      <c r="B1203" s="106">
        <v>45936.0</v>
      </c>
      <c r="C1203" s="105" t="s">
        <v>453</v>
      </c>
      <c r="D1203" s="105" t="str">
        <f>IFERROR(VLOOKUP(A1203, LichDay!A:E, 5, FALSE), "")</f>
        <v>Hope</v>
      </c>
      <c r="E1203" s="173" t="str">
        <f>IFERROR(VLOOKUP(A1203, LichDay!A:F, 6, FALSE), "")</f>
        <v/>
      </c>
      <c r="F1203" s="187">
        <f t="shared" si="1"/>
        <v>7</v>
      </c>
      <c r="G1203" s="187">
        <f>IF(A1203 &lt;&gt; "", COUNTIFS(DiemDanhChiTiet!A:A, A1203, DiemDanhChiTiet!E:E, C1203), 0)</f>
        <v>7</v>
      </c>
      <c r="H1203" s="187">
        <f>IF(A1203 &lt;&gt; "", COUNTIFS(DiemDanhChiTiet!A:A, A1203, DiemDanhChiTiet!E:E, "&lt;&gt;"&amp;C1203), 0)</f>
        <v>0</v>
      </c>
      <c r="I1203" s="185">
        <f t="shared" si="4"/>
        <v>170000</v>
      </c>
      <c r="J1203" s="186">
        <f t="shared" si="3"/>
        <v>0</v>
      </c>
      <c r="K1203" s="186" t="str">
        <f t="array" ref="K1203">XLOOKUP(TRIM(C1203), LopHoc!$B$4:$B$100, LopHoc!$A$4:$A$100, "Không tìm thấy")
</f>
        <v>Gang Thép</v>
      </c>
    </row>
    <row r="1204">
      <c r="A1204" s="102" t="s">
        <v>3166</v>
      </c>
      <c r="B1204" s="106">
        <v>45906.0</v>
      </c>
      <c r="C1204" s="105" t="s">
        <v>27</v>
      </c>
      <c r="D1204" s="105" t="str">
        <f>IFERROR(VLOOKUP(A1204, LichDay!A:E, 5, FALSE), "")</f>
        <v>Lego</v>
      </c>
      <c r="E1204" s="173" t="str">
        <f>IFERROR(VLOOKUP(A1204, LichDay!A:F, 6, FALSE), "")</f>
        <v/>
      </c>
      <c r="F1204" s="187">
        <f t="shared" si="1"/>
        <v>7</v>
      </c>
      <c r="G1204" s="187">
        <f>IF(A1204 &lt;&gt; "", COUNTIFS(DiemDanhChiTiet!A:A, A1204, DiemDanhChiTiet!E:E, C1204), 0)</f>
        <v>6</v>
      </c>
      <c r="H1204" s="187">
        <f>IF(A1204 &lt;&gt; "", COUNTIFS(DiemDanhChiTiet!A:A, A1204, DiemDanhChiTiet!E:E, "&lt;&gt;"&amp;C1204), 0)</f>
        <v>1</v>
      </c>
      <c r="I1204" s="185">
        <f t="shared" si="4"/>
        <v>150000</v>
      </c>
      <c r="J1204" s="186">
        <f t="shared" si="3"/>
        <v>0</v>
      </c>
      <c r="K1204" s="186" t="str">
        <f t="array" ref="K1204">XLOOKUP(TRIM(C1204), LopHoc!$B$4:$B$100, LopHoc!$A$4:$A$100, "Không tìm thấy")
</f>
        <v>RMIX</v>
      </c>
    </row>
    <row r="1205">
      <c r="A1205" s="102" t="s">
        <v>3063</v>
      </c>
      <c r="B1205" s="106">
        <v>45967.0</v>
      </c>
      <c r="C1205" s="105" t="s">
        <v>327</v>
      </c>
      <c r="D1205" s="105" t="str">
        <f>IFERROR(VLOOKUP(A1205, LichDay!A:E, 5, FALSE), "")</f>
        <v>Khadi</v>
      </c>
      <c r="E1205" s="173" t="str">
        <f>IFERROR(VLOOKUP(A1205, LichDay!A:F, 6, FALSE), "")</f>
        <v/>
      </c>
      <c r="F1205" s="187">
        <f t="shared" si="1"/>
        <v>12</v>
      </c>
      <c r="G1205" s="187">
        <f>IF(A1205 &lt;&gt; "", COUNTIFS(DiemDanhChiTiet!A:A, A1205, DiemDanhChiTiet!E:E, C1205), 0)</f>
        <v>12</v>
      </c>
      <c r="H1205" s="187">
        <f>IF(A1205 &lt;&gt; "", COUNTIFS(DiemDanhChiTiet!A:A, A1205, DiemDanhChiTiet!E:E, "&lt;&gt;"&amp;C1205), 0)</f>
        <v>0</v>
      </c>
      <c r="I1205" s="185">
        <f t="shared" si="4"/>
        <v>170000</v>
      </c>
      <c r="J1205" s="186">
        <f t="shared" si="3"/>
        <v>0</v>
      </c>
      <c r="K1205" s="186" t="str">
        <f t="array" ref="K1205">XLOOKUP(TRIM(C1205), LopHoc!$B$4:$B$100, LopHoc!$A$4:$A$100, "Không tìm thấy")
</f>
        <v>Gang Thép</v>
      </c>
    </row>
    <row r="1206">
      <c r="A1206" s="102" t="s">
        <v>3136</v>
      </c>
      <c r="B1206" s="106">
        <v>45967.0</v>
      </c>
      <c r="C1206" s="105" t="s">
        <v>141</v>
      </c>
      <c r="D1206" s="105" t="str">
        <f>IFERROR(VLOOKUP(A1206, LichDay!A:E, 5, FALSE), "")</f>
        <v>Hope</v>
      </c>
      <c r="E1206" s="173" t="str">
        <f>IFERROR(VLOOKUP(A1206, LichDay!A:F, 6, FALSE), "")</f>
        <v/>
      </c>
      <c r="F1206" s="187">
        <f t="shared" si="1"/>
        <v>7</v>
      </c>
      <c r="G1206" s="187">
        <f>IF(A1206 &lt;&gt; "", COUNTIFS(DiemDanhChiTiet!A:A, A1206, DiemDanhChiTiet!E:E, C1206), 0)</f>
        <v>7</v>
      </c>
      <c r="H1206" s="187">
        <f>IF(A1206 &lt;&gt; "", COUNTIFS(DiemDanhChiTiet!A:A, A1206, DiemDanhChiTiet!E:E, "&lt;&gt;"&amp;C1206), 0)</f>
        <v>0</v>
      </c>
      <c r="I1206" s="185">
        <f t="shared" si="4"/>
        <v>150000</v>
      </c>
      <c r="J1206" s="186">
        <f t="shared" si="3"/>
        <v>0</v>
      </c>
      <c r="K1206" s="186" t="str">
        <f t="array" ref="K1206">XLOOKUP(TRIM(C1206), LopHoc!$B$4:$B$100, LopHoc!$A$4:$A$100, "Không tìm thấy")
</f>
        <v>RMIX</v>
      </c>
    </row>
    <row r="1207">
      <c r="A1207" s="102" t="s">
        <v>3152</v>
      </c>
      <c r="B1207" s="106">
        <v>45967.0</v>
      </c>
      <c r="C1207" s="105" t="s">
        <v>86</v>
      </c>
      <c r="D1207" s="105" t="str">
        <f>IFERROR(VLOOKUP(A1207, LichDay!A:E, 5, FALSE), "")</f>
        <v>Halo</v>
      </c>
      <c r="E1207" s="173" t="str">
        <f>IFERROR(VLOOKUP(A1207, LichDay!A:F, 6, FALSE), "")</f>
        <v/>
      </c>
      <c r="F1207" s="187">
        <f t="shared" si="1"/>
        <v>4</v>
      </c>
      <c r="G1207" s="187">
        <f>IF(A1207 &lt;&gt; "", COUNTIFS(DiemDanhChiTiet!A:A, A1207, DiemDanhChiTiet!E:E, C1207), 0)</f>
        <v>4</v>
      </c>
      <c r="H1207" s="187">
        <f>IF(A1207 &lt;&gt; "", COUNTIFS(DiemDanhChiTiet!A:A, A1207, DiemDanhChiTiet!E:E, "&lt;&gt;"&amp;C1207), 0)</f>
        <v>0</v>
      </c>
      <c r="I1207" s="185">
        <f t="shared" si="4"/>
        <v>150000</v>
      </c>
      <c r="J1207" s="186">
        <f t="shared" si="3"/>
        <v>0</v>
      </c>
      <c r="K1207" s="186" t="str">
        <f t="array" ref="K1207">XLOOKUP(TRIM(C1207), LopHoc!$B$4:$B$100, LopHoc!$A$4:$A$100, "Không tìm thấy")
</f>
        <v>RMIX</v>
      </c>
    </row>
    <row r="1208">
      <c r="A1208" s="102" t="s">
        <v>3144</v>
      </c>
      <c r="B1208" s="106">
        <v>45967.0</v>
      </c>
      <c r="C1208" s="105" t="s">
        <v>27</v>
      </c>
      <c r="D1208" s="105" t="str">
        <f>IFERROR(VLOOKUP(A1208, LichDay!A:E, 5, FALSE), "")</f>
        <v>Lego</v>
      </c>
      <c r="E1208" s="173" t="str">
        <f>IFERROR(VLOOKUP(A1208, LichDay!A:F, 6, FALSE), "")</f>
        <v/>
      </c>
      <c r="F1208" s="187">
        <f t="shared" si="1"/>
        <v>11</v>
      </c>
      <c r="G1208" s="187">
        <f>IF(A1208 &lt;&gt; "", COUNTIFS(DiemDanhChiTiet!A:A, A1208, DiemDanhChiTiet!E:E, C1208), 0)</f>
        <v>8</v>
      </c>
      <c r="H1208" s="187">
        <f>IF(A1208 &lt;&gt; "", COUNTIFS(DiemDanhChiTiet!A:A, A1208, DiemDanhChiTiet!E:E, "&lt;&gt;"&amp;C1208), 0)</f>
        <v>3</v>
      </c>
      <c r="I1208" s="185">
        <f t="shared" si="4"/>
        <v>150000</v>
      </c>
      <c r="J1208" s="186">
        <f t="shared" si="3"/>
        <v>0</v>
      </c>
      <c r="K1208" s="186" t="str">
        <f t="array" ref="K1208">XLOOKUP(TRIM(C1208), LopHoc!$B$4:$B$100, LopHoc!$A$4:$A$100, "Không tìm thấy")
</f>
        <v>RMIX</v>
      </c>
    </row>
    <row r="1209">
      <c r="A1209" s="102" t="s">
        <v>3160</v>
      </c>
      <c r="B1209" s="106">
        <v>45967.0</v>
      </c>
      <c r="C1209" s="105" t="s">
        <v>439</v>
      </c>
      <c r="D1209" s="105" t="str">
        <f>IFERROR(VLOOKUP(A1209, LichDay!A:E, 5, FALSE), "")</f>
        <v>Khadi</v>
      </c>
      <c r="E1209" s="173" t="str">
        <f>IFERROR(VLOOKUP(A1209, LichDay!A:F, 6, FALSE), "")</f>
        <v/>
      </c>
      <c r="F1209" s="187">
        <f t="shared" si="1"/>
        <v>6</v>
      </c>
      <c r="G1209" s="187">
        <f>IF(A1209 &lt;&gt; "", COUNTIFS(DiemDanhChiTiet!A:A, A1209, DiemDanhChiTiet!E:E, C1209), 0)</f>
        <v>6</v>
      </c>
      <c r="H1209" s="187">
        <f>IF(A1209 &lt;&gt; "", COUNTIFS(DiemDanhChiTiet!A:A, A1209, DiemDanhChiTiet!E:E, "&lt;&gt;"&amp;C1209), 0)</f>
        <v>0</v>
      </c>
      <c r="I1209" s="185">
        <f t="shared" si="4"/>
        <v>170000</v>
      </c>
      <c r="J1209" s="186">
        <f t="shared" si="3"/>
        <v>0</v>
      </c>
      <c r="K1209" s="186" t="str">
        <f t="array" ref="K1209">XLOOKUP(TRIM(C1209), LopHoc!$B$4:$B$100, LopHoc!$A$4:$A$100, "Không tìm thấy")
</f>
        <v>Gang Thép</v>
      </c>
    </row>
    <row r="1210">
      <c r="A1210" s="102" t="s">
        <v>3105</v>
      </c>
      <c r="B1210" s="106">
        <v>45997.0</v>
      </c>
      <c r="C1210" s="105" t="s">
        <v>293</v>
      </c>
      <c r="D1210" s="105" t="str">
        <f>IFERROR(VLOOKUP(A1210, LichDay!A:E, 5, FALSE), "")</f>
        <v>Halo</v>
      </c>
      <c r="E1210" s="173" t="str">
        <f>IFERROR(VLOOKUP(A1210, LichDay!A:F, 6, FALSE), "")</f>
        <v/>
      </c>
      <c r="F1210" s="187">
        <f t="shared" si="1"/>
        <v>7</v>
      </c>
      <c r="G1210" s="187">
        <f>IF(A1210 &lt;&gt; "", COUNTIFS(DiemDanhChiTiet!A:A, A1210, DiemDanhChiTiet!E:E, C1210), 0)</f>
        <v>7</v>
      </c>
      <c r="H1210" s="187">
        <f>IF(A1210 &lt;&gt; "", COUNTIFS(DiemDanhChiTiet!A:A, A1210, DiemDanhChiTiet!E:E, "&lt;&gt;"&amp;C1210), 0)</f>
        <v>0</v>
      </c>
      <c r="I1210" s="185">
        <f t="shared" si="4"/>
        <v>170000</v>
      </c>
      <c r="J1210" s="186">
        <f t="shared" si="3"/>
        <v>0</v>
      </c>
      <c r="K1210" s="186" t="str">
        <f t="array" ref="K1210">XLOOKUP(TRIM(C1210), LopHoc!$B$4:$B$100, LopHoc!$A$4:$A$100, "Không tìm thấy")
</f>
        <v>Gang Thép</v>
      </c>
    </row>
    <row r="1211">
      <c r="A1211" s="102" t="s">
        <v>3088</v>
      </c>
      <c r="B1211" s="105" t="s">
        <v>3065</v>
      </c>
      <c r="C1211" s="105" t="s">
        <v>453</v>
      </c>
      <c r="D1211" s="105" t="str">
        <f>IFERROR(VLOOKUP(A1211, LichDay!A:E, 5, FALSE), "")</f>
        <v>Hope</v>
      </c>
      <c r="E1211" s="173" t="str">
        <f>IFERROR(VLOOKUP(A1211, LichDay!A:F, 6, FALSE), "")</f>
        <v/>
      </c>
      <c r="F1211" s="187">
        <f t="shared" si="1"/>
        <v>13</v>
      </c>
      <c r="G1211" s="187">
        <f>IF(A1211 &lt;&gt; "", COUNTIFS(DiemDanhChiTiet!A:A, A1211, DiemDanhChiTiet!E:E, C1211), 0)</f>
        <v>13</v>
      </c>
      <c r="H1211" s="187">
        <f>IF(A1211 &lt;&gt; "", COUNTIFS(DiemDanhChiTiet!A:A, A1211, DiemDanhChiTiet!E:E, "&lt;&gt;"&amp;C1211), 0)</f>
        <v>0</v>
      </c>
      <c r="I1211" s="185">
        <f t="shared" si="4"/>
        <v>190000</v>
      </c>
      <c r="J1211" s="186">
        <f t="shared" si="3"/>
        <v>0</v>
      </c>
      <c r="K1211" s="186" t="str">
        <f t="array" ref="K1211">XLOOKUP(TRIM(C1211), LopHoc!$B$4:$B$100, LopHoc!$A$4:$A$100, "Không tìm thấy")
</f>
        <v>Gang Thép</v>
      </c>
    </row>
    <row r="1212">
      <c r="A1212" s="102" t="s">
        <v>3128</v>
      </c>
      <c r="B1212" s="105" t="s">
        <v>3065</v>
      </c>
      <c r="C1212" s="105" t="s">
        <v>50</v>
      </c>
      <c r="D1212" s="105" t="str">
        <f>IFERROR(VLOOKUP(A1212, LichDay!A:E, 5, FALSE), "")</f>
        <v>Khadi</v>
      </c>
      <c r="E1212" s="173" t="str">
        <f>IFERROR(VLOOKUP(A1212, LichDay!A:F, 6, FALSE), "")</f>
        <v/>
      </c>
      <c r="F1212" s="187">
        <f t="shared" si="1"/>
        <v>8</v>
      </c>
      <c r="G1212" s="187">
        <f>IF(A1212 &lt;&gt; "", COUNTIFS(DiemDanhChiTiet!A:A, A1212, DiemDanhChiTiet!E:E, C1212), 0)</f>
        <v>7</v>
      </c>
      <c r="H1212" s="187">
        <f>IF(A1212 &lt;&gt; "", COUNTIFS(DiemDanhChiTiet!A:A, A1212, DiemDanhChiTiet!E:E, "&lt;&gt;"&amp;C1212), 0)</f>
        <v>1</v>
      </c>
      <c r="I1212" s="185">
        <f t="shared" si="4"/>
        <v>150000</v>
      </c>
      <c r="J1212" s="186">
        <f t="shared" si="3"/>
        <v>0</v>
      </c>
      <c r="K1212" s="186" t="str">
        <f t="array" ref="K1212">XLOOKUP(TRIM(C1212), LopHoc!$B$4:$B$100, LopHoc!$A$4:$A$100, "Không tìm thấy")
</f>
        <v>RMIX</v>
      </c>
    </row>
    <row r="1213">
      <c r="A1213" s="102" t="s">
        <v>3064</v>
      </c>
      <c r="B1213" s="105" t="s">
        <v>3065</v>
      </c>
      <c r="C1213" s="105" t="s">
        <v>327</v>
      </c>
      <c r="D1213" s="105" t="str">
        <f>IFERROR(VLOOKUP(A1213, LichDay!A:E, 5, FALSE), "")</f>
        <v>Huco</v>
      </c>
      <c r="E1213" s="173" t="str">
        <f>IFERROR(VLOOKUP(A1213, LichDay!A:F, 6, FALSE), "")</f>
        <v/>
      </c>
      <c r="F1213" s="187">
        <f t="shared" si="1"/>
        <v>12</v>
      </c>
      <c r="G1213" s="187">
        <f>IF(A1213 &lt;&gt; "", COUNTIFS(DiemDanhChiTiet!A:A, A1213, DiemDanhChiTiet!E:E, C1213), 0)</f>
        <v>12</v>
      </c>
      <c r="H1213" s="187">
        <f>IF(A1213 &lt;&gt; "", COUNTIFS(DiemDanhChiTiet!A:A, A1213, DiemDanhChiTiet!E:E, "&lt;&gt;"&amp;C1213), 0)</f>
        <v>0</v>
      </c>
      <c r="I1213" s="185">
        <f t="shared" si="4"/>
        <v>170000</v>
      </c>
      <c r="J1213" s="186">
        <f t="shared" si="3"/>
        <v>0</v>
      </c>
      <c r="K1213" s="186" t="str">
        <f t="array" ref="K1213">XLOOKUP(TRIM(C1213), LopHoc!$B$4:$B$100, LopHoc!$A$4:$A$100, "Không tìm thấy")
</f>
        <v>Gang Thép</v>
      </c>
    </row>
    <row r="1214">
      <c r="A1214" s="102" t="s">
        <v>3145</v>
      </c>
      <c r="B1214" s="105" t="s">
        <v>3065</v>
      </c>
      <c r="C1214" s="105" t="s">
        <v>27</v>
      </c>
      <c r="D1214" s="105" t="str">
        <f>IFERROR(VLOOKUP(A1214, LichDay!A:E, 5, FALSE), "")</f>
        <v>Lego</v>
      </c>
      <c r="E1214" s="173" t="str">
        <f>IFERROR(VLOOKUP(A1214, LichDay!A:F, 6, FALSE), "")</f>
        <v/>
      </c>
      <c r="F1214" s="187">
        <f t="shared" si="1"/>
        <v>9</v>
      </c>
      <c r="G1214" s="187">
        <f>IF(A1214 &lt;&gt; "", COUNTIFS(DiemDanhChiTiet!A:A, A1214, DiemDanhChiTiet!E:E, C1214), 0)</f>
        <v>7</v>
      </c>
      <c r="H1214" s="187">
        <f>IF(A1214 &lt;&gt; "", COUNTIFS(DiemDanhChiTiet!A:A, A1214, DiemDanhChiTiet!E:E, "&lt;&gt;"&amp;C1214), 0)</f>
        <v>2</v>
      </c>
      <c r="I1214" s="185">
        <f t="shared" si="4"/>
        <v>150000</v>
      </c>
      <c r="J1214" s="186">
        <f t="shared" si="3"/>
        <v>0</v>
      </c>
      <c r="K1214" s="186" t="str">
        <f t="array" ref="K1214">XLOOKUP(TRIM(C1214), LopHoc!$B$4:$B$100, LopHoc!$A$4:$A$100, "Không tìm thấy")
</f>
        <v>RMIX</v>
      </c>
    </row>
    <row r="1215">
      <c r="A1215" s="102" t="s">
        <v>3153</v>
      </c>
      <c r="B1215" s="105" t="s">
        <v>3065</v>
      </c>
      <c r="C1215" s="105" t="s">
        <v>86</v>
      </c>
      <c r="D1215" s="105" t="str">
        <f>IFERROR(VLOOKUP(A1215, LichDay!A:E, 5, FALSE), "")</f>
        <v>Halo</v>
      </c>
      <c r="E1215" s="173" t="str">
        <f>IFERROR(VLOOKUP(A1215, LichDay!A:F, 6, FALSE), "")</f>
        <v/>
      </c>
      <c r="F1215" s="187">
        <f t="shared" si="1"/>
        <v>6</v>
      </c>
      <c r="G1215" s="187">
        <f>IF(A1215 &lt;&gt; "", COUNTIFS(DiemDanhChiTiet!A:A, A1215, DiemDanhChiTiet!E:E, C1215), 0)</f>
        <v>5</v>
      </c>
      <c r="H1215" s="187">
        <f>IF(A1215 &lt;&gt; "", COUNTIFS(DiemDanhChiTiet!A:A, A1215, DiemDanhChiTiet!E:E, "&lt;&gt;"&amp;C1215), 0)</f>
        <v>1</v>
      </c>
      <c r="I1215" s="185">
        <f t="shared" si="4"/>
        <v>150000</v>
      </c>
      <c r="J1215" s="186">
        <f t="shared" si="3"/>
        <v>0</v>
      </c>
      <c r="K1215" s="186" t="str">
        <f t="array" ref="K1215">XLOOKUP(TRIM(C1215), LopHoc!$B$4:$B$100, LopHoc!$A$4:$A$100, "Không tìm thấy")
</f>
        <v>RMIX</v>
      </c>
    </row>
    <row r="1216">
      <c r="A1216" s="102" t="s">
        <v>3161</v>
      </c>
      <c r="B1216" s="105" t="s">
        <v>3065</v>
      </c>
      <c r="C1216" s="105" t="s">
        <v>439</v>
      </c>
      <c r="D1216" s="105" t="str">
        <f>IFERROR(VLOOKUP(A1216, LichDay!A:E, 5, FALSE), "")</f>
        <v>Khadi</v>
      </c>
      <c r="E1216" s="173" t="str">
        <f>IFERROR(VLOOKUP(A1216, LichDay!A:F, 6, FALSE), "")</f>
        <v/>
      </c>
      <c r="F1216" s="187">
        <f t="shared" si="1"/>
        <v>3</v>
      </c>
      <c r="G1216" s="187">
        <f>IF(A1216 &lt;&gt; "", COUNTIFS(DiemDanhChiTiet!A:A, A1216, DiemDanhChiTiet!E:E, C1216), 0)</f>
        <v>2</v>
      </c>
      <c r="H1216" s="187">
        <f>IF(A1216 &lt;&gt; "", COUNTIFS(DiemDanhChiTiet!A:A, A1216, DiemDanhChiTiet!E:E, "&lt;&gt;"&amp;C1216), 0)</f>
        <v>1</v>
      </c>
      <c r="I1216" s="185">
        <f t="shared" si="4"/>
        <v>170000</v>
      </c>
      <c r="J1216" s="186">
        <f t="shared" si="3"/>
        <v>0</v>
      </c>
      <c r="K1216" s="186" t="str">
        <f t="array" ref="K1216">XLOOKUP(TRIM(C1216), LopHoc!$B$4:$B$100, LopHoc!$A$4:$A$100, "Không tìm thấy")
</f>
        <v>Gang Thép</v>
      </c>
    </row>
    <row r="1217">
      <c r="A1217" s="102" t="s">
        <v>3119</v>
      </c>
      <c r="B1217" s="105" t="s">
        <v>3041</v>
      </c>
      <c r="C1217" s="105" t="s">
        <v>114</v>
      </c>
      <c r="D1217" s="105" t="str">
        <f>IFERROR(VLOOKUP(A1217, LichDay!A:E, 5, FALSE), "")</f>
        <v>Khadi</v>
      </c>
      <c r="E1217" s="173" t="str">
        <f>IFERROR(VLOOKUP(A1217, LichDay!A:F, 6, FALSE), "")</f>
        <v/>
      </c>
      <c r="F1217" s="187">
        <f t="shared" si="1"/>
        <v>8</v>
      </c>
      <c r="G1217" s="187">
        <f>IF(A1217 &lt;&gt; "", COUNTIFS(DiemDanhChiTiet!A:A, A1217, DiemDanhChiTiet!E:E, C1217), 0)</f>
        <v>8</v>
      </c>
      <c r="H1217" s="187">
        <f>IF(A1217 &lt;&gt; "", COUNTIFS(DiemDanhChiTiet!A:A, A1217, DiemDanhChiTiet!E:E, "&lt;&gt;"&amp;C1217), 0)</f>
        <v>0</v>
      </c>
      <c r="I1217" s="185">
        <f t="shared" si="4"/>
        <v>150000</v>
      </c>
      <c r="J1217" s="186">
        <f t="shared" si="3"/>
        <v>0</v>
      </c>
      <c r="K1217" s="186" t="str">
        <f t="array" ref="K1217">XLOOKUP(TRIM(C1217), LopHoc!$B$4:$B$100, LopHoc!$A$4:$A$100, "Không tìm thấy")
</f>
        <v>RMIX</v>
      </c>
    </row>
    <row r="1218">
      <c r="A1218" s="102" t="s">
        <v>3055</v>
      </c>
      <c r="B1218" s="105" t="s">
        <v>3041</v>
      </c>
      <c r="C1218" s="105" t="s">
        <v>232</v>
      </c>
      <c r="D1218" s="105" t="str">
        <f>IFERROR(VLOOKUP(A1218, LichDay!A:E, 5, FALSE), "")</f>
        <v>Khadi</v>
      </c>
      <c r="E1218" s="173" t="str">
        <f>IFERROR(VLOOKUP(A1218, LichDay!A:F, 6, FALSE), "")</f>
        <v/>
      </c>
      <c r="F1218" s="187">
        <f t="shared" si="1"/>
        <v>10</v>
      </c>
      <c r="G1218" s="187">
        <f>IF(A1218 &lt;&gt; "", COUNTIFS(DiemDanhChiTiet!A:A, A1218, DiemDanhChiTiet!E:E, C1218), 0)</f>
        <v>9</v>
      </c>
      <c r="H1218" s="187">
        <f>IF(A1218 &lt;&gt; "", COUNTIFS(DiemDanhChiTiet!A:A, A1218, DiemDanhChiTiet!E:E, "&lt;&gt;"&amp;C1218), 0)</f>
        <v>1</v>
      </c>
      <c r="I1218" s="185">
        <f t="shared" si="4"/>
        <v>170000</v>
      </c>
      <c r="J1218" s="186">
        <f t="shared" si="3"/>
        <v>0</v>
      </c>
      <c r="K1218" s="186" t="str">
        <f t="array" ref="K1218">XLOOKUP(TRIM(C1218), LopHoc!$B$4:$B$100, LopHoc!$A$4:$A$100, "Không tìm thấy")
</f>
        <v>Gang Thép</v>
      </c>
    </row>
    <row r="1219">
      <c r="A1219" s="102" t="s">
        <v>3096</v>
      </c>
      <c r="B1219" s="105" t="s">
        <v>3041</v>
      </c>
      <c r="C1219" s="105" t="s">
        <v>472</v>
      </c>
      <c r="D1219" s="105" t="str">
        <f>IFERROR(VLOOKUP(A1219, LichDay!A:E, 5, FALSE), "")</f>
        <v>Fury</v>
      </c>
      <c r="E1219" s="173" t="str">
        <f>IFERROR(VLOOKUP(A1219, LichDay!A:F, 6, FALSE), "")</f>
        <v/>
      </c>
      <c r="F1219" s="187">
        <f t="shared" si="1"/>
        <v>9</v>
      </c>
      <c r="G1219" s="187">
        <f>IF(A1219 &lt;&gt; "", COUNTIFS(DiemDanhChiTiet!A:A, A1219, DiemDanhChiTiet!E:E, C1219), 0)</f>
        <v>9</v>
      </c>
      <c r="H1219" s="187">
        <f>IF(A1219 &lt;&gt; "", COUNTIFS(DiemDanhChiTiet!A:A, A1219, DiemDanhChiTiet!E:E, "&lt;&gt;"&amp;C1219), 0)</f>
        <v>0</v>
      </c>
      <c r="I1219" s="185">
        <f t="shared" si="4"/>
        <v>170000</v>
      </c>
      <c r="J1219" s="186">
        <f t="shared" si="3"/>
        <v>0</v>
      </c>
      <c r="K1219" s="186" t="str">
        <f t="array" ref="K1219">XLOOKUP(TRIM(C1219), LopHoc!$B$4:$B$100, LopHoc!$A$4:$A$100, "Không tìm thấy")
</f>
        <v>Gang Thép</v>
      </c>
    </row>
    <row r="1220">
      <c r="A1220" s="102" t="s">
        <v>3040</v>
      </c>
      <c r="B1220" s="105" t="s">
        <v>3041</v>
      </c>
      <c r="C1220" s="105" t="s">
        <v>225</v>
      </c>
      <c r="D1220" s="105" t="str">
        <f>IFERROR(VLOOKUP(A1220, LichDay!A:E, 5, FALSE), "")</f>
        <v>Hope</v>
      </c>
      <c r="E1220" s="173" t="str">
        <f>IFERROR(VLOOKUP(A1220, LichDay!A:F, 6, FALSE), "")</f>
        <v/>
      </c>
      <c r="F1220" s="187">
        <f t="shared" si="1"/>
        <v>9</v>
      </c>
      <c r="G1220" s="187">
        <f>IF(A1220 &lt;&gt; "", COUNTIFS(DiemDanhChiTiet!A:A, A1220, DiemDanhChiTiet!E:E, C1220), 0)</f>
        <v>9</v>
      </c>
      <c r="H1220" s="187">
        <f>IF(A1220 &lt;&gt; "", COUNTIFS(DiemDanhChiTiet!A:A, A1220, DiemDanhChiTiet!E:E, "&lt;&gt;"&amp;C1220), 0)</f>
        <v>0</v>
      </c>
      <c r="I1220" s="185">
        <f t="shared" si="4"/>
        <v>170000</v>
      </c>
      <c r="J1220" s="186">
        <f t="shared" si="3"/>
        <v>0</v>
      </c>
      <c r="K1220" s="186" t="str">
        <f t="array" ref="K1220">XLOOKUP(TRIM(C1220), LopHoc!$B$4:$B$100, LopHoc!$A$4:$A$100, "Không tìm thấy")
</f>
        <v>Gang Thép</v>
      </c>
    </row>
    <row r="1221">
      <c r="A1221" s="102" t="s">
        <v>3078</v>
      </c>
      <c r="B1221" s="105" t="s">
        <v>3043</v>
      </c>
      <c r="C1221" s="105" t="s">
        <v>306</v>
      </c>
      <c r="D1221" s="105" t="str">
        <f>IFERROR(VLOOKUP(A1221, LichDay!A:E, 5, FALSE), "")</f>
        <v>Halo</v>
      </c>
      <c r="E1221" s="173" t="str">
        <f>IFERROR(VLOOKUP(A1221, LichDay!A:F, 6, FALSE), "")</f>
        <v/>
      </c>
      <c r="F1221" s="187">
        <f t="shared" si="1"/>
        <v>3</v>
      </c>
      <c r="G1221" s="187">
        <f>IF(A1221 &lt;&gt; "", COUNTIFS(DiemDanhChiTiet!A:A, A1221, DiemDanhChiTiet!E:E, C1221), 0)</f>
        <v>1</v>
      </c>
      <c r="H1221" s="187">
        <f>IF(A1221 &lt;&gt; "", COUNTIFS(DiemDanhChiTiet!A:A, A1221, DiemDanhChiTiet!E:E, "&lt;&gt;"&amp;C1221), 0)</f>
        <v>2</v>
      </c>
      <c r="I1221" s="185">
        <f t="shared" si="4"/>
        <v>170000</v>
      </c>
      <c r="J1221" s="186">
        <f t="shared" si="3"/>
        <v>0</v>
      </c>
      <c r="K1221" s="186" t="str">
        <f t="array" ref="K1221">XLOOKUP(TRIM(C1221), LopHoc!$B$4:$B$100, LopHoc!$A$4:$A$100, "Không tìm thấy")
</f>
        <v>Gang Thép</v>
      </c>
    </row>
    <row r="1222">
      <c r="A1222" s="102" t="s">
        <v>3120</v>
      </c>
      <c r="B1222" s="105" t="s">
        <v>3043</v>
      </c>
      <c r="C1222" s="105" t="s">
        <v>114</v>
      </c>
      <c r="D1222" s="105" t="str">
        <f>IFERROR(VLOOKUP(A1222, LichDay!A:E, 5, FALSE), "")</f>
        <v>Khadi</v>
      </c>
      <c r="E1222" s="173" t="str">
        <f>IFERROR(VLOOKUP(A1222, LichDay!A:F, 6, FALSE), "")</f>
        <v/>
      </c>
      <c r="F1222" s="187">
        <f t="shared" si="1"/>
        <v>6</v>
      </c>
      <c r="G1222" s="187">
        <f>IF(A1222 &lt;&gt; "", COUNTIFS(DiemDanhChiTiet!A:A, A1222, DiemDanhChiTiet!E:E, C1222), 0)</f>
        <v>6</v>
      </c>
      <c r="H1222" s="187">
        <f>IF(A1222 &lt;&gt; "", COUNTIFS(DiemDanhChiTiet!A:A, A1222, DiemDanhChiTiet!E:E, "&lt;&gt;"&amp;C1222), 0)</f>
        <v>0</v>
      </c>
      <c r="I1222" s="185">
        <f t="shared" si="4"/>
        <v>150000</v>
      </c>
      <c r="J1222" s="186">
        <f t="shared" si="3"/>
        <v>0</v>
      </c>
      <c r="K1222" s="186" t="str">
        <f t="array" ref="K1222">XLOOKUP(TRIM(C1222), LopHoc!$B$4:$B$100, LopHoc!$A$4:$A$100, "Không tìm thấy")
</f>
        <v>RMIX</v>
      </c>
    </row>
    <row r="1223">
      <c r="A1223" s="102" t="s">
        <v>3129</v>
      </c>
      <c r="B1223" s="105" t="s">
        <v>3043</v>
      </c>
      <c r="C1223" s="105" t="s">
        <v>50</v>
      </c>
      <c r="D1223" s="105" t="str">
        <f>IFERROR(VLOOKUP(A1223, LichDay!A:E, 5, FALSE), "")</f>
        <v>Khadi</v>
      </c>
      <c r="E1223" s="173" t="str">
        <f>IFERROR(VLOOKUP(A1223, LichDay!A:F, 6, FALSE), "")</f>
        <v/>
      </c>
      <c r="F1223" s="187">
        <f t="shared" si="1"/>
        <v>4</v>
      </c>
      <c r="G1223" s="187">
        <f>IF(A1223 &lt;&gt; "", COUNTIFS(DiemDanhChiTiet!A:A, A1223, DiemDanhChiTiet!E:E, C1223), 0)</f>
        <v>4</v>
      </c>
      <c r="H1223" s="187">
        <f>IF(A1223 &lt;&gt; "", COUNTIFS(DiemDanhChiTiet!A:A, A1223, DiemDanhChiTiet!E:E, "&lt;&gt;"&amp;C1223), 0)</f>
        <v>0</v>
      </c>
      <c r="I1223" s="185">
        <f t="shared" si="4"/>
        <v>150000</v>
      </c>
      <c r="J1223" s="186">
        <f t="shared" si="3"/>
        <v>0</v>
      </c>
      <c r="K1223" s="186" t="str">
        <f t="array" ref="K1223">XLOOKUP(TRIM(C1223), LopHoc!$B$4:$B$100, LopHoc!$A$4:$A$100, "Không tìm thấy")
</f>
        <v>RMIX</v>
      </c>
    </row>
    <row r="1224">
      <c r="A1224" s="102" t="s">
        <v>3042</v>
      </c>
      <c r="B1224" s="105" t="s">
        <v>3043</v>
      </c>
      <c r="C1224" s="105" t="s">
        <v>225</v>
      </c>
      <c r="D1224" s="105" t="str">
        <f>IFERROR(VLOOKUP(A1224, LichDay!A:E, 5, FALSE), "")</f>
        <v>Hope</v>
      </c>
      <c r="E1224" s="173" t="str">
        <f>IFERROR(VLOOKUP(A1224, LichDay!A:F, 6, FALSE), "")</f>
        <v/>
      </c>
      <c r="F1224" s="187">
        <f t="shared" si="1"/>
        <v>7</v>
      </c>
      <c r="G1224" s="187">
        <f>IF(A1224 &lt;&gt; "", COUNTIFS(DiemDanhChiTiet!A:A, A1224, DiemDanhChiTiet!E:E, C1224), 0)</f>
        <v>7</v>
      </c>
      <c r="H1224" s="187">
        <f>IF(A1224 &lt;&gt; "", COUNTIFS(DiemDanhChiTiet!A:A, A1224, DiemDanhChiTiet!E:E, "&lt;&gt;"&amp;C1224), 0)</f>
        <v>0</v>
      </c>
      <c r="I1224" s="185">
        <f t="shared" si="4"/>
        <v>170000</v>
      </c>
      <c r="J1224" s="186">
        <f t="shared" si="3"/>
        <v>0</v>
      </c>
      <c r="K1224" s="186" t="str">
        <f t="array" ref="K1224">XLOOKUP(TRIM(C1224), LopHoc!$B$4:$B$100, LopHoc!$A$4:$A$100, "Không tìm thấy")
</f>
        <v>Gang Thép</v>
      </c>
    </row>
    <row r="1225">
      <c r="A1225" s="102" t="s">
        <v>3056</v>
      </c>
      <c r="B1225" s="105" t="s">
        <v>3043</v>
      </c>
      <c r="C1225" s="105" t="s">
        <v>232</v>
      </c>
      <c r="D1225" s="105" t="str">
        <f>IFERROR(VLOOKUP(A1225, LichDay!A:E, 5, FALSE), "")</f>
        <v>Khadi</v>
      </c>
      <c r="E1225" s="173" t="str">
        <f>IFERROR(VLOOKUP(A1225, LichDay!A:F, 6, FALSE), "")</f>
        <v/>
      </c>
      <c r="F1225" s="187">
        <f t="shared" si="1"/>
        <v>11</v>
      </c>
      <c r="G1225" s="187">
        <f>IF(A1225 &lt;&gt; "", COUNTIFS(DiemDanhChiTiet!A:A, A1225, DiemDanhChiTiet!E:E, C1225), 0)</f>
        <v>10</v>
      </c>
      <c r="H1225" s="187">
        <f>IF(A1225 &lt;&gt; "", COUNTIFS(DiemDanhChiTiet!A:A, A1225, DiemDanhChiTiet!E:E, "&lt;&gt;"&amp;C1225), 0)</f>
        <v>1</v>
      </c>
      <c r="I1225" s="185">
        <f t="shared" si="4"/>
        <v>170000</v>
      </c>
      <c r="J1225" s="186">
        <f t="shared" si="3"/>
        <v>0</v>
      </c>
      <c r="K1225" s="186" t="str">
        <f t="array" ref="K1225">XLOOKUP(TRIM(C1225), LopHoc!$B$4:$B$100, LopHoc!$A$4:$A$100, "Không tìm thấy")
</f>
        <v>Gang Thép</v>
      </c>
    </row>
    <row r="1226">
      <c r="A1226" s="102" t="s">
        <v>3170</v>
      </c>
      <c r="B1226" s="105" t="s">
        <v>3107</v>
      </c>
      <c r="C1226" s="105" t="s">
        <v>225</v>
      </c>
      <c r="D1226" s="105" t="str">
        <f>IFERROR(VLOOKUP(A1226, LichDay!A:E, 5, FALSE), "")</f>
        <v>Hope</v>
      </c>
      <c r="E1226" s="173" t="str">
        <f>IFERROR(VLOOKUP(A1226, LichDay!A:F, 6, FALSE), "")</f>
        <v/>
      </c>
      <c r="F1226" s="187">
        <f t="shared" si="1"/>
        <v>6</v>
      </c>
      <c r="G1226" s="187">
        <f>IF(A1226 &lt;&gt; "", COUNTIFS(DiemDanhChiTiet!A:A, A1226, DiemDanhChiTiet!E:E, C1226), 0)</f>
        <v>6</v>
      </c>
      <c r="H1226" s="187">
        <f>IF(A1226 &lt;&gt; "", COUNTIFS(DiemDanhChiTiet!A:A, A1226, DiemDanhChiTiet!E:E, "&lt;&gt;"&amp;C1226), 0)</f>
        <v>0</v>
      </c>
      <c r="I1226" s="185">
        <f t="shared" si="4"/>
        <v>170000</v>
      </c>
      <c r="J1226" s="186">
        <f t="shared" si="3"/>
        <v>0</v>
      </c>
      <c r="K1226" s="186" t="str">
        <f t="array" ref="K1226">XLOOKUP(TRIM(C1226), LopHoc!$B$4:$B$100, LopHoc!$A$4:$A$100, "Không tìm thấy")
</f>
        <v>Gang Thép</v>
      </c>
    </row>
    <row r="1227">
      <c r="A1227" s="102" t="s">
        <v>3137</v>
      </c>
      <c r="B1227" s="105" t="s">
        <v>3107</v>
      </c>
      <c r="C1227" s="105" t="s">
        <v>141</v>
      </c>
      <c r="D1227" s="105" t="str">
        <f>IFERROR(VLOOKUP(A1227, LichDay!A:E, 5, FALSE), "")</f>
        <v>Hope</v>
      </c>
      <c r="E1227" s="173" t="str">
        <f>IFERROR(VLOOKUP(A1227, LichDay!A:F, 6, FALSE), "")</f>
        <v/>
      </c>
      <c r="F1227" s="187">
        <f t="shared" si="1"/>
        <v>6</v>
      </c>
      <c r="G1227" s="187">
        <f>IF(A1227 &lt;&gt; "", COUNTIFS(DiemDanhChiTiet!A:A, A1227, DiemDanhChiTiet!E:E, C1227), 0)</f>
        <v>6</v>
      </c>
      <c r="H1227" s="187">
        <f>IF(A1227 &lt;&gt; "", COUNTIFS(DiemDanhChiTiet!A:A, A1227, DiemDanhChiTiet!E:E, "&lt;&gt;"&amp;C1227), 0)</f>
        <v>0</v>
      </c>
      <c r="I1227" s="185">
        <f t="shared" si="4"/>
        <v>150000</v>
      </c>
      <c r="J1227" s="186">
        <f t="shared" si="3"/>
        <v>0</v>
      </c>
      <c r="K1227" s="186" t="str">
        <f t="array" ref="K1227">XLOOKUP(TRIM(C1227), LopHoc!$B$4:$B$100, LopHoc!$A$4:$A$100, "Không tìm thấy")
</f>
        <v>RMIX</v>
      </c>
    </row>
    <row r="1228">
      <c r="A1228" s="102" t="s">
        <v>3167</v>
      </c>
      <c r="B1228" s="105" t="s">
        <v>3107</v>
      </c>
      <c r="C1228" s="105" t="s">
        <v>27</v>
      </c>
      <c r="D1228" s="105" t="str">
        <f>IFERROR(VLOOKUP(A1228, LichDay!A:E, 5, FALSE), "")</f>
        <v>Lego</v>
      </c>
      <c r="E1228" s="173" t="str">
        <f>IFERROR(VLOOKUP(A1228, LichDay!A:F, 6, FALSE), "")</f>
        <v/>
      </c>
      <c r="F1228" s="187">
        <f t="shared" si="1"/>
        <v>9</v>
      </c>
      <c r="G1228" s="187">
        <f>IF(A1228 &lt;&gt; "", COUNTIFS(DiemDanhChiTiet!A:A, A1228, DiemDanhChiTiet!E:E, C1228), 0)</f>
        <v>8</v>
      </c>
      <c r="H1228" s="187">
        <f>IF(A1228 &lt;&gt; "", COUNTIFS(DiemDanhChiTiet!A:A, A1228, DiemDanhChiTiet!E:E, "&lt;&gt;"&amp;C1228), 0)</f>
        <v>1</v>
      </c>
      <c r="I1228" s="185">
        <f t="shared" si="4"/>
        <v>150000</v>
      </c>
      <c r="J1228" s="186">
        <f t="shared" si="3"/>
        <v>0</v>
      </c>
      <c r="K1228" s="186" t="str">
        <f t="array" ref="K1228">XLOOKUP(TRIM(C1228), LopHoc!$B$4:$B$100, LopHoc!$A$4:$A$100, "Không tìm thấy")
</f>
        <v>RMIX</v>
      </c>
    </row>
    <row r="1229">
      <c r="A1229" s="102" t="s">
        <v>3106</v>
      </c>
      <c r="B1229" s="105" t="s">
        <v>3107</v>
      </c>
      <c r="C1229" s="105" t="s">
        <v>293</v>
      </c>
      <c r="D1229" s="105" t="str">
        <f>IFERROR(VLOOKUP(A1229, LichDay!A:E, 5, FALSE), "")</f>
        <v>Halo</v>
      </c>
      <c r="E1229" s="173" t="str">
        <f>IFERROR(VLOOKUP(A1229, LichDay!A:F, 6, FALSE), "")</f>
        <v/>
      </c>
      <c r="F1229" s="187">
        <f t="shared" si="1"/>
        <v>8</v>
      </c>
      <c r="G1229" s="187">
        <f>IF(A1229 &lt;&gt; "", COUNTIFS(DiemDanhChiTiet!A:A, A1229, DiemDanhChiTiet!E:E, C1229), 0)</f>
        <v>8</v>
      </c>
      <c r="H1229" s="187">
        <f>IF(A1229 &lt;&gt; "", COUNTIFS(DiemDanhChiTiet!A:A, A1229, DiemDanhChiTiet!E:E, "&lt;&gt;"&amp;C1229), 0)</f>
        <v>0</v>
      </c>
      <c r="I1229" s="185">
        <f t="shared" si="4"/>
        <v>170000</v>
      </c>
      <c r="J1229" s="186">
        <f t="shared" si="3"/>
        <v>0</v>
      </c>
      <c r="K1229" s="186" t="str">
        <f t="array" ref="K1229">XLOOKUP(TRIM(C1229), LopHoc!$B$4:$B$100, LopHoc!$A$4:$A$100, "Không tìm thấy")
</f>
        <v>Gang Thép</v>
      </c>
    </row>
    <row r="1230">
      <c r="A1230" s="102" t="s">
        <v>3079</v>
      </c>
      <c r="B1230" s="105" t="s">
        <v>3080</v>
      </c>
      <c r="C1230" s="105" t="s">
        <v>306</v>
      </c>
      <c r="D1230" s="105" t="str">
        <f>IFERROR(VLOOKUP(A1230, LichDay!A:E, 5, FALSE), "")</f>
        <v>Khadi</v>
      </c>
      <c r="E1230" s="173" t="str">
        <f>IFERROR(VLOOKUP(A1230, LichDay!A:F, 6, FALSE), "")</f>
        <v/>
      </c>
      <c r="F1230" s="187">
        <f t="shared" si="1"/>
        <v>10</v>
      </c>
      <c r="G1230" s="187">
        <f>IF(A1230 &lt;&gt; "", COUNTIFS(DiemDanhChiTiet!A:A, A1230, DiemDanhChiTiet!E:E, C1230), 0)</f>
        <v>8</v>
      </c>
      <c r="H1230" s="187">
        <f>IF(A1230 &lt;&gt; "", COUNTIFS(DiemDanhChiTiet!A:A, A1230, DiemDanhChiTiet!E:E, "&lt;&gt;"&amp;C1230), 0)</f>
        <v>2</v>
      </c>
      <c r="I1230" s="185">
        <f t="shared" si="4"/>
        <v>170000</v>
      </c>
      <c r="J1230" s="186">
        <f t="shared" si="3"/>
        <v>0</v>
      </c>
      <c r="K1230" s="186" t="str">
        <f t="array" ref="K1230">XLOOKUP(TRIM(C1230), LopHoc!$B$4:$B$100, LopHoc!$A$4:$A$100, "Không tìm thấy")
</f>
        <v>Gang Thép</v>
      </c>
    </row>
    <row r="1231">
      <c r="A1231" s="102" t="s">
        <v>3089</v>
      </c>
      <c r="B1231" s="105" t="s">
        <v>3080</v>
      </c>
      <c r="C1231" s="105" t="s">
        <v>453</v>
      </c>
      <c r="D1231" s="105" t="str">
        <f>IFERROR(VLOOKUP(A1231, LichDay!A:E, 5, FALSE), "")</f>
        <v>Hope</v>
      </c>
      <c r="E1231" s="173" t="str">
        <f>IFERROR(VLOOKUP(A1231, LichDay!A:F, 6, FALSE), "")</f>
        <v/>
      </c>
      <c r="F1231" s="187">
        <f t="shared" si="1"/>
        <v>12</v>
      </c>
      <c r="G1231" s="187">
        <f>IF(A1231 &lt;&gt; "", COUNTIFS(DiemDanhChiTiet!A:A, A1231, DiemDanhChiTiet!E:E, C1231), 0)</f>
        <v>12</v>
      </c>
      <c r="H1231" s="187">
        <f>IF(A1231 &lt;&gt; "", COUNTIFS(DiemDanhChiTiet!A:A, A1231, DiemDanhChiTiet!E:E, "&lt;&gt;"&amp;C1231), 0)</f>
        <v>0</v>
      </c>
      <c r="I1231" s="185">
        <f t="shared" si="4"/>
        <v>170000</v>
      </c>
      <c r="J1231" s="186">
        <f t="shared" si="3"/>
        <v>0</v>
      </c>
      <c r="K1231" s="186" t="str">
        <f t="array" ref="K1231">XLOOKUP(TRIM(C1231), LopHoc!$B$4:$B$100, LopHoc!$A$4:$A$100, "Không tìm thấy")
</f>
        <v>Gang Thép</v>
      </c>
    </row>
    <row r="1232">
      <c r="A1232" s="102" t="s">
        <v>3066</v>
      </c>
      <c r="B1232" s="105" t="s">
        <v>3067</v>
      </c>
      <c r="C1232" s="105" t="s">
        <v>327</v>
      </c>
      <c r="D1232" s="105" t="str">
        <f>IFERROR(VLOOKUP(A1232, LichDay!A:E, 5, FALSE), "")</f>
        <v>Huco</v>
      </c>
      <c r="E1232" s="173" t="str">
        <f>IFERROR(VLOOKUP(A1232, LichDay!A:F, 6, FALSE), "")</f>
        <v/>
      </c>
      <c r="F1232" s="187">
        <f t="shared" si="1"/>
        <v>12</v>
      </c>
      <c r="G1232" s="187">
        <f>IF(A1232 &lt;&gt; "", COUNTIFS(DiemDanhChiTiet!A:A, A1232, DiemDanhChiTiet!E:E, C1232), 0)</f>
        <v>12</v>
      </c>
      <c r="H1232" s="187">
        <f>IF(A1232 &lt;&gt; "", COUNTIFS(DiemDanhChiTiet!A:A, A1232, DiemDanhChiTiet!E:E, "&lt;&gt;"&amp;C1232), 0)</f>
        <v>0</v>
      </c>
      <c r="I1232" s="185">
        <f t="shared" si="4"/>
        <v>170000</v>
      </c>
      <c r="J1232" s="186">
        <f t="shared" si="3"/>
        <v>0</v>
      </c>
      <c r="K1232" s="186" t="str">
        <f t="array" ref="K1232">XLOOKUP(TRIM(C1232), LopHoc!$B$4:$B$100, LopHoc!$A$4:$A$100, "Không tìm thấy")
</f>
        <v>Gang Thép</v>
      </c>
    </row>
    <row r="1233">
      <c r="A1233" s="102" t="s">
        <v>3154</v>
      </c>
      <c r="B1233" s="105" t="s">
        <v>3067</v>
      </c>
      <c r="C1233" s="105" t="s">
        <v>86</v>
      </c>
      <c r="D1233" s="105" t="str">
        <f>IFERROR(VLOOKUP(A1233, LichDay!A:E, 5, FALSE), "")</f>
        <v>Halo</v>
      </c>
      <c r="E1233" s="173" t="str">
        <f>IFERROR(VLOOKUP(A1233, LichDay!A:F, 6, FALSE), "")</f>
        <v/>
      </c>
      <c r="F1233" s="187">
        <f t="shared" si="1"/>
        <v>10</v>
      </c>
      <c r="G1233" s="187">
        <f>IF(A1233 &lt;&gt; "", COUNTIFS(DiemDanhChiTiet!A:A, A1233, DiemDanhChiTiet!E:E, C1233), 0)</f>
        <v>10</v>
      </c>
      <c r="H1233" s="187">
        <f>IF(A1233 &lt;&gt; "", COUNTIFS(DiemDanhChiTiet!A:A, A1233, DiemDanhChiTiet!E:E, "&lt;&gt;"&amp;C1233), 0)</f>
        <v>0</v>
      </c>
      <c r="I1233" s="185">
        <f t="shared" si="4"/>
        <v>150000</v>
      </c>
      <c r="J1233" s="186">
        <f t="shared" si="3"/>
        <v>0</v>
      </c>
      <c r="K1233" s="186" t="str">
        <f t="array" ref="K1233">XLOOKUP(TRIM(C1233), LopHoc!$B$4:$B$100, LopHoc!$A$4:$A$100, "Không tìm thấy")
</f>
        <v>RMIX</v>
      </c>
    </row>
    <row r="1234">
      <c r="A1234" s="102" t="s">
        <v>3138</v>
      </c>
      <c r="B1234" s="105" t="s">
        <v>3067</v>
      </c>
      <c r="C1234" s="105" t="s">
        <v>141</v>
      </c>
      <c r="D1234" s="105" t="str">
        <f>IFERROR(VLOOKUP(A1234, LichDay!A:E, 5, FALSE), "")</f>
        <v>Hope</v>
      </c>
      <c r="E1234" s="173" t="str">
        <f>IFERROR(VLOOKUP(A1234, LichDay!A:F, 6, FALSE), "")</f>
        <v/>
      </c>
      <c r="F1234" s="187">
        <f t="shared" si="1"/>
        <v>6</v>
      </c>
      <c r="G1234" s="187">
        <f>IF(A1234 &lt;&gt; "", COUNTIFS(DiemDanhChiTiet!A:A, A1234, DiemDanhChiTiet!E:E, C1234), 0)</f>
        <v>6</v>
      </c>
      <c r="H1234" s="187">
        <f>IF(A1234 &lt;&gt; "", COUNTIFS(DiemDanhChiTiet!A:A, A1234, DiemDanhChiTiet!E:E, "&lt;&gt;"&amp;C1234), 0)</f>
        <v>0</v>
      </c>
      <c r="I1234" s="185">
        <f t="shared" si="4"/>
        <v>150000</v>
      </c>
      <c r="J1234" s="186">
        <f t="shared" si="3"/>
        <v>0</v>
      </c>
      <c r="K1234" s="186" t="str">
        <f t="array" ref="K1234">XLOOKUP(TRIM(C1234), LopHoc!$B$4:$B$100, LopHoc!$A$4:$A$100, "Không tìm thấy")
</f>
        <v>RMIX</v>
      </c>
    </row>
    <row r="1235">
      <c r="A1235" s="102" t="s">
        <v>3162</v>
      </c>
      <c r="B1235" s="105" t="s">
        <v>3067</v>
      </c>
      <c r="C1235" s="105" t="s">
        <v>439</v>
      </c>
      <c r="D1235" s="105" t="str">
        <f>IFERROR(VLOOKUP(A1235, LichDay!A:E, 5, FALSE), "")</f>
        <v>Khadi</v>
      </c>
      <c r="E1235" s="173" t="str">
        <f>IFERROR(VLOOKUP(A1235, LichDay!A:F, 6, FALSE), "")</f>
        <v/>
      </c>
      <c r="F1235" s="187">
        <f t="shared" si="1"/>
        <v>6</v>
      </c>
      <c r="G1235" s="187">
        <f>IF(A1235 &lt;&gt; "", COUNTIFS(DiemDanhChiTiet!A:A, A1235, DiemDanhChiTiet!E:E, C1235), 0)</f>
        <v>6</v>
      </c>
      <c r="H1235" s="187">
        <f>IF(A1235 &lt;&gt; "", COUNTIFS(DiemDanhChiTiet!A:A, A1235, DiemDanhChiTiet!E:E, "&lt;&gt;"&amp;C1235), 0)</f>
        <v>0</v>
      </c>
      <c r="I1235" s="185">
        <f t="shared" si="4"/>
        <v>170000</v>
      </c>
      <c r="J1235" s="186">
        <f t="shared" si="3"/>
        <v>0</v>
      </c>
      <c r="K1235" s="186" t="str">
        <f t="array" ref="K1235">XLOOKUP(TRIM(C1235), LopHoc!$B$4:$B$100, LopHoc!$A$4:$A$100, "Không tìm thấy")
</f>
        <v>Gang Thép</v>
      </c>
    </row>
    <row r="1236">
      <c r="A1236" s="102" t="s">
        <v>3174</v>
      </c>
      <c r="B1236" s="105" t="s">
        <v>3109</v>
      </c>
      <c r="C1236" s="105" t="s">
        <v>306</v>
      </c>
      <c r="D1236" s="105" t="str">
        <f>IFERROR(VLOOKUP(A1236, LichDay!A:E, 5, FALSE), "")</f>
        <v>Khadi</v>
      </c>
      <c r="E1236" s="173" t="str">
        <f>IFERROR(VLOOKUP(A1236, LichDay!A:F, 6, FALSE), "")</f>
        <v/>
      </c>
      <c r="F1236" s="187">
        <f t="shared" si="1"/>
        <v>9</v>
      </c>
      <c r="G1236" s="187">
        <f>IF(A1236 &lt;&gt; "", COUNTIFS(DiemDanhChiTiet!A:A, A1236, DiemDanhChiTiet!E:E, C1236), 0)</f>
        <v>7</v>
      </c>
      <c r="H1236" s="187">
        <f>IF(A1236 &lt;&gt; "", COUNTIFS(DiemDanhChiTiet!A:A, A1236, DiemDanhChiTiet!E:E, "&lt;&gt;"&amp;C1236), 0)</f>
        <v>2</v>
      </c>
      <c r="I1236" s="185">
        <f t="shared" si="4"/>
        <v>170000</v>
      </c>
      <c r="J1236" s="186">
        <f t="shared" si="3"/>
        <v>0</v>
      </c>
      <c r="K1236" s="186" t="str">
        <f t="array" ref="K1236">XLOOKUP(TRIM(C1236), LopHoc!$B$4:$B$100, LopHoc!$A$4:$A$100, "Không tìm thấy")
</f>
        <v>Gang Thép</v>
      </c>
    </row>
    <row r="1237">
      <c r="A1237" s="102" t="s">
        <v>3108</v>
      </c>
      <c r="B1237" s="105" t="s">
        <v>3109</v>
      </c>
      <c r="C1237" s="105" t="s">
        <v>293</v>
      </c>
      <c r="D1237" s="105" t="str">
        <f>IFERROR(VLOOKUP(A1237, LichDay!A:E, 5, FALSE), "")</f>
        <v>Halo</v>
      </c>
      <c r="E1237" s="173" t="str">
        <f>IFERROR(VLOOKUP(A1237, LichDay!A:F, 6, FALSE), "")</f>
        <v/>
      </c>
      <c r="F1237" s="187">
        <f t="shared" si="1"/>
        <v>9</v>
      </c>
      <c r="G1237" s="187">
        <f>IF(A1237 &lt;&gt; "", COUNTIFS(DiemDanhChiTiet!A:A, A1237, DiemDanhChiTiet!E:E, C1237), 0)</f>
        <v>9</v>
      </c>
      <c r="H1237" s="187">
        <f>IF(A1237 &lt;&gt; "", COUNTIFS(DiemDanhChiTiet!A:A, A1237, DiemDanhChiTiet!E:E, "&lt;&gt;"&amp;C1237), 0)</f>
        <v>0</v>
      </c>
      <c r="I1237" s="185">
        <f t="shared" si="4"/>
        <v>170000</v>
      </c>
      <c r="J1237" s="186">
        <f t="shared" si="3"/>
        <v>0</v>
      </c>
      <c r="K1237" s="186" t="str">
        <f t="array" ref="K1237">XLOOKUP(TRIM(C1237), LopHoc!$B$4:$B$100, LopHoc!$A$4:$A$100, "Không tìm thấy")
</f>
        <v>Gang Thép</v>
      </c>
    </row>
    <row r="1238">
      <c r="A1238" s="102" t="s">
        <v>3090</v>
      </c>
      <c r="B1238" s="105" t="s">
        <v>3069</v>
      </c>
      <c r="C1238" s="105" t="s">
        <v>453</v>
      </c>
      <c r="D1238" s="105" t="str">
        <f>IFERROR(VLOOKUP(A1238, LichDay!A:E, 5, FALSE), "")</f>
        <v>Hope</v>
      </c>
      <c r="E1238" s="173" t="str">
        <f>IFERROR(VLOOKUP(A1238, LichDay!A:F, 6, FALSE), "")</f>
        <v/>
      </c>
      <c r="F1238" s="187">
        <f t="shared" si="1"/>
        <v>7</v>
      </c>
      <c r="G1238" s="187">
        <f>IF(A1238 &lt;&gt; "", COUNTIFS(DiemDanhChiTiet!A:A, A1238, DiemDanhChiTiet!E:E, C1238), 0)</f>
        <v>7</v>
      </c>
      <c r="H1238" s="187">
        <f>IF(A1238 &lt;&gt; "", COUNTIFS(DiemDanhChiTiet!A:A, A1238, DiemDanhChiTiet!E:E, "&lt;&gt;"&amp;C1238), 0)</f>
        <v>0</v>
      </c>
      <c r="I1238" s="185">
        <f t="shared" si="4"/>
        <v>170000</v>
      </c>
      <c r="J1238" s="186">
        <f t="shared" si="3"/>
        <v>0</v>
      </c>
      <c r="K1238" s="186" t="str">
        <f t="array" ref="K1238">XLOOKUP(TRIM(C1238), LopHoc!$B$4:$B$100, LopHoc!$A$4:$A$100, "Không tìm thấy")
</f>
        <v>Gang Thép</v>
      </c>
    </row>
    <row r="1239">
      <c r="A1239" s="102" t="s">
        <v>3130</v>
      </c>
      <c r="B1239" s="105" t="s">
        <v>3069</v>
      </c>
      <c r="C1239" s="105" t="s">
        <v>50</v>
      </c>
      <c r="D1239" s="105" t="str">
        <f>IFERROR(VLOOKUP(A1239, LichDay!A:E, 5, FALSE), "")</f>
        <v>Khadi</v>
      </c>
      <c r="E1239" s="173" t="str">
        <f>IFERROR(VLOOKUP(A1239, LichDay!A:F, 6, FALSE), "")</f>
        <v/>
      </c>
      <c r="F1239" s="187">
        <f t="shared" si="1"/>
        <v>5</v>
      </c>
      <c r="G1239" s="187">
        <f>IF(A1239 &lt;&gt; "", COUNTIFS(DiemDanhChiTiet!A:A, A1239, DiemDanhChiTiet!E:E, C1239), 0)</f>
        <v>5</v>
      </c>
      <c r="H1239" s="187">
        <f>IF(A1239 &lt;&gt; "", COUNTIFS(DiemDanhChiTiet!A:A, A1239, DiemDanhChiTiet!E:E, "&lt;&gt;"&amp;C1239), 0)</f>
        <v>0</v>
      </c>
      <c r="I1239" s="185">
        <f t="shared" si="4"/>
        <v>150000</v>
      </c>
      <c r="J1239" s="186">
        <f t="shared" si="3"/>
        <v>0</v>
      </c>
      <c r="K1239" s="186" t="str">
        <f t="array" ref="K1239">XLOOKUP(TRIM(C1239), LopHoc!$B$4:$B$100, LopHoc!$A$4:$A$100, "Không tìm thấy")
</f>
        <v>RMIX</v>
      </c>
    </row>
    <row r="1240">
      <c r="A1240" s="102" t="s">
        <v>3068</v>
      </c>
      <c r="B1240" s="105" t="s">
        <v>3069</v>
      </c>
      <c r="C1240" s="105" t="s">
        <v>327</v>
      </c>
      <c r="D1240" s="105" t="str">
        <f>IFERROR(VLOOKUP(A1240, LichDay!A:E, 5, FALSE), "")</f>
        <v>Huco</v>
      </c>
      <c r="E1240" s="173" t="str">
        <f>IFERROR(VLOOKUP(A1240, LichDay!A:F, 6, FALSE), "")</f>
        <v/>
      </c>
      <c r="F1240" s="187">
        <f t="shared" si="1"/>
        <v>13</v>
      </c>
      <c r="G1240" s="187">
        <f>IF(A1240 &lt;&gt; "", COUNTIFS(DiemDanhChiTiet!A:A, A1240, DiemDanhChiTiet!E:E, C1240), 0)</f>
        <v>13</v>
      </c>
      <c r="H1240" s="187">
        <f>IF(A1240 &lt;&gt; "", COUNTIFS(DiemDanhChiTiet!A:A, A1240, DiemDanhChiTiet!E:E, "&lt;&gt;"&amp;C1240), 0)</f>
        <v>0</v>
      </c>
      <c r="I1240" s="185">
        <f t="shared" si="4"/>
        <v>190000</v>
      </c>
      <c r="J1240" s="186">
        <f t="shared" si="3"/>
        <v>0</v>
      </c>
      <c r="K1240" s="186" t="str">
        <f t="array" ref="K1240">XLOOKUP(TRIM(C1240), LopHoc!$B$4:$B$100, LopHoc!$A$4:$A$100, "Không tìm thấy")
</f>
        <v>Gang Thép</v>
      </c>
    </row>
    <row r="1241">
      <c r="A1241" s="102" t="s">
        <v>3155</v>
      </c>
      <c r="B1241" s="105" t="s">
        <v>3069</v>
      </c>
      <c r="C1241" s="105" t="s">
        <v>86</v>
      </c>
      <c r="D1241" s="105" t="str">
        <f>IFERROR(VLOOKUP(A1241, LichDay!A:E, 5, FALSE), "")</f>
        <v>Halo</v>
      </c>
      <c r="E1241" s="173" t="str">
        <f>IFERROR(VLOOKUP(A1241, LichDay!A:F, 6, FALSE), "")</f>
        <v/>
      </c>
      <c r="F1241" s="187">
        <f t="shared" si="1"/>
        <v>6</v>
      </c>
      <c r="G1241" s="187">
        <f>IF(A1241 &lt;&gt; "", COUNTIFS(DiemDanhChiTiet!A:A, A1241, DiemDanhChiTiet!E:E, C1241), 0)</f>
        <v>5</v>
      </c>
      <c r="H1241" s="187">
        <f>IF(A1241 &lt;&gt; "", COUNTIFS(DiemDanhChiTiet!A:A, A1241, DiemDanhChiTiet!E:E, "&lt;&gt;"&amp;C1241), 0)</f>
        <v>1</v>
      </c>
      <c r="I1241" s="185">
        <f t="shared" si="4"/>
        <v>150000</v>
      </c>
      <c r="J1241" s="186">
        <f t="shared" si="3"/>
        <v>0</v>
      </c>
      <c r="K1241" s="186" t="str">
        <f t="array" ref="K1241">XLOOKUP(TRIM(C1241), LopHoc!$B$4:$B$100, LopHoc!$A$4:$A$100, "Không tìm thấy")
</f>
        <v>RMIX</v>
      </c>
    </row>
    <row r="1242">
      <c r="A1242" s="102" t="s">
        <v>3147</v>
      </c>
      <c r="B1242" s="105" t="s">
        <v>3069</v>
      </c>
      <c r="C1242" s="105" t="s">
        <v>27</v>
      </c>
      <c r="D1242" s="105" t="str">
        <f>IFERROR(VLOOKUP(A1242, LichDay!A:E, 5, FALSE), "")</f>
        <v>Lego</v>
      </c>
      <c r="E1242" s="173" t="str">
        <f>IFERROR(VLOOKUP(A1242, LichDay!A:F, 6, FALSE), "")</f>
        <v/>
      </c>
      <c r="F1242" s="187">
        <f t="shared" si="1"/>
        <v>10</v>
      </c>
      <c r="G1242" s="187">
        <f>IF(A1242 &lt;&gt; "", COUNTIFS(DiemDanhChiTiet!A:A, A1242, DiemDanhChiTiet!E:E, C1242), 0)</f>
        <v>8</v>
      </c>
      <c r="H1242" s="187">
        <f>IF(A1242 &lt;&gt; "", COUNTIFS(DiemDanhChiTiet!A:A, A1242, DiemDanhChiTiet!E:E, "&lt;&gt;"&amp;C1242), 0)</f>
        <v>2</v>
      </c>
      <c r="I1242" s="185">
        <f t="shared" si="4"/>
        <v>150000</v>
      </c>
      <c r="J1242" s="186">
        <f t="shared" si="3"/>
        <v>0</v>
      </c>
      <c r="K1242" s="186" t="str">
        <f t="array" ref="K1242">XLOOKUP(TRIM(C1242), LopHoc!$B$4:$B$100, LopHoc!$A$4:$A$100, "Không tìm thấy")
</f>
        <v>RMIX</v>
      </c>
    </row>
    <row r="1243">
      <c r="A1243" s="102" t="s">
        <v>3044</v>
      </c>
      <c r="B1243" s="105" t="s">
        <v>3045</v>
      </c>
      <c r="C1243" s="105" t="s">
        <v>225</v>
      </c>
      <c r="D1243" s="105" t="str">
        <f>IFERROR(VLOOKUP(A1243, LichDay!A:E, 5, FALSE), "")</f>
        <v>Hope</v>
      </c>
      <c r="E1243" s="173" t="str">
        <f>IFERROR(VLOOKUP(A1243, LichDay!A:F, 6, FALSE), "")</f>
        <v/>
      </c>
      <c r="F1243" s="187">
        <f t="shared" si="1"/>
        <v>9</v>
      </c>
      <c r="G1243" s="187">
        <f>IF(A1243 &lt;&gt; "", COUNTIFS(DiemDanhChiTiet!A:A, A1243, DiemDanhChiTiet!E:E, C1243), 0)</f>
        <v>8</v>
      </c>
      <c r="H1243" s="187">
        <f>IF(A1243 &lt;&gt; "", COUNTIFS(DiemDanhChiTiet!A:A, A1243, DiemDanhChiTiet!E:E, "&lt;&gt;"&amp;C1243), 0)</f>
        <v>1</v>
      </c>
      <c r="I1243" s="185">
        <f t="shared" si="4"/>
        <v>170000</v>
      </c>
      <c r="J1243" s="186">
        <f t="shared" si="3"/>
        <v>0</v>
      </c>
      <c r="K1243" s="186" t="str">
        <f t="array" ref="K1243">XLOOKUP(TRIM(C1243), LopHoc!$B$4:$B$100, LopHoc!$A$4:$A$100, "Không tìm thấy")
</f>
        <v>Gang Thép</v>
      </c>
    </row>
    <row r="1244">
      <c r="A1244" s="102" t="s">
        <v>3057</v>
      </c>
      <c r="B1244" s="105" t="s">
        <v>3045</v>
      </c>
      <c r="C1244" s="105" t="s">
        <v>232</v>
      </c>
      <c r="D1244" s="105" t="str">
        <f>IFERROR(VLOOKUP(A1244, LichDay!A:E, 5, FALSE), "")</f>
        <v>Khadi</v>
      </c>
      <c r="E1244" s="173" t="str">
        <f>IFERROR(VLOOKUP(A1244, LichDay!A:F, 6, FALSE), "")</f>
        <v/>
      </c>
      <c r="F1244" s="187">
        <f t="shared" si="1"/>
        <v>9</v>
      </c>
      <c r="G1244" s="187">
        <f>IF(A1244 &lt;&gt; "", COUNTIFS(DiemDanhChiTiet!A:A, A1244, DiemDanhChiTiet!E:E, C1244), 0)</f>
        <v>8</v>
      </c>
      <c r="H1244" s="187">
        <f>IF(A1244 &lt;&gt; "", COUNTIFS(DiemDanhChiTiet!A:A, A1244, DiemDanhChiTiet!E:E, "&lt;&gt;"&amp;C1244), 0)</f>
        <v>1</v>
      </c>
      <c r="I1244" s="185">
        <f t="shared" si="4"/>
        <v>170000</v>
      </c>
      <c r="J1244" s="186">
        <f t="shared" si="3"/>
        <v>0</v>
      </c>
      <c r="K1244" s="186" t="str">
        <f t="array" ref="K1244">XLOOKUP(TRIM(C1244), LopHoc!$B$4:$B$100, LopHoc!$A$4:$A$100, "Không tìm thấy")
</f>
        <v>Gang Thép</v>
      </c>
    </row>
    <row r="1245">
      <c r="A1245" s="102" t="s">
        <v>3081</v>
      </c>
      <c r="B1245" s="105" t="s">
        <v>3047</v>
      </c>
      <c r="C1245" s="105" t="s">
        <v>306</v>
      </c>
      <c r="D1245" s="105" t="str">
        <f>IFERROR(VLOOKUP(A1245, LichDay!A:E, 5, FALSE), "")</f>
        <v>Halo</v>
      </c>
      <c r="E1245" s="173" t="str">
        <f>IFERROR(VLOOKUP(A1245, LichDay!A:F, 6, FALSE), "")</f>
        <v/>
      </c>
      <c r="F1245" s="187">
        <f t="shared" si="1"/>
        <v>1</v>
      </c>
      <c r="G1245" s="187">
        <f>IF(A1245 &lt;&gt; "", COUNTIFS(DiemDanhChiTiet!A:A, A1245, DiemDanhChiTiet!E:E, C1245), 0)</f>
        <v>1</v>
      </c>
      <c r="H1245" s="187">
        <f>IF(A1245 &lt;&gt; "", COUNTIFS(DiemDanhChiTiet!A:A, A1245, DiemDanhChiTiet!E:E, "&lt;&gt;"&amp;C1245), 0)</f>
        <v>0</v>
      </c>
      <c r="I1245" s="185">
        <f t="shared" si="4"/>
        <v>170000</v>
      </c>
      <c r="J1245" s="186">
        <f t="shared" si="3"/>
        <v>0</v>
      </c>
      <c r="K1245" s="186" t="str">
        <f t="array" ref="K1245">XLOOKUP(TRIM(C1245), LopHoc!$B$4:$B$100, LopHoc!$A$4:$A$100, "Không tìm thấy")
</f>
        <v>Gang Thép</v>
      </c>
    </row>
    <row r="1246">
      <c r="A1246" s="102" t="s">
        <v>3122</v>
      </c>
      <c r="B1246" s="105" t="s">
        <v>3047</v>
      </c>
      <c r="C1246" s="105" t="s">
        <v>114</v>
      </c>
      <c r="D1246" s="105" t="str">
        <f>IFERROR(VLOOKUP(A1246, LichDay!A:E, 5, FALSE), "")</f>
        <v>Khadi</v>
      </c>
      <c r="E1246" s="173" t="str">
        <f>IFERROR(VLOOKUP(A1246, LichDay!A:F, 6, FALSE), "")</f>
        <v/>
      </c>
      <c r="F1246" s="187">
        <f t="shared" si="1"/>
        <v>3</v>
      </c>
      <c r="G1246" s="187">
        <f>IF(A1246 &lt;&gt; "", COUNTIFS(DiemDanhChiTiet!A:A, A1246, DiemDanhChiTiet!E:E, C1246), 0)</f>
        <v>3</v>
      </c>
      <c r="H1246" s="187">
        <f>IF(A1246 &lt;&gt; "", COUNTIFS(DiemDanhChiTiet!A:A, A1246, DiemDanhChiTiet!E:E, "&lt;&gt;"&amp;C1246), 0)</f>
        <v>0</v>
      </c>
      <c r="I1246" s="185">
        <f t="shared" si="4"/>
        <v>150000</v>
      </c>
      <c r="J1246" s="186">
        <f t="shared" si="3"/>
        <v>0</v>
      </c>
      <c r="K1246" s="186" t="str">
        <f t="array" ref="K1246">XLOOKUP(TRIM(C1246), LopHoc!$B$4:$B$100, LopHoc!$A$4:$A$100, "Không tìm thấy")
</f>
        <v>RMIX</v>
      </c>
    </row>
    <row r="1247">
      <c r="A1247" s="102" t="s">
        <v>3131</v>
      </c>
      <c r="B1247" s="105" t="s">
        <v>3047</v>
      </c>
      <c r="C1247" s="105" t="s">
        <v>50</v>
      </c>
      <c r="D1247" s="105" t="str">
        <f>IFERROR(VLOOKUP(A1247, LichDay!A:E, 5, FALSE), "")</f>
        <v>Khadi</v>
      </c>
      <c r="E1247" s="173" t="str">
        <f>IFERROR(VLOOKUP(A1247, LichDay!A:F, 6, FALSE), "")</f>
        <v/>
      </c>
      <c r="F1247" s="187">
        <f t="shared" si="1"/>
        <v>7</v>
      </c>
      <c r="G1247" s="187">
        <f>IF(A1247 &lt;&gt; "", COUNTIFS(DiemDanhChiTiet!A:A, A1247, DiemDanhChiTiet!E:E, C1247), 0)</f>
        <v>6</v>
      </c>
      <c r="H1247" s="187">
        <f>IF(A1247 &lt;&gt; "", COUNTIFS(DiemDanhChiTiet!A:A, A1247, DiemDanhChiTiet!E:E, "&lt;&gt;"&amp;C1247), 0)</f>
        <v>1</v>
      </c>
      <c r="I1247" s="185">
        <f t="shared" si="4"/>
        <v>150000</v>
      </c>
      <c r="J1247" s="186">
        <f t="shared" si="3"/>
        <v>0</v>
      </c>
      <c r="K1247" s="186" t="str">
        <f t="array" ref="K1247">XLOOKUP(TRIM(C1247), LopHoc!$B$4:$B$100, LopHoc!$A$4:$A$100, "Không tìm thấy")
</f>
        <v>RMIX</v>
      </c>
    </row>
    <row r="1248">
      <c r="A1248" s="102" t="s">
        <v>3046</v>
      </c>
      <c r="B1248" s="105" t="s">
        <v>3047</v>
      </c>
      <c r="C1248" s="105" t="s">
        <v>225</v>
      </c>
      <c r="D1248" s="105" t="str">
        <f>IFERROR(VLOOKUP(A1248, LichDay!A:E, 5, FALSE), "")</f>
        <v>Hope</v>
      </c>
      <c r="E1248" s="173" t="str">
        <f>IFERROR(VLOOKUP(A1248, LichDay!A:F, 6, FALSE), "")</f>
        <v/>
      </c>
      <c r="F1248" s="187">
        <f t="shared" si="1"/>
        <v>7</v>
      </c>
      <c r="G1248" s="187">
        <f>IF(A1248 &lt;&gt; "", COUNTIFS(DiemDanhChiTiet!A:A, A1248, DiemDanhChiTiet!E:E, C1248), 0)</f>
        <v>7</v>
      </c>
      <c r="H1248" s="187">
        <f>IF(A1248 &lt;&gt; "", COUNTIFS(DiemDanhChiTiet!A:A, A1248, DiemDanhChiTiet!E:E, "&lt;&gt;"&amp;C1248), 0)</f>
        <v>0</v>
      </c>
      <c r="I1248" s="185">
        <f t="shared" si="4"/>
        <v>170000</v>
      </c>
      <c r="J1248" s="186">
        <f t="shared" si="3"/>
        <v>0</v>
      </c>
      <c r="K1248" s="186" t="str">
        <f t="array" ref="K1248">XLOOKUP(TRIM(C1248), LopHoc!$B$4:$B$100, LopHoc!$A$4:$A$100, "Không tìm thấy")
</f>
        <v>Gang Thép</v>
      </c>
    </row>
    <row r="1249">
      <c r="A1249" s="102" t="s">
        <v>3058</v>
      </c>
      <c r="B1249" s="105" t="s">
        <v>3047</v>
      </c>
      <c r="C1249" s="105" t="s">
        <v>232</v>
      </c>
      <c r="D1249" s="105" t="str">
        <f>IFERROR(VLOOKUP(A1249, LichDay!A:E, 5, FALSE), "")</f>
        <v>Khadi</v>
      </c>
      <c r="E1249" s="173" t="str">
        <f>IFERROR(VLOOKUP(A1249, LichDay!A:F, 6, FALSE), "")</f>
        <v/>
      </c>
      <c r="F1249" s="187">
        <f t="shared" si="1"/>
        <v>15</v>
      </c>
      <c r="G1249" s="187">
        <f>IF(A1249 &lt;&gt; "", COUNTIFS(DiemDanhChiTiet!A:A, A1249, DiemDanhChiTiet!E:E, C1249), 0)</f>
        <v>12</v>
      </c>
      <c r="H1249" s="187">
        <f>IF(A1249 &lt;&gt; "", COUNTIFS(DiemDanhChiTiet!A:A, A1249, DiemDanhChiTiet!E:E, "&lt;&gt;"&amp;C1249), 0)</f>
        <v>3</v>
      </c>
      <c r="I1249" s="185">
        <f t="shared" si="4"/>
        <v>220000</v>
      </c>
      <c r="J1249" s="186">
        <f t="shared" si="3"/>
        <v>0</v>
      </c>
      <c r="K1249" s="186" t="str">
        <f t="array" ref="K1249">XLOOKUP(TRIM(C1249), LopHoc!$B$4:$B$100, LopHoc!$A$4:$A$100, "Không tìm thấy")
</f>
        <v>Gang Thép</v>
      </c>
    </row>
    <row r="1250">
      <c r="A1250" s="102" t="s">
        <v>3098</v>
      </c>
      <c r="B1250" s="105" t="s">
        <v>3045</v>
      </c>
      <c r="C1250" s="105" t="s">
        <v>472</v>
      </c>
      <c r="D1250" s="105" t="str">
        <f>IFERROR(VLOOKUP(A1250, LichDay!A:E, 5, FALSE), "")</f>
        <v>Fury</v>
      </c>
      <c r="E1250" s="173" t="str">
        <f>IFERROR(VLOOKUP(A1250, LichDay!A:F, 6, FALSE), "")</f>
        <v/>
      </c>
      <c r="F1250" s="187">
        <f t="shared" si="1"/>
        <v>4</v>
      </c>
      <c r="G1250" s="187">
        <f>IF(A1250 &lt;&gt; "", COUNTIFS(DiemDanhChiTiet!A:A, A1250, DiemDanhChiTiet!E:E, C1250), 0)</f>
        <v>4</v>
      </c>
      <c r="H1250" s="187">
        <f>IF(A1250 &lt;&gt; "", COUNTIFS(DiemDanhChiTiet!A:A, A1250, DiemDanhChiTiet!E:E, "&lt;&gt;"&amp;C1250), 0)</f>
        <v>0</v>
      </c>
      <c r="I1250" s="185">
        <f t="shared" si="4"/>
        <v>170000</v>
      </c>
      <c r="J1250" s="186">
        <f t="shared" si="3"/>
        <v>0</v>
      </c>
      <c r="K1250" s="186" t="str">
        <f t="array" ref="K1250">XLOOKUP(TRIM(C1250), LopHoc!$B$4:$B$100, LopHoc!$A$4:$A$100, "Không tìm thấy")
</f>
        <v>Gang Thép</v>
      </c>
    </row>
    <row r="1251">
      <c r="A1251" s="102" t="s">
        <v>3099</v>
      </c>
      <c r="B1251" s="105" t="s">
        <v>3047</v>
      </c>
      <c r="C1251" s="105" t="s">
        <v>472</v>
      </c>
      <c r="D1251" s="105" t="str">
        <f>IFERROR(VLOOKUP(A1251, LichDay!A:E, 5, FALSE), "")</f>
        <v>Fury</v>
      </c>
      <c r="E1251" s="173" t="str">
        <f>IFERROR(VLOOKUP(A1251, LichDay!A:F, 6, FALSE), "")</f>
        <v/>
      </c>
      <c r="F1251" s="187">
        <f t="shared" si="1"/>
        <v>8</v>
      </c>
      <c r="G1251" s="187">
        <f>IF(A1251 &lt;&gt; "", COUNTIFS(DiemDanhChiTiet!A:A, A1251, DiemDanhChiTiet!E:E, C1251), 0)</f>
        <v>8</v>
      </c>
      <c r="H1251" s="187">
        <f>IF(A1251 &lt;&gt; "", COUNTIFS(DiemDanhChiTiet!A:A, A1251, DiemDanhChiTiet!E:E, "&lt;&gt;"&amp;C1251), 0)</f>
        <v>0</v>
      </c>
      <c r="I1251" s="185">
        <f t="shared" si="4"/>
        <v>170000</v>
      </c>
      <c r="J1251" s="186">
        <f t="shared" si="3"/>
        <v>0</v>
      </c>
      <c r="K1251" s="186" t="str">
        <f t="array" ref="K1251">XLOOKUP(TRIM(C1251), LopHoc!$B$4:$B$100, LopHoc!$A$4:$A$100, "Không tìm thấy")
</f>
        <v>Gang Thép</v>
      </c>
    </row>
    <row r="1252">
      <c r="A1252" s="102" t="s">
        <v>3172</v>
      </c>
      <c r="B1252" s="105" t="s">
        <v>3111</v>
      </c>
      <c r="C1252" s="105" t="s">
        <v>225</v>
      </c>
      <c r="D1252" s="105" t="str">
        <f>IFERROR(VLOOKUP(A1252, LichDay!A:E, 5, FALSE), "")</f>
        <v>Hope</v>
      </c>
      <c r="E1252" s="173" t="str">
        <f>IFERROR(VLOOKUP(A1252, LichDay!A:F, 6, FALSE), "")</f>
        <v/>
      </c>
      <c r="F1252" s="187">
        <f t="shared" si="1"/>
        <v>6</v>
      </c>
      <c r="G1252" s="187">
        <f>IF(A1252 &lt;&gt; "", COUNTIFS(DiemDanhChiTiet!A:A, A1252, DiemDanhChiTiet!E:E, C1252), 0)</f>
        <v>6</v>
      </c>
      <c r="H1252" s="187">
        <f>IF(A1252 &lt;&gt; "", COUNTIFS(DiemDanhChiTiet!A:A, A1252, DiemDanhChiTiet!E:E, "&lt;&gt;"&amp;C1252), 0)</f>
        <v>0</v>
      </c>
      <c r="I1252" s="185">
        <f t="shared" si="4"/>
        <v>170000</v>
      </c>
      <c r="J1252" s="186">
        <f t="shared" si="3"/>
        <v>0</v>
      </c>
      <c r="K1252" s="186" t="str">
        <f t="array" ref="K1252">XLOOKUP(TRIM(C1252), LopHoc!$B$4:$B$100, LopHoc!$A$4:$A$100, "Không tìm thấy")
</f>
        <v>Gang Thép</v>
      </c>
    </row>
    <row r="1253">
      <c r="A1253" s="102" t="s">
        <v>3139</v>
      </c>
      <c r="B1253" s="105" t="s">
        <v>3111</v>
      </c>
      <c r="C1253" s="105" t="s">
        <v>141</v>
      </c>
      <c r="D1253" s="105" t="str">
        <f>IFERROR(VLOOKUP(A1253, LichDay!A:E, 5, FALSE), "")</f>
        <v>Hope</v>
      </c>
      <c r="E1253" s="173" t="str">
        <f>IFERROR(VLOOKUP(A1253, LichDay!A:F, 6, FALSE), "")</f>
        <v/>
      </c>
      <c r="F1253" s="187">
        <f t="shared" si="1"/>
        <v>6</v>
      </c>
      <c r="G1253" s="187">
        <f>IF(A1253 &lt;&gt; "", COUNTIFS(DiemDanhChiTiet!A:A, A1253, DiemDanhChiTiet!E:E, C1253), 0)</f>
        <v>6</v>
      </c>
      <c r="H1253" s="187">
        <f>IF(A1253 &lt;&gt; "", COUNTIFS(DiemDanhChiTiet!A:A, A1253, DiemDanhChiTiet!E:E, "&lt;&gt;"&amp;C1253), 0)</f>
        <v>0</v>
      </c>
      <c r="I1253" s="185">
        <f t="shared" si="4"/>
        <v>150000</v>
      </c>
      <c r="J1253" s="186">
        <f t="shared" si="3"/>
        <v>0</v>
      </c>
      <c r="K1253" s="186" t="str">
        <f t="array" ref="K1253">XLOOKUP(TRIM(C1253), LopHoc!$B$4:$B$100, LopHoc!$A$4:$A$100, "Không tìm thấy")
</f>
        <v>RMIX</v>
      </c>
    </row>
    <row r="1254">
      <c r="A1254" s="102" t="s">
        <v>3168</v>
      </c>
      <c r="B1254" s="105" t="s">
        <v>3111</v>
      </c>
      <c r="C1254" s="105" t="s">
        <v>27</v>
      </c>
      <c r="D1254" s="105" t="str">
        <f>IFERROR(VLOOKUP(A1254, LichDay!A:E, 5, FALSE), "")</f>
        <v>Lego</v>
      </c>
      <c r="E1254" s="173" t="str">
        <f>IFERROR(VLOOKUP(A1254, LichDay!A:F, 6, FALSE), "")</f>
        <v/>
      </c>
      <c r="F1254" s="187">
        <f t="shared" si="1"/>
        <v>9</v>
      </c>
      <c r="G1254" s="187">
        <f>IF(A1254 &lt;&gt; "", COUNTIFS(DiemDanhChiTiet!A:A, A1254, DiemDanhChiTiet!E:E, C1254), 0)</f>
        <v>9</v>
      </c>
      <c r="H1254" s="187">
        <f>IF(A1254 &lt;&gt; "", COUNTIFS(DiemDanhChiTiet!A:A, A1254, DiemDanhChiTiet!E:E, "&lt;&gt;"&amp;C1254), 0)</f>
        <v>0</v>
      </c>
      <c r="I1254" s="185">
        <f t="shared" si="4"/>
        <v>150000</v>
      </c>
      <c r="J1254" s="186">
        <f t="shared" si="3"/>
        <v>0</v>
      </c>
      <c r="K1254" s="186" t="str">
        <f t="array" ref="K1254">XLOOKUP(TRIM(C1254), LopHoc!$B$4:$B$100, LopHoc!$A$4:$A$100, "Không tìm thấy")
</f>
        <v>RMIX</v>
      </c>
    </row>
    <row r="1255">
      <c r="A1255" s="102" t="s">
        <v>3110</v>
      </c>
      <c r="B1255" s="105" t="s">
        <v>3111</v>
      </c>
      <c r="C1255" s="105" t="s">
        <v>293</v>
      </c>
      <c r="D1255" s="105" t="str">
        <f>IFERROR(VLOOKUP(A1255, LichDay!A:E, 5, FALSE), "")</f>
        <v>Halo</v>
      </c>
      <c r="E1255" s="173" t="str">
        <f>IFERROR(VLOOKUP(A1255, LichDay!A:F, 6, FALSE), "")</f>
        <v/>
      </c>
      <c r="F1255" s="187">
        <f t="shared" si="1"/>
        <v>10</v>
      </c>
      <c r="G1255" s="187">
        <f>IF(A1255 &lt;&gt; "", COUNTIFS(DiemDanhChiTiet!A:A, A1255, DiemDanhChiTiet!E:E, C1255), 0)</f>
        <v>10</v>
      </c>
      <c r="H1255" s="187">
        <f>IF(A1255 &lt;&gt; "", COUNTIFS(DiemDanhChiTiet!A:A, A1255, DiemDanhChiTiet!E:E, "&lt;&gt;"&amp;C1255), 0)</f>
        <v>0</v>
      </c>
      <c r="I1255" s="185">
        <f t="shared" si="4"/>
        <v>170000</v>
      </c>
      <c r="J1255" s="186">
        <f t="shared" si="3"/>
        <v>0</v>
      </c>
      <c r="K1255" s="186" t="str">
        <f t="array" ref="K1255">XLOOKUP(TRIM(C1255), LopHoc!$B$4:$B$100, LopHoc!$A$4:$A$100, "Không tìm thấy")
</f>
        <v>Gang Thép</v>
      </c>
    </row>
    <row r="1256">
      <c r="A1256" s="102" t="s">
        <v>3082</v>
      </c>
      <c r="B1256" s="105" t="s">
        <v>3083</v>
      </c>
      <c r="C1256" s="105" t="s">
        <v>306</v>
      </c>
      <c r="D1256" s="105" t="str">
        <f>IFERROR(VLOOKUP(A1256, LichDay!A:E, 5, FALSE), "")</f>
        <v>Khadi</v>
      </c>
      <c r="E1256" s="173" t="str">
        <f>IFERROR(VLOOKUP(A1256, LichDay!A:F, 6, FALSE), "")</f>
        <v/>
      </c>
      <c r="F1256" s="187">
        <f t="shared" si="1"/>
        <v>10</v>
      </c>
      <c r="G1256" s="187">
        <f>IF(A1256 &lt;&gt; "", COUNTIFS(DiemDanhChiTiet!A:A, A1256, DiemDanhChiTiet!E:E, C1256), 0)</f>
        <v>7</v>
      </c>
      <c r="H1256" s="187">
        <f>IF(A1256 &lt;&gt; "", COUNTIFS(DiemDanhChiTiet!A:A, A1256, DiemDanhChiTiet!E:E, "&lt;&gt;"&amp;C1256), 0)</f>
        <v>3</v>
      </c>
      <c r="I1256" s="185">
        <f t="shared" si="4"/>
        <v>170000</v>
      </c>
      <c r="J1256" s="186">
        <f t="shared" si="3"/>
        <v>0</v>
      </c>
      <c r="K1256" s="186" t="str">
        <f t="array" ref="K1256">XLOOKUP(TRIM(C1256), LopHoc!$B$4:$B$100, LopHoc!$A$4:$A$100, "Không tìm thấy")
</f>
        <v>Gang Thép</v>
      </c>
    </row>
    <row r="1257">
      <c r="A1257" s="102" t="s">
        <v>3091</v>
      </c>
      <c r="B1257" s="105" t="s">
        <v>3083</v>
      </c>
      <c r="C1257" s="105" t="s">
        <v>453</v>
      </c>
      <c r="D1257" s="105" t="str">
        <f>IFERROR(VLOOKUP(A1257, LichDay!A:E, 5, FALSE), "")</f>
        <v>Hope</v>
      </c>
      <c r="E1257" s="173" t="str">
        <f>IFERROR(VLOOKUP(A1257, LichDay!A:F, 6, FALSE), "")</f>
        <v/>
      </c>
      <c r="F1257" s="187">
        <f t="shared" si="1"/>
        <v>15</v>
      </c>
      <c r="G1257" s="187">
        <f>IF(A1257 &lt;&gt; "", COUNTIFS(DiemDanhChiTiet!A:A, A1257, DiemDanhChiTiet!E:E, C1257), 0)</f>
        <v>15</v>
      </c>
      <c r="H1257" s="187">
        <f>IF(A1257 &lt;&gt; "", COUNTIFS(DiemDanhChiTiet!A:A, A1257, DiemDanhChiTiet!E:E, "&lt;&gt;"&amp;C1257), 0)</f>
        <v>0</v>
      </c>
      <c r="I1257" s="185">
        <f t="shared" si="4"/>
        <v>220000</v>
      </c>
      <c r="J1257" s="186">
        <f t="shared" si="3"/>
        <v>0</v>
      </c>
      <c r="K1257" s="186" t="str">
        <f t="array" ref="K1257">XLOOKUP(TRIM(C1257), LopHoc!$B$4:$B$100, LopHoc!$A$4:$A$100, "Không tìm thấy")
</f>
        <v>Gang Thép</v>
      </c>
    </row>
    <row r="1258">
      <c r="A1258" s="102" t="s">
        <v>3070</v>
      </c>
      <c r="B1258" s="105" t="s">
        <v>3071</v>
      </c>
      <c r="C1258" s="105" t="s">
        <v>327</v>
      </c>
      <c r="D1258" s="105" t="str">
        <f>IFERROR(VLOOKUP(A1258, LichDay!A:E, 5, FALSE), "")</f>
        <v>Huco</v>
      </c>
      <c r="E1258" s="173" t="str">
        <f>IFERROR(VLOOKUP(A1258, LichDay!A:F, 6, FALSE), "")</f>
        <v/>
      </c>
      <c r="F1258" s="187">
        <f t="shared" si="1"/>
        <v>11</v>
      </c>
      <c r="G1258" s="187">
        <f>IF(A1258 &lt;&gt; "", COUNTIFS(DiemDanhChiTiet!A:A, A1258, DiemDanhChiTiet!E:E, C1258), 0)</f>
        <v>11</v>
      </c>
      <c r="H1258" s="187">
        <f>IF(A1258 &lt;&gt; "", COUNTIFS(DiemDanhChiTiet!A:A, A1258, DiemDanhChiTiet!E:E, "&lt;&gt;"&amp;C1258), 0)</f>
        <v>0</v>
      </c>
      <c r="I1258" s="185">
        <f t="shared" si="4"/>
        <v>170000</v>
      </c>
      <c r="J1258" s="186">
        <f t="shared" si="3"/>
        <v>0</v>
      </c>
      <c r="K1258" s="186" t="str">
        <f t="array" ref="K1258">XLOOKUP(TRIM(C1258), LopHoc!$B$4:$B$100, LopHoc!$A$4:$A$100, "Không tìm thấy")
</f>
        <v>Gang Thép</v>
      </c>
    </row>
    <row r="1259">
      <c r="A1259" s="102" t="s">
        <v>3140</v>
      </c>
      <c r="B1259" s="105" t="s">
        <v>3071</v>
      </c>
      <c r="C1259" s="105" t="s">
        <v>141</v>
      </c>
      <c r="D1259" s="105" t="str">
        <f>IFERROR(VLOOKUP(A1259, LichDay!A:E, 5, FALSE), "")</f>
        <v>Hope</v>
      </c>
      <c r="E1259" s="173" t="str">
        <f>IFERROR(VLOOKUP(A1259, LichDay!A:F, 6, FALSE), "")</f>
        <v/>
      </c>
      <c r="F1259" s="187">
        <f t="shared" si="1"/>
        <v>6</v>
      </c>
      <c r="G1259" s="187">
        <f>IF(A1259 &lt;&gt; "", COUNTIFS(DiemDanhChiTiet!A:A, A1259, DiemDanhChiTiet!E:E, C1259), 0)</f>
        <v>6</v>
      </c>
      <c r="H1259" s="187">
        <f>IF(A1259 &lt;&gt; "", COUNTIFS(DiemDanhChiTiet!A:A, A1259, DiemDanhChiTiet!E:E, "&lt;&gt;"&amp;C1259), 0)</f>
        <v>0</v>
      </c>
      <c r="I1259" s="185">
        <f t="shared" si="4"/>
        <v>150000</v>
      </c>
      <c r="J1259" s="186">
        <f t="shared" si="3"/>
        <v>0</v>
      </c>
      <c r="K1259" s="186" t="str">
        <f t="array" ref="K1259">XLOOKUP(TRIM(C1259), LopHoc!$B$4:$B$100, LopHoc!$A$4:$A$100, "Không tìm thấy")
</f>
        <v>RMIX</v>
      </c>
    </row>
    <row r="1260">
      <c r="A1260" s="102" t="s">
        <v>3156</v>
      </c>
      <c r="B1260" s="105" t="s">
        <v>3071</v>
      </c>
      <c r="C1260" s="105" t="s">
        <v>86</v>
      </c>
      <c r="D1260" s="105" t="str">
        <f>IFERROR(VLOOKUP(A1260, LichDay!A:E, 5, FALSE), "")</f>
        <v>Halo</v>
      </c>
      <c r="E1260" s="173" t="str">
        <f>IFERROR(VLOOKUP(A1260, LichDay!A:F, 6, FALSE), "")</f>
        <v/>
      </c>
      <c r="F1260" s="187">
        <f t="shared" si="1"/>
        <v>12</v>
      </c>
      <c r="G1260" s="187">
        <f>IF(A1260 &lt;&gt; "", COUNTIFS(DiemDanhChiTiet!A:A, A1260, DiemDanhChiTiet!E:E, C1260), 0)</f>
        <v>12</v>
      </c>
      <c r="H1260" s="187">
        <f>IF(A1260 &lt;&gt; "", COUNTIFS(DiemDanhChiTiet!A:A, A1260, DiemDanhChiTiet!E:E, "&lt;&gt;"&amp;C1260), 0)</f>
        <v>0</v>
      </c>
      <c r="I1260" s="185">
        <f t="shared" si="4"/>
        <v>150000</v>
      </c>
      <c r="J1260" s="186">
        <f t="shared" si="3"/>
        <v>0</v>
      </c>
      <c r="K1260" s="186" t="str">
        <f t="array" ref="K1260">XLOOKUP(TRIM(C1260), LopHoc!$B$4:$B$100, LopHoc!$A$4:$A$100, "Không tìm thấy")
</f>
        <v>RMIX</v>
      </c>
    </row>
    <row r="1261">
      <c r="A1261" s="102" t="s">
        <v>3148</v>
      </c>
      <c r="B1261" s="105" t="s">
        <v>3071</v>
      </c>
      <c r="C1261" s="105" t="s">
        <v>27</v>
      </c>
      <c r="D1261" s="105" t="str">
        <f>IFERROR(VLOOKUP(A1261, LichDay!A:E, 5, FALSE), "")</f>
        <v>Lego</v>
      </c>
      <c r="E1261" s="173" t="str">
        <f>IFERROR(VLOOKUP(A1261, LichDay!A:F, 6, FALSE), "")</f>
        <v/>
      </c>
      <c r="F1261" s="187">
        <f t="shared" si="1"/>
        <v>9</v>
      </c>
      <c r="G1261" s="187">
        <f>IF(A1261 &lt;&gt; "", COUNTIFS(DiemDanhChiTiet!A:A, A1261, DiemDanhChiTiet!E:E, C1261), 0)</f>
        <v>9</v>
      </c>
      <c r="H1261" s="187">
        <f>IF(A1261 &lt;&gt; "", COUNTIFS(DiemDanhChiTiet!A:A, A1261, DiemDanhChiTiet!E:E, "&lt;&gt;"&amp;C1261), 0)</f>
        <v>0</v>
      </c>
      <c r="I1261" s="185">
        <f t="shared" si="4"/>
        <v>150000</v>
      </c>
      <c r="J1261" s="186">
        <f t="shared" si="3"/>
        <v>0</v>
      </c>
      <c r="K1261" s="186" t="str">
        <f t="array" ref="K1261">XLOOKUP(TRIM(C1261), LopHoc!$B$4:$B$100, LopHoc!$A$4:$A$100, "Không tìm thấy")
</f>
        <v>RMIX</v>
      </c>
    </row>
    <row r="1262">
      <c r="A1262" s="102" t="s">
        <v>3164</v>
      </c>
      <c r="B1262" s="105" t="s">
        <v>3071</v>
      </c>
      <c r="C1262" s="105" t="s">
        <v>439</v>
      </c>
      <c r="D1262" s="105" t="str">
        <f>IFERROR(VLOOKUP(A1262, LichDay!A:E, 5, FALSE), "")</f>
        <v>Khadi</v>
      </c>
      <c r="E1262" s="173" t="str">
        <f>IFERROR(VLOOKUP(A1262, LichDay!A:F, 6, FALSE), "")</f>
        <v/>
      </c>
      <c r="F1262" s="187">
        <f t="shared" si="1"/>
        <v>13</v>
      </c>
      <c r="G1262" s="187">
        <f>IF(A1262 &lt;&gt; "", COUNTIFS(DiemDanhChiTiet!A:A, A1262, DiemDanhChiTiet!E:E, C1262), 0)</f>
        <v>13</v>
      </c>
      <c r="H1262" s="187">
        <f>IF(A1262 &lt;&gt; "", COUNTIFS(DiemDanhChiTiet!A:A, A1262, DiemDanhChiTiet!E:E, "&lt;&gt;"&amp;C1262), 0)</f>
        <v>0</v>
      </c>
      <c r="I1262" s="185">
        <f t="shared" si="4"/>
        <v>190000</v>
      </c>
      <c r="J1262" s="186">
        <f t="shared" si="3"/>
        <v>0</v>
      </c>
      <c r="K1262" s="186" t="str">
        <f t="array" ref="K1262">XLOOKUP(TRIM(C1262), LopHoc!$B$4:$B$100, LopHoc!$A$4:$A$100, "Không tìm thấy")
</f>
        <v>Gang Thép</v>
      </c>
    </row>
    <row r="1263">
      <c r="A1263" s="102" t="s">
        <v>3112</v>
      </c>
      <c r="B1263" s="105" t="s">
        <v>3113</v>
      </c>
      <c r="C1263" s="105" t="s">
        <v>293</v>
      </c>
      <c r="D1263" s="105" t="str">
        <f>IFERROR(VLOOKUP(A1263, LichDay!A:E, 5, FALSE), "")</f>
        <v>Halo</v>
      </c>
      <c r="E1263" s="173" t="str">
        <f>IFERROR(VLOOKUP(A1263, LichDay!A:F, 6, FALSE), "")</f>
        <v/>
      </c>
      <c r="F1263" s="187">
        <f t="shared" si="1"/>
        <v>11</v>
      </c>
      <c r="G1263" s="187">
        <f>IF(A1263 &lt;&gt; "", COUNTIFS(DiemDanhChiTiet!A:A, A1263, DiemDanhChiTiet!E:E, C1263), 0)</f>
        <v>11</v>
      </c>
      <c r="H1263" s="187">
        <f>IF(A1263 &lt;&gt; "", COUNTIFS(DiemDanhChiTiet!A:A, A1263, DiemDanhChiTiet!E:E, "&lt;&gt;"&amp;C1263), 0)</f>
        <v>0</v>
      </c>
      <c r="I1263" s="185">
        <f t="shared" si="4"/>
        <v>170000</v>
      </c>
      <c r="J1263" s="186">
        <f t="shared" si="3"/>
        <v>0</v>
      </c>
      <c r="K1263" s="186" t="str">
        <f t="array" ref="K1263">XLOOKUP(TRIM(C1263), LopHoc!$B$4:$B$100, LopHoc!$A$4:$A$100, "Không tìm thấy")
</f>
        <v>Gang Thép</v>
      </c>
    </row>
    <row r="1264">
      <c r="A1264" s="102" t="s">
        <v>3132</v>
      </c>
      <c r="B1264" s="105" t="s">
        <v>3073</v>
      </c>
      <c r="C1264" s="105" t="s">
        <v>50</v>
      </c>
      <c r="D1264" s="105" t="str">
        <f>IFERROR(VLOOKUP(A1264, LichDay!A:E, 5, FALSE), "")</f>
        <v>Khadi</v>
      </c>
      <c r="E1264" s="173" t="str">
        <f>IFERROR(VLOOKUP(A1264, LichDay!A:F, 6, FALSE), "")</f>
        <v/>
      </c>
      <c r="F1264" s="187">
        <f t="shared" si="1"/>
        <v>8</v>
      </c>
      <c r="G1264" s="187">
        <f>IF(A1264 &lt;&gt; "", COUNTIFS(DiemDanhChiTiet!A:A, A1264, DiemDanhChiTiet!E:E, C1264), 0)</f>
        <v>6</v>
      </c>
      <c r="H1264" s="187">
        <f>IF(A1264 &lt;&gt; "", COUNTIFS(DiemDanhChiTiet!A:A, A1264, DiemDanhChiTiet!E:E, "&lt;&gt;"&amp;C1264), 0)</f>
        <v>2</v>
      </c>
      <c r="I1264" s="185">
        <f t="shared" si="4"/>
        <v>150000</v>
      </c>
      <c r="J1264" s="186">
        <f t="shared" si="3"/>
        <v>0</v>
      </c>
      <c r="K1264" s="186" t="str">
        <f t="array" ref="K1264">XLOOKUP(TRIM(C1264), LopHoc!$B$4:$B$100, LopHoc!$A$4:$A$100, "Không tìm thấy")
</f>
        <v>RMIX</v>
      </c>
    </row>
    <row r="1265">
      <c r="A1265" s="102" t="s">
        <v>3092</v>
      </c>
      <c r="B1265" s="105" t="s">
        <v>3073</v>
      </c>
      <c r="C1265" s="105" t="s">
        <v>453</v>
      </c>
      <c r="D1265" s="105" t="str">
        <f>IFERROR(VLOOKUP(A1265, LichDay!A:E, 5, FALSE), "")</f>
        <v>Hope</v>
      </c>
      <c r="E1265" s="173" t="str">
        <f>IFERROR(VLOOKUP(A1265, LichDay!A:F, 6, FALSE), "")</f>
        <v/>
      </c>
      <c r="F1265" s="187">
        <f t="shared" si="1"/>
        <v>12</v>
      </c>
      <c r="G1265" s="187">
        <f>IF(A1265 &lt;&gt; "", COUNTIFS(DiemDanhChiTiet!A:A, A1265, DiemDanhChiTiet!E:E, C1265), 0)</f>
        <v>12</v>
      </c>
      <c r="H1265" s="187">
        <f>IF(A1265 &lt;&gt; "", COUNTIFS(DiemDanhChiTiet!A:A, A1265, DiemDanhChiTiet!E:E, "&lt;&gt;"&amp;C1265), 0)</f>
        <v>0</v>
      </c>
      <c r="I1265" s="185">
        <f t="shared" si="4"/>
        <v>170000</v>
      </c>
      <c r="J1265" s="186">
        <f t="shared" si="3"/>
        <v>0</v>
      </c>
      <c r="K1265" s="186" t="str">
        <f t="array" ref="K1265">XLOOKUP(TRIM(C1265), LopHoc!$B$4:$B$100, LopHoc!$A$4:$A$100, "Không tìm thấy")
</f>
        <v>Gang Thép</v>
      </c>
    </row>
    <row r="1266">
      <c r="A1266" s="102" t="s">
        <v>3072</v>
      </c>
      <c r="B1266" s="105" t="s">
        <v>3073</v>
      </c>
      <c r="C1266" s="105" t="s">
        <v>327</v>
      </c>
      <c r="D1266" s="105" t="str">
        <f>IFERROR(VLOOKUP(A1266, LichDay!A:E, 5, FALSE), "")</f>
        <v>Huco</v>
      </c>
      <c r="E1266" s="173" t="str">
        <f>IFERROR(VLOOKUP(A1266, LichDay!A:F, 6, FALSE), "")</f>
        <v/>
      </c>
      <c r="F1266" s="187">
        <f t="shared" si="1"/>
        <v>10</v>
      </c>
      <c r="G1266" s="187">
        <f>IF(A1266 &lt;&gt; "", COUNTIFS(DiemDanhChiTiet!A:A, A1266, DiemDanhChiTiet!E:E, C1266), 0)</f>
        <v>10</v>
      </c>
      <c r="H1266" s="187">
        <f>IF(A1266 &lt;&gt; "", COUNTIFS(DiemDanhChiTiet!A:A, A1266, DiemDanhChiTiet!E:E, "&lt;&gt;"&amp;C1266), 0)</f>
        <v>0</v>
      </c>
      <c r="I1266" s="185">
        <f t="shared" si="4"/>
        <v>170000</v>
      </c>
      <c r="J1266" s="186">
        <f t="shared" si="3"/>
        <v>0</v>
      </c>
      <c r="K1266" s="186" t="str">
        <f t="array" ref="K1266">XLOOKUP(TRIM(C1266), LopHoc!$B$4:$B$100, LopHoc!$A$4:$A$100, "Không tìm thấy")
</f>
        <v>Gang Thép</v>
      </c>
    </row>
    <row r="1267">
      <c r="A1267" s="102" t="s">
        <v>3149</v>
      </c>
      <c r="B1267" s="105" t="s">
        <v>3073</v>
      </c>
      <c r="C1267" s="105" t="s">
        <v>27</v>
      </c>
      <c r="D1267" s="105" t="str">
        <f>IFERROR(VLOOKUP(A1267, LichDay!A:E, 5, FALSE), "")</f>
        <v>Lego</v>
      </c>
      <c r="E1267" s="173" t="str">
        <f>IFERROR(VLOOKUP(A1267, LichDay!A:F, 6, FALSE), "")</f>
        <v/>
      </c>
      <c r="F1267" s="187">
        <f t="shared" si="1"/>
        <v>9</v>
      </c>
      <c r="G1267" s="187">
        <f>IF(A1267 &lt;&gt; "", COUNTIFS(DiemDanhChiTiet!A:A, A1267, DiemDanhChiTiet!E:E, C1267), 0)</f>
        <v>9</v>
      </c>
      <c r="H1267" s="187">
        <f>IF(A1267 &lt;&gt; "", COUNTIFS(DiemDanhChiTiet!A:A, A1267, DiemDanhChiTiet!E:E, "&lt;&gt;"&amp;C1267), 0)</f>
        <v>0</v>
      </c>
      <c r="I1267" s="185">
        <f t="shared" si="4"/>
        <v>150000</v>
      </c>
      <c r="J1267" s="186">
        <f t="shared" si="3"/>
        <v>0</v>
      </c>
      <c r="K1267" s="186" t="str">
        <f t="array" ref="K1267">XLOOKUP(TRIM(C1267), LopHoc!$B$4:$B$100, LopHoc!$A$4:$A$100, "Không tìm thấy")
</f>
        <v>RMIX</v>
      </c>
    </row>
    <row r="1268">
      <c r="A1268" s="102" t="s">
        <v>3157</v>
      </c>
      <c r="B1268" s="105" t="s">
        <v>3073</v>
      </c>
      <c r="C1268" s="105" t="s">
        <v>86</v>
      </c>
      <c r="D1268" s="105" t="str">
        <f>IFERROR(VLOOKUP(A1268, LichDay!A:E, 5, FALSE), "")</f>
        <v>Halo</v>
      </c>
      <c r="E1268" s="173" t="str">
        <f>IFERROR(VLOOKUP(A1268, LichDay!A:F, 6, FALSE), "")</f>
        <v/>
      </c>
      <c r="F1268" s="187">
        <f t="shared" si="1"/>
        <v>5</v>
      </c>
      <c r="G1268" s="187">
        <f>IF(A1268 &lt;&gt; "", COUNTIFS(DiemDanhChiTiet!A:A, A1268, DiemDanhChiTiet!E:E, C1268), 0)</f>
        <v>5</v>
      </c>
      <c r="H1268" s="187">
        <f>IF(A1268 &lt;&gt; "", COUNTIFS(DiemDanhChiTiet!A:A, A1268, DiemDanhChiTiet!E:E, "&lt;&gt;"&amp;C1268), 0)</f>
        <v>0</v>
      </c>
      <c r="I1268" s="185">
        <f t="shared" si="4"/>
        <v>150000</v>
      </c>
      <c r="J1268" s="186">
        <f t="shared" si="3"/>
        <v>0</v>
      </c>
      <c r="K1268" s="186" t="str">
        <f t="array" ref="K1268">XLOOKUP(TRIM(C1268), LopHoc!$B$4:$B$100, LopHoc!$A$4:$A$100, "Không tìm thấy")
</f>
        <v>RMIX</v>
      </c>
    </row>
    <row r="1269">
      <c r="A1269" s="102" t="s">
        <v>3165</v>
      </c>
      <c r="B1269" s="105" t="s">
        <v>3073</v>
      </c>
      <c r="C1269" s="105" t="s">
        <v>439</v>
      </c>
      <c r="D1269" s="105" t="str">
        <f>IFERROR(VLOOKUP(A1269, LichDay!A:E, 5, FALSE), "")</f>
        <v>Khadi</v>
      </c>
      <c r="E1269" s="173" t="str">
        <f>IFERROR(VLOOKUP(A1269, LichDay!A:F, 6, FALSE), "")</f>
        <v/>
      </c>
      <c r="F1269" s="187">
        <f t="shared" si="1"/>
        <v>7</v>
      </c>
      <c r="G1269" s="187">
        <f>IF(A1269 &lt;&gt; "", COUNTIFS(DiemDanhChiTiet!A:A, A1269, DiemDanhChiTiet!E:E, C1269), 0)</f>
        <v>7</v>
      </c>
      <c r="H1269" s="187">
        <f>IF(A1269 &lt;&gt; "", COUNTIFS(DiemDanhChiTiet!A:A, A1269, DiemDanhChiTiet!E:E, "&lt;&gt;"&amp;C1269), 0)</f>
        <v>0</v>
      </c>
      <c r="I1269" s="185">
        <f t="shared" si="4"/>
        <v>170000</v>
      </c>
      <c r="J1269" s="186">
        <f t="shared" si="3"/>
        <v>0</v>
      </c>
      <c r="K1269" s="186" t="str">
        <f t="array" ref="K1269">XLOOKUP(TRIM(C1269), LopHoc!$B$4:$B$100, LopHoc!$A$4:$A$100, "Không tìm thấy")
</f>
        <v>Gang Thép</v>
      </c>
    </row>
    <row r="1270">
      <c r="A1270" s="102" t="s">
        <v>3123</v>
      </c>
      <c r="B1270" s="105" t="s">
        <v>3049</v>
      </c>
      <c r="C1270" s="105" t="s">
        <v>114</v>
      </c>
      <c r="D1270" s="105" t="str">
        <f>IFERROR(VLOOKUP(A1270, LichDay!A:E, 5, FALSE), "")</f>
        <v>Khadi</v>
      </c>
      <c r="E1270" s="173" t="str">
        <f>IFERROR(VLOOKUP(A1270, LichDay!A:F, 6, FALSE), "")</f>
        <v/>
      </c>
      <c r="F1270" s="187">
        <f t="shared" si="1"/>
        <v>2</v>
      </c>
      <c r="G1270" s="187">
        <f>IF(A1270 &lt;&gt; "", COUNTIFS(DiemDanhChiTiet!A:A, A1270, DiemDanhChiTiet!E:E, C1270), 0)</f>
        <v>2</v>
      </c>
      <c r="H1270" s="187">
        <f>IF(A1270 &lt;&gt; "", COUNTIFS(DiemDanhChiTiet!A:A, A1270, DiemDanhChiTiet!E:E, "&lt;&gt;"&amp;C1270), 0)</f>
        <v>0</v>
      </c>
      <c r="I1270" s="185">
        <f t="shared" si="4"/>
        <v>150000</v>
      </c>
      <c r="J1270" s="186">
        <f t="shared" si="3"/>
        <v>0</v>
      </c>
      <c r="K1270" s="186" t="str">
        <f t="array" ref="K1270">XLOOKUP(TRIM(C1270), LopHoc!$B$4:$B$100, LopHoc!$A$4:$A$100, "Không tìm thấy")
</f>
        <v>RMIX</v>
      </c>
    </row>
    <row r="1271">
      <c r="A1271" s="102" t="s">
        <v>3048</v>
      </c>
      <c r="B1271" s="105" t="s">
        <v>3049</v>
      </c>
      <c r="C1271" s="105" t="s">
        <v>225</v>
      </c>
      <c r="D1271" s="105" t="str">
        <f>IFERROR(VLOOKUP(A1271, LichDay!A:E, 5, FALSE), "")</f>
        <v>Hope</v>
      </c>
      <c r="E1271" s="173" t="str">
        <f>IFERROR(VLOOKUP(A1271, LichDay!A:F, 6, FALSE), "")</f>
        <v/>
      </c>
      <c r="F1271" s="187">
        <f t="shared" si="1"/>
        <v>9</v>
      </c>
      <c r="G1271" s="187">
        <f>IF(A1271 &lt;&gt; "", COUNTIFS(DiemDanhChiTiet!A:A, A1271, DiemDanhChiTiet!E:E, C1271), 0)</f>
        <v>9</v>
      </c>
      <c r="H1271" s="187">
        <f>IF(A1271 &lt;&gt; "", COUNTIFS(DiemDanhChiTiet!A:A, A1271, DiemDanhChiTiet!E:E, "&lt;&gt;"&amp;C1271), 0)</f>
        <v>0</v>
      </c>
      <c r="I1271" s="185">
        <f t="shared" si="4"/>
        <v>170000</v>
      </c>
      <c r="J1271" s="186">
        <f t="shared" si="3"/>
        <v>0</v>
      </c>
      <c r="K1271" s="186" t="str">
        <f t="array" ref="K1271">XLOOKUP(TRIM(C1271), LopHoc!$B$4:$B$100, LopHoc!$A$4:$A$100, "Không tìm thấy")
</f>
        <v>Gang Thép</v>
      </c>
    </row>
    <row r="1272">
      <c r="A1272" s="102" t="s">
        <v>3059</v>
      </c>
      <c r="B1272" s="105" t="s">
        <v>3049</v>
      </c>
      <c r="C1272" s="105" t="s">
        <v>232</v>
      </c>
      <c r="D1272" s="105" t="str">
        <f>IFERROR(VLOOKUP(A1272, LichDay!A:E, 5, FALSE), "")</f>
        <v>Khadi</v>
      </c>
      <c r="E1272" s="173" t="str">
        <f>IFERROR(VLOOKUP(A1272, LichDay!A:F, 6, FALSE), "")</f>
        <v/>
      </c>
      <c r="F1272" s="187">
        <f t="shared" si="1"/>
        <v>9</v>
      </c>
      <c r="G1272" s="187">
        <f>IF(A1272 &lt;&gt; "", COUNTIFS(DiemDanhChiTiet!A:A, A1272, DiemDanhChiTiet!E:E, C1272), 0)</f>
        <v>6</v>
      </c>
      <c r="H1272" s="187">
        <f>IF(A1272 &lt;&gt; "", COUNTIFS(DiemDanhChiTiet!A:A, A1272, DiemDanhChiTiet!E:E, "&lt;&gt;"&amp;C1272), 0)</f>
        <v>3</v>
      </c>
      <c r="I1272" s="185">
        <f t="shared" si="4"/>
        <v>170000</v>
      </c>
      <c r="J1272" s="186">
        <f t="shared" si="3"/>
        <v>0</v>
      </c>
      <c r="K1272" s="186" t="str">
        <f t="array" ref="K1272">XLOOKUP(TRIM(C1272), LopHoc!$B$4:$B$100, LopHoc!$A$4:$A$100, "Không tìm thấy")
</f>
        <v>Gang Thép</v>
      </c>
    </row>
    <row r="1273">
      <c r="A1273" s="102" t="s">
        <v>3100</v>
      </c>
      <c r="B1273" s="105" t="s">
        <v>3049</v>
      </c>
      <c r="C1273" s="105" t="s">
        <v>472</v>
      </c>
      <c r="D1273" s="105" t="str">
        <f>IFERROR(VLOOKUP(A1273, LichDay!A:E, 5, FALSE), "")</f>
        <v>Fury</v>
      </c>
      <c r="E1273" s="173" t="str">
        <f>IFERROR(VLOOKUP(A1273, LichDay!A:F, 6, FALSE), "")</f>
        <v/>
      </c>
      <c r="F1273" s="187">
        <f t="shared" si="1"/>
        <v>8</v>
      </c>
      <c r="G1273" s="187">
        <f>IF(A1273 &lt;&gt; "", COUNTIFS(DiemDanhChiTiet!A:A, A1273, DiemDanhChiTiet!E:E, C1273), 0)</f>
        <v>8</v>
      </c>
      <c r="H1273" s="187">
        <f>IF(A1273 &lt;&gt; "", COUNTIFS(DiemDanhChiTiet!A:A, A1273, DiemDanhChiTiet!E:E, "&lt;&gt;"&amp;C1273), 0)</f>
        <v>0</v>
      </c>
      <c r="I1273" s="185">
        <f t="shared" si="4"/>
        <v>170000</v>
      </c>
      <c r="J1273" s="186">
        <f t="shared" si="3"/>
        <v>0</v>
      </c>
      <c r="K1273" s="186" t="str">
        <f t="array" ref="K1273">XLOOKUP(TRIM(C1273), LopHoc!$B$4:$B$100, LopHoc!$A$4:$A$100, "Không tìm thấy")
</f>
        <v>Gang Thép</v>
      </c>
    </row>
    <row r="1274">
      <c r="A1274" s="102" t="s">
        <v>3084</v>
      </c>
      <c r="B1274" s="105" t="s">
        <v>3051</v>
      </c>
      <c r="C1274" s="105" t="s">
        <v>306</v>
      </c>
      <c r="D1274" s="105" t="str">
        <f>IFERROR(VLOOKUP(A1274, LichDay!A:E, 5, FALSE), "")</f>
        <v>Halo</v>
      </c>
      <c r="E1274" s="173" t="str">
        <f>IFERROR(VLOOKUP(A1274, LichDay!A:F, 6, FALSE), "")</f>
        <v/>
      </c>
      <c r="F1274" s="187">
        <f t="shared" si="1"/>
        <v>4</v>
      </c>
      <c r="G1274" s="187">
        <f>IF(A1274 &lt;&gt; "", COUNTIFS(DiemDanhChiTiet!A:A, A1274, DiemDanhChiTiet!E:E, C1274), 0)</f>
        <v>3</v>
      </c>
      <c r="H1274" s="187">
        <f>IF(A1274 &lt;&gt; "", COUNTIFS(DiemDanhChiTiet!A:A, A1274, DiemDanhChiTiet!E:E, "&lt;&gt;"&amp;C1274), 0)</f>
        <v>1</v>
      </c>
      <c r="I1274" s="185">
        <f t="shared" si="4"/>
        <v>170000</v>
      </c>
      <c r="J1274" s="186">
        <f t="shared" si="3"/>
        <v>0</v>
      </c>
      <c r="K1274" s="186" t="str">
        <f t="array" ref="K1274">XLOOKUP(TRIM(C1274), LopHoc!$B$4:$B$100, LopHoc!$A$4:$A$100, "Không tìm thấy")
</f>
        <v>Gang Thép</v>
      </c>
    </row>
    <row r="1275">
      <c r="A1275" s="102" t="s">
        <v>3124</v>
      </c>
      <c r="B1275" s="105" t="s">
        <v>3051</v>
      </c>
      <c r="C1275" s="105" t="s">
        <v>114</v>
      </c>
      <c r="D1275" s="105" t="str">
        <f>IFERROR(VLOOKUP(A1275, LichDay!A:E, 5, FALSE), "")</f>
        <v>Khadi</v>
      </c>
      <c r="E1275" s="173" t="str">
        <f>IFERROR(VLOOKUP(A1275, LichDay!A:F, 6, FALSE), "")</f>
        <v/>
      </c>
      <c r="F1275" s="187">
        <f t="shared" si="1"/>
        <v>3</v>
      </c>
      <c r="G1275" s="187">
        <f>IF(A1275 &lt;&gt; "", COUNTIFS(DiemDanhChiTiet!A:A, A1275, DiemDanhChiTiet!E:E, C1275), 0)</f>
        <v>3</v>
      </c>
      <c r="H1275" s="187">
        <f>IF(A1275 &lt;&gt; "", COUNTIFS(DiemDanhChiTiet!A:A, A1275, DiemDanhChiTiet!E:E, "&lt;&gt;"&amp;C1275), 0)</f>
        <v>0</v>
      </c>
      <c r="I1275" s="185">
        <f t="shared" si="4"/>
        <v>150000</v>
      </c>
      <c r="J1275" s="186">
        <f t="shared" si="3"/>
        <v>0</v>
      </c>
      <c r="K1275" s="186" t="str">
        <f t="array" ref="K1275">XLOOKUP(TRIM(C1275), LopHoc!$B$4:$B$100, LopHoc!$A$4:$A$100, "Không tìm thấy")
</f>
        <v>RMIX</v>
      </c>
    </row>
    <row r="1276">
      <c r="A1276" s="102" t="s">
        <v>3050</v>
      </c>
      <c r="B1276" s="105" t="s">
        <v>3051</v>
      </c>
      <c r="C1276" s="105" t="s">
        <v>225</v>
      </c>
      <c r="D1276" s="105" t="str">
        <f>IFERROR(VLOOKUP(A1276, LichDay!A:E, 5, FALSE), "")</f>
        <v>Hope</v>
      </c>
      <c r="E1276" s="173" t="str">
        <f>IFERROR(VLOOKUP(A1276, LichDay!A:F, 6, FALSE), "")</f>
        <v/>
      </c>
      <c r="F1276" s="187">
        <f t="shared" si="1"/>
        <v>13</v>
      </c>
      <c r="G1276" s="187">
        <f>IF(A1276 &lt;&gt; "", COUNTIFS(DiemDanhChiTiet!A:A, A1276, DiemDanhChiTiet!E:E, C1276), 0)</f>
        <v>13</v>
      </c>
      <c r="H1276" s="187">
        <f>IF(A1276 &lt;&gt; "", COUNTIFS(DiemDanhChiTiet!A:A, A1276, DiemDanhChiTiet!E:E, "&lt;&gt;"&amp;C1276), 0)</f>
        <v>0</v>
      </c>
      <c r="I1276" s="185">
        <f t="shared" si="4"/>
        <v>190000</v>
      </c>
      <c r="J1276" s="186">
        <f t="shared" si="3"/>
        <v>0</v>
      </c>
      <c r="K1276" s="186" t="str">
        <f t="array" ref="K1276">XLOOKUP(TRIM(C1276), LopHoc!$B$4:$B$100, LopHoc!$A$4:$A$100, "Không tìm thấy")
</f>
        <v>Gang Thép</v>
      </c>
    </row>
    <row r="1277">
      <c r="A1277" s="102" t="s">
        <v>3133</v>
      </c>
      <c r="B1277" s="105" t="s">
        <v>3051</v>
      </c>
      <c r="C1277" s="105" t="s">
        <v>50</v>
      </c>
      <c r="D1277" s="105" t="str">
        <f>IFERROR(VLOOKUP(A1277, LichDay!A:E, 5, FALSE), "")</f>
        <v>Khadi</v>
      </c>
      <c r="E1277" s="173" t="str">
        <f>IFERROR(VLOOKUP(A1277, LichDay!A:F, 6, FALSE), "")</f>
        <v/>
      </c>
      <c r="F1277" s="187">
        <f t="shared" si="1"/>
        <v>7</v>
      </c>
      <c r="G1277" s="187">
        <f>IF(A1277 &lt;&gt; "", COUNTIFS(DiemDanhChiTiet!A:A, A1277, DiemDanhChiTiet!E:E, C1277), 0)</f>
        <v>7</v>
      </c>
      <c r="H1277" s="187">
        <f>IF(A1277 &lt;&gt; "", COUNTIFS(DiemDanhChiTiet!A:A, A1277, DiemDanhChiTiet!E:E, "&lt;&gt;"&amp;C1277), 0)</f>
        <v>0</v>
      </c>
      <c r="I1277" s="185">
        <f t="shared" si="4"/>
        <v>150000</v>
      </c>
      <c r="J1277" s="186">
        <f t="shared" si="3"/>
        <v>0</v>
      </c>
      <c r="K1277" s="186" t="str">
        <f t="array" ref="K1277">XLOOKUP(TRIM(C1277), LopHoc!$B$4:$B$100, LopHoc!$A$4:$A$100, "Không tìm thấy")
</f>
        <v>RMIX</v>
      </c>
    </row>
    <row r="1278">
      <c r="A1278" s="102" t="s">
        <v>3060</v>
      </c>
      <c r="B1278" s="105" t="s">
        <v>3051</v>
      </c>
      <c r="C1278" s="105" t="s">
        <v>232</v>
      </c>
      <c r="D1278" s="105" t="str">
        <f>IFERROR(VLOOKUP(A1278, LichDay!A:E, 5, FALSE), "")</f>
        <v>Khadi</v>
      </c>
      <c r="E1278" s="173" t="str">
        <f>IFERROR(VLOOKUP(A1278, LichDay!A:F, 6, FALSE), "")</f>
        <v/>
      </c>
      <c r="F1278" s="187">
        <f t="shared" si="1"/>
        <v>10</v>
      </c>
      <c r="G1278" s="187">
        <f>IF(A1278 &lt;&gt; "", COUNTIFS(DiemDanhChiTiet!A:A, A1278, DiemDanhChiTiet!E:E, C1278), 0)</f>
        <v>8</v>
      </c>
      <c r="H1278" s="187">
        <f>IF(A1278 &lt;&gt; "", COUNTIFS(DiemDanhChiTiet!A:A, A1278, DiemDanhChiTiet!E:E, "&lt;&gt;"&amp;C1278), 0)</f>
        <v>2</v>
      </c>
      <c r="I1278" s="185">
        <f t="shared" si="4"/>
        <v>170000</v>
      </c>
      <c r="J1278" s="186">
        <f t="shared" si="3"/>
        <v>0</v>
      </c>
      <c r="K1278" s="186" t="str">
        <f t="array" ref="K1278">XLOOKUP(TRIM(C1278), LopHoc!$B$4:$B$100, LopHoc!$A$4:$A$100, "Không tìm thấy")
</f>
        <v>Gang Thép</v>
      </c>
    </row>
    <row r="1279">
      <c r="A1279" s="102" t="s">
        <v>3173</v>
      </c>
      <c r="B1279" s="105" t="s">
        <v>3115</v>
      </c>
      <c r="C1279" s="105" t="s">
        <v>225</v>
      </c>
      <c r="D1279" s="105" t="str">
        <f>IFERROR(VLOOKUP(A1279, LichDay!A:E, 5, FALSE), "")</f>
        <v>Hope</v>
      </c>
      <c r="E1279" s="173" t="str">
        <f>IFERROR(VLOOKUP(A1279, LichDay!A:F, 6, FALSE), "")</f>
        <v/>
      </c>
      <c r="F1279" s="187">
        <f t="shared" si="1"/>
        <v>7</v>
      </c>
      <c r="G1279" s="187">
        <f>IF(A1279 &lt;&gt; "", COUNTIFS(DiemDanhChiTiet!A:A, A1279, DiemDanhChiTiet!E:E, C1279), 0)</f>
        <v>7</v>
      </c>
      <c r="H1279" s="187">
        <f>IF(A1279 &lt;&gt; "", COUNTIFS(DiemDanhChiTiet!A:A, A1279, DiemDanhChiTiet!E:E, "&lt;&gt;"&amp;C1279), 0)</f>
        <v>0</v>
      </c>
      <c r="I1279" s="185">
        <f t="shared" si="4"/>
        <v>170000</v>
      </c>
      <c r="J1279" s="186">
        <f t="shared" si="3"/>
        <v>0</v>
      </c>
      <c r="K1279" s="186" t="str">
        <f t="array" ref="K1279">XLOOKUP(TRIM(C1279), LopHoc!$B$4:$B$100, LopHoc!$A$4:$A$100, "Không tìm thấy")
</f>
        <v>Gang Thép</v>
      </c>
    </row>
    <row r="1280">
      <c r="A1280" s="102" t="s">
        <v>3146</v>
      </c>
      <c r="B1280" s="105" t="s">
        <v>3067</v>
      </c>
      <c r="C1280" s="105" t="s">
        <v>27</v>
      </c>
      <c r="D1280" s="105" t="str">
        <f>IFERROR(VLOOKUP(A1280, LichDay!A:E, 5, FALSE), "")</f>
        <v>Lego</v>
      </c>
      <c r="E1280" s="173" t="str">
        <f>IFERROR(VLOOKUP(A1280, LichDay!A:F, 6, FALSE), "")</f>
        <v/>
      </c>
      <c r="F1280" s="187">
        <f t="shared" si="1"/>
        <v>9</v>
      </c>
      <c r="G1280" s="187">
        <f>IF(A1280 &lt;&gt; "", COUNTIFS(DiemDanhChiTiet!A:A, A1280, DiemDanhChiTiet!E:E, C1280), 0)</f>
        <v>9</v>
      </c>
      <c r="H1280" s="187">
        <f>IF(A1280 &lt;&gt; "", COUNTIFS(DiemDanhChiTiet!A:A, A1280, DiemDanhChiTiet!E:E, "&lt;&gt;"&amp;C1280), 0)</f>
        <v>0</v>
      </c>
      <c r="I1280" s="185">
        <f t="shared" si="4"/>
        <v>150000</v>
      </c>
      <c r="J1280" s="186">
        <f t="shared" si="3"/>
        <v>0</v>
      </c>
      <c r="K1280" s="186" t="str">
        <f t="array" ref="K1280">XLOOKUP(TRIM(C1280), LopHoc!$B$4:$B$100, LopHoc!$A$4:$A$100, "Không tìm thấy")
</f>
        <v>RMIX</v>
      </c>
    </row>
    <row r="1281">
      <c r="A1281" s="102" t="s">
        <v>3163</v>
      </c>
      <c r="B1281" s="105" t="s">
        <v>3069</v>
      </c>
      <c r="C1281" s="105" t="s">
        <v>439</v>
      </c>
      <c r="D1281" s="105" t="str">
        <f>IFERROR(VLOOKUP(A1281, LichDay!A:E, 5, FALSE), "")</f>
        <v>Khadi</v>
      </c>
      <c r="E1281" s="173" t="str">
        <f>IFERROR(VLOOKUP(A1281, LichDay!A:F, 6, FALSE), "")</f>
        <v/>
      </c>
      <c r="F1281" s="187">
        <f t="shared" si="1"/>
        <v>4</v>
      </c>
      <c r="G1281" s="187">
        <f>IF(A1281 &lt;&gt; "", COUNTIFS(DiemDanhChiTiet!A:A, A1281, DiemDanhChiTiet!E:E, C1281), 0)</f>
        <v>4</v>
      </c>
      <c r="H1281" s="187">
        <f>IF(A1281 &lt;&gt; "", COUNTIFS(DiemDanhChiTiet!A:A, A1281, DiemDanhChiTiet!E:E, "&lt;&gt;"&amp;C1281), 0)</f>
        <v>0</v>
      </c>
      <c r="I1281" s="185">
        <f t="shared" si="4"/>
        <v>170000</v>
      </c>
      <c r="J1281" s="186">
        <f t="shared" si="3"/>
        <v>0</v>
      </c>
      <c r="K1281" s="186" t="str">
        <f t="array" ref="K1281">XLOOKUP(TRIM(C1281), LopHoc!$B$4:$B$100, LopHoc!$A$4:$A$100, "Không tìm thấy")
</f>
        <v>Gang Thép</v>
      </c>
    </row>
    <row r="1282">
      <c r="A1282" s="102" t="s">
        <v>3103</v>
      </c>
      <c r="B1282" s="106">
        <v>45783.0</v>
      </c>
      <c r="C1282" s="105" t="s">
        <v>293</v>
      </c>
      <c r="D1282" s="105" t="str">
        <f>IFERROR(VLOOKUP(A1282, LichDay!A:E, 5, FALSE), "")</f>
        <v>Halo</v>
      </c>
      <c r="E1282" s="173" t="str">
        <f>IFERROR(VLOOKUP(A1282, LichDay!A:F, 6, FALSE), "")</f>
        <v/>
      </c>
      <c r="F1282" s="187">
        <f t="shared" si="1"/>
        <v>4</v>
      </c>
      <c r="G1282" s="187">
        <f>IF(A1282 &lt;&gt; "", COUNTIFS(DiemDanhChiTiet!A:A, A1282, DiemDanhChiTiet!E:E, C1282), 0)</f>
        <v>4</v>
      </c>
      <c r="H1282" s="187">
        <f>IF(A1282 &lt;&gt; "", COUNTIFS(DiemDanhChiTiet!A:A, A1282, DiemDanhChiTiet!E:E, "&lt;&gt;"&amp;C1282), 0)</f>
        <v>0</v>
      </c>
      <c r="I1282" s="185">
        <f t="shared" si="4"/>
        <v>170000</v>
      </c>
      <c r="J1282" s="186">
        <f t="shared" si="3"/>
        <v>0</v>
      </c>
      <c r="K1282" s="186" t="str">
        <f t="array" ref="K1282">XLOOKUP(TRIM(C1282), LopHoc!$B$4:$B$100, LopHoc!$A$4:$A$100, "Không tìm thấy")
</f>
        <v>Gang Thép</v>
      </c>
    </row>
    <row r="1283">
      <c r="A1283" s="102" t="s">
        <v>3217</v>
      </c>
      <c r="B1283" s="106">
        <v>45664.0</v>
      </c>
      <c r="C1283" s="105" t="s">
        <v>306</v>
      </c>
      <c r="D1283" s="105" t="str">
        <f>IFERROR(VLOOKUP(A1283, LichDay!A:E, 5, FALSE), "")</f>
        <v>Khadi</v>
      </c>
      <c r="E1283" s="173" t="str">
        <f>IFERROR(VLOOKUP(A1283, LichDay!A:F, 6, FALSE), "")</f>
        <v/>
      </c>
      <c r="F1283" s="187">
        <f t="shared" si="1"/>
        <v>10</v>
      </c>
      <c r="G1283" s="187">
        <f>IF(A1283 &lt;&gt; "", COUNTIFS(DiemDanhChiTiet!A:A, A1283, DiemDanhChiTiet!E:E, C1283), 0)</f>
        <v>8</v>
      </c>
      <c r="H1283" s="187">
        <f>IF(A1283 &lt;&gt; "", COUNTIFS(DiemDanhChiTiet!A:A, A1283, DiemDanhChiTiet!E:E, "&lt;&gt;"&amp;C1283), 0)</f>
        <v>2</v>
      </c>
      <c r="I1283" s="185">
        <f t="shared" si="4"/>
        <v>170000</v>
      </c>
      <c r="J1283" s="186">
        <f t="shared" si="3"/>
        <v>0</v>
      </c>
      <c r="K1283" s="186" t="str">
        <f t="array" ref="K1283">XLOOKUP(TRIM(C1283), LopHoc!$B$4:$B$100, LopHoc!$A$4:$A$100, "Không tìm thấy")
</f>
        <v>Gang Thép</v>
      </c>
    </row>
    <row r="1284">
      <c r="A1284" s="102" t="s">
        <v>3238</v>
      </c>
      <c r="B1284" s="106">
        <v>45664.0</v>
      </c>
      <c r="C1284" s="105" t="s">
        <v>453</v>
      </c>
      <c r="D1284" s="105" t="str">
        <f>IFERROR(VLOOKUP(A1284, LichDay!A:E, 5, FALSE), "")</f>
        <v>Hope</v>
      </c>
      <c r="E1284" s="173" t="str">
        <f>IFERROR(VLOOKUP(A1284, LichDay!A:F, 6, FALSE), "")</f>
        <v/>
      </c>
      <c r="F1284" s="187">
        <f t="shared" si="1"/>
        <v>16</v>
      </c>
      <c r="G1284" s="187">
        <f>IF(A1284 &lt;&gt; "", COUNTIFS(DiemDanhChiTiet!A:A, A1284, DiemDanhChiTiet!E:E, C1284), 0)</f>
        <v>16</v>
      </c>
      <c r="H1284" s="187">
        <f>IF(A1284 &lt;&gt; "", COUNTIFS(DiemDanhChiTiet!A:A, A1284, DiemDanhChiTiet!E:E, "&lt;&gt;"&amp;C1284), 0)</f>
        <v>0</v>
      </c>
      <c r="I1284" s="185">
        <f t="shared" si="4"/>
        <v>220000</v>
      </c>
      <c r="J1284" s="186">
        <f t="shared" si="3"/>
        <v>0</v>
      </c>
      <c r="K1284" s="186" t="str">
        <f t="array" ref="K1284">XLOOKUP(TRIM(C1284), LopHoc!$B$4:$B$100, LopHoc!$A$4:$A$100, "Không tìm thấy")
</f>
        <v>Gang Thép</v>
      </c>
    </row>
    <row r="1285">
      <c r="A1285" s="102" t="s">
        <v>3203</v>
      </c>
      <c r="B1285" s="106">
        <v>45695.0</v>
      </c>
      <c r="C1285" s="105" t="s">
        <v>327</v>
      </c>
      <c r="D1285" s="105" t="str">
        <f>IFERROR(VLOOKUP(A1285, LichDay!A:E, 5, FALSE), "")</f>
        <v>Huco</v>
      </c>
      <c r="E1285" s="173" t="str">
        <f>IFERROR(VLOOKUP(A1285, LichDay!A:F, 6, FALSE), "")</f>
        <v/>
      </c>
      <c r="F1285" s="187">
        <f t="shared" si="1"/>
        <v>11</v>
      </c>
      <c r="G1285" s="187">
        <f>IF(A1285 &lt;&gt; "", COUNTIFS(DiemDanhChiTiet!A:A, A1285, DiemDanhChiTiet!E:E, C1285), 0)</f>
        <v>11</v>
      </c>
      <c r="H1285" s="187">
        <f>IF(A1285 &lt;&gt; "", COUNTIFS(DiemDanhChiTiet!A:A, A1285, DiemDanhChiTiet!E:E, "&lt;&gt;"&amp;C1285), 0)</f>
        <v>0</v>
      </c>
      <c r="I1285" s="185">
        <f t="shared" si="4"/>
        <v>170000</v>
      </c>
      <c r="J1285" s="186">
        <f t="shared" si="3"/>
        <v>0</v>
      </c>
      <c r="K1285" s="186" t="str">
        <f t="array" ref="K1285">XLOOKUP(TRIM(C1285), LopHoc!$B$4:$B$100, LopHoc!$A$4:$A$100, "Không tìm thấy")
</f>
        <v>Gang Thép</v>
      </c>
    </row>
    <row r="1286">
      <c r="A1286" s="102" t="s">
        <v>3289</v>
      </c>
      <c r="B1286" s="106">
        <v>45695.0</v>
      </c>
      <c r="C1286" s="105" t="s">
        <v>86</v>
      </c>
      <c r="D1286" s="105" t="str">
        <f>IFERROR(VLOOKUP(A1286, LichDay!A:E, 5, FALSE), "")</f>
        <v>Halo</v>
      </c>
      <c r="E1286" s="173" t="str">
        <f>IFERROR(VLOOKUP(A1286, LichDay!A:F, 6, FALSE), "")</f>
        <v/>
      </c>
      <c r="F1286" s="187">
        <f t="shared" si="1"/>
        <v>5</v>
      </c>
      <c r="G1286" s="187">
        <f>IF(A1286 &lt;&gt; "", COUNTIFS(DiemDanhChiTiet!A:A, A1286, DiemDanhChiTiet!E:E, C1286), 0)</f>
        <v>5</v>
      </c>
      <c r="H1286" s="187">
        <f>IF(A1286 &lt;&gt; "", COUNTIFS(DiemDanhChiTiet!A:A, A1286, DiemDanhChiTiet!E:E, "&lt;&gt;"&amp;C1286), 0)</f>
        <v>0</v>
      </c>
      <c r="I1286" s="185">
        <f t="shared" si="4"/>
        <v>150000</v>
      </c>
      <c r="J1286" s="186">
        <f t="shared" si="3"/>
        <v>0</v>
      </c>
      <c r="K1286" s="186" t="str">
        <f t="array" ref="K1286">XLOOKUP(TRIM(C1286), LopHoc!$B$4:$B$100, LopHoc!$A$4:$A$100, "Không tìm thấy")
</f>
        <v>RMIX</v>
      </c>
    </row>
    <row r="1287">
      <c r="A1287" s="102" t="s">
        <v>3276</v>
      </c>
      <c r="B1287" s="106">
        <v>45695.0</v>
      </c>
      <c r="C1287" s="105" t="s">
        <v>27</v>
      </c>
      <c r="D1287" s="105" t="str">
        <f>IFERROR(VLOOKUP(A1287, LichDay!A:E, 5, FALSE), "")</f>
        <v>Lego</v>
      </c>
      <c r="E1287" s="173" t="str">
        <f>IFERROR(VLOOKUP(A1287, LichDay!A:F, 6, FALSE), "")</f>
        <v/>
      </c>
      <c r="F1287" s="187">
        <f t="shared" si="1"/>
        <v>7</v>
      </c>
      <c r="G1287" s="187">
        <f>IF(A1287 &lt;&gt; "", COUNTIFS(DiemDanhChiTiet!A:A, A1287, DiemDanhChiTiet!E:E, C1287), 0)</f>
        <v>7</v>
      </c>
      <c r="H1287" s="187">
        <f>IF(A1287 &lt;&gt; "", COUNTIFS(DiemDanhChiTiet!A:A, A1287, DiemDanhChiTiet!E:E, "&lt;&gt;"&amp;C1287), 0)</f>
        <v>0</v>
      </c>
      <c r="I1287" s="185">
        <f t="shared" si="4"/>
        <v>150000</v>
      </c>
      <c r="J1287" s="186">
        <f t="shared" si="3"/>
        <v>0</v>
      </c>
      <c r="K1287" s="186" t="str">
        <f t="array" ref="K1287">XLOOKUP(TRIM(C1287), LopHoc!$B$4:$B$100, LopHoc!$A$4:$A$100, "Không tìm thấy")
</f>
        <v>RMIX</v>
      </c>
    </row>
    <row r="1288">
      <c r="A1288" s="102" t="s">
        <v>3267</v>
      </c>
      <c r="B1288" s="106">
        <v>45695.0</v>
      </c>
      <c r="C1288" s="105" t="s">
        <v>141</v>
      </c>
      <c r="D1288" s="105" t="str">
        <f>IFERROR(VLOOKUP(A1288, LichDay!A:E, 5, FALSE), "")</f>
        <v>Hope</v>
      </c>
      <c r="E1288" s="173" t="str">
        <f>IFERROR(VLOOKUP(A1288, LichDay!A:F, 6, FALSE), "")</f>
        <v/>
      </c>
      <c r="F1288" s="187">
        <f t="shared" si="1"/>
        <v>7</v>
      </c>
      <c r="G1288" s="187">
        <f>IF(A1288 &lt;&gt; "", COUNTIFS(DiemDanhChiTiet!A:A, A1288, DiemDanhChiTiet!E:E, C1288), 0)</f>
        <v>7</v>
      </c>
      <c r="H1288" s="187">
        <f>IF(A1288 &lt;&gt; "", COUNTIFS(DiemDanhChiTiet!A:A, A1288, DiemDanhChiTiet!E:E, "&lt;&gt;"&amp;C1288), 0)</f>
        <v>0</v>
      </c>
      <c r="I1288" s="185">
        <f t="shared" si="4"/>
        <v>150000</v>
      </c>
      <c r="J1288" s="186">
        <f t="shared" si="3"/>
        <v>0</v>
      </c>
      <c r="K1288" s="186" t="str">
        <f t="array" ref="K1288">XLOOKUP(TRIM(C1288), LopHoc!$B$4:$B$100, LopHoc!$A$4:$A$100, "Không tìm thấy")
</f>
        <v>RMIX</v>
      </c>
    </row>
    <row r="1289">
      <c r="A1289" s="102" t="s">
        <v>3229</v>
      </c>
      <c r="B1289" s="106">
        <v>45695.0</v>
      </c>
      <c r="C1289" s="105" t="s">
        <v>439</v>
      </c>
      <c r="D1289" s="105" t="str">
        <f>IFERROR(VLOOKUP(A1289, LichDay!A:E, 5, FALSE), "")</f>
        <v>Khadi</v>
      </c>
      <c r="E1289" s="173" t="str">
        <f>IFERROR(VLOOKUP(A1289, LichDay!A:F, 6, FALSE), "")</f>
        <v/>
      </c>
      <c r="F1289" s="187">
        <f t="shared" si="1"/>
        <v>5</v>
      </c>
      <c r="G1289" s="187">
        <f>IF(A1289 &lt;&gt; "", COUNTIFS(DiemDanhChiTiet!A:A, A1289, DiemDanhChiTiet!E:E, C1289), 0)</f>
        <v>5</v>
      </c>
      <c r="H1289" s="187">
        <f>IF(A1289 &lt;&gt; "", COUNTIFS(DiemDanhChiTiet!A:A, A1289, DiemDanhChiTiet!E:E, "&lt;&gt;"&amp;C1289), 0)</f>
        <v>0</v>
      </c>
      <c r="I1289" s="185">
        <f t="shared" si="4"/>
        <v>170000</v>
      </c>
      <c r="J1289" s="186">
        <f t="shared" si="3"/>
        <v>0</v>
      </c>
      <c r="K1289" s="186" t="str">
        <f t="array" ref="K1289">XLOOKUP(TRIM(C1289), LopHoc!$B$4:$B$100, LopHoc!$A$4:$A$100, "Không tìm thấy")
</f>
        <v>Gang Thép</v>
      </c>
    </row>
    <row r="1290">
      <c r="A1290" s="102" t="s">
        <v>3255</v>
      </c>
      <c r="B1290" s="106">
        <v>45723.0</v>
      </c>
      <c r="C1290" s="105" t="s">
        <v>293</v>
      </c>
      <c r="D1290" s="105" t="str">
        <f>IFERROR(VLOOKUP(A1290, LichDay!A:E, 5, FALSE), "")</f>
        <v>Halo</v>
      </c>
      <c r="E1290" s="173" t="str">
        <f>IFERROR(VLOOKUP(A1290, LichDay!A:F, 6, FALSE), "")</f>
        <v/>
      </c>
      <c r="F1290" s="187">
        <f t="shared" si="1"/>
        <v>24</v>
      </c>
      <c r="G1290" s="187">
        <f>IF(A1290 &lt;&gt; "", COUNTIFS(DiemDanhChiTiet!A:A, A1290, DiemDanhChiTiet!E:E, C1290), 0)</f>
        <v>24</v>
      </c>
      <c r="H1290" s="187">
        <f>IF(A1290 &lt;&gt; "", COUNTIFS(DiemDanhChiTiet!A:A, A1290, DiemDanhChiTiet!E:E, "&lt;&gt;"&amp;C1290), 0)</f>
        <v>0</v>
      </c>
      <c r="I1290" s="185">
        <f t="shared" si="4"/>
        <v>220000</v>
      </c>
      <c r="J1290" s="186">
        <f t="shared" si="3"/>
        <v>0</v>
      </c>
      <c r="K1290" s="186" t="str">
        <f t="array" ref="K1290">XLOOKUP(TRIM(C1290), LopHoc!$B$4:$B$100, LopHoc!$A$4:$A$100, "Không tìm thấy")
</f>
        <v>Gang Thép</v>
      </c>
    </row>
    <row r="1291">
      <c r="A1291" s="102" t="s">
        <v>3239</v>
      </c>
      <c r="B1291" s="106">
        <v>45754.0</v>
      </c>
      <c r="C1291" s="105" t="s">
        <v>453</v>
      </c>
      <c r="D1291" s="105" t="str">
        <f>IFERROR(VLOOKUP(A1291, LichDay!A:E, 5, FALSE), "")</f>
        <v>Hope</v>
      </c>
      <c r="E1291" s="173" t="str">
        <f>IFERROR(VLOOKUP(A1291, LichDay!A:F, 6, FALSE), "")</f>
        <v/>
      </c>
      <c r="F1291" s="187">
        <f t="shared" si="1"/>
        <v>16</v>
      </c>
      <c r="G1291" s="187">
        <f>IF(A1291 &lt;&gt; "", COUNTIFS(DiemDanhChiTiet!A:A, A1291, DiemDanhChiTiet!E:E, C1291), 0)</f>
        <v>16</v>
      </c>
      <c r="H1291" s="187">
        <f>IF(A1291 &lt;&gt; "", COUNTIFS(DiemDanhChiTiet!A:A, A1291, DiemDanhChiTiet!E:E, "&lt;&gt;"&amp;C1291), 0)</f>
        <v>0</v>
      </c>
      <c r="I1291" s="185">
        <f t="shared" si="4"/>
        <v>220000</v>
      </c>
      <c r="J1291" s="186">
        <f t="shared" si="3"/>
        <v>0</v>
      </c>
      <c r="K1291" s="186" t="str">
        <f t="array" ref="K1291">XLOOKUP(TRIM(C1291), LopHoc!$B$4:$B$100, LopHoc!$A$4:$A$100, "Không tìm thấy")
</f>
        <v>Gang Thép</v>
      </c>
    </row>
    <row r="1292">
      <c r="A1292" s="102" t="s">
        <v>3306</v>
      </c>
      <c r="B1292" s="106">
        <v>45754.0</v>
      </c>
      <c r="C1292" s="105" t="s">
        <v>50</v>
      </c>
      <c r="D1292" s="105" t="str">
        <f>IFERROR(VLOOKUP(A1292, LichDay!A:E, 5, FALSE), "")</f>
        <v>Khadi</v>
      </c>
      <c r="E1292" s="173" t="str">
        <f>IFERROR(VLOOKUP(A1292, LichDay!A:F, 6, FALSE), "")</f>
        <v/>
      </c>
      <c r="F1292" s="187">
        <f t="shared" si="1"/>
        <v>5</v>
      </c>
      <c r="G1292" s="187">
        <f>IF(A1292 &lt;&gt; "", COUNTIFS(DiemDanhChiTiet!A:A, A1292, DiemDanhChiTiet!E:E, C1292), 0)</f>
        <v>3</v>
      </c>
      <c r="H1292" s="187">
        <f>IF(A1292 &lt;&gt; "", COUNTIFS(DiemDanhChiTiet!A:A, A1292, DiemDanhChiTiet!E:E, "&lt;&gt;"&amp;C1292), 0)</f>
        <v>2</v>
      </c>
      <c r="I1292" s="185">
        <f t="shared" si="4"/>
        <v>150000</v>
      </c>
      <c r="J1292" s="186">
        <f t="shared" si="3"/>
        <v>0</v>
      </c>
      <c r="K1292" s="186" t="str">
        <f t="array" ref="K1292">XLOOKUP(TRIM(C1292), LopHoc!$B$4:$B$100, LopHoc!$A$4:$A$100, "Không tìm thấy")
</f>
        <v>RMIX</v>
      </c>
    </row>
    <row r="1293">
      <c r="A1293" s="102" t="s">
        <v>3204</v>
      </c>
      <c r="B1293" s="106">
        <v>45754.0</v>
      </c>
      <c r="C1293" s="105" t="s">
        <v>327</v>
      </c>
      <c r="D1293" s="105" t="str">
        <f>IFERROR(VLOOKUP(A1293, LichDay!A:E, 5, FALSE), "")</f>
        <v>Huco</v>
      </c>
      <c r="E1293" s="173" t="str">
        <f>IFERROR(VLOOKUP(A1293, LichDay!A:F, 6, FALSE), "")</f>
        <v/>
      </c>
      <c r="F1293" s="187">
        <f t="shared" si="1"/>
        <v>12</v>
      </c>
      <c r="G1293" s="187">
        <f>IF(A1293 &lt;&gt; "", COUNTIFS(DiemDanhChiTiet!A:A, A1293, DiemDanhChiTiet!E:E, C1293), 0)</f>
        <v>12</v>
      </c>
      <c r="H1293" s="187">
        <f>IF(A1293 &lt;&gt; "", COUNTIFS(DiemDanhChiTiet!A:A, A1293, DiemDanhChiTiet!E:E, "&lt;&gt;"&amp;C1293), 0)</f>
        <v>0</v>
      </c>
      <c r="I1293" s="185">
        <f t="shared" si="4"/>
        <v>170000</v>
      </c>
      <c r="J1293" s="186">
        <f t="shared" si="3"/>
        <v>0</v>
      </c>
      <c r="K1293" s="186" t="str">
        <f t="array" ref="K1293">XLOOKUP(TRIM(C1293), LopHoc!$B$4:$B$100, LopHoc!$A$4:$A$100, "Không tìm thấy")
</f>
        <v>Gang Thép</v>
      </c>
    </row>
    <row r="1294">
      <c r="A1294" s="102" t="s">
        <v>3277</v>
      </c>
      <c r="B1294" s="106">
        <v>45754.0</v>
      </c>
      <c r="C1294" s="105" t="s">
        <v>27</v>
      </c>
      <c r="D1294" s="105" t="str">
        <f>IFERROR(VLOOKUP(A1294, LichDay!A:E, 5, FALSE), "")</f>
        <v>Lego</v>
      </c>
      <c r="E1294" s="173" t="str">
        <f>IFERROR(VLOOKUP(A1294, LichDay!A:F, 6, FALSE), "")</f>
        <v/>
      </c>
      <c r="F1294" s="187">
        <f t="shared" si="1"/>
        <v>10</v>
      </c>
      <c r="G1294" s="187">
        <f>IF(A1294 &lt;&gt; "", COUNTIFS(DiemDanhChiTiet!A:A, A1294, DiemDanhChiTiet!E:E, C1294), 0)</f>
        <v>10</v>
      </c>
      <c r="H1294" s="187">
        <f>IF(A1294 &lt;&gt; "", COUNTIFS(DiemDanhChiTiet!A:A, A1294, DiemDanhChiTiet!E:E, "&lt;&gt;"&amp;C1294), 0)</f>
        <v>0</v>
      </c>
      <c r="I1294" s="185">
        <f t="shared" si="4"/>
        <v>150000</v>
      </c>
      <c r="J1294" s="186">
        <f t="shared" si="3"/>
        <v>0</v>
      </c>
      <c r="K1294" s="186" t="str">
        <f t="array" ref="K1294">XLOOKUP(TRIM(C1294), LopHoc!$B$4:$B$100, LopHoc!$A$4:$A$100, "Không tìm thấy")
</f>
        <v>RMIX</v>
      </c>
    </row>
    <row r="1295">
      <c r="A1295" s="102" t="s">
        <v>3290</v>
      </c>
      <c r="B1295" s="106">
        <v>45754.0</v>
      </c>
      <c r="C1295" s="105" t="s">
        <v>86</v>
      </c>
      <c r="D1295" s="105" t="str">
        <f>IFERROR(VLOOKUP(A1295, LichDay!A:E, 5, FALSE), "")</f>
        <v>Halo</v>
      </c>
      <c r="E1295" s="173" t="str">
        <f>IFERROR(VLOOKUP(A1295, LichDay!A:F, 6, FALSE), "")</f>
        <v/>
      </c>
      <c r="F1295" s="187">
        <f t="shared" si="1"/>
        <v>8</v>
      </c>
      <c r="G1295" s="187">
        <f>IF(A1295 &lt;&gt; "", COUNTIFS(DiemDanhChiTiet!A:A, A1295, DiemDanhChiTiet!E:E, C1295), 0)</f>
        <v>8</v>
      </c>
      <c r="H1295" s="187">
        <f>IF(A1295 &lt;&gt; "", COUNTIFS(DiemDanhChiTiet!A:A, A1295, DiemDanhChiTiet!E:E, "&lt;&gt;"&amp;C1295), 0)</f>
        <v>0</v>
      </c>
      <c r="I1295" s="185">
        <f t="shared" si="4"/>
        <v>150000</v>
      </c>
      <c r="J1295" s="186">
        <f t="shared" si="3"/>
        <v>0</v>
      </c>
      <c r="K1295" s="186" t="str">
        <f t="array" ref="K1295">XLOOKUP(TRIM(C1295), LopHoc!$B$4:$B$100, LopHoc!$A$4:$A$100, "Không tìm thấy")
</f>
        <v>RMIX</v>
      </c>
    </row>
    <row r="1296">
      <c r="A1296" s="102" t="s">
        <v>3230</v>
      </c>
      <c r="B1296" s="106">
        <v>45754.0</v>
      </c>
      <c r="C1296" s="105" t="s">
        <v>439</v>
      </c>
      <c r="D1296" s="105" t="str">
        <f>IFERROR(VLOOKUP(A1296, LichDay!A:E, 5, FALSE), "")</f>
        <v>Khadi</v>
      </c>
      <c r="E1296" s="173" t="str">
        <f>IFERROR(VLOOKUP(A1296, LichDay!A:F, 6, FALSE), "")</f>
        <v/>
      </c>
      <c r="F1296" s="187">
        <f t="shared" si="1"/>
        <v>5</v>
      </c>
      <c r="G1296" s="187">
        <f>IF(A1296 &lt;&gt; "", COUNTIFS(DiemDanhChiTiet!A:A, A1296, DiemDanhChiTiet!E:E, C1296), 0)</f>
        <v>5</v>
      </c>
      <c r="H1296" s="187">
        <f>IF(A1296 &lt;&gt; "", COUNTIFS(DiemDanhChiTiet!A:A, A1296, DiemDanhChiTiet!E:E, "&lt;&gt;"&amp;C1296), 0)</f>
        <v>0</v>
      </c>
      <c r="I1296" s="185">
        <f t="shared" si="4"/>
        <v>170000</v>
      </c>
      <c r="J1296" s="186">
        <f t="shared" si="3"/>
        <v>0</v>
      </c>
      <c r="K1296" s="186" t="str">
        <f t="array" ref="K1296">XLOOKUP(TRIM(C1296), LopHoc!$B$4:$B$100, LopHoc!$A$4:$A$100, "Không tìm thấy")
</f>
        <v>Gang Thép</v>
      </c>
    </row>
    <row r="1297">
      <c r="A1297" s="102" t="s">
        <v>3175</v>
      </c>
      <c r="B1297" s="106">
        <v>45784.0</v>
      </c>
      <c r="C1297" s="105" t="s">
        <v>225</v>
      </c>
      <c r="D1297" s="105" t="str">
        <f>IFERROR(VLOOKUP(A1297, LichDay!A:E, 5, FALSE), "")</f>
        <v>Hope</v>
      </c>
      <c r="E1297" s="173" t="str">
        <f>IFERROR(VLOOKUP(A1297, LichDay!A:F, 6, FALSE), "")</f>
        <v/>
      </c>
      <c r="F1297" s="187">
        <f t="shared" si="1"/>
        <v>12</v>
      </c>
      <c r="G1297" s="187">
        <f>IF(A1297 &lt;&gt; "", COUNTIFS(DiemDanhChiTiet!A:A, A1297, DiemDanhChiTiet!E:E, C1297), 0)</f>
        <v>12</v>
      </c>
      <c r="H1297" s="187">
        <f>IF(A1297 &lt;&gt; "", COUNTIFS(DiemDanhChiTiet!A:A, A1297, DiemDanhChiTiet!E:E, "&lt;&gt;"&amp;C1297), 0)</f>
        <v>0</v>
      </c>
      <c r="I1297" s="185">
        <f t="shared" si="4"/>
        <v>170000</v>
      </c>
      <c r="J1297" s="186">
        <f t="shared" si="3"/>
        <v>0</v>
      </c>
      <c r="K1297" s="186" t="str">
        <f t="array" ref="K1297">XLOOKUP(TRIM(C1297), LopHoc!$B$4:$B$100, LopHoc!$A$4:$A$100, "Không tìm thấy")
</f>
        <v>Gang Thép</v>
      </c>
    </row>
    <row r="1298">
      <c r="A1298" s="102" t="s">
        <v>3298</v>
      </c>
      <c r="B1298" s="106">
        <v>45784.0</v>
      </c>
      <c r="C1298" s="105" t="s">
        <v>114</v>
      </c>
      <c r="D1298" s="105" t="str">
        <f>IFERROR(VLOOKUP(A1298, LichDay!A:E, 5, FALSE), "")</f>
        <v>Khadi</v>
      </c>
      <c r="E1298" s="173" t="str">
        <f>IFERROR(VLOOKUP(A1298, LichDay!A:F, 6, FALSE), "")</f>
        <v/>
      </c>
      <c r="F1298" s="187">
        <f t="shared" si="1"/>
        <v>5</v>
      </c>
      <c r="G1298" s="187">
        <f>IF(A1298 &lt;&gt; "", COUNTIFS(DiemDanhChiTiet!A:A, A1298, DiemDanhChiTiet!E:E, C1298), 0)</f>
        <v>5</v>
      </c>
      <c r="H1298" s="187">
        <f>IF(A1298 &lt;&gt; "", COUNTIFS(DiemDanhChiTiet!A:A, A1298, DiemDanhChiTiet!E:E, "&lt;&gt;"&amp;C1298), 0)</f>
        <v>0</v>
      </c>
      <c r="I1298" s="185">
        <f t="shared" si="4"/>
        <v>150000</v>
      </c>
      <c r="J1298" s="186">
        <f t="shared" si="3"/>
        <v>0</v>
      </c>
      <c r="K1298" s="186" t="str">
        <f t="array" ref="K1298">XLOOKUP(TRIM(C1298), LopHoc!$B$4:$B$100, LopHoc!$A$4:$A$100, "Không tìm thấy")
</f>
        <v>RMIX</v>
      </c>
    </row>
    <row r="1299">
      <c r="A1299" s="102" t="s">
        <v>3195</v>
      </c>
      <c r="B1299" s="106">
        <v>45784.0</v>
      </c>
      <c r="C1299" s="105" t="s">
        <v>232</v>
      </c>
      <c r="D1299" s="105" t="str">
        <f>IFERROR(VLOOKUP(A1299, LichDay!A:E, 5, FALSE), "")</f>
        <v>Khadi</v>
      </c>
      <c r="E1299" s="173" t="str">
        <f>IFERROR(VLOOKUP(A1299, LichDay!A:F, 6, FALSE), "")</f>
        <v/>
      </c>
      <c r="F1299" s="187">
        <f t="shared" si="1"/>
        <v>9</v>
      </c>
      <c r="G1299" s="187">
        <f>IF(A1299 &lt;&gt; "", COUNTIFS(DiemDanhChiTiet!A:A, A1299, DiemDanhChiTiet!E:E, C1299), 0)</f>
        <v>8</v>
      </c>
      <c r="H1299" s="187">
        <f>IF(A1299 &lt;&gt; "", COUNTIFS(DiemDanhChiTiet!A:A, A1299, DiemDanhChiTiet!E:E, "&lt;&gt;"&amp;C1299), 0)</f>
        <v>1</v>
      </c>
      <c r="I1299" s="185">
        <f t="shared" si="4"/>
        <v>170000</v>
      </c>
      <c r="J1299" s="186">
        <f t="shared" si="3"/>
        <v>0</v>
      </c>
      <c r="K1299" s="186" t="str">
        <f t="array" ref="K1299">XLOOKUP(TRIM(C1299), LopHoc!$B$4:$B$100, LopHoc!$A$4:$A$100, "Không tìm thấy")
</f>
        <v>Gang Thép</v>
      </c>
    </row>
    <row r="1300">
      <c r="A1300" s="102" t="s">
        <v>3101</v>
      </c>
      <c r="B1300" s="105" t="s">
        <v>3051</v>
      </c>
      <c r="C1300" s="105" t="s">
        <v>472</v>
      </c>
      <c r="D1300" s="105" t="str">
        <f>IFERROR(VLOOKUP(A1300, LichDay!A:E, 5, FALSE), "")</f>
        <v>Fury</v>
      </c>
      <c r="E1300" s="173" t="str">
        <f>IFERROR(VLOOKUP(A1300, LichDay!A:F, 6, FALSE), "")</f>
        <v/>
      </c>
      <c r="F1300" s="187">
        <f t="shared" si="1"/>
        <v>9</v>
      </c>
      <c r="G1300" s="187">
        <f>IF(A1300 &lt;&gt; "", COUNTIFS(DiemDanhChiTiet!A:A, A1300, DiemDanhChiTiet!E:E, C1300), 0)</f>
        <v>9</v>
      </c>
      <c r="H1300" s="187">
        <f>IF(A1300 &lt;&gt; "", COUNTIFS(DiemDanhChiTiet!A:A, A1300, DiemDanhChiTiet!E:E, "&lt;&gt;"&amp;C1300), 0)</f>
        <v>0</v>
      </c>
      <c r="I1300" s="185">
        <f t="shared" si="4"/>
        <v>170000</v>
      </c>
      <c r="J1300" s="186">
        <f t="shared" si="3"/>
        <v>0</v>
      </c>
      <c r="K1300" s="186" t="str">
        <f t="array" ref="K1300">XLOOKUP(TRIM(C1300), LopHoc!$B$4:$B$100, LopHoc!$A$4:$A$100, "Không tìm thấy")
</f>
        <v>Gang Thép</v>
      </c>
    </row>
    <row r="1301">
      <c r="A1301" s="102" t="s">
        <v>3247</v>
      </c>
      <c r="B1301" s="106">
        <v>45784.0</v>
      </c>
      <c r="C1301" s="105" t="s">
        <v>472</v>
      </c>
      <c r="D1301" s="105" t="str">
        <f>IFERROR(VLOOKUP(A1301, LichDay!A:E, 5, FALSE), "")</f>
        <v>Fury</v>
      </c>
      <c r="E1301" s="173" t="str">
        <f>IFERROR(VLOOKUP(A1301, LichDay!A:F, 6, FALSE), "")</f>
        <v/>
      </c>
      <c r="F1301" s="187">
        <f t="shared" si="1"/>
        <v>10</v>
      </c>
      <c r="G1301" s="187">
        <f>IF(A1301 &lt;&gt; "", COUNTIFS(DiemDanhChiTiet!A:A, A1301, DiemDanhChiTiet!E:E, C1301), 0)</f>
        <v>10</v>
      </c>
      <c r="H1301" s="187">
        <f>IF(A1301 &lt;&gt; "", COUNTIFS(DiemDanhChiTiet!A:A, A1301, DiemDanhChiTiet!E:E, "&lt;&gt;"&amp;C1301), 0)</f>
        <v>0</v>
      </c>
      <c r="I1301" s="185">
        <f t="shared" si="4"/>
        <v>170000</v>
      </c>
      <c r="J1301" s="186">
        <f t="shared" si="3"/>
        <v>0</v>
      </c>
      <c r="K1301" s="186" t="str">
        <f t="array" ref="K1301">XLOOKUP(TRIM(C1301), LopHoc!$B$4:$B$100, LopHoc!$A$4:$A$100, "Không tìm thấy")
</f>
        <v>Gang Thép</v>
      </c>
    </row>
    <row r="1302">
      <c r="A1302" s="102" t="s">
        <v>3218</v>
      </c>
      <c r="B1302" s="106">
        <v>45815.0</v>
      </c>
      <c r="C1302" s="105" t="s">
        <v>306</v>
      </c>
      <c r="D1302" s="105" t="str">
        <f>IFERROR(VLOOKUP(A1302, LichDay!A:E, 5, FALSE), "")</f>
        <v>Halo</v>
      </c>
      <c r="E1302" s="173" t="str">
        <f>IFERROR(VLOOKUP(A1302, LichDay!A:F, 6, FALSE), "")</f>
        <v/>
      </c>
      <c r="F1302" s="187">
        <f t="shared" si="1"/>
        <v>3</v>
      </c>
      <c r="G1302" s="187">
        <f>IF(A1302 &lt;&gt; "", COUNTIFS(DiemDanhChiTiet!A:A, A1302, DiemDanhChiTiet!E:E, C1302), 0)</f>
        <v>2</v>
      </c>
      <c r="H1302" s="187">
        <f>IF(A1302 &lt;&gt; "", COUNTIFS(DiemDanhChiTiet!A:A, A1302, DiemDanhChiTiet!E:E, "&lt;&gt;"&amp;C1302), 0)</f>
        <v>1</v>
      </c>
      <c r="I1302" s="185">
        <f t="shared" si="4"/>
        <v>170000</v>
      </c>
      <c r="J1302" s="186">
        <f t="shared" si="3"/>
        <v>0</v>
      </c>
      <c r="K1302" s="186" t="str">
        <f t="array" ref="K1302">XLOOKUP(TRIM(C1302), LopHoc!$B$4:$B$100, LopHoc!$A$4:$A$100, "Không tìm thấy")
</f>
        <v>Gang Thép</v>
      </c>
    </row>
    <row r="1303">
      <c r="A1303" s="102" t="s">
        <v>3299</v>
      </c>
      <c r="B1303" s="106">
        <v>45815.0</v>
      </c>
      <c r="C1303" s="105" t="s">
        <v>114</v>
      </c>
      <c r="D1303" s="105" t="str">
        <f>IFERROR(VLOOKUP(A1303, LichDay!A:E, 5, FALSE), "")</f>
        <v>Khadi</v>
      </c>
      <c r="E1303" s="173" t="str">
        <f>IFERROR(VLOOKUP(A1303, LichDay!A:F, 6, FALSE), "")</f>
        <v/>
      </c>
      <c r="F1303" s="187">
        <f t="shared" si="1"/>
        <v>5</v>
      </c>
      <c r="G1303" s="187">
        <f>IF(A1303 &lt;&gt; "", COUNTIFS(DiemDanhChiTiet!A:A, A1303, DiemDanhChiTiet!E:E, C1303), 0)</f>
        <v>5</v>
      </c>
      <c r="H1303" s="187">
        <f>IF(A1303 &lt;&gt; "", COUNTIFS(DiemDanhChiTiet!A:A, A1303, DiemDanhChiTiet!E:E, "&lt;&gt;"&amp;C1303), 0)</f>
        <v>0</v>
      </c>
      <c r="I1303" s="185">
        <f t="shared" si="4"/>
        <v>150000</v>
      </c>
      <c r="J1303" s="186">
        <f t="shared" si="3"/>
        <v>0</v>
      </c>
      <c r="K1303" s="186" t="str">
        <f t="array" ref="K1303">XLOOKUP(TRIM(C1303), LopHoc!$B$4:$B$100, LopHoc!$A$4:$A$100, "Không tìm thấy")
</f>
        <v>RMIX</v>
      </c>
    </row>
    <row r="1304">
      <c r="A1304" s="102" t="s">
        <v>3176</v>
      </c>
      <c r="B1304" s="106">
        <v>45815.0</v>
      </c>
      <c r="C1304" s="105" t="s">
        <v>225</v>
      </c>
      <c r="D1304" s="105" t="str">
        <f>IFERROR(VLOOKUP(A1304, LichDay!A:E, 5, FALSE), "")</f>
        <v>Hope</v>
      </c>
      <c r="E1304" s="173" t="str">
        <f>IFERROR(VLOOKUP(A1304, LichDay!A:F, 6, FALSE), "")</f>
        <v/>
      </c>
      <c r="F1304" s="187">
        <f t="shared" si="1"/>
        <v>11</v>
      </c>
      <c r="G1304" s="187">
        <f>IF(A1304 &lt;&gt; "", COUNTIFS(DiemDanhChiTiet!A:A, A1304, DiemDanhChiTiet!E:E, C1304), 0)</f>
        <v>11</v>
      </c>
      <c r="H1304" s="187">
        <f>IF(A1304 &lt;&gt; "", COUNTIFS(DiemDanhChiTiet!A:A, A1304, DiemDanhChiTiet!E:E, "&lt;&gt;"&amp;C1304), 0)</f>
        <v>0</v>
      </c>
      <c r="I1304" s="185">
        <f t="shared" si="4"/>
        <v>170000</v>
      </c>
      <c r="J1304" s="186">
        <f t="shared" si="3"/>
        <v>0</v>
      </c>
      <c r="K1304" s="186" t="str">
        <f t="array" ref="K1304">XLOOKUP(TRIM(C1304), LopHoc!$B$4:$B$100, LopHoc!$A$4:$A$100, "Không tìm thấy")
</f>
        <v>Gang Thép</v>
      </c>
    </row>
    <row r="1305">
      <c r="A1305" s="102" t="s">
        <v>3307</v>
      </c>
      <c r="B1305" s="106">
        <v>45815.0</v>
      </c>
      <c r="C1305" s="105" t="s">
        <v>50</v>
      </c>
      <c r="D1305" s="105" t="str">
        <f>IFERROR(VLOOKUP(A1305, LichDay!A:E, 5, FALSE), "")</f>
        <v>Khadi</v>
      </c>
      <c r="E1305" s="173" t="str">
        <f>IFERROR(VLOOKUP(A1305, LichDay!A:F, 6, FALSE), "")</f>
        <v/>
      </c>
      <c r="F1305" s="187">
        <f t="shared" si="1"/>
        <v>6</v>
      </c>
      <c r="G1305" s="187">
        <f>IF(A1305 &lt;&gt; "", COUNTIFS(DiemDanhChiTiet!A:A, A1305, DiemDanhChiTiet!E:E, C1305), 0)</f>
        <v>6</v>
      </c>
      <c r="H1305" s="187">
        <f>IF(A1305 &lt;&gt; "", COUNTIFS(DiemDanhChiTiet!A:A, A1305, DiemDanhChiTiet!E:E, "&lt;&gt;"&amp;C1305), 0)</f>
        <v>0</v>
      </c>
      <c r="I1305" s="185">
        <f t="shared" si="4"/>
        <v>150000</v>
      </c>
      <c r="J1305" s="186">
        <f t="shared" si="3"/>
        <v>0</v>
      </c>
      <c r="K1305" s="186" t="str">
        <f t="array" ref="K1305">XLOOKUP(TRIM(C1305), LopHoc!$B$4:$B$100, LopHoc!$A$4:$A$100, "Không tìm thấy")
</f>
        <v>RMIX</v>
      </c>
    </row>
    <row r="1306">
      <c r="A1306" s="102" t="s">
        <v>3196</v>
      </c>
      <c r="B1306" s="106">
        <v>45815.0</v>
      </c>
      <c r="C1306" s="105" t="s">
        <v>232</v>
      </c>
      <c r="D1306" s="105" t="str">
        <f>IFERROR(VLOOKUP(A1306, LichDay!A:E, 5, FALSE), "")</f>
        <v>Khadi</v>
      </c>
      <c r="E1306" s="173" t="str">
        <f>IFERROR(VLOOKUP(A1306, LichDay!A:F, 6, FALSE), "")</f>
        <v/>
      </c>
      <c r="F1306" s="187">
        <f t="shared" si="1"/>
        <v>15</v>
      </c>
      <c r="G1306" s="187">
        <f>IF(A1306 &lt;&gt; "", COUNTIFS(DiemDanhChiTiet!A:A, A1306, DiemDanhChiTiet!E:E, C1306), 0)</f>
        <v>13</v>
      </c>
      <c r="H1306" s="187">
        <f>IF(A1306 &lt;&gt; "", COUNTIFS(DiemDanhChiTiet!A:A, A1306, DiemDanhChiTiet!E:E, "&lt;&gt;"&amp;C1306), 0)</f>
        <v>2</v>
      </c>
      <c r="I1306" s="185">
        <f t="shared" si="4"/>
        <v>220000</v>
      </c>
      <c r="J1306" s="186">
        <f t="shared" si="3"/>
        <v>0</v>
      </c>
      <c r="K1306" s="186" t="str">
        <f t="array" ref="K1306">XLOOKUP(TRIM(C1306), LopHoc!$B$4:$B$100, LopHoc!$A$4:$A$100, "Không tìm thấy")
</f>
        <v>Gang Thép</v>
      </c>
    </row>
    <row r="1307">
      <c r="A1307" s="102" t="s">
        <v>3248</v>
      </c>
      <c r="B1307" s="106">
        <v>45815.0</v>
      </c>
      <c r="C1307" s="105" t="s">
        <v>472</v>
      </c>
      <c r="D1307" s="105" t="str">
        <f>IFERROR(VLOOKUP(A1307, LichDay!A:E, 5, FALSE), "")</f>
        <v>Fury</v>
      </c>
      <c r="E1307" s="173" t="str">
        <f>IFERROR(VLOOKUP(A1307, LichDay!A:F, 6, FALSE), "")</f>
        <v/>
      </c>
      <c r="F1307" s="187">
        <f t="shared" si="1"/>
        <v>11</v>
      </c>
      <c r="G1307" s="187">
        <f>IF(A1307 &lt;&gt; "", COUNTIFS(DiemDanhChiTiet!A:A, A1307, DiemDanhChiTiet!E:E, C1307), 0)</f>
        <v>11</v>
      </c>
      <c r="H1307" s="187">
        <f>IF(A1307 &lt;&gt; "", COUNTIFS(DiemDanhChiTiet!A:A, A1307, DiemDanhChiTiet!E:E, "&lt;&gt;"&amp;C1307), 0)</f>
        <v>0</v>
      </c>
      <c r="I1307" s="185">
        <f t="shared" si="4"/>
        <v>170000</v>
      </c>
      <c r="J1307" s="186">
        <f t="shared" si="3"/>
        <v>0</v>
      </c>
      <c r="K1307" s="186" t="str">
        <f t="array" ref="K1307">XLOOKUP(TRIM(C1307), LopHoc!$B$4:$B$100, LopHoc!$A$4:$A$100, "Không tìm thấy")
</f>
        <v>Gang Thép</v>
      </c>
    </row>
    <row r="1308">
      <c r="A1308" s="102" t="s">
        <v>3177</v>
      </c>
      <c r="B1308" s="106">
        <v>45845.0</v>
      </c>
      <c r="C1308" s="105" t="s">
        <v>225</v>
      </c>
      <c r="D1308" s="105" t="str">
        <f>IFERROR(VLOOKUP(A1308, LichDay!A:E, 5, FALSE), "")</f>
        <v>Hope</v>
      </c>
      <c r="E1308" s="173" t="str">
        <f>IFERROR(VLOOKUP(A1308, LichDay!A:F, 6, FALSE), "")</f>
        <v/>
      </c>
      <c r="F1308" s="187">
        <f t="shared" si="1"/>
        <v>6</v>
      </c>
      <c r="G1308" s="187">
        <f>IF(A1308 &lt;&gt; "", COUNTIFS(DiemDanhChiTiet!A:A, A1308, DiemDanhChiTiet!E:E, C1308), 0)</f>
        <v>6</v>
      </c>
      <c r="H1308" s="187">
        <f>IF(A1308 &lt;&gt; "", COUNTIFS(DiemDanhChiTiet!A:A, A1308, DiemDanhChiTiet!E:E, "&lt;&gt;"&amp;C1308), 0)</f>
        <v>0</v>
      </c>
      <c r="I1308" s="185">
        <f t="shared" si="4"/>
        <v>170000</v>
      </c>
      <c r="J1308" s="186">
        <f t="shared" si="3"/>
        <v>0</v>
      </c>
      <c r="K1308" s="186" t="str">
        <f t="array" ref="K1308">XLOOKUP(TRIM(C1308), LopHoc!$B$4:$B$100, LopHoc!$A$4:$A$100, "Không tìm thấy")
</f>
        <v>Gang Thép</v>
      </c>
    </row>
    <row r="1309">
      <c r="A1309" s="102" t="s">
        <v>3268</v>
      </c>
      <c r="B1309" s="106">
        <v>45845.0</v>
      </c>
      <c r="C1309" s="105" t="s">
        <v>141</v>
      </c>
      <c r="D1309" s="105" t="str">
        <f>IFERROR(VLOOKUP(A1309, LichDay!A:E, 5, FALSE), "")</f>
        <v>Hope</v>
      </c>
      <c r="E1309" s="173" t="str">
        <f>IFERROR(VLOOKUP(A1309, LichDay!A:F, 6, FALSE), "")</f>
        <v/>
      </c>
      <c r="F1309" s="187">
        <f t="shared" si="1"/>
        <v>6</v>
      </c>
      <c r="G1309" s="187">
        <f>IF(A1309 &lt;&gt; "", COUNTIFS(DiemDanhChiTiet!A:A, A1309, DiemDanhChiTiet!E:E, C1309), 0)</f>
        <v>6</v>
      </c>
      <c r="H1309" s="187">
        <f>IF(A1309 &lt;&gt; "", COUNTIFS(DiemDanhChiTiet!A:A, A1309, DiemDanhChiTiet!E:E, "&lt;&gt;"&amp;C1309), 0)</f>
        <v>0</v>
      </c>
      <c r="I1309" s="185">
        <f t="shared" si="4"/>
        <v>150000</v>
      </c>
      <c r="J1309" s="186">
        <f t="shared" si="3"/>
        <v>0</v>
      </c>
      <c r="K1309" s="186" t="str">
        <f t="array" ref="K1309">XLOOKUP(TRIM(C1309), LopHoc!$B$4:$B$100, LopHoc!$A$4:$A$100, "Không tìm thấy")
</f>
        <v>RMIX</v>
      </c>
    </row>
    <row r="1310">
      <c r="A1310" s="102" t="s">
        <v>3278</v>
      </c>
      <c r="B1310" s="106">
        <v>45845.0</v>
      </c>
      <c r="C1310" s="105" t="s">
        <v>27</v>
      </c>
      <c r="D1310" s="105" t="str">
        <f>IFERROR(VLOOKUP(A1310, LichDay!A:E, 5, FALSE), "")</f>
        <v>Lego</v>
      </c>
      <c r="E1310" s="173" t="str">
        <f>IFERROR(VLOOKUP(A1310, LichDay!A:F, 6, FALSE), "")</f>
        <v/>
      </c>
      <c r="F1310" s="187">
        <f t="shared" si="1"/>
        <v>9</v>
      </c>
      <c r="G1310" s="187">
        <f>IF(A1310 &lt;&gt; "", COUNTIFS(DiemDanhChiTiet!A:A, A1310, DiemDanhChiTiet!E:E, C1310), 0)</f>
        <v>9</v>
      </c>
      <c r="H1310" s="187">
        <f>IF(A1310 &lt;&gt; "", COUNTIFS(DiemDanhChiTiet!A:A, A1310, DiemDanhChiTiet!E:E, "&lt;&gt;"&amp;C1310), 0)</f>
        <v>0</v>
      </c>
      <c r="I1310" s="185">
        <f t="shared" si="4"/>
        <v>150000</v>
      </c>
      <c r="J1310" s="186">
        <f t="shared" si="3"/>
        <v>0</v>
      </c>
      <c r="K1310" s="186" t="str">
        <f t="array" ref="K1310">XLOOKUP(TRIM(C1310), LopHoc!$B$4:$B$100, LopHoc!$A$4:$A$100, "Không tìm thấy")
</f>
        <v>RMIX</v>
      </c>
    </row>
    <row r="1311">
      <c r="A1311" s="102" t="s">
        <v>3219</v>
      </c>
      <c r="B1311" s="106">
        <v>45876.0</v>
      </c>
      <c r="C1311" s="105" t="s">
        <v>306</v>
      </c>
      <c r="D1311" s="105" t="str">
        <f>IFERROR(VLOOKUP(A1311, LichDay!A:E, 5, FALSE), "")</f>
        <v>Khadi</v>
      </c>
      <c r="E1311" s="173" t="str">
        <f>IFERROR(VLOOKUP(A1311, LichDay!A:F, 6, FALSE), "")</f>
        <v/>
      </c>
      <c r="F1311" s="187">
        <f t="shared" si="1"/>
        <v>11</v>
      </c>
      <c r="G1311" s="187">
        <f>IF(A1311 &lt;&gt; "", COUNTIFS(DiemDanhChiTiet!A:A, A1311, DiemDanhChiTiet!E:E, C1311), 0)</f>
        <v>9</v>
      </c>
      <c r="H1311" s="187">
        <f>IF(A1311 &lt;&gt; "", COUNTIFS(DiemDanhChiTiet!A:A, A1311, DiemDanhChiTiet!E:E, "&lt;&gt;"&amp;C1311), 0)</f>
        <v>2</v>
      </c>
      <c r="I1311" s="185">
        <f t="shared" si="4"/>
        <v>170000</v>
      </c>
      <c r="J1311" s="186">
        <f t="shared" si="3"/>
        <v>0</v>
      </c>
      <c r="K1311" s="186" t="str">
        <f t="array" ref="K1311">XLOOKUP(TRIM(C1311), LopHoc!$B$4:$B$100, LopHoc!$A$4:$A$100, "Không tìm thấy")
</f>
        <v>Gang Thép</v>
      </c>
    </row>
    <row r="1312">
      <c r="A1312" s="102" t="s">
        <v>3240</v>
      </c>
      <c r="B1312" s="106">
        <v>45876.0</v>
      </c>
      <c r="C1312" s="105" t="s">
        <v>453</v>
      </c>
      <c r="D1312" s="105" t="str">
        <f>IFERROR(VLOOKUP(A1312, LichDay!A:E, 5, FALSE), "")</f>
        <v>Hope</v>
      </c>
      <c r="E1312" s="173" t="str">
        <f>IFERROR(VLOOKUP(A1312, LichDay!A:F, 6, FALSE), "")</f>
        <v/>
      </c>
      <c r="F1312" s="187">
        <f t="shared" si="1"/>
        <v>15</v>
      </c>
      <c r="G1312" s="187">
        <f>IF(A1312 &lt;&gt; "", COUNTIFS(DiemDanhChiTiet!A:A, A1312, DiemDanhChiTiet!E:E, C1312), 0)</f>
        <v>15</v>
      </c>
      <c r="H1312" s="187">
        <f>IF(A1312 &lt;&gt; "", COUNTIFS(DiemDanhChiTiet!A:A, A1312, DiemDanhChiTiet!E:E, "&lt;&gt;"&amp;C1312), 0)</f>
        <v>0</v>
      </c>
      <c r="I1312" s="185">
        <f t="shared" si="4"/>
        <v>220000</v>
      </c>
      <c r="J1312" s="186">
        <f t="shared" si="3"/>
        <v>0</v>
      </c>
      <c r="K1312" s="186" t="str">
        <f t="array" ref="K1312">XLOOKUP(TRIM(C1312), LopHoc!$B$4:$B$100, LopHoc!$A$4:$A$100, "Không tìm thấy")
</f>
        <v>Gang Thép</v>
      </c>
    </row>
    <row r="1313">
      <c r="A1313" s="102" t="s">
        <v>3256</v>
      </c>
      <c r="B1313" s="106">
        <v>45845.0</v>
      </c>
      <c r="C1313" s="105" t="s">
        <v>293</v>
      </c>
      <c r="D1313" s="105" t="str">
        <f>IFERROR(VLOOKUP(A1313, LichDay!A:E, 5, FALSE), "")</f>
        <v>Halo</v>
      </c>
      <c r="E1313" s="173" t="str">
        <f>IFERROR(VLOOKUP(A1313, LichDay!A:F, 6, FALSE), "")</f>
        <v/>
      </c>
      <c r="F1313" s="187">
        <f t="shared" si="1"/>
        <v>8</v>
      </c>
      <c r="G1313" s="187">
        <f>IF(A1313 &lt;&gt; "", COUNTIFS(DiemDanhChiTiet!A:A, A1313, DiemDanhChiTiet!E:E, C1313), 0)</f>
        <v>8</v>
      </c>
      <c r="H1313" s="187">
        <f>IF(A1313 &lt;&gt; "", COUNTIFS(DiemDanhChiTiet!A:A, A1313, DiemDanhChiTiet!E:E, "&lt;&gt;"&amp;C1313), 0)</f>
        <v>0</v>
      </c>
      <c r="I1313" s="185">
        <f t="shared" si="4"/>
        <v>170000</v>
      </c>
      <c r="J1313" s="186">
        <f t="shared" si="3"/>
        <v>0</v>
      </c>
      <c r="K1313" s="186" t="str">
        <f t="array" ref="K1313">XLOOKUP(TRIM(C1313), LopHoc!$B$4:$B$100, LopHoc!$A$4:$A$100, "Không tìm thấy")
</f>
        <v>Gang Thép</v>
      </c>
    </row>
    <row r="1314">
      <c r="A1314" s="102" t="s">
        <v>3205</v>
      </c>
      <c r="B1314" s="106">
        <v>45907.0</v>
      </c>
      <c r="C1314" s="105" t="s">
        <v>327</v>
      </c>
      <c r="D1314" s="105" t="str">
        <f>IFERROR(VLOOKUP(A1314, LichDay!A:E, 5, FALSE), "")</f>
        <v>Huco</v>
      </c>
      <c r="E1314" s="173" t="str">
        <f>IFERROR(VLOOKUP(A1314, LichDay!A:F, 6, FALSE), "")</f>
        <v/>
      </c>
      <c r="F1314" s="187">
        <f t="shared" si="1"/>
        <v>12</v>
      </c>
      <c r="G1314" s="187">
        <f>IF(A1314 &lt;&gt; "", COUNTIFS(DiemDanhChiTiet!A:A, A1314, DiemDanhChiTiet!E:E, C1314), 0)</f>
        <v>12</v>
      </c>
      <c r="H1314" s="187">
        <f>IF(A1314 &lt;&gt; "", COUNTIFS(DiemDanhChiTiet!A:A, A1314, DiemDanhChiTiet!E:E, "&lt;&gt;"&amp;C1314), 0)</f>
        <v>0</v>
      </c>
      <c r="I1314" s="185">
        <f t="shared" si="4"/>
        <v>170000</v>
      </c>
      <c r="J1314" s="186">
        <f t="shared" si="3"/>
        <v>0</v>
      </c>
      <c r="K1314" s="186" t="str">
        <f t="array" ref="K1314">XLOOKUP(TRIM(C1314), LopHoc!$B$4:$B$100, LopHoc!$A$4:$A$100, "Không tìm thấy")
</f>
        <v>Gang Thép</v>
      </c>
    </row>
    <row r="1315">
      <c r="A1315" s="102" t="s">
        <v>3291</v>
      </c>
      <c r="B1315" s="106">
        <v>45907.0</v>
      </c>
      <c r="C1315" s="105" t="s">
        <v>86</v>
      </c>
      <c r="D1315" s="105" t="str">
        <f>IFERROR(VLOOKUP(A1315, LichDay!A:E, 5, FALSE), "")</f>
        <v>Halo</v>
      </c>
      <c r="E1315" s="173" t="str">
        <f>IFERROR(VLOOKUP(A1315, LichDay!A:F, 6, FALSE), "")</f>
        <v/>
      </c>
      <c r="F1315" s="187">
        <f t="shared" si="1"/>
        <v>9</v>
      </c>
      <c r="G1315" s="187">
        <f>IF(A1315 &lt;&gt; "", COUNTIFS(DiemDanhChiTiet!A:A, A1315, DiemDanhChiTiet!E:E, C1315), 0)</f>
        <v>9</v>
      </c>
      <c r="H1315" s="187">
        <f>IF(A1315 &lt;&gt; "", COUNTIFS(DiemDanhChiTiet!A:A, A1315, DiemDanhChiTiet!E:E, "&lt;&gt;"&amp;C1315), 0)</f>
        <v>0</v>
      </c>
      <c r="I1315" s="185">
        <f t="shared" si="4"/>
        <v>150000</v>
      </c>
      <c r="J1315" s="186">
        <f t="shared" si="3"/>
        <v>0</v>
      </c>
      <c r="K1315" s="186" t="str">
        <f t="array" ref="K1315">XLOOKUP(TRIM(C1315), LopHoc!$B$4:$B$100, LopHoc!$A$4:$A$100, "Không tìm thấy")
</f>
        <v>RMIX</v>
      </c>
    </row>
    <row r="1316">
      <c r="A1316" s="102" t="s">
        <v>3279</v>
      </c>
      <c r="B1316" s="106">
        <v>45907.0</v>
      </c>
      <c r="C1316" s="105" t="s">
        <v>27</v>
      </c>
      <c r="D1316" s="105" t="str">
        <f>IFERROR(VLOOKUP(A1316, LichDay!A:E, 5, FALSE), "")</f>
        <v>Lego</v>
      </c>
      <c r="E1316" s="173" t="str">
        <f>IFERROR(VLOOKUP(A1316, LichDay!A:F, 6, FALSE), "")</f>
        <v/>
      </c>
      <c r="F1316" s="187">
        <f t="shared" si="1"/>
        <v>8</v>
      </c>
      <c r="G1316" s="187">
        <f>IF(A1316 &lt;&gt; "", COUNTIFS(DiemDanhChiTiet!A:A, A1316, DiemDanhChiTiet!E:E, C1316), 0)</f>
        <v>8</v>
      </c>
      <c r="H1316" s="187">
        <f>IF(A1316 &lt;&gt; "", COUNTIFS(DiemDanhChiTiet!A:A, A1316, DiemDanhChiTiet!E:E, "&lt;&gt;"&amp;C1316), 0)</f>
        <v>0</v>
      </c>
      <c r="I1316" s="185">
        <f t="shared" si="4"/>
        <v>150000</v>
      </c>
      <c r="J1316" s="186">
        <f t="shared" si="3"/>
        <v>0</v>
      </c>
      <c r="K1316" s="186" t="str">
        <f t="array" ref="K1316">XLOOKUP(TRIM(C1316), LopHoc!$B$4:$B$100, LopHoc!$A$4:$A$100, "Không tìm thấy")
</f>
        <v>RMIX</v>
      </c>
    </row>
    <row r="1317">
      <c r="A1317" s="102" t="s">
        <v>3231</v>
      </c>
      <c r="B1317" s="106">
        <v>45907.0</v>
      </c>
      <c r="C1317" s="105" t="s">
        <v>439</v>
      </c>
      <c r="D1317" s="105" t="str">
        <f>IFERROR(VLOOKUP(A1317, LichDay!A:E, 5, FALSE), "")</f>
        <v>Khadi</v>
      </c>
      <c r="E1317" s="173" t="str">
        <f>IFERROR(VLOOKUP(A1317, LichDay!A:F, 6, FALSE), "")</f>
        <v/>
      </c>
      <c r="F1317" s="187">
        <f t="shared" si="1"/>
        <v>7</v>
      </c>
      <c r="G1317" s="187">
        <f>IF(A1317 &lt;&gt; "", COUNTIFS(DiemDanhChiTiet!A:A, A1317, DiemDanhChiTiet!E:E, C1317), 0)</f>
        <v>7</v>
      </c>
      <c r="H1317" s="187">
        <f>IF(A1317 &lt;&gt; "", COUNTIFS(DiemDanhChiTiet!A:A, A1317, DiemDanhChiTiet!E:E, "&lt;&gt;"&amp;C1317), 0)</f>
        <v>0</v>
      </c>
      <c r="I1317" s="185">
        <f t="shared" si="4"/>
        <v>170000</v>
      </c>
      <c r="J1317" s="186">
        <f t="shared" si="3"/>
        <v>0</v>
      </c>
      <c r="K1317" s="186" t="str">
        <f t="array" ref="K1317">XLOOKUP(TRIM(C1317), LopHoc!$B$4:$B$100, LopHoc!$A$4:$A$100, "Không tìm thấy")
</f>
        <v>Gang Thép</v>
      </c>
    </row>
    <row r="1318">
      <c r="A1318" s="102" t="s">
        <v>3314</v>
      </c>
      <c r="B1318" s="106">
        <v>45937.0</v>
      </c>
      <c r="C1318" s="105" t="s">
        <v>306</v>
      </c>
      <c r="D1318" s="105" t="str">
        <f>IFERROR(VLOOKUP(A1318, LichDay!A:E, 5, FALSE), "")</f>
        <v>Khadi</v>
      </c>
      <c r="E1318" s="173" t="str">
        <f>IFERROR(VLOOKUP(A1318, LichDay!A:F, 6, FALSE), "")</f>
        <v/>
      </c>
      <c r="F1318" s="187">
        <f t="shared" si="1"/>
        <v>8</v>
      </c>
      <c r="G1318" s="187">
        <f>IF(A1318 &lt;&gt; "", COUNTIFS(DiemDanhChiTiet!A:A, A1318, DiemDanhChiTiet!E:E, C1318), 0)</f>
        <v>8</v>
      </c>
      <c r="H1318" s="187">
        <f>IF(A1318 &lt;&gt; "", COUNTIFS(DiemDanhChiTiet!A:A, A1318, DiemDanhChiTiet!E:E, "&lt;&gt;"&amp;C1318), 0)</f>
        <v>0</v>
      </c>
      <c r="I1318" s="185">
        <f t="shared" si="4"/>
        <v>170000</v>
      </c>
      <c r="J1318" s="186">
        <f t="shared" si="3"/>
        <v>0</v>
      </c>
      <c r="K1318" s="186" t="str">
        <f t="array" ref="K1318">XLOOKUP(TRIM(C1318), LopHoc!$B$4:$B$100, LopHoc!$A$4:$A$100, "Không tìm thấy")
</f>
        <v>Gang Thép</v>
      </c>
    </row>
    <row r="1319">
      <c r="A1319" s="102" t="s">
        <v>3257</v>
      </c>
      <c r="B1319" s="106">
        <v>45937.0</v>
      </c>
      <c r="C1319" s="105" t="s">
        <v>293</v>
      </c>
      <c r="D1319" s="105" t="str">
        <f>IFERROR(VLOOKUP(A1319, LichDay!A:E, 5, FALSE), "")</f>
        <v>Halo</v>
      </c>
      <c r="E1319" s="173" t="str">
        <f>IFERROR(VLOOKUP(A1319, LichDay!A:F, 6, FALSE), "")</f>
        <v/>
      </c>
      <c r="F1319" s="187">
        <f t="shared" si="1"/>
        <v>9</v>
      </c>
      <c r="G1319" s="187">
        <f>IF(A1319 &lt;&gt; "", COUNTIFS(DiemDanhChiTiet!A:A, A1319, DiemDanhChiTiet!E:E, C1319), 0)</f>
        <v>9</v>
      </c>
      <c r="H1319" s="187">
        <f>IF(A1319 &lt;&gt; "", COUNTIFS(DiemDanhChiTiet!A:A, A1319, DiemDanhChiTiet!E:E, "&lt;&gt;"&amp;C1319), 0)</f>
        <v>0</v>
      </c>
      <c r="I1319" s="185">
        <f t="shared" si="4"/>
        <v>170000</v>
      </c>
      <c r="J1319" s="186">
        <f t="shared" si="3"/>
        <v>0</v>
      </c>
      <c r="K1319" s="186" t="str">
        <f t="array" ref="K1319">XLOOKUP(TRIM(C1319), LopHoc!$B$4:$B$100, LopHoc!$A$4:$A$100, "Không tìm thấy")
</f>
        <v>Gang Thép</v>
      </c>
    </row>
    <row r="1320">
      <c r="A1320" s="102" t="s">
        <v>3308</v>
      </c>
      <c r="B1320" s="106">
        <v>45968.0</v>
      </c>
      <c r="C1320" s="105" t="s">
        <v>50</v>
      </c>
      <c r="D1320" s="105" t="str">
        <f>IFERROR(VLOOKUP(A1320, LichDay!A:E, 5, FALSE), "")</f>
        <v>Khadi</v>
      </c>
      <c r="E1320" s="173" t="str">
        <f>IFERROR(VLOOKUP(A1320, LichDay!A:F, 6, FALSE), "")</f>
        <v/>
      </c>
      <c r="F1320" s="187">
        <f t="shared" si="1"/>
        <v>5</v>
      </c>
      <c r="G1320" s="187">
        <f>IF(A1320 &lt;&gt; "", COUNTIFS(DiemDanhChiTiet!A:A, A1320, DiemDanhChiTiet!E:E, C1320), 0)</f>
        <v>3</v>
      </c>
      <c r="H1320" s="187">
        <f>IF(A1320 &lt;&gt; "", COUNTIFS(DiemDanhChiTiet!A:A, A1320, DiemDanhChiTiet!E:E, "&lt;&gt;"&amp;C1320), 0)</f>
        <v>2</v>
      </c>
      <c r="I1320" s="185">
        <f t="shared" si="4"/>
        <v>150000</v>
      </c>
      <c r="J1320" s="186">
        <f t="shared" si="3"/>
        <v>0</v>
      </c>
      <c r="K1320" s="186" t="str">
        <f t="array" ref="K1320">XLOOKUP(TRIM(C1320), LopHoc!$B$4:$B$100, LopHoc!$A$4:$A$100, "Không tìm thấy")
</f>
        <v>RMIX</v>
      </c>
    </row>
    <row r="1321">
      <c r="A1321" s="102" t="s">
        <v>3206</v>
      </c>
      <c r="B1321" s="106">
        <v>45968.0</v>
      </c>
      <c r="C1321" s="105" t="s">
        <v>327</v>
      </c>
      <c r="D1321" s="105" t="str">
        <f>IFERROR(VLOOKUP(A1321, LichDay!A:E, 5, FALSE), "")</f>
        <v>Huco</v>
      </c>
      <c r="E1321" s="173" t="str">
        <f>IFERROR(VLOOKUP(A1321, LichDay!A:F, 6, FALSE), "")</f>
        <v/>
      </c>
      <c r="F1321" s="187">
        <f t="shared" si="1"/>
        <v>13</v>
      </c>
      <c r="G1321" s="187">
        <f>IF(A1321 &lt;&gt; "", COUNTIFS(DiemDanhChiTiet!A:A, A1321, DiemDanhChiTiet!E:E, C1321), 0)</f>
        <v>13</v>
      </c>
      <c r="H1321" s="187">
        <f>IF(A1321 &lt;&gt; "", COUNTIFS(DiemDanhChiTiet!A:A, A1321, DiemDanhChiTiet!E:E, "&lt;&gt;"&amp;C1321), 0)</f>
        <v>0</v>
      </c>
      <c r="I1321" s="185">
        <f t="shared" si="4"/>
        <v>190000</v>
      </c>
      <c r="J1321" s="186">
        <f t="shared" si="3"/>
        <v>0</v>
      </c>
      <c r="K1321" s="186" t="str">
        <f t="array" ref="K1321">XLOOKUP(TRIM(C1321), LopHoc!$B$4:$B$100, LopHoc!$A$4:$A$100, "Không tìm thấy")
</f>
        <v>Gang Thép</v>
      </c>
    </row>
    <row r="1322">
      <c r="A1322" s="102" t="s">
        <v>3292</v>
      </c>
      <c r="B1322" s="106">
        <v>45968.0</v>
      </c>
      <c r="C1322" s="105" t="s">
        <v>86</v>
      </c>
      <c r="D1322" s="105" t="str">
        <f>IFERROR(VLOOKUP(A1322, LichDay!A:E, 5, FALSE), "")</f>
        <v>Halo</v>
      </c>
      <c r="E1322" s="173" t="str">
        <f>IFERROR(VLOOKUP(A1322, LichDay!A:F, 6, FALSE), "")</f>
        <v/>
      </c>
      <c r="F1322" s="187">
        <f t="shared" si="1"/>
        <v>9</v>
      </c>
      <c r="G1322" s="187">
        <f>IF(A1322 &lt;&gt; "", COUNTIFS(DiemDanhChiTiet!A:A, A1322, DiemDanhChiTiet!E:E, C1322), 0)</f>
        <v>9</v>
      </c>
      <c r="H1322" s="187">
        <f>IF(A1322 &lt;&gt; "", COUNTIFS(DiemDanhChiTiet!A:A, A1322, DiemDanhChiTiet!E:E, "&lt;&gt;"&amp;C1322), 0)</f>
        <v>0</v>
      </c>
      <c r="I1322" s="185">
        <f t="shared" si="4"/>
        <v>150000</v>
      </c>
      <c r="J1322" s="186">
        <f t="shared" si="3"/>
        <v>0</v>
      </c>
      <c r="K1322" s="186" t="str">
        <f t="array" ref="K1322">XLOOKUP(TRIM(C1322), LopHoc!$B$4:$B$100, LopHoc!$A$4:$A$100, "Không tìm thấy")
</f>
        <v>RMIX</v>
      </c>
    </row>
    <row r="1323">
      <c r="A1323" s="102" t="s">
        <v>3280</v>
      </c>
      <c r="B1323" s="106">
        <v>45968.0</v>
      </c>
      <c r="C1323" s="105" t="s">
        <v>27</v>
      </c>
      <c r="D1323" s="105" t="str">
        <f>IFERROR(VLOOKUP(A1323, LichDay!A:E, 5, FALSE), "")</f>
        <v>Lego</v>
      </c>
      <c r="E1323" s="173" t="str">
        <f>IFERROR(VLOOKUP(A1323, LichDay!A:F, 6, FALSE), "")</f>
        <v/>
      </c>
      <c r="F1323" s="187">
        <f t="shared" si="1"/>
        <v>7</v>
      </c>
      <c r="G1323" s="187">
        <f>IF(A1323 &lt;&gt; "", COUNTIFS(DiemDanhChiTiet!A:A, A1323, DiemDanhChiTiet!E:E, C1323), 0)</f>
        <v>7</v>
      </c>
      <c r="H1323" s="187">
        <f>IF(A1323 &lt;&gt; "", COUNTIFS(DiemDanhChiTiet!A:A, A1323, DiemDanhChiTiet!E:E, "&lt;&gt;"&amp;C1323), 0)</f>
        <v>0</v>
      </c>
      <c r="I1323" s="185">
        <f t="shared" si="4"/>
        <v>150000</v>
      </c>
      <c r="J1323" s="186">
        <f t="shared" si="3"/>
        <v>0</v>
      </c>
      <c r="K1323" s="186" t="str">
        <f t="array" ref="K1323">XLOOKUP(TRIM(C1323), LopHoc!$B$4:$B$100, LopHoc!$A$4:$A$100, "Không tìm thấy")
</f>
        <v>RMIX</v>
      </c>
    </row>
    <row r="1324">
      <c r="A1324" s="102" t="s">
        <v>3232</v>
      </c>
      <c r="B1324" s="106">
        <v>45968.0</v>
      </c>
      <c r="C1324" s="105" t="s">
        <v>439</v>
      </c>
      <c r="D1324" s="105" t="str">
        <f>IFERROR(VLOOKUP(A1324, LichDay!A:E, 5, FALSE), "")</f>
        <v>Khadi</v>
      </c>
      <c r="E1324" s="173" t="str">
        <f>IFERROR(VLOOKUP(A1324, LichDay!A:F, 6, FALSE), "")</f>
        <v/>
      </c>
      <c r="F1324" s="187">
        <f t="shared" si="1"/>
        <v>9</v>
      </c>
      <c r="G1324" s="187">
        <f>IF(A1324 &lt;&gt; "", COUNTIFS(DiemDanhChiTiet!A:A, A1324, DiemDanhChiTiet!E:E, C1324), 0)</f>
        <v>8</v>
      </c>
      <c r="H1324" s="187">
        <f>IF(A1324 &lt;&gt; "", COUNTIFS(DiemDanhChiTiet!A:A, A1324, DiemDanhChiTiet!E:E, "&lt;&gt;"&amp;C1324), 0)</f>
        <v>1</v>
      </c>
      <c r="I1324" s="185">
        <f t="shared" si="4"/>
        <v>170000</v>
      </c>
      <c r="J1324" s="186">
        <f t="shared" si="3"/>
        <v>0</v>
      </c>
      <c r="K1324" s="186" t="str">
        <f t="array" ref="K1324">XLOOKUP(TRIM(C1324), LopHoc!$B$4:$B$100, LopHoc!$A$4:$A$100, "Không tìm thấy")
</f>
        <v>Gang Thép</v>
      </c>
    </row>
    <row r="1325">
      <c r="A1325" s="102" t="s">
        <v>3178</v>
      </c>
      <c r="B1325" s="106">
        <v>45998.0</v>
      </c>
      <c r="C1325" s="105" t="s">
        <v>225</v>
      </c>
      <c r="D1325" s="105" t="str">
        <f>IFERROR(VLOOKUP(A1325, LichDay!A:E, 5, FALSE), "")</f>
        <v>Hope</v>
      </c>
      <c r="E1325" s="173" t="str">
        <f>IFERROR(VLOOKUP(A1325, LichDay!A:F, 6, FALSE), "")</f>
        <v/>
      </c>
      <c r="F1325" s="187">
        <f t="shared" si="1"/>
        <v>10</v>
      </c>
      <c r="G1325" s="187">
        <f>IF(A1325 &lt;&gt; "", COUNTIFS(DiemDanhChiTiet!A:A, A1325, DiemDanhChiTiet!E:E, C1325), 0)</f>
        <v>10</v>
      </c>
      <c r="H1325" s="187">
        <f>IF(A1325 &lt;&gt; "", COUNTIFS(DiemDanhChiTiet!A:A, A1325, DiemDanhChiTiet!E:E, "&lt;&gt;"&amp;C1325), 0)</f>
        <v>0</v>
      </c>
      <c r="I1325" s="185">
        <f t="shared" si="4"/>
        <v>170000</v>
      </c>
      <c r="J1325" s="186">
        <f t="shared" si="3"/>
        <v>0</v>
      </c>
      <c r="K1325" s="186" t="str">
        <f t="array" ref="K1325">XLOOKUP(TRIM(C1325), LopHoc!$B$4:$B$100, LopHoc!$A$4:$A$100, "Không tìm thấy")
</f>
        <v>Gang Thép</v>
      </c>
    </row>
    <row r="1326">
      <c r="A1326" s="102" t="s">
        <v>3197</v>
      </c>
      <c r="B1326" s="106">
        <v>45998.0</v>
      </c>
      <c r="C1326" s="105" t="s">
        <v>232</v>
      </c>
      <c r="D1326" s="105" t="str">
        <f>IFERROR(VLOOKUP(A1326, LichDay!A:E, 5, FALSE), "")</f>
        <v>Khadi</v>
      </c>
      <c r="E1326" s="173" t="str">
        <f>IFERROR(VLOOKUP(A1326, LichDay!A:F, 6, FALSE), "")</f>
        <v/>
      </c>
      <c r="F1326" s="187">
        <f t="shared" si="1"/>
        <v>7</v>
      </c>
      <c r="G1326" s="187">
        <f>IF(A1326 &lt;&gt; "", COUNTIFS(DiemDanhChiTiet!A:A, A1326, DiemDanhChiTiet!E:E, C1326), 0)</f>
        <v>7</v>
      </c>
      <c r="H1326" s="187">
        <f>IF(A1326 &lt;&gt; "", COUNTIFS(DiemDanhChiTiet!A:A, A1326, DiemDanhChiTiet!E:E, "&lt;&gt;"&amp;C1326), 0)</f>
        <v>0</v>
      </c>
      <c r="I1326" s="185">
        <f t="shared" si="4"/>
        <v>170000</v>
      </c>
      <c r="J1326" s="186">
        <f t="shared" si="3"/>
        <v>0</v>
      </c>
      <c r="K1326" s="186" t="str">
        <f t="array" ref="K1326">XLOOKUP(TRIM(C1326), LopHoc!$B$4:$B$100, LopHoc!$A$4:$A$100, "Không tìm thấy")
</f>
        <v>Gang Thép</v>
      </c>
    </row>
    <row r="1327">
      <c r="A1327" s="102" t="s">
        <v>3300</v>
      </c>
      <c r="B1327" s="106">
        <v>45998.0</v>
      </c>
      <c r="C1327" s="105" t="s">
        <v>114</v>
      </c>
      <c r="D1327" s="105" t="str">
        <f>IFERROR(VLOOKUP(A1327, LichDay!A:E, 5, FALSE), "")</f>
        <v>Khadi</v>
      </c>
      <c r="E1327" s="173" t="str">
        <f>IFERROR(VLOOKUP(A1327, LichDay!A:F, 6, FALSE), "")</f>
        <v/>
      </c>
      <c r="F1327" s="187">
        <f t="shared" si="1"/>
        <v>3</v>
      </c>
      <c r="G1327" s="187">
        <f>IF(A1327 &lt;&gt; "", COUNTIFS(DiemDanhChiTiet!A:A, A1327, DiemDanhChiTiet!E:E, C1327), 0)</f>
        <v>3</v>
      </c>
      <c r="H1327" s="187">
        <f>IF(A1327 &lt;&gt; "", COUNTIFS(DiemDanhChiTiet!A:A, A1327, DiemDanhChiTiet!E:E, "&lt;&gt;"&amp;C1327), 0)</f>
        <v>0</v>
      </c>
      <c r="I1327" s="185">
        <f t="shared" si="4"/>
        <v>150000</v>
      </c>
      <c r="J1327" s="186">
        <f t="shared" si="3"/>
        <v>0</v>
      </c>
      <c r="K1327" s="186" t="str">
        <f t="array" ref="K1327">XLOOKUP(TRIM(C1327), LopHoc!$B$4:$B$100, LopHoc!$A$4:$A$100, "Không tìm thấy")
</f>
        <v>RMIX</v>
      </c>
    </row>
    <row r="1328">
      <c r="A1328" s="102" t="s">
        <v>3249</v>
      </c>
      <c r="B1328" s="106">
        <v>45998.0</v>
      </c>
      <c r="C1328" s="105" t="s">
        <v>472</v>
      </c>
      <c r="D1328" s="105" t="str">
        <f>IFERROR(VLOOKUP(A1328, LichDay!A:E, 5, FALSE), "")</f>
        <v>Fury</v>
      </c>
      <c r="E1328" s="173" t="str">
        <f>IFERROR(VLOOKUP(A1328, LichDay!A:F, 6, FALSE), "")</f>
        <v/>
      </c>
      <c r="F1328" s="187">
        <f t="shared" si="1"/>
        <v>11</v>
      </c>
      <c r="G1328" s="187">
        <f>IF(A1328 &lt;&gt; "", COUNTIFS(DiemDanhChiTiet!A:A, A1328, DiemDanhChiTiet!E:E, C1328), 0)</f>
        <v>11</v>
      </c>
      <c r="H1328" s="187">
        <f>IF(A1328 &lt;&gt; "", COUNTIFS(DiemDanhChiTiet!A:A, A1328, DiemDanhChiTiet!E:E, "&lt;&gt;"&amp;C1328), 0)</f>
        <v>0</v>
      </c>
      <c r="I1328" s="185">
        <f t="shared" si="4"/>
        <v>170000</v>
      </c>
      <c r="J1328" s="186">
        <f t="shared" si="3"/>
        <v>0</v>
      </c>
      <c r="K1328" s="186" t="str">
        <f t="array" ref="K1328">XLOOKUP(TRIM(C1328), LopHoc!$B$4:$B$100, LopHoc!$A$4:$A$100, "Không tìm thấy")
</f>
        <v>Gang Thép</v>
      </c>
    </row>
    <row r="1329">
      <c r="A1329" s="102" t="s">
        <v>3220</v>
      </c>
      <c r="B1329" s="105" t="s">
        <v>3180</v>
      </c>
      <c r="C1329" s="105" t="s">
        <v>306</v>
      </c>
      <c r="D1329" s="105" t="str">
        <f>IFERROR(VLOOKUP(A1329, LichDay!A:E, 5, FALSE), "")</f>
        <v>Halo</v>
      </c>
      <c r="E1329" s="173" t="str">
        <f>IFERROR(VLOOKUP(A1329, LichDay!A:F, 6, FALSE), "")</f>
        <v/>
      </c>
      <c r="F1329" s="187">
        <f t="shared" si="1"/>
        <v>4</v>
      </c>
      <c r="G1329" s="187">
        <f>IF(A1329 &lt;&gt; "", COUNTIFS(DiemDanhChiTiet!A:A, A1329, DiemDanhChiTiet!E:E, C1329), 0)</f>
        <v>2</v>
      </c>
      <c r="H1329" s="187">
        <f>IF(A1329 &lt;&gt; "", COUNTIFS(DiemDanhChiTiet!A:A, A1329, DiemDanhChiTiet!E:E, "&lt;&gt;"&amp;C1329), 0)</f>
        <v>2</v>
      </c>
      <c r="I1329" s="185">
        <f t="shared" si="4"/>
        <v>170000</v>
      </c>
      <c r="J1329" s="186">
        <f t="shared" si="3"/>
        <v>0</v>
      </c>
      <c r="K1329" s="186" t="str">
        <f t="array" ref="K1329">XLOOKUP(TRIM(C1329), LopHoc!$B$4:$B$100, LopHoc!$A$4:$A$100, "Không tìm thấy")
</f>
        <v>Gang Thép</v>
      </c>
    </row>
    <row r="1330">
      <c r="A1330" s="102" t="s">
        <v>3301</v>
      </c>
      <c r="B1330" s="105" t="s">
        <v>3180</v>
      </c>
      <c r="C1330" s="105" t="s">
        <v>114</v>
      </c>
      <c r="D1330" s="105" t="str">
        <f>IFERROR(VLOOKUP(A1330, LichDay!A:E, 5, FALSE), "")</f>
        <v>Khadi</v>
      </c>
      <c r="E1330" s="173" t="str">
        <f>IFERROR(VLOOKUP(A1330, LichDay!A:F, 6, FALSE), "")</f>
        <v/>
      </c>
      <c r="F1330" s="187">
        <f t="shared" si="1"/>
        <v>5</v>
      </c>
      <c r="G1330" s="187">
        <f>IF(A1330 &lt;&gt; "", COUNTIFS(DiemDanhChiTiet!A:A, A1330, DiemDanhChiTiet!E:E, C1330), 0)</f>
        <v>5</v>
      </c>
      <c r="H1330" s="187">
        <f>IF(A1330 &lt;&gt; "", COUNTIFS(DiemDanhChiTiet!A:A, A1330, DiemDanhChiTiet!E:E, "&lt;&gt;"&amp;C1330), 0)</f>
        <v>0</v>
      </c>
      <c r="I1330" s="185">
        <f t="shared" si="4"/>
        <v>150000</v>
      </c>
      <c r="J1330" s="186">
        <f t="shared" si="3"/>
        <v>0</v>
      </c>
      <c r="K1330" s="186" t="str">
        <f t="array" ref="K1330">XLOOKUP(TRIM(C1330), LopHoc!$B$4:$B$100, LopHoc!$A$4:$A$100, "Không tìm thấy")
</f>
        <v>RMIX</v>
      </c>
    </row>
    <row r="1331">
      <c r="A1331" s="102" t="s">
        <v>3309</v>
      </c>
      <c r="B1331" s="105" t="s">
        <v>3180</v>
      </c>
      <c r="C1331" s="105" t="s">
        <v>50</v>
      </c>
      <c r="D1331" s="105" t="str">
        <f>IFERROR(VLOOKUP(A1331, LichDay!A:E, 5, FALSE), "")</f>
        <v>Khadi</v>
      </c>
      <c r="E1331" s="173" t="str">
        <f>IFERROR(VLOOKUP(A1331, LichDay!A:F, 6, FALSE), "")</f>
        <v/>
      </c>
      <c r="F1331" s="187">
        <f t="shared" si="1"/>
        <v>7</v>
      </c>
      <c r="G1331" s="187">
        <f>IF(A1331 &lt;&gt; "", COUNTIFS(DiemDanhChiTiet!A:A, A1331, DiemDanhChiTiet!E:E, C1331), 0)</f>
        <v>6</v>
      </c>
      <c r="H1331" s="187">
        <f>IF(A1331 &lt;&gt; "", COUNTIFS(DiemDanhChiTiet!A:A, A1331, DiemDanhChiTiet!E:E, "&lt;&gt;"&amp;C1331), 0)</f>
        <v>1</v>
      </c>
      <c r="I1331" s="185">
        <f t="shared" si="4"/>
        <v>150000</v>
      </c>
      <c r="J1331" s="186">
        <f t="shared" si="3"/>
        <v>0</v>
      </c>
      <c r="K1331" s="186" t="str">
        <f t="array" ref="K1331">XLOOKUP(TRIM(C1331), LopHoc!$B$4:$B$100, LopHoc!$A$4:$A$100, "Không tìm thấy")
</f>
        <v>RMIX</v>
      </c>
    </row>
    <row r="1332">
      <c r="A1332" s="102" t="s">
        <v>3179</v>
      </c>
      <c r="B1332" s="105" t="s">
        <v>3180</v>
      </c>
      <c r="C1332" s="105" t="s">
        <v>225</v>
      </c>
      <c r="D1332" s="105" t="str">
        <f>IFERROR(VLOOKUP(A1332, LichDay!A:E, 5, FALSE), "")</f>
        <v>Hope</v>
      </c>
      <c r="E1332" s="173" t="str">
        <f>IFERROR(VLOOKUP(A1332, LichDay!A:F, 6, FALSE), "")</f>
        <v/>
      </c>
      <c r="F1332" s="187">
        <f t="shared" si="1"/>
        <v>9</v>
      </c>
      <c r="G1332" s="187">
        <f>IF(A1332 &lt;&gt; "", COUNTIFS(DiemDanhChiTiet!A:A, A1332, DiemDanhChiTiet!E:E, C1332), 0)</f>
        <v>9</v>
      </c>
      <c r="H1332" s="187">
        <f>IF(A1332 &lt;&gt; "", COUNTIFS(DiemDanhChiTiet!A:A, A1332, DiemDanhChiTiet!E:E, "&lt;&gt;"&amp;C1332), 0)</f>
        <v>0</v>
      </c>
      <c r="I1332" s="185">
        <f t="shared" si="4"/>
        <v>170000</v>
      </c>
      <c r="J1332" s="186">
        <f t="shared" si="3"/>
        <v>0</v>
      </c>
      <c r="K1332" s="186" t="str">
        <f t="array" ref="K1332">XLOOKUP(TRIM(C1332), LopHoc!$B$4:$B$100, LopHoc!$A$4:$A$100, "Không tìm thấy")
</f>
        <v>Gang Thép</v>
      </c>
    </row>
    <row r="1333">
      <c r="A1333" s="102" t="s">
        <v>3198</v>
      </c>
      <c r="B1333" s="105" t="s">
        <v>3180</v>
      </c>
      <c r="C1333" s="105" t="s">
        <v>232</v>
      </c>
      <c r="D1333" s="105" t="str">
        <f>IFERROR(VLOOKUP(A1333, LichDay!A:E, 5, FALSE), "")</f>
        <v>Khadi</v>
      </c>
      <c r="E1333" s="173" t="str">
        <f>IFERROR(VLOOKUP(A1333, LichDay!A:F, 6, FALSE), "")</f>
        <v/>
      </c>
      <c r="F1333" s="187">
        <f t="shared" si="1"/>
        <v>8</v>
      </c>
      <c r="G1333" s="187">
        <f>IF(A1333 &lt;&gt; "", COUNTIFS(DiemDanhChiTiet!A:A, A1333, DiemDanhChiTiet!E:E, C1333), 0)</f>
        <v>8</v>
      </c>
      <c r="H1333" s="187">
        <f>IF(A1333 &lt;&gt; "", COUNTIFS(DiemDanhChiTiet!A:A, A1333, DiemDanhChiTiet!E:E, "&lt;&gt;"&amp;C1333), 0)</f>
        <v>0</v>
      </c>
      <c r="I1333" s="185">
        <f t="shared" si="4"/>
        <v>170000</v>
      </c>
      <c r="J1333" s="186">
        <f t="shared" si="3"/>
        <v>0</v>
      </c>
      <c r="K1333" s="186" t="str">
        <f t="array" ref="K1333">XLOOKUP(TRIM(C1333), LopHoc!$B$4:$B$100, LopHoc!$A$4:$A$100, "Không tìm thấy")
</f>
        <v>Gang Thép</v>
      </c>
    </row>
    <row r="1334">
      <c r="A1334" s="102" t="s">
        <v>3250</v>
      </c>
      <c r="B1334" s="105" t="s">
        <v>3180</v>
      </c>
      <c r="C1334" s="105" t="s">
        <v>472</v>
      </c>
      <c r="D1334" s="105" t="str">
        <f>IFERROR(VLOOKUP(A1334, LichDay!A:E, 5, FALSE), "")</f>
        <v>Fury</v>
      </c>
      <c r="E1334" s="173" t="str">
        <f>IFERROR(VLOOKUP(A1334, LichDay!A:F, 6, FALSE), "")</f>
        <v/>
      </c>
      <c r="F1334" s="187">
        <f t="shared" si="1"/>
        <v>11</v>
      </c>
      <c r="G1334" s="187">
        <f>IF(A1334 &lt;&gt; "", COUNTIFS(DiemDanhChiTiet!A:A, A1334, DiemDanhChiTiet!E:E, C1334), 0)</f>
        <v>11</v>
      </c>
      <c r="H1334" s="187">
        <f>IF(A1334 &lt;&gt; "", COUNTIFS(DiemDanhChiTiet!A:A, A1334, DiemDanhChiTiet!E:E, "&lt;&gt;"&amp;C1334), 0)</f>
        <v>0</v>
      </c>
      <c r="I1334" s="185">
        <f t="shared" si="4"/>
        <v>170000</v>
      </c>
      <c r="J1334" s="186">
        <f t="shared" si="3"/>
        <v>0</v>
      </c>
      <c r="K1334" s="186" t="str">
        <f t="array" ref="K1334">XLOOKUP(TRIM(C1334), LopHoc!$B$4:$B$100, LopHoc!$A$4:$A$100, "Không tìm thấy")
</f>
        <v>Gang Thép</v>
      </c>
    </row>
    <row r="1335">
      <c r="A1335" s="102" t="s">
        <v>3181</v>
      </c>
      <c r="B1335" s="105" t="s">
        <v>3182</v>
      </c>
      <c r="C1335" s="105" t="s">
        <v>225</v>
      </c>
      <c r="D1335" s="105" t="str">
        <f>IFERROR(VLOOKUP(A1335, LichDay!A:E, 5, FALSE), "")</f>
        <v>Hope</v>
      </c>
      <c r="E1335" s="173" t="str">
        <f>IFERROR(VLOOKUP(A1335, LichDay!A:F, 6, FALSE), "")</f>
        <v/>
      </c>
      <c r="F1335" s="187">
        <f t="shared" si="1"/>
        <v>4</v>
      </c>
      <c r="G1335" s="187">
        <f>IF(A1335 &lt;&gt; "", COUNTIFS(DiemDanhChiTiet!A:A, A1335, DiemDanhChiTiet!E:E, C1335), 0)</f>
        <v>4</v>
      </c>
      <c r="H1335" s="187">
        <f>IF(A1335 &lt;&gt; "", COUNTIFS(DiemDanhChiTiet!A:A, A1335, DiemDanhChiTiet!E:E, "&lt;&gt;"&amp;C1335), 0)</f>
        <v>0</v>
      </c>
      <c r="I1335" s="185">
        <f t="shared" si="4"/>
        <v>170000</v>
      </c>
      <c r="J1335" s="186">
        <f t="shared" si="3"/>
        <v>0</v>
      </c>
      <c r="K1335" s="186" t="str">
        <f t="array" ref="K1335">XLOOKUP(TRIM(C1335), LopHoc!$B$4:$B$100, LopHoc!$A$4:$A$100, "Không tìm thấy")
</f>
        <v>Gang Thép</v>
      </c>
    </row>
    <row r="1336">
      <c r="A1336" s="102" t="s">
        <v>3281</v>
      </c>
      <c r="B1336" s="105" t="s">
        <v>3182</v>
      </c>
      <c r="C1336" s="105" t="s">
        <v>27</v>
      </c>
      <c r="D1336" s="105" t="str">
        <f>IFERROR(VLOOKUP(A1336, LichDay!A:E, 5, FALSE), "")</f>
        <v>Lego</v>
      </c>
      <c r="E1336" s="173" t="str">
        <f>IFERROR(VLOOKUP(A1336, LichDay!A:F, 6, FALSE), "")</f>
        <v/>
      </c>
      <c r="F1336" s="187">
        <f t="shared" si="1"/>
        <v>9</v>
      </c>
      <c r="G1336" s="187">
        <f>IF(A1336 &lt;&gt; "", COUNTIFS(DiemDanhChiTiet!A:A, A1336, DiemDanhChiTiet!E:E, C1336), 0)</f>
        <v>9</v>
      </c>
      <c r="H1336" s="187">
        <f>IF(A1336 &lt;&gt; "", COUNTIFS(DiemDanhChiTiet!A:A, A1336, DiemDanhChiTiet!E:E, "&lt;&gt;"&amp;C1336), 0)</f>
        <v>0</v>
      </c>
      <c r="I1336" s="185">
        <f t="shared" si="4"/>
        <v>150000</v>
      </c>
      <c r="J1336" s="186">
        <f t="shared" si="3"/>
        <v>0</v>
      </c>
      <c r="K1336" s="186" t="str">
        <f t="array" ref="K1336">XLOOKUP(TRIM(C1336), LopHoc!$B$4:$B$100, LopHoc!$A$4:$A$100, "Không tìm thấy")
</f>
        <v>RMIX</v>
      </c>
    </row>
    <row r="1337">
      <c r="A1337" s="102" t="s">
        <v>3270</v>
      </c>
      <c r="B1337" s="105" t="s">
        <v>3182</v>
      </c>
      <c r="C1337" s="105" t="s">
        <v>141</v>
      </c>
      <c r="D1337" s="105" t="str">
        <f>IFERROR(VLOOKUP(A1337, LichDay!A:E, 5, FALSE), "")</f>
        <v>Hope</v>
      </c>
      <c r="E1337" s="173" t="str">
        <f>IFERROR(VLOOKUP(A1337, LichDay!A:F, 6, FALSE), "")</f>
        <v/>
      </c>
      <c r="F1337" s="187">
        <f t="shared" si="1"/>
        <v>7</v>
      </c>
      <c r="G1337" s="187">
        <f>IF(A1337 &lt;&gt; "", COUNTIFS(DiemDanhChiTiet!A:A, A1337, DiemDanhChiTiet!E:E, C1337), 0)</f>
        <v>7</v>
      </c>
      <c r="H1337" s="187">
        <f>IF(A1337 &lt;&gt; "", COUNTIFS(DiemDanhChiTiet!A:A, A1337, DiemDanhChiTiet!E:E, "&lt;&gt;"&amp;C1337), 0)</f>
        <v>0</v>
      </c>
      <c r="I1337" s="185">
        <f t="shared" si="4"/>
        <v>150000</v>
      </c>
      <c r="J1337" s="186">
        <f t="shared" si="3"/>
        <v>0</v>
      </c>
      <c r="K1337" s="186" t="str">
        <f t="array" ref="K1337">XLOOKUP(TRIM(C1337), LopHoc!$B$4:$B$100, LopHoc!$A$4:$A$100, "Không tìm thấy")
</f>
        <v>RMIX</v>
      </c>
    </row>
    <row r="1338">
      <c r="A1338" s="102" t="s">
        <v>3258</v>
      </c>
      <c r="B1338" s="105" t="s">
        <v>3182</v>
      </c>
      <c r="C1338" s="105" t="s">
        <v>293</v>
      </c>
      <c r="D1338" s="105" t="str">
        <f>IFERROR(VLOOKUP(A1338, LichDay!A:E, 5, FALSE), "")</f>
        <v>Halo</v>
      </c>
      <c r="E1338" s="173" t="str">
        <f>IFERROR(VLOOKUP(A1338, LichDay!A:F, 6, FALSE), "")</f>
        <v/>
      </c>
      <c r="F1338" s="187">
        <f t="shared" si="1"/>
        <v>10</v>
      </c>
      <c r="G1338" s="187">
        <f>IF(A1338 &lt;&gt; "", COUNTIFS(DiemDanhChiTiet!A:A, A1338, DiemDanhChiTiet!E:E, C1338), 0)</f>
        <v>10</v>
      </c>
      <c r="H1338" s="187">
        <f>IF(A1338 &lt;&gt; "", COUNTIFS(DiemDanhChiTiet!A:A, A1338, DiemDanhChiTiet!E:E, "&lt;&gt;"&amp;C1338), 0)</f>
        <v>0</v>
      </c>
      <c r="I1338" s="185">
        <f t="shared" si="4"/>
        <v>170000</v>
      </c>
      <c r="J1338" s="186">
        <f t="shared" si="3"/>
        <v>0</v>
      </c>
      <c r="K1338" s="186" t="str">
        <f t="array" ref="K1338">XLOOKUP(TRIM(C1338), LopHoc!$B$4:$B$100, LopHoc!$A$4:$A$100, "Không tìm thấy")
</f>
        <v>Gang Thép</v>
      </c>
    </row>
    <row r="1339">
      <c r="A1339" s="102" t="s">
        <v>3221</v>
      </c>
      <c r="B1339" s="105" t="s">
        <v>3222</v>
      </c>
      <c r="C1339" s="105" t="s">
        <v>306</v>
      </c>
      <c r="D1339" s="105" t="str">
        <f>IFERROR(VLOOKUP(A1339, LichDay!A:E, 5, FALSE), "")</f>
        <v>Khadi</v>
      </c>
      <c r="E1339" s="173" t="str">
        <f>IFERROR(VLOOKUP(A1339, LichDay!A:F, 6, FALSE), "")</f>
        <v/>
      </c>
      <c r="F1339" s="187">
        <f t="shared" si="1"/>
        <v>8</v>
      </c>
      <c r="G1339" s="187">
        <f>IF(A1339 &lt;&gt; "", COUNTIFS(DiemDanhChiTiet!A:A, A1339, DiemDanhChiTiet!E:E, C1339), 0)</f>
        <v>7</v>
      </c>
      <c r="H1339" s="187">
        <f>IF(A1339 &lt;&gt; "", COUNTIFS(DiemDanhChiTiet!A:A, A1339, DiemDanhChiTiet!E:E, "&lt;&gt;"&amp;C1339), 0)</f>
        <v>1</v>
      </c>
      <c r="I1339" s="185">
        <f t="shared" si="4"/>
        <v>170000</v>
      </c>
      <c r="J1339" s="186">
        <f t="shared" si="3"/>
        <v>0</v>
      </c>
      <c r="K1339" s="186" t="str">
        <f t="array" ref="K1339">XLOOKUP(TRIM(C1339), LopHoc!$B$4:$B$100, LopHoc!$A$4:$A$100, "Không tìm thấy")
</f>
        <v>Gang Thép</v>
      </c>
    </row>
    <row r="1340">
      <c r="A1340" s="102" t="s">
        <v>3242</v>
      </c>
      <c r="B1340" s="105" t="s">
        <v>3222</v>
      </c>
      <c r="C1340" s="105" t="s">
        <v>453</v>
      </c>
      <c r="D1340" s="105" t="str">
        <f>IFERROR(VLOOKUP(A1340, LichDay!A:E, 5, FALSE), "")</f>
        <v>Hope</v>
      </c>
      <c r="E1340" s="173" t="str">
        <f>IFERROR(VLOOKUP(A1340, LichDay!A:F, 6, FALSE), "")</f>
        <v/>
      </c>
      <c r="F1340" s="187">
        <f t="shared" si="1"/>
        <v>16</v>
      </c>
      <c r="G1340" s="187">
        <f>IF(A1340 &lt;&gt; "", COUNTIFS(DiemDanhChiTiet!A:A, A1340, DiemDanhChiTiet!E:E, C1340), 0)</f>
        <v>16</v>
      </c>
      <c r="H1340" s="187">
        <f>IF(A1340 &lt;&gt; "", COUNTIFS(DiemDanhChiTiet!A:A, A1340, DiemDanhChiTiet!E:E, "&lt;&gt;"&amp;C1340), 0)</f>
        <v>0</v>
      </c>
      <c r="I1340" s="185">
        <f t="shared" si="4"/>
        <v>220000</v>
      </c>
      <c r="J1340" s="186">
        <f t="shared" si="3"/>
        <v>0</v>
      </c>
      <c r="K1340" s="186" t="str">
        <f t="array" ref="K1340">XLOOKUP(TRIM(C1340), LopHoc!$B$4:$B$100, LopHoc!$A$4:$A$100, "Không tìm thấy")
</f>
        <v>Gang Thép</v>
      </c>
    </row>
    <row r="1341">
      <c r="A1341" s="102" t="s">
        <v>3271</v>
      </c>
      <c r="B1341" s="105" t="s">
        <v>3208</v>
      </c>
      <c r="C1341" s="105" t="s">
        <v>141</v>
      </c>
      <c r="D1341" s="105" t="str">
        <f>IFERROR(VLOOKUP(A1341, LichDay!A:E, 5, FALSE), "")</f>
        <v>Hope</v>
      </c>
      <c r="E1341" s="173" t="str">
        <f>IFERROR(VLOOKUP(A1341, LichDay!A:F, 6, FALSE), "")</f>
        <v/>
      </c>
      <c r="F1341" s="187">
        <f t="shared" si="1"/>
        <v>7</v>
      </c>
      <c r="G1341" s="187">
        <f>IF(A1341 &lt;&gt; "", COUNTIFS(DiemDanhChiTiet!A:A, A1341, DiemDanhChiTiet!E:E, C1341), 0)</f>
        <v>7</v>
      </c>
      <c r="H1341" s="187">
        <f>IF(A1341 &lt;&gt; "", COUNTIFS(DiemDanhChiTiet!A:A, A1341, DiemDanhChiTiet!E:E, "&lt;&gt;"&amp;C1341), 0)</f>
        <v>0</v>
      </c>
      <c r="I1341" s="185">
        <f t="shared" si="4"/>
        <v>150000</v>
      </c>
      <c r="J1341" s="186">
        <f t="shared" si="3"/>
        <v>0</v>
      </c>
      <c r="K1341" s="186" t="str">
        <f t="array" ref="K1341">XLOOKUP(TRIM(C1341), LopHoc!$B$4:$B$100, LopHoc!$A$4:$A$100, "Không tìm thấy")
</f>
        <v>RMIX</v>
      </c>
    </row>
    <row r="1342">
      <c r="A1342" s="102" t="s">
        <v>3282</v>
      </c>
      <c r="B1342" s="105" t="s">
        <v>3208</v>
      </c>
      <c r="C1342" s="105" t="s">
        <v>27</v>
      </c>
      <c r="D1342" s="105" t="str">
        <f>IFERROR(VLOOKUP(A1342, LichDay!A:E, 5, FALSE), "")</f>
        <v>Lego</v>
      </c>
      <c r="E1342" s="173" t="str">
        <f>IFERROR(VLOOKUP(A1342, LichDay!A:F, 6, FALSE), "")</f>
        <v/>
      </c>
      <c r="F1342" s="187">
        <f t="shared" si="1"/>
        <v>21</v>
      </c>
      <c r="G1342" s="187">
        <f>IF(A1342 &lt;&gt; "", COUNTIFS(DiemDanhChiTiet!A:A, A1342, DiemDanhChiTiet!E:E, C1342), 0)</f>
        <v>21</v>
      </c>
      <c r="H1342" s="187">
        <f>IF(A1342 &lt;&gt; "", COUNTIFS(DiemDanhChiTiet!A:A, A1342, DiemDanhChiTiet!E:E, "&lt;&gt;"&amp;C1342), 0)</f>
        <v>0</v>
      </c>
      <c r="I1342" s="185">
        <f t="shared" si="4"/>
        <v>200000</v>
      </c>
      <c r="J1342" s="186">
        <f t="shared" si="3"/>
        <v>0</v>
      </c>
      <c r="K1342" s="186" t="str">
        <f t="array" ref="K1342">XLOOKUP(TRIM(C1342), LopHoc!$B$4:$B$100, LopHoc!$A$4:$A$100, "Không tìm thấy")
</f>
        <v>RMIX</v>
      </c>
    </row>
    <row r="1343">
      <c r="A1343" s="102" t="s">
        <v>3293</v>
      </c>
      <c r="B1343" s="105" t="s">
        <v>3208</v>
      </c>
      <c r="C1343" s="105" t="s">
        <v>86</v>
      </c>
      <c r="D1343" s="105" t="str">
        <f>IFERROR(VLOOKUP(A1343, LichDay!A:E, 5, FALSE), "")</f>
        <v>Halo</v>
      </c>
      <c r="E1343" s="173" t="str">
        <f>IFERROR(VLOOKUP(A1343, LichDay!A:F, 6, FALSE), "")</f>
        <v/>
      </c>
      <c r="F1343" s="187">
        <f t="shared" si="1"/>
        <v>10</v>
      </c>
      <c r="G1343" s="187">
        <f>IF(A1343 &lt;&gt; "", COUNTIFS(DiemDanhChiTiet!A:A, A1343, DiemDanhChiTiet!E:E, C1343), 0)</f>
        <v>10</v>
      </c>
      <c r="H1343" s="187">
        <f>IF(A1343 &lt;&gt; "", COUNTIFS(DiemDanhChiTiet!A:A, A1343, DiemDanhChiTiet!E:E, "&lt;&gt;"&amp;C1343), 0)</f>
        <v>0</v>
      </c>
      <c r="I1343" s="185">
        <f t="shared" si="4"/>
        <v>150000</v>
      </c>
      <c r="J1343" s="186">
        <f t="shared" si="3"/>
        <v>0</v>
      </c>
      <c r="K1343" s="186" t="str">
        <f t="array" ref="K1343">XLOOKUP(TRIM(C1343), LopHoc!$B$4:$B$100, LopHoc!$A$4:$A$100, "Không tìm thấy")
</f>
        <v>RMIX</v>
      </c>
    </row>
    <row r="1344">
      <c r="A1344" s="102" t="s">
        <v>3315</v>
      </c>
      <c r="B1344" s="105" t="s">
        <v>3260</v>
      </c>
      <c r="C1344" s="105" t="s">
        <v>306</v>
      </c>
      <c r="D1344" s="105" t="str">
        <f>IFERROR(VLOOKUP(A1344, LichDay!A:E, 5, FALSE), "")</f>
        <v>Khadi</v>
      </c>
      <c r="E1344" s="173" t="str">
        <f>IFERROR(VLOOKUP(A1344, LichDay!A:F, 6, FALSE), "")</f>
        <v/>
      </c>
      <c r="F1344" s="187">
        <f t="shared" si="1"/>
        <v>5</v>
      </c>
      <c r="G1344" s="187">
        <f>IF(A1344 &lt;&gt; "", COUNTIFS(DiemDanhChiTiet!A:A, A1344, DiemDanhChiTiet!E:E, C1344), 0)</f>
        <v>5</v>
      </c>
      <c r="H1344" s="187">
        <f>IF(A1344 &lt;&gt; "", COUNTIFS(DiemDanhChiTiet!A:A, A1344, DiemDanhChiTiet!E:E, "&lt;&gt;"&amp;C1344), 0)</f>
        <v>0</v>
      </c>
      <c r="I1344" s="185">
        <f t="shared" si="4"/>
        <v>170000</v>
      </c>
      <c r="J1344" s="186">
        <f t="shared" si="3"/>
        <v>0</v>
      </c>
      <c r="K1344" s="186" t="str">
        <f t="array" ref="K1344">XLOOKUP(TRIM(C1344), LopHoc!$B$4:$B$100, LopHoc!$A$4:$A$100, "Không tìm thấy")
</f>
        <v>Gang Thép</v>
      </c>
    </row>
    <row r="1345">
      <c r="A1345" s="102" t="s">
        <v>3259</v>
      </c>
      <c r="B1345" s="105" t="s">
        <v>3260</v>
      </c>
      <c r="C1345" s="105" t="s">
        <v>293</v>
      </c>
      <c r="D1345" s="105" t="str">
        <f>IFERROR(VLOOKUP(A1345, LichDay!A:E, 5, FALSE), "")</f>
        <v>Halo</v>
      </c>
      <c r="E1345" s="173" t="str">
        <f>IFERROR(VLOOKUP(A1345, LichDay!A:F, 6, FALSE), "")</f>
        <v/>
      </c>
      <c r="F1345" s="187">
        <f t="shared" si="1"/>
        <v>13</v>
      </c>
      <c r="G1345" s="187">
        <f>IF(A1345 &lt;&gt; "", COUNTIFS(DiemDanhChiTiet!A:A, A1345, DiemDanhChiTiet!E:E, C1345), 0)</f>
        <v>13</v>
      </c>
      <c r="H1345" s="187">
        <f>IF(A1345 &lt;&gt; "", COUNTIFS(DiemDanhChiTiet!A:A, A1345, DiemDanhChiTiet!E:E, "&lt;&gt;"&amp;C1345), 0)</f>
        <v>0</v>
      </c>
      <c r="I1345" s="185">
        <f t="shared" si="4"/>
        <v>190000</v>
      </c>
      <c r="J1345" s="186">
        <f t="shared" si="3"/>
        <v>0</v>
      </c>
      <c r="K1345" s="186" t="str">
        <f t="array" ref="K1345">XLOOKUP(TRIM(C1345), LopHoc!$B$4:$B$100, LopHoc!$A$4:$A$100, "Không tìm thấy")
</f>
        <v>Gang Thép</v>
      </c>
    </row>
    <row r="1346">
      <c r="A1346" s="102" t="s">
        <v>3310</v>
      </c>
      <c r="B1346" s="105" t="s">
        <v>3210</v>
      </c>
      <c r="C1346" s="105" t="s">
        <v>50</v>
      </c>
      <c r="D1346" s="105" t="str">
        <f>IFERROR(VLOOKUP(A1346, LichDay!A:E, 5, FALSE), "")</f>
        <v>Khadi</v>
      </c>
      <c r="E1346" s="173" t="str">
        <f>IFERROR(VLOOKUP(A1346, LichDay!A:F, 6, FALSE), "")</f>
        <v/>
      </c>
      <c r="F1346" s="187">
        <f t="shared" si="1"/>
        <v>7</v>
      </c>
      <c r="G1346" s="187">
        <f>IF(A1346 &lt;&gt; "", COUNTIFS(DiemDanhChiTiet!A:A, A1346, DiemDanhChiTiet!E:E, C1346), 0)</f>
        <v>5</v>
      </c>
      <c r="H1346" s="187">
        <f>IF(A1346 &lt;&gt; "", COUNTIFS(DiemDanhChiTiet!A:A, A1346, DiemDanhChiTiet!E:E, "&lt;&gt;"&amp;C1346), 0)</f>
        <v>2</v>
      </c>
      <c r="I1346" s="185">
        <f t="shared" si="4"/>
        <v>150000</v>
      </c>
      <c r="J1346" s="186">
        <f t="shared" si="3"/>
        <v>0</v>
      </c>
      <c r="K1346" s="186" t="str">
        <f t="array" ref="K1346">XLOOKUP(TRIM(C1346), LopHoc!$B$4:$B$100, LopHoc!$A$4:$A$100, "Không tìm thấy")
</f>
        <v>RMIX</v>
      </c>
    </row>
    <row r="1347">
      <c r="A1347" s="102" t="s">
        <v>3243</v>
      </c>
      <c r="B1347" s="105" t="s">
        <v>3210</v>
      </c>
      <c r="C1347" s="105" t="s">
        <v>453</v>
      </c>
      <c r="D1347" s="105" t="str">
        <f>IFERROR(VLOOKUP(A1347, LichDay!A:E, 5, FALSE), "")</f>
        <v>Hope</v>
      </c>
      <c r="E1347" s="173" t="str">
        <f>IFERROR(VLOOKUP(A1347, LichDay!A:F, 6, FALSE), "")</f>
        <v/>
      </c>
      <c r="F1347" s="187">
        <f t="shared" si="1"/>
        <v>16</v>
      </c>
      <c r="G1347" s="187">
        <f>IF(A1347 &lt;&gt; "", COUNTIFS(DiemDanhChiTiet!A:A, A1347, DiemDanhChiTiet!E:E, C1347), 0)</f>
        <v>16</v>
      </c>
      <c r="H1347" s="187">
        <f>IF(A1347 &lt;&gt; "", COUNTIFS(DiemDanhChiTiet!A:A, A1347, DiemDanhChiTiet!E:E, "&lt;&gt;"&amp;C1347), 0)</f>
        <v>0</v>
      </c>
      <c r="I1347" s="185">
        <f t="shared" si="4"/>
        <v>220000</v>
      </c>
      <c r="J1347" s="186">
        <f t="shared" si="3"/>
        <v>0</v>
      </c>
      <c r="K1347" s="186" t="str">
        <f t="array" ref="K1347">XLOOKUP(TRIM(C1347), LopHoc!$B$4:$B$100, LopHoc!$A$4:$A$100, "Không tìm thấy")
</f>
        <v>Gang Thép</v>
      </c>
    </row>
    <row r="1348">
      <c r="A1348" s="102" t="s">
        <v>3233</v>
      </c>
      <c r="B1348" s="105" t="s">
        <v>3208</v>
      </c>
      <c r="C1348" s="105" t="s">
        <v>439</v>
      </c>
      <c r="D1348" s="105" t="str">
        <f>IFERROR(VLOOKUP(A1348, LichDay!A:E, 5, FALSE), "")</f>
        <v>Khadi</v>
      </c>
      <c r="E1348" s="173" t="str">
        <f>IFERROR(VLOOKUP(A1348, LichDay!A:F, 6, FALSE), "")</f>
        <v/>
      </c>
      <c r="F1348" s="187">
        <f t="shared" si="1"/>
        <v>8</v>
      </c>
      <c r="G1348" s="187">
        <f>IF(A1348 &lt;&gt; "", COUNTIFS(DiemDanhChiTiet!A:A, A1348, DiemDanhChiTiet!E:E, C1348), 0)</f>
        <v>8</v>
      </c>
      <c r="H1348" s="187">
        <f>IF(A1348 &lt;&gt; "", COUNTIFS(DiemDanhChiTiet!A:A, A1348, DiemDanhChiTiet!E:E, "&lt;&gt;"&amp;C1348), 0)</f>
        <v>0</v>
      </c>
      <c r="I1348" s="185">
        <f t="shared" si="4"/>
        <v>170000</v>
      </c>
      <c r="J1348" s="186">
        <f t="shared" si="3"/>
        <v>0</v>
      </c>
      <c r="K1348" s="186" t="str">
        <f t="array" ref="K1348">XLOOKUP(TRIM(C1348), LopHoc!$B$4:$B$100, LopHoc!$A$4:$A$100, "Không tìm thấy")
</f>
        <v>Gang Thép</v>
      </c>
    </row>
    <row r="1349">
      <c r="A1349" s="102" t="s">
        <v>3207</v>
      </c>
      <c r="B1349" s="105" t="s">
        <v>3208</v>
      </c>
      <c r="C1349" s="105" t="s">
        <v>327</v>
      </c>
      <c r="D1349" s="105" t="str">
        <f>IFERROR(VLOOKUP(A1349, LichDay!A:E, 5, FALSE), "")</f>
        <v>Huco</v>
      </c>
      <c r="E1349" s="173" t="str">
        <f>IFERROR(VLOOKUP(A1349, LichDay!A:F, 6, FALSE), "")</f>
        <v/>
      </c>
      <c r="F1349" s="187">
        <f t="shared" si="1"/>
        <v>12</v>
      </c>
      <c r="G1349" s="187">
        <f>IF(A1349 &lt;&gt; "", COUNTIFS(DiemDanhChiTiet!A:A, A1349, DiemDanhChiTiet!E:E, C1349), 0)</f>
        <v>12</v>
      </c>
      <c r="H1349" s="187">
        <f>IF(A1349 &lt;&gt; "", COUNTIFS(DiemDanhChiTiet!A:A, A1349, DiemDanhChiTiet!E:E, "&lt;&gt;"&amp;C1349), 0)</f>
        <v>0</v>
      </c>
      <c r="I1349" s="185">
        <f t="shared" si="4"/>
        <v>170000</v>
      </c>
      <c r="J1349" s="186">
        <f t="shared" si="3"/>
        <v>0</v>
      </c>
      <c r="K1349" s="186" t="str">
        <f t="array" ref="K1349">XLOOKUP(TRIM(C1349), LopHoc!$B$4:$B$100, LopHoc!$A$4:$A$100, "Không tìm thấy")
</f>
        <v>Gang Thép</v>
      </c>
    </row>
    <row r="1350">
      <c r="A1350" s="102" t="s">
        <v>3209</v>
      </c>
      <c r="B1350" s="105" t="s">
        <v>3210</v>
      </c>
      <c r="C1350" s="105" t="s">
        <v>327</v>
      </c>
      <c r="D1350" s="105" t="str">
        <f>IFERROR(VLOOKUP(A1350, LichDay!A:E, 5, FALSE), "")</f>
        <v>Huco</v>
      </c>
      <c r="E1350" s="173" t="str">
        <f>IFERROR(VLOOKUP(A1350, LichDay!A:F, 6, FALSE), "")</f>
        <v/>
      </c>
      <c r="F1350" s="187">
        <f t="shared" si="1"/>
        <v>11</v>
      </c>
      <c r="G1350" s="187">
        <f>IF(A1350 &lt;&gt; "", COUNTIFS(DiemDanhChiTiet!A:A, A1350, DiemDanhChiTiet!E:E, C1350), 0)</f>
        <v>11</v>
      </c>
      <c r="H1350" s="187">
        <f>IF(A1350 &lt;&gt; "", COUNTIFS(DiemDanhChiTiet!A:A, A1350, DiemDanhChiTiet!E:E, "&lt;&gt;"&amp;C1350), 0)</f>
        <v>0</v>
      </c>
      <c r="I1350" s="185">
        <f t="shared" si="4"/>
        <v>170000</v>
      </c>
      <c r="J1350" s="186">
        <f t="shared" si="3"/>
        <v>0</v>
      </c>
      <c r="K1350" s="186" t="str">
        <f t="array" ref="K1350">XLOOKUP(TRIM(C1350), LopHoc!$B$4:$B$100, LopHoc!$A$4:$A$100, "Không tìm thấy")
</f>
        <v>Gang Thép</v>
      </c>
    </row>
    <row r="1351">
      <c r="A1351" s="102" t="s">
        <v>3283</v>
      </c>
      <c r="B1351" s="105" t="s">
        <v>3210</v>
      </c>
      <c r="C1351" s="105" t="s">
        <v>27</v>
      </c>
      <c r="D1351" s="105" t="str">
        <f>IFERROR(VLOOKUP(A1351, LichDay!A:E, 5, FALSE), "")</f>
        <v>Lego</v>
      </c>
      <c r="E1351" s="173" t="str">
        <f>IFERROR(VLOOKUP(A1351, LichDay!A:F, 6, FALSE), "")</f>
        <v/>
      </c>
      <c r="F1351" s="187">
        <f t="shared" si="1"/>
        <v>6</v>
      </c>
      <c r="G1351" s="187">
        <f>IF(A1351 &lt;&gt; "", COUNTIFS(DiemDanhChiTiet!A:A, A1351, DiemDanhChiTiet!E:E, C1351), 0)</f>
        <v>6</v>
      </c>
      <c r="H1351" s="187">
        <f>IF(A1351 &lt;&gt; "", COUNTIFS(DiemDanhChiTiet!A:A, A1351, DiemDanhChiTiet!E:E, "&lt;&gt;"&amp;C1351), 0)</f>
        <v>0</v>
      </c>
      <c r="I1351" s="185">
        <f t="shared" si="4"/>
        <v>150000</v>
      </c>
      <c r="J1351" s="186">
        <f t="shared" si="3"/>
        <v>0</v>
      </c>
      <c r="K1351" s="186" t="str">
        <f t="array" ref="K1351">XLOOKUP(TRIM(C1351), LopHoc!$B$4:$B$100, LopHoc!$A$4:$A$100, "Không tìm thấy")
</f>
        <v>RMIX</v>
      </c>
    </row>
    <row r="1352">
      <c r="A1352" s="102" t="s">
        <v>3183</v>
      </c>
      <c r="B1352" s="105" t="s">
        <v>3184</v>
      </c>
      <c r="C1352" s="105" t="s">
        <v>225</v>
      </c>
      <c r="D1352" s="105" t="str">
        <f>IFERROR(VLOOKUP(A1352, LichDay!A:E, 5, FALSE), "")</f>
        <v>Hope</v>
      </c>
      <c r="E1352" s="173" t="str">
        <f>IFERROR(VLOOKUP(A1352, LichDay!A:F, 6, FALSE), "")</f>
        <v/>
      </c>
      <c r="F1352" s="187">
        <f t="shared" si="1"/>
        <v>17</v>
      </c>
      <c r="G1352" s="187">
        <f>IF(A1352 &lt;&gt; "", COUNTIFS(DiemDanhChiTiet!A:A, A1352, DiemDanhChiTiet!E:E, C1352), 0)</f>
        <v>17</v>
      </c>
      <c r="H1352" s="187">
        <f>IF(A1352 &lt;&gt; "", COUNTIFS(DiemDanhChiTiet!A:A, A1352, DiemDanhChiTiet!E:E, "&lt;&gt;"&amp;C1352), 0)</f>
        <v>0</v>
      </c>
      <c r="I1352" s="185">
        <f t="shared" si="4"/>
        <v>220000</v>
      </c>
      <c r="J1352" s="186">
        <f t="shared" si="3"/>
        <v>0</v>
      </c>
      <c r="K1352" s="186" t="str">
        <f t="array" ref="K1352">XLOOKUP(TRIM(C1352), LopHoc!$B$4:$B$100, LopHoc!$A$4:$A$100, "Không tìm thấy")
</f>
        <v>Gang Thép</v>
      </c>
    </row>
    <row r="1353">
      <c r="A1353" s="102" t="s">
        <v>3302</v>
      </c>
      <c r="B1353" s="105" t="s">
        <v>3184</v>
      </c>
      <c r="C1353" s="105" t="s">
        <v>114</v>
      </c>
      <c r="D1353" s="105" t="str">
        <f>IFERROR(VLOOKUP(A1353, LichDay!A:E, 5, FALSE), "")</f>
        <v>Khadi</v>
      </c>
      <c r="E1353" s="173" t="str">
        <f>IFERROR(VLOOKUP(A1353, LichDay!A:F, 6, FALSE), "")</f>
        <v/>
      </c>
      <c r="F1353" s="187">
        <f t="shared" si="1"/>
        <v>1</v>
      </c>
      <c r="G1353" s="187">
        <f>IF(A1353 &lt;&gt; "", COUNTIFS(DiemDanhChiTiet!A:A, A1353, DiemDanhChiTiet!E:E, C1353), 0)</f>
        <v>1</v>
      </c>
      <c r="H1353" s="187">
        <f>IF(A1353 &lt;&gt; "", COUNTIFS(DiemDanhChiTiet!A:A, A1353, DiemDanhChiTiet!E:E, "&lt;&gt;"&amp;C1353), 0)</f>
        <v>0</v>
      </c>
      <c r="I1353" s="185">
        <f t="shared" si="4"/>
        <v>150000</v>
      </c>
      <c r="J1353" s="186">
        <f t="shared" si="3"/>
        <v>0</v>
      </c>
      <c r="K1353" s="186" t="str">
        <f t="array" ref="K1353">XLOOKUP(TRIM(C1353), LopHoc!$B$4:$B$100, LopHoc!$A$4:$A$100, "Không tìm thấy")
</f>
        <v>RMIX</v>
      </c>
    </row>
    <row r="1354">
      <c r="A1354" s="102" t="s">
        <v>3223</v>
      </c>
      <c r="B1354" s="105" t="s">
        <v>3186</v>
      </c>
      <c r="C1354" s="105" t="s">
        <v>306</v>
      </c>
      <c r="D1354" s="105" t="str">
        <f>IFERROR(VLOOKUP(A1354, LichDay!A:E, 5, FALSE), "")</f>
        <v>Halo</v>
      </c>
      <c r="E1354" s="173" t="str">
        <f>IFERROR(VLOOKUP(A1354, LichDay!A:F, 6, FALSE), "")</f>
        <v/>
      </c>
      <c r="F1354" s="187">
        <f t="shared" si="1"/>
        <v>4</v>
      </c>
      <c r="G1354" s="187">
        <f>IF(A1354 &lt;&gt; "", COUNTIFS(DiemDanhChiTiet!A:A, A1354, DiemDanhChiTiet!E:E, C1354), 0)</f>
        <v>4</v>
      </c>
      <c r="H1354" s="187">
        <f>IF(A1354 &lt;&gt; "", COUNTIFS(DiemDanhChiTiet!A:A, A1354, DiemDanhChiTiet!E:E, "&lt;&gt;"&amp;C1354), 0)</f>
        <v>0</v>
      </c>
      <c r="I1354" s="185">
        <f t="shared" si="4"/>
        <v>170000</v>
      </c>
      <c r="J1354" s="186">
        <f t="shared" si="3"/>
        <v>0</v>
      </c>
      <c r="K1354" s="186" t="str">
        <f t="array" ref="K1354">XLOOKUP(TRIM(C1354), LopHoc!$B$4:$B$100, LopHoc!$A$4:$A$100, "Không tìm thấy")
</f>
        <v>Gang Thép</v>
      </c>
    </row>
    <row r="1355">
      <c r="A1355" s="102" t="s">
        <v>3303</v>
      </c>
      <c r="B1355" s="105" t="s">
        <v>3186</v>
      </c>
      <c r="C1355" s="105" t="s">
        <v>114</v>
      </c>
      <c r="D1355" s="105" t="str">
        <f>IFERROR(VLOOKUP(A1355, LichDay!A:E, 5, FALSE), "")</f>
        <v>Khadi</v>
      </c>
      <c r="E1355" s="173" t="str">
        <f>IFERROR(VLOOKUP(A1355, LichDay!A:F, 6, FALSE), "")</f>
        <v/>
      </c>
      <c r="F1355" s="187">
        <f t="shared" si="1"/>
        <v>5</v>
      </c>
      <c r="G1355" s="187">
        <f>IF(A1355 &lt;&gt; "", COUNTIFS(DiemDanhChiTiet!A:A, A1355, DiemDanhChiTiet!E:E, C1355), 0)</f>
        <v>5</v>
      </c>
      <c r="H1355" s="187">
        <f>IF(A1355 &lt;&gt; "", COUNTIFS(DiemDanhChiTiet!A:A, A1355, DiemDanhChiTiet!E:E, "&lt;&gt;"&amp;C1355), 0)</f>
        <v>0</v>
      </c>
      <c r="I1355" s="185">
        <f t="shared" si="4"/>
        <v>150000</v>
      </c>
      <c r="J1355" s="186">
        <f t="shared" si="3"/>
        <v>0</v>
      </c>
      <c r="K1355" s="186" t="str">
        <f t="array" ref="K1355">XLOOKUP(TRIM(C1355), LopHoc!$B$4:$B$100, LopHoc!$A$4:$A$100, "Không tìm thấy")
</f>
        <v>RMIX</v>
      </c>
    </row>
    <row r="1356">
      <c r="A1356" s="102" t="s">
        <v>3185</v>
      </c>
      <c r="B1356" s="105" t="s">
        <v>3186</v>
      </c>
      <c r="C1356" s="105" t="s">
        <v>225</v>
      </c>
      <c r="D1356" s="105" t="str">
        <f>IFERROR(VLOOKUP(A1356, LichDay!A:E, 5, FALSE), "")</f>
        <v>Hope</v>
      </c>
      <c r="E1356" s="173" t="str">
        <f>IFERROR(VLOOKUP(A1356, LichDay!A:F, 6, FALSE), "")</f>
        <v/>
      </c>
      <c r="F1356" s="187">
        <f t="shared" si="1"/>
        <v>16</v>
      </c>
      <c r="G1356" s="187">
        <f>IF(A1356 &lt;&gt; "", COUNTIFS(DiemDanhChiTiet!A:A, A1356, DiemDanhChiTiet!E:E, C1356), 0)</f>
        <v>16</v>
      </c>
      <c r="H1356" s="187">
        <f>IF(A1356 &lt;&gt; "", COUNTIFS(DiemDanhChiTiet!A:A, A1356, DiemDanhChiTiet!E:E, "&lt;&gt;"&amp;C1356), 0)</f>
        <v>0</v>
      </c>
      <c r="I1356" s="185">
        <f t="shared" si="4"/>
        <v>220000</v>
      </c>
      <c r="J1356" s="186">
        <f t="shared" si="3"/>
        <v>0</v>
      </c>
      <c r="K1356" s="186" t="str">
        <f t="array" ref="K1356">XLOOKUP(TRIM(C1356), LopHoc!$B$4:$B$100, LopHoc!$A$4:$A$100, "Không tìm thấy")
</f>
        <v>Gang Thép</v>
      </c>
    </row>
    <row r="1357">
      <c r="A1357" s="102" t="s">
        <v>3311</v>
      </c>
      <c r="B1357" s="105" t="s">
        <v>3186</v>
      </c>
      <c r="C1357" s="105" t="s">
        <v>50</v>
      </c>
      <c r="D1357" s="105" t="str">
        <f>IFERROR(VLOOKUP(A1357, LichDay!A:E, 5, FALSE), "")</f>
        <v>Khadi</v>
      </c>
      <c r="E1357" s="173" t="str">
        <f>IFERROR(VLOOKUP(A1357, LichDay!A:F, 6, FALSE), "")</f>
        <v/>
      </c>
      <c r="F1357" s="187">
        <f t="shared" si="1"/>
        <v>4</v>
      </c>
      <c r="G1357" s="187">
        <f>IF(A1357 &lt;&gt; "", COUNTIFS(DiemDanhChiTiet!A:A, A1357, DiemDanhChiTiet!E:E, C1357), 0)</f>
        <v>3</v>
      </c>
      <c r="H1357" s="187">
        <f>IF(A1357 &lt;&gt; "", COUNTIFS(DiemDanhChiTiet!A:A, A1357, DiemDanhChiTiet!E:E, "&lt;&gt;"&amp;C1357), 0)</f>
        <v>1</v>
      </c>
      <c r="I1357" s="185">
        <f t="shared" si="4"/>
        <v>150000</v>
      </c>
      <c r="J1357" s="186">
        <f t="shared" si="3"/>
        <v>0</v>
      </c>
      <c r="K1357" s="186" t="str">
        <f t="array" ref="K1357">XLOOKUP(TRIM(C1357), LopHoc!$B$4:$B$100, LopHoc!$A$4:$A$100, "Không tìm thấy")
</f>
        <v>RMIX</v>
      </c>
    </row>
    <row r="1358">
      <c r="A1358" s="102" t="s">
        <v>3200</v>
      </c>
      <c r="B1358" s="105" t="s">
        <v>3186</v>
      </c>
      <c r="C1358" s="105" t="s">
        <v>232</v>
      </c>
      <c r="D1358" s="105" t="str">
        <f>IFERROR(VLOOKUP(A1358, LichDay!A:E, 5, FALSE), "")</f>
        <v>Khadi</v>
      </c>
      <c r="E1358" s="173" t="str">
        <f>IFERROR(VLOOKUP(A1358, LichDay!A:F, 6, FALSE), "")</f>
        <v/>
      </c>
      <c r="F1358" s="187">
        <f t="shared" si="1"/>
        <v>11</v>
      </c>
      <c r="G1358" s="187">
        <f>IF(A1358 &lt;&gt; "", COUNTIFS(DiemDanhChiTiet!A:A, A1358, DiemDanhChiTiet!E:E, C1358), 0)</f>
        <v>10</v>
      </c>
      <c r="H1358" s="187">
        <f>IF(A1358 &lt;&gt; "", COUNTIFS(DiemDanhChiTiet!A:A, A1358, DiemDanhChiTiet!E:E, "&lt;&gt;"&amp;C1358), 0)</f>
        <v>1</v>
      </c>
      <c r="I1358" s="185">
        <f t="shared" si="4"/>
        <v>170000</v>
      </c>
      <c r="J1358" s="186">
        <f t="shared" si="3"/>
        <v>0</v>
      </c>
      <c r="K1358" s="186" t="str">
        <f t="array" ref="K1358">XLOOKUP(TRIM(C1358), LopHoc!$B$4:$B$100, LopHoc!$A$4:$A$100, "Không tìm thấy")
</f>
        <v>Gang Thép</v>
      </c>
    </row>
    <row r="1359">
      <c r="A1359" s="102" t="s">
        <v>3252</v>
      </c>
      <c r="B1359" s="105" t="s">
        <v>3186</v>
      </c>
      <c r="C1359" s="105" t="s">
        <v>472</v>
      </c>
      <c r="D1359" s="105" t="str">
        <f>IFERROR(VLOOKUP(A1359, LichDay!A:E, 5, FALSE), "")</f>
        <v>Fury</v>
      </c>
      <c r="E1359" s="173" t="str">
        <f>IFERROR(VLOOKUP(A1359, LichDay!A:F, 6, FALSE), "")</f>
        <v/>
      </c>
      <c r="F1359" s="187">
        <f t="shared" si="1"/>
        <v>11</v>
      </c>
      <c r="G1359" s="187">
        <f>IF(A1359 &lt;&gt; "", COUNTIFS(DiemDanhChiTiet!A:A, A1359, DiemDanhChiTiet!E:E, C1359), 0)</f>
        <v>11</v>
      </c>
      <c r="H1359" s="187">
        <f>IF(A1359 &lt;&gt; "", COUNTIFS(DiemDanhChiTiet!A:A, A1359, DiemDanhChiTiet!E:E, "&lt;&gt;"&amp;C1359), 0)</f>
        <v>0</v>
      </c>
      <c r="I1359" s="185">
        <f t="shared" si="4"/>
        <v>170000</v>
      </c>
      <c r="J1359" s="186">
        <f t="shared" si="3"/>
        <v>0</v>
      </c>
      <c r="K1359" s="186" t="str">
        <f t="array" ref="K1359">XLOOKUP(TRIM(C1359), LopHoc!$B$4:$B$100, LopHoc!$A$4:$A$100, "Không tìm thấy")
</f>
        <v>Gang Thép</v>
      </c>
    </row>
    <row r="1360">
      <c r="A1360" s="102" t="s">
        <v>3285</v>
      </c>
      <c r="B1360" s="105" t="s">
        <v>3212</v>
      </c>
      <c r="C1360" s="105" t="s">
        <v>27</v>
      </c>
      <c r="D1360" s="105" t="str">
        <f>IFERROR(VLOOKUP(A1360, LichDay!A:E, 5, FALSE), "")</f>
        <v>Lego</v>
      </c>
      <c r="E1360" s="173" t="str">
        <f>IFERROR(VLOOKUP(A1360, LichDay!A:F, 6, FALSE), "")</f>
        <v/>
      </c>
      <c r="F1360" s="187">
        <f t="shared" si="1"/>
        <v>6</v>
      </c>
      <c r="G1360" s="187">
        <f>IF(A1360 &lt;&gt; "", COUNTIFS(DiemDanhChiTiet!A:A, A1360, DiemDanhChiTiet!E:E, C1360), 0)</f>
        <v>6</v>
      </c>
      <c r="H1360" s="187">
        <f>IF(A1360 &lt;&gt; "", COUNTIFS(DiemDanhChiTiet!A:A, A1360, DiemDanhChiTiet!E:E, "&lt;&gt;"&amp;C1360), 0)</f>
        <v>0</v>
      </c>
      <c r="I1360" s="185">
        <f t="shared" si="4"/>
        <v>150000</v>
      </c>
      <c r="J1360" s="186">
        <f t="shared" si="3"/>
        <v>0</v>
      </c>
      <c r="K1360" s="186" t="str">
        <f t="array" ref="K1360">XLOOKUP(TRIM(C1360), LopHoc!$B$4:$B$100, LopHoc!$A$4:$A$100, "Không tìm thấy")
</f>
        <v>RMIX</v>
      </c>
    </row>
    <row r="1361">
      <c r="A1361" s="102" t="s">
        <v>3295</v>
      </c>
      <c r="B1361" s="105" t="s">
        <v>3212</v>
      </c>
      <c r="C1361" s="105" t="s">
        <v>86</v>
      </c>
      <c r="D1361" s="105" t="str">
        <f>IFERROR(VLOOKUP(A1361, LichDay!A:E, 5, FALSE), "")</f>
        <v>Halo</v>
      </c>
      <c r="E1361" s="173" t="str">
        <f>IFERROR(VLOOKUP(A1361, LichDay!A:F, 6, FALSE), "")</f>
        <v/>
      </c>
      <c r="F1361" s="187">
        <f t="shared" si="1"/>
        <v>9</v>
      </c>
      <c r="G1361" s="187">
        <f>IF(A1361 &lt;&gt; "", COUNTIFS(DiemDanhChiTiet!A:A, A1361, DiemDanhChiTiet!E:E, C1361), 0)</f>
        <v>9</v>
      </c>
      <c r="H1361" s="187">
        <f>IF(A1361 &lt;&gt; "", COUNTIFS(DiemDanhChiTiet!A:A, A1361, DiemDanhChiTiet!E:E, "&lt;&gt;"&amp;C1361), 0)</f>
        <v>0</v>
      </c>
      <c r="I1361" s="185">
        <f t="shared" si="4"/>
        <v>150000</v>
      </c>
      <c r="J1361" s="186">
        <f t="shared" si="3"/>
        <v>0</v>
      </c>
      <c r="K1361" s="186" t="str">
        <f t="array" ref="K1361">XLOOKUP(TRIM(C1361), LopHoc!$B$4:$B$100, LopHoc!$A$4:$A$100, "Không tìm thấy")
</f>
        <v>RMIX</v>
      </c>
    </row>
    <row r="1362">
      <c r="A1362" s="102" t="s">
        <v>3211</v>
      </c>
      <c r="B1362" s="105" t="s">
        <v>3212</v>
      </c>
      <c r="C1362" s="105" t="s">
        <v>327</v>
      </c>
      <c r="D1362" s="105" t="str">
        <f>IFERROR(VLOOKUP(A1362, LichDay!A:E, 5, FALSE), "")</f>
        <v>Huco</v>
      </c>
      <c r="E1362" s="173" t="str">
        <f>IFERROR(VLOOKUP(A1362, LichDay!A:F, 6, FALSE), "")</f>
        <v/>
      </c>
      <c r="F1362" s="187">
        <f t="shared" si="1"/>
        <v>10</v>
      </c>
      <c r="G1362" s="187">
        <f>IF(A1362 &lt;&gt; "", COUNTIFS(DiemDanhChiTiet!A:A, A1362, DiemDanhChiTiet!E:E, C1362), 0)</f>
        <v>10</v>
      </c>
      <c r="H1362" s="187">
        <f>IF(A1362 &lt;&gt; "", COUNTIFS(DiemDanhChiTiet!A:A, A1362, DiemDanhChiTiet!E:E, "&lt;&gt;"&amp;C1362), 0)</f>
        <v>0</v>
      </c>
      <c r="I1362" s="185">
        <f t="shared" si="4"/>
        <v>170000</v>
      </c>
      <c r="J1362" s="186">
        <f t="shared" si="3"/>
        <v>0</v>
      </c>
      <c r="K1362" s="186" t="str">
        <f t="array" ref="K1362">XLOOKUP(TRIM(C1362), LopHoc!$B$4:$B$100, LopHoc!$A$4:$A$100, "Không tìm thấy")
</f>
        <v>Gang Thép</v>
      </c>
    </row>
    <row r="1363">
      <c r="A1363" s="102" t="s">
        <v>3273</v>
      </c>
      <c r="B1363" s="105" t="s">
        <v>3212</v>
      </c>
      <c r="C1363" s="105" t="s">
        <v>141</v>
      </c>
      <c r="D1363" s="105" t="str">
        <f>IFERROR(VLOOKUP(A1363, LichDay!A:E, 5, FALSE), "")</f>
        <v>Hope</v>
      </c>
      <c r="E1363" s="173" t="str">
        <f>IFERROR(VLOOKUP(A1363, LichDay!A:F, 6, FALSE), "")</f>
        <v/>
      </c>
      <c r="F1363" s="187">
        <f t="shared" si="1"/>
        <v>7</v>
      </c>
      <c r="G1363" s="187">
        <f>IF(A1363 &lt;&gt; "", COUNTIFS(DiemDanhChiTiet!A:A, A1363, DiemDanhChiTiet!E:E, C1363), 0)</f>
        <v>7</v>
      </c>
      <c r="H1363" s="187">
        <f>IF(A1363 &lt;&gt; "", COUNTIFS(DiemDanhChiTiet!A:A, A1363, DiemDanhChiTiet!E:E, "&lt;&gt;"&amp;C1363), 0)</f>
        <v>0</v>
      </c>
      <c r="I1363" s="185">
        <f t="shared" si="4"/>
        <v>150000</v>
      </c>
      <c r="J1363" s="186">
        <f t="shared" si="3"/>
        <v>0</v>
      </c>
      <c r="K1363" s="186" t="str">
        <f t="array" ref="K1363">XLOOKUP(TRIM(C1363), LopHoc!$B$4:$B$100, LopHoc!$A$4:$A$100, "Không tìm thấy")
</f>
        <v>RMIX</v>
      </c>
    </row>
    <row r="1364">
      <c r="A1364" s="102" t="s">
        <v>3235</v>
      </c>
      <c r="B1364" s="105" t="s">
        <v>3212</v>
      </c>
      <c r="C1364" s="105" t="s">
        <v>439</v>
      </c>
      <c r="D1364" s="105" t="str">
        <f>IFERROR(VLOOKUP(A1364, LichDay!A:E, 5, FALSE), "")</f>
        <v>Khadi</v>
      </c>
      <c r="E1364" s="173" t="str">
        <f>IFERROR(VLOOKUP(A1364, LichDay!A:F, 6, FALSE), "")</f>
        <v/>
      </c>
      <c r="F1364" s="187">
        <f t="shared" si="1"/>
        <v>8</v>
      </c>
      <c r="G1364" s="187">
        <f>IF(A1364 &lt;&gt; "", COUNTIFS(DiemDanhChiTiet!A:A, A1364, DiemDanhChiTiet!E:E, C1364), 0)</f>
        <v>8</v>
      </c>
      <c r="H1364" s="187">
        <f>IF(A1364 &lt;&gt; "", COUNTIFS(DiemDanhChiTiet!A:A, A1364, DiemDanhChiTiet!E:E, "&lt;&gt;"&amp;C1364), 0)</f>
        <v>0</v>
      </c>
      <c r="I1364" s="185">
        <f t="shared" si="4"/>
        <v>170000</v>
      </c>
      <c r="J1364" s="186">
        <f t="shared" si="3"/>
        <v>0</v>
      </c>
      <c r="K1364" s="186" t="str">
        <f t="array" ref="K1364">XLOOKUP(TRIM(C1364), LopHoc!$B$4:$B$100, LopHoc!$A$4:$A$100, "Không tìm thấy")
</f>
        <v>Gang Thép</v>
      </c>
    </row>
    <row r="1365">
      <c r="A1365" s="102" t="s">
        <v>3316</v>
      </c>
      <c r="B1365" s="105" t="s">
        <v>3263</v>
      </c>
      <c r="C1365" s="105" t="s">
        <v>306</v>
      </c>
      <c r="D1365" s="105" t="str">
        <f>IFERROR(VLOOKUP(A1365, LichDay!A:E, 5, FALSE), "")</f>
        <v>Khadi</v>
      </c>
      <c r="E1365" s="173" t="str">
        <f>IFERROR(VLOOKUP(A1365, LichDay!A:F, 6, FALSE), "")</f>
        <v/>
      </c>
      <c r="F1365" s="187">
        <f t="shared" si="1"/>
        <v>6</v>
      </c>
      <c r="G1365" s="187">
        <f>IF(A1365 &lt;&gt; "", COUNTIFS(DiemDanhChiTiet!A:A, A1365, DiemDanhChiTiet!E:E, C1365), 0)</f>
        <v>5</v>
      </c>
      <c r="H1365" s="187">
        <f>IF(A1365 &lt;&gt; "", COUNTIFS(DiemDanhChiTiet!A:A, A1365, DiemDanhChiTiet!E:E, "&lt;&gt;"&amp;C1365), 0)</f>
        <v>1</v>
      </c>
      <c r="I1365" s="185">
        <f t="shared" si="4"/>
        <v>170000</v>
      </c>
      <c r="J1365" s="186">
        <f t="shared" si="3"/>
        <v>0</v>
      </c>
      <c r="K1365" s="186" t="str">
        <f t="array" ref="K1365">XLOOKUP(TRIM(C1365), LopHoc!$B$4:$B$100, LopHoc!$A$4:$A$100, "Không tìm thấy")
</f>
        <v>Gang Thép</v>
      </c>
    </row>
    <row r="1366">
      <c r="A1366" s="102" t="s">
        <v>3262</v>
      </c>
      <c r="B1366" s="105" t="s">
        <v>3263</v>
      </c>
      <c r="C1366" s="105" t="s">
        <v>293</v>
      </c>
      <c r="D1366" s="105" t="str">
        <f>IFERROR(VLOOKUP(A1366, LichDay!A:E, 5, FALSE), "")</f>
        <v>Halo</v>
      </c>
      <c r="E1366" s="173" t="str">
        <f>IFERROR(VLOOKUP(A1366, LichDay!A:F, 6, FALSE), "")</f>
        <v/>
      </c>
      <c r="F1366" s="187">
        <f t="shared" si="1"/>
        <v>14</v>
      </c>
      <c r="G1366" s="187">
        <f>IF(A1366 &lt;&gt; "", COUNTIFS(DiemDanhChiTiet!A:A, A1366, DiemDanhChiTiet!E:E, C1366), 0)</f>
        <v>14</v>
      </c>
      <c r="H1366" s="187">
        <f>IF(A1366 &lt;&gt; "", COUNTIFS(DiemDanhChiTiet!A:A, A1366, DiemDanhChiTiet!E:E, "&lt;&gt;"&amp;C1366), 0)</f>
        <v>0</v>
      </c>
      <c r="I1366" s="185">
        <f t="shared" si="4"/>
        <v>190000</v>
      </c>
      <c r="J1366" s="186">
        <f t="shared" si="3"/>
        <v>0</v>
      </c>
      <c r="K1366" s="186" t="str">
        <f t="array" ref="K1366">XLOOKUP(TRIM(C1366), LopHoc!$B$4:$B$100, LopHoc!$A$4:$A$100, "Không tìm thấy")
</f>
        <v>Gang Thép</v>
      </c>
    </row>
    <row r="1367">
      <c r="A1367" s="102" t="s">
        <v>3245</v>
      </c>
      <c r="B1367" s="105" t="s">
        <v>3214</v>
      </c>
      <c r="C1367" s="105" t="s">
        <v>453</v>
      </c>
      <c r="D1367" s="105" t="str">
        <f>IFERROR(VLOOKUP(A1367, LichDay!A:E, 5, FALSE), "")</f>
        <v>Hope</v>
      </c>
      <c r="E1367" s="173" t="str">
        <f>IFERROR(VLOOKUP(A1367, LichDay!A:F, 6, FALSE), "")</f>
        <v/>
      </c>
      <c r="F1367" s="187">
        <f t="shared" si="1"/>
        <v>17</v>
      </c>
      <c r="G1367" s="187">
        <f>IF(A1367 &lt;&gt; "", COUNTIFS(DiemDanhChiTiet!A:A, A1367, DiemDanhChiTiet!E:E, C1367), 0)</f>
        <v>17</v>
      </c>
      <c r="H1367" s="187">
        <f>IF(A1367 &lt;&gt; "", COUNTIFS(DiemDanhChiTiet!A:A, A1367, DiemDanhChiTiet!E:E, "&lt;&gt;"&amp;C1367), 0)</f>
        <v>0</v>
      </c>
      <c r="I1367" s="185">
        <f t="shared" si="4"/>
        <v>220000</v>
      </c>
      <c r="J1367" s="186">
        <f t="shared" si="3"/>
        <v>0</v>
      </c>
      <c r="K1367" s="186" t="str">
        <f t="array" ref="K1367">XLOOKUP(TRIM(C1367), LopHoc!$B$4:$B$100, LopHoc!$A$4:$A$100, "Không tìm thấy")
</f>
        <v>Gang Thép</v>
      </c>
    </row>
    <row r="1368">
      <c r="A1368" s="102" t="s">
        <v>3312</v>
      </c>
      <c r="B1368" s="105" t="s">
        <v>3214</v>
      </c>
      <c r="C1368" s="105" t="s">
        <v>50</v>
      </c>
      <c r="D1368" s="105" t="str">
        <f>IFERROR(VLOOKUP(A1368, LichDay!A:E, 5, FALSE), "")</f>
        <v>Khadi</v>
      </c>
      <c r="E1368" s="173" t="str">
        <f>IFERROR(VLOOKUP(A1368, LichDay!A:F, 6, FALSE), "")</f>
        <v/>
      </c>
      <c r="F1368" s="187">
        <f t="shared" si="1"/>
        <v>7</v>
      </c>
      <c r="G1368" s="187">
        <f>IF(A1368 &lt;&gt; "", COUNTIFS(DiemDanhChiTiet!A:A, A1368, DiemDanhChiTiet!E:E, C1368), 0)</f>
        <v>5</v>
      </c>
      <c r="H1368" s="187">
        <f>IF(A1368 &lt;&gt; "", COUNTIFS(DiemDanhChiTiet!A:A, A1368, DiemDanhChiTiet!E:E, "&lt;&gt;"&amp;C1368), 0)</f>
        <v>2</v>
      </c>
      <c r="I1368" s="185">
        <f t="shared" si="4"/>
        <v>150000</v>
      </c>
      <c r="J1368" s="186">
        <f t="shared" si="3"/>
        <v>0</v>
      </c>
      <c r="K1368" s="186" t="str">
        <f t="array" ref="K1368">XLOOKUP(TRIM(C1368), LopHoc!$B$4:$B$100, LopHoc!$A$4:$A$100, "Không tìm thấy")
</f>
        <v>RMIX</v>
      </c>
    </row>
    <row r="1369">
      <c r="A1369" s="102" t="s">
        <v>3286</v>
      </c>
      <c r="B1369" s="105" t="s">
        <v>3214</v>
      </c>
      <c r="C1369" s="105" t="s">
        <v>27</v>
      </c>
      <c r="D1369" s="105" t="str">
        <f>IFERROR(VLOOKUP(A1369, LichDay!A:E, 5, FALSE), "")</f>
        <v>Lego</v>
      </c>
      <c r="E1369" s="173" t="str">
        <f>IFERROR(VLOOKUP(A1369, LichDay!A:F, 6, FALSE), "")</f>
        <v/>
      </c>
      <c r="F1369" s="187">
        <f t="shared" si="1"/>
        <v>8</v>
      </c>
      <c r="G1369" s="187">
        <f>IF(A1369 &lt;&gt; "", COUNTIFS(DiemDanhChiTiet!A:A, A1369, DiemDanhChiTiet!E:E, C1369), 0)</f>
        <v>8</v>
      </c>
      <c r="H1369" s="187">
        <f>IF(A1369 &lt;&gt; "", COUNTIFS(DiemDanhChiTiet!A:A, A1369, DiemDanhChiTiet!E:E, "&lt;&gt;"&amp;C1369), 0)</f>
        <v>0</v>
      </c>
      <c r="I1369" s="185">
        <f t="shared" si="4"/>
        <v>150000</v>
      </c>
      <c r="J1369" s="186">
        <f t="shared" si="3"/>
        <v>0</v>
      </c>
      <c r="K1369" s="186" t="str">
        <f t="array" ref="K1369">XLOOKUP(TRIM(C1369), LopHoc!$B$4:$B$100, LopHoc!$A$4:$A$100, "Không tìm thấy")
</f>
        <v>RMIX</v>
      </c>
    </row>
    <row r="1370">
      <c r="A1370" s="102" t="s">
        <v>3296</v>
      </c>
      <c r="B1370" s="105" t="s">
        <v>3214</v>
      </c>
      <c r="C1370" s="105" t="s">
        <v>86</v>
      </c>
      <c r="D1370" s="105" t="str">
        <f>IFERROR(VLOOKUP(A1370, LichDay!A:E, 5, FALSE), "")</f>
        <v>Halo</v>
      </c>
      <c r="E1370" s="173" t="str">
        <f>IFERROR(VLOOKUP(A1370, LichDay!A:F, 6, FALSE), "")</f>
        <v/>
      </c>
      <c r="F1370" s="187">
        <f t="shared" si="1"/>
        <v>10</v>
      </c>
      <c r="G1370" s="187">
        <f>IF(A1370 &lt;&gt; "", COUNTIFS(DiemDanhChiTiet!A:A, A1370, DiemDanhChiTiet!E:E, C1370), 0)</f>
        <v>10</v>
      </c>
      <c r="H1370" s="187">
        <f>IF(A1370 &lt;&gt; "", COUNTIFS(DiemDanhChiTiet!A:A, A1370, DiemDanhChiTiet!E:E, "&lt;&gt;"&amp;C1370), 0)</f>
        <v>0</v>
      </c>
      <c r="I1370" s="185">
        <f t="shared" si="4"/>
        <v>150000</v>
      </c>
      <c r="J1370" s="186">
        <f t="shared" si="3"/>
        <v>0</v>
      </c>
      <c r="K1370" s="186" t="str">
        <f t="array" ref="K1370">XLOOKUP(TRIM(C1370), LopHoc!$B$4:$B$100, LopHoc!$A$4:$A$100, "Không tìm thấy")
</f>
        <v>RMIX</v>
      </c>
    </row>
    <row r="1371">
      <c r="A1371" s="102" t="s">
        <v>3236</v>
      </c>
      <c r="B1371" s="105" t="s">
        <v>3214</v>
      </c>
      <c r="C1371" s="105" t="s">
        <v>439</v>
      </c>
      <c r="D1371" s="105" t="str">
        <f>IFERROR(VLOOKUP(A1371, LichDay!A:E, 5, FALSE), "")</f>
        <v>Khadi</v>
      </c>
      <c r="E1371" s="173" t="str">
        <f>IFERROR(VLOOKUP(A1371, LichDay!A:F, 6, FALSE), "")</f>
        <v/>
      </c>
      <c r="F1371" s="187">
        <f t="shared" si="1"/>
        <v>6</v>
      </c>
      <c r="G1371" s="187">
        <f>IF(A1371 &lt;&gt; "", COUNTIFS(DiemDanhChiTiet!A:A, A1371, DiemDanhChiTiet!E:E, C1371), 0)</f>
        <v>6</v>
      </c>
      <c r="H1371" s="187">
        <f>IF(A1371 &lt;&gt; "", COUNTIFS(DiemDanhChiTiet!A:A, A1371, DiemDanhChiTiet!E:E, "&lt;&gt;"&amp;C1371), 0)</f>
        <v>0</v>
      </c>
      <c r="I1371" s="185">
        <f t="shared" si="4"/>
        <v>170000</v>
      </c>
      <c r="J1371" s="186">
        <f t="shared" si="3"/>
        <v>0</v>
      </c>
      <c r="K1371" s="186" t="str">
        <f t="array" ref="K1371">XLOOKUP(TRIM(C1371), LopHoc!$B$4:$B$100, LopHoc!$A$4:$A$100, "Không tìm thấy")
</f>
        <v>Gang Thép</v>
      </c>
    </row>
    <row r="1372">
      <c r="A1372" s="102" t="s">
        <v>3213</v>
      </c>
      <c r="B1372" s="105" t="s">
        <v>3214</v>
      </c>
      <c r="C1372" s="105" t="s">
        <v>327</v>
      </c>
      <c r="D1372" s="105" t="str">
        <f>IFERROR(VLOOKUP(A1372, LichDay!A:E, 5, FALSE), "")</f>
        <v>Huco</v>
      </c>
      <c r="E1372" s="173" t="str">
        <f>IFERROR(VLOOKUP(A1372, LichDay!A:F, 6, FALSE), "")</f>
        <v/>
      </c>
      <c r="F1372" s="187">
        <f t="shared" si="1"/>
        <v>13</v>
      </c>
      <c r="G1372" s="187">
        <f>IF(A1372 &lt;&gt; "", COUNTIFS(DiemDanhChiTiet!A:A, A1372, DiemDanhChiTiet!E:E, C1372), 0)</f>
        <v>13</v>
      </c>
      <c r="H1372" s="187">
        <f>IF(A1372 &lt;&gt; "", COUNTIFS(DiemDanhChiTiet!A:A, A1372, DiemDanhChiTiet!E:E, "&lt;&gt;"&amp;C1372), 0)</f>
        <v>0</v>
      </c>
      <c r="I1372" s="185">
        <f t="shared" si="4"/>
        <v>190000</v>
      </c>
      <c r="J1372" s="186">
        <f t="shared" si="3"/>
        <v>0</v>
      </c>
      <c r="K1372" s="186" t="str">
        <f t="array" ref="K1372">XLOOKUP(TRIM(C1372), LopHoc!$B$4:$B$100, LopHoc!$A$4:$A$100, "Không tìm thấy")
</f>
        <v>Gang Thép</v>
      </c>
    </row>
    <row r="1373">
      <c r="A1373" s="102" t="s">
        <v>3284</v>
      </c>
      <c r="B1373" s="105" t="s">
        <v>3188</v>
      </c>
      <c r="C1373" s="105" t="s">
        <v>27</v>
      </c>
      <c r="D1373" s="105" t="str">
        <f>IFERROR(VLOOKUP(A1373, LichDay!A:E, 5, FALSE), "")</f>
        <v>Lego</v>
      </c>
      <c r="E1373" s="173" t="str">
        <f>IFERROR(VLOOKUP(A1373, LichDay!A:F, 6, FALSE), "")</f>
        <v/>
      </c>
      <c r="F1373" s="187">
        <f t="shared" si="1"/>
        <v>9</v>
      </c>
      <c r="G1373" s="187">
        <f>IF(A1373 &lt;&gt; "", COUNTIFS(DiemDanhChiTiet!A:A, A1373, DiemDanhChiTiet!E:E, C1373), 0)</f>
        <v>9</v>
      </c>
      <c r="H1373" s="187">
        <f>IF(A1373 &lt;&gt; "", COUNTIFS(DiemDanhChiTiet!A:A, A1373, DiemDanhChiTiet!E:E, "&lt;&gt;"&amp;C1373), 0)</f>
        <v>0</v>
      </c>
      <c r="I1373" s="185">
        <f t="shared" si="4"/>
        <v>150000</v>
      </c>
      <c r="J1373" s="186">
        <f t="shared" si="3"/>
        <v>0</v>
      </c>
      <c r="K1373" s="186" t="str">
        <f t="array" ref="K1373">XLOOKUP(TRIM(C1373), LopHoc!$B$4:$B$100, LopHoc!$A$4:$A$100, "Không tìm thấy")
</f>
        <v>RMIX</v>
      </c>
    </row>
    <row r="1374">
      <c r="A1374" s="102" t="s">
        <v>3201</v>
      </c>
      <c r="B1374" s="105" t="s">
        <v>3190</v>
      </c>
      <c r="C1374" s="105" t="s">
        <v>232</v>
      </c>
      <c r="D1374" s="105" t="str">
        <f>IFERROR(VLOOKUP(A1374, LichDay!A:E, 5, FALSE), "")</f>
        <v>Khadi</v>
      </c>
      <c r="E1374" s="173" t="str">
        <f>IFERROR(VLOOKUP(A1374, LichDay!A:F, 6, FALSE), "")</f>
        <v/>
      </c>
      <c r="F1374" s="187">
        <f t="shared" si="1"/>
        <v>15</v>
      </c>
      <c r="G1374" s="187">
        <f>IF(A1374 &lt;&gt; "", COUNTIFS(DiemDanhChiTiet!A:A, A1374, DiemDanhChiTiet!E:E, C1374), 0)</f>
        <v>14</v>
      </c>
      <c r="H1374" s="187">
        <f>IF(A1374 &lt;&gt; "", COUNTIFS(DiemDanhChiTiet!A:A, A1374, DiemDanhChiTiet!E:E, "&lt;&gt;"&amp;C1374), 0)</f>
        <v>1</v>
      </c>
      <c r="I1374" s="185">
        <f t="shared" si="4"/>
        <v>220000</v>
      </c>
      <c r="J1374" s="186">
        <f t="shared" si="3"/>
        <v>0</v>
      </c>
      <c r="K1374" s="186" t="str">
        <f t="array" ref="K1374">XLOOKUP(TRIM(C1374), LopHoc!$B$4:$B$100, LopHoc!$A$4:$A$100, "Không tìm thấy")
</f>
        <v>Gang Thép</v>
      </c>
    </row>
    <row r="1375">
      <c r="A1375" s="102" t="s">
        <v>3304</v>
      </c>
      <c r="B1375" s="105" t="s">
        <v>3190</v>
      </c>
      <c r="C1375" s="105" t="s">
        <v>114</v>
      </c>
      <c r="D1375" s="105" t="str">
        <f>IFERROR(VLOOKUP(A1375, LichDay!A:E, 5, FALSE), "")</f>
        <v>Khadi</v>
      </c>
      <c r="E1375" s="173" t="str">
        <f>IFERROR(VLOOKUP(A1375, LichDay!A:F, 6, FALSE), "")</f>
        <v/>
      </c>
      <c r="F1375" s="187">
        <f t="shared" si="1"/>
        <v>11</v>
      </c>
      <c r="G1375" s="187">
        <f>IF(A1375 &lt;&gt; "", COUNTIFS(DiemDanhChiTiet!A:A, A1375, DiemDanhChiTiet!E:E, C1375), 0)</f>
        <v>11</v>
      </c>
      <c r="H1375" s="187">
        <f>IF(A1375 &lt;&gt; "", COUNTIFS(DiemDanhChiTiet!A:A, A1375, DiemDanhChiTiet!E:E, "&lt;&gt;"&amp;C1375), 0)</f>
        <v>0</v>
      </c>
      <c r="I1375" s="185">
        <f t="shared" si="4"/>
        <v>150000</v>
      </c>
      <c r="J1375" s="186">
        <f t="shared" si="3"/>
        <v>0</v>
      </c>
      <c r="K1375" s="186" t="str">
        <f t="array" ref="K1375">XLOOKUP(TRIM(C1375), LopHoc!$B$4:$B$100, LopHoc!$A$4:$A$100, "Không tìm thấy")
</f>
        <v>RMIX</v>
      </c>
    </row>
    <row r="1376">
      <c r="A1376" s="102" t="s">
        <v>3253</v>
      </c>
      <c r="B1376" s="105" t="s">
        <v>3190</v>
      </c>
      <c r="C1376" s="105" t="s">
        <v>472</v>
      </c>
      <c r="D1376" s="105" t="str">
        <f>IFERROR(VLOOKUP(A1376, LichDay!A:E, 5, FALSE), "")</f>
        <v>Fury</v>
      </c>
      <c r="E1376" s="173" t="str">
        <f>IFERROR(VLOOKUP(A1376, LichDay!A:F, 6, FALSE), "")</f>
        <v/>
      </c>
      <c r="F1376" s="187">
        <f t="shared" si="1"/>
        <v>12</v>
      </c>
      <c r="G1376" s="187">
        <f>IF(A1376 &lt;&gt; "", COUNTIFS(DiemDanhChiTiet!A:A, A1376, DiemDanhChiTiet!E:E, C1376), 0)</f>
        <v>12</v>
      </c>
      <c r="H1376" s="187">
        <f>IF(A1376 &lt;&gt; "", COUNTIFS(DiemDanhChiTiet!A:A, A1376, DiemDanhChiTiet!E:E, "&lt;&gt;"&amp;C1376), 0)</f>
        <v>0</v>
      </c>
      <c r="I1376" s="185">
        <f t="shared" si="4"/>
        <v>170000</v>
      </c>
      <c r="J1376" s="186">
        <f t="shared" si="3"/>
        <v>0</v>
      </c>
      <c r="K1376" s="186" t="str">
        <f t="array" ref="K1376">XLOOKUP(TRIM(C1376), LopHoc!$B$4:$B$100, LopHoc!$A$4:$A$100, "Không tìm thấy")
</f>
        <v>Gang Thép</v>
      </c>
    </row>
    <row r="1377">
      <c r="A1377" s="102" t="s">
        <v>3193</v>
      </c>
      <c r="B1377" s="105" t="s">
        <v>3194</v>
      </c>
      <c r="C1377" s="105" t="s">
        <v>225</v>
      </c>
      <c r="D1377" s="105" t="str">
        <f>IFERROR(VLOOKUP(A1377, LichDay!A:E, 5, FALSE), "")</f>
        <v>Hope</v>
      </c>
      <c r="E1377" s="173" t="str">
        <f>IFERROR(VLOOKUP(A1377, LichDay!A:F, 6, FALSE), "")</f>
        <v/>
      </c>
      <c r="F1377" s="187">
        <f t="shared" si="1"/>
        <v>5</v>
      </c>
      <c r="G1377" s="187">
        <f>IF(A1377 &lt;&gt; "", COUNTIFS(DiemDanhChiTiet!A:A, A1377, DiemDanhChiTiet!E:E, C1377), 0)</f>
        <v>5</v>
      </c>
      <c r="H1377" s="187">
        <f>IF(A1377 &lt;&gt; "", COUNTIFS(DiemDanhChiTiet!A:A, A1377, DiemDanhChiTiet!E:E, "&lt;&gt;"&amp;C1377), 0)</f>
        <v>0</v>
      </c>
      <c r="I1377" s="185">
        <f t="shared" si="4"/>
        <v>170000</v>
      </c>
      <c r="J1377" s="186">
        <f t="shared" si="3"/>
        <v>0</v>
      </c>
      <c r="K1377" s="186" t="str">
        <f t="array" ref="K1377">XLOOKUP(TRIM(C1377), LopHoc!$B$4:$B$100, LopHoc!$A$4:$A$100, "Không tìm thấy")
</f>
        <v>Gang Thép</v>
      </c>
    </row>
    <row r="1378">
      <c r="A1378" s="102" t="s">
        <v>3287</v>
      </c>
      <c r="B1378" s="105" t="s">
        <v>3194</v>
      </c>
      <c r="C1378" s="105" t="s">
        <v>27</v>
      </c>
      <c r="D1378" s="105" t="str">
        <f>IFERROR(VLOOKUP(A1378, LichDay!A:E, 5, FALSE), "")</f>
        <v>Lego</v>
      </c>
      <c r="E1378" s="173" t="str">
        <f>IFERROR(VLOOKUP(A1378, LichDay!A:F, 6, FALSE), "")</f>
        <v/>
      </c>
      <c r="F1378" s="187">
        <f t="shared" si="1"/>
        <v>9</v>
      </c>
      <c r="G1378" s="187">
        <f>IF(A1378 &lt;&gt; "", COUNTIFS(DiemDanhChiTiet!A:A, A1378, DiemDanhChiTiet!E:E, C1378), 0)</f>
        <v>9</v>
      </c>
      <c r="H1378" s="187">
        <f>IF(A1378 &lt;&gt; "", COUNTIFS(DiemDanhChiTiet!A:A, A1378, DiemDanhChiTiet!E:E, "&lt;&gt;"&amp;C1378), 0)</f>
        <v>0</v>
      </c>
      <c r="I1378" s="185">
        <f t="shared" si="4"/>
        <v>150000</v>
      </c>
      <c r="J1378" s="186">
        <f t="shared" si="3"/>
        <v>0</v>
      </c>
      <c r="K1378" s="186" t="str">
        <f t="array" ref="K1378">XLOOKUP(TRIM(C1378), LopHoc!$B$4:$B$100, LopHoc!$A$4:$A$100, "Không tìm thấy")
</f>
        <v>RMIX</v>
      </c>
    </row>
    <row r="1379">
      <c r="A1379" s="102" t="s">
        <v>3264</v>
      </c>
      <c r="B1379" s="105" t="s">
        <v>3194</v>
      </c>
      <c r="C1379" s="105" t="s">
        <v>293</v>
      </c>
      <c r="D1379" s="105" t="str">
        <f>IFERROR(VLOOKUP(A1379, LichDay!A:E, 5, FALSE), "")</f>
        <v>Halo</v>
      </c>
      <c r="E1379" s="173" t="str">
        <f>IFERROR(VLOOKUP(A1379, LichDay!A:F, 6, FALSE), "")</f>
        <v/>
      </c>
      <c r="F1379" s="187">
        <f t="shared" si="1"/>
        <v>12</v>
      </c>
      <c r="G1379" s="187">
        <f>IF(A1379 &lt;&gt; "", COUNTIFS(DiemDanhChiTiet!A:A, A1379, DiemDanhChiTiet!E:E, C1379), 0)</f>
        <v>12</v>
      </c>
      <c r="H1379" s="187">
        <f>IF(A1379 &lt;&gt; "", COUNTIFS(DiemDanhChiTiet!A:A, A1379, DiemDanhChiTiet!E:E, "&lt;&gt;"&amp;C1379), 0)</f>
        <v>0</v>
      </c>
      <c r="I1379" s="185">
        <f t="shared" si="4"/>
        <v>170000</v>
      </c>
      <c r="J1379" s="186">
        <f t="shared" si="3"/>
        <v>0</v>
      </c>
      <c r="K1379" s="186" t="str">
        <f t="array" ref="K1379">XLOOKUP(TRIM(C1379), LopHoc!$B$4:$B$100, LopHoc!$A$4:$A$100, "Không tìm thấy")
</f>
        <v>Gang Thép</v>
      </c>
    </row>
    <row r="1380">
      <c r="A1380" s="102" t="s">
        <v>3227</v>
      </c>
      <c r="B1380" s="105" t="s">
        <v>3228</v>
      </c>
      <c r="C1380" s="105" t="s">
        <v>306</v>
      </c>
      <c r="D1380" s="105" t="str">
        <f>IFERROR(VLOOKUP(A1380, LichDay!A:E, 5, FALSE), "")</f>
        <v>Khadi</v>
      </c>
      <c r="E1380" s="173" t="str">
        <f>IFERROR(VLOOKUP(A1380, LichDay!A:F, 6, FALSE), "")</f>
        <v/>
      </c>
      <c r="F1380" s="187">
        <f t="shared" si="1"/>
        <v>9</v>
      </c>
      <c r="G1380" s="187">
        <f>IF(A1380 &lt;&gt; "", COUNTIFS(DiemDanhChiTiet!A:A, A1380, DiemDanhChiTiet!E:E, C1380), 0)</f>
        <v>9</v>
      </c>
      <c r="H1380" s="187">
        <f>IF(A1380 &lt;&gt; "", COUNTIFS(DiemDanhChiTiet!A:A, A1380, DiemDanhChiTiet!E:E, "&lt;&gt;"&amp;C1380), 0)</f>
        <v>0</v>
      </c>
      <c r="I1380" s="185">
        <f t="shared" si="4"/>
        <v>170000</v>
      </c>
      <c r="J1380" s="186">
        <f t="shared" si="3"/>
        <v>0</v>
      </c>
      <c r="K1380" s="186" t="str">
        <f t="array" ref="K1380">XLOOKUP(TRIM(C1380), LopHoc!$B$4:$B$100, LopHoc!$A$4:$A$100, "Không tìm thấy")
</f>
        <v>Gang Thép</v>
      </c>
    </row>
    <row r="1381">
      <c r="A1381" s="102" t="s">
        <v>3269</v>
      </c>
      <c r="B1381" s="106">
        <v>45907.0</v>
      </c>
      <c r="C1381" s="105" t="s">
        <v>141</v>
      </c>
      <c r="D1381" s="105" t="str">
        <f>IFERROR(VLOOKUP(A1381, LichDay!A:E, 5, FALSE), "")</f>
        <v>Hope</v>
      </c>
      <c r="E1381" s="173" t="str">
        <f>IFERROR(VLOOKUP(A1381, LichDay!A:F, 6, FALSE), "")</f>
        <v/>
      </c>
      <c r="F1381" s="187">
        <f t="shared" si="1"/>
        <v>6</v>
      </c>
      <c r="G1381" s="187">
        <f>IF(A1381 &lt;&gt; "", COUNTIFS(DiemDanhChiTiet!A:A, A1381, DiemDanhChiTiet!E:E, C1381), 0)</f>
        <v>6</v>
      </c>
      <c r="H1381" s="187">
        <f>IF(A1381 &lt;&gt; "", COUNTIFS(DiemDanhChiTiet!A:A, A1381, DiemDanhChiTiet!E:E, "&lt;&gt;"&amp;C1381), 0)</f>
        <v>0</v>
      </c>
      <c r="I1381" s="185">
        <f t="shared" si="4"/>
        <v>150000</v>
      </c>
      <c r="J1381" s="186">
        <f t="shared" si="3"/>
        <v>0</v>
      </c>
      <c r="K1381" s="186" t="str">
        <f t="array" ref="K1381">XLOOKUP(TRIM(C1381), LopHoc!$B$4:$B$100, LopHoc!$A$4:$A$100, "Không tìm thấy")
</f>
        <v>RMIX</v>
      </c>
    </row>
    <row r="1382">
      <c r="A1382" s="102" t="s">
        <v>3274</v>
      </c>
      <c r="B1382" s="105" t="s">
        <v>3194</v>
      </c>
      <c r="C1382" s="105" t="s">
        <v>141</v>
      </c>
      <c r="D1382" s="105" t="str">
        <f>IFERROR(VLOOKUP(A1382, LichDay!A:E, 5, FALSE), "")</f>
        <v>Hope</v>
      </c>
      <c r="E1382" s="173" t="str">
        <f>IFERROR(VLOOKUP(A1382, LichDay!A:F, 6, FALSE), "")</f>
        <v/>
      </c>
      <c r="F1382" s="187">
        <f t="shared" si="1"/>
        <v>6</v>
      </c>
      <c r="G1382" s="187">
        <f>IF(A1382 &lt;&gt; "", COUNTIFS(DiemDanhChiTiet!A:A, A1382, DiemDanhChiTiet!E:E, C1382), 0)</f>
        <v>6</v>
      </c>
      <c r="H1382" s="187">
        <f>IF(A1382 &lt;&gt; "", COUNTIFS(DiemDanhChiTiet!A:A, A1382, DiemDanhChiTiet!E:E, "&lt;&gt;"&amp;C1382), 0)</f>
        <v>0</v>
      </c>
      <c r="I1382" s="185">
        <f t="shared" si="4"/>
        <v>150000</v>
      </c>
      <c r="J1382" s="186">
        <f t="shared" si="3"/>
        <v>0</v>
      </c>
      <c r="K1382" s="186" t="str">
        <f t="array" ref="K1382">XLOOKUP(TRIM(C1382), LopHoc!$B$4:$B$100, LopHoc!$A$4:$A$100, "Không tìm thấy")
</f>
        <v>RMIX</v>
      </c>
    </row>
    <row r="1383">
      <c r="A1383" s="102" t="s">
        <v>3187</v>
      </c>
      <c r="B1383" s="105" t="s">
        <v>3188</v>
      </c>
      <c r="C1383" s="105" t="s">
        <v>225</v>
      </c>
      <c r="D1383" s="105" t="str">
        <f>IFERROR(VLOOKUP(A1383, LichDay!A:E, 5, FALSE), "")</f>
        <v>Hope</v>
      </c>
      <c r="E1383" s="173" t="str">
        <f>IFERROR(VLOOKUP(A1383, LichDay!A:F, 6, FALSE), "")</f>
        <v/>
      </c>
      <c r="F1383" s="187">
        <f t="shared" si="1"/>
        <v>4</v>
      </c>
      <c r="G1383" s="187">
        <f>IF(A1383 &lt;&gt; "", COUNTIFS(DiemDanhChiTiet!A:A, A1383, DiemDanhChiTiet!E:E, C1383), 0)</f>
        <v>4</v>
      </c>
      <c r="H1383" s="187">
        <f>IF(A1383 &lt;&gt; "", COUNTIFS(DiemDanhChiTiet!A:A, A1383, DiemDanhChiTiet!E:E, "&lt;&gt;"&amp;C1383), 0)</f>
        <v>0</v>
      </c>
      <c r="I1383" s="185">
        <f t="shared" si="4"/>
        <v>170000</v>
      </c>
      <c r="J1383" s="186">
        <f t="shared" si="3"/>
        <v>0</v>
      </c>
      <c r="K1383" s="186" t="str">
        <f t="array" ref="K1383">XLOOKUP(TRIM(C1383), LopHoc!$B$4:$B$100, LopHoc!$A$4:$A$100, "Không tìm thấy")
</f>
        <v>Gang Thép</v>
      </c>
    </row>
    <row r="1384">
      <c r="A1384" s="102" t="s">
        <v>3189</v>
      </c>
      <c r="B1384" s="105" t="s">
        <v>3190</v>
      </c>
      <c r="C1384" s="105" t="s">
        <v>225</v>
      </c>
      <c r="D1384" s="105" t="str">
        <f>IFERROR(VLOOKUP(A1384, LichDay!A:E, 5, FALSE), "")</f>
        <v>Hope</v>
      </c>
      <c r="E1384" s="173" t="str">
        <f>IFERROR(VLOOKUP(A1384, LichDay!A:F, 6, FALSE), "")</f>
        <v/>
      </c>
      <c r="F1384" s="187">
        <f t="shared" si="1"/>
        <v>18</v>
      </c>
      <c r="G1384" s="187">
        <f>IF(A1384 &lt;&gt; "", COUNTIFS(DiemDanhChiTiet!A:A, A1384, DiemDanhChiTiet!E:E, C1384), 0)</f>
        <v>18</v>
      </c>
      <c r="H1384" s="187">
        <f>IF(A1384 &lt;&gt; "", COUNTIFS(DiemDanhChiTiet!A:A, A1384, DiemDanhChiTiet!E:E, "&lt;&gt;"&amp;C1384), 0)</f>
        <v>0</v>
      </c>
      <c r="I1384" s="185">
        <f t="shared" si="4"/>
        <v>220000</v>
      </c>
      <c r="J1384" s="186">
        <f t="shared" si="3"/>
        <v>0</v>
      </c>
      <c r="K1384" s="186" t="str">
        <f t="array" ref="K1384">XLOOKUP(TRIM(C1384), LopHoc!$B$4:$B$100, LopHoc!$A$4:$A$100, "Không tìm thấy")
</f>
        <v>Gang Thép</v>
      </c>
    </row>
    <row r="1385">
      <c r="A1385" s="102" t="s">
        <v>3241</v>
      </c>
      <c r="B1385" s="106">
        <v>45968.0</v>
      </c>
      <c r="C1385" s="105" t="s">
        <v>453</v>
      </c>
      <c r="D1385" s="105" t="str">
        <f>IFERROR(VLOOKUP(A1385, LichDay!A:E, 5, FALSE), "")</f>
        <v>Hope</v>
      </c>
      <c r="E1385" s="173" t="str">
        <f>IFERROR(VLOOKUP(A1385, LichDay!A:F, 6, FALSE), "")</f>
        <v/>
      </c>
      <c r="F1385" s="187">
        <f t="shared" si="1"/>
        <v>12</v>
      </c>
      <c r="G1385" s="187">
        <f>IF(A1385 &lt;&gt; "", COUNTIFS(DiemDanhChiTiet!A:A, A1385, DiemDanhChiTiet!E:E, C1385), 0)</f>
        <v>12</v>
      </c>
      <c r="H1385" s="187">
        <f>IF(A1385 &lt;&gt; "", COUNTIFS(DiemDanhChiTiet!A:A, A1385, DiemDanhChiTiet!E:E, "&lt;&gt;"&amp;C1385), 0)</f>
        <v>0</v>
      </c>
      <c r="I1385" s="185">
        <f t="shared" si="4"/>
        <v>170000</v>
      </c>
      <c r="J1385" s="186">
        <f t="shared" si="3"/>
        <v>0</v>
      </c>
      <c r="K1385" s="186" t="str">
        <f t="array" ref="K1385">XLOOKUP(TRIM(C1385), LopHoc!$B$4:$B$100, LopHoc!$A$4:$A$100, "Không tìm thấy")
</f>
        <v>Gang Thép</v>
      </c>
    </row>
    <row r="1386">
      <c r="A1386" s="102" t="s">
        <v>3246</v>
      </c>
      <c r="B1386" s="105" t="s">
        <v>3228</v>
      </c>
      <c r="C1386" s="105" t="s">
        <v>453</v>
      </c>
      <c r="D1386" s="105" t="str">
        <f>IFERROR(VLOOKUP(A1386, LichDay!A:E, 5, FALSE), "")</f>
        <v>Hope</v>
      </c>
      <c r="E1386" s="173" t="str">
        <f>IFERROR(VLOOKUP(A1386, LichDay!A:F, 6, FALSE), "")</f>
        <v/>
      </c>
      <c r="F1386" s="187">
        <f t="shared" si="1"/>
        <v>14</v>
      </c>
      <c r="G1386" s="187">
        <f>IF(A1386 &lt;&gt; "", COUNTIFS(DiemDanhChiTiet!A:A, A1386, DiemDanhChiTiet!E:E, C1386), 0)</f>
        <v>14</v>
      </c>
      <c r="H1386" s="187">
        <f>IF(A1386 &lt;&gt; "", COUNTIFS(DiemDanhChiTiet!A:A, A1386, DiemDanhChiTiet!E:E, "&lt;&gt;"&amp;C1386), 0)</f>
        <v>0</v>
      </c>
      <c r="I1386" s="185">
        <f t="shared" si="4"/>
        <v>190000</v>
      </c>
      <c r="J1386" s="186">
        <f t="shared" si="3"/>
        <v>0</v>
      </c>
      <c r="K1386" s="186" t="str">
        <f t="array" ref="K1386">XLOOKUP(TRIM(C1386), LopHoc!$B$4:$B$100, LopHoc!$A$4:$A$100, "Không tìm thấy")
</f>
        <v>Gang Thép</v>
      </c>
    </row>
    <row r="1387">
      <c r="A1387" s="102" t="s">
        <v>3215</v>
      </c>
      <c r="B1387" s="105" t="s">
        <v>3216</v>
      </c>
      <c r="C1387" s="105" t="s">
        <v>327</v>
      </c>
      <c r="D1387" s="105" t="str">
        <f>IFERROR(VLOOKUP(A1387, LichDay!A:E, 5, FALSE), "")</f>
        <v>Huco</v>
      </c>
      <c r="E1387" s="173" t="str">
        <f>IFERROR(VLOOKUP(A1387, LichDay!A:F, 6, FALSE), "")</f>
        <v/>
      </c>
      <c r="F1387" s="187">
        <f t="shared" si="1"/>
        <v>10</v>
      </c>
      <c r="G1387" s="187">
        <f>IF(A1387 &lt;&gt; "", COUNTIFS(DiemDanhChiTiet!A:A, A1387, DiemDanhChiTiet!E:E, C1387), 0)</f>
        <v>10</v>
      </c>
      <c r="H1387" s="187">
        <f>IF(A1387 &lt;&gt; "", COUNTIFS(DiemDanhChiTiet!A:A, A1387, DiemDanhChiTiet!E:E, "&lt;&gt;"&amp;C1387), 0)</f>
        <v>0</v>
      </c>
      <c r="I1387" s="185">
        <f t="shared" si="4"/>
        <v>170000</v>
      </c>
      <c r="J1387" s="186">
        <f t="shared" si="3"/>
        <v>0</v>
      </c>
      <c r="K1387" s="186" t="str">
        <f t="array" ref="K1387">XLOOKUP(TRIM(C1387), LopHoc!$B$4:$B$100, LopHoc!$A$4:$A$100, "Không tìm thấy")
</f>
        <v>Gang Thép</v>
      </c>
    </row>
    <row r="1388">
      <c r="A1388" s="102" t="s">
        <v>3297</v>
      </c>
      <c r="B1388" s="105" t="s">
        <v>3216</v>
      </c>
      <c r="C1388" s="105" t="s">
        <v>86</v>
      </c>
      <c r="D1388" s="105" t="str">
        <f>IFERROR(VLOOKUP(A1388, LichDay!A:E, 5, FALSE), "")</f>
        <v>Halo</v>
      </c>
      <c r="E1388" s="173" t="str">
        <f>IFERROR(VLOOKUP(A1388, LichDay!A:F, 6, FALSE), "")</f>
        <v/>
      </c>
      <c r="F1388" s="187">
        <f t="shared" si="1"/>
        <v>8</v>
      </c>
      <c r="G1388" s="187">
        <f>IF(A1388 &lt;&gt; "", COUNTIFS(DiemDanhChiTiet!A:A, A1388, DiemDanhChiTiet!E:E, C1388), 0)</f>
        <v>8</v>
      </c>
      <c r="H1388" s="187">
        <f>IF(A1388 &lt;&gt; "", COUNTIFS(DiemDanhChiTiet!A:A, A1388, DiemDanhChiTiet!E:E, "&lt;&gt;"&amp;C1388), 0)</f>
        <v>0</v>
      </c>
      <c r="I1388" s="185">
        <f t="shared" si="4"/>
        <v>150000</v>
      </c>
      <c r="J1388" s="186">
        <f t="shared" si="3"/>
        <v>0</v>
      </c>
      <c r="K1388" s="186" t="str">
        <f t="array" ref="K1388">XLOOKUP(TRIM(C1388), LopHoc!$B$4:$B$100, LopHoc!$A$4:$A$100, "Không tìm thấy")
</f>
        <v>RMIX</v>
      </c>
    </row>
    <row r="1389">
      <c r="A1389" s="102" t="s">
        <v>3275</v>
      </c>
      <c r="B1389" s="105" t="s">
        <v>3216</v>
      </c>
      <c r="C1389" s="105" t="s">
        <v>141</v>
      </c>
      <c r="D1389" s="105" t="str">
        <f>IFERROR(VLOOKUP(A1389, LichDay!A:E, 5, FALSE), "")</f>
        <v>Hope</v>
      </c>
      <c r="E1389" s="173" t="str">
        <f>IFERROR(VLOOKUP(A1389, LichDay!A:F, 6, FALSE), "")</f>
        <v/>
      </c>
      <c r="F1389" s="187">
        <f t="shared" si="1"/>
        <v>5</v>
      </c>
      <c r="G1389" s="187">
        <f>IF(A1389 &lt;&gt; "", COUNTIFS(DiemDanhChiTiet!A:A, A1389, DiemDanhChiTiet!E:E, C1389), 0)</f>
        <v>5</v>
      </c>
      <c r="H1389" s="187">
        <f>IF(A1389 &lt;&gt; "", COUNTIFS(DiemDanhChiTiet!A:A, A1389, DiemDanhChiTiet!E:E, "&lt;&gt;"&amp;C1389), 0)</f>
        <v>0</v>
      </c>
      <c r="I1389" s="185">
        <f t="shared" si="4"/>
        <v>150000</v>
      </c>
      <c r="J1389" s="186">
        <f t="shared" si="3"/>
        <v>0</v>
      </c>
      <c r="K1389" s="186" t="str">
        <f t="array" ref="K1389">XLOOKUP(TRIM(C1389), LopHoc!$B$4:$B$100, LopHoc!$A$4:$A$100, "Không tìm thấy")
</f>
        <v>RMIX</v>
      </c>
    </row>
    <row r="1390">
      <c r="A1390" s="102" t="s">
        <v>3288</v>
      </c>
      <c r="B1390" s="105" t="s">
        <v>3216</v>
      </c>
      <c r="C1390" s="105" t="s">
        <v>27</v>
      </c>
      <c r="D1390" s="105" t="str">
        <f>IFERROR(VLOOKUP(A1390, LichDay!A:E, 5, FALSE), "")</f>
        <v>Lego</v>
      </c>
      <c r="E1390" s="173" t="str">
        <f>IFERROR(VLOOKUP(A1390, LichDay!A:F, 6, FALSE), "")</f>
        <v/>
      </c>
      <c r="F1390" s="187">
        <f t="shared" si="1"/>
        <v>4</v>
      </c>
      <c r="G1390" s="187">
        <f>IF(A1390 &lt;&gt; "", COUNTIFS(DiemDanhChiTiet!A:A, A1390, DiemDanhChiTiet!E:E, C1390), 0)</f>
        <v>4</v>
      </c>
      <c r="H1390" s="187">
        <f>IF(A1390 &lt;&gt; "", COUNTIFS(DiemDanhChiTiet!A:A, A1390, DiemDanhChiTiet!E:E, "&lt;&gt;"&amp;C1390), 0)</f>
        <v>0</v>
      </c>
      <c r="I1390" s="185">
        <f t="shared" si="4"/>
        <v>150000</v>
      </c>
      <c r="J1390" s="186">
        <f t="shared" si="3"/>
        <v>0</v>
      </c>
      <c r="K1390" s="186" t="str">
        <f t="array" ref="K1390">XLOOKUP(TRIM(C1390), LopHoc!$B$4:$B$100, LopHoc!$A$4:$A$100, "Không tìm thấy")
</f>
        <v>RMIX</v>
      </c>
    </row>
    <row r="1391">
      <c r="A1391" s="102" t="s">
        <v>3294</v>
      </c>
      <c r="B1391" s="105" t="s">
        <v>3210</v>
      </c>
      <c r="C1391" s="105" t="s">
        <v>86</v>
      </c>
      <c r="D1391" s="105" t="str">
        <f>IFERROR(VLOOKUP(A1391, LichDay!A:E, 5, FALSE), "")</f>
        <v>Halo</v>
      </c>
      <c r="E1391" s="173" t="str">
        <f>IFERROR(VLOOKUP(A1391, LichDay!A:F, 6, FALSE), "")</f>
        <v/>
      </c>
      <c r="F1391" s="187">
        <f t="shared" si="1"/>
        <v>10</v>
      </c>
      <c r="G1391" s="187">
        <f>IF(A1391 &lt;&gt; "", COUNTIFS(DiemDanhChiTiet!A:A, A1391, DiemDanhChiTiet!E:E, C1391), 0)</f>
        <v>10</v>
      </c>
      <c r="H1391" s="187">
        <f>IF(A1391 &lt;&gt; "", COUNTIFS(DiemDanhChiTiet!A:A, A1391, DiemDanhChiTiet!E:E, "&lt;&gt;"&amp;C1391), 0)</f>
        <v>0</v>
      </c>
      <c r="I1391" s="185">
        <f t="shared" si="4"/>
        <v>150000</v>
      </c>
      <c r="J1391" s="186">
        <f t="shared" si="3"/>
        <v>0</v>
      </c>
      <c r="K1391" s="186" t="str">
        <f t="array" ref="K1391">XLOOKUP(TRIM(C1391), LopHoc!$B$4:$B$100, LopHoc!$A$4:$A$100, "Không tìm thấy")
</f>
        <v>RMIX</v>
      </c>
    </row>
    <row r="1392">
      <c r="A1392" s="102" t="s">
        <v>3317</v>
      </c>
      <c r="B1392" s="105" t="s">
        <v>3266</v>
      </c>
      <c r="C1392" s="105" t="s">
        <v>306</v>
      </c>
      <c r="D1392" s="105" t="str">
        <f>IFERROR(VLOOKUP(A1392, LichDay!A:E, 5, FALSE), "")</f>
        <v>Khadi</v>
      </c>
      <c r="E1392" s="173" t="str">
        <f>IFERROR(VLOOKUP(A1392, LichDay!A:F, 6, FALSE), "")</f>
        <v/>
      </c>
      <c r="F1392" s="187">
        <f t="shared" si="1"/>
        <v>6</v>
      </c>
      <c r="G1392" s="187">
        <f>IF(A1392 &lt;&gt; "", COUNTIFS(DiemDanhChiTiet!A:A, A1392, DiemDanhChiTiet!E:E, C1392), 0)</f>
        <v>5</v>
      </c>
      <c r="H1392" s="187">
        <f>IF(A1392 &lt;&gt; "", COUNTIFS(DiemDanhChiTiet!A:A, A1392, DiemDanhChiTiet!E:E, "&lt;&gt;"&amp;C1392), 0)</f>
        <v>1</v>
      </c>
      <c r="I1392" s="185">
        <f t="shared" si="4"/>
        <v>170000</v>
      </c>
      <c r="J1392" s="186">
        <f t="shared" si="3"/>
        <v>0</v>
      </c>
      <c r="K1392" s="186" t="str">
        <f t="array" ref="K1392">XLOOKUP(TRIM(C1392), LopHoc!$B$4:$B$100, LopHoc!$A$4:$A$100, "Không tìm thấy")
</f>
        <v>Gang Thép</v>
      </c>
    </row>
    <row r="1393">
      <c r="A1393" s="102" t="s">
        <v>3265</v>
      </c>
      <c r="B1393" s="105" t="s">
        <v>3266</v>
      </c>
      <c r="C1393" s="105" t="s">
        <v>293</v>
      </c>
      <c r="D1393" s="105" t="str">
        <f>IFERROR(VLOOKUP(A1393, LichDay!A:E, 5, FALSE), "")</f>
        <v>Halo</v>
      </c>
      <c r="E1393" s="173" t="str">
        <f>IFERROR(VLOOKUP(A1393, LichDay!A:F, 6, FALSE), "")</f>
        <v/>
      </c>
      <c r="F1393" s="187">
        <f t="shared" si="1"/>
        <v>14</v>
      </c>
      <c r="G1393" s="187">
        <f>IF(A1393 &lt;&gt; "", COUNTIFS(DiemDanhChiTiet!A:A, A1393, DiemDanhChiTiet!E:E, C1393), 0)</f>
        <v>14</v>
      </c>
      <c r="H1393" s="187">
        <f>IF(A1393 &lt;&gt; "", COUNTIFS(DiemDanhChiTiet!A:A, A1393, DiemDanhChiTiet!E:E, "&lt;&gt;"&amp;C1393), 0)</f>
        <v>0</v>
      </c>
      <c r="I1393" s="185">
        <f t="shared" si="4"/>
        <v>190000</v>
      </c>
      <c r="J1393" s="186">
        <f t="shared" si="3"/>
        <v>0</v>
      </c>
      <c r="K1393" s="186" t="str">
        <f t="array" ref="K1393">XLOOKUP(TRIM(C1393), LopHoc!$B$4:$B$100, LopHoc!$A$4:$A$100, "Không tìm thấy")
</f>
        <v>Gang Thép</v>
      </c>
    </row>
    <row r="1394">
      <c r="A1394" s="102" t="s">
        <v>3237</v>
      </c>
      <c r="B1394" s="105" t="s">
        <v>3216</v>
      </c>
      <c r="C1394" s="105" t="s">
        <v>439</v>
      </c>
      <c r="D1394" s="105" t="str">
        <f>IFERROR(VLOOKUP(A1394, LichDay!A:E, 5, FALSE), "")</f>
        <v>Khadi</v>
      </c>
      <c r="E1394" s="173" t="str">
        <f>IFERROR(VLOOKUP(A1394, LichDay!A:F, 6, FALSE), "")</f>
        <v/>
      </c>
      <c r="F1394" s="187">
        <f t="shared" si="1"/>
        <v>8</v>
      </c>
      <c r="G1394" s="187">
        <f>IF(A1394 &lt;&gt; "", COUNTIFS(DiemDanhChiTiet!A:A, A1394, DiemDanhChiTiet!E:E, C1394), 0)</f>
        <v>8</v>
      </c>
      <c r="H1394" s="187">
        <f>IF(A1394 &lt;&gt; "", COUNTIFS(DiemDanhChiTiet!A:A, A1394, DiemDanhChiTiet!E:E, "&lt;&gt;"&amp;C1394), 0)</f>
        <v>0</v>
      </c>
      <c r="I1394" s="185">
        <f t="shared" si="4"/>
        <v>170000</v>
      </c>
      <c r="J1394" s="186">
        <f t="shared" si="3"/>
        <v>0</v>
      </c>
      <c r="K1394" s="186" t="str">
        <f t="array" ref="K1394">XLOOKUP(TRIM(C1394), LopHoc!$B$4:$B$100, LopHoc!$A$4:$A$100, "Không tìm thấy")
</f>
        <v>Gang Thép</v>
      </c>
    </row>
    <row r="1395">
      <c r="A1395" s="102" t="s">
        <v>3234</v>
      </c>
      <c r="B1395" s="105" t="s">
        <v>3210</v>
      </c>
      <c r="C1395" s="105" t="s">
        <v>439</v>
      </c>
      <c r="D1395" s="105" t="str">
        <f>IFERROR(VLOOKUP(A1395, LichDay!A:E, 5, FALSE), "")</f>
        <v>Khadi</v>
      </c>
      <c r="E1395" s="173" t="str">
        <f>IFERROR(VLOOKUP(A1395, LichDay!A:F, 6, FALSE), "")</f>
        <v/>
      </c>
      <c r="F1395" s="187">
        <f t="shared" si="1"/>
        <v>6</v>
      </c>
      <c r="G1395" s="187">
        <f>IF(A1395 &lt;&gt; "", COUNTIFS(DiemDanhChiTiet!A:A, A1395, DiemDanhChiTiet!E:E, C1395), 0)</f>
        <v>6</v>
      </c>
      <c r="H1395" s="187">
        <f>IF(A1395 &lt;&gt; "", COUNTIFS(DiemDanhChiTiet!A:A, A1395, DiemDanhChiTiet!E:E, "&lt;&gt;"&amp;C1395), 0)</f>
        <v>0</v>
      </c>
      <c r="I1395" s="185">
        <f t="shared" si="4"/>
        <v>170000</v>
      </c>
      <c r="J1395" s="186">
        <f t="shared" si="3"/>
        <v>0</v>
      </c>
      <c r="K1395" s="186" t="str">
        <f t="array" ref="K1395">XLOOKUP(TRIM(C1395), LopHoc!$B$4:$B$100, LopHoc!$A$4:$A$100, "Không tìm thấy")
</f>
        <v>Gang Thép</v>
      </c>
    </row>
    <row r="1396">
      <c r="A1396" s="102" t="s">
        <v>3443</v>
      </c>
      <c r="B1396" s="106">
        <v>45665.0</v>
      </c>
      <c r="C1396" s="105" t="s">
        <v>50</v>
      </c>
      <c r="D1396" s="105" t="str">
        <f>IFERROR(VLOOKUP(A1396, LichDay!A:E, 5, FALSE), "")</f>
        <v>Khadi</v>
      </c>
      <c r="E1396" s="173" t="str">
        <f>IFERROR(VLOOKUP(A1396, LichDay!A:F, 6, FALSE), "")</f>
        <v/>
      </c>
      <c r="F1396" s="187">
        <f t="shared" si="1"/>
        <v>6</v>
      </c>
      <c r="G1396" s="187">
        <f>IF(A1396 &lt;&gt; "", COUNTIFS(DiemDanhChiTiet!A:A, A1396, DiemDanhChiTiet!E:E, C1396), 0)</f>
        <v>4</v>
      </c>
      <c r="H1396" s="187">
        <f>IF(A1396 &lt;&gt; "", COUNTIFS(DiemDanhChiTiet!A:A, A1396, DiemDanhChiTiet!E:E, "&lt;&gt;"&amp;C1396), 0)</f>
        <v>2</v>
      </c>
      <c r="I1396" s="185">
        <f t="shared" si="4"/>
        <v>150000</v>
      </c>
      <c r="J1396" s="186">
        <f t="shared" si="3"/>
        <v>0</v>
      </c>
      <c r="K1396" s="186" t="str">
        <f t="array" ref="K1396">XLOOKUP(TRIM(C1396), LopHoc!$B$4:$B$100, LopHoc!$A$4:$A$100, "Không tìm thấy")
</f>
        <v>RMIX</v>
      </c>
    </row>
    <row r="1397">
      <c r="A1397" s="102" t="s">
        <v>3392</v>
      </c>
      <c r="B1397" s="106">
        <v>45665.0</v>
      </c>
      <c r="C1397" s="105" t="s">
        <v>327</v>
      </c>
      <c r="D1397" s="105" t="str">
        <f>IFERROR(VLOOKUP(A1397, LichDay!A:E, 5, FALSE), "")</f>
        <v>Huco</v>
      </c>
      <c r="E1397" s="173" t="str">
        <f>IFERROR(VLOOKUP(A1397, LichDay!A:F, 6, FALSE), "")</f>
        <v/>
      </c>
      <c r="F1397" s="187">
        <f t="shared" si="1"/>
        <v>9</v>
      </c>
      <c r="G1397" s="187">
        <f>IF(A1397 &lt;&gt; "", COUNTIFS(DiemDanhChiTiet!A:A, A1397, DiemDanhChiTiet!E:E, C1397), 0)</f>
        <v>9</v>
      </c>
      <c r="H1397" s="187">
        <f>IF(A1397 &lt;&gt; "", COUNTIFS(DiemDanhChiTiet!A:A, A1397, DiemDanhChiTiet!E:E, "&lt;&gt;"&amp;C1397), 0)</f>
        <v>0</v>
      </c>
      <c r="I1397" s="185">
        <f t="shared" si="4"/>
        <v>170000</v>
      </c>
      <c r="J1397" s="186">
        <f t="shared" si="3"/>
        <v>0</v>
      </c>
      <c r="K1397" s="186" t="str">
        <f t="array" ref="K1397">XLOOKUP(TRIM(C1397), LopHoc!$B$4:$B$100, LopHoc!$A$4:$A$100, "Không tìm thấy")
</f>
        <v>Gang Thép</v>
      </c>
    </row>
    <row r="1398">
      <c r="A1398" s="102" t="s">
        <v>3424</v>
      </c>
      <c r="B1398" s="106">
        <v>45665.0</v>
      </c>
      <c r="C1398" s="105" t="s">
        <v>86</v>
      </c>
      <c r="D1398" s="105" t="str">
        <f>IFERROR(VLOOKUP(A1398, LichDay!A:E, 5, FALSE), "")</f>
        <v>Halo</v>
      </c>
      <c r="E1398" s="173" t="str">
        <f>IFERROR(VLOOKUP(A1398, LichDay!A:F, 6, FALSE), "")</f>
        <v/>
      </c>
      <c r="F1398" s="187">
        <f t="shared" si="1"/>
        <v>9</v>
      </c>
      <c r="G1398" s="187">
        <f>IF(A1398 &lt;&gt; "", COUNTIFS(DiemDanhChiTiet!A:A, A1398, DiemDanhChiTiet!E:E, C1398), 0)</f>
        <v>9</v>
      </c>
      <c r="H1398" s="187">
        <f>IF(A1398 &lt;&gt; "", COUNTIFS(DiemDanhChiTiet!A:A, A1398, DiemDanhChiTiet!E:E, "&lt;&gt;"&amp;C1398), 0)</f>
        <v>0</v>
      </c>
      <c r="I1398" s="185">
        <f t="shared" si="4"/>
        <v>150000</v>
      </c>
      <c r="J1398" s="186">
        <f t="shared" si="3"/>
        <v>0</v>
      </c>
      <c r="K1398" s="186" t="str">
        <f t="array" ref="K1398">XLOOKUP(TRIM(C1398), LopHoc!$B$4:$B$100, LopHoc!$A$4:$A$100, "Không tìm thấy")
</f>
        <v>RMIX</v>
      </c>
    </row>
    <row r="1399">
      <c r="A1399" s="102" t="s">
        <v>3415</v>
      </c>
      <c r="B1399" s="106">
        <v>45665.0</v>
      </c>
      <c r="C1399" s="105" t="s">
        <v>27</v>
      </c>
      <c r="D1399" s="105" t="str">
        <f>IFERROR(VLOOKUP(A1399, LichDay!A:E, 5, FALSE), "")</f>
        <v>Lego</v>
      </c>
      <c r="E1399" s="173" t="str">
        <f>IFERROR(VLOOKUP(A1399, LichDay!A:F, 6, FALSE), "")</f>
        <v/>
      </c>
      <c r="F1399" s="187">
        <f t="shared" si="1"/>
        <v>6</v>
      </c>
      <c r="G1399" s="187">
        <f>IF(A1399 &lt;&gt; "", COUNTIFS(DiemDanhChiTiet!A:A, A1399, DiemDanhChiTiet!E:E, C1399), 0)</f>
        <v>6</v>
      </c>
      <c r="H1399" s="187">
        <f>IF(A1399 &lt;&gt; "", COUNTIFS(DiemDanhChiTiet!A:A, A1399, DiemDanhChiTiet!E:E, "&lt;&gt;"&amp;C1399), 0)</f>
        <v>0</v>
      </c>
      <c r="I1399" s="185">
        <f t="shared" si="4"/>
        <v>150000</v>
      </c>
      <c r="J1399" s="186">
        <f t="shared" si="3"/>
        <v>0</v>
      </c>
      <c r="K1399" s="186" t="str">
        <f t="array" ref="K1399">XLOOKUP(TRIM(C1399), LopHoc!$B$4:$B$100, LopHoc!$A$4:$A$100, "Không tìm thấy")
</f>
        <v>RMIX</v>
      </c>
    </row>
    <row r="1400">
      <c r="A1400" s="102" t="s">
        <v>3453</v>
      </c>
      <c r="B1400" s="106">
        <v>45665.0</v>
      </c>
      <c r="C1400" s="105" t="s">
        <v>439</v>
      </c>
      <c r="D1400" s="105" t="str">
        <f>IFERROR(VLOOKUP(A1400, LichDay!A:E, 5, FALSE), "")</f>
        <v>Khadi</v>
      </c>
      <c r="E1400" s="173" t="str">
        <f>IFERROR(VLOOKUP(A1400, LichDay!A:F, 6, FALSE), "")</f>
        <v/>
      </c>
      <c r="F1400" s="187">
        <f t="shared" si="1"/>
        <v>6</v>
      </c>
      <c r="G1400" s="187">
        <f>IF(A1400 &lt;&gt; "", COUNTIFS(DiemDanhChiTiet!A:A, A1400, DiemDanhChiTiet!E:E, C1400), 0)</f>
        <v>6</v>
      </c>
      <c r="H1400" s="187">
        <f>IF(A1400 &lt;&gt; "", COUNTIFS(DiemDanhChiTiet!A:A, A1400, DiemDanhChiTiet!E:E, "&lt;&gt;"&amp;C1400), 0)</f>
        <v>0</v>
      </c>
      <c r="I1400" s="185">
        <f t="shared" si="4"/>
        <v>170000</v>
      </c>
      <c r="J1400" s="186">
        <f t="shared" si="3"/>
        <v>0</v>
      </c>
      <c r="K1400" s="186" t="str">
        <f t="array" ref="K1400">XLOOKUP(TRIM(C1400), LopHoc!$B$4:$B$100, LopHoc!$A$4:$A$100, "Không tìm thấy")
</f>
        <v>Gang Thép</v>
      </c>
    </row>
    <row r="1401">
      <c r="A1401" s="102" t="s">
        <v>3318</v>
      </c>
      <c r="B1401" s="106">
        <v>45665.0</v>
      </c>
      <c r="C1401" s="105" t="s">
        <v>453</v>
      </c>
      <c r="D1401" s="105" t="str">
        <f>IFERROR(VLOOKUP(A1401, LichDay!A:E, 5, FALSE), "")</f>
        <v>Hope</v>
      </c>
      <c r="E1401" s="173" t="str">
        <f>IFERROR(VLOOKUP(A1401, LichDay!A:F, 6, FALSE), "")</f>
        <v/>
      </c>
      <c r="F1401" s="187">
        <f t="shared" si="1"/>
        <v>15</v>
      </c>
      <c r="G1401" s="187">
        <f>IF(A1401 &lt;&gt; "", COUNTIFS(DiemDanhChiTiet!A:A, A1401, DiemDanhChiTiet!E:E, C1401), 0)</f>
        <v>15</v>
      </c>
      <c r="H1401" s="187">
        <f>IF(A1401 &lt;&gt; "", COUNTIFS(DiemDanhChiTiet!A:A, A1401, DiemDanhChiTiet!E:E, "&lt;&gt;"&amp;C1401), 0)</f>
        <v>0</v>
      </c>
      <c r="I1401" s="186">
        <f t="shared" ref="I1401:I1677" si="5">IF(F1401 = 0, 0, IF(F1401 &lt;= 12, 150000, IF(F1401 &lt;= 14, 170000, 200000)))+IF(K1401 = "Gang Thép", 20000, 0)</f>
        <v>220000</v>
      </c>
      <c r="J1401" s="186">
        <f t="shared" si="3"/>
        <v>0</v>
      </c>
      <c r="K1401" s="186" t="str">
        <f t="array" ref="K1401">XLOOKUP(TRIM(C1401), LopHoc!$B$4:$B$100, LopHoc!$A$4:$A$100, "Không tìm thấy")
</f>
        <v>Gang Thép</v>
      </c>
    </row>
    <row r="1402">
      <c r="A1402" s="102" t="s">
        <v>3433</v>
      </c>
      <c r="B1402" s="106">
        <v>45696.0</v>
      </c>
      <c r="C1402" s="105" t="s">
        <v>114</v>
      </c>
      <c r="D1402" s="105" t="str">
        <f>IFERROR(VLOOKUP(A1402, LichDay!A:E, 5, FALSE), "")</f>
        <v>Khadi</v>
      </c>
      <c r="E1402" s="173" t="str">
        <f>IFERROR(VLOOKUP(A1402, LichDay!A:F, 6, FALSE), "")</f>
        <v/>
      </c>
      <c r="F1402" s="187">
        <f t="shared" si="1"/>
        <v>4</v>
      </c>
      <c r="G1402" s="187">
        <f>IF(A1402 &lt;&gt; "", COUNTIFS(DiemDanhChiTiet!A:A, A1402, DiemDanhChiTiet!E:E, C1402), 0)</f>
        <v>4</v>
      </c>
      <c r="H1402" s="187">
        <f>IF(A1402 &lt;&gt; "", COUNTIFS(DiemDanhChiTiet!A:A, A1402, DiemDanhChiTiet!E:E, "&lt;&gt;"&amp;C1402), 0)</f>
        <v>0</v>
      </c>
      <c r="I1402" s="186">
        <f t="shared" si="5"/>
        <v>150000</v>
      </c>
      <c r="J1402" s="186">
        <f t="shared" si="3"/>
        <v>0</v>
      </c>
      <c r="K1402" s="186" t="str">
        <f t="array" ref="K1402">XLOOKUP(TRIM(C1402), LopHoc!$B$4:$B$100, LopHoc!$A$4:$A$100, "Không tìm thấy")
</f>
        <v>RMIX</v>
      </c>
    </row>
    <row r="1403">
      <c r="A1403" s="102" t="s">
        <v>3382</v>
      </c>
      <c r="B1403" s="106">
        <v>45696.0</v>
      </c>
      <c r="C1403" s="105" t="s">
        <v>232</v>
      </c>
      <c r="D1403" s="105" t="str">
        <f>IFERROR(VLOOKUP(A1403, LichDay!A:E, 5, FALSE), "")</f>
        <v>Khadi</v>
      </c>
      <c r="E1403" s="173" t="str">
        <f>IFERROR(VLOOKUP(A1403, LichDay!A:F, 6, FALSE), "")</f>
        <v/>
      </c>
      <c r="F1403" s="187">
        <f t="shared" si="1"/>
        <v>12</v>
      </c>
      <c r="G1403" s="187">
        <f>IF(A1403 &lt;&gt; "", COUNTIFS(DiemDanhChiTiet!A:A, A1403, DiemDanhChiTiet!E:E, C1403), 0)</f>
        <v>12</v>
      </c>
      <c r="H1403" s="187">
        <f>IF(A1403 &lt;&gt; "", COUNTIFS(DiemDanhChiTiet!A:A, A1403, DiemDanhChiTiet!E:E, "&lt;&gt;"&amp;C1403), 0)</f>
        <v>0</v>
      </c>
      <c r="I1403" s="186">
        <f t="shared" si="5"/>
        <v>170000</v>
      </c>
      <c r="J1403" s="186">
        <f t="shared" si="3"/>
        <v>0</v>
      </c>
      <c r="K1403" s="186" t="str">
        <f t="array" ref="K1403">XLOOKUP(TRIM(C1403), LopHoc!$B$4:$B$100, LopHoc!$A$4:$A$100, "Không tìm thấy")
</f>
        <v>Gang Thép</v>
      </c>
    </row>
    <row r="1404">
      <c r="A1404" s="102" t="s">
        <v>3332</v>
      </c>
      <c r="B1404" s="106">
        <v>45696.0</v>
      </c>
      <c r="C1404" s="105" t="s">
        <v>472</v>
      </c>
      <c r="D1404" s="105" t="str">
        <f>IFERROR(VLOOKUP(A1404, LichDay!A:E, 5, FALSE), "")</f>
        <v>Fury</v>
      </c>
      <c r="E1404" s="173" t="str">
        <f>IFERROR(VLOOKUP(A1404, LichDay!A:F, 6, FALSE), "")</f>
        <v/>
      </c>
      <c r="F1404" s="187">
        <f t="shared" si="1"/>
        <v>10</v>
      </c>
      <c r="G1404" s="187">
        <f>IF(A1404 &lt;&gt; "", COUNTIFS(DiemDanhChiTiet!A:A, A1404, DiemDanhChiTiet!E:E, C1404), 0)</f>
        <v>9</v>
      </c>
      <c r="H1404" s="187">
        <f>IF(A1404 &lt;&gt; "", COUNTIFS(DiemDanhChiTiet!A:A, A1404, DiemDanhChiTiet!E:E, "&lt;&gt;"&amp;C1404), 0)</f>
        <v>1</v>
      </c>
      <c r="I1404" s="186">
        <f t="shared" si="5"/>
        <v>170000</v>
      </c>
      <c r="J1404" s="186">
        <f t="shared" si="3"/>
        <v>0</v>
      </c>
      <c r="K1404" s="186" t="str">
        <f t="array" ref="K1404">XLOOKUP(TRIM(C1404), LopHoc!$B$4:$B$100, LopHoc!$A$4:$A$100, "Không tìm thấy")
</f>
        <v>Gang Thép</v>
      </c>
    </row>
    <row r="1405">
      <c r="A1405" s="102" t="s">
        <v>3434</v>
      </c>
      <c r="B1405" s="106">
        <v>45724.0</v>
      </c>
      <c r="C1405" s="105" t="s">
        <v>114</v>
      </c>
      <c r="D1405" s="105" t="str">
        <f>IFERROR(VLOOKUP(A1405, LichDay!A:E, 5, FALSE), "")</f>
        <v>Khadi</v>
      </c>
      <c r="E1405" s="173" t="str">
        <f>IFERROR(VLOOKUP(A1405, LichDay!A:F, 6, FALSE), "")</f>
        <v/>
      </c>
      <c r="F1405" s="187">
        <f t="shared" si="1"/>
        <v>4</v>
      </c>
      <c r="G1405" s="187">
        <f>IF(A1405 &lt;&gt; "", COUNTIFS(DiemDanhChiTiet!A:A, A1405, DiemDanhChiTiet!E:E, C1405), 0)</f>
        <v>4</v>
      </c>
      <c r="H1405" s="187">
        <f>IF(A1405 &lt;&gt; "", COUNTIFS(DiemDanhChiTiet!A:A, A1405, DiemDanhChiTiet!E:E, "&lt;&gt;"&amp;C1405), 0)</f>
        <v>0</v>
      </c>
      <c r="I1405" s="186">
        <f t="shared" si="5"/>
        <v>150000</v>
      </c>
      <c r="J1405" s="186">
        <f t="shared" si="3"/>
        <v>0</v>
      </c>
      <c r="K1405" s="186" t="str">
        <f t="array" ref="K1405">XLOOKUP(TRIM(C1405), LopHoc!$B$4:$B$100, LopHoc!$A$4:$A$100, "Không tìm thấy")
</f>
        <v>RMIX</v>
      </c>
    </row>
    <row r="1406">
      <c r="A1406" s="102" t="s">
        <v>3444</v>
      </c>
      <c r="B1406" s="106">
        <v>45724.0</v>
      </c>
      <c r="C1406" s="105" t="s">
        <v>50</v>
      </c>
      <c r="D1406" s="105" t="str">
        <f>IFERROR(VLOOKUP(A1406, LichDay!A:E, 5, FALSE), "")</f>
        <v>Khadi</v>
      </c>
      <c r="E1406" s="173" t="str">
        <f>IFERROR(VLOOKUP(A1406, LichDay!A:F, 6, FALSE), "")</f>
        <v/>
      </c>
      <c r="F1406" s="187">
        <f t="shared" si="1"/>
        <v>4</v>
      </c>
      <c r="G1406" s="187">
        <f>IF(A1406 &lt;&gt; "", COUNTIFS(DiemDanhChiTiet!A:A, A1406, DiemDanhChiTiet!E:E, C1406), 0)</f>
        <v>3</v>
      </c>
      <c r="H1406" s="187">
        <f>IF(A1406 &lt;&gt; "", COUNTIFS(DiemDanhChiTiet!A:A, A1406, DiemDanhChiTiet!E:E, "&lt;&gt;"&amp;C1406), 0)</f>
        <v>1</v>
      </c>
      <c r="I1406" s="186">
        <f t="shared" si="5"/>
        <v>150000</v>
      </c>
      <c r="J1406" s="186">
        <f t="shared" si="3"/>
        <v>0</v>
      </c>
      <c r="K1406" s="186" t="str">
        <f t="array" ref="K1406">XLOOKUP(TRIM(C1406), LopHoc!$B$4:$B$100, LopHoc!$A$4:$A$100, "Không tìm thấy")
</f>
        <v>RMIX</v>
      </c>
    </row>
    <row r="1407">
      <c r="A1407" s="102" t="s">
        <v>3373</v>
      </c>
      <c r="B1407" s="106">
        <v>45724.0</v>
      </c>
      <c r="C1407" s="105" t="s">
        <v>225</v>
      </c>
      <c r="D1407" s="105" t="str">
        <f>IFERROR(VLOOKUP(A1407, LichDay!A:E, 5, FALSE), "")</f>
        <v>Hope</v>
      </c>
      <c r="E1407" s="173" t="str">
        <f>IFERROR(VLOOKUP(A1407, LichDay!A:F, 6, FALSE), "")</f>
        <v/>
      </c>
      <c r="F1407" s="187">
        <f t="shared" si="1"/>
        <v>15</v>
      </c>
      <c r="G1407" s="187">
        <f>IF(A1407 &lt;&gt; "", COUNTIFS(DiemDanhChiTiet!A:A, A1407, DiemDanhChiTiet!E:E, C1407), 0)</f>
        <v>15</v>
      </c>
      <c r="H1407" s="187">
        <f>IF(A1407 &lt;&gt; "", COUNTIFS(DiemDanhChiTiet!A:A, A1407, DiemDanhChiTiet!E:E, "&lt;&gt;"&amp;C1407), 0)</f>
        <v>0</v>
      </c>
      <c r="I1407" s="186">
        <f t="shared" si="5"/>
        <v>220000</v>
      </c>
      <c r="J1407" s="186">
        <f t="shared" si="3"/>
        <v>0</v>
      </c>
      <c r="K1407" s="186" t="str">
        <f t="array" ref="K1407">XLOOKUP(TRIM(C1407), LopHoc!$B$4:$B$100, LopHoc!$A$4:$A$100, "Không tìm thấy")
</f>
        <v>Gang Thép</v>
      </c>
    </row>
    <row r="1408">
      <c r="A1408" s="102" t="s">
        <v>3383</v>
      </c>
      <c r="B1408" s="106">
        <v>45724.0</v>
      </c>
      <c r="C1408" s="105" t="s">
        <v>232</v>
      </c>
      <c r="D1408" s="105" t="str">
        <f>IFERROR(VLOOKUP(A1408, LichDay!A:E, 5, FALSE), "")</f>
        <v>Khadi</v>
      </c>
      <c r="E1408" s="173" t="str">
        <f>IFERROR(VLOOKUP(A1408, LichDay!A:F, 6, FALSE), "")</f>
        <v/>
      </c>
      <c r="F1408" s="187">
        <f t="shared" si="1"/>
        <v>13</v>
      </c>
      <c r="G1408" s="187">
        <f>IF(A1408 &lt;&gt; "", COUNTIFS(DiemDanhChiTiet!A:A, A1408, DiemDanhChiTiet!E:E, C1408), 0)</f>
        <v>10</v>
      </c>
      <c r="H1408" s="187">
        <f>IF(A1408 &lt;&gt; "", COUNTIFS(DiemDanhChiTiet!A:A, A1408, DiemDanhChiTiet!E:E, "&lt;&gt;"&amp;C1408), 0)</f>
        <v>3</v>
      </c>
      <c r="I1408" s="186">
        <f t="shared" si="5"/>
        <v>190000</v>
      </c>
      <c r="J1408" s="186">
        <f t="shared" si="3"/>
        <v>0</v>
      </c>
      <c r="K1408" s="186" t="str">
        <f t="array" ref="K1408">XLOOKUP(TRIM(C1408), LopHoc!$B$4:$B$100, LopHoc!$A$4:$A$100, "Không tìm thấy")
</f>
        <v>Gang Thép</v>
      </c>
    </row>
    <row r="1409">
      <c r="A1409" s="102" t="s">
        <v>3333</v>
      </c>
      <c r="B1409" s="106">
        <v>45724.0</v>
      </c>
      <c r="C1409" s="105" t="s">
        <v>472</v>
      </c>
      <c r="D1409" s="105" t="str">
        <f>IFERROR(VLOOKUP(A1409, LichDay!A:E, 5, FALSE), "")</f>
        <v>Fury</v>
      </c>
      <c r="E1409" s="173" t="str">
        <f>IFERROR(VLOOKUP(A1409, LichDay!A:F, 6, FALSE), "")</f>
        <v/>
      </c>
      <c r="F1409" s="187">
        <f t="shared" si="1"/>
        <v>13</v>
      </c>
      <c r="G1409" s="187">
        <f>IF(A1409 &lt;&gt; "", COUNTIFS(DiemDanhChiTiet!A:A, A1409, DiemDanhChiTiet!E:E, C1409), 0)</f>
        <v>12</v>
      </c>
      <c r="H1409" s="187">
        <f>IF(A1409 &lt;&gt; "", COUNTIFS(DiemDanhChiTiet!A:A, A1409, DiemDanhChiTiet!E:E, "&lt;&gt;"&amp;C1409), 0)</f>
        <v>1</v>
      </c>
      <c r="I1409" s="186">
        <f t="shared" si="5"/>
        <v>190000</v>
      </c>
      <c r="J1409" s="186">
        <f t="shared" si="3"/>
        <v>0</v>
      </c>
      <c r="K1409" s="186" t="str">
        <f t="array" ref="K1409">XLOOKUP(TRIM(C1409), LopHoc!$B$4:$B$100, LopHoc!$A$4:$A$100, "Không tìm thấy")
</f>
        <v>Gang Thép</v>
      </c>
    </row>
    <row r="1410">
      <c r="A1410" s="102" t="s">
        <v>3462</v>
      </c>
      <c r="B1410" s="106">
        <v>45755.0</v>
      </c>
      <c r="C1410" s="105" t="s">
        <v>27</v>
      </c>
      <c r="D1410" s="105" t="str">
        <f>IFERROR(VLOOKUP(A1410, LichDay!A:E, 5, FALSE), "")</f>
        <v>Lego</v>
      </c>
      <c r="E1410" s="173" t="str">
        <f>IFERROR(VLOOKUP(A1410, LichDay!A:F, 6, FALSE), "")</f>
        <v/>
      </c>
      <c r="F1410" s="187">
        <f t="shared" si="1"/>
        <v>8</v>
      </c>
      <c r="G1410" s="187">
        <f>IF(A1410 &lt;&gt; "", COUNTIFS(DiemDanhChiTiet!A:A, A1410, DiemDanhChiTiet!E:E, C1410), 0)</f>
        <v>8</v>
      </c>
      <c r="H1410" s="187">
        <f>IF(A1410 &lt;&gt; "", COUNTIFS(DiemDanhChiTiet!A:A, A1410, DiemDanhChiTiet!E:E, "&lt;&gt;"&amp;C1410), 0)</f>
        <v>0</v>
      </c>
      <c r="I1410" s="186">
        <f t="shared" si="5"/>
        <v>150000</v>
      </c>
      <c r="J1410" s="186">
        <f t="shared" si="3"/>
        <v>0</v>
      </c>
      <c r="K1410" s="186" t="str">
        <f t="array" ref="K1410">XLOOKUP(TRIM(C1410), LopHoc!$B$4:$B$100, LopHoc!$A$4:$A$100, "Không tìm thấy")
</f>
        <v>RMIX</v>
      </c>
    </row>
    <row r="1411">
      <c r="A1411" s="102" t="s">
        <v>3361</v>
      </c>
      <c r="B1411" s="106">
        <v>45755.0</v>
      </c>
      <c r="C1411" s="105" t="s">
        <v>141</v>
      </c>
      <c r="D1411" s="105" t="str">
        <f>IFERROR(VLOOKUP(A1411, LichDay!A:E, 5, FALSE), "")</f>
        <v>Hope</v>
      </c>
      <c r="E1411" s="173" t="str">
        <f>IFERROR(VLOOKUP(A1411, LichDay!A:F, 6, FALSE), "")</f>
        <v/>
      </c>
      <c r="F1411" s="187">
        <f t="shared" si="1"/>
        <v>6</v>
      </c>
      <c r="G1411" s="187">
        <f>IF(A1411 &lt;&gt; "", COUNTIFS(DiemDanhChiTiet!A:A, A1411, DiemDanhChiTiet!E:E, C1411), 0)</f>
        <v>6</v>
      </c>
      <c r="H1411" s="187">
        <f>IF(A1411 &lt;&gt; "", COUNTIFS(DiemDanhChiTiet!A:A, A1411, DiemDanhChiTiet!E:E, "&lt;&gt;"&amp;C1411), 0)</f>
        <v>0</v>
      </c>
      <c r="I1411" s="186">
        <f t="shared" si="5"/>
        <v>150000</v>
      </c>
      <c r="J1411" s="186">
        <f t="shared" si="3"/>
        <v>0</v>
      </c>
      <c r="K1411" s="186" t="str">
        <f t="array" ref="K1411">XLOOKUP(TRIM(C1411), LopHoc!$B$4:$B$100, LopHoc!$A$4:$A$100, "Không tìm thấy")
</f>
        <v>RMIX</v>
      </c>
    </row>
    <row r="1412">
      <c r="A1412" s="102" t="s">
        <v>3466</v>
      </c>
      <c r="B1412" s="106">
        <v>45755.0</v>
      </c>
      <c r="C1412" s="105" t="s">
        <v>225</v>
      </c>
      <c r="D1412" s="105" t="str">
        <f>IFERROR(VLOOKUP(A1412, LichDay!A:E, 5, FALSE), "")</f>
        <v>Hope</v>
      </c>
      <c r="E1412" s="173" t="str">
        <f>IFERROR(VLOOKUP(A1412, LichDay!A:F, 6, FALSE), "")</f>
        <v/>
      </c>
      <c r="F1412" s="187">
        <f t="shared" si="1"/>
        <v>6</v>
      </c>
      <c r="G1412" s="187">
        <f>IF(A1412 &lt;&gt; "", COUNTIFS(DiemDanhChiTiet!A:A, A1412, DiemDanhChiTiet!E:E, C1412), 0)</f>
        <v>6</v>
      </c>
      <c r="H1412" s="187">
        <f>IF(A1412 &lt;&gt; "", COUNTIFS(DiemDanhChiTiet!A:A, A1412, DiemDanhChiTiet!E:E, "&lt;&gt;"&amp;C1412), 0)</f>
        <v>0</v>
      </c>
      <c r="I1412" s="186">
        <f t="shared" si="5"/>
        <v>170000</v>
      </c>
      <c r="J1412" s="186">
        <f t="shared" si="3"/>
        <v>0</v>
      </c>
      <c r="K1412" s="186" t="str">
        <f t="array" ref="K1412">XLOOKUP(TRIM(C1412), LopHoc!$B$4:$B$100, LopHoc!$A$4:$A$100, "Không tìm thấy")
</f>
        <v>Gang Thép</v>
      </c>
    </row>
    <row r="1413">
      <c r="A1413" s="102" t="s">
        <v>3372</v>
      </c>
      <c r="B1413" s="106">
        <v>45696.0</v>
      </c>
      <c r="C1413" s="105" t="s">
        <v>225</v>
      </c>
      <c r="D1413" s="105" t="str">
        <f>IFERROR(VLOOKUP(A1413, LichDay!A:E, 5, FALSE), "")</f>
        <v>Hope</v>
      </c>
      <c r="E1413" s="173" t="str">
        <f>IFERROR(VLOOKUP(A1413, LichDay!A:F, 6, FALSE), "")</f>
        <v/>
      </c>
      <c r="F1413" s="187">
        <f t="shared" si="1"/>
        <v>15</v>
      </c>
      <c r="G1413" s="187">
        <f>IF(A1413 &lt;&gt; "", COUNTIFS(DiemDanhChiTiet!A:A, A1413, DiemDanhChiTiet!E:E, C1413), 0)</f>
        <v>15</v>
      </c>
      <c r="H1413" s="187">
        <f>IF(A1413 &lt;&gt; "", COUNTIFS(DiemDanhChiTiet!A:A, A1413, DiemDanhChiTiet!E:E, "&lt;&gt;"&amp;C1413), 0)</f>
        <v>0</v>
      </c>
      <c r="I1413" s="186">
        <f t="shared" si="5"/>
        <v>220000</v>
      </c>
      <c r="J1413" s="186">
        <f t="shared" si="3"/>
        <v>0</v>
      </c>
      <c r="K1413" s="186" t="str">
        <f t="array" ref="K1413">XLOOKUP(TRIM(C1413), LopHoc!$B$4:$B$100, LopHoc!$A$4:$A$100, "Không tìm thấy")
</f>
        <v>Gang Thép</v>
      </c>
    </row>
    <row r="1414">
      <c r="A1414" s="102" t="s">
        <v>3348</v>
      </c>
      <c r="B1414" s="106">
        <v>45755.0</v>
      </c>
      <c r="C1414" s="105" t="s">
        <v>293</v>
      </c>
      <c r="D1414" s="105" t="str">
        <f>IFERROR(VLOOKUP(A1414, LichDay!A:E, 5, FALSE), "")</f>
        <v>Halo</v>
      </c>
      <c r="E1414" s="173" t="str">
        <f>IFERROR(VLOOKUP(A1414, LichDay!A:F, 6, FALSE), "")</f>
        <v/>
      </c>
      <c r="F1414" s="187">
        <f t="shared" si="1"/>
        <v>12</v>
      </c>
      <c r="G1414" s="187">
        <f>IF(A1414 &lt;&gt; "", COUNTIFS(DiemDanhChiTiet!A:A, A1414, DiemDanhChiTiet!E:E, C1414), 0)</f>
        <v>12</v>
      </c>
      <c r="H1414" s="187">
        <f>IF(A1414 &lt;&gt; "", COUNTIFS(DiemDanhChiTiet!A:A, A1414, DiemDanhChiTiet!E:E, "&lt;&gt;"&amp;C1414), 0)</f>
        <v>0</v>
      </c>
      <c r="I1414" s="186">
        <f t="shared" si="5"/>
        <v>170000</v>
      </c>
      <c r="J1414" s="186">
        <f t="shared" si="3"/>
        <v>0</v>
      </c>
      <c r="K1414" s="186" t="str">
        <f t="array" ref="K1414">XLOOKUP(TRIM(C1414), LopHoc!$B$4:$B$100, LopHoc!$A$4:$A$100, "Không tìm thấy")
</f>
        <v>Gang Thép</v>
      </c>
    </row>
    <row r="1415">
      <c r="A1415" s="102" t="s">
        <v>3402</v>
      </c>
      <c r="B1415" s="106">
        <v>45785.0</v>
      </c>
      <c r="C1415" s="105" t="s">
        <v>306</v>
      </c>
      <c r="D1415" s="105" t="str">
        <f>IFERROR(VLOOKUP(A1415, LichDay!A:E, 5, FALSE), "")</f>
        <v>Khadi</v>
      </c>
      <c r="E1415" s="173" t="str">
        <f>IFERROR(VLOOKUP(A1415, LichDay!A:F, 6, FALSE), "")</f>
        <v/>
      </c>
      <c r="F1415" s="187">
        <f t="shared" si="1"/>
        <v>7</v>
      </c>
      <c r="G1415" s="187">
        <f>IF(A1415 &lt;&gt; "", COUNTIFS(DiemDanhChiTiet!A:A, A1415, DiemDanhChiTiet!E:E, C1415), 0)</f>
        <v>6</v>
      </c>
      <c r="H1415" s="187">
        <f>IF(A1415 &lt;&gt; "", COUNTIFS(DiemDanhChiTiet!A:A, A1415, DiemDanhChiTiet!E:E, "&lt;&gt;"&amp;C1415), 0)</f>
        <v>1</v>
      </c>
      <c r="I1415" s="186">
        <f t="shared" si="5"/>
        <v>170000</v>
      </c>
      <c r="J1415" s="186">
        <f t="shared" si="3"/>
        <v>0</v>
      </c>
      <c r="K1415" s="186" t="str">
        <f t="array" ref="K1415">XLOOKUP(TRIM(C1415), LopHoc!$B$4:$B$100, LopHoc!$A$4:$A$100, "Không tìm thấy")
</f>
        <v>Gang Thép</v>
      </c>
    </row>
    <row r="1416">
      <c r="A1416" s="102" t="s">
        <v>3362</v>
      </c>
      <c r="B1416" s="106">
        <v>45816.0</v>
      </c>
      <c r="C1416" s="105" t="s">
        <v>141</v>
      </c>
      <c r="D1416" s="105" t="str">
        <f>IFERROR(VLOOKUP(A1416, LichDay!A:E, 5, FALSE), "")</f>
        <v>Hope</v>
      </c>
      <c r="E1416" s="173" t="str">
        <f>IFERROR(VLOOKUP(A1416, LichDay!A:F, 6, FALSE), "")</f>
        <v/>
      </c>
      <c r="F1416" s="187">
        <f t="shared" si="1"/>
        <v>7</v>
      </c>
      <c r="G1416" s="187">
        <f>IF(A1416 &lt;&gt; "", COUNTIFS(DiemDanhChiTiet!A:A, A1416, DiemDanhChiTiet!E:E, C1416), 0)</f>
        <v>7</v>
      </c>
      <c r="H1416" s="187">
        <f>IF(A1416 &lt;&gt; "", COUNTIFS(DiemDanhChiTiet!A:A, A1416, DiemDanhChiTiet!E:E, "&lt;&gt;"&amp;C1416), 0)</f>
        <v>0</v>
      </c>
      <c r="I1416" s="186">
        <f t="shared" si="5"/>
        <v>150000</v>
      </c>
      <c r="J1416" s="186">
        <f t="shared" si="3"/>
        <v>0</v>
      </c>
      <c r="K1416" s="186" t="str">
        <f t="array" ref="K1416">XLOOKUP(TRIM(C1416), LopHoc!$B$4:$B$100, LopHoc!$A$4:$A$100, "Không tìm thấy")
</f>
        <v>RMIX</v>
      </c>
    </row>
    <row r="1417">
      <c r="A1417" s="102" t="s">
        <v>3425</v>
      </c>
      <c r="B1417" s="106">
        <v>45816.0</v>
      </c>
      <c r="C1417" s="105" t="s">
        <v>86</v>
      </c>
      <c r="D1417" s="105" t="str">
        <f>IFERROR(VLOOKUP(A1417, LichDay!A:E, 5, FALSE), "")</f>
        <v>Halo</v>
      </c>
      <c r="E1417" s="173" t="str">
        <f>IFERROR(VLOOKUP(A1417, LichDay!A:F, 6, FALSE), "")</f>
        <v/>
      </c>
      <c r="F1417" s="187">
        <f t="shared" si="1"/>
        <v>8</v>
      </c>
      <c r="G1417" s="187">
        <f>IF(A1417 &lt;&gt; "", COUNTIFS(DiemDanhChiTiet!A:A, A1417, DiemDanhChiTiet!E:E, C1417), 0)</f>
        <v>8</v>
      </c>
      <c r="H1417" s="187">
        <f>IF(A1417 &lt;&gt; "", COUNTIFS(DiemDanhChiTiet!A:A, A1417, DiemDanhChiTiet!E:E, "&lt;&gt;"&amp;C1417), 0)</f>
        <v>0</v>
      </c>
      <c r="I1417" s="186">
        <f t="shared" si="5"/>
        <v>150000</v>
      </c>
      <c r="J1417" s="186">
        <f t="shared" si="3"/>
        <v>0</v>
      </c>
      <c r="K1417" s="186" t="str">
        <f t="array" ref="K1417">XLOOKUP(TRIM(C1417), LopHoc!$B$4:$B$100, LopHoc!$A$4:$A$100, "Không tìm thấy")
</f>
        <v>RMIX</v>
      </c>
    </row>
    <row r="1418">
      <c r="A1418" s="102" t="s">
        <v>3393</v>
      </c>
      <c r="B1418" s="106">
        <v>45816.0</v>
      </c>
      <c r="C1418" s="105" t="s">
        <v>327</v>
      </c>
      <c r="D1418" s="105" t="str">
        <f>IFERROR(VLOOKUP(A1418, LichDay!A:E, 5, FALSE), "")</f>
        <v>Huco</v>
      </c>
      <c r="E1418" s="173" t="str">
        <f>IFERROR(VLOOKUP(A1418, LichDay!A:F, 6, FALSE), "")</f>
        <v/>
      </c>
      <c r="F1418" s="187">
        <f t="shared" si="1"/>
        <v>12</v>
      </c>
      <c r="G1418" s="187">
        <f>IF(A1418 &lt;&gt; "", COUNTIFS(DiemDanhChiTiet!A:A, A1418, DiemDanhChiTiet!E:E, C1418), 0)</f>
        <v>12</v>
      </c>
      <c r="H1418" s="187">
        <f>IF(A1418 &lt;&gt; "", COUNTIFS(DiemDanhChiTiet!A:A, A1418, DiemDanhChiTiet!E:E, "&lt;&gt;"&amp;C1418), 0)</f>
        <v>0</v>
      </c>
      <c r="I1418" s="186">
        <f t="shared" si="5"/>
        <v>170000</v>
      </c>
      <c r="J1418" s="186">
        <f t="shared" si="3"/>
        <v>0</v>
      </c>
      <c r="K1418" s="186" t="str">
        <f t="array" ref="K1418">XLOOKUP(TRIM(C1418), LopHoc!$B$4:$B$100, LopHoc!$A$4:$A$100, "Không tìm thấy")
</f>
        <v>Gang Thép</v>
      </c>
    </row>
    <row r="1419">
      <c r="A1419" s="102" t="s">
        <v>3416</v>
      </c>
      <c r="B1419" s="106">
        <v>45816.0</v>
      </c>
      <c r="C1419" s="105" t="s">
        <v>27</v>
      </c>
      <c r="D1419" s="105" t="str">
        <f>IFERROR(VLOOKUP(A1419, LichDay!A:E, 5, FALSE), "")</f>
        <v>Lego</v>
      </c>
      <c r="E1419" s="173" t="str">
        <f>IFERROR(VLOOKUP(A1419, LichDay!A:F, 6, FALSE), "")</f>
        <v/>
      </c>
      <c r="F1419" s="187">
        <f t="shared" si="1"/>
        <v>7</v>
      </c>
      <c r="G1419" s="187">
        <f>IF(A1419 &lt;&gt; "", COUNTIFS(DiemDanhChiTiet!A:A, A1419, DiemDanhChiTiet!E:E, C1419), 0)</f>
        <v>7</v>
      </c>
      <c r="H1419" s="187">
        <f>IF(A1419 &lt;&gt; "", COUNTIFS(DiemDanhChiTiet!A:A, A1419, DiemDanhChiTiet!E:E, "&lt;&gt;"&amp;C1419), 0)</f>
        <v>0</v>
      </c>
      <c r="I1419" s="186">
        <f t="shared" si="5"/>
        <v>150000</v>
      </c>
      <c r="J1419" s="186">
        <f t="shared" si="3"/>
        <v>0</v>
      </c>
      <c r="K1419" s="186" t="str">
        <f t="array" ref="K1419">XLOOKUP(TRIM(C1419), LopHoc!$B$4:$B$100, LopHoc!$A$4:$A$100, "Không tìm thấy")
</f>
        <v>RMIX</v>
      </c>
    </row>
    <row r="1420">
      <c r="A1420" s="102" t="s">
        <v>3454</v>
      </c>
      <c r="B1420" s="106">
        <v>45816.0</v>
      </c>
      <c r="C1420" s="105" t="s">
        <v>439</v>
      </c>
      <c r="D1420" s="105" t="str">
        <f>IFERROR(VLOOKUP(A1420, LichDay!A:E, 5, FALSE), "")</f>
        <v>Khadi</v>
      </c>
      <c r="E1420" s="173" t="str">
        <f>IFERROR(VLOOKUP(A1420, LichDay!A:F, 6, FALSE), "")</f>
        <v/>
      </c>
      <c r="F1420" s="187">
        <f t="shared" si="1"/>
        <v>8</v>
      </c>
      <c r="G1420" s="187">
        <f>IF(A1420 &lt;&gt; "", COUNTIFS(DiemDanhChiTiet!A:A, A1420, DiemDanhChiTiet!E:E, C1420), 0)</f>
        <v>8</v>
      </c>
      <c r="H1420" s="187">
        <f>IF(A1420 &lt;&gt; "", COUNTIFS(DiemDanhChiTiet!A:A, A1420, DiemDanhChiTiet!E:E, "&lt;&gt;"&amp;C1420), 0)</f>
        <v>0</v>
      </c>
      <c r="I1420" s="186">
        <f t="shared" si="5"/>
        <v>170000</v>
      </c>
      <c r="J1420" s="186">
        <f t="shared" si="3"/>
        <v>0</v>
      </c>
      <c r="K1420" s="186" t="str">
        <f t="array" ref="K1420">XLOOKUP(TRIM(C1420), LopHoc!$B$4:$B$100, LopHoc!$A$4:$A$100, "Không tìm thấy")
</f>
        <v>Gang Thép</v>
      </c>
    </row>
    <row r="1421">
      <c r="A1421" s="102" t="s">
        <v>3403</v>
      </c>
      <c r="B1421" s="106">
        <v>45846.0</v>
      </c>
      <c r="C1421" s="105" t="s">
        <v>306</v>
      </c>
      <c r="D1421" s="105" t="str">
        <f>IFERROR(VLOOKUP(A1421, LichDay!A:E, 5, FALSE), "")</f>
        <v>Khadi</v>
      </c>
      <c r="E1421" s="173" t="str">
        <f>IFERROR(VLOOKUP(A1421, LichDay!A:F, 6, FALSE), "")</f>
        <v/>
      </c>
      <c r="F1421" s="187">
        <f t="shared" si="1"/>
        <v>5</v>
      </c>
      <c r="G1421" s="187">
        <f>IF(A1421 &lt;&gt; "", COUNTIFS(DiemDanhChiTiet!A:A, A1421, DiemDanhChiTiet!E:E, C1421), 0)</f>
        <v>5</v>
      </c>
      <c r="H1421" s="187">
        <f>IF(A1421 &lt;&gt; "", COUNTIFS(DiemDanhChiTiet!A:A, A1421, DiemDanhChiTiet!E:E, "&lt;&gt;"&amp;C1421), 0)</f>
        <v>0</v>
      </c>
      <c r="I1421" s="186">
        <f t="shared" si="5"/>
        <v>170000</v>
      </c>
      <c r="J1421" s="186">
        <f t="shared" si="3"/>
        <v>0</v>
      </c>
      <c r="K1421" s="186" t="str">
        <f t="array" ref="K1421">XLOOKUP(TRIM(C1421), LopHoc!$B$4:$B$100, LopHoc!$A$4:$A$100, "Không tìm thấy")
</f>
        <v>Gang Thép</v>
      </c>
    </row>
    <row r="1422">
      <c r="A1422" s="102" t="s">
        <v>3349</v>
      </c>
      <c r="B1422" s="106">
        <v>45846.0</v>
      </c>
      <c r="C1422" s="105" t="s">
        <v>293</v>
      </c>
      <c r="D1422" s="105" t="str">
        <f>IFERROR(VLOOKUP(A1422, LichDay!A:E, 5, FALSE), "")</f>
        <v>Halo</v>
      </c>
      <c r="E1422" s="173" t="str">
        <f>IFERROR(VLOOKUP(A1422, LichDay!A:F, 6, FALSE), "")</f>
        <v/>
      </c>
      <c r="F1422" s="187">
        <f t="shared" si="1"/>
        <v>12</v>
      </c>
      <c r="G1422" s="187">
        <f>IF(A1422 &lt;&gt; "", COUNTIFS(DiemDanhChiTiet!A:A, A1422, DiemDanhChiTiet!E:E, C1422), 0)</f>
        <v>12</v>
      </c>
      <c r="H1422" s="187">
        <f>IF(A1422 &lt;&gt; "", COUNTIFS(DiemDanhChiTiet!A:A, A1422, DiemDanhChiTiet!E:E, "&lt;&gt;"&amp;C1422), 0)</f>
        <v>0</v>
      </c>
      <c r="I1422" s="186">
        <f t="shared" si="5"/>
        <v>170000</v>
      </c>
      <c r="J1422" s="186">
        <f t="shared" si="3"/>
        <v>0</v>
      </c>
      <c r="K1422" s="186" t="str">
        <f t="array" ref="K1422">XLOOKUP(TRIM(C1422), LopHoc!$B$4:$B$100, LopHoc!$A$4:$A$100, "Không tìm thấy")
</f>
        <v>Gang Thép</v>
      </c>
    </row>
    <row r="1423">
      <c r="A1423" s="102" t="s">
        <v>3320</v>
      </c>
      <c r="B1423" s="106">
        <v>45877.0</v>
      </c>
      <c r="C1423" s="105" t="s">
        <v>453</v>
      </c>
      <c r="D1423" s="105" t="str">
        <f>IFERROR(VLOOKUP(A1423, LichDay!A:E, 5, FALSE), "")</f>
        <v>Hope</v>
      </c>
      <c r="E1423" s="173" t="str">
        <f>IFERROR(VLOOKUP(A1423, LichDay!A:F, 6, FALSE), "")</f>
        <v/>
      </c>
      <c r="F1423" s="187">
        <f t="shared" si="1"/>
        <v>33</v>
      </c>
      <c r="G1423" s="187">
        <f>IF(A1423 &lt;&gt; "", COUNTIFS(DiemDanhChiTiet!A:A, A1423, DiemDanhChiTiet!E:E, C1423), 0)</f>
        <v>33</v>
      </c>
      <c r="H1423" s="187">
        <f>IF(A1423 &lt;&gt; "", COUNTIFS(DiemDanhChiTiet!A:A, A1423, DiemDanhChiTiet!E:E, "&lt;&gt;"&amp;C1423), 0)</f>
        <v>0</v>
      </c>
      <c r="I1423" s="186">
        <f t="shared" si="5"/>
        <v>220000</v>
      </c>
      <c r="J1423" s="186">
        <f t="shared" si="3"/>
        <v>0</v>
      </c>
      <c r="K1423" s="186" t="str">
        <f t="array" ref="K1423">XLOOKUP(TRIM(C1423), LopHoc!$B$4:$B$100, LopHoc!$A$4:$A$100, "Không tìm thấy")
</f>
        <v>Gang Thép</v>
      </c>
    </row>
    <row r="1424">
      <c r="A1424" s="102" t="s">
        <v>3445</v>
      </c>
      <c r="B1424" s="106">
        <v>45877.0</v>
      </c>
      <c r="C1424" s="105" t="s">
        <v>50</v>
      </c>
      <c r="D1424" s="105" t="str">
        <f>IFERROR(VLOOKUP(A1424, LichDay!A:E, 5, FALSE), "")</f>
        <v>Khadi</v>
      </c>
      <c r="E1424" s="173" t="str">
        <f>IFERROR(VLOOKUP(A1424, LichDay!A:F, 6, FALSE), "")</f>
        <v/>
      </c>
      <c r="F1424" s="187">
        <f t="shared" si="1"/>
        <v>9</v>
      </c>
      <c r="G1424" s="187">
        <f>IF(A1424 &lt;&gt; "", COUNTIFS(DiemDanhChiTiet!A:A, A1424, DiemDanhChiTiet!E:E, C1424), 0)</f>
        <v>7</v>
      </c>
      <c r="H1424" s="187">
        <f>IF(A1424 &lt;&gt; "", COUNTIFS(DiemDanhChiTiet!A:A, A1424, DiemDanhChiTiet!E:E, "&lt;&gt;"&amp;C1424), 0)</f>
        <v>2</v>
      </c>
      <c r="I1424" s="186">
        <f t="shared" si="5"/>
        <v>150000</v>
      </c>
      <c r="J1424" s="186">
        <f t="shared" si="3"/>
        <v>0</v>
      </c>
      <c r="K1424" s="186" t="str">
        <f t="array" ref="K1424">XLOOKUP(TRIM(C1424), LopHoc!$B$4:$B$100, LopHoc!$A$4:$A$100, "Không tìm thấy")
</f>
        <v>RMIX</v>
      </c>
    </row>
    <row r="1425">
      <c r="A1425" s="102" t="s">
        <v>3394</v>
      </c>
      <c r="B1425" s="106">
        <v>45877.0</v>
      </c>
      <c r="C1425" s="105" t="s">
        <v>327</v>
      </c>
      <c r="D1425" s="105" t="str">
        <f>IFERROR(VLOOKUP(A1425, LichDay!A:E, 5, FALSE), "")</f>
        <v>Huco</v>
      </c>
      <c r="E1425" s="173" t="str">
        <f>IFERROR(VLOOKUP(A1425, LichDay!A:F, 6, FALSE), "")</f>
        <v/>
      </c>
      <c r="F1425" s="187">
        <f t="shared" si="1"/>
        <v>8</v>
      </c>
      <c r="G1425" s="187">
        <f>IF(A1425 &lt;&gt; "", COUNTIFS(DiemDanhChiTiet!A:A, A1425, DiemDanhChiTiet!E:E, C1425), 0)</f>
        <v>8</v>
      </c>
      <c r="H1425" s="187">
        <f>IF(A1425 &lt;&gt; "", COUNTIFS(DiemDanhChiTiet!A:A, A1425, DiemDanhChiTiet!E:E, "&lt;&gt;"&amp;C1425), 0)</f>
        <v>0</v>
      </c>
      <c r="I1425" s="186">
        <f t="shared" si="5"/>
        <v>170000</v>
      </c>
      <c r="J1425" s="186">
        <f t="shared" si="3"/>
        <v>0</v>
      </c>
      <c r="K1425" s="186" t="str">
        <f t="array" ref="K1425">XLOOKUP(TRIM(C1425), LopHoc!$B$4:$B$100, LopHoc!$A$4:$A$100, "Không tìm thấy")
</f>
        <v>Gang Thép</v>
      </c>
    </row>
    <row r="1426">
      <c r="A1426" s="102" t="s">
        <v>3417</v>
      </c>
      <c r="B1426" s="106">
        <v>45877.0</v>
      </c>
      <c r="C1426" s="105" t="s">
        <v>27</v>
      </c>
      <c r="D1426" s="105" t="str">
        <f>IFERROR(VLOOKUP(A1426, LichDay!A:E, 5, FALSE), "")</f>
        <v>Lego</v>
      </c>
      <c r="E1426" s="173" t="str">
        <f>IFERROR(VLOOKUP(A1426, LichDay!A:F, 6, FALSE), "")</f>
        <v/>
      </c>
      <c r="F1426" s="187">
        <f t="shared" si="1"/>
        <v>7</v>
      </c>
      <c r="G1426" s="187">
        <f>IF(A1426 &lt;&gt; "", COUNTIFS(DiemDanhChiTiet!A:A, A1426, DiemDanhChiTiet!E:E, C1426), 0)</f>
        <v>7</v>
      </c>
      <c r="H1426" s="187">
        <f>IF(A1426 &lt;&gt; "", COUNTIFS(DiemDanhChiTiet!A:A, A1426, DiemDanhChiTiet!E:E, "&lt;&gt;"&amp;C1426), 0)</f>
        <v>0</v>
      </c>
      <c r="I1426" s="186">
        <f t="shared" si="5"/>
        <v>150000</v>
      </c>
      <c r="J1426" s="186">
        <f t="shared" si="3"/>
        <v>0</v>
      </c>
      <c r="K1426" s="186" t="str">
        <f t="array" ref="K1426">XLOOKUP(TRIM(C1426), LopHoc!$B$4:$B$100, LopHoc!$A$4:$A$100, "Không tìm thấy")
</f>
        <v>RMIX</v>
      </c>
    </row>
    <row r="1427">
      <c r="A1427" s="102" t="s">
        <v>3426</v>
      </c>
      <c r="B1427" s="106">
        <v>45877.0</v>
      </c>
      <c r="C1427" s="105" t="s">
        <v>86</v>
      </c>
      <c r="D1427" s="105" t="str">
        <f>IFERROR(VLOOKUP(A1427, LichDay!A:E, 5, FALSE), "")</f>
        <v>Halo</v>
      </c>
      <c r="E1427" s="173" t="str">
        <f>IFERROR(VLOOKUP(A1427, LichDay!A:F, 6, FALSE), "")</f>
        <v/>
      </c>
      <c r="F1427" s="187">
        <f t="shared" si="1"/>
        <v>10</v>
      </c>
      <c r="G1427" s="187">
        <f>IF(A1427 &lt;&gt; "", COUNTIFS(DiemDanhChiTiet!A:A, A1427, DiemDanhChiTiet!E:E, C1427), 0)</f>
        <v>10</v>
      </c>
      <c r="H1427" s="187">
        <f>IF(A1427 &lt;&gt; "", COUNTIFS(DiemDanhChiTiet!A:A, A1427, DiemDanhChiTiet!E:E, "&lt;&gt;"&amp;C1427), 0)</f>
        <v>0</v>
      </c>
      <c r="I1427" s="186">
        <f t="shared" si="5"/>
        <v>150000</v>
      </c>
      <c r="J1427" s="186">
        <f t="shared" si="3"/>
        <v>0</v>
      </c>
      <c r="K1427" s="186" t="str">
        <f t="array" ref="K1427">XLOOKUP(TRIM(C1427), LopHoc!$B$4:$B$100, LopHoc!$A$4:$A$100, "Không tìm thấy")
</f>
        <v>RMIX</v>
      </c>
    </row>
    <row r="1428">
      <c r="A1428" s="102" t="s">
        <v>3455</v>
      </c>
      <c r="B1428" s="106">
        <v>45877.0</v>
      </c>
      <c r="C1428" s="105" t="s">
        <v>439</v>
      </c>
      <c r="D1428" s="105" t="str">
        <f>IFERROR(VLOOKUP(A1428, LichDay!A:E, 5, FALSE), "")</f>
        <v>Khadi</v>
      </c>
      <c r="E1428" s="173" t="str">
        <f>IFERROR(VLOOKUP(A1428, LichDay!A:F, 6, FALSE), "")</f>
        <v/>
      </c>
      <c r="F1428" s="187">
        <f t="shared" si="1"/>
        <v>5</v>
      </c>
      <c r="G1428" s="187">
        <f>IF(A1428 &lt;&gt; "", COUNTIFS(DiemDanhChiTiet!A:A, A1428, DiemDanhChiTiet!E:E, C1428), 0)</f>
        <v>5</v>
      </c>
      <c r="H1428" s="187">
        <f>IF(A1428 &lt;&gt; "", COUNTIFS(DiemDanhChiTiet!A:A, A1428, DiemDanhChiTiet!E:E, "&lt;&gt;"&amp;C1428), 0)</f>
        <v>0</v>
      </c>
      <c r="I1428" s="186">
        <f t="shared" si="5"/>
        <v>170000</v>
      </c>
      <c r="J1428" s="186">
        <f t="shared" si="3"/>
        <v>0</v>
      </c>
      <c r="K1428" s="186" t="str">
        <f t="array" ref="K1428">XLOOKUP(TRIM(C1428), LopHoc!$B$4:$B$100, LopHoc!$A$4:$A$100, "Không tìm thấy")
</f>
        <v>Gang Thép</v>
      </c>
    </row>
    <row r="1429">
      <c r="A1429" s="102" t="s">
        <v>3374</v>
      </c>
      <c r="B1429" s="106">
        <v>45908.0</v>
      </c>
      <c r="C1429" s="105" t="s">
        <v>225</v>
      </c>
      <c r="D1429" s="105" t="str">
        <f>IFERROR(VLOOKUP(A1429, LichDay!A:E, 5, FALSE), "")</f>
        <v>Hope</v>
      </c>
      <c r="E1429" s="173" t="str">
        <f>IFERROR(VLOOKUP(A1429, LichDay!A:F, 6, FALSE), "")</f>
        <v/>
      </c>
      <c r="F1429" s="187">
        <f t="shared" si="1"/>
        <v>12</v>
      </c>
      <c r="G1429" s="187">
        <f>IF(A1429 &lt;&gt; "", COUNTIFS(DiemDanhChiTiet!A:A, A1429, DiemDanhChiTiet!E:E, C1429), 0)</f>
        <v>12</v>
      </c>
      <c r="H1429" s="187">
        <f>IF(A1429 &lt;&gt; "", COUNTIFS(DiemDanhChiTiet!A:A, A1429, DiemDanhChiTiet!E:E, "&lt;&gt;"&amp;C1429), 0)</f>
        <v>0</v>
      </c>
      <c r="I1429" s="186">
        <f t="shared" si="5"/>
        <v>170000</v>
      </c>
      <c r="J1429" s="186">
        <f t="shared" si="3"/>
        <v>0</v>
      </c>
      <c r="K1429" s="186" t="str">
        <f t="array" ref="K1429">XLOOKUP(TRIM(C1429), LopHoc!$B$4:$B$100, LopHoc!$A$4:$A$100, "Không tìm thấy")
</f>
        <v>Gang Thép</v>
      </c>
    </row>
    <row r="1430">
      <c r="A1430" s="102" t="s">
        <v>3435</v>
      </c>
      <c r="B1430" s="106">
        <v>45908.0</v>
      </c>
      <c r="C1430" s="105" t="s">
        <v>114</v>
      </c>
      <c r="D1430" s="105" t="str">
        <f>IFERROR(VLOOKUP(A1430, LichDay!A:E, 5, FALSE), "")</f>
        <v>Khadi</v>
      </c>
      <c r="E1430" s="173" t="str">
        <f>IFERROR(VLOOKUP(A1430, LichDay!A:F, 6, FALSE), "")</f>
        <v/>
      </c>
      <c r="F1430" s="187">
        <f t="shared" si="1"/>
        <v>5</v>
      </c>
      <c r="G1430" s="187">
        <f>IF(A1430 &lt;&gt; "", COUNTIFS(DiemDanhChiTiet!A:A, A1430, DiemDanhChiTiet!E:E, C1430), 0)</f>
        <v>5</v>
      </c>
      <c r="H1430" s="187">
        <f>IF(A1430 &lt;&gt; "", COUNTIFS(DiemDanhChiTiet!A:A, A1430, DiemDanhChiTiet!E:E, "&lt;&gt;"&amp;C1430), 0)</f>
        <v>0</v>
      </c>
      <c r="I1430" s="186">
        <f t="shared" si="5"/>
        <v>150000</v>
      </c>
      <c r="J1430" s="186">
        <f t="shared" si="3"/>
        <v>0</v>
      </c>
      <c r="K1430" s="186" t="str">
        <f t="array" ref="K1430">XLOOKUP(TRIM(C1430), LopHoc!$B$4:$B$100, LopHoc!$A$4:$A$100, "Không tìm thấy")
</f>
        <v>RMIX</v>
      </c>
    </row>
    <row r="1431">
      <c r="A1431" s="102" t="s">
        <v>3384</v>
      </c>
      <c r="B1431" s="106">
        <v>45908.0</v>
      </c>
      <c r="C1431" s="105" t="s">
        <v>232</v>
      </c>
      <c r="D1431" s="105" t="str">
        <f>IFERROR(VLOOKUP(A1431, LichDay!A:E, 5, FALSE), "")</f>
        <v>Khadi</v>
      </c>
      <c r="E1431" s="173" t="str">
        <f>IFERROR(VLOOKUP(A1431, LichDay!A:F, 6, FALSE), "")</f>
        <v/>
      </c>
      <c r="F1431" s="187">
        <f t="shared" si="1"/>
        <v>9</v>
      </c>
      <c r="G1431" s="187">
        <f>IF(A1431 &lt;&gt; "", COUNTIFS(DiemDanhChiTiet!A:A, A1431, DiemDanhChiTiet!E:E, C1431), 0)</f>
        <v>9</v>
      </c>
      <c r="H1431" s="187">
        <f>IF(A1431 &lt;&gt; "", COUNTIFS(DiemDanhChiTiet!A:A, A1431, DiemDanhChiTiet!E:E, "&lt;&gt;"&amp;C1431), 0)</f>
        <v>0</v>
      </c>
      <c r="I1431" s="186">
        <f t="shared" si="5"/>
        <v>170000</v>
      </c>
      <c r="J1431" s="186">
        <f t="shared" si="3"/>
        <v>0</v>
      </c>
      <c r="K1431" s="186" t="str">
        <f t="array" ref="K1431">XLOOKUP(TRIM(C1431), LopHoc!$B$4:$B$100, LopHoc!$A$4:$A$100, "Không tìm thấy")
</f>
        <v>Gang Thép</v>
      </c>
    </row>
    <row r="1432">
      <c r="A1432" s="102" t="s">
        <v>3334</v>
      </c>
      <c r="B1432" s="106">
        <v>45908.0</v>
      </c>
      <c r="C1432" s="105" t="s">
        <v>472</v>
      </c>
      <c r="D1432" s="105" t="str">
        <f>IFERROR(VLOOKUP(A1432, LichDay!A:E, 5, FALSE), "")</f>
        <v>Fury</v>
      </c>
      <c r="E1432" s="173" t="str">
        <f>IFERROR(VLOOKUP(A1432, LichDay!A:F, 6, FALSE), "")</f>
        <v/>
      </c>
      <c r="F1432" s="187">
        <f t="shared" si="1"/>
        <v>12</v>
      </c>
      <c r="G1432" s="187">
        <f>IF(A1432 &lt;&gt; "", COUNTIFS(DiemDanhChiTiet!A:A, A1432, DiemDanhChiTiet!E:E, C1432), 0)</f>
        <v>12</v>
      </c>
      <c r="H1432" s="187">
        <f>IF(A1432 &lt;&gt; "", COUNTIFS(DiemDanhChiTiet!A:A, A1432, DiemDanhChiTiet!E:E, "&lt;&gt;"&amp;C1432), 0)</f>
        <v>0</v>
      </c>
      <c r="I1432" s="186">
        <f t="shared" si="5"/>
        <v>170000</v>
      </c>
      <c r="J1432" s="186">
        <f t="shared" si="3"/>
        <v>0</v>
      </c>
      <c r="K1432" s="186" t="str">
        <f t="array" ref="K1432">XLOOKUP(TRIM(C1432), LopHoc!$B$4:$B$100, LopHoc!$A$4:$A$100, "Không tìm thấy")
</f>
        <v>Gang Thép</v>
      </c>
    </row>
    <row r="1433">
      <c r="A1433" s="102" t="s">
        <v>3405</v>
      </c>
      <c r="B1433" s="106">
        <v>45938.0</v>
      </c>
      <c r="C1433" s="105" t="s">
        <v>306</v>
      </c>
      <c r="D1433" s="105" t="str">
        <f>IFERROR(VLOOKUP(A1433, LichDay!A:E, 5, FALSE), "")</f>
        <v>Halo</v>
      </c>
      <c r="E1433" s="173" t="str">
        <f>IFERROR(VLOOKUP(A1433, LichDay!A:F, 6, FALSE), "")</f>
        <v/>
      </c>
      <c r="F1433" s="187">
        <f t="shared" si="1"/>
        <v>2</v>
      </c>
      <c r="G1433" s="187">
        <f>IF(A1433 &lt;&gt; "", COUNTIFS(DiemDanhChiTiet!A:A, A1433, DiemDanhChiTiet!E:E, C1433), 0)</f>
        <v>2</v>
      </c>
      <c r="H1433" s="187">
        <f>IF(A1433 &lt;&gt; "", COUNTIFS(DiemDanhChiTiet!A:A, A1433, DiemDanhChiTiet!E:E, "&lt;&gt;"&amp;C1433), 0)</f>
        <v>0</v>
      </c>
      <c r="I1433" s="186">
        <f t="shared" si="5"/>
        <v>170000</v>
      </c>
      <c r="J1433" s="186">
        <f t="shared" si="3"/>
        <v>0</v>
      </c>
      <c r="K1433" s="186" t="str">
        <f t="array" ref="K1433">XLOOKUP(TRIM(C1433), LopHoc!$B$4:$B$100, LopHoc!$A$4:$A$100, "Không tìm thấy")
</f>
        <v>Gang Thép</v>
      </c>
    </row>
    <row r="1434">
      <c r="A1434" s="102" t="s">
        <v>3446</v>
      </c>
      <c r="B1434" s="106">
        <v>45938.0</v>
      </c>
      <c r="C1434" s="105" t="s">
        <v>50</v>
      </c>
      <c r="D1434" s="105" t="str">
        <f>IFERROR(VLOOKUP(A1434, LichDay!A:E, 5, FALSE), "")</f>
        <v>Khadi</v>
      </c>
      <c r="E1434" s="173" t="str">
        <f>IFERROR(VLOOKUP(A1434, LichDay!A:F, 6, FALSE), "")</f>
        <v/>
      </c>
      <c r="F1434" s="187">
        <f t="shared" si="1"/>
        <v>7</v>
      </c>
      <c r="G1434" s="187">
        <f>IF(A1434 &lt;&gt; "", COUNTIFS(DiemDanhChiTiet!A:A, A1434, DiemDanhChiTiet!E:E, C1434), 0)</f>
        <v>5</v>
      </c>
      <c r="H1434" s="187">
        <f>IF(A1434 &lt;&gt; "", COUNTIFS(DiemDanhChiTiet!A:A, A1434, DiemDanhChiTiet!E:E, "&lt;&gt;"&amp;C1434), 0)</f>
        <v>2</v>
      </c>
      <c r="I1434" s="186">
        <f t="shared" si="5"/>
        <v>150000</v>
      </c>
      <c r="J1434" s="186">
        <f t="shared" si="3"/>
        <v>0</v>
      </c>
      <c r="K1434" s="186" t="str">
        <f t="array" ref="K1434">XLOOKUP(TRIM(C1434), LopHoc!$B$4:$B$100, LopHoc!$A$4:$A$100, "Không tìm thấy")
</f>
        <v>RMIX</v>
      </c>
    </row>
    <row r="1435">
      <c r="A1435" s="102" t="s">
        <v>3375</v>
      </c>
      <c r="B1435" s="106">
        <v>45938.0</v>
      </c>
      <c r="C1435" s="105" t="s">
        <v>225</v>
      </c>
      <c r="D1435" s="105" t="str">
        <f>IFERROR(VLOOKUP(A1435, LichDay!A:E, 5, FALSE), "")</f>
        <v>Hope</v>
      </c>
      <c r="E1435" s="173" t="str">
        <f>IFERROR(VLOOKUP(A1435, LichDay!A:F, 6, FALSE), "")</f>
        <v/>
      </c>
      <c r="F1435" s="187">
        <f t="shared" si="1"/>
        <v>16</v>
      </c>
      <c r="G1435" s="187">
        <f>IF(A1435 &lt;&gt; "", COUNTIFS(DiemDanhChiTiet!A:A, A1435, DiemDanhChiTiet!E:E, C1435), 0)</f>
        <v>16</v>
      </c>
      <c r="H1435" s="187">
        <f>IF(A1435 &lt;&gt; "", COUNTIFS(DiemDanhChiTiet!A:A, A1435, DiemDanhChiTiet!E:E, "&lt;&gt;"&amp;C1435), 0)</f>
        <v>0</v>
      </c>
      <c r="I1435" s="186">
        <f t="shared" si="5"/>
        <v>220000</v>
      </c>
      <c r="J1435" s="186">
        <f t="shared" si="3"/>
        <v>0</v>
      </c>
      <c r="K1435" s="186" t="str">
        <f t="array" ref="K1435">XLOOKUP(TRIM(C1435), LopHoc!$B$4:$B$100, LopHoc!$A$4:$A$100, "Không tìm thấy")
</f>
        <v>Gang Thép</v>
      </c>
    </row>
    <row r="1436">
      <c r="A1436" s="102" t="s">
        <v>3385</v>
      </c>
      <c r="B1436" s="106">
        <v>45938.0</v>
      </c>
      <c r="C1436" s="105" t="s">
        <v>232</v>
      </c>
      <c r="D1436" s="105" t="str">
        <f>IFERROR(VLOOKUP(A1436, LichDay!A:E, 5, FALSE), "")</f>
        <v>Khadi</v>
      </c>
      <c r="E1436" s="173" t="str">
        <f>IFERROR(VLOOKUP(A1436, LichDay!A:F, 6, FALSE), "")</f>
        <v/>
      </c>
      <c r="F1436" s="187">
        <f t="shared" si="1"/>
        <v>14</v>
      </c>
      <c r="G1436" s="187">
        <f>IF(A1436 &lt;&gt; "", COUNTIFS(DiemDanhChiTiet!A:A, A1436, DiemDanhChiTiet!E:E, C1436), 0)</f>
        <v>11</v>
      </c>
      <c r="H1436" s="187">
        <f>IF(A1436 &lt;&gt; "", COUNTIFS(DiemDanhChiTiet!A:A, A1436, DiemDanhChiTiet!E:E, "&lt;&gt;"&amp;C1436), 0)</f>
        <v>3</v>
      </c>
      <c r="I1436" s="186">
        <f t="shared" si="5"/>
        <v>190000</v>
      </c>
      <c r="J1436" s="186">
        <f t="shared" si="3"/>
        <v>0</v>
      </c>
      <c r="K1436" s="186" t="str">
        <f t="array" ref="K1436">XLOOKUP(TRIM(C1436), LopHoc!$B$4:$B$100, LopHoc!$A$4:$A$100, "Không tìm thấy")
</f>
        <v>Gang Thép</v>
      </c>
    </row>
    <row r="1437">
      <c r="A1437" s="102" t="s">
        <v>3335</v>
      </c>
      <c r="B1437" s="106">
        <v>45938.0</v>
      </c>
      <c r="C1437" s="105" t="s">
        <v>472</v>
      </c>
      <c r="D1437" s="105" t="str">
        <f>IFERROR(VLOOKUP(A1437, LichDay!A:E, 5, FALSE), "")</f>
        <v>Fury</v>
      </c>
      <c r="E1437" s="173" t="str">
        <f>IFERROR(VLOOKUP(A1437, LichDay!A:F, 6, FALSE), "")</f>
        <v/>
      </c>
      <c r="F1437" s="187">
        <f t="shared" si="1"/>
        <v>9</v>
      </c>
      <c r="G1437" s="187">
        <f>IF(A1437 &lt;&gt; "", COUNTIFS(DiemDanhChiTiet!A:A, A1437, DiemDanhChiTiet!E:E, C1437), 0)</f>
        <v>9</v>
      </c>
      <c r="H1437" s="187">
        <f>IF(A1437 &lt;&gt; "", COUNTIFS(DiemDanhChiTiet!A:A, A1437, DiemDanhChiTiet!E:E, "&lt;&gt;"&amp;C1437), 0)</f>
        <v>0</v>
      </c>
      <c r="I1437" s="186">
        <f t="shared" si="5"/>
        <v>170000</v>
      </c>
      <c r="J1437" s="186">
        <f t="shared" si="3"/>
        <v>0</v>
      </c>
      <c r="K1437" s="186" t="str">
        <f t="array" ref="K1437">XLOOKUP(TRIM(C1437), LopHoc!$B$4:$B$100, LopHoc!$A$4:$A$100, "Không tìm thấy")
</f>
        <v>Gang Thép</v>
      </c>
    </row>
    <row r="1438">
      <c r="A1438" s="102" t="s">
        <v>3436</v>
      </c>
      <c r="B1438" s="106">
        <v>45938.0</v>
      </c>
      <c r="C1438" s="105" t="s">
        <v>114</v>
      </c>
      <c r="D1438" s="105" t="str">
        <f>IFERROR(VLOOKUP(A1438, LichDay!A:E, 5, FALSE), "")</f>
        <v>Khadi</v>
      </c>
      <c r="E1438" s="173" t="str">
        <f>IFERROR(VLOOKUP(A1438, LichDay!A:F, 6, FALSE), "")</f>
        <v/>
      </c>
      <c r="F1438" s="187">
        <f t="shared" si="1"/>
        <v>5</v>
      </c>
      <c r="G1438" s="187">
        <f>IF(A1438 &lt;&gt; "", COUNTIFS(DiemDanhChiTiet!A:A, A1438, DiemDanhChiTiet!E:E, C1438), 0)</f>
        <v>5</v>
      </c>
      <c r="H1438" s="187">
        <f>IF(A1438 &lt;&gt; "", COUNTIFS(DiemDanhChiTiet!A:A, A1438, DiemDanhChiTiet!E:E, "&lt;&gt;"&amp;C1438), 0)</f>
        <v>0</v>
      </c>
      <c r="I1438" s="186">
        <f t="shared" si="5"/>
        <v>150000</v>
      </c>
      <c r="J1438" s="186">
        <f t="shared" si="3"/>
        <v>0</v>
      </c>
      <c r="K1438" s="186" t="str">
        <f t="array" ref="K1438">XLOOKUP(TRIM(C1438), LopHoc!$B$4:$B$100, LopHoc!$A$4:$A$100, "Không tìm thấy")
</f>
        <v>RMIX</v>
      </c>
    </row>
    <row r="1439">
      <c r="A1439" s="102" t="s">
        <v>3467</v>
      </c>
      <c r="B1439" s="106">
        <v>45969.0</v>
      </c>
      <c r="C1439" s="105" t="s">
        <v>225</v>
      </c>
      <c r="D1439" s="105" t="str">
        <f>IFERROR(VLOOKUP(A1439, LichDay!A:E, 5, FALSE), "")</f>
        <v>Hope</v>
      </c>
      <c r="E1439" s="173" t="str">
        <f>IFERROR(VLOOKUP(A1439, LichDay!A:F, 6, FALSE), "")</f>
        <v/>
      </c>
      <c r="F1439" s="187">
        <f t="shared" si="1"/>
        <v>4</v>
      </c>
      <c r="G1439" s="187">
        <f>IF(A1439 &lt;&gt; "", COUNTIFS(DiemDanhChiTiet!A:A, A1439, DiemDanhChiTiet!E:E, C1439), 0)</f>
        <v>4</v>
      </c>
      <c r="H1439" s="187">
        <f>IF(A1439 &lt;&gt; "", COUNTIFS(DiemDanhChiTiet!A:A, A1439, DiemDanhChiTiet!E:E, "&lt;&gt;"&amp;C1439), 0)</f>
        <v>0</v>
      </c>
      <c r="I1439" s="186">
        <f t="shared" si="5"/>
        <v>170000</v>
      </c>
      <c r="J1439" s="186">
        <f t="shared" si="3"/>
        <v>0</v>
      </c>
      <c r="K1439" s="186" t="str">
        <f t="array" ref="K1439">XLOOKUP(TRIM(C1439), LopHoc!$B$4:$B$100, LopHoc!$A$4:$A$100, "Không tìm thấy")
</f>
        <v>Gang Thép</v>
      </c>
    </row>
    <row r="1440">
      <c r="A1440" s="102" t="s">
        <v>3363</v>
      </c>
      <c r="B1440" s="106">
        <v>45969.0</v>
      </c>
      <c r="C1440" s="105" t="s">
        <v>141</v>
      </c>
      <c r="D1440" s="105" t="str">
        <f>IFERROR(VLOOKUP(A1440, LichDay!A:E, 5, FALSE), "")</f>
        <v>Hope</v>
      </c>
      <c r="E1440" s="173" t="str">
        <f>IFERROR(VLOOKUP(A1440, LichDay!A:F, 6, FALSE), "")</f>
        <v/>
      </c>
      <c r="F1440" s="187">
        <f t="shared" si="1"/>
        <v>6</v>
      </c>
      <c r="G1440" s="187">
        <f>IF(A1440 &lt;&gt; "", COUNTIFS(DiemDanhChiTiet!A:A, A1440, DiemDanhChiTiet!E:E, C1440), 0)</f>
        <v>6</v>
      </c>
      <c r="H1440" s="187">
        <f>IF(A1440 &lt;&gt; "", COUNTIFS(DiemDanhChiTiet!A:A, A1440, DiemDanhChiTiet!E:E, "&lt;&gt;"&amp;C1440), 0)</f>
        <v>0</v>
      </c>
      <c r="I1440" s="186">
        <f t="shared" si="5"/>
        <v>150000</v>
      </c>
      <c r="J1440" s="186">
        <f t="shared" si="3"/>
        <v>0</v>
      </c>
      <c r="K1440" s="186" t="str">
        <f t="array" ref="K1440">XLOOKUP(TRIM(C1440), LopHoc!$B$4:$B$100, LopHoc!$A$4:$A$100, "Không tìm thấy")
</f>
        <v>RMIX</v>
      </c>
    </row>
    <row r="1441">
      <c r="A1441" s="102" t="s">
        <v>3463</v>
      </c>
      <c r="B1441" s="106">
        <v>45969.0</v>
      </c>
      <c r="C1441" s="105" t="s">
        <v>27</v>
      </c>
      <c r="D1441" s="105" t="str">
        <f>IFERROR(VLOOKUP(A1441, LichDay!A:E, 5, FALSE), "")</f>
        <v>Lego</v>
      </c>
      <c r="E1441" s="173" t="str">
        <f>IFERROR(VLOOKUP(A1441, LichDay!A:F, 6, FALSE), "")</f>
        <v/>
      </c>
      <c r="F1441" s="187">
        <f t="shared" si="1"/>
        <v>8</v>
      </c>
      <c r="G1441" s="187">
        <f>IF(A1441 &lt;&gt; "", COUNTIFS(DiemDanhChiTiet!A:A, A1441, DiemDanhChiTiet!E:E, C1441), 0)</f>
        <v>8</v>
      </c>
      <c r="H1441" s="187">
        <f>IF(A1441 &lt;&gt; "", COUNTIFS(DiemDanhChiTiet!A:A, A1441, DiemDanhChiTiet!E:E, "&lt;&gt;"&amp;C1441), 0)</f>
        <v>0</v>
      </c>
      <c r="I1441" s="186">
        <f t="shared" si="5"/>
        <v>150000</v>
      </c>
      <c r="J1441" s="186">
        <f t="shared" si="3"/>
        <v>0</v>
      </c>
      <c r="K1441" s="186" t="str">
        <f t="array" ref="K1441">XLOOKUP(TRIM(C1441), LopHoc!$B$4:$B$100, LopHoc!$A$4:$A$100, "Không tìm thấy")
</f>
        <v>RMIX</v>
      </c>
    </row>
    <row r="1442">
      <c r="A1442" s="102" t="s">
        <v>3350</v>
      </c>
      <c r="B1442" s="106">
        <v>45969.0</v>
      </c>
      <c r="C1442" s="105" t="s">
        <v>293</v>
      </c>
      <c r="D1442" s="105" t="str">
        <f>IFERROR(VLOOKUP(A1442, LichDay!A:E, 5, FALSE), "")</f>
        <v>Halo</v>
      </c>
      <c r="E1442" s="173" t="str">
        <f>IFERROR(VLOOKUP(A1442, LichDay!A:F, 6, FALSE), "")</f>
        <v/>
      </c>
      <c r="F1442" s="187">
        <f t="shared" si="1"/>
        <v>13</v>
      </c>
      <c r="G1442" s="187">
        <f>IF(A1442 &lt;&gt; "", COUNTIFS(DiemDanhChiTiet!A:A, A1442, DiemDanhChiTiet!E:E, C1442), 0)</f>
        <v>13</v>
      </c>
      <c r="H1442" s="187">
        <f>IF(A1442 &lt;&gt; "", COUNTIFS(DiemDanhChiTiet!A:A, A1442, DiemDanhChiTiet!E:E, "&lt;&gt;"&amp;C1442), 0)</f>
        <v>0</v>
      </c>
      <c r="I1442" s="186">
        <f t="shared" si="5"/>
        <v>190000</v>
      </c>
      <c r="J1442" s="186">
        <f t="shared" si="3"/>
        <v>0</v>
      </c>
      <c r="K1442" s="186" t="str">
        <f t="array" ref="K1442">XLOOKUP(TRIM(C1442), LopHoc!$B$4:$B$100, LopHoc!$A$4:$A$100, "Không tìm thấy")
</f>
        <v>Gang Thép</v>
      </c>
    </row>
    <row r="1443">
      <c r="A1443" s="102" t="s">
        <v>3406</v>
      </c>
      <c r="B1443" s="106">
        <v>45999.0</v>
      </c>
      <c r="C1443" s="105" t="s">
        <v>306</v>
      </c>
      <c r="D1443" s="105" t="str">
        <f>IFERROR(VLOOKUP(A1443, LichDay!A:E, 5, FALSE), "")</f>
        <v>Khadi</v>
      </c>
      <c r="E1443" s="173" t="str">
        <f>IFERROR(VLOOKUP(A1443, LichDay!A:F, 6, FALSE), "")</f>
        <v/>
      </c>
      <c r="F1443" s="187">
        <f t="shared" si="1"/>
        <v>7</v>
      </c>
      <c r="G1443" s="187">
        <f>IF(A1443 &lt;&gt; "", COUNTIFS(DiemDanhChiTiet!A:A, A1443, DiemDanhChiTiet!E:E, C1443), 0)</f>
        <v>6</v>
      </c>
      <c r="H1443" s="187">
        <f>IF(A1443 &lt;&gt; "", COUNTIFS(DiemDanhChiTiet!A:A, A1443, DiemDanhChiTiet!E:E, "&lt;&gt;"&amp;C1443), 0)</f>
        <v>1</v>
      </c>
      <c r="I1443" s="186">
        <f t="shared" si="5"/>
        <v>170000</v>
      </c>
      <c r="J1443" s="186">
        <f t="shared" si="3"/>
        <v>0</v>
      </c>
      <c r="K1443" s="186" t="str">
        <f t="array" ref="K1443">XLOOKUP(TRIM(C1443), LopHoc!$B$4:$B$100, LopHoc!$A$4:$A$100, "Không tìm thấy")
</f>
        <v>Gang Thép</v>
      </c>
    </row>
    <row r="1444">
      <c r="A1444" s="102" t="s">
        <v>3321</v>
      </c>
      <c r="B1444" s="106">
        <v>45999.0</v>
      </c>
      <c r="C1444" s="105" t="s">
        <v>453</v>
      </c>
      <c r="D1444" s="105" t="str">
        <f>IFERROR(VLOOKUP(A1444, LichDay!A:E, 5, FALSE), "")</f>
        <v>Hope</v>
      </c>
      <c r="E1444" s="173" t="str">
        <f>IFERROR(VLOOKUP(A1444, LichDay!A:F, 6, FALSE), "")</f>
        <v/>
      </c>
      <c r="F1444" s="187">
        <f t="shared" si="1"/>
        <v>12</v>
      </c>
      <c r="G1444" s="187">
        <f>IF(A1444 &lt;&gt; "", COUNTIFS(DiemDanhChiTiet!A:A, A1444, DiemDanhChiTiet!E:E, C1444), 0)</f>
        <v>12</v>
      </c>
      <c r="H1444" s="187">
        <f>IF(A1444 &lt;&gt; "", COUNTIFS(DiemDanhChiTiet!A:A, A1444, DiemDanhChiTiet!E:E, "&lt;&gt;"&amp;C1444), 0)</f>
        <v>0</v>
      </c>
      <c r="I1444" s="186">
        <f t="shared" si="5"/>
        <v>170000</v>
      </c>
      <c r="J1444" s="186">
        <f t="shared" si="3"/>
        <v>0</v>
      </c>
      <c r="K1444" s="186" t="str">
        <f t="array" ref="K1444">XLOOKUP(TRIM(C1444), LopHoc!$B$4:$B$100, LopHoc!$A$4:$A$100, "Không tìm thấy")
</f>
        <v>Gang Thép</v>
      </c>
    </row>
    <row r="1445">
      <c r="A1445" s="102" t="s">
        <v>3471</v>
      </c>
      <c r="B1445" s="106">
        <v>45999.0</v>
      </c>
      <c r="C1445" s="105" t="s">
        <v>1155</v>
      </c>
      <c r="D1445" s="105" t="str">
        <f>IFERROR(VLOOKUP(A1445, LichDay!A:E, 5, FALSE), "")</f>
        <v>Bee</v>
      </c>
      <c r="E1445" s="173" t="str">
        <f>IFERROR(VLOOKUP(A1445, LichDay!A:F, 6, FALSE), "")</f>
        <v/>
      </c>
      <c r="F1445" s="187">
        <f t="shared" si="1"/>
        <v>5</v>
      </c>
      <c r="G1445" s="187">
        <f>IF(A1445 &lt;&gt; "", COUNTIFS(DiemDanhChiTiet!A:A, A1445, DiemDanhChiTiet!E:E, C1445), 0)</f>
        <v>5</v>
      </c>
      <c r="H1445" s="187">
        <f>IF(A1445 &lt;&gt; "", COUNTIFS(DiemDanhChiTiet!A:A, A1445, DiemDanhChiTiet!E:E, "&lt;&gt;"&amp;C1445), 0)</f>
        <v>0</v>
      </c>
      <c r="I1445" s="186">
        <f t="shared" si="5"/>
        <v>150000</v>
      </c>
      <c r="J1445" s="186">
        <f t="shared" si="3"/>
        <v>0</v>
      </c>
      <c r="K1445" s="186" t="str">
        <f t="array" ref="K1445">XLOOKUP(TRIM(C1445), LopHoc!$B$4:$B$100, LopHoc!$A$4:$A$100, "Không tìm thấy")
</f>
        <v>RMIX</v>
      </c>
    </row>
    <row r="1446">
      <c r="A1446" s="102" t="s">
        <v>3470</v>
      </c>
      <c r="B1446" s="106">
        <v>45938.0</v>
      </c>
      <c r="C1446" s="105" t="s">
        <v>1155</v>
      </c>
      <c r="D1446" s="105" t="str">
        <f>IFERROR(VLOOKUP(A1446, LichDay!A:E, 5, FALSE), "")</f>
        <v>Bee</v>
      </c>
      <c r="E1446" s="173" t="str">
        <f>IFERROR(VLOOKUP(A1446, LichDay!A:F, 6, FALSE), "")</f>
        <v/>
      </c>
      <c r="F1446" s="187">
        <f t="shared" si="1"/>
        <v>3</v>
      </c>
      <c r="G1446" s="187">
        <f>IF(A1446 &lt;&gt; "", COUNTIFS(DiemDanhChiTiet!A:A, A1446, DiemDanhChiTiet!E:E, C1446), 0)</f>
        <v>3</v>
      </c>
      <c r="H1446" s="187">
        <f>IF(A1446 &lt;&gt; "", COUNTIFS(DiemDanhChiTiet!A:A, A1446, DiemDanhChiTiet!E:E, "&lt;&gt;"&amp;C1446), 0)</f>
        <v>0</v>
      </c>
      <c r="I1446" s="186">
        <f t="shared" si="5"/>
        <v>150000</v>
      </c>
      <c r="J1446" s="186">
        <f t="shared" si="3"/>
        <v>0</v>
      </c>
      <c r="K1446" s="186" t="str">
        <f t="array" ref="K1446">XLOOKUP(TRIM(C1446), LopHoc!$B$4:$B$100, LopHoc!$A$4:$A$100, "Không tìm thấy")
</f>
        <v>RMIX</v>
      </c>
    </row>
    <row r="1447">
      <c r="A1447" s="102" t="s">
        <v>3395</v>
      </c>
      <c r="B1447" s="105" t="s">
        <v>3365</v>
      </c>
      <c r="C1447" s="105" t="s">
        <v>327</v>
      </c>
      <c r="D1447" s="105" t="str">
        <f>IFERROR(VLOOKUP(A1447, LichDay!A:E, 5, FALSE), "")</f>
        <v>Huco</v>
      </c>
      <c r="E1447" s="173" t="str">
        <f>IFERROR(VLOOKUP(A1447, LichDay!A:F, 6, FALSE), "")</f>
        <v/>
      </c>
      <c r="F1447" s="187">
        <f t="shared" si="1"/>
        <v>13</v>
      </c>
      <c r="G1447" s="187">
        <f>IF(A1447 &lt;&gt; "", COUNTIFS(DiemDanhChiTiet!A:A, A1447, DiemDanhChiTiet!E:E, C1447), 0)</f>
        <v>13</v>
      </c>
      <c r="H1447" s="187">
        <f>IF(A1447 &lt;&gt; "", COUNTIFS(DiemDanhChiTiet!A:A, A1447, DiemDanhChiTiet!E:E, "&lt;&gt;"&amp;C1447), 0)</f>
        <v>0</v>
      </c>
      <c r="I1447" s="186">
        <f t="shared" si="5"/>
        <v>190000</v>
      </c>
      <c r="J1447" s="186">
        <f t="shared" si="3"/>
        <v>0</v>
      </c>
      <c r="K1447" s="186" t="str">
        <f t="array" ref="K1447">XLOOKUP(TRIM(C1447), LopHoc!$B$4:$B$100, LopHoc!$A$4:$A$100, "Không tìm thấy")
</f>
        <v>Gang Thép</v>
      </c>
    </row>
    <row r="1448">
      <c r="A1448" s="102" t="s">
        <v>3427</v>
      </c>
      <c r="B1448" s="105" t="s">
        <v>3365</v>
      </c>
      <c r="C1448" s="105" t="s">
        <v>86</v>
      </c>
      <c r="D1448" s="105" t="str">
        <f>IFERROR(VLOOKUP(A1448, LichDay!A:E, 5, FALSE), "")</f>
        <v>Halo</v>
      </c>
      <c r="E1448" s="173" t="str">
        <f>IFERROR(VLOOKUP(A1448, LichDay!A:F, 6, FALSE), "")</f>
        <v/>
      </c>
      <c r="F1448" s="187">
        <f t="shared" si="1"/>
        <v>9</v>
      </c>
      <c r="G1448" s="187">
        <f>IF(A1448 &lt;&gt; "", COUNTIFS(DiemDanhChiTiet!A:A, A1448, DiemDanhChiTiet!E:E, C1448), 0)</f>
        <v>9</v>
      </c>
      <c r="H1448" s="187">
        <f>IF(A1448 &lt;&gt; "", COUNTIFS(DiemDanhChiTiet!A:A, A1448, DiemDanhChiTiet!E:E, "&lt;&gt;"&amp;C1448), 0)</f>
        <v>0</v>
      </c>
      <c r="I1448" s="186">
        <f t="shared" si="5"/>
        <v>150000</v>
      </c>
      <c r="J1448" s="186">
        <f t="shared" si="3"/>
        <v>0</v>
      </c>
      <c r="K1448" s="186" t="str">
        <f t="array" ref="K1448">XLOOKUP(TRIM(C1448), LopHoc!$B$4:$B$100, LopHoc!$A$4:$A$100, "Không tìm thấy")
</f>
        <v>RMIX</v>
      </c>
    </row>
    <row r="1449">
      <c r="A1449" s="102" t="s">
        <v>3418</v>
      </c>
      <c r="B1449" s="105" t="s">
        <v>3365</v>
      </c>
      <c r="C1449" s="105" t="s">
        <v>27</v>
      </c>
      <c r="D1449" s="105" t="str">
        <f>IFERROR(VLOOKUP(A1449, LichDay!A:E, 5, FALSE), "")</f>
        <v>Lego</v>
      </c>
      <c r="E1449" s="173" t="str">
        <f>IFERROR(VLOOKUP(A1449, LichDay!A:F, 6, FALSE), "")</f>
        <v/>
      </c>
      <c r="F1449" s="187">
        <f t="shared" si="1"/>
        <v>8</v>
      </c>
      <c r="G1449" s="187">
        <f>IF(A1449 &lt;&gt; "", COUNTIFS(DiemDanhChiTiet!A:A, A1449, DiemDanhChiTiet!E:E, C1449), 0)</f>
        <v>8</v>
      </c>
      <c r="H1449" s="187">
        <f>IF(A1449 &lt;&gt; "", COUNTIFS(DiemDanhChiTiet!A:A, A1449, DiemDanhChiTiet!E:E, "&lt;&gt;"&amp;C1449), 0)</f>
        <v>0</v>
      </c>
      <c r="I1449" s="186">
        <f t="shared" si="5"/>
        <v>150000</v>
      </c>
      <c r="J1449" s="186">
        <f t="shared" si="3"/>
        <v>0</v>
      </c>
      <c r="K1449" s="186" t="str">
        <f t="array" ref="K1449">XLOOKUP(TRIM(C1449), LopHoc!$B$4:$B$100, LopHoc!$A$4:$A$100, "Không tìm thấy")
</f>
        <v>RMIX</v>
      </c>
    </row>
    <row r="1450">
      <c r="A1450" s="102" t="s">
        <v>3456</v>
      </c>
      <c r="B1450" s="105" t="s">
        <v>3365</v>
      </c>
      <c r="C1450" s="105" t="s">
        <v>439</v>
      </c>
      <c r="D1450" s="105" t="str">
        <f>IFERROR(VLOOKUP(A1450, LichDay!A:E, 5, FALSE), "")</f>
        <v>Khadi</v>
      </c>
      <c r="E1450" s="173" t="str">
        <f>IFERROR(VLOOKUP(A1450, LichDay!A:F, 6, FALSE), "")</f>
        <v/>
      </c>
      <c r="F1450" s="187">
        <f t="shared" si="1"/>
        <v>8</v>
      </c>
      <c r="G1450" s="187">
        <f>IF(A1450 &lt;&gt; "", COUNTIFS(DiemDanhChiTiet!A:A, A1450, DiemDanhChiTiet!E:E, C1450), 0)</f>
        <v>8</v>
      </c>
      <c r="H1450" s="187">
        <f>IF(A1450 &lt;&gt; "", COUNTIFS(DiemDanhChiTiet!A:A, A1450, DiemDanhChiTiet!E:E, "&lt;&gt;"&amp;C1450), 0)</f>
        <v>0</v>
      </c>
      <c r="I1450" s="186">
        <f t="shared" si="5"/>
        <v>170000</v>
      </c>
      <c r="J1450" s="186">
        <f t="shared" si="3"/>
        <v>0</v>
      </c>
      <c r="K1450" s="186" t="str">
        <f t="array" ref="K1450">XLOOKUP(TRIM(C1450), LopHoc!$B$4:$B$100, LopHoc!$A$4:$A$100, "Không tìm thấy")
</f>
        <v>Gang Thép</v>
      </c>
    </row>
    <row r="1451">
      <c r="A1451" s="102" t="s">
        <v>3407</v>
      </c>
      <c r="B1451" s="105" t="s">
        <v>3352</v>
      </c>
      <c r="C1451" s="105" t="s">
        <v>306</v>
      </c>
      <c r="D1451" s="105" t="str">
        <f>IFERROR(VLOOKUP(A1451, LichDay!A:E, 5, FALSE), "")</f>
        <v>Khadi</v>
      </c>
      <c r="E1451" s="173" t="str">
        <f>IFERROR(VLOOKUP(A1451, LichDay!A:F, 6, FALSE), "")</f>
        <v/>
      </c>
      <c r="F1451" s="187">
        <f t="shared" si="1"/>
        <v>7</v>
      </c>
      <c r="G1451" s="187">
        <f>IF(A1451 &lt;&gt; "", COUNTIFS(DiemDanhChiTiet!A:A, A1451, DiemDanhChiTiet!E:E, C1451), 0)</f>
        <v>7</v>
      </c>
      <c r="H1451" s="187">
        <f>IF(A1451 &lt;&gt; "", COUNTIFS(DiemDanhChiTiet!A:A, A1451, DiemDanhChiTiet!E:E, "&lt;&gt;"&amp;C1451), 0)</f>
        <v>0</v>
      </c>
      <c r="I1451" s="186">
        <f t="shared" si="5"/>
        <v>170000</v>
      </c>
      <c r="J1451" s="186">
        <f t="shared" si="3"/>
        <v>0</v>
      </c>
      <c r="K1451" s="186" t="str">
        <f t="array" ref="K1451">XLOOKUP(TRIM(C1451), LopHoc!$B$4:$B$100, LopHoc!$A$4:$A$100, "Không tìm thấy")
</f>
        <v>Gang Thép</v>
      </c>
    </row>
    <row r="1452">
      <c r="A1452" s="102" t="s">
        <v>3351</v>
      </c>
      <c r="B1452" s="105" t="s">
        <v>3352</v>
      </c>
      <c r="C1452" s="105" t="s">
        <v>293</v>
      </c>
      <c r="D1452" s="105" t="str">
        <f>IFERROR(VLOOKUP(A1452, LichDay!A:E, 5, FALSE), "")</f>
        <v>Halo</v>
      </c>
      <c r="E1452" s="173" t="str">
        <f>IFERROR(VLOOKUP(A1452, LichDay!A:F, 6, FALSE), "")</f>
        <v/>
      </c>
      <c r="F1452" s="187">
        <f t="shared" si="1"/>
        <v>14</v>
      </c>
      <c r="G1452" s="187">
        <f>IF(A1452 &lt;&gt; "", COUNTIFS(DiemDanhChiTiet!A:A, A1452, DiemDanhChiTiet!E:E, C1452), 0)</f>
        <v>14</v>
      </c>
      <c r="H1452" s="187">
        <f>IF(A1452 &lt;&gt; "", COUNTIFS(DiemDanhChiTiet!A:A, A1452, DiemDanhChiTiet!E:E, "&lt;&gt;"&amp;C1452), 0)</f>
        <v>0</v>
      </c>
      <c r="I1452" s="186">
        <f t="shared" si="5"/>
        <v>190000</v>
      </c>
      <c r="J1452" s="186">
        <f t="shared" si="3"/>
        <v>0</v>
      </c>
      <c r="K1452" s="186" t="str">
        <f t="array" ref="K1452">XLOOKUP(TRIM(C1452), LopHoc!$B$4:$B$100, LopHoc!$A$4:$A$100, "Không tìm thấy")
</f>
        <v>Gang Thép</v>
      </c>
    </row>
    <row r="1453">
      <c r="A1453" s="102" t="s">
        <v>3447</v>
      </c>
      <c r="B1453" s="105" t="s">
        <v>3323</v>
      </c>
      <c r="C1453" s="105" t="s">
        <v>50</v>
      </c>
      <c r="D1453" s="105" t="str">
        <f>IFERROR(VLOOKUP(A1453, LichDay!A:E, 5, FALSE), "")</f>
        <v>Khadi</v>
      </c>
      <c r="E1453" s="173" t="str">
        <f>IFERROR(VLOOKUP(A1453, LichDay!A:F, 6, FALSE), "")</f>
        <v/>
      </c>
      <c r="F1453" s="187">
        <f t="shared" si="1"/>
        <v>9</v>
      </c>
      <c r="G1453" s="187">
        <f>IF(A1453 &lt;&gt; "", COUNTIFS(DiemDanhChiTiet!A:A, A1453, DiemDanhChiTiet!E:E, C1453), 0)</f>
        <v>6</v>
      </c>
      <c r="H1453" s="187">
        <f>IF(A1453 &lt;&gt; "", COUNTIFS(DiemDanhChiTiet!A:A, A1453, DiemDanhChiTiet!E:E, "&lt;&gt;"&amp;C1453), 0)</f>
        <v>3</v>
      </c>
      <c r="I1453" s="186">
        <f t="shared" si="5"/>
        <v>150000</v>
      </c>
      <c r="J1453" s="186">
        <f t="shared" si="3"/>
        <v>0</v>
      </c>
      <c r="K1453" s="186" t="str">
        <f t="array" ref="K1453">XLOOKUP(TRIM(C1453), LopHoc!$B$4:$B$100, LopHoc!$A$4:$A$100, "Không tìm thấy")
</f>
        <v>RMIX</v>
      </c>
    </row>
    <row r="1454">
      <c r="A1454" s="102" t="s">
        <v>3322</v>
      </c>
      <c r="B1454" s="105" t="s">
        <v>3323</v>
      </c>
      <c r="C1454" s="105" t="s">
        <v>453</v>
      </c>
      <c r="D1454" s="105" t="str">
        <f>IFERROR(VLOOKUP(A1454, LichDay!A:E, 5, FALSE), "")</f>
        <v>Hope</v>
      </c>
      <c r="E1454" s="173" t="str">
        <f>IFERROR(VLOOKUP(A1454, LichDay!A:F, 6, FALSE), "")</f>
        <v/>
      </c>
      <c r="F1454" s="187">
        <f t="shared" si="1"/>
        <v>18</v>
      </c>
      <c r="G1454" s="187">
        <f>IF(A1454 &lt;&gt; "", COUNTIFS(DiemDanhChiTiet!A:A, A1454, DiemDanhChiTiet!E:E, C1454), 0)</f>
        <v>18</v>
      </c>
      <c r="H1454" s="187">
        <f>IF(A1454 &lt;&gt; "", COUNTIFS(DiemDanhChiTiet!A:A, A1454, DiemDanhChiTiet!E:E, "&lt;&gt;"&amp;C1454), 0)</f>
        <v>0</v>
      </c>
      <c r="I1454" s="186">
        <f t="shared" si="5"/>
        <v>220000</v>
      </c>
      <c r="J1454" s="186">
        <f t="shared" si="3"/>
        <v>0</v>
      </c>
      <c r="K1454" s="186" t="str">
        <f t="array" ref="K1454">XLOOKUP(TRIM(C1454), LopHoc!$B$4:$B$100, LopHoc!$A$4:$A$100, "Không tìm thấy")
</f>
        <v>Gang Thép</v>
      </c>
    </row>
    <row r="1455">
      <c r="A1455" s="102" t="s">
        <v>3428</v>
      </c>
      <c r="B1455" s="105" t="s">
        <v>3323</v>
      </c>
      <c r="C1455" s="105" t="s">
        <v>86</v>
      </c>
      <c r="D1455" s="105" t="str">
        <f>IFERROR(VLOOKUP(A1455, LichDay!A:E, 5, FALSE), "")</f>
        <v>Halo</v>
      </c>
      <c r="E1455" s="173" t="str">
        <f>IFERROR(VLOOKUP(A1455, LichDay!A:F, 6, FALSE), "")</f>
        <v/>
      </c>
      <c r="F1455" s="187">
        <f t="shared" si="1"/>
        <v>9</v>
      </c>
      <c r="G1455" s="187">
        <f>IF(A1455 &lt;&gt; "", COUNTIFS(DiemDanhChiTiet!A:A, A1455, DiemDanhChiTiet!E:E, C1455), 0)</f>
        <v>9</v>
      </c>
      <c r="H1455" s="187">
        <f>IF(A1455 &lt;&gt; "", COUNTIFS(DiemDanhChiTiet!A:A, A1455, DiemDanhChiTiet!E:E, "&lt;&gt;"&amp;C1455), 0)</f>
        <v>0</v>
      </c>
      <c r="I1455" s="186">
        <f t="shared" si="5"/>
        <v>150000</v>
      </c>
      <c r="J1455" s="186">
        <f t="shared" si="3"/>
        <v>0</v>
      </c>
      <c r="K1455" s="186" t="str">
        <f t="array" ref="K1455">XLOOKUP(TRIM(C1455), LopHoc!$B$4:$B$100, LopHoc!$A$4:$A$100, "Không tìm thấy")
</f>
        <v>RMIX</v>
      </c>
    </row>
    <row r="1456">
      <c r="A1456" s="102" t="s">
        <v>3396</v>
      </c>
      <c r="B1456" s="105" t="s">
        <v>3323</v>
      </c>
      <c r="C1456" s="105" t="s">
        <v>327</v>
      </c>
      <c r="D1456" s="105" t="str">
        <f>IFERROR(VLOOKUP(A1456, LichDay!A:E, 5, FALSE), "")</f>
        <v>Huco</v>
      </c>
      <c r="E1456" s="173" t="str">
        <f>IFERROR(VLOOKUP(A1456, LichDay!A:F, 6, FALSE), "")</f>
        <v/>
      </c>
      <c r="F1456" s="187">
        <f t="shared" si="1"/>
        <v>13</v>
      </c>
      <c r="G1456" s="187">
        <f>IF(A1456 &lt;&gt; "", COUNTIFS(DiemDanhChiTiet!A:A, A1456, DiemDanhChiTiet!E:E, C1456), 0)</f>
        <v>13</v>
      </c>
      <c r="H1456" s="187">
        <f>IF(A1456 &lt;&gt; "", COUNTIFS(DiemDanhChiTiet!A:A, A1456, DiemDanhChiTiet!E:E, "&lt;&gt;"&amp;C1456), 0)</f>
        <v>0</v>
      </c>
      <c r="I1456" s="186">
        <f t="shared" si="5"/>
        <v>190000</v>
      </c>
      <c r="J1456" s="186">
        <f t="shared" si="3"/>
        <v>0</v>
      </c>
      <c r="K1456" s="186" t="str">
        <f t="array" ref="K1456">XLOOKUP(TRIM(C1456), LopHoc!$B$4:$B$100, LopHoc!$A$4:$A$100, "Không tìm thấy")
</f>
        <v>Gang Thép</v>
      </c>
    </row>
    <row r="1457">
      <c r="A1457" s="102" t="s">
        <v>3419</v>
      </c>
      <c r="B1457" s="105" t="s">
        <v>3323</v>
      </c>
      <c r="C1457" s="105" t="s">
        <v>27</v>
      </c>
      <c r="D1457" s="105" t="str">
        <f>IFERROR(VLOOKUP(A1457, LichDay!A:E, 5, FALSE), "")</f>
        <v>Lego</v>
      </c>
      <c r="E1457" s="173" t="str">
        <f>IFERROR(VLOOKUP(A1457, LichDay!A:F, 6, FALSE), "")</f>
        <v/>
      </c>
      <c r="F1457" s="187">
        <f t="shared" si="1"/>
        <v>5</v>
      </c>
      <c r="G1457" s="187">
        <f>IF(A1457 &lt;&gt; "", COUNTIFS(DiemDanhChiTiet!A:A, A1457, DiemDanhChiTiet!E:E, C1457), 0)</f>
        <v>5</v>
      </c>
      <c r="H1457" s="187">
        <f>IF(A1457 &lt;&gt; "", COUNTIFS(DiemDanhChiTiet!A:A, A1457, DiemDanhChiTiet!E:E, "&lt;&gt;"&amp;C1457), 0)</f>
        <v>0</v>
      </c>
      <c r="I1457" s="186">
        <f t="shared" si="5"/>
        <v>150000</v>
      </c>
      <c r="J1457" s="186">
        <f t="shared" si="3"/>
        <v>0</v>
      </c>
      <c r="K1457" s="186" t="str">
        <f t="array" ref="K1457">XLOOKUP(TRIM(C1457), LopHoc!$B$4:$B$100, LopHoc!$A$4:$A$100, "Không tìm thấy")
</f>
        <v>RMIX</v>
      </c>
    </row>
    <row r="1458">
      <c r="A1458" s="102" t="s">
        <v>3457</v>
      </c>
      <c r="B1458" s="105" t="s">
        <v>3323</v>
      </c>
      <c r="C1458" s="105" t="s">
        <v>439</v>
      </c>
      <c r="D1458" s="105" t="str">
        <f>IFERROR(VLOOKUP(A1458, LichDay!A:E, 5, FALSE), "")</f>
        <v>Khadi</v>
      </c>
      <c r="E1458" s="173" t="str">
        <f>IFERROR(VLOOKUP(A1458, LichDay!A:F, 6, FALSE), "")</f>
        <v/>
      </c>
      <c r="F1458" s="187">
        <f t="shared" si="1"/>
        <v>6</v>
      </c>
      <c r="G1458" s="187">
        <f>IF(A1458 &lt;&gt; "", COUNTIFS(DiemDanhChiTiet!A:A, A1458, DiemDanhChiTiet!E:E, C1458), 0)</f>
        <v>6</v>
      </c>
      <c r="H1458" s="187">
        <f>IF(A1458 &lt;&gt; "", COUNTIFS(DiemDanhChiTiet!A:A, A1458, DiemDanhChiTiet!E:E, "&lt;&gt;"&amp;C1458), 0)</f>
        <v>0</v>
      </c>
      <c r="I1458" s="186">
        <f t="shared" si="5"/>
        <v>170000</v>
      </c>
      <c r="J1458" s="186">
        <f t="shared" si="3"/>
        <v>0</v>
      </c>
      <c r="K1458" s="186" t="str">
        <f t="array" ref="K1458">XLOOKUP(TRIM(C1458), LopHoc!$B$4:$B$100, LopHoc!$A$4:$A$100, "Không tìm thấy")
</f>
        <v>Gang Thép</v>
      </c>
    </row>
    <row r="1459">
      <c r="A1459" s="102" t="s">
        <v>3376</v>
      </c>
      <c r="B1459" s="105" t="s">
        <v>3337</v>
      </c>
      <c r="C1459" s="105" t="s">
        <v>225</v>
      </c>
      <c r="D1459" s="105" t="str">
        <f>IFERROR(VLOOKUP(A1459, LichDay!A:E, 5, FALSE), "")</f>
        <v>Hope</v>
      </c>
      <c r="E1459" s="173" t="str">
        <f>IFERROR(VLOOKUP(A1459, LichDay!A:F, 6, FALSE), "")</f>
        <v/>
      </c>
      <c r="F1459" s="187">
        <f t="shared" si="1"/>
        <v>9</v>
      </c>
      <c r="G1459" s="187">
        <f>IF(A1459 &lt;&gt; "", COUNTIFS(DiemDanhChiTiet!A:A, A1459, DiemDanhChiTiet!E:E, C1459), 0)</f>
        <v>9</v>
      </c>
      <c r="H1459" s="187">
        <f>IF(A1459 &lt;&gt; "", COUNTIFS(DiemDanhChiTiet!A:A, A1459, DiemDanhChiTiet!E:E, "&lt;&gt;"&amp;C1459), 0)</f>
        <v>0</v>
      </c>
      <c r="I1459" s="186">
        <f t="shared" si="5"/>
        <v>170000</v>
      </c>
      <c r="J1459" s="186">
        <f t="shared" si="3"/>
        <v>0</v>
      </c>
      <c r="K1459" s="186" t="str">
        <f t="array" ref="K1459">XLOOKUP(TRIM(C1459), LopHoc!$B$4:$B$100, LopHoc!$A$4:$A$100, "Không tìm thấy")
</f>
        <v>Gang Thép</v>
      </c>
    </row>
    <row r="1460">
      <c r="A1460" s="102" t="s">
        <v>3437</v>
      </c>
      <c r="B1460" s="105" t="s">
        <v>3337</v>
      </c>
      <c r="C1460" s="105" t="s">
        <v>114</v>
      </c>
      <c r="D1460" s="105" t="str">
        <f>IFERROR(VLOOKUP(A1460, LichDay!A:E, 5, FALSE), "")</f>
        <v>Khadi</v>
      </c>
      <c r="E1460" s="173" t="str">
        <f>IFERROR(VLOOKUP(A1460, LichDay!A:F, 6, FALSE), "")</f>
        <v/>
      </c>
      <c r="F1460" s="187">
        <f t="shared" si="1"/>
        <v>6</v>
      </c>
      <c r="G1460" s="187">
        <f>IF(A1460 &lt;&gt; "", COUNTIFS(DiemDanhChiTiet!A:A, A1460, DiemDanhChiTiet!E:E, C1460), 0)</f>
        <v>6</v>
      </c>
      <c r="H1460" s="187">
        <f>IF(A1460 &lt;&gt; "", COUNTIFS(DiemDanhChiTiet!A:A, A1460, DiemDanhChiTiet!E:E, "&lt;&gt;"&amp;C1460), 0)</f>
        <v>0</v>
      </c>
      <c r="I1460" s="186">
        <f t="shared" si="5"/>
        <v>150000</v>
      </c>
      <c r="J1460" s="186">
        <f t="shared" si="3"/>
        <v>0</v>
      </c>
      <c r="K1460" s="186" t="str">
        <f t="array" ref="K1460">XLOOKUP(TRIM(C1460), LopHoc!$B$4:$B$100, LopHoc!$A$4:$A$100, "Không tìm thấy")
</f>
        <v>RMIX</v>
      </c>
    </row>
    <row r="1461">
      <c r="A1461" s="102" t="s">
        <v>3386</v>
      </c>
      <c r="B1461" s="105" t="s">
        <v>3337</v>
      </c>
      <c r="C1461" s="105" t="s">
        <v>232</v>
      </c>
      <c r="D1461" s="105" t="str">
        <f>IFERROR(VLOOKUP(A1461, LichDay!A:E, 5, FALSE), "")</f>
        <v>Khadi</v>
      </c>
      <c r="E1461" s="173" t="str">
        <f>IFERROR(VLOOKUP(A1461, LichDay!A:F, 6, FALSE), "")</f>
        <v/>
      </c>
      <c r="F1461" s="187">
        <f t="shared" si="1"/>
        <v>11</v>
      </c>
      <c r="G1461" s="187">
        <f>IF(A1461 &lt;&gt; "", COUNTIFS(DiemDanhChiTiet!A:A, A1461, DiemDanhChiTiet!E:E, C1461), 0)</f>
        <v>11</v>
      </c>
      <c r="H1461" s="187">
        <f>IF(A1461 &lt;&gt; "", COUNTIFS(DiemDanhChiTiet!A:A, A1461, DiemDanhChiTiet!E:E, "&lt;&gt;"&amp;C1461), 0)</f>
        <v>0</v>
      </c>
      <c r="I1461" s="186">
        <f t="shared" si="5"/>
        <v>170000</v>
      </c>
      <c r="J1461" s="186">
        <f t="shared" si="3"/>
        <v>0</v>
      </c>
      <c r="K1461" s="186" t="str">
        <f t="array" ref="K1461">XLOOKUP(TRIM(C1461), LopHoc!$B$4:$B$100, LopHoc!$A$4:$A$100, "Không tìm thấy")
</f>
        <v>Gang Thép</v>
      </c>
    </row>
    <row r="1462">
      <c r="A1462" s="102" t="s">
        <v>3336</v>
      </c>
      <c r="B1462" s="105" t="s">
        <v>3337</v>
      </c>
      <c r="C1462" s="105" t="s">
        <v>472</v>
      </c>
      <c r="D1462" s="105" t="str">
        <f>IFERROR(VLOOKUP(A1462, LichDay!A:E, 5, FALSE), "")</f>
        <v>Fury</v>
      </c>
      <c r="E1462" s="173" t="str">
        <f>IFERROR(VLOOKUP(A1462, LichDay!A:F, 6, FALSE), "")</f>
        <v/>
      </c>
      <c r="F1462" s="187">
        <f t="shared" si="1"/>
        <v>10</v>
      </c>
      <c r="G1462" s="187">
        <f>IF(A1462 &lt;&gt; "", COUNTIFS(DiemDanhChiTiet!A:A, A1462, DiemDanhChiTiet!E:E, C1462), 0)</f>
        <v>10</v>
      </c>
      <c r="H1462" s="187">
        <f>IF(A1462 &lt;&gt; "", COUNTIFS(DiemDanhChiTiet!A:A, A1462, DiemDanhChiTiet!E:E, "&lt;&gt;"&amp;C1462), 0)</f>
        <v>0</v>
      </c>
      <c r="I1462" s="186">
        <f t="shared" si="5"/>
        <v>170000</v>
      </c>
      <c r="J1462" s="186">
        <f t="shared" si="3"/>
        <v>0</v>
      </c>
      <c r="K1462" s="186" t="str">
        <f t="array" ref="K1462">XLOOKUP(TRIM(C1462), LopHoc!$B$4:$B$100, LopHoc!$A$4:$A$100, "Không tìm thấy")
</f>
        <v>Gang Thép</v>
      </c>
    </row>
    <row r="1463">
      <c r="A1463" s="102" t="s">
        <v>3408</v>
      </c>
      <c r="B1463" s="105" t="s">
        <v>3339</v>
      </c>
      <c r="C1463" s="105" t="s">
        <v>306</v>
      </c>
      <c r="D1463" s="105" t="str">
        <f>IFERROR(VLOOKUP(A1463, LichDay!A:E, 5, FALSE), "")</f>
        <v>Halo</v>
      </c>
      <c r="E1463" s="173" t="str">
        <f>IFERROR(VLOOKUP(A1463, LichDay!A:F, 6, FALSE), "")</f>
        <v/>
      </c>
      <c r="F1463" s="187">
        <f t="shared" si="1"/>
        <v>3</v>
      </c>
      <c r="G1463" s="187">
        <f>IF(A1463 &lt;&gt; "", COUNTIFS(DiemDanhChiTiet!A:A, A1463, DiemDanhChiTiet!E:E, C1463), 0)</f>
        <v>3</v>
      </c>
      <c r="H1463" s="187">
        <f>IF(A1463 &lt;&gt; "", COUNTIFS(DiemDanhChiTiet!A:A, A1463, DiemDanhChiTiet!E:E, "&lt;&gt;"&amp;C1463), 0)</f>
        <v>0</v>
      </c>
      <c r="I1463" s="186">
        <f t="shared" si="5"/>
        <v>170000</v>
      </c>
      <c r="J1463" s="186">
        <f t="shared" si="3"/>
        <v>0</v>
      </c>
      <c r="K1463" s="186" t="str">
        <f t="array" ref="K1463">XLOOKUP(TRIM(C1463), LopHoc!$B$4:$B$100, LopHoc!$A$4:$A$100, "Không tìm thấy")
</f>
        <v>Gang Thép</v>
      </c>
    </row>
    <row r="1464">
      <c r="A1464" s="102" t="s">
        <v>3448</v>
      </c>
      <c r="B1464" s="105" t="s">
        <v>3339</v>
      </c>
      <c r="C1464" s="105" t="s">
        <v>50</v>
      </c>
      <c r="D1464" s="105" t="str">
        <f>IFERROR(VLOOKUP(A1464, LichDay!A:E, 5, FALSE), "")</f>
        <v>Khadi</v>
      </c>
      <c r="E1464" s="173" t="str">
        <f>IFERROR(VLOOKUP(A1464, LichDay!A:F, 6, FALSE), "")</f>
        <v/>
      </c>
      <c r="F1464" s="187">
        <f t="shared" si="1"/>
        <v>6</v>
      </c>
      <c r="G1464" s="187">
        <f>IF(A1464 &lt;&gt; "", COUNTIFS(DiemDanhChiTiet!A:A, A1464, DiemDanhChiTiet!E:E, C1464), 0)</f>
        <v>3</v>
      </c>
      <c r="H1464" s="187">
        <f>IF(A1464 &lt;&gt; "", COUNTIFS(DiemDanhChiTiet!A:A, A1464, DiemDanhChiTiet!E:E, "&lt;&gt;"&amp;C1464), 0)</f>
        <v>3</v>
      </c>
      <c r="I1464" s="186">
        <f t="shared" si="5"/>
        <v>150000</v>
      </c>
      <c r="J1464" s="186">
        <f t="shared" si="3"/>
        <v>0</v>
      </c>
      <c r="K1464" s="186" t="str">
        <f t="array" ref="K1464">XLOOKUP(TRIM(C1464), LopHoc!$B$4:$B$100, LopHoc!$A$4:$A$100, "Không tìm thấy")
</f>
        <v>RMIX</v>
      </c>
    </row>
    <row r="1465">
      <c r="A1465" s="102" t="s">
        <v>3438</v>
      </c>
      <c r="B1465" s="105" t="s">
        <v>3339</v>
      </c>
      <c r="C1465" s="105" t="s">
        <v>114</v>
      </c>
      <c r="D1465" s="105" t="str">
        <f>IFERROR(VLOOKUP(A1465, LichDay!A:E, 5, FALSE), "")</f>
        <v>Khadi</v>
      </c>
      <c r="E1465" s="173" t="str">
        <f>IFERROR(VLOOKUP(A1465, LichDay!A:F, 6, FALSE), "")</f>
        <v/>
      </c>
      <c r="F1465" s="187">
        <f t="shared" si="1"/>
        <v>8</v>
      </c>
      <c r="G1465" s="187">
        <f>IF(A1465 &lt;&gt; "", COUNTIFS(DiemDanhChiTiet!A:A, A1465, DiemDanhChiTiet!E:E, C1465), 0)</f>
        <v>8</v>
      </c>
      <c r="H1465" s="187">
        <f>IF(A1465 &lt;&gt; "", COUNTIFS(DiemDanhChiTiet!A:A, A1465, DiemDanhChiTiet!E:E, "&lt;&gt;"&amp;C1465), 0)</f>
        <v>0</v>
      </c>
      <c r="I1465" s="186">
        <f t="shared" si="5"/>
        <v>150000</v>
      </c>
      <c r="J1465" s="186">
        <f t="shared" si="3"/>
        <v>0</v>
      </c>
      <c r="K1465" s="186" t="str">
        <f t="array" ref="K1465">XLOOKUP(TRIM(C1465), LopHoc!$B$4:$B$100, LopHoc!$A$4:$A$100, "Không tìm thấy")
</f>
        <v>RMIX</v>
      </c>
    </row>
    <row r="1466">
      <c r="A1466" s="102" t="s">
        <v>3377</v>
      </c>
      <c r="B1466" s="105" t="s">
        <v>3339</v>
      </c>
      <c r="C1466" s="105" t="s">
        <v>225</v>
      </c>
      <c r="D1466" s="105" t="str">
        <f>IFERROR(VLOOKUP(A1466, LichDay!A:E, 5, FALSE), "")</f>
        <v>Hope</v>
      </c>
      <c r="E1466" s="173" t="str">
        <f>IFERROR(VLOOKUP(A1466, LichDay!A:F, 6, FALSE), "")</f>
        <v/>
      </c>
      <c r="F1466" s="187">
        <f t="shared" si="1"/>
        <v>16</v>
      </c>
      <c r="G1466" s="187">
        <f>IF(A1466 &lt;&gt; "", COUNTIFS(DiemDanhChiTiet!A:A, A1466, DiemDanhChiTiet!E:E, C1466), 0)</f>
        <v>16</v>
      </c>
      <c r="H1466" s="187">
        <f>IF(A1466 &lt;&gt; "", COUNTIFS(DiemDanhChiTiet!A:A, A1466, DiemDanhChiTiet!E:E, "&lt;&gt;"&amp;C1466), 0)</f>
        <v>0</v>
      </c>
      <c r="I1466" s="186">
        <f t="shared" si="5"/>
        <v>220000</v>
      </c>
      <c r="J1466" s="186">
        <f t="shared" si="3"/>
        <v>0</v>
      </c>
      <c r="K1466" s="186" t="str">
        <f t="array" ref="K1466">XLOOKUP(TRIM(C1466), LopHoc!$B$4:$B$100, LopHoc!$A$4:$A$100, "Không tìm thấy")
</f>
        <v>Gang Thép</v>
      </c>
    </row>
    <row r="1467">
      <c r="A1467" s="102" t="s">
        <v>3387</v>
      </c>
      <c r="B1467" s="105" t="s">
        <v>3339</v>
      </c>
      <c r="C1467" s="105" t="s">
        <v>232</v>
      </c>
      <c r="D1467" s="105" t="str">
        <f>IFERROR(VLOOKUP(A1467, LichDay!A:E, 5, FALSE), "")</f>
        <v>Khadi</v>
      </c>
      <c r="E1467" s="173" t="str">
        <f>IFERROR(VLOOKUP(A1467, LichDay!A:F, 6, FALSE), "")</f>
        <v/>
      </c>
      <c r="F1467" s="187">
        <f t="shared" si="1"/>
        <v>13</v>
      </c>
      <c r="G1467" s="187">
        <f>IF(A1467 &lt;&gt; "", COUNTIFS(DiemDanhChiTiet!A:A, A1467, DiemDanhChiTiet!E:E, C1467), 0)</f>
        <v>11</v>
      </c>
      <c r="H1467" s="187">
        <f>IF(A1467 &lt;&gt; "", COUNTIFS(DiemDanhChiTiet!A:A, A1467, DiemDanhChiTiet!E:E, "&lt;&gt;"&amp;C1467), 0)</f>
        <v>2</v>
      </c>
      <c r="I1467" s="186">
        <f t="shared" si="5"/>
        <v>190000</v>
      </c>
      <c r="J1467" s="186">
        <f t="shared" si="3"/>
        <v>0</v>
      </c>
      <c r="K1467" s="186" t="str">
        <f t="array" ref="K1467">XLOOKUP(TRIM(C1467), LopHoc!$B$4:$B$100, LopHoc!$A$4:$A$100, "Không tìm thấy")
</f>
        <v>Gang Thép</v>
      </c>
    </row>
    <row r="1468">
      <c r="A1468" s="102" t="s">
        <v>3472</v>
      </c>
      <c r="B1468" s="105" t="s">
        <v>3339</v>
      </c>
      <c r="C1468" s="105" t="s">
        <v>1155</v>
      </c>
      <c r="D1468" s="105" t="str">
        <f>IFERROR(VLOOKUP(A1468, LichDay!A:E, 5, FALSE), "")</f>
        <v>Bee</v>
      </c>
      <c r="E1468" s="173" t="str">
        <f>IFERROR(VLOOKUP(A1468, LichDay!A:F, 6, FALSE), "")</f>
        <v/>
      </c>
      <c r="F1468" s="187">
        <f t="shared" si="1"/>
        <v>2</v>
      </c>
      <c r="G1468" s="187">
        <f>IF(A1468 &lt;&gt; "", COUNTIFS(DiemDanhChiTiet!A:A, A1468, DiemDanhChiTiet!E:E, C1468), 0)</f>
        <v>2</v>
      </c>
      <c r="H1468" s="187">
        <f>IF(A1468 &lt;&gt; "", COUNTIFS(DiemDanhChiTiet!A:A, A1468, DiemDanhChiTiet!E:E, "&lt;&gt;"&amp;C1468), 0)</f>
        <v>0</v>
      </c>
      <c r="I1468" s="186">
        <f t="shared" si="5"/>
        <v>150000</v>
      </c>
      <c r="J1468" s="186">
        <f t="shared" si="3"/>
        <v>0</v>
      </c>
      <c r="K1468" s="186" t="str">
        <f t="array" ref="K1468">XLOOKUP(TRIM(C1468), LopHoc!$B$4:$B$100, LopHoc!$A$4:$A$100, "Không tìm thấy")
</f>
        <v>RMIX</v>
      </c>
    </row>
    <row r="1469">
      <c r="A1469" s="102" t="s">
        <v>3338</v>
      </c>
      <c r="B1469" s="105" t="s">
        <v>3339</v>
      </c>
      <c r="C1469" s="105" t="s">
        <v>472</v>
      </c>
      <c r="D1469" s="105" t="str">
        <f>IFERROR(VLOOKUP(A1469, LichDay!A:E, 5, FALSE), "")</f>
        <v>Fury</v>
      </c>
      <c r="E1469" s="173" t="str">
        <f>IFERROR(VLOOKUP(A1469, LichDay!A:F, 6, FALSE), "")</f>
        <v/>
      </c>
      <c r="F1469" s="187">
        <f t="shared" si="1"/>
        <v>12</v>
      </c>
      <c r="G1469" s="187">
        <f>IF(A1469 &lt;&gt; "", COUNTIFS(DiemDanhChiTiet!A:A, A1469, DiemDanhChiTiet!E:E, C1469), 0)</f>
        <v>12</v>
      </c>
      <c r="H1469" s="187">
        <f>IF(A1469 &lt;&gt; "", COUNTIFS(DiemDanhChiTiet!A:A, A1469, DiemDanhChiTiet!E:E, "&lt;&gt;"&amp;C1469), 0)</f>
        <v>0</v>
      </c>
      <c r="I1469" s="186">
        <f t="shared" si="5"/>
        <v>170000</v>
      </c>
      <c r="J1469" s="186">
        <f t="shared" si="3"/>
        <v>0</v>
      </c>
      <c r="K1469" s="186" t="str">
        <f t="array" ref="K1469">XLOOKUP(TRIM(C1469), LopHoc!$B$4:$B$100, LopHoc!$A$4:$A$100, "Không tìm thấy")
</f>
        <v>Gang Thép</v>
      </c>
    </row>
    <row r="1470">
      <c r="A1470" s="102" t="s">
        <v>3468</v>
      </c>
      <c r="B1470" s="105" t="s">
        <v>3354</v>
      </c>
      <c r="C1470" s="105" t="s">
        <v>225</v>
      </c>
      <c r="D1470" s="105" t="str">
        <f>IFERROR(VLOOKUP(A1470, LichDay!A:E, 5, FALSE), "")</f>
        <v>Hope</v>
      </c>
      <c r="E1470" s="173" t="str">
        <f>IFERROR(VLOOKUP(A1470, LichDay!A:F, 6, FALSE), "")</f>
        <v/>
      </c>
      <c r="F1470" s="187">
        <f t="shared" si="1"/>
        <v>4</v>
      </c>
      <c r="G1470" s="187">
        <f>IF(A1470 &lt;&gt; "", COUNTIFS(DiemDanhChiTiet!A:A, A1470, DiemDanhChiTiet!E:E, C1470), 0)</f>
        <v>4</v>
      </c>
      <c r="H1470" s="187">
        <f>IF(A1470 &lt;&gt; "", COUNTIFS(DiemDanhChiTiet!A:A, A1470, DiemDanhChiTiet!E:E, "&lt;&gt;"&amp;C1470), 0)</f>
        <v>0</v>
      </c>
      <c r="I1470" s="186">
        <f t="shared" si="5"/>
        <v>170000</v>
      </c>
      <c r="J1470" s="186">
        <f t="shared" si="3"/>
        <v>0</v>
      </c>
      <c r="K1470" s="186" t="str">
        <f t="array" ref="K1470">XLOOKUP(TRIM(C1470), LopHoc!$B$4:$B$100, LopHoc!$A$4:$A$100, "Không tìm thấy")
</f>
        <v>Gang Thép</v>
      </c>
    </row>
    <row r="1471">
      <c r="A1471" s="102" t="s">
        <v>3464</v>
      </c>
      <c r="B1471" s="105" t="s">
        <v>3354</v>
      </c>
      <c r="C1471" s="105" t="s">
        <v>27</v>
      </c>
      <c r="D1471" s="105" t="str">
        <f>IFERROR(VLOOKUP(A1471, LichDay!A:E, 5, FALSE), "")</f>
        <v>Lego</v>
      </c>
      <c r="E1471" s="173" t="str">
        <f>IFERROR(VLOOKUP(A1471, LichDay!A:F, 6, FALSE), "")</f>
        <v/>
      </c>
      <c r="F1471" s="187">
        <f t="shared" si="1"/>
        <v>4</v>
      </c>
      <c r="G1471" s="187">
        <f>IF(A1471 &lt;&gt; "", COUNTIFS(DiemDanhChiTiet!A:A, A1471, DiemDanhChiTiet!E:E, C1471), 0)</f>
        <v>4</v>
      </c>
      <c r="H1471" s="187">
        <f>IF(A1471 &lt;&gt; "", COUNTIFS(DiemDanhChiTiet!A:A, A1471, DiemDanhChiTiet!E:E, "&lt;&gt;"&amp;C1471), 0)</f>
        <v>0</v>
      </c>
      <c r="I1471" s="186">
        <f t="shared" si="5"/>
        <v>150000</v>
      </c>
      <c r="J1471" s="186">
        <f t="shared" si="3"/>
        <v>0</v>
      </c>
      <c r="K1471" s="186" t="str">
        <f t="array" ref="K1471">XLOOKUP(TRIM(C1471), LopHoc!$B$4:$B$100, LopHoc!$A$4:$A$100, "Không tìm thấy")
</f>
        <v>RMIX</v>
      </c>
    </row>
    <row r="1472">
      <c r="A1472" s="102" t="s">
        <v>3353</v>
      </c>
      <c r="B1472" s="105" t="s">
        <v>3354</v>
      </c>
      <c r="C1472" s="105" t="s">
        <v>293</v>
      </c>
      <c r="D1472" s="105" t="str">
        <f>IFERROR(VLOOKUP(A1472, LichDay!A:E, 5, FALSE), "")</f>
        <v>Halo</v>
      </c>
      <c r="E1472" s="173" t="str">
        <f>IFERROR(VLOOKUP(A1472, LichDay!A:F, 6, FALSE), "")</f>
        <v/>
      </c>
      <c r="F1472" s="187">
        <f t="shared" si="1"/>
        <v>14</v>
      </c>
      <c r="G1472" s="187">
        <f>IF(A1472 &lt;&gt; "", COUNTIFS(DiemDanhChiTiet!A:A, A1472, DiemDanhChiTiet!E:E, C1472), 0)</f>
        <v>14</v>
      </c>
      <c r="H1472" s="187">
        <f>IF(A1472 &lt;&gt; "", COUNTIFS(DiemDanhChiTiet!A:A, A1472, DiemDanhChiTiet!E:E, "&lt;&gt;"&amp;C1472), 0)</f>
        <v>0</v>
      </c>
      <c r="I1472" s="186">
        <f t="shared" si="5"/>
        <v>190000</v>
      </c>
      <c r="J1472" s="186">
        <f t="shared" si="3"/>
        <v>0</v>
      </c>
      <c r="K1472" s="186" t="str">
        <f t="array" ref="K1472">XLOOKUP(TRIM(C1472), LopHoc!$B$4:$B$100, LopHoc!$A$4:$A$100, "Không tìm thấy")
</f>
        <v>Gang Thép</v>
      </c>
    </row>
    <row r="1473">
      <c r="A1473" s="102" t="s">
        <v>3473</v>
      </c>
      <c r="B1473" s="105" t="s">
        <v>3325</v>
      </c>
      <c r="C1473" s="105" t="s">
        <v>1155</v>
      </c>
      <c r="D1473" s="105" t="str">
        <f>IFERROR(VLOOKUP(A1473, LichDay!A:E, 5, FALSE), "")</f>
        <v>Bee</v>
      </c>
      <c r="E1473" s="173" t="str">
        <f>IFERROR(VLOOKUP(A1473, LichDay!A:F, 6, FALSE), "")</f>
        <v/>
      </c>
      <c r="F1473" s="187">
        <f t="shared" si="1"/>
        <v>4</v>
      </c>
      <c r="G1473" s="187">
        <f>IF(A1473 &lt;&gt; "", COUNTIFS(DiemDanhChiTiet!A:A, A1473, DiemDanhChiTiet!E:E, C1473), 0)</f>
        <v>4</v>
      </c>
      <c r="H1473" s="187">
        <f>IF(A1473 &lt;&gt; "", COUNTIFS(DiemDanhChiTiet!A:A, A1473, DiemDanhChiTiet!E:E, "&lt;&gt;"&amp;C1473), 0)</f>
        <v>0</v>
      </c>
      <c r="I1473" s="186">
        <f t="shared" si="5"/>
        <v>150000</v>
      </c>
      <c r="J1473" s="186">
        <f t="shared" si="3"/>
        <v>0</v>
      </c>
      <c r="K1473" s="186" t="str">
        <f t="array" ref="K1473">XLOOKUP(TRIM(C1473), LopHoc!$B$4:$B$100, LopHoc!$A$4:$A$100, "Không tìm thấy")
</f>
        <v>RMIX</v>
      </c>
    </row>
    <row r="1474">
      <c r="A1474" s="102" t="s">
        <v>3409</v>
      </c>
      <c r="B1474" s="105" t="s">
        <v>3325</v>
      </c>
      <c r="C1474" s="105" t="s">
        <v>306</v>
      </c>
      <c r="D1474" s="105" t="str">
        <f>IFERROR(VLOOKUP(A1474, LichDay!A:E, 5, FALSE), "")</f>
        <v>Khadi</v>
      </c>
      <c r="E1474" s="173" t="str">
        <f>IFERROR(VLOOKUP(A1474, LichDay!A:F, 6, FALSE), "")</f>
        <v/>
      </c>
      <c r="F1474" s="187">
        <f t="shared" si="1"/>
        <v>9</v>
      </c>
      <c r="G1474" s="187">
        <f>IF(A1474 &lt;&gt; "", COUNTIFS(DiemDanhChiTiet!A:A, A1474, DiemDanhChiTiet!E:E, C1474), 0)</f>
        <v>7</v>
      </c>
      <c r="H1474" s="187">
        <f>IF(A1474 &lt;&gt; "", COUNTIFS(DiemDanhChiTiet!A:A, A1474, DiemDanhChiTiet!E:E, "&lt;&gt;"&amp;C1474), 0)</f>
        <v>2</v>
      </c>
      <c r="I1474" s="186">
        <f t="shared" si="5"/>
        <v>170000</v>
      </c>
      <c r="J1474" s="186">
        <f t="shared" si="3"/>
        <v>0</v>
      </c>
      <c r="K1474" s="186" t="str">
        <f t="array" ref="K1474">XLOOKUP(TRIM(C1474), LopHoc!$B$4:$B$100, LopHoc!$A$4:$A$100, "Không tìm thấy")
</f>
        <v>Gang Thép</v>
      </c>
    </row>
    <row r="1475">
      <c r="A1475" s="102" t="s">
        <v>3324</v>
      </c>
      <c r="B1475" s="105" t="s">
        <v>3325</v>
      </c>
      <c r="C1475" s="105" t="s">
        <v>453</v>
      </c>
      <c r="D1475" s="105" t="str">
        <f>IFERROR(VLOOKUP(A1475, LichDay!A:E, 5, FALSE), "")</f>
        <v>Hope</v>
      </c>
      <c r="E1475" s="173" t="str">
        <f>IFERROR(VLOOKUP(A1475, LichDay!A:F, 6, FALSE), "")</f>
        <v/>
      </c>
      <c r="F1475" s="187">
        <f t="shared" si="1"/>
        <v>16</v>
      </c>
      <c r="G1475" s="187">
        <f>IF(A1475 &lt;&gt; "", COUNTIFS(DiemDanhChiTiet!A:A, A1475, DiemDanhChiTiet!E:E, C1475), 0)</f>
        <v>16</v>
      </c>
      <c r="H1475" s="187">
        <f>IF(A1475 &lt;&gt; "", COUNTIFS(DiemDanhChiTiet!A:A, A1475, DiemDanhChiTiet!E:E, "&lt;&gt;"&amp;C1475), 0)</f>
        <v>0</v>
      </c>
      <c r="I1475" s="186">
        <f t="shared" si="5"/>
        <v>220000</v>
      </c>
      <c r="J1475" s="186">
        <f t="shared" si="3"/>
        <v>0</v>
      </c>
      <c r="K1475" s="186" t="str">
        <f t="array" ref="K1475">XLOOKUP(TRIM(C1475), LopHoc!$B$4:$B$100, LopHoc!$A$4:$A$100, "Không tìm thấy")
</f>
        <v>Gang Thép</v>
      </c>
    </row>
    <row r="1476">
      <c r="A1476" s="102" t="s">
        <v>3366</v>
      </c>
      <c r="B1476" s="105" t="s">
        <v>3354</v>
      </c>
      <c r="C1476" s="105" t="s">
        <v>141</v>
      </c>
      <c r="D1476" s="105" t="str">
        <f>IFERROR(VLOOKUP(A1476, LichDay!A:E, 5, FALSE), "")</f>
        <v>Hope</v>
      </c>
      <c r="E1476" s="173" t="str">
        <f>IFERROR(VLOOKUP(A1476, LichDay!A:F, 6, FALSE), "")</f>
        <v/>
      </c>
      <c r="F1476" s="187">
        <f t="shared" si="1"/>
        <v>7</v>
      </c>
      <c r="G1476" s="187">
        <f>IF(A1476 &lt;&gt; "", COUNTIFS(DiemDanhChiTiet!A:A, A1476, DiemDanhChiTiet!E:E, C1476), 0)</f>
        <v>7</v>
      </c>
      <c r="H1476" s="187">
        <f>IF(A1476 &lt;&gt; "", COUNTIFS(DiemDanhChiTiet!A:A, A1476, DiemDanhChiTiet!E:E, "&lt;&gt;"&amp;C1476), 0)</f>
        <v>0</v>
      </c>
      <c r="I1476" s="186">
        <f t="shared" si="5"/>
        <v>150000</v>
      </c>
      <c r="J1476" s="186">
        <f t="shared" si="3"/>
        <v>0</v>
      </c>
      <c r="K1476" s="186" t="str">
        <f t="array" ref="K1476">XLOOKUP(TRIM(C1476), LopHoc!$B$4:$B$100, LopHoc!$A$4:$A$100, "Không tìm thấy")
</f>
        <v>RMIX</v>
      </c>
    </row>
    <row r="1477">
      <c r="A1477" s="102" t="s">
        <v>3364</v>
      </c>
      <c r="B1477" s="105" t="s">
        <v>3365</v>
      </c>
      <c r="C1477" s="105" t="s">
        <v>141</v>
      </c>
      <c r="D1477" s="105" t="str">
        <f>IFERROR(VLOOKUP(A1477, LichDay!A:E, 5, FALSE), "")</f>
        <v>Hope</v>
      </c>
      <c r="E1477" s="173" t="str">
        <f>IFERROR(VLOOKUP(A1477, LichDay!A:F, 6, FALSE), "")</f>
        <v/>
      </c>
      <c r="F1477" s="187">
        <f t="shared" si="1"/>
        <v>6</v>
      </c>
      <c r="G1477" s="187">
        <f>IF(A1477 &lt;&gt; "", COUNTIFS(DiemDanhChiTiet!A:A, A1477, DiemDanhChiTiet!E:E, C1477), 0)</f>
        <v>6</v>
      </c>
      <c r="H1477" s="187">
        <f>IF(A1477 &lt;&gt; "", COUNTIFS(DiemDanhChiTiet!A:A, A1477, DiemDanhChiTiet!E:E, "&lt;&gt;"&amp;C1477), 0)</f>
        <v>0</v>
      </c>
      <c r="I1477" s="186">
        <f t="shared" si="5"/>
        <v>150000</v>
      </c>
      <c r="J1477" s="186">
        <f t="shared" si="3"/>
        <v>0</v>
      </c>
      <c r="K1477" s="186" t="str">
        <f t="array" ref="K1477">XLOOKUP(TRIM(C1477), LopHoc!$B$4:$B$100, LopHoc!$A$4:$A$100, "Không tìm thấy")
</f>
        <v>RMIX</v>
      </c>
    </row>
    <row r="1478">
      <c r="A1478" s="102" t="s">
        <v>3319</v>
      </c>
      <c r="B1478" s="106">
        <v>45785.0</v>
      </c>
      <c r="C1478" s="105" t="s">
        <v>453</v>
      </c>
      <c r="D1478" s="105" t="str">
        <f>IFERROR(VLOOKUP(A1478, LichDay!A:E, 5, FALSE), "")</f>
        <v>Hope</v>
      </c>
      <c r="E1478" s="173" t="str">
        <f>IFERROR(VLOOKUP(A1478, LichDay!A:F, 6, FALSE), "")</f>
        <v/>
      </c>
      <c r="F1478" s="187">
        <f t="shared" si="1"/>
        <v>14</v>
      </c>
      <c r="G1478" s="187">
        <f>IF(A1478 &lt;&gt; "", COUNTIFS(DiemDanhChiTiet!A:A, A1478, DiemDanhChiTiet!E:E, C1478), 0)</f>
        <v>14</v>
      </c>
      <c r="H1478" s="187">
        <f>IF(A1478 &lt;&gt; "", COUNTIFS(DiemDanhChiTiet!A:A, A1478, DiemDanhChiTiet!E:E, "&lt;&gt;"&amp;C1478), 0)</f>
        <v>0</v>
      </c>
      <c r="I1478" s="186">
        <f t="shared" si="5"/>
        <v>190000</v>
      </c>
      <c r="J1478" s="186">
        <f t="shared" si="3"/>
        <v>0</v>
      </c>
      <c r="K1478" s="186" t="str">
        <f t="array" ref="K1478">XLOOKUP(TRIM(C1478), LopHoc!$B$4:$B$100, LopHoc!$A$4:$A$100, "Không tìm thấy")
</f>
        <v>Gang Thép</v>
      </c>
    </row>
    <row r="1479">
      <c r="A1479" s="102" t="s">
        <v>3429</v>
      </c>
      <c r="B1479" s="105" t="s">
        <v>3368</v>
      </c>
      <c r="C1479" s="105" t="s">
        <v>86</v>
      </c>
      <c r="D1479" s="105" t="str">
        <f>IFERROR(VLOOKUP(A1479, LichDay!A:E, 5, FALSE), "")</f>
        <v>Halo</v>
      </c>
      <c r="E1479" s="173" t="str">
        <f>IFERROR(VLOOKUP(A1479, LichDay!A:F, 6, FALSE), "")</f>
        <v/>
      </c>
      <c r="F1479" s="187">
        <f t="shared" si="1"/>
        <v>5</v>
      </c>
      <c r="G1479" s="187">
        <f>IF(A1479 &lt;&gt; "", COUNTIFS(DiemDanhChiTiet!A:A, A1479, DiemDanhChiTiet!E:E, C1479), 0)</f>
        <v>5</v>
      </c>
      <c r="H1479" s="187">
        <f>IF(A1479 &lt;&gt; "", COUNTIFS(DiemDanhChiTiet!A:A, A1479, DiemDanhChiTiet!E:E, "&lt;&gt;"&amp;C1479), 0)</f>
        <v>0</v>
      </c>
      <c r="I1479" s="186">
        <f t="shared" si="5"/>
        <v>150000</v>
      </c>
      <c r="J1479" s="186">
        <f t="shared" si="3"/>
        <v>0</v>
      </c>
      <c r="K1479" s="186" t="str">
        <f t="array" ref="K1479">XLOOKUP(TRIM(C1479), LopHoc!$B$4:$B$100, LopHoc!$A$4:$A$100, "Không tìm thấy")
</f>
        <v>RMIX</v>
      </c>
    </row>
    <row r="1480">
      <c r="A1480" s="102" t="s">
        <v>3397</v>
      </c>
      <c r="B1480" s="105" t="s">
        <v>3368</v>
      </c>
      <c r="C1480" s="105" t="s">
        <v>327</v>
      </c>
      <c r="D1480" s="105" t="str">
        <f>IFERROR(VLOOKUP(A1480, LichDay!A:E, 5, FALSE), "")</f>
        <v>Huco</v>
      </c>
      <c r="E1480" s="173" t="str">
        <f>IFERROR(VLOOKUP(A1480, LichDay!A:F, 6, FALSE), "")</f>
        <v/>
      </c>
      <c r="F1480" s="187">
        <f t="shared" si="1"/>
        <v>10</v>
      </c>
      <c r="G1480" s="187">
        <f>IF(A1480 &lt;&gt; "", COUNTIFS(DiemDanhChiTiet!A:A, A1480, DiemDanhChiTiet!E:E, C1480), 0)</f>
        <v>10</v>
      </c>
      <c r="H1480" s="187">
        <f>IF(A1480 &lt;&gt; "", COUNTIFS(DiemDanhChiTiet!A:A, A1480, DiemDanhChiTiet!E:E, "&lt;&gt;"&amp;C1480), 0)</f>
        <v>0</v>
      </c>
      <c r="I1480" s="186">
        <f t="shared" si="5"/>
        <v>170000</v>
      </c>
      <c r="J1480" s="186">
        <f t="shared" si="3"/>
        <v>0</v>
      </c>
      <c r="K1480" s="186" t="str">
        <f t="array" ref="K1480">XLOOKUP(TRIM(C1480), LopHoc!$B$4:$B$100, LopHoc!$A$4:$A$100, "Không tìm thấy")
</f>
        <v>Gang Thép</v>
      </c>
    </row>
    <row r="1481">
      <c r="A1481" s="102" t="s">
        <v>3420</v>
      </c>
      <c r="B1481" s="105" t="s">
        <v>3368</v>
      </c>
      <c r="C1481" s="105" t="s">
        <v>27</v>
      </c>
      <c r="D1481" s="105" t="str">
        <f>IFERROR(VLOOKUP(A1481, LichDay!A:E, 5, FALSE), "")</f>
        <v>Lego</v>
      </c>
      <c r="E1481" s="173" t="str">
        <f>IFERROR(VLOOKUP(A1481, LichDay!A:F, 6, FALSE), "")</f>
        <v/>
      </c>
      <c r="F1481" s="187">
        <f t="shared" si="1"/>
        <v>2</v>
      </c>
      <c r="G1481" s="187">
        <f>IF(A1481 &lt;&gt; "", COUNTIFS(DiemDanhChiTiet!A:A, A1481, DiemDanhChiTiet!E:E, C1481), 0)</f>
        <v>2</v>
      </c>
      <c r="H1481" s="187">
        <f>IF(A1481 &lt;&gt; "", COUNTIFS(DiemDanhChiTiet!A:A, A1481, DiemDanhChiTiet!E:E, "&lt;&gt;"&amp;C1481), 0)</f>
        <v>0</v>
      </c>
      <c r="I1481" s="186">
        <f t="shared" si="5"/>
        <v>150000</v>
      </c>
      <c r="J1481" s="186">
        <f t="shared" si="3"/>
        <v>0</v>
      </c>
      <c r="K1481" s="186" t="str">
        <f t="array" ref="K1481">XLOOKUP(TRIM(C1481), LopHoc!$B$4:$B$100, LopHoc!$A$4:$A$100, "Không tìm thấy")
</f>
        <v>RMIX</v>
      </c>
    </row>
    <row r="1482">
      <c r="A1482" s="102" t="s">
        <v>3367</v>
      </c>
      <c r="B1482" s="105" t="s">
        <v>3368</v>
      </c>
      <c r="C1482" s="105" t="s">
        <v>141</v>
      </c>
      <c r="D1482" s="105" t="str">
        <f>IFERROR(VLOOKUP(A1482, LichDay!A:E, 5, FALSE), "")</f>
        <v>Hope</v>
      </c>
      <c r="E1482" s="173" t="str">
        <f>IFERROR(VLOOKUP(A1482, LichDay!A:F, 6, FALSE), "")</f>
        <v/>
      </c>
      <c r="F1482" s="187">
        <f t="shared" si="1"/>
        <v>4</v>
      </c>
      <c r="G1482" s="187">
        <f>IF(A1482 &lt;&gt; "", COUNTIFS(DiemDanhChiTiet!A:A, A1482, DiemDanhChiTiet!E:E, C1482), 0)</f>
        <v>4</v>
      </c>
      <c r="H1482" s="187">
        <f>IF(A1482 &lt;&gt; "", COUNTIFS(DiemDanhChiTiet!A:A, A1482, DiemDanhChiTiet!E:E, "&lt;&gt;"&amp;C1482), 0)</f>
        <v>0</v>
      </c>
      <c r="I1482" s="186">
        <f t="shared" si="5"/>
        <v>150000</v>
      </c>
      <c r="J1482" s="186">
        <f t="shared" si="3"/>
        <v>0</v>
      </c>
      <c r="K1482" s="186" t="str">
        <f t="array" ref="K1482">XLOOKUP(TRIM(C1482), LopHoc!$B$4:$B$100, LopHoc!$A$4:$A$100, "Không tìm thấy")
</f>
        <v>RMIX</v>
      </c>
    </row>
    <row r="1483">
      <c r="A1483" s="102" t="s">
        <v>3458</v>
      </c>
      <c r="B1483" s="105" t="s">
        <v>3368</v>
      </c>
      <c r="C1483" s="105" t="s">
        <v>439</v>
      </c>
      <c r="D1483" s="105" t="str">
        <f>IFERROR(VLOOKUP(A1483, LichDay!A:E, 5, FALSE), "")</f>
        <v>Khadi</v>
      </c>
      <c r="E1483" s="173" t="str">
        <f>IFERROR(VLOOKUP(A1483, LichDay!A:F, 6, FALSE), "")</f>
        <v/>
      </c>
      <c r="F1483" s="187">
        <f t="shared" si="1"/>
        <v>7</v>
      </c>
      <c r="G1483" s="187">
        <f>IF(A1483 &lt;&gt; "", COUNTIFS(DiemDanhChiTiet!A:A, A1483, DiemDanhChiTiet!E:E, C1483), 0)</f>
        <v>7</v>
      </c>
      <c r="H1483" s="187">
        <f>IF(A1483 &lt;&gt; "", COUNTIFS(DiemDanhChiTiet!A:A, A1483, DiemDanhChiTiet!E:E, "&lt;&gt;"&amp;C1483), 0)</f>
        <v>0</v>
      </c>
      <c r="I1483" s="186">
        <f t="shared" si="5"/>
        <v>170000</v>
      </c>
      <c r="J1483" s="186">
        <f t="shared" si="3"/>
        <v>0</v>
      </c>
      <c r="K1483" s="186" t="str">
        <f t="array" ref="K1483">XLOOKUP(TRIM(C1483), LopHoc!$B$4:$B$100, LopHoc!$A$4:$A$100, "Không tìm thấy")
</f>
        <v>Gang Thép</v>
      </c>
    </row>
    <row r="1484">
      <c r="A1484" s="102" t="s">
        <v>3410</v>
      </c>
      <c r="B1484" s="105" t="s">
        <v>3356</v>
      </c>
      <c r="C1484" s="105" t="s">
        <v>306</v>
      </c>
      <c r="D1484" s="105" t="str">
        <f>IFERROR(VLOOKUP(A1484, LichDay!A:E, 5, FALSE), "")</f>
        <v>Khadi</v>
      </c>
      <c r="E1484" s="173" t="str">
        <f>IFERROR(VLOOKUP(A1484, LichDay!A:F, 6, FALSE), "")</f>
        <v/>
      </c>
      <c r="F1484" s="187">
        <f t="shared" si="1"/>
        <v>6</v>
      </c>
      <c r="G1484" s="187">
        <f>IF(A1484 &lt;&gt; "", COUNTIFS(DiemDanhChiTiet!A:A, A1484, DiemDanhChiTiet!E:E, C1484), 0)</f>
        <v>5</v>
      </c>
      <c r="H1484" s="187">
        <f>IF(A1484 &lt;&gt; "", COUNTIFS(DiemDanhChiTiet!A:A, A1484, DiemDanhChiTiet!E:E, "&lt;&gt;"&amp;C1484), 0)</f>
        <v>1</v>
      </c>
      <c r="I1484" s="186">
        <f t="shared" si="5"/>
        <v>170000</v>
      </c>
      <c r="J1484" s="186">
        <f t="shared" si="3"/>
        <v>0</v>
      </c>
      <c r="K1484" s="186" t="str">
        <f t="array" ref="K1484">XLOOKUP(TRIM(C1484), LopHoc!$B$4:$B$100, LopHoc!$A$4:$A$100, "Không tìm thấy")
</f>
        <v>Gang Thép</v>
      </c>
    </row>
    <row r="1485">
      <c r="A1485" s="102" t="s">
        <v>3355</v>
      </c>
      <c r="B1485" s="105" t="s">
        <v>3356</v>
      </c>
      <c r="C1485" s="105" t="s">
        <v>293</v>
      </c>
      <c r="D1485" s="105" t="str">
        <f>IFERROR(VLOOKUP(A1485, LichDay!A:E, 5, FALSE), "")</f>
        <v>Halo</v>
      </c>
      <c r="E1485" s="173" t="str">
        <f>IFERROR(VLOOKUP(A1485, LichDay!A:F, 6, FALSE), "")</f>
        <v/>
      </c>
      <c r="F1485" s="187">
        <f t="shared" si="1"/>
        <v>13</v>
      </c>
      <c r="G1485" s="187">
        <f>IF(A1485 &lt;&gt; "", COUNTIFS(DiemDanhChiTiet!A:A, A1485, DiemDanhChiTiet!E:E, C1485), 0)</f>
        <v>13</v>
      </c>
      <c r="H1485" s="187">
        <f>IF(A1485 &lt;&gt; "", COUNTIFS(DiemDanhChiTiet!A:A, A1485, DiemDanhChiTiet!E:E, "&lt;&gt;"&amp;C1485), 0)</f>
        <v>0</v>
      </c>
      <c r="I1485" s="186">
        <f t="shared" si="5"/>
        <v>190000</v>
      </c>
      <c r="J1485" s="186">
        <f t="shared" si="3"/>
        <v>0</v>
      </c>
      <c r="K1485" s="186" t="str">
        <f t="array" ref="K1485">XLOOKUP(TRIM(C1485), LopHoc!$B$4:$B$100, LopHoc!$A$4:$A$100, "Không tìm thấy")
</f>
        <v>Gang Thép</v>
      </c>
    </row>
    <row r="1486">
      <c r="A1486" s="102" t="s">
        <v>3449</v>
      </c>
      <c r="B1486" s="105" t="s">
        <v>3327</v>
      </c>
      <c r="C1486" s="105" t="s">
        <v>50</v>
      </c>
      <c r="D1486" s="105" t="str">
        <f>IFERROR(VLOOKUP(A1486, LichDay!A:E, 5, FALSE), "")</f>
        <v>Khadi</v>
      </c>
      <c r="E1486" s="173" t="str">
        <f>IFERROR(VLOOKUP(A1486, LichDay!A:F, 6, FALSE), "")</f>
        <v/>
      </c>
      <c r="F1486" s="187">
        <f t="shared" si="1"/>
        <v>9</v>
      </c>
      <c r="G1486" s="187">
        <f>IF(A1486 &lt;&gt; "", COUNTIFS(DiemDanhChiTiet!A:A, A1486, DiemDanhChiTiet!E:E, C1486), 0)</f>
        <v>7</v>
      </c>
      <c r="H1486" s="187">
        <f>IF(A1486 &lt;&gt; "", COUNTIFS(DiemDanhChiTiet!A:A, A1486, DiemDanhChiTiet!E:E, "&lt;&gt;"&amp;C1486), 0)</f>
        <v>2</v>
      </c>
      <c r="I1486" s="186">
        <f t="shared" si="5"/>
        <v>150000</v>
      </c>
      <c r="J1486" s="186">
        <f t="shared" si="3"/>
        <v>0</v>
      </c>
      <c r="K1486" s="186" t="str">
        <f t="array" ref="K1486">XLOOKUP(TRIM(C1486), LopHoc!$B$4:$B$100, LopHoc!$A$4:$A$100, "Không tìm thấy")
</f>
        <v>RMIX</v>
      </c>
    </row>
    <row r="1487">
      <c r="A1487" s="102" t="s">
        <v>3398</v>
      </c>
      <c r="B1487" s="105" t="s">
        <v>3327</v>
      </c>
      <c r="C1487" s="105" t="s">
        <v>327</v>
      </c>
      <c r="D1487" s="105" t="str">
        <f>IFERROR(VLOOKUP(A1487, LichDay!A:E, 5, FALSE), "")</f>
        <v>Huco</v>
      </c>
      <c r="E1487" s="173" t="str">
        <f>IFERROR(VLOOKUP(A1487, LichDay!A:F, 6, FALSE), "")</f>
        <v/>
      </c>
      <c r="F1487" s="187">
        <f t="shared" si="1"/>
        <v>11</v>
      </c>
      <c r="G1487" s="187">
        <f>IF(A1487 &lt;&gt; "", COUNTIFS(DiemDanhChiTiet!A:A, A1487, DiemDanhChiTiet!E:E, C1487), 0)</f>
        <v>11</v>
      </c>
      <c r="H1487" s="187">
        <f>IF(A1487 &lt;&gt; "", COUNTIFS(DiemDanhChiTiet!A:A, A1487, DiemDanhChiTiet!E:E, "&lt;&gt;"&amp;C1487), 0)</f>
        <v>0</v>
      </c>
      <c r="I1487" s="186">
        <f t="shared" si="5"/>
        <v>170000</v>
      </c>
      <c r="J1487" s="186">
        <f t="shared" si="3"/>
        <v>0</v>
      </c>
      <c r="K1487" s="186" t="str">
        <f t="array" ref="K1487">XLOOKUP(TRIM(C1487), LopHoc!$B$4:$B$100, LopHoc!$A$4:$A$100, "Không tìm thấy")
</f>
        <v>Gang Thép</v>
      </c>
    </row>
    <row r="1488">
      <c r="A1488" s="102" t="s">
        <v>3430</v>
      </c>
      <c r="B1488" s="105" t="s">
        <v>3327</v>
      </c>
      <c r="C1488" s="105" t="s">
        <v>86</v>
      </c>
      <c r="D1488" s="105" t="str">
        <f>IFERROR(VLOOKUP(A1488, LichDay!A:E, 5, FALSE), "")</f>
        <v>Halo</v>
      </c>
      <c r="E1488" s="173" t="str">
        <f>IFERROR(VLOOKUP(A1488, LichDay!A:F, 6, FALSE), "")</f>
        <v/>
      </c>
      <c r="F1488" s="187">
        <f t="shared" si="1"/>
        <v>7</v>
      </c>
      <c r="G1488" s="187">
        <f>IF(A1488 &lt;&gt; "", COUNTIFS(DiemDanhChiTiet!A:A, A1488, DiemDanhChiTiet!E:E, C1488), 0)</f>
        <v>7</v>
      </c>
      <c r="H1488" s="187">
        <f>IF(A1488 &lt;&gt; "", COUNTIFS(DiemDanhChiTiet!A:A, A1488, DiemDanhChiTiet!E:E, "&lt;&gt;"&amp;C1488), 0)</f>
        <v>0</v>
      </c>
      <c r="I1488" s="186">
        <f t="shared" si="5"/>
        <v>150000</v>
      </c>
      <c r="J1488" s="186">
        <f t="shared" si="3"/>
        <v>0</v>
      </c>
      <c r="K1488" s="186" t="str">
        <f t="array" ref="K1488">XLOOKUP(TRIM(C1488), LopHoc!$B$4:$B$100, LopHoc!$A$4:$A$100, "Không tìm thấy")
</f>
        <v>RMIX</v>
      </c>
    </row>
    <row r="1489">
      <c r="A1489" s="102" t="s">
        <v>3421</v>
      </c>
      <c r="B1489" s="105" t="s">
        <v>3327</v>
      </c>
      <c r="C1489" s="105" t="s">
        <v>27</v>
      </c>
      <c r="D1489" s="105" t="str">
        <f>IFERROR(VLOOKUP(A1489, LichDay!A:E, 5, FALSE), "")</f>
        <v>Lego</v>
      </c>
      <c r="E1489" s="173" t="str">
        <f>IFERROR(VLOOKUP(A1489, LichDay!A:F, 6, FALSE), "")</f>
        <v/>
      </c>
      <c r="F1489" s="187">
        <f t="shared" si="1"/>
        <v>5</v>
      </c>
      <c r="G1489" s="187">
        <f>IF(A1489 &lt;&gt; "", COUNTIFS(DiemDanhChiTiet!A:A, A1489, DiemDanhChiTiet!E:E, C1489), 0)</f>
        <v>5</v>
      </c>
      <c r="H1489" s="187">
        <f>IF(A1489 &lt;&gt; "", COUNTIFS(DiemDanhChiTiet!A:A, A1489, DiemDanhChiTiet!E:E, "&lt;&gt;"&amp;C1489), 0)</f>
        <v>0</v>
      </c>
      <c r="I1489" s="186">
        <f t="shared" si="5"/>
        <v>150000</v>
      </c>
      <c r="J1489" s="186">
        <f t="shared" si="3"/>
        <v>0</v>
      </c>
      <c r="K1489" s="186" t="str">
        <f t="array" ref="K1489">XLOOKUP(TRIM(C1489), LopHoc!$B$4:$B$100, LopHoc!$A$4:$A$100, "Không tìm thấy")
</f>
        <v>RMIX</v>
      </c>
    </row>
    <row r="1490">
      <c r="A1490" s="102" t="s">
        <v>3459</v>
      </c>
      <c r="B1490" s="105" t="s">
        <v>3327</v>
      </c>
      <c r="C1490" s="105" t="s">
        <v>439</v>
      </c>
      <c r="D1490" s="105" t="str">
        <f>IFERROR(VLOOKUP(A1490, LichDay!A:E, 5, FALSE), "")</f>
        <v>Khadi</v>
      </c>
      <c r="E1490" s="173" t="str">
        <f>IFERROR(VLOOKUP(A1490, LichDay!A:F, 6, FALSE), "")</f>
        <v/>
      </c>
      <c r="F1490" s="187">
        <f t="shared" si="1"/>
        <v>6</v>
      </c>
      <c r="G1490" s="187">
        <f>IF(A1490 &lt;&gt; "", COUNTIFS(DiemDanhChiTiet!A:A, A1490, DiemDanhChiTiet!E:E, C1490), 0)</f>
        <v>6</v>
      </c>
      <c r="H1490" s="187">
        <f>IF(A1490 &lt;&gt; "", COUNTIFS(DiemDanhChiTiet!A:A, A1490, DiemDanhChiTiet!E:E, "&lt;&gt;"&amp;C1490), 0)</f>
        <v>0</v>
      </c>
      <c r="I1490" s="186">
        <f t="shared" si="5"/>
        <v>170000</v>
      </c>
      <c r="J1490" s="186">
        <f t="shared" si="3"/>
        <v>0</v>
      </c>
      <c r="K1490" s="186" t="str">
        <f t="array" ref="K1490">XLOOKUP(TRIM(C1490), LopHoc!$B$4:$B$100, LopHoc!$A$4:$A$100, "Không tìm thấy")
</f>
        <v>Gang Thép</v>
      </c>
    </row>
    <row r="1491">
      <c r="A1491" s="102" t="s">
        <v>3378</v>
      </c>
      <c r="B1491" s="105" t="s">
        <v>3341</v>
      </c>
      <c r="C1491" s="105" t="s">
        <v>225</v>
      </c>
      <c r="D1491" s="105" t="str">
        <f>IFERROR(VLOOKUP(A1491, LichDay!A:E, 5, FALSE), "")</f>
        <v>Hope</v>
      </c>
      <c r="E1491" s="173" t="str">
        <f>IFERROR(VLOOKUP(A1491, LichDay!A:F, 6, FALSE), "")</f>
        <v/>
      </c>
      <c r="F1491" s="187">
        <f t="shared" si="1"/>
        <v>12</v>
      </c>
      <c r="G1491" s="187">
        <f>IF(A1491 &lt;&gt; "", COUNTIFS(DiemDanhChiTiet!A:A, A1491, DiemDanhChiTiet!E:E, C1491), 0)</f>
        <v>12</v>
      </c>
      <c r="H1491" s="187">
        <f>IF(A1491 &lt;&gt; "", COUNTIFS(DiemDanhChiTiet!A:A, A1491, DiemDanhChiTiet!E:E, "&lt;&gt;"&amp;C1491), 0)</f>
        <v>0</v>
      </c>
      <c r="I1491" s="186">
        <f t="shared" si="5"/>
        <v>170000</v>
      </c>
      <c r="J1491" s="186">
        <f t="shared" si="3"/>
        <v>0</v>
      </c>
      <c r="K1491" s="186" t="str">
        <f t="array" ref="K1491">XLOOKUP(TRIM(C1491), LopHoc!$B$4:$B$100, LopHoc!$A$4:$A$100, "Không tìm thấy")
</f>
        <v>Gang Thép</v>
      </c>
    </row>
    <row r="1492">
      <c r="A1492" s="102" t="s">
        <v>3439</v>
      </c>
      <c r="B1492" s="105" t="s">
        <v>3341</v>
      </c>
      <c r="C1492" s="105" t="s">
        <v>114</v>
      </c>
      <c r="D1492" s="105" t="str">
        <f>IFERROR(VLOOKUP(A1492, LichDay!A:E, 5, FALSE), "")</f>
        <v>Khadi</v>
      </c>
      <c r="E1492" s="173" t="str">
        <f>IFERROR(VLOOKUP(A1492, LichDay!A:F, 6, FALSE), "")</f>
        <v/>
      </c>
      <c r="F1492" s="187">
        <f t="shared" si="1"/>
        <v>7</v>
      </c>
      <c r="G1492" s="187">
        <f>IF(A1492 &lt;&gt; "", COUNTIFS(DiemDanhChiTiet!A:A, A1492, DiemDanhChiTiet!E:E, C1492), 0)</f>
        <v>6</v>
      </c>
      <c r="H1492" s="187">
        <f>IF(A1492 &lt;&gt; "", COUNTIFS(DiemDanhChiTiet!A:A, A1492, DiemDanhChiTiet!E:E, "&lt;&gt;"&amp;C1492), 0)</f>
        <v>1</v>
      </c>
      <c r="I1492" s="186">
        <f t="shared" si="5"/>
        <v>150000</v>
      </c>
      <c r="J1492" s="186">
        <f t="shared" si="3"/>
        <v>0</v>
      </c>
      <c r="K1492" s="186" t="str">
        <f t="array" ref="K1492">XLOOKUP(TRIM(C1492), LopHoc!$B$4:$B$100, LopHoc!$A$4:$A$100, "Không tìm thấy")
</f>
        <v>RMIX</v>
      </c>
    </row>
    <row r="1493">
      <c r="A1493" s="102" t="s">
        <v>3388</v>
      </c>
      <c r="B1493" s="105" t="s">
        <v>3341</v>
      </c>
      <c r="C1493" s="105" t="s">
        <v>232</v>
      </c>
      <c r="D1493" s="105" t="str">
        <f>IFERROR(VLOOKUP(A1493, LichDay!A:E, 5, FALSE), "")</f>
        <v>Khadi</v>
      </c>
      <c r="E1493" s="173" t="str">
        <f>IFERROR(VLOOKUP(A1493, LichDay!A:F, 6, FALSE), "")</f>
        <v/>
      </c>
      <c r="F1493" s="187">
        <f t="shared" si="1"/>
        <v>9</v>
      </c>
      <c r="G1493" s="187">
        <f>IF(A1493 &lt;&gt; "", COUNTIFS(DiemDanhChiTiet!A:A, A1493, DiemDanhChiTiet!E:E, C1493), 0)</f>
        <v>9</v>
      </c>
      <c r="H1493" s="187">
        <f>IF(A1493 &lt;&gt; "", COUNTIFS(DiemDanhChiTiet!A:A, A1493, DiemDanhChiTiet!E:E, "&lt;&gt;"&amp;C1493), 0)</f>
        <v>0</v>
      </c>
      <c r="I1493" s="186">
        <f t="shared" si="5"/>
        <v>170000</v>
      </c>
      <c r="J1493" s="186">
        <f t="shared" si="3"/>
        <v>0</v>
      </c>
      <c r="K1493" s="186" t="str">
        <f t="array" ref="K1493">XLOOKUP(TRIM(C1493), LopHoc!$B$4:$B$100, LopHoc!$A$4:$A$100, "Không tìm thấy")
</f>
        <v>Gang Thép</v>
      </c>
    </row>
    <row r="1494">
      <c r="A1494" s="102" t="s">
        <v>3340</v>
      </c>
      <c r="B1494" s="105" t="s">
        <v>3341</v>
      </c>
      <c r="C1494" s="105" t="s">
        <v>472</v>
      </c>
      <c r="D1494" s="105" t="str">
        <f>IFERROR(VLOOKUP(A1494, LichDay!A:E, 5, FALSE), "")</f>
        <v>Fury</v>
      </c>
      <c r="E1494" s="173" t="str">
        <f>IFERROR(VLOOKUP(A1494, LichDay!A:F, 6, FALSE), "")</f>
        <v/>
      </c>
      <c r="F1494" s="187">
        <f t="shared" si="1"/>
        <v>11</v>
      </c>
      <c r="G1494" s="187">
        <f>IF(A1494 &lt;&gt; "", COUNTIFS(DiemDanhChiTiet!A:A, A1494, DiemDanhChiTiet!E:E, C1494), 0)</f>
        <v>11</v>
      </c>
      <c r="H1494" s="187">
        <f>IF(A1494 &lt;&gt; "", COUNTIFS(DiemDanhChiTiet!A:A, A1494, DiemDanhChiTiet!E:E, "&lt;&gt;"&amp;C1494), 0)</f>
        <v>0</v>
      </c>
      <c r="I1494" s="186">
        <f t="shared" si="5"/>
        <v>170000</v>
      </c>
      <c r="J1494" s="186">
        <f t="shared" si="3"/>
        <v>0</v>
      </c>
      <c r="K1494" s="186" t="str">
        <f t="array" ref="K1494">XLOOKUP(TRIM(C1494), LopHoc!$B$4:$B$100, LopHoc!$A$4:$A$100, "Không tìm thấy")
</f>
        <v>Gang Thép</v>
      </c>
    </row>
    <row r="1495">
      <c r="A1495" s="102" t="s">
        <v>3440</v>
      </c>
      <c r="B1495" s="105" t="s">
        <v>3343</v>
      </c>
      <c r="C1495" s="105" t="s">
        <v>114</v>
      </c>
      <c r="D1495" s="105" t="str">
        <f>IFERROR(VLOOKUP(A1495, LichDay!A:E, 5, FALSE), "")</f>
        <v>Lego</v>
      </c>
      <c r="E1495" s="173" t="str">
        <f>IFERROR(VLOOKUP(A1495, LichDay!A:F, 6, FALSE), "")</f>
        <v/>
      </c>
      <c r="F1495" s="187">
        <f t="shared" si="1"/>
        <v>4</v>
      </c>
      <c r="G1495" s="187">
        <f>IF(A1495 &lt;&gt; "", COUNTIFS(DiemDanhChiTiet!A:A, A1495, DiemDanhChiTiet!E:E, C1495), 0)</f>
        <v>3</v>
      </c>
      <c r="H1495" s="187">
        <f>IF(A1495 &lt;&gt; "", COUNTIFS(DiemDanhChiTiet!A:A, A1495, DiemDanhChiTiet!E:E, "&lt;&gt;"&amp;C1495), 0)</f>
        <v>1</v>
      </c>
      <c r="I1495" s="186">
        <f t="shared" si="5"/>
        <v>150000</v>
      </c>
      <c r="J1495" s="186">
        <f t="shared" si="3"/>
        <v>0</v>
      </c>
      <c r="K1495" s="186" t="str">
        <f t="array" ref="K1495">XLOOKUP(TRIM(C1495), LopHoc!$B$4:$B$100, LopHoc!$A$4:$A$100, "Không tìm thấy")
</f>
        <v>RMIX</v>
      </c>
    </row>
    <row r="1496">
      <c r="A1496" s="102" t="s">
        <v>3450</v>
      </c>
      <c r="B1496" s="105" t="s">
        <v>3343</v>
      </c>
      <c r="C1496" s="105" t="s">
        <v>50</v>
      </c>
      <c r="D1496" s="105" t="str">
        <f>IFERROR(VLOOKUP(A1496, LichDay!A:E, 5, FALSE), "")</f>
        <v>Lego</v>
      </c>
      <c r="E1496" s="173" t="str">
        <f>IFERROR(VLOOKUP(A1496, LichDay!A:F, 6, FALSE), "")</f>
        <v/>
      </c>
      <c r="F1496" s="187">
        <f t="shared" si="1"/>
        <v>6</v>
      </c>
      <c r="G1496" s="187">
        <f>IF(A1496 &lt;&gt; "", COUNTIFS(DiemDanhChiTiet!A:A, A1496, DiemDanhChiTiet!E:E, C1496), 0)</f>
        <v>5</v>
      </c>
      <c r="H1496" s="187">
        <f>IF(A1496 &lt;&gt; "", COUNTIFS(DiemDanhChiTiet!A:A, A1496, DiemDanhChiTiet!E:E, "&lt;&gt;"&amp;C1496), 0)</f>
        <v>1</v>
      </c>
      <c r="I1496" s="186">
        <f t="shared" si="5"/>
        <v>150000</v>
      </c>
      <c r="J1496" s="186">
        <f t="shared" si="3"/>
        <v>0</v>
      </c>
      <c r="K1496" s="186" t="str">
        <f t="array" ref="K1496">XLOOKUP(TRIM(C1496), LopHoc!$B$4:$B$100, LopHoc!$A$4:$A$100, "Không tìm thấy")
</f>
        <v>RMIX</v>
      </c>
    </row>
    <row r="1497">
      <c r="A1497" s="102" t="s">
        <v>3389</v>
      </c>
      <c r="B1497" s="105" t="s">
        <v>3343</v>
      </c>
      <c r="C1497" s="105" t="s">
        <v>232</v>
      </c>
      <c r="D1497" s="105" t="str">
        <f>IFERROR(VLOOKUP(A1497, LichDay!A:E, 5, FALSE), "")</f>
        <v>Lego</v>
      </c>
      <c r="E1497" s="173" t="str">
        <f>IFERROR(VLOOKUP(A1497, LichDay!A:F, 6, FALSE), "")</f>
        <v/>
      </c>
      <c r="F1497" s="187">
        <f t="shared" si="1"/>
        <v>6</v>
      </c>
      <c r="G1497" s="187">
        <f>IF(A1497 &lt;&gt; "", COUNTIFS(DiemDanhChiTiet!A:A, A1497, DiemDanhChiTiet!E:E, C1497), 0)</f>
        <v>6</v>
      </c>
      <c r="H1497" s="187">
        <f>IF(A1497 &lt;&gt; "", COUNTIFS(DiemDanhChiTiet!A:A, A1497, DiemDanhChiTiet!E:E, "&lt;&gt;"&amp;C1497), 0)</f>
        <v>0</v>
      </c>
      <c r="I1497" s="186">
        <f t="shared" si="5"/>
        <v>170000</v>
      </c>
      <c r="J1497" s="186">
        <f t="shared" si="3"/>
        <v>0</v>
      </c>
      <c r="K1497" s="186" t="str">
        <f t="array" ref="K1497">XLOOKUP(TRIM(C1497), LopHoc!$B$4:$B$100, LopHoc!$A$4:$A$100, "Không tìm thấy")
</f>
        <v>Gang Thép</v>
      </c>
    </row>
    <row r="1498">
      <c r="A1498" s="102" t="s">
        <v>3342</v>
      </c>
      <c r="B1498" s="105" t="s">
        <v>3343</v>
      </c>
      <c r="C1498" s="105" t="s">
        <v>472</v>
      </c>
      <c r="D1498" s="105" t="str">
        <f>IFERROR(VLOOKUP(A1498, LichDay!A:E, 5, FALSE), "")</f>
        <v>Halo</v>
      </c>
      <c r="E1498" s="173" t="str">
        <f>IFERROR(VLOOKUP(A1498, LichDay!A:F, 6, FALSE), "")</f>
        <v/>
      </c>
      <c r="F1498" s="187">
        <f t="shared" si="1"/>
        <v>10</v>
      </c>
      <c r="G1498" s="187">
        <f>IF(A1498 &lt;&gt; "", COUNTIFS(DiemDanhChiTiet!A:A, A1498, DiemDanhChiTiet!E:E, C1498), 0)</f>
        <v>10</v>
      </c>
      <c r="H1498" s="187">
        <f>IF(A1498 &lt;&gt; "", COUNTIFS(DiemDanhChiTiet!A:A, A1498, DiemDanhChiTiet!E:E, "&lt;&gt;"&amp;C1498), 0)</f>
        <v>0</v>
      </c>
      <c r="I1498" s="186">
        <f t="shared" si="5"/>
        <v>170000</v>
      </c>
      <c r="J1498" s="186">
        <f t="shared" si="3"/>
        <v>0</v>
      </c>
      <c r="K1498" s="186" t="str">
        <f t="array" ref="K1498">XLOOKUP(TRIM(C1498), LopHoc!$B$4:$B$100, LopHoc!$A$4:$A$100, "Không tìm thấy")
</f>
        <v>Gang Thép</v>
      </c>
    </row>
    <row r="1499">
      <c r="A1499" s="102" t="s">
        <v>3369</v>
      </c>
      <c r="B1499" s="105" t="s">
        <v>3358</v>
      </c>
      <c r="C1499" s="105" t="s">
        <v>141</v>
      </c>
      <c r="D1499" s="105" t="str">
        <f>IFERROR(VLOOKUP(A1499, LichDay!A:E, 5, FALSE), "")</f>
        <v>Hope</v>
      </c>
      <c r="E1499" s="173" t="str">
        <f>IFERROR(VLOOKUP(A1499, LichDay!A:F, 6, FALSE), "")</f>
        <v/>
      </c>
      <c r="F1499" s="187">
        <f t="shared" si="1"/>
        <v>6</v>
      </c>
      <c r="G1499" s="187">
        <f>IF(A1499 &lt;&gt; "", COUNTIFS(DiemDanhChiTiet!A:A, A1499, DiemDanhChiTiet!E:E, C1499), 0)</f>
        <v>6</v>
      </c>
      <c r="H1499" s="187">
        <f>IF(A1499 &lt;&gt; "", COUNTIFS(DiemDanhChiTiet!A:A, A1499, DiemDanhChiTiet!E:E, "&lt;&gt;"&amp;C1499), 0)</f>
        <v>0</v>
      </c>
      <c r="I1499" s="186">
        <f t="shared" si="5"/>
        <v>150000</v>
      </c>
      <c r="J1499" s="186">
        <f t="shared" si="3"/>
        <v>0</v>
      </c>
      <c r="K1499" s="186" t="str">
        <f t="array" ref="K1499">XLOOKUP(TRIM(C1499), LopHoc!$B$4:$B$100, LopHoc!$A$4:$A$100, "Không tìm thấy")
</f>
        <v>RMIX</v>
      </c>
    </row>
    <row r="1500">
      <c r="A1500" s="102" t="s">
        <v>3465</v>
      </c>
      <c r="B1500" s="105" t="s">
        <v>3358</v>
      </c>
      <c r="C1500" s="105" t="s">
        <v>27</v>
      </c>
      <c r="D1500" s="105" t="str">
        <f>IFERROR(VLOOKUP(A1500, LichDay!A:E, 5, FALSE), "")</f>
        <v>Lego</v>
      </c>
      <c r="E1500" s="173" t="str">
        <f>IFERROR(VLOOKUP(A1500, LichDay!A:F, 6, FALSE), "")</f>
        <v/>
      </c>
      <c r="F1500" s="187">
        <f t="shared" si="1"/>
        <v>6</v>
      </c>
      <c r="G1500" s="187">
        <f>IF(A1500 &lt;&gt; "", COUNTIFS(DiemDanhChiTiet!A:A, A1500, DiemDanhChiTiet!E:E, C1500), 0)</f>
        <v>6</v>
      </c>
      <c r="H1500" s="187">
        <f>IF(A1500 &lt;&gt; "", COUNTIFS(DiemDanhChiTiet!A:A, A1500, DiemDanhChiTiet!E:E, "&lt;&gt;"&amp;C1500), 0)</f>
        <v>0</v>
      </c>
      <c r="I1500" s="186">
        <f t="shared" si="5"/>
        <v>150000</v>
      </c>
      <c r="J1500" s="186">
        <f t="shared" si="3"/>
        <v>0</v>
      </c>
      <c r="K1500" s="186" t="str">
        <f t="array" ref="K1500">XLOOKUP(TRIM(C1500), LopHoc!$B$4:$B$100, LopHoc!$A$4:$A$100, "Không tìm thấy")
</f>
        <v>RMIX</v>
      </c>
    </row>
    <row r="1501">
      <c r="A1501" s="102" t="s">
        <v>3357</v>
      </c>
      <c r="B1501" s="105" t="s">
        <v>3358</v>
      </c>
      <c r="C1501" s="105" t="s">
        <v>293</v>
      </c>
      <c r="D1501" s="105" t="str">
        <f>IFERROR(VLOOKUP(A1501, LichDay!A:E, 5, FALSE), "")</f>
        <v>Halo</v>
      </c>
      <c r="E1501" s="173" t="str">
        <f>IFERROR(VLOOKUP(A1501, LichDay!A:F, 6, FALSE), "")</f>
        <v/>
      </c>
      <c r="F1501" s="187">
        <f t="shared" si="1"/>
        <v>10</v>
      </c>
      <c r="G1501" s="187">
        <f>IF(A1501 &lt;&gt; "", COUNTIFS(DiemDanhChiTiet!A:A, A1501, DiemDanhChiTiet!E:E, C1501), 0)</f>
        <v>10</v>
      </c>
      <c r="H1501" s="187">
        <f>IF(A1501 &lt;&gt; "", COUNTIFS(DiemDanhChiTiet!A:A, A1501, DiemDanhChiTiet!E:E, "&lt;&gt;"&amp;C1501), 0)</f>
        <v>0</v>
      </c>
      <c r="I1501" s="186">
        <f t="shared" si="5"/>
        <v>170000</v>
      </c>
      <c r="J1501" s="186">
        <f t="shared" si="3"/>
        <v>0</v>
      </c>
      <c r="K1501" s="186" t="str">
        <f t="array" ref="K1501">XLOOKUP(TRIM(C1501), LopHoc!$B$4:$B$100, LopHoc!$A$4:$A$100, "Không tìm thấy")
</f>
        <v>Gang Thép</v>
      </c>
    </row>
    <row r="1502">
      <c r="A1502" s="102" t="s">
        <v>3412</v>
      </c>
      <c r="B1502" s="105" t="s">
        <v>3329</v>
      </c>
      <c r="C1502" s="105" t="s">
        <v>306</v>
      </c>
      <c r="D1502" s="105" t="str">
        <f>IFERROR(VLOOKUP(A1502, LichDay!A:E, 5, FALSE), "")</f>
        <v>Khadi</v>
      </c>
      <c r="E1502" s="173" t="str">
        <f>IFERROR(VLOOKUP(A1502, LichDay!A:F, 6, FALSE), "")</f>
        <v/>
      </c>
      <c r="F1502" s="187">
        <f t="shared" si="1"/>
        <v>7</v>
      </c>
      <c r="G1502" s="187">
        <f>IF(A1502 &lt;&gt; "", COUNTIFS(DiemDanhChiTiet!A:A, A1502, DiemDanhChiTiet!E:E, C1502), 0)</f>
        <v>6</v>
      </c>
      <c r="H1502" s="187">
        <f>IF(A1502 &lt;&gt; "", COUNTIFS(DiemDanhChiTiet!A:A, A1502, DiemDanhChiTiet!E:E, "&lt;&gt;"&amp;C1502), 0)</f>
        <v>1</v>
      </c>
      <c r="I1502" s="186">
        <f t="shared" si="5"/>
        <v>170000</v>
      </c>
      <c r="J1502" s="186">
        <f t="shared" si="3"/>
        <v>0</v>
      </c>
      <c r="K1502" s="186" t="str">
        <f t="array" ref="K1502">XLOOKUP(TRIM(C1502), LopHoc!$B$4:$B$100, LopHoc!$A$4:$A$100, "Không tìm thấy")
</f>
        <v>Gang Thép</v>
      </c>
    </row>
    <row r="1503">
      <c r="A1503" s="102" t="s">
        <v>3328</v>
      </c>
      <c r="B1503" s="105" t="s">
        <v>3329</v>
      </c>
      <c r="C1503" s="105" t="s">
        <v>453</v>
      </c>
      <c r="D1503" s="105" t="str">
        <f>IFERROR(VLOOKUP(A1503, LichDay!A:E, 5, FALSE), "")</f>
        <v>Hope</v>
      </c>
      <c r="E1503" s="173" t="str">
        <f>IFERROR(VLOOKUP(A1503, LichDay!A:F, 6, FALSE), "")</f>
        <v/>
      </c>
      <c r="F1503" s="187">
        <f t="shared" si="1"/>
        <v>11</v>
      </c>
      <c r="G1503" s="187">
        <f>IF(A1503 &lt;&gt; "", COUNTIFS(DiemDanhChiTiet!A:A, A1503, DiemDanhChiTiet!E:E, C1503), 0)</f>
        <v>11</v>
      </c>
      <c r="H1503" s="187">
        <f>IF(A1503 &lt;&gt; "", COUNTIFS(DiemDanhChiTiet!A:A, A1503, DiemDanhChiTiet!E:E, "&lt;&gt;"&amp;C1503), 0)</f>
        <v>0</v>
      </c>
      <c r="I1503" s="186">
        <f t="shared" si="5"/>
        <v>170000</v>
      </c>
      <c r="J1503" s="186">
        <f t="shared" si="3"/>
        <v>0</v>
      </c>
      <c r="K1503" s="186" t="str">
        <f t="array" ref="K1503">XLOOKUP(TRIM(C1503), LopHoc!$B$4:$B$100, LopHoc!$A$4:$A$100, "Không tìm thấy")
</f>
        <v>Gang Thép</v>
      </c>
    </row>
    <row r="1504">
      <c r="A1504" s="102" t="s">
        <v>3326</v>
      </c>
      <c r="B1504" s="105" t="s">
        <v>3327</v>
      </c>
      <c r="C1504" s="105" t="s">
        <v>453</v>
      </c>
      <c r="D1504" s="105" t="str">
        <f>IFERROR(VLOOKUP(A1504, LichDay!A:E, 5, FALSE), "")</f>
        <v>Hope</v>
      </c>
      <c r="E1504" s="173" t="str">
        <f>IFERROR(VLOOKUP(A1504, LichDay!A:F, 6, FALSE), "")</f>
        <v/>
      </c>
      <c r="F1504" s="187">
        <f t="shared" si="1"/>
        <v>14</v>
      </c>
      <c r="G1504" s="187">
        <f>IF(A1504 &lt;&gt; "", COUNTIFS(DiemDanhChiTiet!A:A, A1504, DiemDanhChiTiet!E:E, C1504), 0)</f>
        <v>14</v>
      </c>
      <c r="H1504" s="187">
        <f>IF(A1504 &lt;&gt; "", COUNTIFS(DiemDanhChiTiet!A:A, A1504, DiemDanhChiTiet!E:E, "&lt;&gt;"&amp;C1504), 0)</f>
        <v>0</v>
      </c>
      <c r="I1504" s="186">
        <f t="shared" si="5"/>
        <v>190000</v>
      </c>
      <c r="J1504" s="186">
        <f t="shared" si="3"/>
        <v>0</v>
      </c>
      <c r="K1504" s="186" t="str">
        <f t="array" ref="K1504">XLOOKUP(TRIM(C1504), LopHoc!$B$4:$B$100, LopHoc!$A$4:$A$100, "Không tìm thấy")
</f>
        <v>Gang Thép</v>
      </c>
    </row>
    <row r="1505">
      <c r="A1505" s="102" t="s">
        <v>3399</v>
      </c>
      <c r="B1505" s="105" t="s">
        <v>3371</v>
      </c>
      <c r="C1505" s="105" t="s">
        <v>327</v>
      </c>
      <c r="D1505" s="105" t="str">
        <f>IFERROR(VLOOKUP(A1505, LichDay!A:E, 5, FALSE), "")</f>
        <v>Khadi</v>
      </c>
      <c r="E1505" s="173" t="str">
        <f>IFERROR(VLOOKUP(A1505, LichDay!A:F, 6, FALSE), "")</f>
        <v/>
      </c>
      <c r="F1505" s="187">
        <f t="shared" si="1"/>
        <v>11</v>
      </c>
      <c r="G1505" s="187">
        <f>IF(A1505 &lt;&gt; "", COUNTIFS(DiemDanhChiTiet!A:A, A1505, DiemDanhChiTiet!E:E, C1505), 0)</f>
        <v>11</v>
      </c>
      <c r="H1505" s="187">
        <f>IF(A1505 &lt;&gt; "", COUNTIFS(DiemDanhChiTiet!A:A, A1505, DiemDanhChiTiet!E:E, "&lt;&gt;"&amp;C1505), 0)</f>
        <v>0</v>
      </c>
      <c r="I1505" s="186">
        <f t="shared" si="5"/>
        <v>170000</v>
      </c>
      <c r="J1505" s="186">
        <f t="shared" si="3"/>
        <v>0</v>
      </c>
      <c r="K1505" s="186" t="str">
        <f t="array" ref="K1505">XLOOKUP(TRIM(C1505), LopHoc!$B$4:$B$100, LopHoc!$A$4:$A$100, "Không tìm thấy")
</f>
        <v>Gang Thép</v>
      </c>
    </row>
    <row r="1506">
      <c r="A1506" s="102" t="s">
        <v>3370</v>
      </c>
      <c r="B1506" s="105" t="s">
        <v>3371</v>
      </c>
      <c r="C1506" s="105" t="s">
        <v>141</v>
      </c>
      <c r="D1506" s="105" t="str">
        <f>IFERROR(VLOOKUP(A1506, LichDay!A:E, 5, FALSE), "")</f>
        <v>Hope</v>
      </c>
      <c r="E1506" s="173" t="str">
        <f>IFERROR(VLOOKUP(A1506, LichDay!A:F, 6, FALSE), "")</f>
        <v/>
      </c>
      <c r="F1506" s="187">
        <f t="shared" si="1"/>
        <v>4</v>
      </c>
      <c r="G1506" s="187">
        <f>IF(A1506 &lt;&gt; "", COUNTIFS(DiemDanhChiTiet!A:A, A1506, DiemDanhChiTiet!E:E, C1506), 0)</f>
        <v>4</v>
      </c>
      <c r="H1506" s="187">
        <f>IF(A1506 &lt;&gt; "", COUNTIFS(DiemDanhChiTiet!A:A, A1506, DiemDanhChiTiet!E:E, "&lt;&gt;"&amp;C1506), 0)</f>
        <v>0</v>
      </c>
      <c r="I1506" s="186">
        <f t="shared" si="5"/>
        <v>150000</v>
      </c>
      <c r="J1506" s="186">
        <f t="shared" si="3"/>
        <v>0</v>
      </c>
      <c r="K1506" s="186" t="str">
        <f t="array" ref="K1506">XLOOKUP(TRIM(C1506), LopHoc!$B$4:$B$100, LopHoc!$A$4:$A$100, "Không tìm thấy")
</f>
        <v>RMIX</v>
      </c>
    </row>
    <row r="1507">
      <c r="A1507" s="102" t="s">
        <v>3422</v>
      </c>
      <c r="B1507" s="105" t="s">
        <v>3371</v>
      </c>
      <c r="C1507" s="105" t="s">
        <v>27</v>
      </c>
      <c r="D1507" s="105" t="str">
        <f>IFERROR(VLOOKUP(A1507, LichDay!A:E, 5, FALSE), "")</f>
        <v>Lego</v>
      </c>
      <c r="E1507" s="173" t="str">
        <f>IFERROR(VLOOKUP(A1507, LichDay!A:F, 6, FALSE), "")</f>
        <v/>
      </c>
      <c r="F1507" s="187">
        <f t="shared" si="1"/>
        <v>6</v>
      </c>
      <c r="G1507" s="187">
        <f>IF(A1507 &lt;&gt; "", COUNTIFS(DiemDanhChiTiet!A:A, A1507, DiemDanhChiTiet!E:E, C1507), 0)</f>
        <v>6</v>
      </c>
      <c r="H1507" s="187">
        <f>IF(A1507 &lt;&gt; "", COUNTIFS(DiemDanhChiTiet!A:A, A1507, DiemDanhChiTiet!E:E, "&lt;&gt;"&amp;C1507), 0)</f>
        <v>0</v>
      </c>
      <c r="I1507" s="186">
        <f t="shared" si="5"/>
        <v>150000</v>
      </c>
      <c r="J1507" s="186">
        <f t="shared" si="3"/>
        <v>0</v>
      </c>
      <c r="K1507" s="186" t="str">
        <f t="array" ref="K1507">XLOOKUP(TRIM(C1507), LopHoc!$B$4:$B$100, LopHoc!$A$4:$A$100, "Không tìm thấy")
</f>
        <v>RMIX</v>
      </c>
    </row>
    <row r="1508">
      <c r="A1508" s="102" t="s">
        <v>3460</v>
      </c>
      <c r="B1508" s="105" t="s">
        <v>3371</v>
      </c>
      <c r="C1508" s="105" t="s">
        <v>439</v>
      </c>
      <c r="D1508" s="105" t="str">
        <f>IFERROR(VLOOKUP(A1508, LichDay!A:E, 5, FALSE), "")</f>
        <v>Khadi</v>
      </c>
      <c r="E1508" s="173" t="str">
        <f>IFERROR(VLOOKUP(A1508, LichDay!A:F, 6, FALSE), "")</f>
        <v/>
      </c>
      <c r="F1508" s="187">
        <f t="shared" si="1"/>
        <v>8</v>
      </c>
      <c r="G1508" s="187">
        <f>IF(A1508 &lt;&gt; "", COUNTIFS(DiemDanhChiTiet!A:A, A1508, DiemDanhChiTiet!E:E, C1508), 0)</f>
        <v>8</v>
      </c>
      <c r="H1508" s="187">
        <f>IF(A1508 &lt;&gt; "", COUNTIFS(DiemDanhChiTiet!A:A, A1508, DiemDanhChiTiet!E:E, "&lt;&gt;"&amp;C1508), 0)</f>
        <v>0</v>
      </c>
      <c r="I1508" s="186">
        <f t="shared" si="5"/>
        <v>170000</v>
      </c>
      <c r="J1508" s="186">
        <f t="shared" si="3"/>
        <v>0</v>
      </c>
      <c r="K1508" s="186" t="str">
        <f t="array" ref="K1508">XLOOKUP(TRIM(C1508), LopHoc!$B$4:$B$100, LopHoc!$A$4:$A$100, "Không tìm thấy")
</f>
        <v>Gang Thép</v>
      </c>
    </row>
    <row r="1509">
      <c r="A1509" s="102" t="s">
        <v>3413</v>
      </c>
      <c r="B1509" s="105" t="s">
        <v>3360</v>
      </c>
      <c r="C1509" s="105" t="s">
        <v>306</v>
      </c>
      <c r="D1509" s="105" t="str">
        <f>IFERROR(VLOOKUP(A1509, LichDay!A:E, 5, FALSE), "")</f>
        <v>Khadi</v>
      </c>
      <c r="E1509" s="173" t="str">
        <f>IFERROR(VLOOKUP(A1509, LichDay!A:F, 6, FALSE), "")</f>
        <v/>
      </c>
      <c r="F1509" s="187">
        <f t="shared" si="1"/>
        <v>3</v>
      </c>
      <c r="G1509" s="187">
        <f>IF(A1509 &lt;&gt; "", COUNTIFS(DiemDanhChiTiet!A:A, A1509, DiemDanhChiTiet!E:E, C1509), 0)</f>
        <v>3</v>
      </c>
      <c r="H1509" s="187">
        <f>IF(A1509 &lt;&gt; "", COUNTIFS(DiemDanhChiTiet!A:A, A1509, DiemDanhChiTiet!E:E, "&lt;&gt;"&amp;C1509), 0)</f>
        <v>0</v>
      </c>
      <c r="I1509" s="186">
        <f t="shared" si="5"/>
        <v>170000</v>
      </c>
      <c r="J1509" s="186">
        <f t="shared" si="3"/>
        <v>0</v>
      </c>
      <c r="K1509" s="186" t="str">
        <f t="array" ref="K1509">XLOOKUP(TRIM(C1509), LopHoc!$B$4:$B$100, LopHoc!$A$4:$A$100, "Không tìm thấy")
</f>
        <v>Gang Thép</v>
      </c>
    </row>
    <row r="1510">
      <c r="A1510" s="102" t="s">
        <v>3359</v>
      </c>
      <c r="B1510" s="105" t="s">
        <v>3360</v>
      </c>
      <c r="C1510" s="105" t="s">
        <v>293</v>
      </c>
      <c r="D1510" s="105" t="str">
        <f>IFERROR(VLOOKUP(A1510, LichDay!A:E, 5, FALSE), "")</f>
        <v>Halo</v>
      </c>
      <c r="E1510" s="173" t="str">
        <f>IFERROR(VLOOKUP(A1510, LichDay!A:F, 6, FALSE), "")</f>
        <v/>
      </c>
      <c r="F1510" s="187">
        <f t="shared" si="1"/>
        <v>15</v>
      </c>
      <c r="G1510" s="187">
        <f>IF(A1510 &lt;&gt; "", COUNTIFS(DiemDanhChiTiet!A:A, A1510, DiemDanhChiTiet!E:E, C1510), 0)</f>
        <v>15</v>
      </c>
      <c r="H1510" s="187">
        <f>IF(A1510 &lt;&gt; "", COUNTIFS(DiemDanhChiTiet!A:A, A1510, DiemDanhChiTiet!E:E, "&lt;&gt;"&amp;C1510), 0)</f>
        <v>0</v>
      </c>
      <c r="I1510" s="186">
        <f t="shared" si="5"/>
        <v>220000</v>
      </c>
      <c r="J1510" s="186">
        <f t="shared" si="3"/>
        <v>0</v>
      </c>
      <c r="K1510" s="186" t="str">
        <f t="array" ref="K1510">XLOOKUP(TRIM(C1510), LopHoc!$B$4:$B$100, LopHoc!$A$4:$A$100, "Không tìm thấy")
</f>
        <v>Gang Thép</v>
      </c>
    </row>
    <row r="1511">
      <c r="A1511" s="102" t="s">
        <v>3451</v>
      </c>
      <c r="B1511" s="105" t="s">
        <v>3331</v>
      </c>
      <c r="C1511" s="105" t="s">
        <v>50</v>
      </c>
      <c r="D1511" s="105" t="str">
        <f>IFERROR(VLOOKUP(A1511, LichDay!A:E, 5, FALSE), "")</f>
        <v>Khadi</v>
      </c>
      <c r="E1511" s="173" t="str">
        <f>IFERROR(VLOOKUP(A1511, LichDay!A:F, 6, FALSE), "")</f>
        <v/>
      </c>
      <c r="F1511" s="187">
        <f t="shared" si="1"/>
        <v>8</v>
      </c>
      <c r="G1511" s="187">
        <f>IF(A1511 &lt;&gt; "", COUNTIFS(DiemDanhChiTiet!A:A, A1511, DiemDanhChiTiet!E:E, C1511), 0)</f>
        <v>7</v>
      </c>
      <c r="H1511" s="187">
        <f>IF(A1511 &lt;&gt; "", COUNTIFS(DiemDanhChiTiet!A:A, A1511, DiemDanhChiTiet!E:E, "&lt;&gt;"&amp;C1511), 0)</f>
        <v>1</v>
      </c>
      <c r="I1511" s="186">
        <f t="shared" si="5"/>
        <v>150000</v>
      </c>
      <c r="J1511" s="186">
        <f t="shared" si="3"/>
        <v>0</v>
      </c>
      <c r="K1511" s="186" t="str">
        <f t="array" ref="K1511">XLOOKUP(TRIM(C1511), LopHoc!$B$4:$B$100, LopHoc!$A$4:$A$100, "Không tìm thấy")
</f>
        <v>RMIX</v>
      </c>
    </row>
    <row r="1512">
      <c r="A1512" s="102" t="s">
        <v>3423</v>
      </c>
      <c r="B1512" s="105" t="s">
        <v>3331</v>
      </c>
      <c r="C1512" s="105" t="s">
        <v>27</v>
      </c>
      <c r="D1512" s="105" t="str">
        <f>IFERROR(VLOOKUP(A1512, LichDay!A:E, 5, FALSE), "")</f>
        <v>Lego</v>
      </c>
      <c r="E1512" s="173" t="str">
        <f>IFERROR(VLOOKUP(A1512, LichDay!A:F, 6, FALSE), "")</f>
        <v/>
      </c>
      <c r="F1512" s="187">
        <f t="shared" si="1"/>
        <v>15</v>
      </c>
      <c r="G1512" s="187">
        <f>IF(A1512 &lt;&gt; "", COUNTIFS(DiemDanhChiTiet!A:A, A1512, DiemDanhChiTiet!E:E, C1512), 0)</f>
        <v>7</v>
      </c>
      <c r="H1512" s="187">
        <f>IF(A1512 &lt;&gt; "", COUNTIFS(DiemDanhChiTiet!A:A, A1512, DiemDanhChiTiet!E:E, "&lt;&gt;"&amp;C1512), 0)</f>
        <v>8</v>
      </c>
      <c r="I1512" s="186">
        <f t="shared" si="5"/>
        <v>200000</v>
      </c>
      <c r="J1512" s="186">
        <f t="shared" si="3"/>
        <v>0</v>
      </c>
      <c r="K1512" s="186" t="str">
        <f t="array" ref="K1512">XLOOKUP(TRIM(C1512), LopHoc!$B$4:$B$100, LopHoc!$A$4:$A$100, "Không tìm thấy")
</f>
        <v>RMIX</v>
      </c>
    </row>
    <row r="1513">
      <c r="A1513" s="102" t="s">
        <v>3400</v>
      </c>
      <c r="B1513" s="105" t="s">
        <v>3331</v>
      </c>
      <c r="C1513" s="105" t="s">
        <v>327</v>
      </c>
      <c r="D1513" s="105" t="str">
        <f>IFERROR(VLOOKUP(A1513, LichDay!A:E, 5, FALSE), "")</f>
        <v>Khadi</v>
      </c>
      <c r="E1513" s="173" t="str">
        <f>IFERROR(VLOOKUP(A1513, LichDay!A:F, 6, FALSE), "")</f>
        <v/>
      </c>
      <c r="F1513" s="187">
        <f t="shared" si="1"/>
        <v>13</v>
      </c>
      <c r="G1513" s="187">
        <f>IF(A1513 &lt;&gt; "", COUNTIFS(DiemDanhChiTiet!A:A, A1513, DiemDanhChiTiet!E:E, C1513), 0)</f>
        <v>13</v>
      </c>
      <c r="H1513" s="187">
        <f>IF(A1513 &lt;&gt; "", COUNTIFS(DiemDanhChiTiet!A:A, A1513, DiemDanhChiTiet!E:E, "&lt;&gt;"&amp;C1513), 0)</f>
        <v>0</v>
      </c>
      <c r="I1513" s="186">
        <f t="shared" si="5"/>
        <v>190000</v>
      </c>
      <c r="J1513" s="186">
        <f t="shared" si="3"/>
        <v>0</v>
      </c>
      <c r="K1513" s="186" t="str">
        <f t="array" ref="K1513">XLOOKUP(TRIM(C1513), LopHoc!$B$4:$B$100, LopHoc!$A$4:$A$100, "Không tìm thấy")
</f>
        <v>Gang Thép</v>
      </c>
    </row>
    <row r="1514">
      <c r="A1514" s="102" t="s">
        <v>3431</v>
      </c>
      <c r="B1514" s="105" t="s">
        <v>3371</v>
      </c>
      <c r="C1514" s="105" t="s">
        <v>86</v>
      </c>
      <c r="D1514" s="105" t="str">
        <f>IFERROR(VLOOKUP(A1514, LichDay!A:E, 5, FALSE), "")</f>
        <v>Halo</v>
      </c>
      <c r="E1514" s="173" t="str">
        <f>IFERROR(VLOOKUP(A1514, LichDay!A:F, 6, FALSE), "")</f>
        <v/>
      </c>
      <c r="F1514" s="187">
        <f t="shared" si="1"/>
        <v>6</v>
      </c>
      <c r="G1514" s="187">
        <f>IF(A1514 &lt;&gt; "", COUNTIFS(DiemDanhChiTiet!A:A, A1514, DiemDanhChiTiet!E:E, C1514), 0)</f>
        <v>6</v>
      </c>
      <c r="H1514" s="187">
        <f>IF(A1514 &lt;&gt; "", COUNTIFS(DiemDanhChiTiet!A:A, A1514, DiemDanhChiTiet!E:E, "&lt;&gt;"&amp;C1514), 0)</f>
        <v>0</v>
      </c>
      <c r="I1514" s="186">
        <f t="shared" si="5"/>
        <v>150000</v>
      </c>
      <c r="J1514" s="186">
        <f t="shared" si="3"/>
        <v>0</v>
      </c>
      <c r="K1514" s="186" t="str">
        <f t="array" ref="K1514">XLOOKUP(TRIM(C1514), LopHoc!$B$4:$B$100, LopHoc!$A$4:$A$100, "Không tìm thấy")
</f>
        <v>RMIX</v>
      </c>
    </row>
    <row r="1515">
      <c r="A1515" s="102" t="s">
        <v>3411</v>
      </c>
      <c r="B1515" s="105" t="s">
        <v>3343</v>
      </c>
      <c r="C1515" s="105" t="s">
        <v>306</v>
      </c>
      <c r="D1515" s="105" t="str">
        <f>IFERROR(VLOOKUP(A1515, LichDay!A:E, 5, FALSE), "")</f>
        <v>Halo</v>
      </c>
      <c r="E1515" s="173" t="str">
        <f>IFERROR(VLOOKUP(A1515, LichDay!A:F, 6, FALSE), "")</f>
        <v/>
      </c>
      <c r="F1515" s="187">
        <f t="shared" si="1"/>
        <v>3</v>
      </c>
      <c r="G1515" s="187">
        <f>IF(A1515 &lt;&gt; "", COUNTIFS(DiemDanhChiTiet!A:A, A1515, DiemDanhChiTiet!E:E, C1515), 0)</f>
        <v>3</v>
      </c>
      <c r="H1515" s="187">
        <f>IF(A1515 &lt;&gt; "", COUNTIFS(DiemDanhChiTiet!A:A, A1515, DiemDanhChiTiet!E:E, "&lt;&gt;"&amp;C1515), 0)</f>
        <v>0</v>
      </c>
      <c r="I1515" s="186">
        <f t="shared" si="5"/>
        <v>170000</v>
      </c>
      <c r="J1515" s="186">
        <f t="shared" si="3"/>
        <v>0</v>
      </c>
      <c r="K1515" s="186" t="str">
        <f t="array" ref="K1515">XLOOKUP(TRIM(C1515), LopHoc!$B$4:$B$100, LopHoc!$A$4:$A$100, "Không tìm thấy")
</f>
        <v>Gang Thép</v>
      </c>
    </row>
    <row r="1516">
      <c r="A1516" s="102" t="s">
        <v>3461</v>
      </c>
      <c r="B1516" s="105" t="s">
        <v>3331</v>
      </c>
      <c r="C1516" s="105" t="s">
        <v>439</v>
      </c>
      <c r="D1516" s="105" t="str">
        <f>IFERROR(VLOOKUP(A1516, LichDay!A:E, 5, FALSE), "")</f>
        <v>Khadi</v>
      </c>
      <c r="E1516" s="173" t="str">
        <f>IFERROR(VLOOKUP(A1516, LichDay!A:F, 6, FALSE), "")</f>
        <v/>
      </c>
      <c r="F1516" s="187">
        <f t="shared" si="1"/>
        <v>6</v>
      </c>
      <c r="G1516" s="187">
        <f>IF(A1516 &lt;&gt; "", COUNTIFS(DiemDanhChiTiet!A:A, A1516, DiemDanhChiTiet!E:E, C1516), 0)</f>
        <v>6</v>
      </c>
      <c r="H1516" s="187">
        <f>IF(A1516 &lt;&gt; "", COUNTIFS(DiemDanhChiTiet!A:A, A1516, DiemDanhChiTiet!E:E, "&lt;&gt;"&amp;C1516), 0)</f>
        <v>0</v>
      </c>
      <c r="I1516" s="186">
        <f t="shared" si="5"/>
        <v>170000</v>
      </c>
      <c r="J1516" s="186">
        <f t="shared" si="3"/>
        <v>0</v>
      </c>
      <c r="K1516" s="186" t="str">
        <f t="array" ref="K1516">XLOOKUP(TRIM(C1516), LopHoc!$B$4:$B$100, LopHoc!$A$4:$A$100, "Không tìm thấy")
</f>
        <v>Gang Thép</v>
      </c>
    </row>
    <row r="1517">
      <c r="A1517" s="102" t="s">
        <v>3530</v>
      </c>
      <c r="B1517" s="106">
        <v>45725.0</v>
      </c>
      <c r="C1517" s="105" t="s">
        <v>86</v>
      </c>
      <c r="D1517" s="105" t="str">
        <f>IFERROR(VLOOKUP(A1517, LichDay!A:E, 5, FALSE), "")</f>
        <v>Halo</v>
      </c>
      <c r="E1517" s="173" t="str">
        <f>IFERROR(VLOOKUP(A1517, LichDay!A:F, 6, FALSE), "")</f>
        <v/>
      </c>
      <c r="F1517" s="187">
        <f t="shared" si="1"/>
        <v>8</v>
      </c>
      <c r="G1517" s="187">
        <f>IF(A1517 &lt;&gt; "", COUNTIFS(DiemDanhChiTiet!A:A, A1517, DiemDanhChiTiet!E:E, C1517), 0)</f>
        <v>8</v>
      </c>
      <c r="H1517" s="187">
        <f>IF(A1517 &lt;&gt; "", COUNTIFS(DiemDanhChiTiet!A:A, A1517, DiemDanhChiTiet!E:E, "&lt;&gt;"&amp;C1517), 0)</f>
        <v>0</v>
      </c>
      <c r="I1517" s="186">
        <f t="shared" si="5"/>
        <v>150000</v>
      </c>
      <c r="J1517" s="186">
        <f t="shared" si="3"/>
        <v>0</v>
      </c>
      <c r="K1517" s="186" t="str">
        <f t="array" ref="K1517">XLOOKUP(TRIM(C1517), LopHoc!$B$4:$B$100, LopHoc!$A$4:$A$100, "Không tìm thấy")
</f>
        <v>RMIX</v>
      </c>
    </row>
    <row r="1518">
      <c r="A1518" s="102" t="s">
        <v>3499</v>
      </c>
      <c r="B1518" s="106">
        <v>45725.0</v>
      </c>
      <c r="C1518" s="105" t="s">
        <v>327</v>
      </c>
      <c r="D1518" s="105" t="str">
        <f>IFERROR(VLOOKUP(A1518, LichDay!A:E, 5, FALSE), "")</f>
        <v>Huco</v>
      </c>
      <c r="E1518" s="173" t="str">
        <f>IFERROR(VLOOKUP(A1518, LichDay!A:F, 6, FALSE), "")</f>
        <v/>
      </c>
      <c r="F1518" s="187">
        <f t="shared" si="1"/>
        <v>11</v>
      </c>
      <c r="G1518" s="187">
        <f>IF(A1518 &lt;&gt; "", COUNTIFS(DiemDanhChiTiet!A:A, A1518, DiemDanhChiTiet!E:E, C1518), 0)</f>
        <v>11</v>
      </c>
      <c r="H1518" s="187">
        <f>IF(A1518 &lt;&gt; "", COUNTIFS(DiemDanhChiTiet!A:A, A1518, DiemDanhChiTiet!E:E, "&lt;&gt;"&amp;C1518), 0)</f>
        <v>0</v>
      </c>
      <c r="I1518" s="186">
        <f t="shared" si="5"/>
        <v>170000</v>
      </c>
      <c r="J1518" s="186">
        <f t="shared" si="3"/>
        <v>0</v>
      </c>
      <c r="K1518" s="186" t="str">
        <f t="array" ref="K1518">XLOOKUP(TRIM(C1518), LopHoc!$B$4:$B$100, LopHoc!$A$4:$A$100, "Không tìm thấy")
</f>
        <v>Gang Thép</v>
      </c>
    </row>
    <row r="1519">
      <c r="A1519" s="102" t="s">
        <v>3554</v>
      </c>
      <c r="B1519" s="106">
        <v>45725.0</v>
      </c>
      <c r="C1519" s="105" t="s">
        <v>439</v>
      </c>
      <c r="D1519" s="105" t="str">
        <f>IFERROR(VLOOKUP(A1519, LichDay!A:E, 5, FALSE), "")</f>
        <v>Khadi</v>
      </c>
      <c r="E1519" s="173" t="str">
        <f>IFERROR(VLOOKUP(A1519, LichDay!A:F, 6, FALSE), "")</f>
        <v/>
      </c>
      <c r="F1519" s="187">
        <f t="shared" si="1"/>
        <v>8</v>
      </c>
      <c r="G1519" s="187">
        <f>IF(A1519 &lt;&gt; "", COUNTIFS(DiemDanhChiTiet!A:A, A1519, DiemDanhChiTiet!E:E, C1519), 0)</f>
        <v>8</v>
      </c>
      <c r="H1519" s="187">
        <f>IF(A1519 &lt;&gt; "", COUNTIFS(DiemDanhChiTiet!A:A, A1519, DiemDanhChiTiet!E:E, "&lt;&gt;"&amp;C1519), 0)</f>
        <v>0</v>
      </c>
      <c r="I1519" s="186">
        <f t="shared" si="5"/>
        <v>170000</v>
      </c>
      <c r="J1519" s="186">
        <f t="shared" si="3"/>
        <v>0</v>
      </c>
      <c r="K1519" s="186" t="str">
        <f t="array" ref="K1519">XLOOKUP(TRIM(C1519), LopHoc!$B$4:$B$100, LopHoc!$A$4:$A$100, "Không tìm thấy")
</f>
        <v>Gang Thép</v>
      </c>
    </row>
    <row r="1520">
      <c r="A1520" s="102" t="s">
        <v>3591</v>
      </c>
      <c r="B1520" s="106">
        <v>45725.0</v>
      </c>
      <c r="C1520" s="105" t="s">
        <v>141</v>
      </c>
      <c r="D1520" s="105" t="str">
        <f>IFERROR(VLOOKUP(A1520, LichDay!A:E, 5, FALSE), "")</f>
        <v>Hope</v>
      </c>
      <c r="E1520" s="173" t="str">
        <f>IFERROR(VLOOKUP(A1520, LichDay!A:F, 6, FALSE), "")</f>
        <v/>
      </c>
      <c r="F1520" s="187">
        <f t="shared" si="1"/>
        <v>7</v>
      </c>
      <c r="G1520" s="187">
        <f>IF(A1520 &lt;&gt; "", COUNTIFS(DiemDanhChiTiet!A:A, A1520, DiemDanhChiTiet!E:E, C1520), 0)</f>
        <v>7</v>
      </c>
      <c r="H1520" s="187">
        <f>IF(A1520 &lt;&gt; "", COUNTIFS(DiemDanhChiTiet!A:A, A1520, DiemDanhChiTiet!E:E, "&lt;&gt;"&amp;C1520), 0)</f>
        <v>0</v>
      </c>
      <c r="I1520" s="186">
        <f t="shared" si="5"/>
        <v>150000</v>
      </c>
      <c r="J1520" s="186">
        <f t="shared" si="3"/>
        <v>0</v>
      </c>
      <c r="K1520" s="186" t="str">
        <f t="array" ref="K1520">XLOOKUP(TRIM(C1520), LopHoc!$B$4:$B$100, LopHoc!$A$4:$A$100, "Không tìm thấy")
</f>
        <v>RMIX</v>
      </c>
    </row>
    <row r="1521">
      <c r="A1521" s="102" t="s">
        <v>3578</v>
      </c>
      <c r="B1521" s="106">
        <v>45756.0</v>
      </c>
      <c r="C1521" s="105" t="s">
        <v>293</v>
      </c>
      <c r="D1521" s="105" t="str">
        <f>IFERROR(VLOOKUP(A1521, LichDay!A:E, 5, FALSE), "")</f>
        <v>Halo</v>
      </c>
      <c r="E1521" s="173" t="str">
        <f>IFERROR(VLOOKUP(A1521, LichDay!A:F, 6, FALSE), "")</f>
        <v/>
      </c>
      <c r="F1521" s="187">
        <f t="shared" si="1"/>
        <v>8</v>
      </c>
      <c r="G1521" s="187">
        <f>IF(A1521 &lt;&gt; "", COUNTIFS(DiemDanhChiTiet!A:A, A1521, DiemDanhChiTiet!E:E, C1521), 0)</f>
        <v>8</v>
      </c>
      <c r="H1521" s="187">
        <f>IF(A1521 &lt;&gt; "", COUNTIFS(DiemDanhChiTiet!A:A, A1521, DiemDanhChiTiet!E:E, "&lt;&gt;"&amp;C1521), 0)</f>
        <v>0</v>
      </c>
      <c r="I1521" s="186">
        <f t="shared" si="5"/>
        <v>170000</v>
      </c>
      <c r="J1521" s="186">
        <f t="shared" si="3"/>
        <v>0</v>
      </c>
      <c r="K1521" s="186" t="str">
        <f t="array" ref="K1521">XLOOKUP(TRIM(C1521), LopHoc!$B$4:$B$100, LopHoc!$A$4:$A$100, "Không tìm thấy")
</f>
        <v>Gang Thép</v>
      </c>
    </row>
    <row r="1522">
      <c r="A1522" s="102" t="s">
        <v>3522</v>
      </c>
      <c r="B1522" s="106">
        <v>45725.0</v>
      </c>
      <c r="C1522" s="105" t="s">
        <v>27</v>
      </c>
      <c r="D1522" s="105" t="str">
        <f>IFERROR(VLOOKUP(A1522, LichDay!A:E, 5, FALSE), "")</f>
        <v>Lego</v>
      </c>
      <c r="E1522" s="173" t="str">
        <f>IFERROR(VLOOKUP(A1522, LichDay!A:F, 6, FALSE), "")</f>
        <v/>
      </c>
      <c r="F1522" s="187">
        <f t="shared" si="1"/>
        <v>7</v>
      </c>
      <c r="G1522" s="187">
        <f>IF(A1522 &lt;&gt; "", COUNTIFS(DiemDanhChiTiet!A:A, A1522, DiemDanhChiTiet!E:E, C1522), 0)</f>
        <v>7</v>
      </c>
      <c r="H1522" s="187">
        <f>IF(A1522 &lt;&gt; "", COUNTIFS(DiemDanhChiTiet!A:A, A1522, DiemDanhChiTiet!E:E, "&lt;&gt;"&amp;C1522), 0)</f>
        <v>0</v>
      </c>
      <c r="I1522" s="186">
        <f t="shared" si="5"/>
        <v>150000</v>
      </c>
      <c r="J1522" s="186">
        <f t="shared" si="3"/>
        <v>0</v>
      </c>
      <c r="K1522" s="186" t="str">
        <f t="array" ref="K1522">XLOOKUP(TRIM(C1522), LopHoc!$B$4:$B$100, LopHoc!$A$4:$A$100, "Không tìm thấy")
</f>
        <v>RMIX</v>
      </c>
    </row>
    <row r="1523">
      <c r="A1523" s="102" t="s">
        <v>3546</v>
      </c>
      <c r="B1523" s="106">
        <v>45786.0</v>
      </c>
      <c r="C1523" s="105" t="s">
        <v>50</v>
      </c>
      <c r="D1523" s="105" t="str">
        <f>IFERROR(VLOOKUP(A1523, LichDay!A:E, 5, FALSE), "")</f>
        <v>Khadi</v>
      </c>
      <c r="E1523" s="173" t="str">
        <f>IFERROR(VLOOKUP(A1523, LichDay!A:F, 6, FALSE), "")</f>
        <v/>
      </c>
      <c r="F1523" s="187">
        <f t="shared" si="1"/>
        <v>7</v>
      </c>
      <c r="G1523" s="187">
        <f>IF(A1523 &lt;&gt; "", COUNTIFS(DiemDanhChiTiet!A:A, A1523, DiemDanhChiTiet!E:E, C1523), 0)</f>
        <v>7</v>
      </c>
      <c r="H1523" s="187">
        <f>IF(A1523 &lt;&gt; "", COUNTIFS(DiemDanhChiTiet!A:A, A1523, DiemDanhChiTiet!E:E, "&lt;&gt;"&amp;C1523), 0)</f>
        <v>0</v>
      </c>
      <c r="I1523" s="186">
        <f t="shared" si="5"/>
        <v>150000</v>
      </c>
      <c r="J1523" s="186">
        <f t="shared" si="3"/>
        <v>0</v>
      </c>
      <c r="K1523" s="186" t="str">
        <f t="array" ref="K1523">XLOOKUP(TRIM(C1523), LopHoc!$B$4:$B$100, LopHoc!$A$4:$A$100, "Không tìm thấy")
</f>
        <v>RMIX</v>
      </c>
    </row>
    <row r="1524">
      <c r="A1524" s="102" t="s">
        <v>3562</v>
      </c>
      <c r="B1524" s="106">
        <v>45786.0</v>
      </c>
      <c r="C1524" s="105" t="s">
        <v>453</v>
      </c>
      <c r="D1524" s="105" t="str">
        <f>IFERROR(VLOOKUP(A1524, LichDay!A:E, 5, FALSE), "")</f>
        <v>Hope</v>
      </c>
      <c r="E1524" s="173" t="str">
        <f>IFERROR(VLOOKUP(A1524, LichDay!A:F, 6, FALSE), "")</f>
        <v/>
      </c>
      <c r="F1524" s="187">
        <f t="shared" si="1"/>
        <v>16</v>
      </c>
      <c r="G1524" s="187">
        <f>IF(A1524 &lt;&gt; "", COUNTIFS(DiemDanhChiTiet!A:A, A1524, DiemDanhChiTiet!E:E, C1524), 0)</f>
        <v>16</v>
      </c>
      <c r="H1524" s="187">
        <f>IF(A1524 &lt;&gt; "", COUNTIFS(DiemDanhChiTiet!A:A, A1524, DiemDanhChiTiet!E:E, "&lt;&gt;"&amp;C1524), 0)</f>
        <v>0</v>
      </c>
      <c r="I1524" s="186">
        <f t="shared" si="5"/>
        <v>220000</v>
      </c>
      <c r="J1524" s="186">
        <f t="shared" si="3"/>
        <v>0</v>
      </c>
      <c r="K1524" s="186" t="str">
        <f t="array" ref="K1524">XLOOKUP(TRIM(C1524), LopHoc!$B$4:$B$100, LopHoc!$A$4:$A$100, "Không tìm thấy")
</f>
        <v>Gang Thép</v>
      </c>
    </row>
    <row r="1525">
      <c r="A1525" s="102" t="s">
        <v>3523</v>
      </c>
      <c r="B1525" s="106">
        <v>45786.0</v>
      </c>
      <c r="C1525" s="105" t="s">
        <v>27</v>
      </c>
      <c r="D1525" s="105" t="str">
        <f>IFERROR(VLOOKUP(A1525, LichDay!A:E, 5, FALSE), "")</f>
        <v>Lego</v>
      </c>
      <c r="E1525" s="173" t="str">
        <f>IFERROR(VLOOKUP(A1525, LichDay!A:F, 6, FALSE), "")</f>
        <v/>
      </c>
      <c r="F1525" s="187">
        <f t="shared" si="1"/>
        <v>7</v>
      </c>
      <c r="G1525" s="187">
        <f>IF(A1525 &lt;&gt; "", COUNTIFS(DiemDanhChiTiet!A:A, A1525, DiemDanhChiTiet!E:E, C1525), 0)</f>
        <v>7</v>
      </c>
      <c r="H1525" s="187">
        <f>IF(A1525 &lt;&gt; "", COUNTIFS(DiemDanhChiTiet!A:A, A1525, DiemDanhChiTiet!E:E, "&lt;&gt;"&amp;C1525), 0)</f>
        <v>0</v>
      </c>
      <c r="I1525" s="186">
        <f t="shared" si="5"/>
        <v>150000</v>
      </c>
      <c r="J1525" s="186">
        <f t="shared" si="3"/>
        <v>0</v>
      </c>
      <c r="K1525" s="186" t="str">
        <f t="array" ref="K1525">XLOOKUP(TRIM(C1525), LopHoc!$B$4:$B$100, LopHoc!$A$4:$A$100, "Không tìm thấy")
</f>
        <v>RMIX</v>
      </c>
    </row>
    <row r="1526">
      <c r="A1526" s="102" t="s">
        <v>3500</v>
      </c>
      <c r="B1526" s="106">
        <v>45786.0</v>
      </c>
      <c r="C1526" s="105" t="s">
        <v>327</v>
      </c>
      <c r="D1526" s="105" t="str">
        <f>IFERROR(VLOOKUP(A1526, LichDay!A:E, 5, FALSE), "")</f>
        <v>Huco</v>
      </c>
      <c r="E1526" s="173" t="str">
        <f>IFERROR(VLOOKUP(A1526, LichDay!A:F, 6, FALSE), "")</f>
        <v/>
      </c>
      <c r="F1526" s="187">
        <f t="shared" si="1"/>
        <v>12</v>
      </c>
      <c r="G1526" s="187">
        <f>IF(A1526 &lt;&gt; "", COUNTIFS(DiemDanhChiTiet!A:A, A1526, DiemDanhChiTiet!E:E, C1526), 0)</f>
        <v>12</v>
      </c>
      <c r="H1526" s="187">
        <f>IF(A1526 &lt;&gt; "", COUNTIFS(DiemDanhChiTiet!A:A, A1526, DiemDanhChiTiet!E:E, "&lt;&gt;"&amp;C1526), 0)</f>
        <v>0</v>
      </c>
      <c r="I1526" s="186">
        <f t="shared" si="5"/>
        <v>170000</v>
      </c>
      <c r="J1526" s="186">
        <f t="shared" si="3"/>
        <v>0</v>
      </c>
      <c r="K1526" s="186" t="str">
        <f t="array" ref="K1526">XLOOKUP(TRIM(C1526), LopHoc!$B$4:$B$100, LopHoc!$A$4:$A$100, "Không tìm thấy")
</f>
        <v>Gang Thép</v>
      </c>
    </row>
    <row r="1527">
      <c r="A1527" s="102" t="s">
        <v>3555</v>
      </c>
      <c r="B1527" s="106">
        <v>45786.0</v>
      </c>
      <c r="C1527" s="105" t="s">
        <v>439</v>
      </c>
      <c r="D1527" s="105" t="str">
        <f>IFERROR(VLOOKUP(A1527, LichDay!A:E, 5, FALSE), "")</f>
        <v>Khadi</v>
      </c>
      <c r="E1527" s="173" t="str">
        <f>IFERROR(VLOOKUP(A1527, LichDay!A:F, 6, FALSE), "")</f>
        <v/>
      </c>
      <c r="F1527" s="187">
        <f t="shared" si="1"/>
        <v>5</v>
      </c>
      <c r="G1527" s="187">
        <f>IF(A1527 &lt;&gt; "", COUNTIFS(DiemDanhChiTiet!A:A, A1527, DiemDanhChiTiet!E:E, C1527), 0)</f>
        <v>5</v>
      </c>
      <c r="H1527" s="187">
        <f>IF(A1527 &lt;&gt; "", COUNTIFS(DiemDanhChiTiet!A:A, A1527, DiemDanhChiTiet!E:E, "&lt;&gt;"&amp;C1527), 0)</f>
        <v>0</v>
      </c>
      <c r="I1527" s="186">
        <f t="shared" si="5"/>
        <v>170000</v>
      </c>
      <c r="J1527" s="186">
        <f t="shared" si="3"/>
        <v>0</v>
      </c>
      <c r="K1527" s="186" t="str">
        <f t="array" ref="K1527">XLOOKUP(TRIM(C1527), LopHoc!$B$4:$B$100, LopHoc!$A$4:$A$100, "Không tìm thấy")
</f>
        <v>Gang Thép</v>
      </c>
    </row>
    <row r="1528">
      <c r="A1528" s="102" t="s">
        <v>3477</v>
      </c>
      <c r="B1528" s="106">
        <v>45817.0</v>
      </c>
      <c r="C1528" s="105" t="s">
        <v>225</v>
      </c>
      <c r="D1528" s="105" t="str">
        <f>IFERROR(VLOOKUP(A1528, LichDay!A:E, 5, FALSE), "")</f>
        <v>Hope</v>
      </c>
      <c r="E1528" s="173" t="str">
        <f>IFERROR(VLOOKUP(A1528, LichDay!A:F, 6, FALSE), "")</f>
        <v/>
      </c>
      <c r="F1528" s="187">
        <f t="shared" si="1"/>
        <v>11</v>
      </c>
      <c r="G1528" s="187">
        <f>IF(A1528 &lt;&gt; "", COUNTIFS(DiemDanhChiTiet!A:A, A1528, DiemDanhChiTiet!E:E, C1528), 0)</f>
        <v>11</v>
      </c>
      <c r="H1528" s="187">
        <f>IF(A1528 &lt;&gt; "", COUNTIFS(DiemDanhChiTiet!A:A, A1528, DiemDanhChiTiet!E:E, "&lt;&gt;"&amp;C1528), 0)</f>
        <v>0</v>
      </c>
      <c r="I1528" s="186">
        <f t="shared" si="5"/>
        <v>170000</v>
      </c>
      <c r="J1528" s="186">
        <f t="shared" si="3"/>
        <v>0</v>
      </c>
      <c r="K1528" s="186" t="str">
        <f t="array" ref="K1528">XLOOKUP(TRIM(C1528), LopHoc!$B$4:$B$100, LopHoc!$A$4:$A$100, "Không tìm thấy")
</f>
        <v>Gang Thép</v>
      </c>
    </row>
    <row r="1529">
      <c r="A1529" s="102" t="s">
        <v>3538</v>
      </c>
      <c r="B1529" s="106">
        <v>45817.0</v>
      </c>
      <c r="C1529" s="105" t="s">
        <v>114</v>
      </c>
      <c r="D1529" s="105" t="str">
        <f>IFERROR(VLOOKUP(A1529, LichDay!A:E, 5, FALSE), "")</f>
        <v>Khadi</v>
      </c>
      <c r="E1529" s="173" t="str">
        <f>IFERROR(VLOOKUP(A1529, LichDay!A:F, 6, FALSE), "")</f>
        <v/>
      </c>
      <c r="F1529" s="187">
        <f t="shared" si="1"/>
        <v>5</v>
      </c>
      <c r="G1529" s="187">
        <f>IF(A1529 &lt;&gt; "", COUNTIFS(DiemDanhChiTiet!A:A, A1529, DiemDanhChiTiet!E:E, C1529), 0)</f>
        <v>5</v>
      </c>
      <c r="H1529" s="187">
        <f>IF(A1529 &lt;&gt; "", COUNTIFS(DiemDanhChiTiet!A:A, A1529, DiemDanhChiTiet!E:E, "&lt;&gt;"&amp;C1529), 0)</f>
        <v>0</v>
      </c>
      <c r="I1529" s="186">
        <f t="shared" si="5"/>
        <v>150000</v>
      </c>
      <c r="J1529" s="186">
        <f t="shared" si="3"/>
        <v>0</v>
      </c>
      <c r="K1529" s="186" t="str">
        <f t="array" ref="K1529">XLOOKUP(TRIM(C1529), LopHoc!$B$4:$B$100, LopHoc!$A$4:$A$100, "Không tìm thấy")
</f>
        <v>RMIX</v>
      </c>
    </row>
    <row r="1530">
      <c r="A1530" s="102" t="s">
        <v>3491</v>
      </c>
      <c r="B1530" s="106">
        <v>45817.0</v>
      </c>
      <c r="C1530" s="105" t="s">
        <v>232</v>
      </c>
      <c r="D1530" s="105" t="str">
        <f>IFERROR(VLOOKUP(A1530, LichDay!A:E, 5, FALSE), "")</f>
        <v>Khadi</v>
      </c>
      <c r="E1530" s="173" t="str">
        <f>IFERROR(VLOOKUP(A1530, LichDay!A:F, 6, FALSE), "")</f>
        <v/>
      </c>
      <c r="F1530" s="187">
        <f t="shared" si="1"/>
        <v>13</v>
      </c>
      <c r="G1530" s="187">
        <f>IF(A1530 &lt;&gt; "", COUNTIFS(DiemDanhChiTiet!A:A, A1530, DiemDanhChiTiet!E:E, C1530), 0)</f>
        <v>11</v>
      </c>
      <c r="H1530" s="187">
        <f>IF(A1530 &lt;&gt; "", COUNTIFS(DiemDanhChiTiet!A:A, A1530, DiemDanhChiTiet!E:E, "&lt;&gt;"&amp;C1530), 0)</f>
        <v>2</v>
      </c>
      <c r="I1530" s="186">
        <f t="shared" si="5"/>
        <v>190000</v>
      </c>
      <c r="J1530" s="186">
        <f t="shared" si="3"/>
        <v>0</v>
      </c>
      <c r="K1530" s="186" t="str">
        <f t="array" ref="K1530">XLOOKUP(TRIM(C1530), LopHoc!$B$4:$B$100, LopHoc!$A$4:$A$100, "Không tìm thấy")
</f>
        <v>Gang Thép</v>
      </c>
    </row>
    <row r="1531">
      <c r="A1531" s="102" t="s">
        <v>3511</v>
      </c>
      <c r="B1531" s="106">
        <v>45847.0</v>
      </c>
      <c r="C1531" s="105" t="s">
        <v>306</v>
      </c>
      <c r="D1531" s="105" t="str">
        <f>IFERROR(VLOOKUP(A1531, LichDay!A:E, 5, FALSE), "")</f>
        <v>Halo</v>
      </c>
      <c r="E1531" s="173" t="str">
        <f>IFERROR(VLOOKUP(A1531, LichDay!A:F, 6, FALSE), "")</f>
        <v/>
      </c>
      <c r="F1531" s="187">
        <f t="shared" si="1"/>
        <v>3</v>
      </c>
      <c r="G1531" s="187">
        <f>IF(A1531 &lt;&gt; "", COUNTIFS(DiemDanhChiTiet!A:A, A1531, DiemDanhChiTiet!E:E, C1531), 0)</f>
        <v>3</v>
      </c>
      <c r="H1531" s="187">
        <f>IF(A1531 &lt;&gt; "", COUNTIFS(DiemDanhChiTiet!A:A, A1531, DiemDanhChiTiet!E:E, "&lt;&gt;"&amp;C1531), 0)</f>
        <v>0</v>
      </c>
      <c r="I1531" s="186">
        <f t="shared" si="5"/>
        <v>170000</v>
      </c>
      <c r="J1531" s="186">
        <f t="shared" si="3"/>
        <v>0</v>
      </c>
      <c r="K1531" s="186" t="str">
        <f t="array" ref="K1531">XLOOKUP(TRIM(C1531), LopHoc!$B$4:$B$100, LopHoc!$A$4:$A$100, "Không tìm thấy")
</f>
        <v>Gang Thép</v>
      </c>
    </row>
    <row r="1532">
      <c r="A1532" s="102" t="s">
        <v>3539</v>
      </c>
      <c r="B1532" s="106">
        <v>45847.0</v>
      </c>
      <c r="C1532" s="105" t="s">
        <v>114</v>
      </c>
      <c r="D1532" s="105" t="str">
        <f>IFERROR(VLOOKUP(A1532, LichDay!A:E, 5, FALSE), "")</f>
        <v>Khadi</v>
      </c>
      <c r="E1532" s="173" t="str">
        <f>IFERROR(VLOOKUP(A1532, LichDay!A:F, 6, FALSE), "")</f>
        <v/>
      </c>
      <c r="F1532" s="187">
        <f t="shared" si="1"/>
        <v>7</v>
      </c>
      <c r="G1532" s="187">
        <f>IF(A1532 &lt;&gt; "", COUNTIFS(DiemDanhChiTiet!A:A, A1532, DiemDanhChiTiet!E:E, C1532), 0)</f>
        <v>5</v>
      </c>
      <c r="H1532" s="187">
        <f>IF(A1532 &lt;&gt; "", COUNTIFS(DiemDanhChiTiet!A:A, A1532, DiemDanhChiTiet!E:E, "&lt;&gt;"&amp;C1532), 0)</f>
        <v>2</v>
      </c>
      <c r="I1532" s="186">
        <f t="shared" si="5"/>
        <v>150000</v>
      </c>
      <c r="J1532" s="186">
        <f t="shared" si="3"/>
        <v>0</v>
      </c>
      <c r="K1532" s="186" t="str">
        <f t="array" ref="K1532">XLOOKUP(TRIM(C1532), LopHoc!$B$4:$B$100, LopHoc!$A$4:$A$100, "Không tìm thấy")
</f>
        <v>RMIX</v>
      </c>
    </row>
    <row r="1533">
      <c r="A1533" s="102" t="s">
        <v>3547</v>
      </c>
      <c r="B1533" s="106">
        <v>45847.0</v>
      </c>
      <c r="C1533" s="105" t="s">
        <v>50</v>
      </c>
      <c r="D1533" s="105" t="str">
        <f>IFERROR(VLOOKUP(A1533, LichDay!A:E, 5, FALSE), "")</f>
        <v>Khadi</v>
      </c>
      <c r="E1533" s="173" t="str">
        <f>IFERROR(VLOOKUP(A1533, LichDay!A:F, 6, FALSE), "")</f>
        <v/>
      </c>
      <c r="F1533" s="187">
        <f t="shared" si="1"/>
        <v>7</v>
      </c>
      <c r="G1533" s="187">
        <f>IF(A1533 &lt;&gt; "", COUNTIFS(DiemDanhChiTiet!A:A, A1533, DiemDanhChiTiet!E:E, C1533), 0)</f>
        <v>6</v>
      </c>
      <c r="H1533" s="187">
        <f>IF(A1533 &lt;&gt; "", COUNTIFS(DiemDanhChiTiet!A:A, A1533, DiemDanhChiTiet!E:E, "&lt;&gt;"&amp;C1533), 0)</f>
        <v>1</v>
      </c>
      <c r="I1533" s="186">
        <f t="shared" si="5"/>
        <v>150000</v>
      </c>
      <c r="J1533" s="186">
        <f t="shared" si="3"/>
        <v>0</v>
      </c>
      <c r="K1533" s="186" t="str">
        <f t="array" ref="K1533">XLOOKUP(TRIM(C1533), LopHoc!$B$4:$B$100, LopHoc!$A$4:$A$100, "Không tìm thấy")
</f>
        <v>RMIX</v>
      </c>
    </row>
    <row r="1534">
      <c r="A1534" s="102" t="s">
        <v>3492</v>
      </c>
      <c r="B1534" s="106">
        <v>45847.0</v>
      </c>
      <c r="C1534" s="105" t="s">
        <v>232</v>
      </c>
      <c r="D1534" s="105" t="str">
        <f>IFERROR(VLOOKUP(A1534, LichDay!A:E, 5, FALSE), "")</f>
        <v>Khadi</v>
      </c>
      <c r="E1534" s="173" t="str">
        <f>IFERROR(VLOOKUP(A1534, LichDay!A:F, 6, FALSE), "")</f>
        <v/>
      </c>
      <c r="F1534" s="187">
        <f t="shared" si="1"/>
        <v>13</v>
      </c>
      <c r="G1534" s="187">
        <f>IF(A1534 &lt;&gt; "", COUNTIFS(DiemDanhChiTiet!A:A, A1534, DiemDanhChiTiet!E:E, C1534), 0)</f>
        <v>10</v>
      </c>
      <c r="H1534" s="187">
        <f>IF(A1534 &lt;&gt; "", COUNTIFS(DiemDanhChiTiet!A:A, A1534, DiemDanhChiTiet!E:E, "&lt;&gt;"&amp;C1534), 0)</f>
        <v>3</v>
      </c>
      <c r="I1534" s="186">
        <f t="shared" si="5"/>
        <v>190000</v>
      </c>
      <c r="J1534" s="186">
        <f t="shared" si="3"/>
        <v>0</v>
      </c>
      <c r="K1534" s="186" t="str">
        <f t="array" ref="K1534">XLOOKUP(TRIM(C1534), LopHoc!$B$4:$B$100, LopHoc!$A$4:$A$100, "Không tìm thấy")
</f>
        <v>Gang Thép</v>
      </c>
    </row>
    <row r="1535">
      <c r="A1535" s="102" t="s">
        <v>3571</v>
      </c>
      <c r="B1535" s="106">
        <v>45847.0</v>
      </c>
      <c r="C1535" s="105" t="s">
        <v>472</v>
      </c>
      <c r="D1535" s="105" t="str">
        <f>IFERROR(VLOOKUP(A1535, LichDay!A:E, 5, FALSE), "")</f>
        <v>Fury</v>
      </c>
      <c r="E1535" s="173" t="str">
        <f>IFERROR(VLOOKUP(A1535, LichDay!A:F, 6, FALSE), "")</f>
        <v/>
      </c>
      <c r="F1535" s="187">
        <f t="shared" si="1"/>
        <v>10</v>
      </c>
      <c r="G1535" s="187">
        <f>IF(A1535 &lt;&gt; "", COUNTIFS(DiemDanhChiTiet!A:A, A1535, DiemDanhChiTiet!E:E, C1535), 0)</f>
        <v>10</v>
      </c>
      <c r="H1535" s="187">
        <f>IF(A1535 &lt;&gt; "", COUNTIFS(DiemDanhChiTiet!A:A, A1535, DiemDanhChiTiet!E:E, "&lt;&gt;"&amp;C1535), 0)</f>
        <v>0</v>
      </c>
      <c r="I1535" s="186">
        <f t="shared" si="5"/>
        <v>170000</v>
      </c>
      <c r="J1535" s="186">
        <f t="shared" si="3"/>
        <v>0</v>
      </c>
      <c r="K1535" s="186" t="str">
        <f t="array" ref="K1535">XLOOKUP(TRIM(C1535), LopHoc!$B$4:$B$100, LopHoc!$A$4:$A$100, "Không tìm thấy")
</f>
        <v>Gang Thép</v>
      </c>
    </row>
    <row r="1536">
      <c r="A1536" s="102" t="s">
        <v>3478</v>
      </c>
      <c r="B1536" s="106">
        <v>45847.0</v>
      </c>
      <c r="C1536" s="105" t="s">
        <v>225</v>
      </c>
      <c r="D1536" s="105" t="str">
        <f>IFERROR(VLOOKUP(A1536, LichDay!A:E, 5, FALSE), "")</f>
        <v>Hope</v>
      </c>
      <c r="E1536" s="173" t="str">
        <f>IFERROR(VLOOKUP(A1536, LichDay!A:F, 6, FALSE), "")</f>
        <v/>
      </c>
      <c r="F1536" s="187">
        <f t="shared" si="1"/>
        <v>15</v>
      </c>
      <c r="G1536" s="187">
        <f>IF(A1536 &lt;&gt; "", COUNTIFS(DiemDanhChiTiet!A:A, A1536, DiemDanhChiTiet!E:E, C1536), 0)</f>
        <v>15</v>
      </c>
      <c r="H1536" s="187">
        <f>IF(A1536 &lt;&gt; "", COUNTIFS(DiemDanhChiTiet!A:A, A1536, DiemDanhChiTiet!E:E, "&lt;&gt;"&amp;C1536), 0)</f>
        <v>0</v>
      </c>
      <c r="I1536" s="186">
        <f t="shared" si="5"/>
        <v>220000</v>
      </c>
      <c r="J1536" s="186">
        <f t="shared" si="3"/>
        <v>0</v>
      </c>
      <c r="K1536" s="186" t="str">
        <f t="array" ref="K1536">XLOOKUP(TRIM(C1536), LopHoc!$B$4:$B$100, LopHoc!$A$4:$A$100, "Không tìm thấy")
</f>
        <v>Gang Thép</v>
      </c>
    </row>
    <row r="1537">
      <c r="A1537" s="102" t="s">
        <v>3601</v>
      </c>
      <c r="B1537" s="106">
        <v>45847.0</v>
      </c>
      <c r="C1537" s="105" t="s">
        <v>1155</v>
      </c>
      <c r="D1537" s="105" t="str">
        <f>IFERROR(VLOOKUP(A1537, LichDay!A:E, 5, FALSE), "")</f>
        <v>Bee</v>
      </c>
      <c r="E1537" s="173" t="str">
        <f>IFERROR(VLOOKUP(A1537, LichDay!A:F, 6, FALSE), "")</f>
        <v/>
      </c>
      <c r="F1537" s="187">
        <f t="shared" si="1"/>
        <v>4</v>
      </c>
      <c r="G1537" s="187">
        <f>IF(A1537 &lt;&gt; "", COUNTIFS(DiemDanhChiTiet!A:A, A1537, DiemDanhChiTiet!E:E, C1537), 0)</f>
        <v>4</v>
      </c>
      <c r="H1537" s="187">
        <f>IF(A1537 &lt;&gt; "", COUNTIFS(DiemDanhChiTiet!A:A, A1537, DiemDanhChiTiet!E:E, "&lt;&gt;"&amp;C1537), 0)</f>
        <v>0</v>
      </c>
      <c r="I1537" s="186">
        <f t="shared" si="5"/>
        <v>150000</v>
      </c>
      <c r="J1537" s="186">
        <f t="shared" si="3"/>
        <v>0</v>
      </c>
      <c r="K1537" s="186" t="str">
        <f t="array" ref="K1537">XLOOKUP(TRIM(C1537), LopHoc!$B$4:$B$100, LopHoc!$A$4:$A$100, "Không tìm thấy")
</f>
        <v>RMIX</v>
      </c>
    </row>
    <row r="1538">
      <c r="A1538" s="102" t="s">
        <v>3592</v>
      </c>
      <c r="B1538" s="106">
        <v>45878.0</v>
      </c>
      <c r="C1538" s="105" t="s">
        <v>141</v>
      </c>
      <c r="D1538" s="105" t="str">
        <f>IFERROR(VLOOKUP(A1538, LichDay!A:E, 5, FALSE), "")</f>
        <v>Hope</v>
      </c>
      <c r="E1538" s="173" t="str">
        <f>IFERROR(VLOOKUP(A1538, LichDay!A:F, 6, FALSE), "")</f>
        <v/>
      </c>
      <c r="F1538" s="187">
        <f t="shared" si="1"/>
        <v>5</v>
      </c>
      <c r="G1538" s="187">
        <f>IF(A1538 &lt;&gt; "", COUNTIFS(DiemDanhChiTiet!A:A, A1538, DiemDanhChiTiet!E:E, C1538), 0)</f>
        <v>5</v>
      </c>
      <c r="H1538" s="187">
        <f>IF(A1538 &lt;&gt; "", COUNTIFS(DiemDanhChiTiet!A:A, A1538, DiemDanhChiTiet!E:E, "&lt;&gt;"&amp;C1538), 0)</f>
        <v>0</v>
      </c>
      <c r="I1538" s="186">
        <f t="shared" si="5"/>
        <v>150000</v>
      </c>
      <c r="J1538" s="186">
        <f t="shared" si="3"/>
        <v>0</v>
      </c>
      <c r="K1538" s="186" t="str">
        <f t="array" ref="K1538">XLOOKUP(TRIM(C1538), LopHoc!$B$4:$B$100, LopHoc!$A$4:$A$100, "Không tìm thấy")
</f>
        <v>RMIX</v>
      </c>
    </row>
    <row r="1539">
      <c r="A1539" s="102" t="s">
        <v>3512</v>
      </c>
      <c r="B1539" s="106">
        <v>45909.0</v>
      </c>
      <c r="C1539" s="105" t="s">
        <v>306</v>
      </c>
      <c r="D1539" s="105" t="str">
        <f>IFERROR(VLOOKUP(A1539, LichDay!A:E, 5, FALSE), "")</f>
        <v>Khadi</v>
      </c>
      <c r="E1539" s="173" t="str">
        <f>IFERROR(VLOOKUP(A1539, LichDay!A:F, 6, FALSE), "")</f>
        <v/>
      </c>
      <c r="F1539" s="187">
        <f t="shared" si="1"/>
        <v>8</v>
      </c>
      <c r="G1539" s="187">
        <f>IF(A1539 &lt;&gt; "", COUNTIFS(DiemDanhChiTiet!A:A, A1539, DiemDanhChiTiet!E:E, C1539), 0)</f>
        <v>7</v>
      </c>
      <c r="H1539" s="187">
        <f>IF(A1539 &lt;&gt; "", COUNTIFS(DiemDanhChiTiet!A:A, A1539, DiemDanhChiTiet!E:E, "&lt;&gt;"&amp;C1539), 0)</f>
        <v>1</v>
      </c>
      <c r="I1539" s="186">
        <f t="shared" si="5"/>
        <v>170000</v>
      </c>
      <c r="J1539" s="186">
        <f t="shared" si="3"/>
        <v>0</v>
      </c>
      <c r="K1539" s="186" t="str">
        <f t="array" ref="K1539">XLOOKUP(TRIM(C1539), LopHoc!$B$4:$B$100, LopHoc!$A$4:$A$100, "Không tìm thấy")
</f>
        <v>Gang Thép</v>
      </c>
    </row>
    <row r="1540">
      <c r="A1540" s="102" t="s">
        <v>3501</v>
      </c>
      <c r="B1540" s="106">
        <v>45939.0</v>
      </c>
      <c r="C1540" s="105" t="s">
        <v>327</v>
      </c>
      <c r="D1540" s="105" t="str">
        <f>IFERROR(VLOOKUP(A1540, LichDay!A:E, 5, FALSE), "")</f>
        <v>Huco</v>
      </c>
      <c r="E1540" s="173" t="str">
        <f>IFERROR(VLOOKUP(A1540, LichDay!A:F, 6, FALSE), "")</f>
        <v/>
      </c>
      <c r="F1540" s="187">
        <f t="shared" si="1"/>
        <v>12</v>
      </c>
      <c r="G1540" s="187">
        <f>IF(A1540 &lt;&gt; "", COUNTIFS(DiemDanhChiTiet!A:A, A1540, DiemDanhChiTiet!E:E, C1540), 0)</f>
        <v>12</v>
      </c>
      <c r="H1540" s="187">
        <f>IF(A1540 &lt;&gt; "", COUNTIFS(DiemDanhChiTiet!A:A, A1540, DiemDanhChiTiet!E:E, "&lt;&gt;"&amp;C1540), 0)</f>
        <v>0</v>
      </c>
      <c r="I1540" s="186">
        <f t="shared" si="5"/>
        <v>170000</v>
      </c>
      <c r="J1540" s="186">
        <f t="shared" si="3"/>
        <v>0</v>
      </c>
      <c r="K1540" s="186" t="str">
        <f t="array" ref="K1540">XLOOKUP(TRIM(C1540), LopHoc!$B$4:$B$100, LopHoc!$A$4:$A$100, "Không tìm thấy")
</f>
        <v>Gang Thép</v>
      </c>
    </row>
    <row r="1541">
      <c r="A1541" s="102" t="s">
        <v>3593</v>
      </c>
      <c r="B1541" s="106">
        <v>45939.0</v>
      </c>
      <c r="C1541" s="105" t="s">
        <v>141</v>
      </c>
      <c r="D1541" s="105" t="str">
        <f>IFERROR(VLOOKUP(A1541, LichDay!A:E, 5, FALSE), "")</f>
        <v>Hope</v>
      </c>
      <c r="E1541" s="173" t="str">
        <f>IFERROR(VLOOKUP(A1541, LichDay!A:F, 6, FALSE), "")</f>
        <v/>
      </c>
      <c r="F1541" s="187">
        <f t="shared" si="1"/>
        <v>6</v>
      </c>
      <c r="G1541" s="187">
        <f>IF(A1541 &lt;&gt; "", COUNTIFS(DiemDanhChiTiet!A:A, A1541, DiemDanhChiTiet!E:E, C1541), 0)</f>
        <v>6</v>
      </c>
      <c r="H1541" s="187">
        <f>IF(A1541 &lt;&gt; "", COUNTIFS(DiemDanhChiTiet!A:A, A1541, DiemDanhChiTiet!E:E, "&lt;&gt;"&amp;C1541), 0)</f>
        <v>0</v>
      </c>
      <c r="I1541" s="186">
        <f t="shared" si="5"/>
        <v>150000</v>
      </c>
      <c r="J1541" s="186">
        <f t="shared" si="3"/>
        <v>0</v>
      </c>
      <c r="K1541" s="186" t="str">
        <f t="array" ref="K1541">XLOOKUP(TRIM(C1541), LopHoc!$B$4:$B$100, LopHoc!$A$4:$A$100, "Không tìm thấy")
</f>
        <v>RMIX</v>
      </c>
    </row>
    <row r="1542">
      <c r="A1542" s="102" t="s">
        <v>3524</v>
      </c>
      <c r="B1542" s="106">
        <v>45939.0</v>
      </c>
      <c r="C1542" s="105" t="s">
        <v>27</v>
      </c>
      <c r="D1542" s="105" t="str">
        <f>IFERROR(VLOOKUP(A1542, LichDay!A:E, 5, FALSE), "")</f>
        <v>Lego</v>
      </c>
      <c r="E1542" s="173" t="str">
        <f>IFERROR(VLOOKUP(A1542, LichDay!A:F, 6, FALSE), "")</f>
        <v/>
      </c>
      <c r="F1542" s="187">
        <f t="shared" si="1"/>
        <v>5</v>
      </c>
      <c r="G1542" s="187">
        <f>IF(A1542 &lt;&gt; "", COUNTIFS(DiemDanhChiTiet!A:A, A1542, DiemDanhChiTiet!E:E, C1542), 0)</f>
        <v>5</v>
      </c>
      <c r="H1542" s="187">
        <f>IF(A1542 &lt;&gt; "", COUNTIFS(DiemDanhChiTiet!A:A, A1542, DiemDanhChiTiet!E:E, "&lt;&gt;"&amp;C1542), 0)</f>
        <v>0</v>
      </c>
      <c r="I1542" s="186">
        <f t="shared" si="5"/>
        <v>150000</v>
      </c>
      <c r="J1542" s="186">
        <f t="shared" si="3"/>
        <v>0</v>
      </c>
      <c r="K1542" s="186" t="str">
        <f t="array" ref="K1542">XLOOKUP(TRIM(C1542), LopHoc!$B$4:$B$100, LopHoc!$A$4:$A$100, "Không tìm thấy")
</f>
        <v>RMIX</v>
      </c>
    </row>
    <row r="1543">
      <c r="A1543" s="102" t="s">
        <v>3556</v>
      </c>
      <c r="B1543" s="106">
        <v>45939.0</v>
      </c>
      <c r="C1543" s="105" t="s">
        <v>439</v>
      </c>
      <c r="D1543" s="105" t="str">
        <f>IFERROR(VLOOKUP(A1543, LichDay!A:E, 5, FALSE), "")</f>
        <v>Khadi</v>
      </c>
      <c r="E1543" s="173" t="str">
        <f>IFERROR(VLOOKUP(A1543, LichDay!A:F, 6, FALSE), "")</f>
        <v/>
      </c>
      <c r="F1543" s="187">
        <f t="shared" si="1"/>
        <v>8</v>
      </c>
      <c r="G1543" s="187">
        <f>IF(A1543 &lt;&gt; "", COUNTIFS(DiemDanhChiTiet!A:A, A1543, DiemDanhChiTiet!E:E, C1543), 0)</f>
        <v>8</v>
      </c>
      <c r="H1543" s="187">
        <f>IF(A1543 &lt;&gt; "", COUNTIFS(DiemDanhChiTiet!A:A, A1543, DiemDanhChiTiet!E:E, "&lt;&gt;"&amp;C1543), 0)</f>
        <v>0</v>
      </c>
      <c r="I1543" s="186">
        <f t="shared" si="5"/>
        <v>170000</v>
      </c>
      <c r="J1543" s="186">
        <f t="shared" si="3"/>
        <v>0</v>
      </c>
      <c r="K1543" s="186" t="str">
        <f t="array" ref="K1543">XLOOKUP(TRIM(C1543), LopHoc!$B$4:$B$100, LopHoc!$A$4:$A$100, "Không tìm thấy")
</f>
        <v>Gang Thép</v>
      </c>
    </row>
    <row r="1544">
      <c r="A1544" s="102" t="s">
        <v>3580</v>
      </c>
      <c r="B1544" s="106">
        <v>45970.0</v>
      </c>
      <c r="C1544" s="105" t="s">
        <v>293</v>
      </c>
      <c r="D1544" s="105" t="str">
        <f>IFERROR(VLOOKUP(A1544, LichDay!A:E, 5, FALSE), "")</f>
        <v>Halo</v>
      </c>
      <c r="E1544" s="173" t="str">
        <f>IFERROR(VLOOKUP(A1544, LichDay!A:F, 6, FALSE), "")</f>
        <v/>
      </c>
      <c r="F1544" s="187">
        <f t="shared" si="1"/>
        <v>10</v>
      </c>
      <c r="G1544" s="187">
        <f>IF(A1544 &lt;&gt; "", COUNTIFS(DiemDanhChiTiet!A:A, A1544, DiemDanhChiTiet!E:E, C1544), 0)</f>
        <v>10</v>
      </c>
      <c r="H1544" s="187">
        <f>IF(A1544 &lt;&gt; "", COUNTIFS(DiemDanhChiTiet!A:A, A1544, DiemDanhChiTiet!E:E, "&lt;&gt;"&amp;C1544), 0)</f>
        <v>0</v>
      </c>
      <c r="I1544" s="186">
        <f t="shared" si="5"/>
        <v>170000</v>
      </c>
      <c r="J1544" s="186">
        <f t="shared" si="3"/>
        <v>0</v>
      </c>
      <c r="K1544" s="186" t="str">
        <f t="array" ref="K1544">XLOOKUP(TRIM(C1544), LopHoc!$B$4:$B$100, LopHoc!$A$4:$A$100, "Không tìm thấy")
</f>
        <v>Gang Thép</v>
      </c>
    </row>
    <row r="1545">
      <c r="A1545" s="102" t="s">
        <v>3564</v>
      </c>
      <c r="B1545" s="106">
        <v>46000.0</v>
      </c>
      <c r="C1545" s="105" t="s">
        <v>453</v>
      </c>
      <c r="D1545" s="105" t="str">
        <f>IFERROR(VLOOKUP(A1545, LichDay!A:E, 5, FALSE), "")</f>
        <v>Hope</v>
      </c>
      <c r="E1545" s="173" t="str">
        <f>IFERROR(VLOOKUP(A1545, LichDay!A:F, 6, FALSE), "")</f>
        <v/>
      </c>
      <c r="F1545" s="187">
        <f t="shared" si="1"/>
        <v>15</v>
      </c>
      <c r="G1545" s="187">
        <f>IF(A1545 &lt;&gt; "", COUNTIFS(DiemDanhChiTiet!A:A, A1545, DiemDanhChiTiet!E:E, C1545), 0)</f>
        <v>15</v>
      </c>
      <c r="H1545" s="187">
        <f>IF(A1545 &lt;&gt; "", COUNTIFS(DiemDanhChiTiet!A:A, A1545, DiemDanhChiTiet!E:E, "&lt;&gt;"&amp;C1545), 0)</f>
        <v>0</v>
      </c>
      <c r="I1545" s="186">
        <f t="shared" si="5"/>
        <v>220000</v>
      </c>
      <c r="J1545" s="186">
        <f t="shared" si="3"/>
        <v>0</v>
      </c>
      <c r="K1545" s="186" t="str">
        <f t="array" ref="K1545">XLOOKUP(TRIM(C1545), LopHoc!$B$4:$B$100, LopHoc!$A$4:$A$100, "Không tìm thấy")
</f>
        <v>Gang Thép</v>
      </c>
    </row>
    <row r="1546">
      <c r="A1546" s="102" t="s">
        <v>3563</v>
      </c>
      <c r="B1546" s="106">
        <v>45909.0</v>
      </c>
      <c r="C1546" s="105" t="s">
        <v>453</v>
      </c>
      <c r="D1546" s="105" t="str">
        <f>IFERROR(VLOOKUP(A1546, LichDay!A:E, 5, FALSE), "")</f>
        <v>Hope</v>
      </c>
      <c r="E1546" s="173" t="str">
        <f>IFERROR(VLOOKUP(A1546, LichDay!A:F, 6, FALSE), "")</f>
        <v/>
      </c>
      <c r="F1546" s="187">
        <f t="shared" si="1"/>
        <v>13</v>
      </c>
      <c r="G1546" s="187">
        <f>IF(A1546 &lt;&gt; "", COUNTIFS(DiemDanhChiTiet!A:A, A1546, DiemDanhChiTiet!E:E, C1546), 0)</f>
        <v>13</v>
      </c>
      <c r="H1546" s="187">
        <f>IF(A1546 &lt;&gt; "", COUNTIFS(DiemDanhChiTiet!A:A, A1546, DiemDanhChiTiet!E:E, "&lt;&gt;"&amp;C1546), 0)</f>
        <v>0</v>
      </c>
      <c r="I1546" s="186">
        <f t="shared" si="5"/>
        <v>190000</v>
      </c>
      <c r="J1546" s="186">
        <f t="shared" si="3"/>
        <v>0</v>
      </c>
      <c r="K1546" s="186" t="str">
        <f t="array" ref="K1546">XLOOKUP(TRIM(C1546), LopHoc!$B$4:$B$100, LopHoc!$A$4:$A$100, "Không tìm thấy")
</f>
        <v>Gang Thép</v>
      </c>
    </row>
    <row r="1547">
      <c r="A1547" s="102" t="s">
        <v>3548</v>
      </c>
      <c r="B1547" s="106">
        <v>46000.0</v>
      </c>
      <c r="C1547" s="105" t="s">
        <v>50</v>
      </c>
      <c r="D1547" s="105" t="str">
        <f>IFERROR(VLOOKUP(A1547, LichDay!A:E, 5, FALSE), "")</f>
        <v>Khadi</v>
      </c>
      <c r="E1547" s="173" t="str">
        <f>IFERROR(VLOOKUP(A1547, LichDay!A:F, 6, FALSE), "")</f>
        <v/>
      </c>
      <c r="F1547" s="187">
        <f t="shared" si="1"/>
        <v>5</v>
      </c>
      <c r="G1547" s="187">
        <f>IF(A1547 &lt;&gt; "", COUNTIFS(DiemDanhChiTiet!A:A, A1547, DiemDanhChiTiet!E:E, C1547), 0)</f>
        <v>4</v>
      </c>
      <c r="H1547" s="187">
        <f>IF(A1547 &lt;&gt; "", COUNTIFS(DiemDanhChiTiet!A:A, A1547, DiemDanhChiTiet!E:E, "&lt;&gt;"&amp;C1547), 0)</f>
        <v>1</v>
      </c>
      <c r="I1547" s="186">
        <f t="shared" si="5"/>
        <v>150000</v>
      </c>
      <c r="J1547" s="186">
        <f t="shared" si="3"/>
        <v>0</v>
      </c>
      <c r="K1547" s="186" t="str">
        <f t="array" ref="K1547">XLOOKUP(TRIM(C1547), LopHoc!$B$4:$B$100, LopHoc!$A$4:$A$100, "Không tìm thấy")
</f>
        <v>RMIX</v>
      </c>
    </row>
    <row r="1548">
      <c r="A1548" s="102" t="s">
        <v>3570</v>
      </c>
      <c r="B1548" s="106">
        <v>45817.0</v>
      </c>
      <c r="C1548" s="105" t="s">
        <v>472</v>
      </c>
      <c r="D1548" s="105" t="str">
        <f>IFERROR(VLOOKUP(A1548, LichDay!A:E, 5, FALSE), "")</f>
        <v>Fury</v>
      </c>
      <c r="E1548" s="173" t="str">
        <f>IFERROR(VLOOKUP(A1548, LichDay!A:F, 6, FALSE), "")</f>
        <v/>
      </c>
      <c r="F1548" s="187">
        <f t="shared" si="1"/>
        <v>12</v>
      </c>
      <c r="G1548" s="187">
        <f>IF(A1548 &lt;&gt; "", COUNTIFS(DiemDanhChiTiet!A:A, A1548, DiemDanhChiTiet!E:E, C1548), 0)</f>
        <v>12</v>
      </c>
      <c r="H1548" s="187">
        <f>IF(A1548 &lt;&gt; "", COUNTIFS(DiemDanhChiTiet!A:A, A1548, DiemDanhChiTiet!E:E, "&lt;&gt;"&amp;C1548), 0)</f>
        <v>0</v>
      </c>
      <c r="I1548" s="186">
        <f t="shared" si="5"/>
        <v>170000</v>
      </c>
      <c r="J1548" s="186">
        <f t="shared" si="3"/>
        <v>0</v>
      </c>
      <c r="K1548" s="186" t="str">
        <f t="array" ref="K1548">XLOOKUP(TRIM(C1548), LopHoc!$B$4:$B$100, LopHoc!$A$4:$A$100, "Không tìm thấy")
</f>
        <v>Gang Thép</v>
      </c>
    </row>
    <row r="1549">
      <c r="A1549" s="102" t="s">
        <v>3533</v>
      </c>
      <c r="B1549" s="106">
        <v>46000.0</v>
      </c>
      <c r="C1549" s="105" t="s">
        <v>86</v>
      </c>
      <c r="D1549" s="105" t="str">
        <f>IFERROR(VLOOKUP(A1549, LichDay!A:E, 5, FALSE), "")</f>
        <v>Halo</v>
      </c>
      <c r="E1549" s="173" t="str">
        <f>IFERROR(VLOOKUP(A1549, LichDay!A:F, 6, FALSE), "")</f>
        <v/>
      </c>
      <c r="F1549" s="187">
        <f t="shared" si="1"/>
        <v>7</v>
      </c>
      <c r="G1549" s="187">
        <f>IF(A1549 &lt;&gt; "", COUNTIFS(DiemDanhChiTiet!A:A, A1549, DiemDanhChiTiet!E:E, C1549), 0)</f>
        <v>7</v>
      </c>
      <c r="H1549" s="187">
        <f>IF(A1549 &lt;&gt; "", COUNTIFS(DiemDanhChiTiet!A:A, A1549, DiemDanhChiTiet!E:E, "&lt;&gt;"&amp;C1549), 0)</f>
        <v>0</v>
      </c>
      <c r="I1549" s="186">
        <f t="shared" si="5"/>
        <v>150000</v>
      </c>
      <c r="J1549" s="186">
        <f t="shared" si="3"/>
        <v>0</v>
      </c>
      <c r="K1549" s="186" t="str">
        <f t="array" ref="K1549">XLOOKUP(TRIM(C1549), LopHoc!$B$4:$B$100, LopHoc!$A$4:$A$100, "Không tìm thấy")
</f>
        <v>RMIX</v>
      </c>
    </row>
    <row r="1550">
      <c r="A1550" s="102" t="s">
        <v>3525</v>
      </c>
      <c r="B1550" s="106">
        <v>46000.0</v>
      </c>
      <c r="C1550" s="105" t="s">
        <v>27</v>
      </c>
      <c r="D1550" s="105" t="str">
        <f>IFERROR(VLOOKUP(A1550, LichDay!A:E, 5, FALSE), "")</f>
        <v>Lego</v>
      </c>
      <c r="E1550" s="173" t="str">
        <f>IFERROR(VLOOKUP(A1550, LichDay!A:F, 6, FALSE), "")</f>
        <v/>
      </c>
      <c r="F1550" s="187">
        <f t="shared" si="1"/>
        <v>10</v>
      </c>
      <c r="G1550" s="187">
        <f>IF(A1550 &lt;&gt; "", COUNTIFS(DiemDanhChiTiet!A:A, A1550, DiemDanhChiTiet!E:E, C1550), 0)</f>
        <v>10</v>
      </c>
      <c r="H1550" s="187">
        <f>IF(A1550 &lt;&gt; "", COUNTIFS(DiemDanhChiTiet!A:A, A1550, DiemDanhChiTiet!E:E, "&lt;&gt;"&amp;C1550), 0)</f>
        <v>0</v>
      </c>
      <c r="I1550" s="186">
        <f t="shared" si="5"/>
        <v>150000</v>
      </c>
      <c r="J1550" s="186">
        <f t="shared" si="3"/>
        <v>0</v>
      </c>
      <c r="K1550" s="186" t="str">
        <f t="array" ref="K1550">XLOOKUP(TRIM(C1550), LopHoc!$B$4:$B$100, LopHoc!$A$4:$A$100, "Không tìm thấy")
</f>
        <v>RMIX</v>
      </c>
    </row>
    <row r="1551">
      <c r="A1551" s="102" t="s">
        <v>3502</v>
      </c>
      <c r="B1551" s="106">
        <v>46000.0</v>
      </c>
      <c r="C1551" s="105" t="s">
        <v>327</v>
      </c>
      <c r="D1551" s="105" t="str">
        <f>IFERROR(VLOOKUP(A1551, LichDay!A:E, 5, FALSE), "")</f>
        <v>Huco</v>
      </c>
      <c r="E1551" s="173" t="str">
        <f>IFERROR(VLOOKUP(A1551, LichDay!A:F, 6, FALSE), "")</f>
        <v/>
      </c>
      <c r="F1551" s="187">
        <f t="shared" si="1"/>
        <v>11</v>
      </c>
      <c r="G1551" s="187">
        <f>IF(A1551 &lt;&gt; "", COUNTIFS(DiemDanhChiTiet!A:A, A1551, DiemDanhChiTiet!E:E, C1551), 0)</f>
        <v>11</v>
      </c>
      <c r="H1551" s="187">
        <f>IF(A1551 &lt;&gt; "", COUNTIFS(DiemDanhChiTiet!A:A, A1551, DiemDanhChiTiet!E:E, "&lt;&gt;"&amp;C1551), 0)</f>
        <v>0</v>
      </c>
      <c r="I1551" s="186">
        <f t="shared" si="5"/>
        <v>170000</v>
      </c>
      <c r="J1551" s="186">
        <f t="shared" si="3"/>
        <v>0</v>
      </c>
      <c r="K1551" s="186" t="str">
        <f t="array" ref="K1551">XLOOKUP(TRIM(C1551), LopHoc!$B$4:$B$100, LopHoc!$A$4:$A$100, "Không tìm thấy")
</f>
        <v>Gang Thép</v>
      </c>
    </row>
    <row r="1552">
      <c r="A1552" s="102" t="s">
        <v>3557</v>
      </c>
      <c r="B1552" s="106">
        <v>46000.0</v>
      </c>
      <c r="C1552" s="105" t="s">
        <v>439</v>
      </c>
      <c r="D1552" s="105" t="str">
        <f>IFERROR(VLOOKUP(A1552, LichDay!A:E, 5, FALSE), "")</f>
        <v>Khadi</v>
      </c>
      <c r="E1552" s="173" t="str">
        <f>IFERROR(VLOOKUP(A1552, LichDay!A:F, 6, FALSE), "")</f>
        <v/>
      </c>
      <c r="F1552" s="187">
        <f t="shared" si="1"/>
        <v>6</v>
      </c>
      <c r="G1552" s="187">
        <f>IF(A1552 &lt;&gt; "", COUNTIFS(DiemDanhChiTiet!A:A, A1552, DiemDanhChiTiet!E:E, C1552), 0)</f>
        <v>6</v>
      </c>
      <c r="H1552" s="187">
        <f>IF(A1552 &lt;&gt; "", COUNTIFS(DiemDanhChiTiet!A:A, A1552, DiemDanhChiTiet!E:E, "&lt;&gt;"&amp;C1552), 0)</f>
        <v>0</v>
      </c>
      <c r="I1552" s="186">
        <f t="shared" si="5"/>
        <v>170000</v>
      </c>
      <c r="J1552" s="186">
        <f t="shared" si="3"/>
        <v>0</v>
      </c>
      <c r="K1552" s="186" t="str">
        <f t="array" ref="K1552">XLOOKUP(TRIM(C1552), LopHoc!$B$4:$B$100, LopHoc!$A$4:$A$100, "Không tìm thấy")
</f>
        <v>Gang Thép</v>
      </c>
    </row>
    <row r="1553">
      <c r="A1553" s="102" t="s">
        <v>3540</v>
      </c>
      <c r="B1553" s="105" t="s">
        <v>3480</v>
      </c>
      <c r="C1553" s="105" t="s">
        <v>114</v>
      </c>
      <c r="D1553" s="105" t="str">
        <f>IFERROR(VLOOKUP(A1553, LichDay!A:E, 5, FALSE), "")</f>
        <v>Khadi</v>
      </c>
      <c r="E1553" s="173" t="str">
        <f>IFERROR(VLOOKUP(A1553, LichDay!A:F, 6, FALSE), "")</f>
        <v/>
      </c>
      <c r="F1553" s="187">
        <f t="shared" si="1"/>
        <v>5</v>
      </c>
      <c r="G1553" s="187">
        <f>IF(A1553 &lt;&gt; "", COUNTIFS(DiemDanhChiTiet!A:A, A1553, DiemDanhChiTiet!E:E, C1553), 0)</f>
        <v>5</v>
      </c>
      <c r="H1553" s="187">
        <f>IF(A1553 &lt;&gt; "", COUNTIFS(DiemDanhChiTiet!A:A, A1553, DiemDanhChiTiet!E:E, "&lt;&gt;"&amp;C1553), 0)</f>
        <v>0</v>
      </c>
      <c r="I1553" s="186">
        <f t="shared" si="5"/>
        <v>150000</v>
      </c>
      <c r="J1553" s="186">
        <f t="shared" si="3"/>
        <v>0</v>
      </c>
      <c r="K1553" s="186" t="str">
        <f t="array" ref="K1553">XLOOKUP(TRIM(C1553), LopHoc!$B$4:$B$100, LopHoc!$A$4:$A$100, "Không tìm thấy")
</f>
        <v>RMIX</v>
      </c>
    </row>
    <row r="1554">
      <c r="A1554" s="102" t="s">
        <v>3479</v>
      </c>
      <c r="B1554" s="105" t="s">
        <v>3480</v>
      </c>
      <c r="C1554" s="105" t="s">
        <v>225</v>
      </c>
      <c r="D1554" s="105" t="str">
        <f>IFERROR(VLOOKUP(A1554, LichDay!A:E, 5, FALSE), "")</f>
        <v>Hope</v>
      </c>
      <c r="E1554" s="173" t="str">
        <f>IFERROR(VLOOKUP(A1554, LichDay!A:F, 6, FALSE), "")</f>
        <v/>
      </c>
      <c r="F1554" s="187">
        <f t="shared" si="1"/>
        <v>17</v>
      </c>
      <c r="G1554" s="187">
        <f>IF(A1554 &lt;&gt; "", COUNTIFS(DiemDanhChiTiet!A:A, A1554, DiemDanhChiTiet!E:E, C1554), 0)</f>
        <v>17</v>
      </c>
      <c r="H1554" s="187">
        <f>IF(A1554 &lt;&gt; "", COUNTIFS(DiemDanhChiTiet!A:A, A1554, DiemDanhChiTiet!E:E, "&lt;&gt;"&amp;C1554), 0)</f>
        <v>0</v>
      </c>
      <c r="I1554" s="186">
        <f t="shared" si="5"/>
        <v>220000</v>
      </c>
      <c r="J1554" s="186">
        <f t="shared" si="3"/>
        <v>0</v>
      </c>
      <c r="K1554" s="186" t="str">
        <f t="array" ref="K1554">XLOOKUP(TRIM(C1554), LopHoc!$B$4:$B$100, LopHoc!$A$4:$A$100, "Không tìm thấy")
</f>
        <v>Gang Thép</v>
      </c>
    </row>
    <row r="1555">
      <c r="A1555" s="102" t="s">
        <v>3493</v>
      </c>
      <c r="B1555" s="105" t="s">
        <v>3480</v>
      </c>
      <c r="C1555" s="105" t="s">
        <v>232</v>
      </c>
      <c r="D1555" s="105" t="str">
        <f>IFERROR(VLOOKUP(A1555, LichDay!A:E, 5, FALSE), "")</f>
        <v>Khadi</v>
      </c>
      <c r="E1555" s="173" t="str">
        <f>IFERROR(VLOOKUP(A1555, LichDay!A:F, 6, FALSE), "")</f>
        <v/>
      </c>
      <c r="F1555" s="187">
        <f t="shared" si="1"/>
        <v>12</v>
      </c>
      <c r="G1555" s="187">
        <f>IF(A1555 &lt;&gt; "", COUNTIFS(DiemDanhChiTiet!A:A, A1555, DiemDanhChiTiet!E:E, C1555), 0)</f>
        <v>10</v>
      </c>
      <c r="H1555" s="187">
        <f>IF(A1555 &lt;&gt; "", COUNTIFS(DiemDanhChiTiet!A:A, A1555, DiemDanhChiTiet!E:E, "&lt;&gt;"&amp;C1555), 0)</f>
        <v>2</v>
      </c>
      <c r="I1555" s="186">
        <f t="shared" si="5"/>
        <v>170000</v>
      </c>
      <c r="J1555" s="186">
        <f t="shared" si="3"/>
        <v>0</v>
      </c>
      <c r="K1555" s="186" t="str">
        <f t="array" ref="K1555">XLOOKUP(TRIM(C1555), LopHoc!$B$4:$B$100, LopHoc!$A$4:$A$100, "Không tìm thấy")
</f>
        <v>Gang Thép</v>
      </c>
    </row>
    <row r="1556">
      <c r="A1556" s="102" t="s">
        <v>3572</v>
      </c>
      <c r="B1556" s="105" t="s">
        <v>3480</v>
      </c>
      <c r="C1556" s="105" t="s">
        <v>472</v>
      </c>
      <c r="D1556" s="105" t="str">
        <f>IFERROR(VLOOKUP(A1556, LichDay!A:E, 5, FALSE), "")</f>
        <v>Fury</v>
      </c>
      <c r="E1556" s="173" t="str">
        <f>IFERROR(VLOOKUP(A1556, LichDay!A:F, 6, FALSE), "")</f>
        <v/>
      </c>
      <c r="F1556" s="187">
        <f t="shared" si="1"/>
        <v>9</v>
      </c>
      <c r="G1556" s="187">
        <f>IF(A1556 &lt;&gt; "", COUNTIFS(DiemDanhChiTiet!A:A, A1556, DiemDanhChiTiet!E:E, C1556), 0)</f>
        <v>9</v>
      </c>
      <c r="H1556" s="187">
        <f>IF(A1556 &lt;&gt; "", COUNTIFS(DiemDanhChiTiet!A:A, A1556, DiemDanhChiTiet!E:E, "&lt;&gt;"&amp;C1556), 0)</f>
        <v>0</v>
      </c>
      <c r="I1556" s="186">
        <f t="shared" si="5"/>
        <v>170000</v>
      </c>
      <c r="J1556" s="186">
        <f t="shared" si="3"/>
        <v>0</v>
      </c>
      <c r="K1556" s="186" t="str">
        <f t="array" ref="K1556">XLOOKUP(TRIM(C1556), LopHoc!$B$4:$B$100, LopHoc!$A$4:$A$100, "Không tìm thấy")
</f>
        <v>Gang Thép</v>
      </c>
    </row>
    <row r="1557">
      <c r="A1557" s="102" t="s">
        <v>3513</v>
      </c>
      <c r="B1557" s="105" t="s">
        <v>3482</v>
      </c>
      <c r="C1557" s="105" t="s">
        <v>306</v>
      </c>
      <c r="D1557" s="105" t="str">
        <f>IFERROR(VLOOKUP(A1557, LichDay!A:E, 5, FALSE), "")</f>
        <v>Halo</v>
      </c>
      <c r="E1557" s="173" t="str">
        <f>IFERROR(VLOOKUP(A1557, LichDay!A:F, 6, FALSE), "")</f>
        <v/>
      </c>
      <c r="F1557" s="187">
        <f t="shared" si="1"/>
        <v>4</v>
      </c>
      <c r="G1557" s="187">
        <f>IF(A1557 &lt;&gt; "", COUNTIFS(DiemDanhChiTiet!A:A, A1557, DiemDanhChiTiet!E:E, C1557), 0)</f>
        <v>4</v>
      </c>
      <c r="H1557" s="187">
        <f>IF(A1557 &lt;&gt; "", COUNTIFS(DiemDanhChiTiet!A:A, A1557, DiemDanhChiTiet!E:E, "&lt;&gt;"&amp;C1557), 0)</f>
        <v>0</v>
      </c>
      <c r="I1557" s="186">
        <f t="shared" si="5"/>
        <v>170000</v>
      </c>
      <c r="J1557" s="186">
        <f t="shared" si="3"/>
        <v>0</v>
      </c>
      <c r="K1557" s="186" t="str">
        <f t="array" ref="K1557">XLOOKUP(TRIM(C1557), LopHoc!$B$4:$B$100, LopHoc!$A$4:$A$100, "Không tìm thấy")
</f>
        <v>Gang Thép</v>
      </c>
    </row>
    <row r="1558">
      <c r="A1558" s="102" t="s">
        <v>3541</v>
      </c>
      <c r="B1558" s="105" t="s">
        <v>3482</v>
      </c>
      <c r="C1558" s="105" t="s">
        <v>114</v>
      </c>
      <c r="D1558" s="105" t="str">
        <f>IFERROR(VLOOKUP(A1558, LichDay!A:E, 5, FALSE), "")</f>
        <v>Lego</v>
      </c>
      <c r="E1558" s="173" t="str">
        <f>IFERROR(VLOOKUP(A1558, LichDay!A:F, 6, FALSE), "")</f>
        <v/>
      </c>
      <c r="F1558" s="187">
        <f t="shared" si="1"/>
        <v>6</v>
      </c>
      <c r="G1558" s="187">
        <f>IF(A1558 &lt;&gt; "", COUNTIFS(DiemDanhChiTiet!A:A, A1558, DiemDanhChiTiet!E:E, C1558), 0)</f>
        <v>4</v>
      </c>
      <c r="H1558" s="187">
        <f>IF(A1558 &lt;&gt; "", COUNTIFS(DiemDanhChiTiet!A:A, A1558, DiemDanhChiTiet!E:E, "&lt;&gt;"&amp;C1558), 0)</f>
        <v>2</v>
      </c>
      <c r="I1558" s="186">
        <f t="shared" si="5"/>
        <v>150000</v>
      </c>
      <c r="J1558" s="186">
        <f t="shared" si="3"/>
        <v>0</v>
      </c>
      <c r="K1558" s="186" t="str">
        <f t="array" ref="K1558">XLOOKUP(TRIM(C1558), LopHoc!$B$4:$B$100, LopHoc!$A$4:$A$100, "Không tìm thấy")
</f>
        <v>RMIX</v>
      </c>
    </row>
    <row r="1559">
      <c r="A1559" s="102" t="s">
        <v>3549</v>
      </c>
      <c r="B1559" s="105" t="s">
        <v>3482</v>
      </c>
      <c r="C1559" s="105" t="s">
        <v>50</v>
      </c>
      <c r="D1559" s="105" t="str">
        <f>IFERROR(VLOOKUP(A1559, LichDay!A:E, 5, FALSE), "")</f>
        <v>Khadi</v>
      </c>
      <c r="E1559" s="173" t="str">
        <f>IFERROR(VLOOKUP(A1559, LichDay!A:F, 6, FALSE), "")</f>
        <v/>
      </c>
      <c r="F1559" s="187">
        <f t="shared" si="1"/>
        <v>6</v>
      </c>
      <c r="G1559" s="187">
        <f>IF(A1559 &lt;&gt; "", COUNTIFS(DiemDanhChiTiet!A:A, A1559, DiemDanhChiTiet!E:E, C1559), 0)</f>
        <v>5</v>
      </c>
      <c r="H1559" s="187">
        <f>IF(A1559 &lt;&gt; "", COUNTIFS(DiemDanhChiTiet!A:A, A1559, DiemDanhChiTiet!E:E, "&lt;&gt;"&amp;C1559), 0)</f>
        <v>1</v>
      </c>
      <c r="I1559" s="186">
        <f t="shared" si="5"/>
        <v>150000</v>
      </c>
      <c r="J1559" s="186">
        <f t="shared" si="3"/>
        <v>0</v>
      </c>
      <c r="K1559" s="186" t="str">
        <f t="array" ref="K1559">XLOOKUP(TRIM(C1559), LopHoc!$B$4:$B$100, LopHoc!$A$4:$A$100, "Không tìm thấy")
</f>
        <v>RMIX</v>
      </c>
    </row>
    <row r="1560">
      <c r="A1560" s="102" t="s">
        <v>3494</v>
      </c>
      <c r="B1560" s="105" t="s">
        <v>3482</v>
      </c>
      <c r="C1560" s="105" t="s">
        <v>232</v>
      </c>
      <c r="D1560" s="105" t="str">
        <f>IFERROR(VLOOKUP(A1560, LichDay!A:E, 5, FALSE), "")</f>
        <v>Khadi</v>
      </c>
      <c r="E1560" s="173" t="str">
        <f>IFERROR(VLOOKUP(A1560, LichDay!A:F, 6, FALSE), "")</f>
        <v/>
      </c>
      <c r="F1560" s="187">
        <f t="shared" si="1"/>
        <v>9</v>
      </c>
      <c r="G1560" s="187">
        <f>IF(A1560 &lt;&gt; "", COUNTIFS(DiemDanhChiTiet!A:A, A1560, DiemDanhChiTiet!E:E, C1560), 0)</f>
        <v>8</v>
      </c>
      <c r="H1560" s="187">
        <f>IF(A1560 &lt;&gt; "", COUNTIFS(DiemDanhChiTiet!A:A, A1560, DiemDanhChiTiet!E:E, "&lt;&gt;"&amp;C1560), 0)</f>
        <v>1</v>
      </c>
      <c r="I1560" s="186">
        <f t="shared" si="5"/>
        <v>170000</v>
      </c>
      <c r="J1560" s="186">
        <f t="shared" si="3"/>
        <v>0</v>
      </c>
      <c r="K1560" s="186" t="str">
        <f t="array" ref="K1560">XLOOKUP(TRIM(C1560), LopHoc!$B$4:$B$100, LopHoc!$A$4:$A$100, "Không tìm thấy")
</f>
        <v>Gang Thép</v>
      </c>
    </row>
    <row r="1561">
      <c r="A1561" s="102" t="s">
        <v>3573</v>
      </c>
      <c r="B1561" s="105" t="s">
        <v>3482</v>
      </c>
      <c r="C1561" s="105" t="s">
        <v>472</v>
      </c>
      <c r="D1561" s="105" t="str">
        <f>IFERROR(VLOOKUP(A1561, LichDay!A:E, 5, FALSE), "")</f>
        <v>Fury</v>
      </c>
      <c r="E1561" s="173" t="str">
        <f>IFERROR(VLOOKUP(A1561, LichDay!A:F, 6, FALSE), "")</f>
        <v/>
      </c>
      <c r="F1561" s="187">
        <f t="shared" si="1"/>
        <v>11</v>
      </c>
      <c r="G1561" s="187">
        <f>IF(A1561 &lt;&gt; "", COUNTIFS(DiemDanhChiTiet!A:A, A1561, DiemDanhChiTiet!E:E, C1561), 0)</f>
        <v>11</v>
      </c>
      <c r="H1561" s="187">
        <f>IF(A1561 &lt;&gt; "", COUNTIFS(DiemDanhChiTiet!A:A, A1561, DiemDanhChiTiet!E:E, "&lt;&gt;"&amp;C1561), 0)</f>
        <v>0</v>
      </c>
      <c r="I1561" s="186">
        <f t="shared" si="5"/>
        <v>170000</v>
      </c>
      <c r="J1561" s="186">
        <f t="shared" si="3"/>
        <v>0</v>
      </c>
      <c r="K1561" s="186" t="str">
        <f t="array" ref="K1561">XLOOKUP(TRIM(C1561), LopHoc!$B$4:$B$100, LopHoc!$A$4:$A$100, "Không tìm thấy")
</f>
        <v>Gang Thép</v>
      </c>
    </row>
    <row r="1562">
      <c r="A1562" s="102" t="s">
        <v>3594</v>
      </c>
      <c r="B1562" s="105" t="s">
        <v>3582</v>
      </c>
      <c r="C1562" s="105" t="s">
        <v>141</v>
      </c>
      <c r="D1562" s="105" t="str">
        <f>IFERROR(VLOOKUP(A1562, LichDay!A:E, 5, FALSE), "")</f>
        <v>Hope</v>
      </c>
      <c r="E1562" s="173" t="str">
        <f>IFERROR(VLOOKUP(A1562, LichDay!A:F, 6, FALSE), "")</f>
        <v/>
      </c>
      <c r="F1562" s="187">
        <f t="shared" si="1"/>
        <v>7</v>
      </c>
      <c r="G1562" s="187">
        <f>IF(A1562 &lt;&gt; "", COUNTIFS(DiemDanhChiTiet!A:A, A1562, DiemDanhChiTiet!E:E, C1562), 0)</f>
        <v>7</v>
      </c>
      <c r="H1562" s="187">
        <f>IF(A1562 &lt;&gt; "", COUNTIFS(DiemDanhChiTiet!A:A, A1562, DiemDanhChiTiet!E:E, "&lt;&gt;"&amp;C1562), 0)</f>
        <v>0</v>
      </c>
      <c r="I1562" s="186">
        <f t="shared" si="5"/>
        <v>150000</v>
      </c>
      <c r="J1562" s="186">
        <f t="shared" si="3"/>
        <v>0</v>
      </c>
      <c r="K1562" s="186" t="str">
        <f t="array" ref="K1562">XLOOKUP(TRIM(C1562), LopHoc!$B$4:$B$100, LopHoc!$A$4:$A$100, "Không tìm thấy")
</f>
        <v>RMIX</v>
      </c>
    </row>
    <row r="1563">
      <c r="A1563" s="102" t="s">
        <v>3611</v>
      </c>
      <c r="B1563" s="105" t="s">
        <v>3582</v>
      </c>
      <c r="C1563" s="105" t="s">
        <v>27</v>
      </c>
      <c r="D1563" s="105" t="str">
        <f>IFERROR(VLOOKUP(A1563, LichDay!A:E, 5, FALSE), "")</f>
        <v>Lego</v>
      </c>
      <c r="E1563" s="173" t="str">
        <f>IFERROR(VLOOKUP(A1563, LichDay!A:F, 6, FALSE), "")</f>
        <v/>
      </c>
      <c r="F1563" s="187">
        <f t="shared" si="1"/>
        <v>7</v>
      </c>
      <c r="G1563" s="187">
        <f>IF(A1563 &lt;&gt; "", COUNTIFS(DiemDanhChiTiet!A:A, A1563, DiemDanhChiTiet!E:E, C1563), 0)</f>
        <v>7</v>
      </c>
      <c r="H1563" s="187">
        <f>IF(A1563 &lt;&gt; "", COUNTIFS(DiemDanhChiTiet!A:A, A1563, DiemDanhChiTiet!E:E, "&lt;&gt;"&amp;C1563), 0)</f>
        <v>0</v>
      </c>
      <c r="I1563" s="186">
        <f t="shared" si="5"/>
        <v>150000</v>
      </c>
      <c r="J1563" s="186">
        <f t="shared" si="3"/>
        <v>0</v>
      </c>
      <c r="K1563" s="186" t="str">
        <f t="array" ref="K1563">XLOOKUP(TRIM(C1563), LopHoc!$B$4:$B$100, LopHoc!$A$4:$A$100, "Không tìm thấy")
</f>
        <v>RMIX</v>
      </c>
    </row>
    <row r="1564">
      <c r="A1564" s="102" t="s">
        <v>3581</v>
      </c>
      <c r="B1564" s="105" t="s">
        <v>3582</v>
      </c>
      <c r="C1564" s="105" t="s">
        <v>293</v>
      </c>
      <c r="D1564" s="105" t="str">
        <f>IFERROR(VLOOKUP(A1564, LichDay!A:E, 5, FALSE), "")</f>
        <v>Halo</v>
      </c>
      <c r="E1564" s="173" t="str">
        <f>IFERROR(VLOOKUP(A1564, LichDay!A:F, 6, FALSE), "")</f>
        <v/>
      </c>
      <c r="F1564" s="187">
        <f t="shared" si="1"/>
        <v>22</v>
      </c>
      <c r="G1564" s="187">
        <f>IF(A1564 &lt;&gt; "", COUNTIFS(DiemDanhChiTiet!A:A, A1564, DiemDanhChiTiet!E:E, C1564), 0)</f>
        <v>22</v>
      </c>
      <c r="H1564" s="187">
        <f>IF(A1564 &lt;&gt; "", COUNTIFS(DiemDanhChiTiet!A:A, A1564, DiemDanhChiTiet!E:E, "&lt;&gt;"&amp;C1564), 0)</f>
        <v>0</v>
      </c>
      <c r="I1564" s="186">
        <f t="shared" si="5"/>
        <v>220000</v>
      </c>
      <c r="J1564" s="186">
        <f t="shared" si="3"/>
        <v>0</v>
      </c>
      <c r="K1564" s="186" t="str">
        <f t="array" ref="K1564">XLOOKUP(TRIM(C1564), LopHoc!$B$4:$B$100, LopHoc!$A$4:$A$100, "Không tìm thấy")
</f>
        <v>Gang Thép</v>
      </c>
    </row>
    <row r="1565">
      <c r="A1565" s="102" t="s">
        <v>3514</v>
      </c>
      <c r="B1565" s="105" t="s">
        <v>3515</v>
      </c>
      <c r="C1565" s="105" t="s">
        <v>306</v>
      </c>
      <c r="D1565" s="105" t="str">
        <f>IFERROR(VLOOKUP(A1565, LichDay!A:E, 5, FALSE), "")</f>
        <v>Khadi</v>
      </c>
      <c r="E1565" s="173" t="str">
        <f>IFERROR(VLOOKUP(A1565, LichDay!A:F, 6, FALSE), "")</f>
        <v/>
      </c>
      <c r="F1565" s="187">
        <f t="shared" si="1"/>
        <v>4</v>
      </c>
      <c r="G1565" s="187">
        <f>IF(A1565 &lt;&gt; "", COUNTIFS(DiemDanhChiTiet!A:A, A1565, DiemDanhChiTiet!E:E, C1565), 0)</f>
        <v>4</v>
      </c>
      <c r="H1565" s="187">
        <f>IF(A1565 &lt;&gt; "", COUNTIFS(DiemDanhChiTiet!A:A, A1565, DiemDanhChiTiet!E:E, "&lt;&gt;"&amp;C1565), 0)</f>
        <v>0</v>
      </c>
      <c r="I1565" s="186">
        <f t="shared" si="5"/>
        <v>170000</v>
      </c>
      <c r="J1565" s="186">
        <f t="shared" si="3"/>
        <v>0</v>
      </c>
      <c r="K1565" s="186" t="str">
        <f t="array" ref="K1565">XLOOKUP(TRIM(C1565), LopHoc!$B$4:$B$100, LopHoc!$A$4:$A$100, "Không tìm thấy")
</f>
        <v>Gang Thép</v>
      </c>
    </row>
    <row r="1566">
      <c r="A1566" s="102" t="s">
        <v>3565</v>
      </c>
      <c r="B1566" s="105" t="s">
        <v>3515</v>
      </c>
      <c r="C1566" s="105" t="s">
        <v>453</v>
      </c>
      <c r="D1566" s="105" t="str">
        <f>IFERROR(VLOOKUP(A1566, LichDay!A:E, 5, FALSE), "")</f>
        <v>Hope</v>
      </c>
      <c r="E1566" s="173" t="str">
        <f>IFERROR(VLOOKUP(A1566, LichDay!A:F, 6, FALSE), "")</f>
        <v/>
      </c>
      <c r="F1566" s="187">
        <f t="shared" si="1"/>
        <v>16</v>
      </c>
      <c r="G1566" s="187">
        <f>IF(A1566 &lt;&gt; "", COUNTIFS(DiemDanhChiTiet!A:A, A1566, DiemDanhChiTiet!E:E, C1566), 0)</f>
        <v>16</v>
      </c>
      <c r="H1566" s="187">
        <f>IF(A1566 &lt;&gt; "", COUNTIFS(DiemDanhChiTiet!A:A, A1566, DiemDanhChiTiet!E:E, "&lt;&gt;"&amp;C1566), 0)</f>
        <v>0</v>
      </c>
      <c r="I1566" s="186">
        <f t="shared" si="5"/>
        <v>220000</v>
      </c>
      <c r="J1566" s="186">
        <f t="shared" si="3"/>
        <v>0</v>
      </c>
      <c r="K1566" s="186" t="str">
        <f t="array" ref="K1566">XLOOKUP(TRIM(C1566), LopHoc!$B$4:$B$100, LopHoc!$A$4:$A$100, "Không tìm thấy")
</f>
        <v>Gang Thép</v>
      </c>
    </row>
    <row r="1567">
      <c r="A1567" s="102" t="s">
        <v>3503</v>
      </c>
      <c r="B1567" s="105" t="s">
        <v>3504</v>
      </c>
      <c r="C1567" s="105" t="s">
        <v>327</v>
      </c>
      <c r="D1567" s="105" t="str">
        <f>IFERROR(VLOOKUP(A1567, LichDay!A:E, 5, FALSE), "")</f>
        <v>Huco</v>
      </c>
      <c r="E1567" s="173" t="str">
        <f>IFERROR(VLOOKUP(A1567, LichDay!A:F, 6, FALSE), "")</f>
        <v/>
      </c>
      <c r="F1567" s="187">
        <f t="shared" si="1"/>
        <v>10</v>
      </c>
      <c r="G1567" s="187">
        <f>IF(A1567 &lt;&gt; "", COUNTIFS(DiemDanhChiTiet!A:A, A1567, DiemDanhChiTiet!E:E, C1567), 0)</f>
        <v>10</v>
      </c>
      <c r="H1567" s="187">
        <f>IF(A1567 &lt;&gt; "", COUNTIFS(DiemDanhChiTiet!A:A, A1567, DiemDanhChiTiet!E:E, "&lt;&gt;"&amp;C1567), 0)</f>
        <v>0</v>
      </c>
      <c r="I1567" s="186">
        <f t="shared" si="5"/>
        <v>170000</v>
      </c>
      <c r="J1567" s="186">
        <f t="shared" si="3"/>
        <v>0</v>
      </c>
      <c r="K1567" s="186" t="str">
        <f t="array" ref="K1567">XLOOKUP(TRIM(C1567), LopHoc!$B$4:$B$100, LopHoc!$A$4:$A$100, "Không tìm thấy")
</f>
        <v>Gang Thép</v>
      </c>
    </row>
    <row r="1568">
      <c r="A1568" s="102" t="s">
        <v>3595</v>
      </c>
      <c r="B1568" s="105" t="s">
        <v>3504</v>
      </c>
      <c r="C1568" s="105" t="s">
        <v>141</v>
      </c>
      <c r="D1568" s="105" t="str">
        <f>IFERROR(VLOOKUP(A1568, LichDay!A:E, 5, FALSE), "")</f>
        <v>Hope</v>
      </c>
      <c r="E1568" s="173" t="str">
        <f>IFERROR(VLOOKUP(A1568, LichDay!A:F, 6, FALSE), "")</f>
        <v/>
      </c>
      <c r="F1568" s="187">
        <f t="shared" si="1"/>
        <v>6</v>
      </c>
      <c r="G1568" s="187">
        <f>IF(A1568 &lt;&gt; "", COUNTIFS(DiemDanhChiTiet!A:A, A1568, DiemDanhChiTiet!E:E, C1568), 0)</f>
        <v>6</v>
      </c>
      <c r="H1568" s="187">
        <f>IF(A1568 &lt;&gt; "", COUNTIFS(DiemDanhChiTiet!A:A, A1568, DiemDanhChiTiet!E:E, "&lt;&gt;"&amp;C1568), 0)</f>
        <v>0</v>
      </c>
      <c r="I1568" s="186">
        <f t="shared" si="5"/>
        <v>150000</v>
      </c>
      <c r="J1568" s="186">
        <f t="shared" si="3"/>
        <v>0</v>
      </c>
      <c r="K1568" s="186" t="str">
        <f t="array" ref="K1568">XLOOKUP(TRIM(C1568), LopHoc!$B$4:$B$100, LopHoc!$A$4:$A$100, "Không tìm thấy")
</f>
        <v>RMIX</v>
      </c>
    </row>
    <row r="1569">
      <c r="A1569" s="102" t="s">
        <v>3534</v>
      </c>
      <c r="B1569" s="105" t="s">
        <v>3504</v>
      </c>
      <c r="C1569" s="105" t="s">
        <v>86</v>
      </c>
      <c r="D1569" s="105" t="str">
        <f>IFERROR(VLOOKUP(A1569, LichDay!A:E, 5, FALSE), "")</f>
        <v>Halo</v>
      </c>
      <c r="E1569" s="173" t="str">
        <f>IFERROR(VLOOKUP(A1569, LichDay!A:F, 6, FALSE), "")</f>
        <v/>
      </c>
      <c r="F1569" s="187">
        <f t="shared" si="1"/>
        <v>8</v>
      </c>
      <c r="G1569" s="187">
        <f>IF(A1569 &lt;&gt; "", COUNTIFS(DiemDanhChiTiet!A:A, A1569, DiemDanhChiTiet!E:E, C1569), 0)</f>
        <v>8</v>
      </c>
      <c r="H1569" s="187">
        <f>IF(A1569 &lt;&gt; "", COUNTIFS(DiemDanhChiTiet!A:A, A1569, DiemDanhChiTiet!E:E, "&lt;&gt;"&amp;C1569), 0)</f>
        <v>0</v>
      </c>
      <c r="I1569" s="186">
        <f t="shared" si="5"/>
        <v>150000</v>
      </c>
      <c r="J1569" s="186">
        <f t="shared" si="3"/>
        <v>0</v>
      </c>
      <c r="K1569" s="186" t="str">
        <f t="array" ref="K1569">XLOOKUP(TRIM(C1569), LopHoc!$B$4:$B$100, LopHoc!$A$4:$A$100, "Không tìm thấy")
</f>
        <v>RMIX</v>
      </c>
    </row>
    <row r="1570">
      <c r="A1570" s="102" t="s">
        <v>3526</v>
      </c>
      <c r="B1570" s="105" t="s">
        <v>3504</v>
      </c>
      <c r="C1570" s="105" t="s">
        <v>27</v>
      </c>
      <c r="D1570" s="105" t="str">
        <f>IFERROR(VLOOKUP(A1570, LichDay!A:E, 5, FALSE), "")</f>
        <v>Lego</v>
      </c>
      <c r="E1570" s="173" t="str">
        <f>IFERROR(VLOOKUP(A1570, LichDay!A:F, 6, FALSE), "")</f>
        <v/>
      </c>
      <c r="F1570" s="187">
        <f t="shared" si="1"/>
        <v>5</v>
      </c>
      <c r="G1570" s="187">
        <f>IF(A1570 &lt;&gt; "", COUNTIFS(DiemDanhChiTiet!A:A, A1570, DiemDanhChiTiet!E:E, C1570), 0)</f>
        <v>4</v>
      </c>
      <c r="H1570" s="187">
        <f>IF(A1570 &lt;&gt; "", COUNTIFS(DiemDanhChiTiet!A:A, A1570, DiemDanhChiTiet!E:E, "&lt;&gt;"&amp;C1570), 0)</f>
        <v>1</v>
      </c>
      <c r="I1570" s="186">
        <f t="shared" si="5"/>
        <v>150000</v>
      </c>
      <c r="J1570" s="186">
        <f t="shared" si="3"/>
        <v>0</v>
      </c>
      <c r="K1570" s="186" t="str">
        <f t="array" ref="K1570">XLOOKUP(TRIM(C1570), LopHoc!$B$4:$B$100, LopHoc!$A$4:$A$100, "Không tìm thấy")
</f>
        <v>RMIX</v>
      </c>
    </row>
    <row r="1571">
      <c r="A1571" s="102" t="s">
        <v>3558</v>
      </c>
      <c r="B1571" s="105" t="s">
        <v>3504</v>
      </c>
      <c r="C1571" s="105" t="s">
        <v>439</v>
      </c>
      <c r="D1571" s="105" t="str">
        <f>IFERROR(VLOOKUP(A1571, LichDay!A:E, 5, FALSE), "")</f>
        <v>Khadi</v>
      </c>
      <c r="E1571" s="173" t="str">
        <f>IFERROR(VLOOKUP(A1571, LichDay!A:F, 6, FALSE), "")</f>
        <v/>
      </c>
      <c r="F1571" s="187">
        <f t="shared" si="1"/>
        <v>7</v>
      </c>
      <c r="G1571" s="187">
        <f>IF(A1571 &lt;&gt; "", COUNTIFS(DiemDanhChiTiet!A:A, A1571, DiemDanhChiTiet!E:E, C1571), 0)</f>
        <v>7</v>
      </c>
      <c r="H1571" s="187">
        <f>IF(A1571 &lt;&gt; "", COUNTIFS(DiemDanhChiTiet!A:A, A1571, DiemDanhChiTiet!E:E, "&lt;&gt;"&amp;C1571), 0)</f>
        <v>0</v>
      </c>
      <c r="I1571" s="186">
        <f t="shared" si="5"/>
        <v>170000</v>
      </c>
      <c r="J1571" s="186">
        <f t="shared" si="3"/>
        <v>0</v>
      </c>
      <c r="K1571" s="186" t="str">
        <f t="array" ref="K1571">XLOOKUP(TRIM(C1571), LopHoc!$B$4:$B$100, LopHoc!$A$4:$A$100, "Không tìm thấy")
</f>
        <v>Gang Thép</v>
      </c>
    </row>
    <row r="1572">
      <c r="A1572" s="102" t="s">
        <v>3583</v>
      </c>
      <c r="B1572" s="105" t="s">
        <v>3584</v>
      </c>
      <c r="C1572" s="105" t="s">
        <v>293</v>
      </c>
      <c r="D1572" s="105" t="str">
        <f>IFERROR(VLOOKUP(A1572, LichDay!A:E, 5, FALSE), "")</f>
        <v>Halo</v>
      </c>
      <c r="E1572" s="173" t="str">
        <f>IFERROR(VLOOKUP(A1572, LichDay!A:F, 6, FALSE), "")</f>
        <v/>
      </c>
      <c r="F1572" s="187">
        <f t="shared" si="1"/>
        <v>8</v>
      </c>
      <c r="G1572" s="187">
        <f>IF(A1572 &lt;&gt; "", COUNTIFS(DiemDanhChiTiet!A:A, A1572, DiemDanhChiTiet!E:E, C1572), 0)</f>
        <v>8</v>
      </c>
      <c r="H1572" s="187">
        <f>IF(A1572 &lt;&gt; "", COUNTIFS(DiemDanhChiTiet!A:A, A1572, DiemDanhChiTiet!E:E, "&lt;&gt;"&amp;C1572), 0)</f>
        <v>0</v>
      </c>
      <c r="I1572" s="186">
        <f t="shared" si="5"/>
        <v>170000</v>
      </c>
      <c r="J1572" s="186">
        <f t="shared" si="3"/>
        <v>0</v>
      </c>
      <c r="K1572" s="186" t="str">
        <f t="array" ref="K1572">XLOOKUP(TRIM(C1572), LopHoc!$B$4:$B$100, LopHoc!$A$4:$A$100, "Không tìm thấy")
</f>
        <v>Gang Thép</v>
      </c>
    </row>
    <row r="1573">
      <c r="A1573" s="102" t="s">
        <v>3566</v>
      </c>
      <c r="B1573" s="105" t="s">
        <v>3506</v>
      </c>
      <c r="C1573" s="105" t="s">
        <v>453</v>
      </c>
      <c r="D1573" s="105" t="str">
        <f>IFERROR(VLOOKUP(A1573, LichDay!A:E, 5, FALSE), "")</f>
        <v>Hope</v>
      </c>
      <c r="E1573" s="173" t="str">
        <f>IFERROR(VLOOKUP(A1573, LichDay!A:F, 6, FALSE), "")</f>
        <v/>
      </c>
      <c r="F1573" s="187">
        <f t="shared" si="1"/>
        <v>15</v>
      </c>
      <c r="G1573" s="187">
        <f>IF(A1573 &lt;&gt; "", COUNTIFS(DiemDanhChiTiet!A:A, A1573, DiemDanhChiTiet!E:E, C1573), 0)</f>
        <v>15</v>
      </c>
      <c r="H1573" s="187">
        <f>IF(A1573 &lt;&gt; "", COUNTIFS(DiemDanhChiTiet!A:A, A1573, DiemDanhChiTiet!E:E, "&lt;&gt;"&amp;C1573), 0)</f>
        <v>0</v>
      </c>
      <c r="I1573" s="186">
        <f t="shared" si="5"/>
        <v>220000</v>
      </c>
      <c r="J1573" s="186">
        <f t="shared" si="3"/>
        <v>0</v>
      </c>
      <c r="K1573" s="186" t="str">
        <f t="array" ref="K1573">XLOOKUP(TRIM(C1573), LopHoc!$B$4:$B$100, LopHoc!$A$4:$A$100, "Không tìm thấy")
</f>
        <v>Gang Thép</v>
      </c>
    </row>
    <row r="1574">
      <c r="A1574" s="102" t="s">
        <v>3550</v>
      </c>
      <c r="B1574" s="105" t="s">
        <v>3506</v>
      </c>
      <c r="C1574" s="105" t="s">
        <v>50</v>
      </c>
      <c r="D1574" s="105" t="str">
        <f>IFERROR(VLOOKUP(A1574, LichDay!A:E, 5, FALSE), "")</f>
        <v>Khadi</v>
      </c>
      <c r="E1574" s="173" t="str">
        <f>IFERROR(VLOOKUP(A1574, LichDay!A:F, 6, FALSE), "")</f>
        <v/>
      </c>
      <c r="F1574" s="187">
        <f t="shared" si="1"/>
        <v>8</v>
      </c>
      <c r="G1574" s="187">
        <f>IF(A1574 &lt;&gt; "", COUNTIFS(DiemDanhChiTiet!A:A, A1574, DiemDanhChiTiet!E:E, C1574), 0)</f>
        <v>6</v>
      </c>
      <c r="H1574" s="187">
        <f>IF(A1574 &lt;&gt; "", COUNTIFS(DiemDanhChiTiet!A:A, A1574, DiemDanhChiTiet!E:E, "&lt;&gt;"&amp;C1574), 0)</f>
        <v>2</v>
      </c>
      <c r="I1574" s="186">
        <f t="shared" si="5"/>
        <v>150000</v>
      </c>
      <c r="J1574" s="186">
        <f t="shared" si="3"/>
        <v>0</v>
      </c>
      <c r="K1574" s="186" t="str">
        <f t="array" ref="K1574">XLOOKUP(TRIM(C1574), LopHoc!$B$4:$B$100, LopHoc!$A$4:$A$100, "Không tìm thấy")
</f>
        <v>RMIX</v>
      </c>
    </row>
    <row r="1575">
      <c r="A1575" s="102" t="s">
        <v>3505</v>
      </c>
      <c r="B1575" s="105" t="s">
        <v>3506</v>
      </c>
      <c r="C1575" s="105" t="s">
        <v>327</v>
      </c>
      <c r="D1575" s="105" t="str">
        <f>IFERROR(VLOOKUP(A1575, LichDay!A:E, 5, FALSE), "")</f>
        <v>Huco</v>
      </c>
      <c r="E1575" s="173" t="str">
        <f>IFERROR(VLOOKUP(A1575, LichDay!A:F, 6, FALSE), "")</f>
        <v/>
      </c>
      <c r="F1575" s="187">
        <f t="shared" si="1"/>
        <v>10</v>
      </c>
      <c r="G1575" s="187">
        <f>IF(A1575 &lt;&gt; "", COUNTIFS(DiemDanhChiTiet!A:A, A1575, DiemDanhChiTiet!E:E, C1575), 0)</f>
        <v>10</v>
      </c>
      <c r="H1575" s="187">
        <f>IF(A1575 &lt;&gt; "", COUNTIFS(DiemDanhChiTiet!A:A, A1575, DiemDanhChiTiet!E:E, "&lt;&gt;"&amp;C1575), 0)</f>
        <v>0</v>
      </c>
      <c r="I1575" s="186">
        <f t="shared" si="5"/>
        <v>170000</v>
      </c>
      <c r="J1575" s="186">
        <f t="shared" si="3"/>
        <v>0</v>
      </c>
      <c r="K1575" s="186" t="str">
        <f t="array" ref="K1575">XLOOKUP(TRIM(C1575), LopHoc!$B$4:$B$100, LopHoc!$A$4:$A$100, "Không tìm thấy")
</f>
        <v>Gang Thép</v>
      </c>
    </row>
    <row r="1576">
      <c r="A1576" s="102" t="s">
        <v>3535</v>
      </c>
      <c r="B1576" s="105" t="s">
        <v>3506</v>
      </c>
      <c r="C1576" s="105" t="s">
        <v>86</v>
      </c>
      <c r="D1576" s="105" t="str">
        <f>IFERROR(VLOOKUP(A1576, LichDay!A:E, 5, FALSE), "")</f>
        <v>Halo</v>
      </c>
      <c r="E1576" s="173" t="str">
        <f>IFERROR(VLOOKUP(A1576, LichDay!A:F, 6, FALSE), "")</f>
        <v/>
      </c>
      <c r="F1576" s="187">
        <f t="shared" si="1"/>
        <v>7</v>
      </c>
      <c r="G1576" s="187">
        <f>IF(A1576 &lt;&gt; "", COUNTIFS(DiemDanhChiTiet!A:A, A1576, DiemDanhChiTiet!E:E, C1576), 0)</f>
        <v>7</v>
      </c>
      <c r="H1576" s="187">
        <f>IF(A1576 &lt;&gt; "", COUNTIFS(DiemDanhChiTiet!A:A, A1576, DiemDanhChiTiet!E:E, "&lt;&gt;"&amp;C1576), 0)</f>
        <v>0</v>
      </c>
      <c r="I1576" s="186">
        <f t="shared" si="5"/>
        <v>150000</v>
      </c>
      <c r="J1576" s="186">
        <f t="shared" si="3"/>
        <v>0</v>
      </c>
      <c r="K1576" s="186" t="str">
        <f t="array" ref="K1576">XLOOKUP(TRIM(C1576), LopHoc!$B$4:$B$100, LopHoc!$A$4:$A$100, "Không tìm thấy")
</f>
        <v>RMIX</v>
      </c>
    </row>
    <row r="1577">
      <c r="A1577" s="102" t="s">
        <v>3527</v>
      </c>
      <c r="B1577" s="105" t="s">
        <v>3506</v>
      </c>
      <c r="C1577" s="105" t="s">
        <v>27</v>
      </c>
      <c r="D1577" s="105" t="str">
        <f>IFERROR(VLOOKUP(A1577, LichDay!A:E, 5, FALSE), "")</f>
        <v>Lego</v>
      </c>
      <c r="E1577" s="173" t="str">
        <f>IFERROR(VLOOKUP(A1577, LichDay!A:F, 6, FALSE), "")</f>
        <v/>
      </c>
      <c r="F1577" s="187">
        <f t="shared" si="1"/>
        <v>7</v>
      </c>
      <c r="G1577" s="187">
        <f>IF(A1577 &lt;&gt; "", COUNTIFS(DiemDanhChiTiet!A:A, A1577, DiemDanhChiTiet!E:E, C1577), 0)</f>
        <v>5</v>
      </c>
      <c r="H1577" s="187">
        <f>IF(A1577 &lt;&gt; "", COUNTIFS(DiemDanhChiTiet!A:A, A1577, DiemDanhChiTiet!E:E, "&lt;&gt;"&amp;C1577), 0)</f>
        <v>2</v>
      </c>
      <c r="I1577" s="186">
        <f t="shared" si="5"/>
        <v>150000</v>
      </c>
      <c r="J1577" s="186">
        <f t="shared" si="3"/>
        <v>0</v>
      </c>
      <c r="K1577" s="186" t="str">
        <f t="array" ref="K1577">XLOOKUP(TRIM(C1577), LopHoc!$B$4:$B$100, LopHoc!$A$4:$A$100, "Không tìm thấy")
</f>
        <v>RMIX</v>
      </c>
    </row>
    <row r="1578">
      <c r="A1578" s="102" t="s">
        <v>3542</v>
      </c>
      <c r="B1578" s="105" t="s">
        <v>3484</v>
      </c>
      <c r="C1578" s="105" t="s">
        <v>114</v>
      </c>
      <c r="D1578" s="105" t="str">
        <f>IFERROR(VLOOKUP(A1578, LichDay!A:E, 5, FALSE), "")</f>
        <v>Khadi</v>
      </c>
      <c r="E1578" s="173" t="str">
        <f>IFERROR(VLOOKUP(A1578, LichDay!A:F, 6, FALSE), "")</f>
        <v/>
      </c>
      <c r="F1578" s="187">
        <f t="shared" si="1"/>
        <v>5</v>
      </c>
      <c r="G1578" s="187">
        <f>IF(A1578 &lt;&gt; "", COUNTIFS(DiemDanhChiTiet!A:A, A1578, DiemDanhChiTiet!E:E, C1578), 0)</f>
        <v>5</v>
      </c>
      <c r="H1578" s="187">
        <f>IF(A1578 &lt;&gt; "", COUNTIFS(DiemDanhChiTiet!A:A, A1578, DiemDanhChiTiet!E:E, "&lt;&gt;"&amp;C1578), 0)</f>
        <v>0</v>
      </c>
      <c r="I1578" s="186">
        <f t="shared" si="5"/>
        <v>150000</v>
      </c>
      <c r="J1578" s="186">
        <f t="shared" si="3"/>
        <v>0</v>
      </c>
      <c r="K1578" s="186" t="str">
        <f t="array" ref="K1578">XLOOKUP(TRIM(C1578), LopHoc!$B$4:$B$100, LopHoc!$A$4:$A$100, "Không tìm thấy")
</f>
        <v>RMIX</v>
      </c>
    </row>
    <row r="1579">
      <c r="A1579" s="102" t="s">
        <v>3559</v>
      </c>
      <c r="B1579" s="105" t="s">
        <v>3506</v>
      </c>
      <c r="C1579" s="105" t="s">
        <v>439</v>
      </c>
      <c r="D1579" s="105" t="str">
        <f>IFERROR(VLOOKUP(A1579, LichDay!A:E, 5, FALSE), "")</f>
        <v>Khadi</v>
      </c>
      <c r="E1579" s="173" t="str">
        <f>IFERROR(VLOOKUP(A1579, LichDay!A:F, 6, FALSE), "")</f>
        <v/>
      </c>
      <c r="F1579" s="187">
        <f t="shared" si="1"/>
        <v>7</v>
      </c>
      <c r="G1579" s="187">
        <f>IF(A1579 &lt;&gt; "", COUNTIFS(DiemDanhChiTiet!A:A, A1579, DiemDanhChiTiet!E:E, C1579), 0)</f>
        <v>6</v>
      </c>
      <c r="H1579" s="187">
        <f>IF(A1579 &lt;&gt; "", COUNTIFS(DiemDanhChiTiet!A:A, A1579, DiemDanhChiTiet!E:E, "&lt;&gt;"&amp;C1579), 0)</f>
        <v>1</v>
      </c>
      <c r="I1579" s="186">
        <f t="shared" si="5"/>
        <v>170000</v>
      </c>
      <c r="J1579" s="186">
        <f t="shared" si="3"/>
        <v>0</v>
      </c>
      <c r="K1579" s="186" t="str">
        <f t="array" ref="K1579">XLOOKUP(TRIM(C1579), LopHoc!$B$4:$B$100, LopHoc!$A$4:$A$100, "Không tìm thấy")
</f>
        <v>Gang Thép</v>
      </c>
    </row>
    <row r="1580">
      <c r="A1580" s="102" t="s">
        <v>3483</v>
      </c>
      <c r="B1580" s="105" t="s">
        <v>3484</v>
      </c>
      <c r="C1580" s="105" t="s">
        <v>225</v>
      </c>
      <c r="D1580" s="105" t="str">
        <f>IFERROR(VLOOKUP(A1580, LichDay!A:E, 5, FALSE), "")</f>
        <v>Hope</v>
      </c>
      <c r="E1580" s="173" t="str">
        <f>IFERROR(VLOOKUP(A1580, LichDay!A:F, 6, FALSE), "")</f>
        <v/>
      </c>
      <c r="F1580" s="187">
        <f t="shared" si="1"/>
        <v>15</v>
      </c>
      <c r="G1580" s="187">
        <f>IF(A1580 &lt;&gt; "", COUNTIFS(DiemDanhChiTiet!A:A, A1580, DiemDanhChiTiet!E:E, C1580), 0)</f>
        <v>14</v>
      </c>
      <c r="H1580" s="187">
        <f>IF(A1580 &lt;&gt; "", COUNTIFS(DiemDanhChiTiet!A:A, A1580, DiemDanhChiTiet!E:E, "&lt;&gt;"&amp;C1580), 0)</f>
        <v>1</v>
      </c>
      <c r="I1580" s="186">
        <f t="shared" si="5"/>
        <v>220000</v>
      </c>
      <c r="J1580" s="186">
        <f t="shared" si="3"/>
        <v>0</v>
      </c>
      <c r="K1580" s="186" t="str">
        <f t="array" ref="K1580">XLOOKUP(TRIM(C1580), LopHoc!$B$4:$B$100, LopHoc!$A$4:$A$100, "Không tìm thấy")
</f>
        <v>Gang Thép</v>
      </c>
    </row>
    <row r="1581">
      <c r="A1581" s="102" t="s">
        <v>3495</v>
      </c>
      <c r="B1581" s="105" t="s">
        <v>3484</v>
      </c>
      <c r="C1581" s="105" t="s">
        <v>232</v>
      </c>
      <c r="D1581" s="105" t="str">
        <f>IFERROR(VLOOKUP(A1581, LichDay!A:E, 5, FALSE), "")</f>
        <v>Khadi</v>
      </c>
      <c r="E1581" s="173" t="str">
        <f>IFERROR(VLOOKUP(A1581, LichDay!A:F, 6, FALSE), "")</f>
        <v/>
      </c>
      <c r="F1581" s="187">
        <f t="shared" si="1"/>
        <v>13</v>
      </c>
      <c r="G1581" s="187">
        <f>IF(A1581 &lt;&gt; "", COUNTIFS(DiemDanhChiTiet!A:A, A1581, DiemDanhChiTiet!E:E, C1581), 0)</f>
        <v>10</v>
      </c>
      <c r="H1581" s="187">
        <f>IF(A1581 &lt;&gt; "", COUNTIFS(DiemDanhChiTiet!A:A, A1581, DiemDanhChiTiet!E:E, "&lt;&gt;"&amp;C1581), 0)</f>
        <v>3</v>
      </c>
      <c r="I1581" s="186">
        <f t="shared" si="5"/>
        <v>190000</v>
      </c>
      <c r="J1581" s="186">
        <f t="shared" si="3"/>
        <v>0</v>
      </c>
      <c r="K1581" s="186" t="str">
        <f t="array" ref="K1581">XLOOKUP(TRIM(C1581), LopHoc!$B$4:$B$100, LopHoc!$A$4:$A$100, "Không tìm thấy")
</f>
        <v>Gang Thép</v>
      </c>
    </row>
    <row r="1582">
      <c r="A1582" s="102" t="s">
        <v>3516</v>
      </c>
      <c r="B1582" s="105" t="s">
        <v>3486</v>
      </c>
      <c r="C1582" s="105" t="s">
        <v>306</v>
      </c>
      <c r="D1582" s="105" t="str">
        <f>IFERROR(VLOOKUP(A1582, LichDay!A:E, 5, FALSE), "")</f>
        <v>Halo</v>
      </c>
      <c r="E1582" s="173" t="str">
        <f>IFERROR(VLOOKUP(A1582, LichDay!A:F, 6, FALSE), "")</f>
        <v/>
      </c>
      <c r="F1582" s="187">
        <f t="shared" si="1"/>
        <v>1</v>
      </c>
      <c r="G1582" s="187">
        <f>IF(A1582 &lt;&gt; "", COUNTIFS(DiemDanhChiTiet!A:A, A1582, DiemDanhChiTiet!E:E, C1582), 0)</f>
        <v>1</v>
      </c>
      <c r="H1582" s="187">
        <f>IF(A1582 &lt;&gt; "", COUNTIFS(DiemDanhChiTiet!A:A, A1582, DiemDanhChiTiet!E:E, "&lt;&gt;"&amp;C1582), 0)</f>
        <v>0</v>
      </c>
      <c r="I1582" s="186">
        <f t="shared" si="5"/>
        <v>170000</v>
      </c>
      <c r="J1582" s="186">
        <f t="shared" si="3"/>
        <v>0</v>
      </c>
      <c r="K1582" s="186" t="str">
        <f t="array" ref="K1582">XLOOKUP(TRIM(C1582), LopHoc!$B$4:$B$100, LopHoc!$A$4:$A$100, "Không tìm thấy")
</f>
        <v>Gang Thép</v>
      </c>
    </row>
    <row r="1583">
      <c r="A1583" s="102" t="s">
        <v>3543</v>
      </c>
      <c r="B1583" s="105" t="s">
        <v>3486</v>
      </c>
      <c r="C1583" s="105" t="s">
        <v>114</v>
      </c>
      <c r="D1583" s="105" t="str">
        <f>IFERROR(VLOOKUP(A1583, LichDay!A:E, 5, FALSE), "")</f>
        <v>Khadi</v>
      </c>
      <c r="E1583" s="173" t="str">
        <f>IFERROR(VLOOKUP(A1583, LichDay!A:F, 6, FALSE), "")</f>
        <v/>
      </c>
      <c r="F1583" s="187">
        <f t="shared" si="1"/>
        <v>6</v>
      </c>
      <c r="G1583" s="187">
        <f>IF(A1583 &lt;&gt; "", COUNTIFS(DiemDanhChiTiet!A:A, A1583, DiemDanhChiTiet!E:E, C1583), 0)</f>
        <v>5</v>
      </c>
      <c r="H1583" s="187">
        <f>IF(A1583 &lt;&gt; "", COUNTIFS(DiemDanhChiTiet!A:A, A1583, DiemDanhChiTiet!E:E, "&lt;&gt;"&amp;C1583), 0)</f>
        <v>1</v>
      </c>
      <c r="I1583" s="186">
        <f t="shared" si="5"/>
        <v>150000</v>
      </c>
      <c r="J1583" s="186">
        <f t="shared" si="3"/>
        <v>0</v>
      </c>
      <c r="K1583" s="186" t="str">
        <f t="array" ref="K1583">XLOOKUP(TRIM(C1583), LopHoc!$B$4:$B$100, LopHoc!$A$4:$A$100, "Không tìm thấy")
</f>
        <v>RMIX</v>
      </c>
    </row>
    <row r="1584">
      <c r="A1584" s="102" t="s">
        <v>3551</v>
      </c>
      <c r="B1584" s="105" t="s">
        <v>3486</v>
      </c>
      <c r="C1584" s="105" t="s">
        <v>50</v>
      </c>
      <c r="D1584" s="105" t="str">
        <f>IFERROR(VLOOKUP(A1584, LichDay!A:E, 5, FALSE), "")</f>
        <v>Khadi</v>
      </c>
      <c r="E1584" s="173" t="str">
        <f>IFERROR(VLOOKUP(A1584, LichDay!A:F, 6, FALSE), "")</f>
        <v/>
      </c>
      <c r="F1584" s="187">
        <f t="shared" si="1"/>
        <v>6</v>
      </c>
      <c r="G1584" s="187">
        <f>IF(A1584 &lt;&gt; "", COUNTIFS(DiemDanhChiTiet!A:A, A1584, DiemDanhChiTiet!E:E, C1584), 0)</f>
        <v>5</v>
      </c>
      <c r="H1584" s="187">
        <f>IF(A1584 &lt;&gt; "", COUNTIFS(DiemDanhChiTiet!A:A, A1584, DiemDanhChiTiet!E:E, "&lt;&gt;"&amp;C1584), 0)</f>
        <v>1</v>
      </c>
      <c r="I1584" s="186">
        <f t="shared" si="5"/>
        <v>150000</v>
      </c>
      <c r="J1584" s="186">
        <f t="shared" si="3"/>
        <v>0</v>
      </c>
      <c r="K1584" s="186" t="str">
        <f t="array" ref="K1584">XLOOKUP(TRIM(C1584), LopHoc!$B$4:$B$100, LopHoc!$A$4:$A$100, "Không tìm thấy")
</f>
        <v>RMIX</v>
      </c>
    </row>
    <row r="1585">
      <c r="A1585" s="102" t="s">
        <v>3496</v>
      </c>
      <c r="B1585" s="105" t="s">
        <v>3486</v>
      </c>
      <c r="C1585" s="105" t="s">
        <v>232</v>
      </c>
      <c r="D1585" s="105" t="str">
        <f>IFERROR(VLOOKUP(A1585, LichDay!A:E, 5, FALSE), "")</f>
        <v>Khadi</v>
      </c>
      <c r="E1585" s="173" t="str">
        <f>IFERROR(VLOOKUP(A1585, LichDay!A:F, 6, FALSE), "")</f>
        <v/>
      </c>
      <c r="F1585" s="187">
        <f t="shared" si="1"/>
        <v>10</v>
      </c>
      <c r="G1585" s="187">
        <f>IF(A1585 &lt;&gt; "", COUNTIFS(DiemDanhChiTiet!A:A, A1585, DiemDanhChiTiet!E:E, C1585), 0)</f>
        <v>10</v>
      </c>
      <c r="H1585" s="187">
        <f>IF(A1585 &lt;&gt; "", COUNTIFS(DiemDanhChiTiet!A:A, A1585, DiemDanhChiTiet!E:E, "&lt;&gt;"&amp;C1585), 0)</f>
        <v>0</v>
      </c>
      <c r="I1585" s="186">
        <f t="shared" si="5"/>
        <v>170000</v>
      </c>
      <c r="J1585" s="186">
        <f t="shared" si="3"/>
        <v>0</v>
      </c>
      <c r="K1585" s="186" t="str">
        <f t="array" ref="K1585">XLOOKUP(TRIM(C1585), LopHoc!$B$4:$B$100, LopHoc!$A$4:$A$100, "Không tìm thấy")
</f>
        <v>Gang Thép</v>
      </c>
    </row>
    <row r="1586">
      <c r="A1586" s="102" t="s">
        <v>3481</v>
      </c>
      <c r="B1586" s="105" t="s">
        <v>3482</v>
      </c>
      <c r="C1586" s="105" t="s">
        <v>225</v>
      </c>
      <c r="D1586" s="105" t="str">
        <f>IFERROR(VLOOKUP(A1586, LichDay!A:E, 5, FALSE), "")</f>
        <v>Hope</v>
      </c>
      <c r="E1586" s="173" t="str">
        <f>IFERROR(VLOOKUP(A1586, LichDay!A:F, 6, FALSE), "")</f>
        <v/>
      </c>
      <c r="F1586" s="187">
        <f t="shared" si="1"/>
        <v>18</v>
      </c>
      <c r="G1586" s="187">
        <f>IF(A1586 &lt;&gt; "", COUNTIFS(DiemDanhChiTiet!A:A, A1586, DiemDanhChiTiet!E:E, C1586), 0)</f>
        <v>18</v>
      </c>
      <c r="H1586" s="187">
        <f>IF(A1586 &lt;&gt; "", COUNTIFS(DiemDanhChiTiet!A:A, A1586, DiemDanhChiTiet!E:E, "&lt;&gt;"&amp;C1586), 0)</f>
        <v>0</v>
      </c>
      <c r="I1586" s="186">
        <f t="shared" si="5"/>
        <v>220000</v>
      </c>
      <c r="J1586" s="186">
        <f t="shared" si="3"/>
        <v>0</v>
      </c>
      <c r="K1586" s="186" t="str">
        <f t="array" ref="K1586">XLOOKUP(TRIM(C1586), LopHoc!$B$4:$B$100, LopHoc!$A$4:$A$100, "Không tìm thấy")
</f>
        <v>Gang Thép</v>
      </c>
    </row>
    <row r="1587">
      <c r="A1587" s="102" t="s">
        <v>3612</v>
      </c>
      <c r="B1587" s="105" t="s">
        <v>3586</v>
      </c>
      <c r="C1587" s="105" t="s">
        <v>27</v>
      </c>
      <c r="D1587" s="105" t="str">
        <f>IFERROR(VLOOKUP(A1587, LichDay!A:E, 5, FALSE), "")</f>
        <v>Lego</v>
      </c>
      <c r="E1587" s="173" t="str">
        <f>IFERROR(VLOOKUP(A1587, LichDay!A:F, 6, FALSE), "")</f>
        <v/>
      </c>
      <c r="F1587" s="187">
        <f t="shared" si="1"/>
        <v>7</v>
      </c>
      <c r="G1587" s="187">
        <f>IF(A1587 &lt;&gt; "", COUNTIFS(DiemDanhChiTiet!A:A, A1587, DiemDanhChiTiet!E:E, C1587), 0)</f>
        <v>7</v>
      </c>
      <c r="H1587" s="187">
        <f>IF(A1587 &lt;&gt; "", COUNTIFS(DiemDanhChiTiet!A:A, A1587, DiemDanhChiTiet!E:E, "&lt;&gt;"&amp;C1587), 0)</f>
        <v>0</v>
      </c>
      <c r="I1587" s="186">
        <f t="shared" si="5"/>
        <v>150000</v>
      </c>
      <c r="J1587" s="186">
        <f t="shared" si="3"/>
        <v>0</v>
      </c>
      <c r="K1587" s="186" t="str">
        <f t="array" ref="K1587">XLOOKUP(TRIM(C1587), LopHoc!$B$4:$B$100, LopHoc!$A$4:$A$100, "Không tìm thấy")
</f>
        <v>RMIX</v>
      </c>
    </row>
    <row r="1588">
      <c r="A1588" s="102" t="s">
        <v>3596</v>
      </c>
      <c r="B1588" s="105" t="s">
        <v>3586</v>
      </c>
      <c r="C1588" s="105" t="s">
        <v>141</v>
      </c>
      <c r="D1588" s="105" t="str">
        <f>IFERROR(VLOOKUP(A1588, LichDay!A:E, 5, FALSE), "")</f>
        <v>Hope</v>
      </c>
      <c r="E1588" s="173" t="str">
        <f>IFERROR(VLOOKUP(A1588, LichDay!A:F, 6, FALSE), "")</f>
        <v/>
      </c>
      <c r="F1588" s="187">
        <f t="shared" si="1"/>
        <v>6</v>
      </c>
      <c r="G1588" s="187">
        <f>IF(A1588 &lt;&gt; "", COUNTIFS(DiemDanhChiTiet!A:A, A1588, DiemDanhChiTiet!E:E, C1588), 0)</f>
        <v>6</v>
      </c>
      <c r="H1588" s="187">
        <f>IF(A1588 &lt;&gt; "", COUNTIFS(DiemDanhChiTiet!A:A, A1588, DiemDanhChiTiet!E:E, "&lt;&gt;"&amp;C1588), 0)</f>
        <v>0</v>
      </c>
      <c r="I1588" s="186">
        <f t="shared" si="5"/>
        <v>150000</v>
      </c>
      <c r="J1588" s="186">
        <f t="shared" si="3"/>
        <v>0</v>
      </c>
      <c r="K1588" s="186" t="str">
        <f t="array" ref="K1588">XLOOKUP(TRIM(C1588), LopHoc!$B$4:$B$100, LopHoc!$A$4:$A$100, "Không tìm thấy")
</f>
        <v>RMIX</v>
      </c>
    </row>
    <row r="1589">
      <c r="A1589" s="102" t="s">
        <v>3585</v>
      </c>
      <c r="B1589" s="105" t="s">
        <v>3586</v>
      </c>
      <c r="C1589" s="105" t="s">
        <v>293</v>
      </c>
      <c r="D1589" s="105" t="str">
        <f>IFERROR(VLOOKUP(A1589, LichDay!A:E, 5, FALSE), "")</f>
        <v>Halo</v>
      </c>
      <c r="E1589" s="173" t="str">
        <f>IFERROR(VLOOKUP(A1589, LichDay!A:F, 6, FALSE), "")</f>
        <v/>
      </c>
      <c r="F1589" s="187">
        <f t="shared" si="1"/>
        <v>7</v>
      </c>
      <c r="G1589" s="187">
        <f>IF(A1589 &lt;&gt; "", COUNTIFS(DiemDanhChiTiet!A:A, A1589, DiemDanhChiTiet!E:E, C1589), 0)</f>
        <v>7</v>
      </c>
      <c r="H1589" s="187">
        <f>IF(A1589 &lt;&gt; "", COUNTIFS(DiemDanhChiTiet!A:A, A1589, DiemDanhChiTiet!E:E, "&lt;&gt;"&amp;C1589), 0)</f>
        <v>0</v>
      </c>
      <c r="I1589" s="186">
        <f t="shared" si="5"/>
        <v>170000</v>
      </c>
      <c r="J1589" s="186">
        <f t="shared" si="3"/>
        <v>0</v>
      </c>
      <c r="K1589" s="186" t="str">
        <f t="array" ref="K1589">XLOOKUP(TRIM(C1589), LopHoc!$B$4:$B$100, LopHoc!$A$4:$A$100, "Không tìm thấy")
</f>
        <v>Gang Thép</v>
      </c>
    </row>
    <row r="1590">
      <c r="A1590" s="102" t="s">
        <v>3517</v>
      </c>
      <c r="B1590" s="105" t="s">
        <v>3518</v>
      </c>
      <c r="C1590" s="105" t="s">
        <v>306</v>
      </c>
      <c r="D1590" s="105" t="str">
        <f>IFERROR(VLOOKUP(A1590, LichDay!A:E, 5, FALSE), "")</f>
        <v>Khadi</v>
      </c>
      <c r="E1590" s="173" t="str">
        <f>IFERROR(VLOOKUP(A1590, LichDay!A:F, 6, FALSE), "")</f>
        <v/>
      </c>
      <c r="F1590" s="187">
        <f t="shared" si="1"/>
        <v>7</v>
      </c>
      <c r="G1590" s="187">
        <f>IF(A1590 &lt;&gt; "", COUNTIFS(DiemDanhChiTiet!A:A, A1590, DiemDanhChiTiet!E:E, C1590), 0)</f>
        <v>6</v>
      </c>
      <c r="H1590" s="187">
        <f>IF(A1590 &lt;&gt; "", COUNTIFS(DiemDanhChiTiet!A:A, A1590, DiemDanhChiTiet!E:E, "&lt;&gt;"&amp;C1590), 0)</f>
        <v>1</v>
      </c>
      <c r="I1590" s="186">
        <f t="shared" si="5"/>
        <v>170000</v>
      </c>
      <c r="J1590" s="186">
        <f t="shared" si="3"/>
        <v>0</v>
      </c>
      <c r="K1590" s="186" t="str">
        <f t="array" ref="K1590">XLOOKUP(TRIM(C1590), LopHoc!$B$4:$B$100, LopHoc!$A$4:$A$100, "Không tìm thấy")
</f>
        <v>Gang Thép</v>
      </c>
    </row>
    <row r="1591">
      <c r="A1591" s="102" t="s">
        <v>3536</v>
      </c>
      <c r="B1591" s="105" t="s">
        <v>3508</v>
      </c>
      <c r="C1591" s="105" t="s">
        <v>86</v>
      </c>
      <c r="D1591" s="105" t="str">
        <f>IFERROR(VLOOKUP(A1591, LichDay!A:E, 5, FALSE), "")</f>
        <v>Halo</v>
      </c>
      <c r="E1591" s="173" t="str">
        <f>IFERROR(VLOOKUP(A1591, LichDay!A:F, 6, FALSE), "")</f>
        <v/>
      </c>
      <c r="F1591" s="187">
        <f t="shared" si="1"/>
        <v>8</v>
      </c>
      <c r="G1591" s="187">
        <f>IF(A1591 &lt;&gt; "", COUNTIFS(DiemDanhChiTiet!A:A, A1591, DiemDanhChiTiet!E:E, C1591), 0)</f>
        <v>8</v>
      </c>
      <c r="H1591" s="187">
        <f>IF(A1591 &lt;&gt; "", COUNTIFS(DiemDanhChiTiet!A:A, A1591, DiemDanhChiTiet!E:E, "&lt;&gt;"&amp;C1591), 0)</f>
        <v>0</v>
      </c>
      <c r="I1591" s="186">
        <f t="shared" si="5"/>
        <v>150000</v>
      </c>
      <c r="J1591" s="186">
        <f t="shared" si="3"/>
        <v>0</v>
      </c>
      <c r="K1591" s="186" t="str">
        <f t="array" ref="K1591">XLOOKUP(TRIM(C1591), LopHoc!$B$4:$B$100, LopHoc!$A$4:$A$100, "Không tìm thấy")
</f>
        <v>RMIX</v>
      </c>
    </row>
    <row r="1592">
      <c r="A1592" s="102" t="s">
        <v>3528</v>
      </c>
      <c r="B1592" s="105" t="s">
        <v>3508</v>
      </c>
      <c r="C1592" s="105" t="s">
        <v>27</v>
      </c>
      <c r="D1592" s="105" t="str">
        <f>IFERROR(VLOOKUP(A1592, LichDay!A:E, 5, FALSE), "")</f>
        <v>Lego</v>
      </c>
      <c r="E1592" s="173" t="str">
        <f>IFERROR(VLOOKUP(A1592, LichDay!A:F, 6, FALSE), "")</f>
        <v/>
      </c>
      <c r="F1592" s="187">
        <f t="shared" si="1"/>
        <v>5</v>
      </c>
      <c r="G1592" s="187">
        <f>IF(A1592 &lt;&gt; "", COUNTIFS(DiemDanhChiTiet!A:A, A1592, DiemDanhChiTiet!E:E, C1592), 0)</f>
        <v>5</v>
      </c>
      <c r="H1592" s="187">
        <f>IF(A1592 &lt;&gt; "", COUNTIFS(DiemDanhChiTiet!A:A, A1592, DiemDanhChiTiet!E:E, "&lt;&gt;"&amp;C1592), 0)</f>
        <v>0</v>
      </c>
      <c r="I1592" s="186">
        <f t="shared" si="5"/>
        <v>150000</v>
      </c>
      <c r="J1592" s="186">
        <f t="shared" si="3"/>
        <v>0</v>
      </c>
      <c r="K1592" s="186" t="str">
        <f t="array" ref="K1592">XLOOKUP(TRIM(C1592), LopHoc!$B$4:$B$100, LopHoc!$A$4:$A$100, "Không tìm thấy")
</f>
        <v>RMIX</v>
      </c>
    </row>
    <row r="1593">
      <c r="A1593" s="102" t="s">
        <v>3560</v>
      </c>
      <c r="B1593" s="105" t="s">
        <v>3508</v>
      </c>
      <c r="C1593" s="105" t="s">
        <v>439</v>
      </c>
      <c r="D1593" s="105" t="str">
        <f>IFERROR(VLOOKUP(A1593, LichDay!A:E, 5, FALSE), "")</f>
        <v>Khadi</v>
      </c>
      <c r="E1593" s="173" t="str">
        <f>IFERROR(VLOOKUP(A1593, LichDay!A:F, 6, FALSE), "")</f>
        <v/>
      </c>
      <c r="F1593" s="187">
        <f t="shared" si="1"/>
        <v>7</v>
      </c>
      <c r="G1593" s="187">
        <f>IF(A1593 &lt;&gt; "", COUNTIFS(DiemDanhChiTiet!A:A, A1593, DiemDanhChiTiet!E:E, C1593), 0)</f>
        <v>7</v>
      </c>
      <c r="H1593" s="187">
        <f>IF(A1593 &lt;&gt; "", COUNTIFS(DiemDanhChiTiet!A:A, A1593, DiemDanhChiTiet!E:E, "&lt;&gt;"&amp;C1593), 0)</f>
        <v>0</v>
      </c>
      <c r="I1593" s="186">
        <f t="shared" si="5"/>
        <v>170000</v>
      </c>
      <c r="J1593" s="186">
        <f t="shared" si="3"/>
        <v>0</v>
      </c>
      <c r="K1593" s="186" t="str">
        <f t="array" ref="K1593">XLOOKUP(TRIM(C1593), LopHoc!$B$4:$B$100, LopHoc!$A$4:$A$100, "Không tìm thấy")
</f>
        <v>Gang Thép</v>
      </c>
    </row>
    <row r="1594">
      <c r="A1594" s="102" t="s">
        <v>3597</v>
      </c>
      <c r="B1594" s="105" t="s">
        <v>3508</v>
      </c>
      <c r="C1594" s="105" t="s">
        <v>141</v>
      </c>
      <c r="D1594" s="105" t="str">
        <f>IFERROR(VLOOKUP(A1594, LichDay!A:E, 5, FALSE), "")</f>
        <v>Hope</v>
      </c>
      <c r="E1594" s="173" t="str">
        <f>IFERROR(VLOOKUP(A1594, LichDay!A:F, 6, FALSE), "")</f>
        <v/>
      </c>
      <c r="F1594" s="187">
        <f t="shared" si="1"/>
        <v>7</v>
      </c>
      <c r="G1594" s="187">
        <f>IF(A1594 &lt;&gt; "", COUNTIFS(DiemDanhChiTiet!A:A, A1594, DiemDanhChiTiet!E:E, C1594), 0)</f>
        <v>7</v>
      </c>
      <c r="H1594" s="187">
        <f>IF(A1594 &lt;&gt; "", COUNTIFS(DiemDanhChiTiet!A:A, A1594, DiemDanhChiTiet!E:E, "&lt;&gt;"&amp;C1594), 0)</f>
        <v>0</v>
      </c>
      <c r="I1594" s="186">
        <f t="shared" si="5"/>
        <v>150000</v>
      </c>
      <c r="J1594" s="186">
        <f t="shared" si="3"/>
        <v>0</v>
      </c>
      <c r="K1594" s="186" t="str">
        <f t="array" ref="K1594">XLOOKUP(TRIM(C1594), LopHoc!$B$4:$B$100, LopHoc!$A$4:$A$100, "Không tìm thấy")
</f>
        <v>RMIX</v>
      </c>
    </row>
    <row r="1595">
      <c r="A1595" s="102" t="s">
        <v>3567</v>
      </c>
      <c r="B1595" s="105" t="s">
        <v>3518</v>
      </c>
      <c r="C1595" s="105" t="s">
        <v>453</v>
      </c>
      <c r="D1595" s="105" t="str">
        <f>IFERROR(VLOOKUP(A1595, LichDay!A:E, 5, FALSE), "")</f>
        <v>Hope</v>
      </c>
      <c r="E1595" s="173" t="str">
        <f>IFERROR(VLOOKUP(A1595, LichDay!A:F, 6, FALSE), "")</f>
        <v/>
      </c>
      <c r="F1595" s="187">
        <f t="shared" si="1"/>
        <v>15</v>
      </c>
      <c r="G1595" s="187">
        <f>IF(A1595 &lt;&gt; "", COUNTIFS(DiemDanhChiTiet!A:A, A1595, DiemDanhChiTiet!E:E, C1595), 0)</f>
        <v>15</v>
      </c>
      <c r="H1595" s="187">
        <f>IF(A1595 &lt;&gt; "", COUNTIFS(DiemDanhChiTiet!A:A, A1595, DiemDanhChiTiet!E:E, "&lt;&gt;"&amp;C1595), 0)</f>
        <v>0</v>
      </c>
      <c r="I1595" s="186">
        <f t="shared" si="5"/>
        <v>220000</v>
      </c>
      <c r="J1595" s="186">
        <f t="shared" si="3"/>
        <v>0</v>
      </c>
      <c r="K1595" s="186" t="str">
        <f t="array" ref="K1595">XLOOKUP(TRIM(C1595), LopHoc!$B$4:$B$100, LopHoc!$A$4:$A$100, "Không tìm thấy")
</f>
        <v>Gang Thép</v>
      </c>
    </row>
    <row r="1596">
      <c r="A1596" s="102" t="s">
        <v>3485</v>
      </c>
      <c r="B1596" s="105" t="s">
        <v>3486</v>
      </c>
      <c r="C1596" s="105" t="s">
        <v>225</v>
      </c>
      <c r="D1596" s="105" t="str">
        <f>IFERROR(VLOOKUP(A1596, LichDay!A:E, 5, FALSE), "")</f>
        <v>Hope</v>
      </c>
      <c r="E1596" s="173" t="str">
        <f>IFERROR(VLOOKUP(A1596, LichDay!A:F, 6, FALSE), "")</f>
        <v/>
      </c>
      <c r="F1596" s="187">
        <f t="shared" si="1"/>
        <v>16</v>
      </c>
      <c r="G1596" s="187">
        <f>IF(A1596 &lt;&gt; "", COUNTIFS(DiemDanhChiTiet!A:A, A1596, DiemDanhChiTiet!E:E, C1596), 0)</f>
        <v>16</v>
      </c>
      <c r="H1596" s="187">
        <f>IF(A1596 &lt;&gt; "", COUNTIFS(DiemDanhChiTiet!A:A, A1596, DiemDanhChiTiet!E:E, "&lt;&gt;"&amp;C1596), 0)</f>
        <v>0</v>
      </c>
      <c r="I1596" s="186">
        <f t="shared" si="5"/>
        <v>220000</v>
      </c>
      <c r="J1596" s="186">
        <f t="shared" si="3"/>
        <v>0</v>
      </c>
      <c r="K1596" s="186" t="str">
        <f t="array" ref="K1596">XLOOKUP(TRIM(C1596), LopHoc!$B$4:$B$100, LopHoc!$A$4:$A$100, "Không tìm thấy")
</f>
        <v>Gang Thép</v>
      </c>
    </row>
    <row r="1597">
      <c r="A1597" s="102" t="s">
        <v>3532</v>
      </c>
      <c r="B1597" s="106">
        <v>45939.0</v>
      </c>
      <c r="C1597" s="105" t="s">
        <v>86</v>
      </c>
      <c r="D1597" s="105" t="str">
        <f>IFERROR(VLOOKUP(A1597, LichDay!A:E, 5, FALSE), "")</f>
        <v>Halo</v>
      </c>
      <c r="E1597" s="173" t="str">
        <f>IFERROR(VLOOKUP(A1597, LichDay!A:F, 6, FALSE), "")</f>
        <v/>
      </c>
      <c r="F1597" s="187">
        <f t="shared" si="1"/>
        <v>10</v>
      </c>
      <c r="G1597" s="187">
        <f>IF(A1597 &lt;&gt; "", COUNTIFS(DiemDanhChiTiet!A:A, A1597, DiemDanhChiTiet!E:E, C1597), 0)</f>
        <v>9</v>
      </c>
      <c r="H1597" s="187">
        <f>IF(A1597 &lt;&gt; "", COUNTIFS(DiemDanhChiTiet!A:A, A1597, DiemDanhChiTiet!E:E, "&lt;&gt;"&amp;C1597), 0)</f>
        <v>1</v>
      </c>
      <c r="I1597" s="186">
        <f t="shared" si="5"/>
        <v>150000</v>
      </c>
      <c r="J1597" s="186">
        <f t="shared" si="3"/>
        <v>0</v>
      </c>
      <c r="K1597" s="186" t="str">
        <f t="array" ref="K1597">XLOOKUP(TRIM(C1597), LopHoc!$B$4:$B$100, LopHoc!$A$4:$A$100, "Không tìm thấy")
</f>
        <v>RMIX</v>
      </c>
    </row>
    <row r="1598">
      <c r="A1598" s="102" t="s">
        <v>3531</v>
      </c>
      <c r="B1598" s="106">
        <v>45786.0</v>
      </c>
      <c r="C1598" s="105" t="s">
        <v>86</v>
      </c>
      <c r="D1598" s="105" t="str">
        <f>IFERROR(VLOOKUP(A1598, LichDay!A:E, 5, FALSE), "")</f>
        <v>Halo</v>
      </c>
      <c r="E1598" s="173" t="str">
        <f>IFERROR(VLOOKUP(A1598, LichDay!A:F, 6, FALSE), "")</f>
        <v/>
      </c>
      <c r="F1598" s="187">
        <f t="shared" si="1"/>
        <v>9</v>
      </c>
      <c r="G1598" s="187">
        <f>IF(A1598 &lt;&gt; "", COUNTIFS(DiemDanhChiTiet!A:A, A1598, DiemDanhChiTiet!E:E, C1598), 0)</f>
        <v>8</v>
      </c>
      <c r="H1598" s="187">
        <f>IF(A1598 &lt;&gt; "", COUNTIFS(DiemDanhChiTiet!A:A, A1598, DiemDanhChiTiet!E:E, "&lt;&gt;"&amp;C1598), 0)</f>
        <v>1</v>
      </c>
      <c r="I1598" s="186">
        <f t="shared" si="5"/>
        <v>150000</v>
      </c>
      <c r="J1598" s="186">
        <f t="shared" si="3"/>
        <v>0</v>
      </c>
      <c r="K1598" s="186" t="str">
        <f t="array" ref="K1598">XLOOKUP(TRIM(C1598), LopHoc!$B$4:$B$100, LopHoc!$A$4:$A$100, "Không tìm thấy")
</f>
        <v>RMIX</v>
      </c>
    </row>
    <row r="1599">
      <c r="A1599" s="102" t="s">
        <v>3575</v>
      </c>
      <c r="B1599" s="105" t="s">
        <v>3486</v>
      </c>
      <c r="C1599" s="105" t="s">
        <v>472</v>
      </c>
      <c r="D1599" s="105" t="str">
        <f>IFERROR(VLOOKUP(A1599, LichDay!A:E, 5, FALSE), "")</f>
        <v>Fury</v>
      </c>
      <c r="E1599" s="173" t="str">
        <f>IFERROR(VLOOKUP(A1599, LichDay!A:F, 6, FALSE), "")</f>
        <v/>
      </c>
      <c r="F1599" s="187">
        <f t="shared" si="1"/>
        <v>10</v>
      </c>
      <c r="G1599" s="187">
        <f>IF(A1599 &lt;&gt; "", COUNTIFS(DiemDanhChiTiet!A:A, A1599, DiemDanhChiTiet!E:E, C1599), 0)</f>
        <v>10</v>
      </c>
      <c r="H1599" s="187">
        <f>IF(A1599 &lt;&gt; "", COUNTIFS(DiemDanhChiTiet!A:A, A1599, DiemDanhChiTiet!E:E, "&lt;&gt;"&amp;C1599), 0)</f>
        <v>0</v>
      </c>
      <c r="I1599" s="186">
        <f t="shared" si="5"/>
        <v>170000</v>
      </c>
      <c r="J1599" s="186">
        <f t="shared" si="3"/>
        <v>0</v>
      </c>
      <c r="K1599" s="186" t="str">
        <f t="array" ref="K1599">XLOOKUP(TRIM(C1599), LopHoc!$B$4:$B$100, LopHoc!$A$4:$A$100, "Không tìm thấy")
</f>
        <v>Gang Thép</v>
      </c>
    </row>
    <row r="1600">
      <c r="A1600" s="102" t="s">
        <v>3587</v>
      </c>
      <c r="B1600" s="105" t="s">
        <v>3588</v>
      </c>
      <c r="C1600" s="105" t="s">
        <v>293</v>
      </c>
      <c r="D1600" s="105" t="str">
        <f>IFERROR(VLOOKUP(A1600, LichDay!A:E, 5, FALSE), "")</f>
        <v>Halo</v>
      </c>
      <c r="E1600" s="173" t="str">
        <f>IFERROR(VLOOKUP(A1600, LichDay!A:F, 6, FALSE), "")</f>
        <v/>
      </c>
      <c r="F1600" s="187">
        <f t="shared" si="1"/>
        <v>6</v>
      </c>
      <c r="G1600" s="187">
        <f>IF(A1600 &lt;&gt; "", COUNTIFS(DiemDanhChiTiet!A:A, A1600, DiemDanhChiTiet!E:E, C1600), 0)</f>
        <v>6</v>
      </c>
      <c r="H1600" s="187">
        <f>IF(A1600 &lt;&gt; "", COUNTIFS(DiemDanhChiTiet!A:A, A1600, DiemDanhChiTiet!E:E, "&lt;&gt;"&amp;C1600), 0)</f>
        <v>0</v>
      </c>
      <c r="I1600" s="186">
        <f t="shared" si="5"/>
        <v>170000</v>
      </c>
      <c r="J1600" s="186">
        <f t="shared" si="3"/>
        <v>0</v>
      </c>
      <c r="K1600" s="186" t="str">
        <f t="array" ref="K1600">XLOOKUP(TRIM(C1600), LopHoc!$B$4:$B$100, LopHoc!$A$4:$A$100, "Không tìm thấy")
</f>
        <v>Gang Thép</v>
      </c>
    </row>
    <row r="1601">
      <c r="A1601" s="102" t="s">
        <v>3552</v>
      </c>
      <c r="B1601" s="105" t="s">
        <v>3510</v>
      </c>
      <c r="C1601" s="105" t="s">
        <v>50</v>
      </c>
      <c r="D1601" s="105" t="str">
        <f>IFERROR(VLOOKUP(A1601, LichDay!A:E, 5, FALSE), "")</f>
        <v>Khadi</v>
      </c>
      <c r="E1601" s="173" t="str">
        <f>IFERROR(VLOOKUP(A1601, LichDay!A:F, 6, FALSE), "")</f>
        <v/>
      </c>
      <c r="F1601" s="187">
        <f t="shared" si="1"/>
        <v>8</v>
      </c>
      <c r="G1601" s="187">
        <f>IF(A1601 &lt;&gt; "", COUNTIFS(DiemDanhChiTiet!A:A, A1601, DiemDanhChiTiet!E:E, C1601), 0)</f>
        <v>6</v>
      </c>
      <c r="H1601" s="187">
        <f>IF(A1601 &lt;&gt; "", COUNTIFS(DiemDanhChiTiet!A:A, A1601, DiemDanhChiTiet!E:E, "&lt;&gt;"&amp;C1601), 0)</f>
        <v>2</v>
      </c>
      <c r="I1601" s="186">
        <f t="shared" si="5"/>
        <v>150000</v>
      </c>
      <c r="J1601" s="186">
        <f t="shared" si="3"/>
        <v>0</v>
      </c>
      <c r="K1601" s="186" t="str">
        <f t="array" ref="K1601">XLOOKUP(TRIM(C1601), LopHoc!$B$4:$B$100, LopHoc!$A$4:$A$100, "Không tìm thấy")
</f>
        <v>RMIX</v>
      </c>
    </row>
    <row r="1602">
      <c r="A1602" s="102" t="s">
        <v>3568</v>
      </c>
      <c r="B1602" s="105" t="s">
        <v>3510</v>
      </c>
      <c r="C1602" s="105" t="s">
        <v>453</v>
      </c>
      <c r="D1602" s="105" t="str">
        <f>IFERROR(VLOOKUP(A1602, LichDay!A:E, 5, FALSE), "")</f>
        <v>Hope</v>
      </c>
      <c r="E1602" s="173" t="str">
        <f>IFERROR(VLOOKUP(A1602, LichDay!A:F, 6, FALSE), "")</f>
        <v/>
      </c>
      <c r="F1602" s="187">
        <f t="shared" si="1"/>
        <v>15</v>
      </c>
      <c r="G1602" s="187">
        <f>IF(A1602 &lt;&gt; "", COUNTIFS(DiemDanhChiTiet!A:A, A1602, DiemDanhChiTiet!E:E, C1602), 0)</f>
        <v>15</v>
      </c>
      <c r="H1602" s="187">
        <f>IF(A1602 &lt;&gt; "", COUNTIFS(DiemDanhChiTiet!A:A, A1602, DiemDanhChiTiet!E:E, "&lt;&gt;"&amp;C1602), 0)</f>
        <v>0</v>
      </c>
      <c r="I1602" s="186">
        <f t="shared" si="5"/>
        <v>220000</v>
      </c>
      <c r="J1602" s="186">
        <f t="shared" si="3"/>
        <v>0</v>
      </c>
      <c r="K1602" s="186" t="str">
        <f t="array" ref="K1602">XLOOKUP(TRIM(C1602), LopHoc!$B$4:$B$100, LopHoc!$A$4:$A$100, "Không tìm thấy")
</f>
        <v>Gang Thép</v>
      </c>
    </row>
    <row r="1603">
      <c r="A1603" s="102" t="s">
        <v>3537</v>
      </c>
      <c r="B1603" s="105" t="s">
        <v>3510</v>
      </c>
      <c r="C1603" s="105" t="s">
        <v>86</v>
      </c>
      <c r="D1603" s="105" t="str">
        <f>IFERROR(VLOOKUP(A1603, LichDay!A:E, 5, FALSE), "")</f>
        <v>Halo</v>
      </c>
      <c r="E1603" s="173" t="str">
        <f>IFERROR(VLOOKUP(A1603, LichDay!A:F, 6, FALSE), "")</f>
        <v/>
      </c>
      <c r="F1603" s="187">
        <f t="shared" si="1"/>
        <v>10</v>
      </c>
      <c r="G1603" s="187">
        <f>IF(A1603 &lt;&gt; "", COUNTIFS(DiemDanhChiTiet!A:A, A1603, DiemDanhChiTiet!E:E, C1603), 0)</f>
        <v>10</v>
      </c>
      <c r="H1603" s="187">
        <f>IF(A1603 &lt;&gt; "", COUNTIFS(DiemDanhChiTiet!A:A, A1603, DiemDanhChiTiet!E:E, "&lt;&gt;"&amp;C1603), 0)</f>
        <v>0</v>
      </c>
      <c r="I1603" s="186">
        <f t="shared" si="5"/>
        <v>150000</v>
      </c>
      <c r="J1603" s="186">
        <f t="shared" si="3"/>
        <v>0</v>
      </c>
      <c r="K1603" s="186" t="str">
        <f t="array" ref="K1603">XLOOKUP(TRIM(C1603), LopHoc!$B$4:$B$100, LopHoc!$A$4:$A$100, "Không tìm thấy")
</f>
        <v>RMIX</v>
      </c>
    </row>
    <row r="1604">
      <c r="A1604" s="102" t="s">
        <v>3529</v>
      </c>
      <c r="B1604" s="105" t="s">
        <v>3510</v>
      </c>
      <c r="C1604" s="105" t="s">
        <v>27</v>
      </c>
      <c r="D1604" s="105" t="str">
        <f>IFERROR(VLOOKUP(A1604, LichDay!A:E, 5, FALSE), "")</f>
        <v>Lego</v>
      </c>
      <c r="E1604" s="173" t="str">
        <f>IFERROR(VLOOKUP(A1604, LichDay!A:F, 6, FALSE), "")</f>
        <v/>
      </c>
      <c r="F1604" s="187">
        <f t="shared" si="1"/>
        <v>6</v>
      </c>
      <c r="G1604" s="187">
        <f>IF(A1604 &lt;&gt; "", COUNTIFS(DiemDanhChiTiet!A:A, A1604, DiemDanhChiTiet!E:E, C1604), 0)</f>
        <v>4</v>
      </c>
      <c r="H1604" s="187">
        <f>IF(A1604 &lt;&gt; "", COUNTIFS(DiemDanhChiTiet!A:A, A1604, DiemDanhChiTiet!E:E, "&lt;&gt;"&amp;C1604), 0)</f>
        <v>2</v>
      </c>
      <c r="I1604" s="186">
        <f t="shared" si="5"/>
        <v>150000</v>
      </c>
      <c r="J1604" s="186">
        <f t="shared" si="3"/>
        <v>0</v>
      </c>
      <c r="K1604" s="186" t="str">
        <f t="array" ref="K1604">XLOOKUP(TRIM(C1604), LopHoc!$B$4:$B$100, LopHoc!$A$4:$A$100, "Không tìm thấy")
</f>
        <v>RMIX</v>
      </c>
    </row>
    <row r="1605">
      <c r="A1605" s="102" t="s">
        <v>3509</v>
      </c>
      <c r="B1605" s="105" t="s">
        <v>3510</v>
      </c>
      <c r="C1605" s="105" t="s">
        <v>327</v>
      </c>
      <c r="D1605" s="105" t="str">
        <f>IFERROR(VLOOKUP(A1605, LichDay!A:E, 5, FALSE), "")</f>
        <v>Huco</v>
      </c>
      <c r="E1605" s="173" t="str">
        <f>IFERROR(VLOOKUP(A1605, LichDay!A:F, 6, FALSE), "")</f>
        <v/>
      </c>
      <c r="F1605" s="187">
        <f t="shared" si="1"/>
        <v>12</v>
      </c>
      <c r="G1605" s="187">
        <f>IF(A1605 &lt;&gt; "", COUNTIFS(DiemDanhChiTiet!A:A, A1605, DiemDanhChiTiet!E:E, C1605), 0)</f>
        <v>12</v>
      </c>
      <c r="H1605" s="187">
        <f>IF(A1605 &lt;&gt; "", COUNTIFS(DiemDanhChiTiet!A:A, A1605, DiemDanhChiTiet!E:E, "&lt;&gt;"&amp;C1605), 0)</f>
        <v>0</v>
      </c>
      <c r="I1605" s="186">
        <f t="shared" si="5"/>
        <v>170000</v>
      </c>
      <c r="J1605" s="186">
        <f t="shared" si="3"/>
        <v>0</v>
      </c>
      <c r="K1605" s="186" t="str">
        <f t="array" ref="K1605">XLOOKUP(TRIM(C1605), LopHoc!$B$4:$B$100, LopHoc!$A$4:$A$100, "Không tìm thấy")
</f>
        <v>Gang Thép</v>
      </c>
    </row>
    <row r="1606">
      <c r="A1606" s="102" t="s">
        <v>3561</v>
      </c>
      <c r="B1606" s="105" t="s">
        <v>3510</v>
      </c>
      <c r="C1606" s="105" t="s">
        <v>439</v>
      </c>
      <c r="D1606" s="105" t="str">
        <f>IFERROR(VLOOKUP(A1606, LichDay!A:E, 5, FALSE), "")</f>
        <v>Khadi</v>
      </c>
      <c r="E1606" s="173" t="str">
        <f>IFERROR(VLOOKUP(A1606, LichDay!A:F, 6, FALSE), "")</f>
        <v/>
      </c>
      <c r="F1606" s="187">
        <f t="shared" si="1"/>
        <v>6</v>
      </c>
      <c r="G1606" s="187">
        <f>IF(A1606 &lt;&gt; "", COUNTIFS(DiemDanhChiTiet!A:A, A1606, DiemDanhChiTiet!E:E, C1606), 0)</f>
        <v>6</v>
      </c>
      <c r="H1606" s="187">
        <f>IF(A1606 &lt;&gt; "", COUNTIFS(DiemDanhChiTiet!A:A, A1606, DiemDanhChiTiet!E:E, "&lt;&gt;"&amp;C1606), 0)</f>
        <v>0</v>
      </c>
      <c r="I1606" s="186">
        <f t="shared" si="5"/>
        <v>170000</v>
      </c>
      <c r="J1606" s="186">
        <f t="shared" si="3"/>
        <v>0</v>
      </c>
      <c r="K1606" s="186" t="str">
        <f t="array" ref="K1606">XLOOKUP(TRIM(C1606), LopHoc!$B$4:$B$100, LopHoc!$A$4:$A$100, "Không tìm thấy")
</f>
        <v>Gang Thép</v>
      </c>
    </row>
    <row r="1607">
      <c r="A1607" s="102" t="s">
        <v>3544</v>
      </c>
      <c r="B1607" s="105" t="s">
        <v>3488</v>
      </c>
      <c r="C1607" s="105" t="s">
        <v>114</v>
      </c>
      <c r="D1607" s="105" t="str">
        <f>IFERROR(VLOOKUP(A1607, LichDay!A:E, 5, FALSE), "")</f>
        <v>Khadi</v>
      </c>
      <c r="E1607" s="173" t="str">
        <f>IFERROR(VLOOKUP(A1607, LichDay!A:F, 6, FALSE), "")</f>
        <v/>
      </c>
      <c r="F1607" s="187">
        <f t="shared" si="1"/>
        <v>5</v>
      </c>
      <c r="G1607" s="187">
        <f>IF(A1607 &lt;&gt; "", COUNTIFS(DiemDanhChiTiet!A:A, A1607, DiemDanhChiTiet!E:E, C1607), 0)</f>
        <v>5</v>
      </c>
      <c r="H1607" s="187">
        <f>IF(A1607 &lt;&gt; "", COUNTIFS(DiemDanhChiTiet!A:A, A1607, DiemDanhChiTiet!E:E, "&lt;&gt;"&amp;C1607), 0)</f>
        <v>0</v>
      </c>
      <c r="I1607" s="186">
        <f t="shared" si="5"/>
        <v>150000</v>
      </c>
      <c r="J1607" s="186">
        <f t="shared" si="3"/>
        <v>0</v>
      </c>
      <c r="K1607" s="186" t="str">
        <f t="array" ref="K1607">XLOOKUP(TRIM(C1607), LopHoc!$B$4:$B$100, LopHoc!$A$4:$A$100, "Không tìm thấy")
</f>
        <v>RMIX</v>
      </c>
    </row>
    <row r="1608">
      <c r="A1608" s="102" t="s">
        <v>3487</v>
      </c>
      <c r="B1608" s="105" t="s">
        <v>3488</v>
      </c>
      <c r="C1608" s="105" t="s">
        <v>225</v>
      </c>
      <c r="D1608" s="105" t="str">
        <f>IFERROR(VLOOKUP(A1608, LichDay!A:E, 5, FALSE), "")</f>
        <v>Hope</v>
      </c>
      <c r="E1608" s="173" t="str">
        <f>IFERROR(VLOOKUP(A1608, LichDay!A:F, 6, FALSE), "")</f>
        <v/>
      </c>
      <c r="F1608" s="187">
        <f t="shared" si="1"/>
        <v>18</v>
      </c>
      <c r="G1608" s="187">
        <f>IF(A1608 &lt;&gt; "", COUNTIFS(DiemDanhChiTiet!A:A, A1608, DiemDanhChiTiet!E:E, C1608), 0)</f>
        <v>17</v>
      </c>
      <c r="H1608" s="187">
        <f>IF(A1608 &lt;&gt; "", COUNTIFS(DiemDanhChiTiet!A:A, A1608, DiemDanhChiTiet!E:E, "&lt;&gt;"&amp;C1608), 0)</f>
        <v>1</v>
      </c>
      <c r="I1608" s="186">
        <f t="shared" si="5"/>
        <v>220000</v>
      </c>
      <c r="J1608" s="186">
        <f t="shared" si="3"/>
        <v>0</v>
      </c>
      <c r="K1608" s="186" t="str">
        <f t="array" ref="K1608">XLOOKUP(TRIM(C1608), LopHoc!$B$4:$B$100, LopHoc!$A$4:$A$100, "Không tìm thấy")
</f>
        <v>Gang Thép</v>
      </c>
    </row>
    <row r="1609">
      <c r="A1609" s="102" t="s">
        <v>3497</v>
      </c>
      <c r="B1609" s="105" t="s">
        <v>3488</v>
      </c>
      <c r="C1609" s="105" t="s">
        <v>232</v>
      </c>
      <c r="D1609" s="105" t="str">
        <f>IFERROR(VLOOKUP(A1609, LichDay!A:E, 5, FALSE), "")</f>
        <v>Khadi</v>
      </c>
      <c r="E1609" s="173" t="str">
        <f>IFERROR(VLOOKUP(A1609, LichDay!A:F, 6, FALSE), "")</f>
        <v/>
      </c>
      <c r="F1609" s="187">
        <f t="shared" si="1"/>
        <v>14</v>
      </c>
      <c r="G1609" s="187">
        <f>IF(A1609 &lt;&gt; "", COUNTIFS(DiemDanhChiTiet!A:A, A1609, DiemDanhChiTiet!E:E, C1609), 0)</f>
        <v>12</v>
      </c>
      <c r="H1609" s="187">
        <f>IF(A1609 &lt;&gt; "", COUNTIFS(DiemDanhChiTiet!A:A, A1609, DiemDanhChiTiet!E:E, "&lt;&gt;"&amp;C1609), 0)</f>
        <v>2</v>
      </c>
      <c r="I1609" s="186">
        <f t="shared" si="5"/>
        <v>190000</v>
      </c>
      <c r="J1609" s="186">
        <f t="shared" si="3"/>
        <v>0</v>
      </c>
      <c r="K1609" s="186" t="str">
        <f t="array" ref="K1609">XLOOKUP(TRIM(C1609), LopHoc!$B$4:$B$100, LopHoc!$A$4:$A$100, "Không tìm thấy")
</f>
        <v>Gang Thép</v>
      </c>
    </row>
    <row r="1610">
      <c r="A1610" s="102" t="s">
        <v>3519</v>
      </c>
      <c r="B1610" s="105" t="s">
        <v>3490</v>
      </c>
      <c r="C1610" s="105" t="s">
        <v>306</v>
      </c>
      <c r="D1610" s="105" t="str">
        <f>IFERROR(VLOOKUP(A1610, LichDay!A:E, 5, FALSE), "")</f>
        <v>Halo</v>
      </c>
      <c r="E1610" s="173" t="str">
        <f>IFERROR(VLOOKUP(A1610, LichDay!A:F, 6, FALSE), "")</f>
        <v/>
      </c>
      <c r="F1610" s="187">
        <f t="shared" si="1"/>
        <v>9</v>
      </c>
      <c r="G1610" s="187">
        <f>IF(A1610 &lt;&gt; "", COUNTIFS(DiemDanhChiTiet!A:A, A1610, DiemDanhChiTiet!E:E, C1610), 0)</f>
        <v>7</v>
      </c>
      <c r="H1610" s="187">
        <f>IF(A1610 &lt;&gt; "", COUNTIFS(DiemDanhChiTiet!A:A, A1610, DiemDanhChiTiet!E:E, "&lt;&gt;"&amp;C1610), 0)</f>
        <v>2</v>
      </c>
      <c r="I1610" s="186">
        <f t="shared" si="5"/>
        <v>170000</v>
      </c>
      <c r="J1610" s="186">
        <f t="shared" si="3"/>
        <v>0</v>
      </c>
      <c r="K1610" s="186" t="str">
        <f t="array" ref="K1610">XLOOKUP(TRIM(C1610), LopHoc!$B$4:$B$100, LopHoc!$A$4:$A$100, "Không tìm thấy")
</f>
        <v>Gang Thép</v>
      </c>
    </row>
    <row r="1611">
      <c r="A1611" s="102" t="s">
        <v>3545</v>
      </c>
      <c r="B1611" s="105" t="s">
        <v>3490</v>
      </c>
      <c r="C1611" s="105" t="s">
        <v>114</v>
      </c>
      <c r="D1611" s="105" t="str">
        <f>IFERROR(VLOOKUP(A1611, LichDay!A:E, 5, FALSE), "")</f>
        <v>Khadi</v>
      </c>
      <c r="E1611" s="173" t="str">
        <f>IFERROR(VLOOKUP(A1611, LichDay!A:F, 6, FALSE), "")</f>
        <v/>
      </c>
      <c r="F1611" s="187">
        <f t="shared" si="1"/>
        <v>6</v>
      </c>
      <c r="G1611" s="187">
        <f>IF(A1611 &lt;&gt; "", COUNTIFS(DiemDanhChiTiet!A:A, A1611, DiemDanhChiTiet!E:E, C1611), 0)</f>
        <v>4</v>
      </c>
      <c r="H1611" s="187">
        <f>IF(A1611 &lt;&gt; "", COUNTIFS(DiemDanhChiTiet!A:A, A1611, DiemDanhChiTiet!E:E, "&lt;&gt;"&amp;C1611), 0)</f>
        <v>2</v>
      </c>
      <c r="I1611" s="186">
        <f t="shared" si="5"/>
        <v>150000</v>
      </c>
      <c r="J1611" s="186">
        <f t="shared" si="3"/>
        <v>0</v>
      </c>
      <c r="K1611" s="186" t="str">
        <f t="array" ref="K1611">XLOOKUP(TRIM(C1611), LopHoc!$B$4:$B$100, LopHoc!$A$4:$A$100, "Không tìm thấy")
</f>
        <v>RMIX</v>
      </c>
    </row>
    <row r="1612">
      <c r="A1612" s="102" t="s">
        <v>3553</v>
      </c>
      <c r="B1612" s="105" t="s">
        <v>3490</v>
      </c>
      <c r="C1612" s="105" t="s">
        <v>50</v>
      </c>
      <c r="D1612" s="105" t="str">
        <f>IFERROR(VLOOKUP(A1612, LichDay!A:E, 5, FALSE), "")</f>
        <v>Khadi</v>
      </c>
      <c r="E1612" s="173" t="str">
        <f>IFERROR(VLOOKUP(A1612, LichDay!A:F, 6, FALSE), "")</f>
        <v/>
      </c>
      <c r="F1612" s="187">
        <f t="shared" si="1"/>
        <v>7</v>
      </c>
      <c r="G1612" s="187">
        <f>IF(A1612 &lt;&gt; "", COUNTIFS(DiemDanhChiTiet!A:A, A1612, DiemDanhChiTiet!E:E, C1612), 0)</f>
        <v>6</v>
      </c>
      <c r="H1612" s="187">
        <f>IF(A1612 &lt;&gt; "", COUNTIFS(DiemDanhChiTiet!A:A, A1612, DiemDanhChiTiet!E:E, "&lt;&gt;"&amp;C1612), 0)</f>
        <v>1</v>
      </c>
      <c r="I1612" s="186">
        <f t="shared" si="5"/>
        <v>150000</v>
      </c>
      <c r="J1612" s="186">
        <f t="shared" si="3"/>
        <v>0</v>
      </c>
      <c r="K1612" s="186" t="str">
        <f t="array" ref="K1612">XLOOKUP(TRIM(C1612), LopHoc!$B$4:$B$100, LopHoc!$A$4:$A$100, "Không tìm thấy")
</f>
        <v>RMIX</v>
      </c>
    </row>
    <row r="1613">
      <c r="A1613" s="102" t="s">
        <v>3498</v>
      </c>
      <c r="B1613" s="105" t="s">
        <v>3490</v>
      </c>
      <c r="C1613" s="105" t="s">
        <v>232</v>
      </c>
      <c r="D1613" s="105" t="str">
        <f>IFERROR(VLOOKUP(A1613, LichDay!A:E, 5, FALSE), "")</f>
        <v>Khadi</v>
      </c>
      <c r="E1613" s="173" t="str">
        <f>IFERROR(VLOOKUP(A1613, LichDay!A:F, 6, FALSE), "")</f>
        <v/>
      </c>
      <c r="F1613" s="187">
        <f t="shared" si="1"/>
        <v>17</v>
      </c>
      <c r="G1613" s="187">
        <f>IF(A1613 &lt;&gt; "", COUNTIFS(DiemDanhChiTiet!A:A, A1613, DiemDanhChiTiet!E:E, C1613), 0)</f>
        <v>12</v>
      </c>
      <c r="H1613" s="187">
        <f>IF(A1613 &lt;&gt; "", COUNTIFS(DiemDanhChiTiet!A:A, A1613, DiemDanhChiTiet!E:E, "&lt;&gt;"&amp;C1613), 0)</f>
        <v>5</v>
      </c>
      <c r="I1613" s="186">
        <f t="shared" si="5"/>
        <v>220000</v>
      </c>
      <c r="J1613" s="186">
        <f t="shared" si="3"/>
        <v>0</v>
      </c>
      <c r="K1613" s="186" t="str">
        <f t="array" ref="K1613">XLOOKUP(TRIM(C1613), LopHoc!$B$4:$B$100, LopHoc!$A$4:$A$100, "Không tìm thấy")
</f>
        <v>Gang Thép</v>
      </c>
    </row>
    <row r="1614">
      <c r="A1614" s="102" t="s">
        <v>3577</v>
      </c>
      <c r="B1614" s="105" t="s">
        <v>3490</v>
      </c>
      <c r="C1614" s="105" t="s">
        <v>472</v>
      </c>
      <c r="D1614" s="105" t="str">
        <f>IFERROR(VLOOKUP(A1614, LichDay!A:E, 5, FALSE), "")</f>
        <v>Fury</v>
      </c>
      <c r="E1614" s="173" t="str">
        <f>IFERROR(VLOOKUP(A1614, LichDay!A:F, 6, FALSE), "")</f>
        <v/>
      </c>
      <c r="F1614" s="187">
        <f t="shared" si="1"/>
        <v>9</v>
      </c>
      <c r="G1614" s="187">
        <f>IF(A1614 &lt;&gt; "", COUNTIFS(DiemDanhChiTiet!A:A, A1614, DiemDanhChiTiet!E:E, C1614), 0)</f>
        <v>9</v>
      </c>
      <c r="H1614" s="187">
        <f>IF(A1614 &lt;&gt; "", COUNTIFS(DiemDanhChiTiet!A:A, A1614, DiemDanhChiTiet!E:E, "&lt;&gt;"&amp;C1614), 0)</f>
        <v>0</v>
      </c>
      <c r="I1614" s="186">
        <f t="shared" si="5"/>
        <v>170000</v>
      </c>
      <c r="J1614" s="186">
        <f t="shared" si="3"/>
        <v>0</v>
      </c>
      <c r="K1614" s="186" t="str">
        <f t="array" ref="K1614">XLOOKUP(TRIM(C1614), LopHoc!$B$4:$B$100, LopHoc!$A$4:$A$100, "Không tìm thấy")
</f>
        <v>Gang Thép</v>
      </c>
    </row>
    <row r="1615">
      <c r="A1615" s="102" t="s">
        <v>3489</v>
      </c>
      <c r="B1615" s="105" t="s">
        <v>3490</v>
      </c>
      <c r="C1615" s="105" t="s">
        <v>225</v>
      </c>
      <c r="D1615" s="105" t="str">
        <f>IFERROR(VLOOKUP(A1615, LichDay!A:E, 5, FALSE), "")</f>
        <v>Hope</v>
      </c>
      <c r="E1615" s="173" t="str">
        <f>IFERROR(VLOOKUP(A1615, LichDay!A:F, 6, FALSE), "")</f>
        <v/>
      </c>
      <c r="F1615" s="187">
        <f t="shared" si="1"/>
        <v>20</v>
      </c>
      <c r="G1615" s="187">
        <f>IF(A1615 &lt;&gt; "", COUNTIFS(DiemDanhChiTiet!A:A, A1615, DiemDanhChiTiet!E:E, C1615), 0)</f>
        <v>19</v>
      </c>
      <c r="H1615" s="187">
        <f>IF(A1615 &lt;&gt; "", COUNTIFS(DiemDanhChiTiet!A:A, A1615, DiemDanhChiTiet!E:E, "&lt;&gt;"&amp;C1615), 0)</f>
        <v>1</v>
      </c>
      <c r="I1615" s="186">
        <f t="shared" si="5"/>
        <v>220000</v>
      </c>
      <c r="J1615" s="186">
        <f t="shared" si="3"/>
        <v>0</v>
      </c>
      <c r="K1615" s="186" t="str">
        <f t="array" ref="K1615">XLOOKUP(TRIM(C1615), LopHoc!$B$4:$B$100, LopHoc!$A$4:$A$100, "Không tìm thấy")
</f>
        <v>Gang Thép</v>
      </c>
    </row>
    <row r="1616">
      <c r="A1616" s="102" t="s">
        <v>3598</v>
      </c>
      <c r="B1616" s="105" t="s">
        <v>3590</v>
      </c>
      <c r="C1616" s="105" t="s">
        <v>141</v>
      </c>
      <c r="D1616" s="105" t="str">
        <f>IFERROR(VLOOKUP(A1616, LichDay!A:E, 5, FALSE), "")</f>
        <v>Hope</v>
      </c>
      <c r="E1616" s="173" t="str">
        <f>IFERROR(VLOOKUP(A1616, LichDay!A:F, 6, FALSE), "")</f>
        <v/>
      </c>
      <c r="F1616" s="187">
        <f t="shared" si="1"/>
        <v>5</v>
      </c>
      <c r="G1616" s="187">
        <f>IF(A1616 &lt;&gt; "", COUNTIFS(DiemDanhChiTiet!A:A, A1616, DiemDanhChiTiet!E:E, C1616), 0)</f>
        <v>5</v>
      </c>
      <c r="H1616" s="187">
        <f>IF(A1616 &lt;&gt; "", COUNTIFS(DiemDanhChiTiet!A:A, A1616, DiemDanhChiTiet!E:E, "&lt;&gt;"&amp;C1616), 0)</f>
        <v>0</v>
      </c>
      <c r="I1616" s="186">
        <f t="shared" si="5"/>
        <v>150000</v>
      </c>
      <c r="J1616" s="186">
        <f t="shared" si="3"/>
        <v>0</v>
      </c>
      <c r="K1616" s="186" t="str">
        <f t="array" ref="K1616">XLOOKUP(TRIM(C1616), LopHoc!$B$4:$B$100, LopHoc!$A$4:$A$100, "Không tìm thấy")
</f>
        <v>RMIX</v>
      </c>
    </row>
    <row r="1617">
      <c r="A1617" s="102" t="s">
        <v>3589</v>
      </c>
      <c r="B1617" s="105" t="s">
        <v>3590</v>
      </c>
      <c r="C1617" s="105" t="s">
        <v>293</v>
      </c>
      <c r="D1617" s="105" t="str">
        <f>IFERROR(VLOOKUP(A1617, LichDay!A:E, 5, FALSE), "")</f>
        <v>Halo</v>
      </c>
      <c r="E1617" s="173" t="str">
        <f>IFERROR(VLOOKUP(A1617, LichDay!A:F, 6, FALSE), "")</f>
        <v/>
      </c>
      <c r="F1617" s="187">
        <f t="shared" si="1"/>
        <v>8</v>
      </c>
      <c r="G1617" s="187">
        <f>IF(A1617 &lt;&gt; "", COUNTIFS(DiemDanhChiTiet!A:A, A1617, DiemDanhChiTiet!E:E, C1617), 0)</f>
        <v>8</v>
      </c>
      <c r="H1617" s="187">
        <f>IF(A1617 &lt;&gt; "", COUNTIFS(DiemDanhChiTiet!A:A, A1617, DiemDanhChiTiet!E:E, "&lt;&gt;"&amp;C1617), 0)</f>
        <v>0</v>
      </c>
      <c r="I1617" s="186">
        <f t="shared" si="5"/>
        <v>170000</v>
      </c>
      <c r="J1617" s="186">
        <f t="shared" si="3"/>
        <v>0</v>
      </c>
      <c r="K1617" s="186" t="str">
        <f t="array" ref="K1617">XLOOKUP(TRIM(C1617), LopHoc!$B$4:$B$100, LopHoc!$A$4:$A$100, "Không tìm thấy")
</f>
        <v>Gang Thép</v>
      </c>
    </row>
    <row r="1618">
      <c r="A1618" s="102" t="s">
        <v>3507</v>
      </c>
      <c r="B1618" s="105" t="s">
        <v>3508</v>
      </c>
      <c r="C1618" s="105" t="s">
        <v>327</v>
      </c>
      <c r="D1618" s="105" t="str">
        <f>IFERROR(VLOOKUP(A1618, LichDay!A:E, 5, FALSE), "")</f>
        <v>Huco</v>
      </c>
      <c r="E1618" s="173" t="str">
        <f>IFERROR(VLOOKUP(A1618, LichDay!A:F, 6, FALSE), "")</f>
        <v/>
      </c>
      <c r="F1618" s="187">
        <f t="shared" si="1"/>
        <v>11</v>
      </c>
      <c r="G1618" s="187">
        <f>IF(A1618 &lt;&gt; "", COUNTIFS(DiemDanhChiTiet!A:A, A1618, DiemDanhChiTiet!E:E, C1618), 0)</f>
        <v>11</v>
      </c>
      <c r="H1618" s="187">
        <f>IF(A1618 &lt;&gt; "", COUNTIFS(DiemDanhChiTiet!A:A, A1618, DiemDanhChiTiet!E:E, "&lt;&gt;"&amp;C1618), 0)</f>
        <v>0</v>
      </c>
      <c r="I1618" s="186">
        <f t="shared" si="5"/>
        <v>170000</v>
      </c>
      <c r="J1618" s="186">
        <f t="shared" si="3"/>
        <v>0</v>
      </c>
      <c r="K1618" s="186" t="str">
        <f t="array" ref="K1618">XLOOKUP(TRIM(C1618), LopHoc!$B$4:$B$100, LopHoc!$A$4:$A$100, "Không tìm thấy")
</f>
        <v>Gang Thép</v>
      </c>
    </row>
    <row r="1619">
      <c r="A1619" s="102" t="s">
        <v>3633</v>
      </c>
      <c r="B1619" s="106">
        <v>45667.0</v>
      </c>
      <c r="C1619" s="105" t="s">
        <v>327</v>
      </c>
      <c r="D1619" s="105" t="str">
        <f>IFERROR(VLOOKUP(A1619, LichDay!A:E, 5, FALSE), "")</f>
        <v>Huco</v>
      </c>
      <c r="E1619" s="173" t="str">
        <f>IFERROR(VLOOKUP(A1619, LichDay!A:F, 6, FALSE), "")</f>
        <v/>
      </c>
      <c r="F1619" s="187">
        <f t="shared" si="1"/>
        <v>13</v>
      </c>
      <c r="G1619" s="187">
        <f>IF(A1619 &lt;&gt; "", COUNTIFS(DiemDanhChiTiet!A:A, A1619, DiemDanhChiTiet!E:E, C1619), 0)</f>
        <v>12</v>
      </c>
      <c r="H1619" s="187">
        <f>IF(A1619 &lt;&gt; "", COUNTIFS(DiemDanhChiTiet!A:A, A1619, DiemDanhChiTiet!E:E, "&lt;&gt;"&amp;C1619), 0)</f>
        <v>1</v>
      </c>
      <c r="I1619" s="186">
        <f t="shared" si="5"/>
        <v>190000</v>
      </c>
      <c r="J1619" s="186">
        <f t="shared" si="3"/>
        <v>0</v>
      </c>
      <c r="K1619" s="186" t="str">
        <f t="array" ref="K1619">XLOOKUP(TRIM(C1619), LopHoc!$B$4:$B$100, LopHoc!$A$4:$A$100, "Không tìm thấy")
</f>
        <v>Gang Thép</v>
      </c>
    </row>
    <row r="1620">
      <c r="A1620" s="102" t="s">
        <v>3574</v>
      </c>
      <c r="B1620" s="105" t="s">
        <v>3484</v>
      </c>
      <c r="C1620" s="105" t="s">
        <v>472</v>
      </c>
      <c r="D1620" s="105" t="str">
        <f>IFERROR(VLOOKUP(A1620, LichDay!A:E, 5, FALSE), "")</f>
        <v>Fury</v>
      </c>
      <c r="E1620" s="173" t="str">
        <f>IFERROR(VLOOKUP(A1620, LichDay!A:F, 6, FALSE), "")</f>
        <v/>
      </c>
      <c r="F1620" s="187">
        <f t="shared" si="1"/>
        <v>13</v>
      </c>
      <c r="G1620" s="187">
        <f>IF(A1620 &lt;&gt; "", COUNTIFS(DiemDanhChiTiet!A:A, A1620, DiemDanhChiTiet!E:E, C1620), 0)</f>
        <v>13</v>
      </c>
      <c r="H1620" s="187">
        <f>IF(A1620 &lt;&gt; "", COUNTIFS(DiemDanhChiTiet!A:A, A1620, DiemDanhChiTiet!E:E, "&lt;&gt;"&amp;C1620), 0)</f>
        <v>0</v>
      </c>
      <c r="I1620" s="186">
        <f t="shared" si="5"/>
        <v>190000</v>
      </c>
      <c r="J1620" s="186">
        <f t="shared" si="3"/>
        <v>0</v>
      </c>
      <c r="K1620" s="186" t="str">
        <f t="array" ref="K1620">XLOOKUP(TRIM(C1620), LopHoc!$B$4:$B$100, LopHoc!$A$4:$A$100, "Không tìm thấy")
</f>
        <v>Gang Thép</v>
      </c>
    </row>
    <row r="1621">
      <c r="A1621" s="102" t="s">
        <v>3576</v>
      </c>
      <c r="B1621" s="105" t="s">
        <v>3488</v>
      </c>
      <c r="C1621" s="105" t="s">
        <v>472</v>
      </c>
      <c r="D1621" s="105" t="str">
        <f>IFERROR(VLOOKUP(A1621, LichDay!A:E, 5, FALSE), "")</f>
        <v>Fury</v>
      </c>
      <c r="E1621" s="173" t="str">
        <f>IFERROR(VLOOKUP(A1621, LichDay!A:F, 6, FALSE), "")</f>
        <v/>
      </c>
      <c r="F1621" s="187">
        <f t="shared" si="1"/>
        <v>10</v>
      </c>
      <c r="G1621" s="187">
        <f>IF(A1621 &lt;&gt; "", COUNTIFS(DiemDanhChiTiet!A:A, A1621, DiemDanhChiTiet!E:E, C1621), 0)</f>
        <v>10</v>
      </c>
      <c r="H1621" s="187">
        <f>IF(A1621 &lt;&gt; "", COUNTIFS(DiemDanhChiTiet!A:A, A1621, DiemDanhChiTiet!E:E, "&lt;&gt;"&amp;C1621), 0)</f>
        <v>0</v>
      </c>
      <c r="I1621" s="186">
        <f t="shared" si="5"/>
        <v>170000</v>
      </c>
      <c r="J1621" s="186">
        <f t="shared" si="3"/>
        <v>0</v>
      </c>
      <c r="K1621" s="186" t="str">
        <f t="array" ref="K1621">XLOOKUP(TRIM(C1621), LopHoc!$B$4:$B$100, LopHoc!$A$4:$A$100, "Không tìm thấy")
</f>
        <v>Gang Thép</v>
      </c>
    </row>
    <row r="1622">
      <c r="A1622" s="102" t="s">
        <v>3673</v>
      </c>
      <c r="B1622" s="106">
        <v>45667.0</v>
      </c>
      <c r="C1622" s="105" t="s">
        <v>86</v>
      </c>
      <c r="D1622" s="105" t="str">
        <f>IFERROR(VLOOKUP(A1622, LichDay!A:E, 5, FALSE), "")</f>
        <v>Halo</v>
      </c>
      <c r="E1622" s="173" t="str">
        <f>IFERROR(VLOOKUP(A1622, LichDay!A:F, 6, FALSE), "")</f>
        <v/>
      </c>
      <c r="F1622" s="187">
        <f t="shared" si="1"/>
        <v>5</v>
      </c>
      <c r="G1622" s="187">
        <f>IF(A1622 &lt;&gt; "", COUNTIFS(DiemDanhChiTiet!A:A, A1622, DiemDanhChiTiet!E:E, C1622), 0)</f>
        <v>4</v>
      </c>
      <c r="H1622" s="187">
        <f>IF(A1622 &lt;&gt; "", COUNTIFS(DiemDanhChiTiet!A:A, A1622, DiemDanhChiTiet!E:E, "&lt;&gt;"&amp;C1622), 0)</f>
        <v>1</v>
      </c>
      <c r="I1622" s="186">
        <f t="shared" si="5"/>
        <v>150000</v>
      </c>
      <c r="J1622" s="186">
        <f t="shared" si="3"/>
        <v>0</v>
      </c>
      <c r="K1622" s="186" t="str">
        <f t="array" ref="K1622">XLOOKUP(TRIM(C1622), LopHoc!$B$4:$B$100, LopHoc!$A$4:$A$100, "Không tìm thấy")
</f>
        <v>RMIX</v>
      </c>
    </row>
    <row r="1623">
      <c r="A1623" s="102" t="s">
        <v>3738</v>
      </c>
      <c r="B1623" s="106">
        <v>45667.0</v>
      </c>
      <c r="C1623" s="105" t="s">
        <v>141</v>
      </c>
      <c r="D1623" s="105" t="str">
        <f>IFERROR(VLOOKUP(A1623, LichDay!A:E, 5, FALSE), "")</f>
        <v>Hope</v>
      </c>
      <c r="E1623" s="173" t="str">
        <f>IFERROR(VLOOKUP(A1623, LichDay!A:F, 6, FALSE), "")</f>
        <v/>
      </c>
      <c r="F1623" s="187">
        <f t="shared" si="1"/>
        <v>6</v>
      </c>
      <c r="G1623" s="187">
        <f>IF(A1623 &lt;&gt; "", COUNTIFS(DiemDanhChiTiet!A:A, A1623, DiemDanhChiTiet!E:E, C1623), 0)</f>
        <v>6</v>
      </c>
      <c r="H1623" s="187">
        <f>IF(A1623 &lt;&gt; "", COUNTIFS(DiemDanhChiTiet!A:A, A1623, DiemDanhChiTiet!E:E, "&lt;&gt;"&amp;C1623), 0)</f>
        <v>0</v>
      </c>
      <c r="I1623" s="186">
        <f t="shared" si="5"/>
        <v>150000</v>
      </c>
      <c r="J1623" s="186">
        <f t="shared" si="3"/>
        <v>0</v>
      </c>
      <c r="K1623" s="186" t="str">
        <f t="array" ref="K1623">XLOOKUP(TRIM(C1623), LopHoc!$B$4:$B$100, LopHoc!$A$4:$A$100, "Không tìm thấy")
</f>
        <v>RMIX</v>
      </c>
    </row>
    <row r="1624">
      <c r="A1624" s="102" t="s">
        <v>3657</v>
      </c>
      <c r="B1624" s="106">
        <v>45667.0</v>
      </c>
      <c r="C1624" s="105" t="s">
        <v>27</v>
      </c>
      <c r="D1624" s="105" t="str">
        <f>IFERROR(VLOOKUP(A1624, LichDay!A:E, 5, FALSE), "")</f>
        <v>Lego</v>
      </c>
      <c r="E1624" s="173" t="str">
        <f>IFERROR(VLOOKUP(A1624, LichDay!A:F, 6, FALSE), "")</f>
        <v/>
      </c>
      <c r="F1624" s="187">
        <f t="shared" si="1"/>
        <v>6</v>
      </c>
      <c r="G1624" s="187">
        <f>IF(A1624 &lt;&gt; "", COUNTIFS(DiemDanhChiTiet!A:A, A1624, DiemDanhChiTiet!E:E, C1624), 0)</f>
        <v>5</v>
      </c>
      <c r="H1624" s="187">
        <f>IF(A1624 &lt;&gt; "", COUNTIFS(DiemDanhChiTiet!A:A, A1624, DiemDanhChiTiet!E:E, "&lt;&gt;"&amp;C1624), 0)</f>
        <v>1</v>
      </c>
      <c r="I1624" s="186">
        <f t="shared" si="5"/>
        <v>150000</v>
      </c>
      <c r="J1624" s="186">
        <f t="shared" si="3"/>
        <v>0</v>
      </c>
      <c r="K1624" s="186" t="str">
        <f t="array" ref="K1624">XLOOKUP(TRIM(C1624), LopHoc!$B$4:$B$100, LopHoc!$A$4:$A$100, "Không tìm thấy")
</f>
        <v>RMIX</v>
      </c>
    </row>
    <row r="1625">
      <c r="A1625" s="102" t="s">
        <v>3700</v>
      </c>
      <c r="B1625" s="106">
        <v>45667.0</v>
      </c>
      <c r="C1625" s="105" t="s">
        <v>439</v>
      </c>
      <c r="D1625" s="105" t="str">
        <f>IFERROR(VLOOKUP(A1625, LichDay!A:E, 5, FALSE), "")</f>
        <v>Fury</v>
      </c>
      <c r="E1625" s="173" t="str">
        <f>IFERROR(VLOOKUP(A1625, LichDay!A:F, 6, FALSE), "")</f>
        <v/>
      </c>
      <c r="F1625" s="187">
        <f t="shared" si="1"/>
        <v>6</v>
      </c>
      <c r="G1625" s="187">
        <f>IF(A1625 &lt;&gt; "", COUNTIFS(DiemDanhChiTiet!A:A, A1625, DiemDanhChiTiet!E:E, C1625), 0)</f>
        <v>6</v>
      </c>
      <c r="H1625" s="187">
        <f>IF(A1625 &lt;&gt; "", COUNTIFS(DiemDanhChiTiet!A:A, A1625, DiemDanhChiTiet!E:E, "&lt;&gt;"&amp;C1625), 0)</f>
        <v>0</v>
      </c>
      <c r="I1625" s="186">
        <f t="shared" si="5"/>
        <v>170000</v>
      </c>
      <c r="J1625" s="186">
        <f t="shared" si="3"/>
        <v>0</v>
      </c>
      <c r="K1625" s="186" t="str">
        <f t="array" ref="K1625">XLOOKUP(TRIM(C1625), LopHoc!$B$4:$B$100, LopHoc!$A$4:$A$100, "Không tìm thấy")
</f>
        <v>Gang Thép</v>
      </c>
    </row>
    <row r="1626">
      <c r="A1626" s="102" t="s">
        <v>3727</v>
      </c>
      <c r="B1626" s="106">
        <v>45698.0</v>
      </c>
      <c r="C1626" s="105" t="s">
        <v>293</v>
      </c>
      <c r="D1626" s="105" t="str">
        <f>IFERROR(VLOOKUP(A1626, LichDay!A:E, 5, FALSE), "")</f>
        <v>Halo</v>
      </c>
      <c r="E1626" s="173" t="str">
        <f>IFERROR(VLOOKUP(A1626, LichDay!A:F, 6, FALSE), "")</f>
        <v/>
      </c>
      <c r="F1626" s="187">
        <f t="shared" si="1"/>
        <v>6</v>
      </c>
      <c r="G1626" s="187">
        <f>IF(A1626 &lt;&gt; "", COUNTIFS(DiemDanhChiTiet!A:A, A1626, DiemDanhChiTiet!E:E, C1626), 0)</f>
        <v>6</v>
      </c>
      <c r="H1626" s="187">
        <f>IF(A1626 &lt;&gt; "", COUNTIFS(DiemDanhChiTiet!A:A, A1626, DiemDanhChiTiet!E:E, "&lt;&gt;"&amp;C1626), 0)</f>
        <v>0</v>
      </c>
      <c r="I1626" s="186">
        <f t="shared" si="5"/>
        <v>170000</v>
      </c>
      <c r="J1626" s="186">
        <f t="shared" si="3"/>
        <v>0</v>
      </c>
      <c r="K1626" s="186" t="str">
        <f t="array" ref="K1626">XLOOKUP(TRIM(C1626), LopHoc!$B$4:$B$100, LopHoc!$A$4:$A$100, "Không tìm thấy")
</f>
        <v>Gang Thép</v>
      </c>
    </row>
    <row r="1627">
      <c r="A1627" s="102" t="s">
        <v>3691</v>
      </c>
      <c r="B1627" s="106">
        <v>45726.0</v>
      </c>
      <c r="C1627" s="105" t="s">
        <v>50</v>
      </c>
      <c r="D1627" s="105" t="str">
        <f>IFERROR(VLOOKUP(A1627, LichDay!A:E, 5, FALSE), "")</f>
        <v>Khadi</v>
      </c>
      <c r="E1627" s="173" t="str">
        <f>IFERROR(VLOOKUP(A1627, LichDay!A:F, 6, FALSE), "")</f>
        <v/>
      </c>
      <c r="F1627" s="187">
        <f t="shared" si="1"/>
        <v>7</v>
      </c>
      <c r="G1627" s="187">
        <f>IF(A1627 &lt;&gt; "", COUNTIFS(DiemDanhChiTiet!A:A, A1627, DiemDanhChiTiet!E:E, C1627), 0)</f>
        <v>6</v>
      </c>
      <c r="H1627" s="187">
        <f>IF(A1627 &lt;&gt; "", COUNTIFS(DiemDanhChiTiet!A:A, A1627, DiemDanhChiTiet!E:E, "&lt;&gt;"&amp;C1627), 0)</f>
        <v>1</v>
      </c>
      <c r="I1627" s="186">
        <f t="shared" si="5"/>
        <v>150000</v>
      </c>
      <c r="J1627" s="186">
        <f t="shared" si="3"/>
        <v>0</v>
      </c>
      <c r="K1627" s="186" t="str">
        <f t="array" ref="K1627">XLOOKUP(TRIM(C1627), LopHoc!$B$4:$B$100, LopHoc!$A$4:$A$100, "Không tìm thấy")
</f>
        <v>RMIX</v>
      </c>
    </row>
    <row r="1628">
      <c r="A1628" s="102" t="s">
        <v>3710</v>
      </c>
      <c r="B1628" s="106">
        <v>45726.0</v>
      </c>
      <c r="C1628" s="105" t="s">
        <v>453</v>
      </c>
      <c r="D1628" s="105" t="str">
        <f>IFERROR(VLOOKUP(A1628, LichDay!A:E, 5, FALSE), "")</f>
        <v>Hope</v>
      </c>
      <c r="E1628" s="173" t="str">
        <f>IFERROR(VLOOKUP(A1628, LichDay!A:F, 6, FALSE), "")</f>
        <v/>
      </c>
      <c r="F1628" s="187">
        <f t="shared" si="1"/>
        <v>12</v>
      </c>
      <c r="G1628" s="187">
        <f>IF(A1628 &lt;&gt; "", COUNTIFS(DiemDanhChiTiet!A:A, A1628, DiemDanhChiTiet!E:E, C1628), 0)</f>
        <v>12</v>
      </c>
      <c r="H1628" s="187">
        <f>IF(A1628 &lt;&gt; "", COUNTIFS(DiemDanhChiTiet!A:A, A1628, DiemDanhChiTiet!E:E, "&lt;&gt;"&amp;C1628), 0)</f>
        <v>0</v>
      </c>
      <c r="I1628" s="186">
        <f t="shared" si="5"/>
        <v>170000</v>
      </c>
      <c r="J1628" s="186">
        <f t="shared" si="3"/>
        <v>0</v>
      </c>
      <c r="K1628" s="186" t="str">
        <f t="array" ref="K1628">XLOOKUP(TRIM(C1628), LopHoc!$B$4:$B$100, LopHoc!$A$4:$A$100, "Không tìm thấy")
</f>
        <v>Gang Thép</v>
      </c>
    </row>
    <row r="1629">
      <c r="A1629" s="102" t="s">
        <v>3675</v>
      </c>
      <c r="B1629" s="106">
        <v>45726.0</v>
      </c>
      <c r="C1629" s="105" t="s">
        <v>86</v>
      </c>
      <c r="D1629" s="105" t="str">
        <f>IFERROR(VLOOKUP(A1629, LichDay!A:E, 5, FALSE), "")</f>
        <v>Halo</v>
      </c>
      <c r="E1629" s="173" t="str">
        <f>IFERROR(VLOOKUP(A1629, LichDay!A:F, 6, FALSE), "")</f>
        <v/>
      </c>
      <c r="F1629" s="187">
        <f t="shared" si="1"/>
        <v>6</v>
      </c>
      <c r="G1629" s="187">
        <f>IF(A1629 &lt;&gt; "", COUNTIFS(DiemDanhChiTiet!A:A, A1629, DiemDanhChiTiet!E:E, C1629), 0)</f>
        <v>6</v>
      </c>
      <c r="H1629" s="187">
        <f>IF(A1629 &lt;&gt; "", COUNTIFS(DiemDanhChiTiet!A:A, A1629, DiemDanhChiTiet!E:E, "&lt;&gt;"&amp;C1629), 0)</f>
        <v>0</v>
      </c>
      <c r="I1629" s="186">
        <f t="shared" si="5"/>
        <v>150000</v>
      </c>
      <c r="J1629" s="186">
        <f t="shared" si="3"/>
        <v>0</v>
      </c>
      <c r="K1629" s="186" t="str">
        <f t="array" ref="K1629">XLOOKUP(TRIM(C1629), LopHoc!$B$4:$B$100, LopHoc!$A$4:$A$100, "Không tìm thấy")
</f>
        <v>RMIX</v>
      </c>
    </row>
    <row r="1630">
      <c r="A1630" s="102" t="s">
        <v>3634</v>
      </c>
      <c r="B1630" s="106">
        <v>45726.0</v>
      </c>
      <c r="C1630" s="105" t="s">
        <v>327</v>
      </c>
      <c r="D1630" s="105" t="str">
        <f>IFERROR(VLOOKUP(A1630, LichDay!A:E, 5, FALSE), "")</f>
        <v>Huco</v>
      </c>
      <c r="E1630" s="173" t="str">
        <f>IFERROR(VLOOKUP(A1630, LichDay!A:F, 6, FALSE), "")</f>
        <v/>
      </c>
      <c r="F1630" s="187">
        <f t="shared" si="1"/>
        <v>12</v>
      </c>
      <c r="G1630" s="187">
        <f>IF(A1630 &lt;&gt; "", COUNTIFS(DiemDanhChiTiet!A:A, A1630, DiemDanhChiTiet!E:E, C1630), 0)</f>
        <v>11</v>
      </c>
      <c r="H1630" s="187">
        <f>IF(A1630 &lt;&gt; "", COUNTIFS(DiemDanhChiTiet!A:A, A1630, DiemDanhChiTiet!E:E, "&lt;&gt;"&amp;C1630), 0)</f>
        <v>1</v>
      </c>
      <c r="I1630" s="186">
        <f t="shared" si="5"/>
        <v>170000</v>
      </c>
      <c r="J1630" s="186">
        <f t="shared" si="3"/>
        <v>0</v>
      </c>
      <c r="K1630" s="186" t="str">
        <f t="array" ref="K1630">XLOOKUP(TRIM(C1630), LopHoc!$B$4:$B$100, LopHoc!$A$4:$A$100, "Không tìm thấy")
</f>
        <v>Gang Thép</v>
      </c>
    </row>
    <row r="1631">
      <c r="A1631" s="102" t="s">
        <v>3701</v>
      </c>
      <c r="B1631" s="106">
        <v>45726.0</v>
      </c>
      <c r="C1631" s="105" t="s">
        <v>439</v>
      </c>
      <c r="D1631" s="105" t="str">
        <f>IFERROR(VLOOKUP(A1631, LichDay!A:E, 5, FALSE), "")</f>
        <v>Khadi</v>
      </c>
      <c r="E1631" s="173" t="str">
        <f>IFERROR(VLOOKUP(A1631, LichDay!A:F, 6, FALSE), "")</f>
        <v/>
      </c>
      <c r="F1631" s="187">
        <f t="shared" si="1"/>
        <v>5</v>
      </c>
      <c r="G1631" s="187">
        <f>IF(A1631 &lt;&gt; "", COUNTIFS(DiemDanhChiTiet!A:A, A1631, DiemDanhChiTiet!E:E, C1631), 0)</f>
        <v>3</v>
      </c>
      <c r="H1631" s="187">
        <f>IF(A1631 &lt;&gt; "", COUNTIFS(DiemDanhChiTiet!A:A, A1631, DiemDanhChiTiet!E:E, "&lt;&gt;"&amp;C1631), 0)</f>
        <v>2</v>
      </c>
      <c r="I1631" s="186">
        <f t="shared" si="5"/>
        <v>170000</v>
      </c>
      <c r="J1631" s="186">
        <f t="shared" si="3"/>
        <v>0</v>
      </c>
      <c r="K1631" s="186" t="str">
        <f t="array" ref="K1631">XLOOKUP(TRIM(C1631), LopHoc!$B$4:$B$100, LopHoc!$A$4:$A$100, "Không tìm thấy")
</f>
        <v>Gang Thép</v>
      </c>
    </row>
    <row r="1632">
      <c r="A1632" s="102" t="s">
        <v>3658</v>
      </c>
      <c r="B1632" s="106">
        <v>45726.0</v>
      </c>
      <c r="C1632" s="105" t="s">
        <v>27</v>
      </c>
      <c r="D1632" s="105" t="str">
        <f>IFERROR(VLOOKUP(A1632, LichDay!A:E, 5, FALSE), "")</f>
        <v>Lego</v>
      </c>
      <c r="E1632" s="173" t="str">
        <f>IFERROR(VLOOKUP(A1632, LichDay!A:F, 6, FALSE), "")</f>
        <v/>
      </c>
      <c r="F1632" s="187">
        <f t="shared" si="1"/>
        <v>5</v>
      </c>
      <c r="G1632" s="187">
        <f>IF(A1632 &lt;&gt; "", COUNTIFS(DiemDanhChiTiet!A:A, A1632, DiemDanhChiTiet!E:E, C1632), 0)</f>
        <v>5</v>
      </c>
      <c r="H1632" s="187">
        <f>IF(A1632 &lt;&gt; "", COUNTIFS(DiemDanhChiTiet!A:A, A1632, DiemDanhChiTiet!E:E, "&lt;&gt;"&amp;C1632), 0)</f>
        <v>0</v>
      </c>
      <c r="I1632" s="186">
        <f t="shared" si="5"/>
        <v>150000</v>
      </c>
      <c r="J1632" s="186">
        <f t="shared" si="3"/>
        <v>0</v>
      </c>
      <c r="K1632" s="186" t="str">
        <f t="array" ref="K1632">XLOOKUP(TRIM(C1632), LopHoc!$B$4:$B$100, LopHoc!$A$4:$A$100, "Không tìm thấy")
</f>
        <v>RMIX</v>
      </c>
    </row>
    <row r="1633">
      <c r="A1633" s="102" t="s">
        <v>3614</v>
      </c>
      <c r="B1633" s="106">
        <v>45757.0</v>
      </c>
      <c r="C1633" s="105" t="s">
        <v>225</v>
      </c>
      <c r="D1633" s="105" t="str">
        <f>IFERROR(VLOOKUP(A1633, LichDay!A:E, 5, FALSE), "")</f>
        <v>Hope</v>
      </c>
      <c r="E1633" s="173" t="str">
        <f>IFERROR(VLOOKUP(A1633, LichDay!A:F, 6, FALSE), "")</f>
        <v/>
      </c>
      <c r="F1633" s="187">
        <f t="shared" si="1"/>
        <v>17</v>
      </c>
      <c r="G1633" s="187">
        <f>IF(A1633 &lt;&gt; "", COUNTIFS(DiemDanhChiTiet!A:A, A1633, DiemDanhChiTiet!E:E, C1633), 0)</f>
        <v>16</v>
      </c>
      <c r="H1633" s="187">
        <f>IF(A1633 &lt;&gt; "", COUNTIFS(DiemDanhChiTiet!A:A, A1633, DiemDanhChiTiet!E:E, "&lt;&gt;"&amp;C1633), 0)</f>
        <v>1</v>
      </c>
      <c r="I1633" s="186">
        <f t="shared" si="5"/>
        <v>220000</v>
      </c>
      <c r="J1633" s="186">
        <f t="shared" si="3"/>
        <v>0</v>
      </c>
      <c r="K1633" s="186" t="str">
        <f t="array" ref="K1633">XLOOKUP(TRIM(C1633), LopHoc!$B$4:$B$100, LopHoc!$A$4:$A$100, "Không tìm thấy")
</f>
        <v>Gang Thép</v>
      </c>
    </row>
    <row r="1634">
      <c r="A1634" s="102" t="s">
        <v>3674</v>
      </c>
      <c r="B1634" s="106">
        <v>45757.0</v>
      </c>
      <c r="C1634" s="105" t="s">
        <v>114</v>
      </c>
      <c r="D1634" s="105" t="str">
        <f>IFERROR(VLOOKUP(A1634, LichDay!A:E, 5, FALSE), "")</f>
        <v>Khadi</v>
      </c>
      <c r="E1634" s="173" t="str">
        <f>IFERROR(VLOOKUP(A1634, LichDay!A:F, 6, FALSE), "")</f>
        <v/>
      </c>
      <c r="F1634" s="187">
        <f t="shared" si="1"/>
        <v>5</v>
      </c>
      <c r="G1634" s="187">
        <f>IF(A1634 &lt;&gt; "", COUNTIFS(DiemDanhChiTiet!A:A, A1634, DiemDanhChiTiet!E:E, C1634), 0)</f>
        <v>4</v>
      </c>
      <c r="H1634" s="187">
        <f>IF(A1634 &lt;&gt; "", COUNTIFS(DiemDanhChiTiet!A:A, A1634, DiemDanhChiTiet!E:E, "&lt;&gt;"&amp;C1634), 0)</f>
        <v>1</v>
      </c>
      <c r="I1634" s="186">
        <f t="shared" si="5"/>
        <v>150000</v>
      </c>
      <c r="J1634" s="186">
        <f t="shared" si="3"/>
        <v>0</v>
      </c>
      <c r="K1634" s="186" t="str">
        <f t="array" ref="K1634">XLOOKUP(TRIM(C1634), LopHoc!$B$4:$B$100, LopHoc!$A$4:$A$100, "Không tìm thấy")
</f>
        <v>RMIX</v>
      </c>
    </row>
    <row r="1635">
      <c r="A1635" s="102" t="s">
        <v>3625</v>
      </c>
      <c r="B1635" s="106">
        <v>45757.0</v>
      </c>
      <c r="C1635" s="105" t="s">
        <v>232</v>
      </c>
      <c r="D1635" s="105" t="str">
        <f>IFERROR(VLOOKUP(A1635, LichDay!A:E, 5, FALSE), "")</f>
        <v>Khadi</v>
      </c>
      <c r="E1635" s="173" t="str">
        <f>IFERROR(VLOOKUP(A1635, LichDay!A:F, 6, FALSE), "")</f>
        <v/>
      </c>
      <c r="F1635" s="187">
        <f t="shared" si="1"/>
        <v>13</v>
      </c>
      <c r="G1635" s="187">
        <f>IF(A1635 &lt;&gt; "", COUNTIFS(DiemDanhChiTiet!A:A, A1635, DiemDanhChiTiet!E:E, C1635), 0)</f>
        <v>10</v>
      </c>
      <c r="H1635" s="187">
        <f>IF(A1635 &lt;&gt; "", COUNTIFS(DiemDanhChiTiet!A:A, A1635, DiemDanhChiTiet!E:E, "&lt;&gt;"&amp;C1635), 0)</f>
        <v>3</v>
      </c>
      <c r="I1635" s="186">
        <f t="shared" si="5"/>
        <v>190000</v>
      </c>
      <c r="J1635" s="186">
        <f t="shared" si="3"/>
        <v>0</v>
      </c>
      <c r="K1635" s="186" t="str">
        <f t="array" ref="K1635">XLOOKUP(TRIM(C1635), LopHoc!$B$4:$B$100, LopHoc!$A$4:$A$100, "Không tìm thấy")
</f>
        <v>Gang Thép</v>
      </c>
    </row>
    <row r="1636">
      <c r="A1636" s="102" t="s">
        <v>3659</v>
      </c>
      <c r="B1636" s="106">
        <v>45818.0</v>
      </c>
      <c r="C1636" s="105" t="s">
        <v>27</v>
      </c>
      <c r="D1636" s="105" t="str">
        <f>IFERROR(VLOOKUP(A1636, LichDay!A:E, 5, FALSE), "")</f>
        <v>Lego</v>
      </c>
      <c r="E1636" s="173" t="str">
        <f>IFERROR(VLOOKUP(A1636, LichDay!A:F, 6, FALSE), "")</f>
        <v/>
      </c>
      <c r="F1636" s="187">
        <f t="shared" si="1"/>
        <v>10</v>
      </c>
      <c r="G1636" s="187">
        <f>IF(A1636 &lt;&gt; "", COUNTIFS(DiemDanhChiTiet!A:A, A1636, DiemDanhChiTiet!E:E, C1636), 0)</f>
        <v>10</v>
      </c>
      <c r="H1636" s="187">
        <f>IF(A1636 &lt;&gt; "", COUNTIFS(DiemDanhChiTiet!A:A, A1636, DiemDanhChiTiet!E:E, "&lt;&gt;"&amp;C1636), 0)</f>
        <v>0</v>
      </c>
      <c r="I1636" s="186">
        <f t="shared" si="5"/>
        <v>150000</v>
      </c>
      <c r="J1636" s="186">
        <f t="shared" si="3"/>
        <v>0</v>
      </c>
      <c r="K1636" s="186" t="str">
        <f t="array" ref="K1636">XLOOKUP(TRIM(C1636), LopHoc!$B$4:$B$100, LopHoc!$A$4:$A$100, "Không tìm thấy")
</f>
        <v>RMIX</v>
      </c>
    </row>
    <row r="1637">
      <c r="A1637" s="102" t="s">
        <v>3712</v>
      </c>
      <c r="B1637" s="106">
        <v>45940.0</v>
      </c>
      <c r="C1637" s="105" t="s">
        <v>453</v>
      </c>
      <c r="D1637" s="105" t="str">
        <f>IFERROR(VLOOKUP(A1637, LichDay!A:E, 5, FALSE), "")</f>
        <v>Hope</v>
      </c>
      <c r="E1637" s="173" t="str">
        <f>IFERROR(VLOOKUP(A1637, LichDay!A:F, 6, FALSE), "")</f>
        <v/>
      </c>
      <c r="F1637" s="187">
        <f t="shared" si="1"/>
        <v>12</v>
      </c>
      <c r="G1637" s="187">
        <f>IF(A1637 &lt;&gt; "", COUNTIFS(DiemDanhChiTiet!A:A, A1637, DiemDanhChiTiet!E:E, C1637), 0)</f>
        <v>12</v>
      </c>
      <c r="H1637" s="187">
        <f>IF(A1637 &lt;&gt; "", COUNTIFS(DiemDanhChiTiet!A:A, A1637, DiemDanhChiTiet!E:E, "&lt;&gt;"&amp;C1637), 0)</f>
        <v>0</v>
      </c>
      <c r="I1637" s="186">
        <f t="shared" si="5"/>
        <v>170000</v>
      </c>
      <c r="J1637" s="186">
        <f t="shared" si="3"/>
        <v>0</v>
      </c>
      <c r="K1637" s="186" t="str">
        <f t="array" ref="K1637">XLOOKUP(TRIM(C1637), LopHoc!$B$4:$B$100, LopHoc!$A$4:$A$100, "Không tìm thấy")
</f>
        <v>Gang Thép</v>
      </c>
    </row>
    <row r="1638">
      <c r="A1638" s="102" t="s">
        <v>3636</v>
      </c>
      <c r="B1638" s="106">
        <v>45940.0</v>
      </c>
      <c r="C1638" s="105" t="s">
        <v>327</v>
      </c>
      <c r="D1638" s="105" t="str">
        <f>IFERROR(VLOOKUP(A1638, LichDay!A:E, 5, FALSE), "")</f>
        <v>Khadi</v>
      </c>
      <c r="E1638" s="173" t="str">
        <f>IFERROR(VLOOKUP(A1638, LichDay!A:F, 6, FALSE), "")</f>
        <v/>
      </c>
      <c r="F1638" s="187">
        <f t="shared" si="1"/>
        <v>8</v>
      </c>
      <c r="G1638" s="187">
        <f>IF(A1638 &lt;&gt; "", COUNTIFS(DiemDanhChiTiet!A:A, A1638, DiemDanhChiTiet!E:E, C1638), 0)</f>
        <v>7</v>
      </c>
      <c r="H1638" s="187">
        <f>IF(A1638 &lt;&gt; "", COUNTIFS(DiemDanhChiTiet!A:A, A1638, DiemDanhChiTiet!E:E, "&lt;&gt;"&amp;C1638), 0)</f>
        <v>1</v>
      </c>
      <c r="I1638" s="186">
        <f t="shared" si="5"/>
        <v>170000</v>
      </c>
      <c r="J1638" s="186">
        <f t="shared" si="3"/>
        <v>0</v>
      </c>
      <c r="K1638" s="186" t="str">
        <f t="array" ref="K1638">XLOOKUP(TRIM(C1638), LopHoc!$B$4:$B$100, LopHoc!$A$4:$A$100, "Không tìm thấy")
</f>
        <v>Gang Thép</v>
      </c>
    </row>
    <row r="1639">
      <c r="A1639" s="102" t="s">
        <v>3616</v>
      </c>
      <c r="B1639" s="106">
        <v>45971.0</v>
      </c>
      <c r="C1639" s="105" t="s">
        <v>225</v>
      </c>
      <c r="D1639" s="105" t="str">
        <f>IFERROR(VLOOKUP(A1639, LichDay!A:E, 5, FALSE), "")</f>
        <v>Hope</v>
      </c>
      <c r="E1639" s="173" t="str">
        <f>IFERROR(VLOOKUP(A1639, LichDay!A:F, 6, FALSE), "")</f>
        <v/>
      </c>
      <c r="F1639" s="187">
        <f t="shared" si="1"/>
        <v>11</v>
      </c>
      <c r="G1639" s="187">
        <f>IF(A1639 &lt;&gt; "", COUNTIFS(DiemDanhChiTiet!A:A, A1639, DiemDanhChiTiet!E:E, C1639), 0)</f>
        <v>11</v>
      </c>
      <c r="H1639" s="187">
        <f>IF(A1639 &lt;&gt; "", COUNTIFS(DiemDanhChiTiet!A:A, A1639, DiemDanhChiTiet!E:E, "&lt;&gt;"&amp;C1639), 0)</f>
        <v>0</v>
      </c>
      <c r="I1639" s="186">
        <f t="shared" si="5"/>
        <v>170000</v>
      </c>
      <c r="J1639" s="186">
        <f t="shared" si="3"/>
        <v>0</v>
      </c>
      <c r="K1639" s="186" t="str">
        <f t="array" ref="K1639">XLOOKUP(TRIM(C1639), LopHoc!$B$4:$B$100, LopHoc!$A$4:$A$100, "Không tìm thấy")
</f>
        <v>Gang Thép</v>
      </c>
    </row>
    <row r="1640">
      <c r="A1640" s="102" t="s">
        <v>3627</v>
      </c>
      <c r="B1640" s="106">
        <v>45971.0</v>
      </c>
      <c r="C1640" s="105" t="s">
        <v>232</v>
      </c>
      <c r="D1640" s="105" t="str">
        <f>IFERROR(VLOOKUP(A1640, LichDay!A:E, 5, FALSE), "")</f>
        <v>Khadi</v>
      </c>
      <c r="E1640" s="173" t="str">
        <f>IFERROR(VLOOKUP(A1640, LichDay!A:F, 6, FALSE), "")</f>
        <v/>
      </c>
      <c r="F1640" s="187">
        <f t="shared" si="1"/>
        <v>13</v>
      </c>
      <c r="G1640" s="187">
        <f>IF(A1640 &lt;&gt; "", COUNTIFS(DiemDanhChiTiet!A:A, A1640, DiemDanhChiTiet!E:E, C1640), 0)</f>
        <v>10</v>
      </c>
      <c r="H1640" s="187">
        <f>IF(A1640 &lt;&gt; "", COUNTIFS(DiemDanhChiTiet!A:A, A1640, DiemDanhChiTiet!E:E, "&lt;&gt;"&amp;C1640), 0)</f>
        <v>3</v>
      </c>
      <c r="I1640" s="186">
        <f t="shared" si="5"/>
        <v>190000</v>
      </c>
      <c r="J1640" s="186">
        <f t="shared" si="3"/>
        <v>0</v>
      </c>
      <c r="K1640" s="186" t="str">
        <f t="array" ref="K1640">XLOOKUP(TRIM(C1640), LopHoc!$B$4:$B$100, LopHoc!$A$4:$A$100, "Không tìm thấy")
</f>
        <v>Gang Thép</v>
      </c>
    </row>
    <row r="1641">
      <c r="A1641" s="102" t="s">
        <v>3649</v>
      </c>
      <c r="B1641" s="106">
        <v>46001.0</v>
      </c>
      <c r="C1641" s="105" t="s">
        <v>306</v>
      </c>
      <c r="D1641" s="105" t="str">
        <f>IFERROR(VLOOKUP(A1641, LichDay!A:E, 5, FALSE), "")</f>
        <v>Halo</v>
      </c>
      <c r="E1641" s="173" t="str">
        <f>IFERROR(VLOOKUP(A1641, LichDay!A:F, 6, FALSE), "")</f>
        <v/>
      </c>
      <c r="F1641" s="187">
        <f t="shared" si="1"/>
        <v>3</v>
      </c>
      <c r="G1641" s="187">
        <f>IF(A1641 &lt;&gt; "", COUNTIFS(DiemDanhChiTiet!A:A, A1641, DiemDanhChiTiet!E:E, C1641), 0)</f>
        <v>3</v>
      </c>
      <c r="H1641" s="187">
        <f>IF(A1641 &lt;&gt; "", COUNTIFS(DiemDanhChiTiet!A:A, A1641, DiemDanhChiTiet!E:E, "&lt;&gt;"&amp;C1641), 0)</f>
        <v>0</v>
      </c>
      <c r="I1641" s="186">
        <f t="shared" si="5"/>
        <v>170000</v>
      </c>
      <c r="J1641" s="186">
        <f t="shared" si="3"/>
        <v>0</v>
      </c>
      <c r="K1641" s="186" t="str">
        <f t="array" ref="K1641">XLOOKUP(TRIM(C1641), LopHoc!$B$4:$B$100, LopHoc!$A$4:$A$100, "Không tìm thấy")
</f>
        <v>Gang Thép</v>
      </c>
    </row>
    <row r="1642">
      <c r="A1642" s="102" t="s">
        <v>3617</v>
      </c>
      <c r="B1642" s="106">
        <v>46001.0</v>
      </c>
      <c r="C1642" s="105" t="s">
        <v>225</v>
      </c>
      <c r="D1642" s="105" t="str">
        <f>IFERROR(VLOOKUP(A1642, LichDay!A:E, 5, FALSE), "")</f>
        <v>Hope</v>
      </c>
      <c r="E1642" s="173" t="str">
        <f>IFERROR(VLOOKUP(A1642, LichDay!A:F, 6, FALSE), "")</f>
        <v/>
      </c>
      <c r="F1642" s="187">
        <f t="shared" si="1"/>
        <v>14</v>
      </c>
      <c r="G1642" s="187">
        <f>IF(A1642 &lt;&gt; "", COUNTIFS(DiemDanhChiTiet!A:A, A1642, DiemDanhChiTiet!E:E, C1642), 0)</f>
        <v>14</v>
      </c>
      <c r="H1642" s="187">
        <f>IF(A1642 &lt;&gt; "", COUNTIFS(DiemDanhChiTiet!A:A, A1642, DiemDanhChiTiet!E:E, "&lt;&gt;"&amp;C1642), 0)</f>
        <v>0</v>
      </c>
      <c r="I1642" s="186">
        <f t="shared" si="5"/>
        <v>190000</v>
      </c>
      <c r="J1642" s="186">
        <f t="shared" si="3"/>
        <v>0</v>
      </c>
      <c r="K1642" s="186" t="str">
        <f t="array" ref="K1642">XLOOKUP(TRIM(C1642), LopHoc!$B$4:$B$100, LopHoc!$A$4:$A$100, "Không tìm thấy")
</f>
        <v>Gang Thép</v>
      </c>
    </row>
    <row r="1643">
      <c r="A1643" s="102" t="s">
        <v>3628</v>
      </c>
      <c r="B1643" s="106">
        <v>46001.0</v>
      </c>
      <c r="C1643" s="105" t="s">
        <v>232</v>
      </c>
      <c r="D1643" s="105" t="str">
        <f>IFERROR(VLOOKUP(A1643, LichDay!A:E, 5, FALSE), "")</f>
        <v>Khadi</v>
      </c>
      <c r="E1643" s="173" t="str">
        <f>IFERROR(VLOOKUP(A1643, LichDay!A:F, 6, FALSE), "")</f>
        <v/>
      </c>
      <c r="F1643" s="187">
        <f t="shared" si="1"/>
        <v>12</v>
      </c>
      <c r="G1643" s="187">
        <f>IF(A1643 &lt;&gt; "", COUNTIFS(DiemDanhChiTiet!A:A, A1643, DiemDanhChiTiet!E:E, C1643), 0)</f>
        <v>9</v>
      </c>
      <c r="H1643" s="187">
        <f>IF(A1643 &lt;&gt; "", COUNTIFS(DiemDanhChiTiet!A:A, A1643, DiemDanhChiTiet!E:E, "&lt;&gt;"&amp;C1643), 0)</f>
        <v>3</v>
      </c>
      <c r="I1643" s="186">
        <f t="shared" si="5"/>
        <v>170000</v>
      </c>
      <c r="J1643" s="186">
        <f t="shared" si="3"/>
        <v>0</v>
      </c>
      <c r="K1643" s="186" t="str">
        <f t="array" ref="K1643">XLOOKUP(TRIM(C1643), LopHoc!$B$4:$B$100, LopHoc!$A$4:$A$100, "Không tìm thấy")
</f>
        <v>Gang Thép</v>
      </c>
    </row>
    <row r="1644">
      <c r="A1644" s="102" t="s">
        <v>3662</v>
      </c>
      <c r="B1644" s="105" t="s">
        <v>1354</v>
      </c>
      <c r="C1644" s="105" t="s">
        <v>27</v>
      </c>
      <c r="D1644" s="105" t="str">
        <f>IFERROR(VLOOKUP(A1644, LichDay!A:E, 5, FALSE), "")</f>
        <v>Lego</v>
      </c>
      <c r="E1644" s="173" t="str">
        <f>IFERROR(VLOOKUP(A1644, LichDay!A:F, 6, FALSE), "")</f>
        <v/>
      </c>
      <c r="F1644" s="187">
        <f t="shared" si="1"/>
        <v>10</v>
      </c>
      <c r="G1644" s="187">
        <f>IF(A1644 &lt;&gt; "", COUNTIFS(DiemDanhChiTiet!A:A, A1644, DiemDanhChiTiet!E:E, C1644), 0)</f>
        <v>10</v>
      </c>
      <c r="H1644" s="187">
        <f>IF(A1644 &lt;&gt; "", COUNTIFS(DiemDanhChiTiet!A:A, A1644, DiemDanhChiTiet!E:E, "&lt;&gt;"&amp;C1644), 0)</f>
        <v>0</v>
      </c>
      <c r="I1644" s="186">
        <f t="shared" si="5"/>
        <v>150000</v>
      </c>
      <c r="J1644" s="186">
        <f t="shared" si="3"/>
        <v>0</v>
      </c>
      <c r="K1644" s="186" t="str">
        <f t="array" ref="K1644">XLOOKUP(TRIM(C1644), LopHoc!$B$4:$B$100, LopHoc!$A$4:$A$100, "Không tìm thấy")
</f>
        <v>RMIX</v>
      </c>
    </row>
    <row r="1645">
      <c r="A1645" s="102" t="s">
        <v>3662</v>
      </c>
      <c r="B1645" s="105" t="s">
        <v>1354</v>
      </c>
      <c r="C1645" s="105" t="s">
        <v>27</v>
      </c>
      <c r="D1645" s="105" t="str">
        <f>IFERROR(VLOOKUP(A1645, LichDay!A:E, 5, FALSE), "")</f>
        <v>Lego</v>
      </c>
      <c r="E1645" s="173" t="str">
        <f>IFERROR(VLOOKUP(A1645, LichDay!A:F, 6, FALSE), "")</f>
        <v/>
      </c>
      <c r="F1645" s="187">
        <f t="shared" si="1"/>
        <v>10</v>
      </c>
      <c r="G1645" s="187">
        <f>IF(A1645 &lt;&gt; "", COUNTIFS(DiemDanhChiTiet!A:A, A1645, DiemDanhChiTiet!E:E, C1645), 0)</f>
        <v>10</v>
      </c>
      <c r="H1645" s="187">
        <f>IF(A1645 &lt;&gt; "", COUNTIFS(DiemDanhChiTiet!A:A, A1645, DiemDanhChiTiet!E:E, "&lt;&gt;"&amp;C1645), 0)</f>
        <v>0</v>
      </c>
      <c r="I1645" s="186">
        <f t="shared" si="5"/>
        <v>150000</v>
      </c>
      <c r="J1645" s="186">
        <f t="shared" si="3"/>
        <v>0</v>
      </c>
      <c r="K1645" s="186" t="str">
        <f t="array" ref="K1645">XLOOKUP(TRIM(C1645), LopHoc!$B$4:$B$100, LopHoc!$A$4:$A$100, "Không tìm thấy")
</f>
        <v>RMIX</v>
      </c>
    </row>
    <row r="1646">
      <c r="A1646" s="102" t="s">
        <v>3741</v>
      </c>
      <c r="B1646" s="105" t="s">
        <v>1354</v>
      </c>
      <c r="C1646" s="105" t="s">
        <v>141</v>
      </c>
      <c r="D1646" s="105" t="str">
        <f>IFERROR(VLOOKUP(A1646, LichDay!A:E, 5, FALSE), "")</f>
        <v>Hope</v>
      </c>
      <c r="E1646" s="173" t="str">
        <f>IFERROR(VLOOKUP(A1646, LichDay!A:F, 6, FALSE), "")</f>
        <v/>
      </c>
      <c r="F1646" s="187">
        <f t="shared" si="1"/>
        <v>3</v>
      </c>
      <c r="G1646" s="187">
        <f>IF(A1646 &lt;&gt; "", COUNTIFS(DiemDanhChiTiet!A:A, A1646, DiemDanhChiTiet!E:E, C1646), 0)</f>
        <v>3</v>
      </c>
      <c r="H1646" s="187">
        <f>IF(A1646 &lt;&gt; "", COUNTIFS(DiemDanhChiTiet!A:A, A1646, DiemDanhChiTiet!E:E, "&lt;&gt;"&amp;C1646), 0)</f>
        <v>0</v>
      </c>
      <c r="I1646" s="186">
        <f t="shared" si="5"/>
        <v>150000</v>
      </c>
      <c r="J1646" s="186">
        <f t="shared" si="3"/>
        <v>0</v>
      </c>
      <c r="K1646" s="186" t="str">
        <f t="array" ref="K1646">XLOOKUP(TRIM(C1646), LopHoc!$B$4:$B$100, LopHoc!$A$4:$A$100, "Không tìm thấy")
</f>
        <v>RMIX</v>
      </c>
    </row>
    <row r="1647">
      <c r="A1647" s="102" t="s">
        <v>3722</v>
      </c>
      <c r="B1647" s="106">
        <v>46001.0</v>
      </c>
      <c r="C1647" s="105" t="s">
        <v>472</v>
      </c>
      <c r="D1647" s="105" t="str">
        <f>IFERROR(VLOOKUP(A1647, LichDay!A:E, 5, FALSE), "")</f>
        <v>Fury</v>
      </c>
      <c r="E1647" s="173" t="str">
        <f>IFERROR(VLOOKUP(A1647, LichDay!A:F, 6, FALSE), "")</f>
        <v/>
      </c>
      <c r="F1647" s="187">
        <f t="shared" si="1"/>
        <v>9</v>
      </c>
      <c r="G1647" s="187">
        <f>IF(A1647 &lt;&gt; "", COUNTIFS(DiemDanhChiTiet!A:A, A1647, DiemDanhChiTiet!E:E, C1647), 0)</f>
        <v>9</v>
      </c>
      <c r="H1647" s="187">
        <f>IF(A1647 &lt;&gt; "", COUNTIFS(DiemDanhChiTiet!A:A, A1647, DiemDanhChiTiet!E:E, "&lt;&gt;"&amp;C1647), 0)</f>
        <v>0</v>
      </c>
      <c r="I1647" s="186">
        <f t="shared" si="5"/>
        <v>170000</v>
      </c>
      <c r="J1647" s="186">
        <f t="shared" si="3"/>
        <v>0</v>
      </c>
      <c r="K1647" s="186" t="str">
        <f t="array" ref="K1647">XLOOKUP(TRIM(C1647), LopHoc!$B$4:$B$100, LopHoc!$A$4:$A$100, "Không tìm thấy")
</f>
        <v>Gang Thép</v>
      </c>
    </row>
    <row r="1648">
      <c r="A1648" s="102" t="s">
        <v>3730</v>
      </c>
      <c r="B1648" s="105" t="s">
        <v>1354</v>
      </c>
      <c r="C1648" s="105" t="s">
        <v>293</v>
      </c>
      <c r="D1648" s="105" t="str">
        <f>IFERROR(VLOOKUP(A1648, LichDay!A:E, 5, FALSE), "")</f>
        <v>Halo</v>
      </c>
      <c r="E1648" s="173" t="str">
        <f>IFERROR(VLOOKUP(A1648, LichDay!A:F, 6, FALSE), "")</f>
        <v/>
      </c>
      <c r="F1648" s="187">
        <f t="shared" si="1"/>
        <v>4</v>
      </c>
      <c r="G1648" s="187">
        <f>IF(A1648 &lt;&gt; "", COUNTIFS(DiemDanhChiTiet!A:A, A1648, DiemDanhChiTiet!E:E, C1648), 0)</f>
        <v>4</v>
      </c>
      <c r="H1648" s="187">
        <f>IF(A1648 &lt;&gt; "", COUNTIFS(DiemDanhChiTiet!A:A, A1648, DiemDanhChiTiet!E:E, "&lt;&gt;"&amp;C1648), 0)</f>
        <v>0</v>
      </c>
      <c r="I1648" s="186">
        <f t="shared" si="5"/>
        <v>170000</v>
      </c>
      <c r="J1648" s="186">
        <f t="shared" si="3"/>
        <v>0</v>
      </c>
      <c r="K1648" s="186" t="str">
        <f t="array" ref="K1648">XLOOKUP(TRIM(C1648), LopHoc!$B$4:$B$100, LopHoc!$A$4:$A$100, "Không tìm thấy")
</f>
        <v>Gang Thép</v>
      </c>
    </row>
    <row r="1649">
      <c r="A1649" s="102" t="s">
        <v>3650</v>
      </c>
      <c r="B1649" s="105" t="s">
        <v>1355</v>
      </c>
      <c r="C1649" s="105" t="s">
        <v>306</v>
      </c>
      <c r="D1649" s="105" t="str">
        <f>IFERROR(VLOOKUP(A1649, LichDay!A:E, 5, FALSE), "")</f>
        <v>Khadi</v>
      </c>
      <c r="E1649" s="173" t="str">
        <f>IFERROR(VLOOKUP(A1649, LichDay!A:F, 6, FALSE), "")</f>
        <v/>
      </c>
      <c r="F1649" s="187">
        <f t="shared" si="1"/>
        <v>7</v>
      </c>
      <c r="G1649" s="187">
        <f>IF(A1649 &lt;&gt; "", COUNTIFS(DiemDanhChiTiet!A:A, A1649, DiemDanhChiTiet!E:E, C1649), 0)</f>
        <v>6</v>
      </c>
      <c r="H1649" s="187">
        <f>IF(A1649 &lt;&gt; "", COUNTIFS(DiemDanhChiTiet!A:A, A1649, DiemDanhChiTiet!E:E, "&lt;&gt;"&amp;C1649), 0)</f>
        <v>1</v>
      </c>
      <c r="I1649" s="186">
        <f t="shared" si="5"/>
        <v>170000</v>
      </c>
      <c r="J1649" s="186">
        <f t="shared" si="3"/>
        <v>0</v>
      </c>
      <c r="K1649" s="186" t="str">
        <f t="array" ref="K1649">XLOOKUP(TRIM(C1649), LopHoc!$B$4:$B$100, LopHoc!$A$4:$A$100, "Không tìm thấy")
</f>
        <v>Gang Thép</v>
      </c>
    </row>
    <row r="1650">
      <c r="A1650" s="102" t="s">
        <v>3713</v>
      </c>
      <c r="B1650" s="105" t="s">
        <v>1355</v>
      </c>
      <c r="C1650" s="105" t="s">
        <v>453</v>
      </c>
      <c r="D1650" s="105" t="str">
        <f>IFERROR(VLOOKUP(A1650, LichDay!A:E, 5, FALSE), "")</f>
        <v>Hope</v>
      </c>
      <c r="E1650" s="173" t="str">
        <f>IFERROR(VLOOKUP(A1650, LichDay!A:F, 6, FALSE), "")</f>
        <v/>
      </c>
      <c r="F1650" s="187">
        <f t="shared" si="1"/>
        <v>11</v>
      </c>
      <c r="G1650" s="187">
        <f>IF(A1650 &lt;&gt; "", COUNTIFS(DiemDanhChiTiet!A:A, A1650, DiemDanhChiTiet!E:E, C1650), 0)</f>
        <v>11</v>
      </c>
      <c r="H1650" s="187">
        <f>IF(A1650 &lt;&gt; "", COUNTIFS(DiemDanhChiTiet!A:A, A1650, DiemDanhChiTiet!E:E, "&lt;&gt;"&amp;C1650), 0)</f>
        <v>0</v>
      </c>
      <c r="I1650" s="186">
        <f t="shared" si="5"/>
        <v>170000</v>
      </c>
      <c r="J1650" s="186">
        <f t="shared" si="3"/>
        <v>0</v>
      </c>
      <c r="K1650" s="186" t="str">
        <f t="array" ref="K1650">XLOOKUP(TRIM(C1650), LopHoc!$B$4:$B$100, LopHoc!$A$4:$A$100, "Không tìm thấy")
</f>
        <v>Gang Thép</v>
      </c>
    </row>
    <row r="1651">
      <c r="A1651" s="102" t="s">
        <v>3637</v>
      </c>
      <c r="B1651" s="105" t="s">
        <v>1356</v>
      </c>
      <c r="C1651" s="105" t="s">
        <v>327</v>
      </c>
      <c r="D1651" s="105" t="str">
        <f>IFERROR(VLOOKUP(A1651, LichDay!A:E, 5, FALSE), "")</f>
        <v>Huco</v>
      </c>
      <c r="E1651" s="173" t="str">
        <f>IFERROR(VLOOKUP(A1651, LichDay!A:F, 6, FALSE), "")</f>
        <v/>
      </c>
      <c r="F1651" s="187">
        <f t="shared" si="1"/>
        <v>13</v>
      </c>
      <c r="G1651" s="187">
        <f>IF(A1651 &lt;&gt; "", COUNTIFS(DiemDanhChiTiet!A:A, A1651, DiemDanhChiTiet!E:E, C1651), 0)</f>
        <v>13</v>
      </c>
      <c r="H1651" s="187">
        <f>IF(A1651 &lt;&gt; "", COUNTIFS(DiemDanhChiTiet!A:A, A1651, DiemDanhChiTiet!E:E, "&lt;&gt;"&amp;C1651), 0)</f>
        <v>0</v>
      </c>
      <c r="I1651" s="186">
        <f t="shared" si="5"/>
        <v>190000</v>
      </c>
      <c r="J1651" s="186">
        <f t="shared" si="3"/>
        <v>0</v>
      </c>
      <c r="K1651" s="186" t="str">
        <f t="array" ref="K1651">XLOOKUP(TRIM(C1651), LopHoc!$B$4:$B$100, LopHoc!$A$4:$A$100, "Không tìm thấy")
</f>
        <v>Gang Thép</v>
      </c>
    </row>
    <row r="1652">
      <c r="A1652" s="102" t="s">
        <v>3681</v>
      </c>
      <c r="B1652" s="105" t="s">
        <v>1356</v>
      </c>
      <c r="C1652" s="105" t="s">
        <v>86</v>
      </c>
      <c r="D1652" s="105" t="str">
        <f>IFERROR(VLOOKUP(A1652, LichDay!A:E, 5, FALSE), "")</f>
        <v>Halo</v>
      </c>
      <c r="E1652" s="173" t="str">
        <f>IFERROR(VLOOKUP(A1652, LichDay!A:F, 6, FALSE), "")</f>
        <v/>
      </c>
      <c r="F1652" s="187">
        <f t="shared" si="1"/>
        <v>5</v>
      </c>
      <c r="G1652" s="187">
        <f>IF(A1652 &lt;&gt; "", COUNTIFS(DiemDanhChiTiet!A:A, A1652, DiemDanhChiTiet!E:E, C1652), 0)</f>
        <v>4</v>
      </c>
      <c r="H1652" s="187">
        <f>IF(A1652 &lt;&gt; "", COUNTIFS(DiemDanhChiTiet!A:A, A1652, DiemDanhChiTiet!E:E, "&lt;&gt;"&amp;C1652), 0)</f>
        <v>1</v>
      </c>
      <c r="I1652" s="186">
        <f t="shared" si="5"/>
        <v>150000</v>
      </c>
      <c r="J1652" s="186">
        <f t="shared" si="3"/>
        <v>0</v>
      </c>
      <c r="K1652" s="186" t="str">
        <f t="array" ref="K1652">XLOOKUP(TRIM(C1652), LopHoc!$B$4:$B$100, LopHoc!$A$4:$A$100, "Không tìm thấy")
</f>
        <v>RMIX</v>
      </c>
    </row>
    <row r="1653">
      <c r="A1653" s="102" t="s">
        <v>3742</v>
      </c>
      <c r="B1653" s="105" t="s">
        <v>1356</v>
      </c>
      <c r="C1653" s="105" t="s">
        <v>141</v>
      </c>
      <c r="D1653" s="105" t="str">
        <f>IFERROR(VLOOKUP(A1653, LichDay!A:E, 5, FALSE), "")</f>
        <v>Hope</v>
      </c>
      <c r="E1653" s="173" t="str">
        <f>IFERROR(VLOOKUP(A1653, LichDay!A:F, 6, FALSE), "")</f>
        <v/>
      </c>
      <c r="F1653" s="187">
        <f t="shared" si="1"/>
        <v>5</v>
      </c>
      <c r="G1653" s="187">
        <f>IF(A1653 &lt;&gt; "", COUNTIFS(DiemDanhChiTiet!A:A, A1653, DiemDanhChiTiet!E:E, C1653), 0)</f>
        <v>5</v>
      </c>
      <c r="H1653" s="187">
        <f>IF(A1653 &lt;&gt; "", COUNTIFS(DiemDanhChiTiet!A:A, A1653, DiemDanhChiTiet!E:E, "&lt;&gt;"&amp;C1653), 0)</f>
        <v>0</v>
      </c>
      <c r="I1653" s="186">
        <f t="shared" si="5"/>
        <v>150000</v>
      </c>
      <c r="J1653" s="186">
        <f t="shared" si="3"/>
        <v>0</v>
      </c>
      <c r="K1653" s="186" t="str">
        <f t="array" ref="K1653">XLOOKUP(TRIM(C1653), LopHoc!$B$4:$B$100, LopHoc!$A$4:$A$100, "Không tìm thấy")
</f>
        <v>RMIX</v>
      </c>
    </row>
    <row r="1654">
      <c r="A1654" s="102" t="s">
        <v>3663</v>
      </c>
      <c r="B1654" s="105" t="s">
        <v>1356</v>
      </c>
      <c r="C1654" s="105" t="s">
        <v>27</v>
      </c>
      <c r="D1654" s="105" t="str">
        <f>IFERROR(VLOOKUP(A1654, LichDay!A:E, 5, FALSE), "")</f>
        <v>Lego</v>
      </c>
      <c r="E1654" s="173" t="str">
        <f>IFERROR(VLOOKUP(A1654, LichDay!A:F, 6, FALSE), "")</f>
        <v/>
      </c>
      <c r="F1654" s="187">
        <f t="shared" si="1"/>
        <v>28</v>
      </c>
      <c r="G1654" s="187">
        <f>IF(A1654 &lt;&gt; "", COUNTIFS(DiemDanhChiTiet!A:A, A1654, DiemDanhChiTiet!E:E, C1654), 0)</f>
        <v>24</v>
      </c>
      <c r="H1654" s="187">
        <f>IF(A1654 &lt;&gt; "", COUNTIFS(DiemDanhChiTiet!A:A, A1654, DiemDanhChiTiet!E:E, "&lt;&gt;"&amp;C1654), 0)</f>
        <v>4</v>
      </c>
      <c r="I1654" s="186">
        <f t="shared" si="5"/>
        <v>200000</v>
      </c>
      <c r="J1654" s="186">
        <f t="shared" si="3"/>
        <v>0</v>
      </c>
      <c r="K1654" s="186" t="str">
        <f t="array" ref="K1654">XLOOKUP(TRIM(C1654), LopHoc!$B$4:$B$100, LopHoc!$A$4:$A$100, "Không tìm thấy")
</f>
        <v>RMIX</v>
      </c>
    </row>
    <row r="1655">
      <c r="A1655" s="102" t="s">
        <v>3731</v>
      </c>
      <c r="B1655" s="105" t="s">
        <v>1357</v>
      </c>
      <c r="C1655" s="105" t="s">
        <v>293</v>
      </c>
      <c r="D1655" s="105" t="str">
        <f>IFERROR(VLOOKUP(A1655, LichDay!A:E, 5, FALSE), "")</f>
        <v>Halo</v>
      </c>
      <c r="E1655" s="173" t="str">
        <f>IFERROR(VLOOKUP(A1655, LichDay!A:F, 6, FALSE), "")</f>
        <v/>
      </c>
      <c r="F1655" s="187">
        <f t="shared" si="1"/>
        <v>8</v>
      </c>
      <c r="G1655" s="187">
        <f>IF(A1655 &lt;&gt; "", COUNTIFS(DiemDanhChiTiet!A:A, A1655, DiemDanhChiTiet!E:E, C1655), 0)</f>
        <v>8</v>
      </c>
      <c r="H1655" s="187">
        <f>IF(A1655 &lt;&gt; "", COUNTIFS(DiemDanhChiTiet!A:A, A1655, DiemDanhChiTiet!E:E, "&lt;&gt;"&amp;C1655), 0)</f>
        <v>0</v>
      </c>
      <c r="I1655" s="186">
        <f t="shared" si="5"/>
        <v>170000</v>
      </c>
      <c r="J1655" s="186">
        <f t="shared" si="3"/>
        <v>0</v>
      </c>
      <c r="K1655" s="186" t="str">
        <f t="array" ref="K1655">XLOOKUP(TRIM(C1655), LopHoc!$B$4:$B$100, LopHoc!$A$4:$A$100, "Không tìm thấy")
</f>
        <v>Gang Thép</v>
      </c>
    </row>
    <row r="1656">
      <c r="A1656" s="102" t="s">
        <v>3695</v>
      </c>
      <c r="B1656" s="105" t="s">
        <v>420</v>
      </c>
      <c r="C1656" s="105" t="s">
        <v>50</v>
      </c>
      <c r="D1656" s="105" t="str">
        <f>IFERROR(VLOOKUP(A1656, LichDay!A:E, 5, FALSE), "")</f>
        <v>Khadi</v>
      </c>
      <c r="E1656" s="173" t="str">
        <f>IFERROR(VLOOKUP(A1656, LichDay!A:F, 6, FALSE), "")</f>
        <v/>
      </c>
      <c r="F1656" s="187">
        <f t="shared" si="1"/>
        <v>6</v>
      </c>
      <c r="G1656" s="187">
        <f>IF(A1656 &lt;&gt; "", COUNTIFS(DiemDanhChiTiet!A:A, A1656, DiemDanhChiTiet!E:E, C1656), 0)</f>
        <v>6</v>
      </c>
      <c r="H1656" s="187">
        <f>IF(A1656 &lt;&gt; "", COUNTIFS(DiemDanhChiTiet!A:A, A1656, DiemDanhChiTiet!E:E, "&lt;&gt;"&amp;C1656), 0)</f>
        <v>0</v>
      </c>
      <c r="I1656" s="186">
        <f t="shared" si="5"/>
        <v>150000</v>
      </c>
      <c r="J1656" s="186">
        <f t="shared" si="3"/>
        <v>0</v>
      </c>
      <c r="K1656" s="186" t="str">
        <f t="array" ref="K1656">XLOOKUP(TRIM(C1656), LopHoc!$B$4:$B$100, LopHoc!$A$4:$A$100, "Không tìm thấy")
</f>
        <v>RMIX</v>
      </c>
    </row>
    <row r="1657">
      <c r="A1657" s="102" t="s">
        <v>3638</v>
      </c>
      <c r="B1657" s="105" t="s">
        <v>420</v>
      </c>
      <c r="C1657" s="105" t="s">
        <v>327</v>
      </c>
      <c r="D1657" s="105" t="str">
        <f>IFERROR(VLOOKUP(A1657, LichDay!A:E, 5, FALSE), "")</f>
        <v>Huco</v>
      </c>
      <c r="E1657" s="173" t="str">
        <f>IFERROR(VLOOKUP(A1657, LichDay!A:F, 6, FALSE), "")</f>
        <v/>
      </c>
      <c r="F1657" s="187">
        <f t="shared" si="1"/>
        <v>13</v>
      </c>
      <c r="G1657" s="187">
        <f>IF(A1657 &lt;&gt; "", COUNTIFS(DiemDanhChiTiet!A:A, A1657, DiemDanhChiTiet!E:E, C1657), 0)</f>
        <v>13</v>
      </c>
      <c r="H1657" s="187">
        <f>IF(A1657 &lt;&gt; "", COUNTIFS(DiemDanhChiTiet!A:A, A1657, DiemDanhChiTiet!E:E, "&lt;&gt;"&amp;C1657), 0)</f>
        <v>0</v>
      </c>
      <c r="I1657" s="186">
        <f t="shared" si="5"/>
        <v>190000</v>
      </c>
      <c r="J1657" s="186">
        <f t="shared" si="3"/>
        <v>0</v>
      </c>
      <c r="K1657" s="186" t="str">
        <f t="array" ref="K1657">XLOOKUP(TRIM(C1657), LopHoc!$B$4:$B$100, LopHoc!$A$4:$A$100, "Không tìm thấy")
</f>
        <v>Gang Thép</v>
      </c>
    </row>
    <row r="1658">
      <c r="A1658" s="102" t="s">
        <v>3682</v>
      </c>
      <c r="B1658" s="105" t="s">
        <v>420</v>
      </c>
      <c r="C1658" s="105" t="s">
        <v>86</v>
      </c>
      <c r="D1658" s="105" t="str">
        <f>IFERROR(VLOOKUP(A1658, LichDay!A:E, 5, FALSE), "")</f>
        <v>Halo</v>
      </c>
      <c r="E1658" s="173" t="str">
        <f>IFERROR(VLOOKUP(A1658, LichDay!A:F, 6, FALSE), "")</f>
        <v/>
      </c>
      <c r="F1658" s="187">
        <f t="shared" si="1"/>
        <v>2</v>
      </c>
      <c r="G1658" s="187">
        <f>IF(A1658 &lt;&gt; "", COUNTIFS(DiemDanhChiTiet!A:A, A1658, DiemDanhChiTiet!E:E, C1658), 0)</f>
        <v>2</v>
      </c>
      <c r="H1658" s="187">
        <f>IF(A1658 &lt;&gt; "", COUNTIFS(DiemDanhChiTiet!A:A, A1658, DiemDanhChiTiet!E:E, "&lt;&gt;"&amp;C1658), 0)</f>
        <v>0</v>
      </c>
      <c r="I1658" s="186">
        <f t="shared" si="5"/>
        <v>150000</v>
      </c>
      <c r="J1658" s="186">
        <f t="shared" si="3"/>
        <v>0</v>
      </c>
      <c r="K1658" s="186" t="str">
        <f t="array" ref="K1658">XLOOKUP(TRIM(C1658), LopHoc!$B$4:$B$100, LopHoc!$A$4:$A$100, "Không tìm thấy")
</f>
        <v>RMIX</v>
      </c>
    </row>
    <row r="1659">
      <c r="A1659" s="102" t="s">
        <v>3664</v>
      </c>
      <c r="B1659" s="105" t="s">
        <v>420</v>
      </c>
      <c r="C1659" s="105" t="s">
        <v>27</v>
      </c>
      <c r="D1659" s="105" t="str">
        <f>IFERROR(VLOOKUP(A1659, LichDay!A:E, 5, FALSE), "")</f>
        <v>Lego</v>
      </c>
      <c r="E1659" s="173" t="str">
        <f>IFERROR(VLOOKUP(A1659, LichDay!A:F, 6, FALSE), "")</f>
        <v/>
      </c>
      <c r="F1659" s="187">
        <f t="shared" si="1"/>
        <v>5</v>
      </c>
      <c r="G1659" s="187">
        <f>IF(A1659 &lt;&gt; "", COUNTIFS(DiemDanhChiTiet!A:A, A1659, DiemDanhChiTiet!E:E, C1659), 0)</f>
        <v>5</v>
      </c>
      <c r="H1659" s="187">
        <f>IF(A1659 &lt;&gt; "", COUNTIFS(DiemDanhChiTiet!A:A, A1659, DiemDanhChiTiet!E:E, "&lt;&gt;"&amp;C1659), 0)</f>
        <v>0</v>
      </c>
      <c r="I1659" s="186">
        <f t="shared" si="5"/>
        <v>150000</v>
      </c>
      <c r="J1659" s="186">
        <f t="shared" si="3"/>
        <v>0</v>
      </c>
      <c r="K1659" s="186" t="str">
        <f t="array" ref="K1659">XLOOKUP(TRIM(C1659), LopHoc!$B$4:$B$100, LopHoc!$A$4:$A$100, "Không tìm thấy")
</f>
        <v>RMIX</v>
      </c>
    </row>
    <row r="1660">
      <c r="A1660" s="102" t="s">
        <v>3705</v>
      </c>
      <c r="B1660" s="105" t="s">
        <v>420</v>
      </c>
      <c r="C1660" s="105" t="s">
        <v>439</v>
      </c>
      <c r="D1660" s="105" t="str">
        <f>IFERROR(VLOOKUP(A1660, LichDay!A:E, 5, FALSE), "")</f>
        <v>Khadi</v>
      </c>
      <c r="E1660" s="173" t="str">
        <f>IFERROR(VLOOKUP(A1660, LichDay!A:F, 6, FALSE), "")</f>
        <v/>
      </c>
      <c r="F1660" s="187">
        <f t="shared" si="1"/>
        <v>4</v>
      </c>
      <c r="G1660" s="187">
        <f>IF(A1660 &lt;&gt; "", COUNTIFS(DiemDanhChiTiet!A:A, A1660, DiemDanhChiTiet!E:E, C1660), 0)</f>
        <v>3</v>
      </c>
      <c r="H1660" s="187">
        <f>IF(A1660 &lt;&gt; "", COUNTIFS(DiemDanhChiTiet!A:A, A1660, DiemDanhChiTiet!E:E, "&lt;&gt;"&amp;C1660), 0)</f>
        <v>1</v>
      </c>
      <c r="I1660" s="186">
        <f t="shared" si="5"/>
        <v>170000</v>
      </c>
      <c r="J1660" s="186">
        <f t="shared" si="3"/>
        <v>0</v>
      </c>
      <c r="K1660" s="186" t="str">
        <f t="array" ref="K1660">XLOOKUP(TRIM(C1660), LopHoc!$B$4:$B$100, LopHoc!$A$4:$A$100, "Không tìm thấy")
</f>
        <v>Gang Thép</v>
      </c>
    </row>
    <row r="1661">
      <c r="A1661" s="102" t="s">
        <v>3748</v>
      </c>
      <c r="B1661" s="105" t="s">
        <v>3619</v>
      </c>
      <c r="C1661" s="105" t="s">
        <v>453</v>
      </c>
      <c r="D1661" s="105" t="str">
        <f>IFERROR(VLOOKUP(A1661, LichDay!A:E, 5, FALSE), "")</f>
        <v>Hope</v>
      </c>
      <c r="E1661" s="173" t="str">
        <f>IFERROR(VLOOKUP(A1661, LichDay!A:F, 6, FALSE), "")</f>
        <v/>
      </c>
      <c r="F1661" s="187">
        <f t="shared" si="1"/>
        <v>4</v>
      </c>
      <c r="G1661" s="187">
        <f>IF(A1661 &lt;&gt; "", COUNTIFS(DiemDanhChiTiet!A:A, A1661, DiemDanhChiTiet!E:E, C1661), 0)</f>
        <v>4</v>
      </c>
      <c r="H1661" s="187">
        <f>IF(A1661 &lt;&gt; "", COUNTIFS(DiemDanhChiTiet!A:A, A1661, DiemDanhChiTiet!E:E, "&lt;&gt;"&amp;C1661), 0)</f>
        <v>0</v>
      </c>
      <c r="I1661" s="186">
        <f t="shared" si="5"/>
        <v>170000</v>
      </c>
      <c r="J1661" s="186">
        <f t="shared" si="3"/>
        <v>0</v>
      </c>
      <c r="K1661" s="186" t="str">
        <f t="array" ref="K1661">XLOOKUP(TRIM(C1661), LopHoc!$B$4:$B$100, LopHoc!$A$4:$A$100, "Không tìm thấy")
</f>
        <v>Gang Thép</v>
      </c>
    </row>
    <row r="1662">
      <c r="A1662" s="102" t="s">
        <v>3618</v>
      </c>
      <c r="B1662" s="105" t="s">
        <v>3619</v>
      </c>
      <c r="C1662" s="105" t="s">
        <v>225</v>
      </c>
      <c r="D1662" s="105" t="str">
        <f>IFERROR(VLOOKUP(A1662, LichDay!A:E, 5, FALSE), "")</f>
        <v>Hope</v>
      </c>
      <c r="E1662" s="173" t="str">
        <f>IFERROR(VLOOKUP(A1662, LichDay!A:F, 6, FALSE), "")</f>
        <v/>
      </c>
      <c r="F1662" s="187">
        <f t="shared" si="1"/>
        <v>9</v>
      </c>
      <c r="G1662" s="187">
        <f>IF(A1662 &lt;&gt; "", COUNTIFS(DiemDanhChiTiet!A:A, A1662, DiemDanhChiTiet!E:E, C1662), 0)</f>
        <v>9</v>
      </c>
      <c r="H1662" s="187">
        <f>IF(A1662 &lt;&gt; "", COUNTIFS(DiemDanhChiTiet!A:A, A1662, DiemDanhChiTiet!E:E, "&lt;&gt;"&amp;C1662), 0)</f>
        <v>0</v>
      </c>
      <c r="I1662" s="186">
        <f t="shared" si="5"/>
        <v>170000</v>
      </c>
      <c r="J1662" s="186">
        <f t="shared" si="3"/>
        <v>0</v>
      </c>
      <c r="K1662" s="186" t="str">
        <f t="array" ref="K1662">XLOOKUP(TRIM(C1662), LopHoc!$B$4:$B$100, LopHoc!$A$4:$A$100, "Không tìm thấy")
</f>
        <v>Gang Thép</v>
      </c>
    </row>
    <row r="1663">
      <c r="A1663" s="102" t="s">
        <v>3684</v>
      </c>
      <c r="B1663" s="105" t="s">
        <v>3619</v>
      </c>
      <c r="C1663" s="105" t="s">
        <v>114</v>
      </c>
      <c r="D1663" s="105" t="str">
        <f>IFERROR(VLOOKUP(A1663, LichDay!A:E, 5, FALSE), "")</f>
        <v>Khadi</v>
      </c>
      <c r="E1663" s="173" t="str">
        <f>IFERROR(VLOOKUP(A1663, LichDay!A:F, 6, FALSE), "")</f>
        <v/>
      </c>
      <c r="F1663" s="187">
        <f t="shared" si="1"/>
        <v>6</v>
      </c>
      <c r="G1663" s="187">
        <f>IF(A1663 &lt;&gt; "", COUNTIFS(DiemDanhChiTiet!A:A, A1663, DiemDanhChiTiet!E:E, C1663), 0)</f>
        <v>6</v>
      </c>
      <c r="H1663" s="187">
        <f>IF(A1663 &lt;&gt; "", COUNTIFS(DiemDanhChiTiet!A:A, A1663, DiemDanhChiTiet!E:E, "&lt;&gt;"&amp;C1663), 0)</f>
        <v>0</v>
      </c>
      <c r="I1663" s="186">
        <f t="shared" si="5"/>
        <v>150000</v>
      </c>
      <c r="J1663" s="186">
        <f t="shared" si="3"/>
        <v>0</v>
      </c>
      <c r="K1663" s="186" t="str">
        <f t="array" ref="K1663">XLOOKUP(TRIM(C1663), LopHoc!$B$4:$B$100, LopHoc!$A$4:$A$100, "Không tìm thấy")
</f>
        <v>RMIX</v>
      </c>
    </row>
    <row r="1664">
      <c r="A1664" s="102" t="s">
        <v>3629</v>
      </c>
      <c r="B1664" s="105" t="s">
        <v>3619</v>
      </c>
      <c r="C1664" s="105" t="s">
        <v>232</v>
      </c>
      <c r="D1664" s="105" t="str">
        <f>IFERROR(VLOOKUP(A1664, LichDay!A:E, 5, FALSE), "")</f>
        <v>Khadi</v>
      </c>
      <c r="E1664" s="173" t="str">
        <f>IFERROR(VLOOKUP(A1664, LichDay!A:F, 6, FALSE), "")</f>
        <v/>
      </c>
      <c r="F1664" s="187">
        <f t="shared" si="1"/>
        <v>10</v>
      </c>
      <c r="G1664" s="187">
        <f>IF(A1664 &lt;&gt; "", COUNTIFS(DiemDanhChiTiet!A:A, A1664, DiemDanhChiTiet!E:E, C1664), 0)</f>
        <v>9</v>
      </c>
      <c r="H1664" s="187">
        <f>IF(A1664 &lt;&gt; "", COUNTIFS(DiemDanhChiTiet!A:A, A1664, DiemDanhChiTiet!E:E, "&lt;&gt;"&amp;C1664), 0)</f>
        <v>1</v>
      </c>
      <c r="I1664" s="186">
        <f t="shared" si="5"/>
        <v>170000</v>
      </c>
      <c r="J1664" s="186">
        <f t="shared" si="3"/>
        <v>0</v>
      </c>
      <c r="K1664" s="186" t="str">
        <f t="array" ref="K1664">XLOOKUP(TRIM(C1664), LopHoc!$B$4:$B$100, LopHoc!$A$4:$A$100, "Không tìm thấy")
</f>
        <v>Gang Thép</v>
      </c>
    </row>
    <row r="1665">
      <c r="A1665" s="102" t="s">
        <v>3723</v>
      </c>
      <c r="B1665" s="105" t="s">
        <v>3619</v>
      </c>
      <c r="C1665" s="105" t="s">
        <v>472</v>
      </c>
      <c r="D1665" s="105" t="str">
        <f>IFERROR(VLOOKUP(A1665, LichDay!A:E, 5, FALSE), "")</f>
        <v>Fury</v>
      </c>
      <c r="E1665" s="173" t="str">
        <f>IFERROR(VLOOKUP(A1665, LichDay!A:F, 6, FALSE), "")</f>
        <v/>
      </c>
      <c r="F1665" s="187">
        <f t="shared" si="1"/>
        <v>4</v>
      </c>
      <c r="G1665" s="187">
        <f>IF(A1665 &lt;&gt; "", COUNTIFS(DiemDanhChiTiet!A:A, A1665, DiemDanhChiTiet!E:E, C1665), 0)</f>
        <v>4</v>
      </c>
      <c r="H1665" s="187">
        <f>IF(A1665 &lt;&gt; "", COUNTIFS(DiemDanhChiTiet!A:A, A1665, DiemDanhChiTiet!E:E, "&lt;&gt;"&amp;C1665), 0)</f>
        <v>0</v>
      </c>
      <c r="I1665" s="186">
        <f t="shared" si="5"/>
        <v>170000</v>
      </c>
      <c r="J1665" s="186">
        <f t="shared" si="3"/>
        <v>0</v>
      </c>
      <c r="K1665" s="186" t="str">
        <f t="array" ref="K1665">XLOOKUP(TRIM(C1665), LopHoc!$B$4:$B$100, LopHoc!$A$4:$A$100, "Không tìm thấy")
</f>
        <v>Gang Thép</v>
      </c>
    </row>
    <row r="1666">
      <c r="A1666" s="102" t="s">
        <v>3651</v>
      </c>
      <c r="B1666" s="105" t="s">
        <v>1199</v>
      </c>
      <c r="C1666" s="105" t="s">
        <v>306</v>
      </c>
      <c r="D1666" s="105" t="str">
        <f>IFERROR(VLOOKUP(A1666, LichDay!A:E, 5, FALSE), "")</f>
        <v>Halo</v>
      </c>
      <c r="E1666" s="173" t="str">
        <f>IFERROR(VLOOKUP(A1666, LichDay!A:F, 6, FALSE), "")</f>
        <v/>
      </c>
      <c r="F1666" s="187">
        <f t="shared" si="1"/>
        <v>2</v>
      </c>
      <c r="G1666" s="187">
        <f>IF(A1666 &lt;&gt; "", COUNTIFS(DiemDanhChiTiet!A:A, A1666, DiemDanhChiTiet!E:E, C1666), 0)</f>
        <v>2</v>
      </c>
      <c r="H1666" s="187">
        <f>IF(A1666 &lt;&gt; "", COUNTIFS(DiemDanhChiTiet!A:A, A1666, DiemDanhChiTiet!E:E, "&lt;&gt;"&amp;C1666), 0)</f>
        <v>0</v>
      </c>
      <c r="I1666" s="186">
        <f t="shared" si="5"/>
        <v>170000</v>
      </c>
      <c r="J1666" s="186">
        <f t="shared" si="3"/>
        <v>0</v>
      </c>
      <c r="K1666" s="186" t="str">
        <f t="array" ref="K1666">XLOOKUP(TRIM(C1666), LopHoc!$B$4:$B$100, LopHoc!$A$4:$A$100, "Không tìm thấy")
</f>
        <v>Gang Thép</v>
      </c>
    </row>
    <row r="1667">
      <c r="A1667" s="102" t="s">
        <v>3686</v>
      </c>
      <c r="B1667" s="105" t="s">
        <v>1199</v>
      </c>
      <c r="C1667" s="105" t="s">
        <v>114</v>
      </c>
      <c r="D1667" s="105" t="str">
        <f>IFERROR(VLOOKUP(A1667, LichDay!A:E, 5, FALSE), "")</f>
        <v>Khadi</v>
      </c>
      <c r="E1667" s="173" t="str">
        <f>IFERROR(VLOOKUP(A1667, LichDay!A:F, 6, FALSE), "")</f>
        <v/>
      </c>
      <c r="F1667" s="187">
        <f t="shared" si="1"/>
        <v>12</v>
      </c>
      <c r="G1667" s="187">
        <f>IF(A1667 &lt;&gt; "", COUNTIFS(DiemDanhChiTiet!A:A, A1667, DiemDanhChiTiet!E:E, C1667), 0)</f>
        <v>12</v>
      </c>
      <c r="H1667" s="187">
        <f>IF(A1667 &lt;&gt; "", COUNTIFS(DiemDanhChiTiet!A:A, A1667, DiemDanhChiTiet!E:E, "&lt;&gt;"&amp;C1667), 0)</f>
        <v>0</v>
      </c>
      <c r="I1667" s="186">
        <f t="shared" si="5"/>
        <v>150000</v>
      </c>
      <c r="J1667" s="186">
        <f t="shared" si="3"/>
        <v>0</v>
      </c>
      <c r="K1667" s="186" t="str">
        <f t="array" ref="K1667">XLOOKUP(TRIM(C1667), LopHoc!$B$4:$B$100, LopHoc!$A$4:$A$100, "Không tìm thấy")
</f>
        <v>RMIX</v>
      </c>
    </row>
    <row r="1668">
      <c r="A1668" s="102" t="s">
        <v>3696</v>
      </c>
      <c r="B1668" s="105" t="s">
        <v>1199</v>
      </c>
      <c r="C1668" s="105" t="s">
        <v>50</v>
      </c>
      <c r="D1668" s="105" t="str">
        <f>IFERROR(VLOOKUP(A1668, LichDay!A:E, 5, FALSE), "")</f>
        <v>Khadi</v>
      </c>
      <c r="E1668" s="173" t="str">
        <f>IFERROR(VLOOKUP(A1668, LichDay!A:F, 6, FALSE), "")</f>
        <v/>
      </c>
      <c r="F1668" s="187">
        <f t="shared" si="1"/>
        <v>6</v>
      </c>
      <c r="G1668" s="187">
        <f>IF(A1668 &lt;&gt; "", COUNTIFS(DiemDanhChiTiet!A:A, A1668, DiemDanhChiTiet!E:E, C1668), 0)</f>
        <v>5</v>
      </c>
      <c r="H1668" s="187">
        <f>IF(A1668 &lt;&gt; "", COUNTIFS(DiemDanhChiTiet!A:A, A1668, DiemDanhChiTiet!E:E, "&lt;&gt;"&amp;C1668), 0)</f>
        <v>1</v>
      </c>
      <c r="I1668" s="186">
        <f t="shared" si="5"/>
        <v>150000</v>
      </c>
      <c r="J1668" s="186">
        <f t="shared" si="3"/>
        <v>0</v>
      </c>
      <c r="K1668" s="186" t="str">
        <f t="array" ref="K1668">XLOOKUP(TRIM(C1668), LopHoc!$B$4:$B$100, LopHoc!$A$4:$A$100, "Không tìm thấy")
</f>
        <v>RMIX</v>
      </c>
    </row>
    <row r="1669">
      <c r="A1669" s="102" t="s">
        <v>3620</v>
      </c>
      <c r="B1669" s="105" t="s">
        <v>1199</v>
      </c>
      <c r="C1669" s="105" t="s">
        <v>225</v>
      </c>
      <c r="D1669" s="105" t="str">
        <f>IFERROR(VLOOKUP(A1669, LichDay!A:E, 5, FALSE), "")</f>
        <v>Hope</v>
      </c>
      <c r="E1669" s="173" t="str">
        <f>IFERROR(VLOOKUP(A1669, LichDay!A:F, 6, FALSE), "")</f>
        <v/>
      </c>
      <c r="F1669" s="187">
        <f t="shared" si="1"/>
        <v>16</v>
      </c>
      <c r="G1669" s="187">
        <f>IF(A1669 &lt;&gt; "", COUNTIFS(DiemDanhChiTiet!A:A, A1669, DiemDanhChiTiet!E:E, C1669), 0)</f>
        <v>16</v>
      </c>
      <c r="H1669" s="187">
        <f>IF(A1669 &lt;&gt; "", COUNTIFS(DiemDanhChiTiet!A:A, A1669, DiemDanhChiTiet!E:E, "&lt;&gt;"&amp;C1669), 0)</f>
        <v>0</v>
      </c>
      <c r="I1669" s="186">
        <f t="shared" si="5"/>
        <v>220000</v>
      </c>
      <c r="J1669" s="186">
        <f t="shared" si="3"/>
        <v>0</v>
      </c>
      <c r="K1669" s="186" t="str">
        <f t="array" ref="K1669">XLOOKUP(TRIM(C1669), LopHoc!$B$4:$B$100, LopHoc!$A$4:$A$100, "Không tìm thấy")
</f>
        <v>Gang Thép</v>
      </c>
    </row>
    <row r="1670">
      <c r="A1670" s="102" t="s">
        <v>3630</v>
      </c>
      <c r="B1670" s="105" t="s">
        <v>1199</v>
      </c>
      <c r="C1670" s="105" t="s">
        <v>232</v>
      </c>
      <c r="D1670" s="105" t="str">
        <f>IFERROR(VLOOKUP(A1670, LichDay!A:E, 5, FALSE), "")</f>
        <v>Khadi</v>
      </c>
      <c r="E1670" s="173" t="str">
        <f>IFERROR(VLOOKUP(A1670, LichDay!A:F, 6, FALSE), "")</f>
        <v/>
      </c>
      <c r="F1670" s="187">
        <f t="shared" si="1"/>
        <v>13</v>
      </c>
      <c r="G1670" s="187">
        <f>IF(A1670 &lt;&gt; "", COUNTIFS(DiemDanhChiTiet!A:A, A1670, DiemDanhChiTiet!E:E, C1670), 0)</f>
        <v>11</v>
      </c>
      <c r="H1670" s="187">
        <f>IF(A1670 &lt;&gt; "", COUNTIFS(DiemDanhChiTiet!A:A, A1670, DiemDanhChiTiet!E:E, "&lt;&gt;"&amp;C1670), 0)</f>
        <v>2</v>
      </c>
      <c r="I1670" s="186">
        <f t="shared" si="5"/>
        <v>190000</v>
      </c>
      <c r="J1670" s="186">
        <f t="shared" si="3"/>
        <v>0</v>
      </c>
      <c r="K1670" s="186" t="str">
        <f t="array" ref="K1670">XLOOKUP(TRIM(C1670), LopHoc!$B$4:$B$100, LopHoc!$A$4:$A$100, "Không tìm thấy")
</f>
        <v>Gang Thép</v>
      </c>
    </row>
    <row r="1671">
      <c r="A1671" s="102" t="s">
        <v>3714</v>
      </c>
      <c r="B1671" s="105" t="s">
        <v>420</v>
      </c>
      <c r="C1671" s="105" t="s">
        <v>453</v>
      </c>
      <c r="D1671" s="105" t="str">
        <f>IFERROR(VLOOKUP(A1671, LichDay!A:E, 5, FALSE), "")</f>
        <v>Hope</v>
      </c>
      <c r="E1671" s="173" t="str">
        <f>IFERROR(VLOOKUP(A1671, LichDay!A:F, 6, FALSE), "")</f>
        <v/>
      </c>
      <c r="F1671" s="187">
        <f t="shared" si="1"/>
        <v>12</v>
      </c>
      <c r="G1671" s="187">
        <f>IF(A1671 &lt;&gt; "", COUNTIFS(DiemDanhChiTiet!A:A, A1671, DiemDanhChiTiet!E:E, C1671), 0)</f>
        <v>12</v>
      </c>
      <c r="H1671" s="187">
        <f>IF(A1671 &lt;&gt; "", COUNTIFS(DiemDanhChiTiet!A:A, A1671, DiemDanhChiTiet!E:E, "&lt;&gt;"&amp;C1671), 0)</f>
        <v>0</v>
      </c>
      <c r="I1671" s="186">
        <f t="shared" si="5"/>
        <v>170000</v>
      </c>
      <c r="J1671" s="186">
        <f t="shared" si="3"/>
        <v>0</v>
      </c>
      <c r="K1671" s="186" t="str">
        <f t="array" ref="K1671">XLOOKUP(TRIM(C1671), LopHoc!$B$4:$B$100, LopHoc!$A$4:$A$100, "Không tìm thấy")
</f>
        <v>Gang Thép</v>
      </c>
    </row>
    <row r="1672">
      <c r="A1672" s="102" t="s">
        <v>3724</v>
      </c>
      <c r="B1672" s="105" t="s">
        <v>1199</v>
      </c>
      <c r="C1672" s="105" t="s">
        <v>472</v>
      </c>
      <c r="D1672" s="105" t="str">
        <f>IFERROR(VLOOKUP(A1672, LichDay!A:E, 5, FALSE), "")</f>
        <v>Fury</v>
      </c>
      <c r="E1672" s="173" t="str">
        <f>IFERROR(VLOOKUP(A1672, LichDay!A:F, 6, FALSE), "")</f>
        <v/>
      </c>
      <c r="F1672" s="187">
        <f t="shared" si="1"/>
        <v>9</v>
      </c>
      <c r="G1672" s="187">
        <f>IF(A1672 &lt;&gt; "", COUNTIFS(DiemDanhChiTiet!A:A, A1672, DiemDanhChiTiet!E:E, C1672), 0)</f>
        <v>9</v>
      </c>
      <c r="H1672" s="187">
        <f>IF(A1672 &lt;&gt; "", COUNTIFS(DiemDanhChiTiet!A:A, A1672, DiemDanhChiTiet!E:E, "&lt;&gt;"&amp;C1672), 0)</f>
        <v>0</v>
      </c>
      <c r="I1672" s="186">
        <f t="shared" si="5"/>
        <v>170000</v>
      </c>
      <c r="J1672" s="186">
        <f t="shared" si="3"/>
        <v>0</v>
      </c>
      <c r="K1672" s="186" t="str">
        <f t="array" ref="K1672">XLOOKUP(TRIM(C1672), LopHoc!$B$4:$B$100, LopHoc!$A$4:$A$100, "Không tìm thấy")
</f>
        <v>Gang Thép</v>
      </c>
    </row>
    <row r="1673">
      <c r="A1673" s="102" t="s">
        <v>3743</v>
      </c>
      <c r="B1673" s="105" t="s">
        <v>3666</v>
      </c>
      <c r="C1673" s="105" t="s">
        <v>141</v>
      </c>
      <c r="D1673" s="105" t="str">
        <f>IFERROR(VLOOKUP(A1673, LichDay!A:E, 5, FALSE), "")</f>
        <v>Hope</v>
      </c>
      <c r="E1673" s="173" t="str">
        <f>IFERROR(VLOOKUP(A1673, LichDay!A:F, 6, FALSE), "")</f>
        <v/>
      </c>
      <c r="F1673" s="187">
        <f t="shared" si="1"/>
        <v>8</v>
      </c>
      <c r="G1673" s="187">
        <f>IF(A1673 &lt;&gt; "", COUNTIFS(DiemDanhChiTiet!A:A, A1673, DiemDanhChiTiet!E:E, C1673), 0)</f>
        <v>8</v>
      </c>
      <c r="H1673" s="187">
        <f>IF(A1673 &lt;&gt; "", COUNTIFS(DiemDanhChiTiet!A:A, A1673, DiemDanhChiTiet!E:E, "&lt;&gt;"&amp;C1673), 0)</f>
        <v>0</v>
      </c>
      <c r="I1673" s="186">
        <f t="shared" si="5"/>
        <v>150000</v>
      </c>
      <c r="J1673" s="186">
        <f t="shared" si="3"/>
        <v>0</v>
      </c>
      <c r="K1673" s="186" t="str">
        <f t="array" ref="K1673">XLOOKUP(TRIM(C1673), LopHoc!$B$4:$B$100, LopHoc!$A$4:$A$100, "Không tìm thấy")
</f>
        <v>RMIX</v>
      </c>
    </row>
    <row r="1674">
      <c r="A1674" s="102" t="s">
        <v>3732</v>
      </c>
      <c r="B1674" s="105" t="s">
        <v>3666</v>
      </c>
      <c r="C1674" s="105" t="s">
        <v>293</v>
      </c>
      <c r="D1674" s="105" t="str">
        <f>IFERROR(VLOOKUP(A1674, LichDay!A:E, 5, FALSE), "")</f>
        <v>Halo</v>
      </c>
      <c r="E1674" s="173" t="str">
        <f>IFERROR(VLOOKUP(A1674, LichDay!A:F, 6, FALSE), "")</f>
        <v/>
      </c>
      <c r="F1674" s="187">
        <f t="shared" si="1"/>
        <v>4</v>
      </c>
      <c r="G1674" s="187">
        <f>IF(A1674 &lt;&gt; "", COUNTIFS(DiemDanhChiTiet!A:A, A1674, DiemDanhChiTiet!E:E, C1674), 0)</f>
        <v>4</v>
      </c>
      <c r="H1674" s="187">
        <f>IF(A1674 &lt;&gt; "", COUNTIFS(DiemDanhChiTiet!A:A, A1674, DiemDanhChiTiet!E:E, "&lt;&gt;"&amp;C1674), 0)</f>
        <v>0</v>
      </c>
      <c r="I1674" s="186">
        <f t="shared" si="5"/>
        <v>170000</v>
      </c>
      <c r="J1674" s="186">
        <f t="shared" si="3"/>
        <v>0</v>
      </c>
      <c r="K1674" s="186" t="str">
        <f t="array" ref="K1674">XLOOKUP(TRIM(C1674), LopHoc!$B$4:$B$100, LopHoc!$A$4:$A$100, "Không tìm thấy")
</f>
        <v>Gang Thép</v>
      </c>
    </row>
    <row r="1675">
      <c r="A1675" s="102" t="s">
        <v>3665</v>
      </c>
      <c r="B1675" s="105" t="s">
        <v>3666</v>
      </c>
      <c r="C1675" s="105" t="s">
        <v>27</v>
      </c>
      <c r="D1675" s="105" t="str">
        <f>IFERROR(VLOOKUP(A1675, LichDay!A:E, 5, FALSE), "")</f>
        <v>Lego</v>
      </c>
      <c r="E1675" s="173" t="str">
        <f>IFERROR(VLOOKUP(A1675, LichDay!A:F, 6, FALSE), "")</f>
        <v/>
      </c>
      <c r="F1675" s="187">
        <f t="shared" si="1"/>
        <v>5</v>
      </c>
      <c r="G1675" s="187">
        <f>IF(A1675 &lt;&gt; "", COUNTIFS(DiemDanhChiTiet!A:A, A1675, DiemDanhChiTiet!E:E, C1675), 0)</f>
        <v>5</v>
      </c>
      <c r="H1675" s="187">
        <f>IF(A1675 &lt;&gt; "", COUNTIFS(DiemDanhChiTiet!A:A, A1675, DiemDanhChiTiet!E:E, "&lt;&gt;"&amp;C1675), 0)</f>
        <v>0</v>
      </c>
      <c r="I1675" s="186">
        <f t="shared" si="5"/>
        <v>150000</v>
      </c>
      <c r="J1675" s="186">
        <f t="shared" si="3"/>
        <v>0</v>
      </c>
      <c r="K1675" s="186" t="str">
        <f t="array" ref="K1675">XLOOKUP(TRIM(C1675), LopHoc!$B$4:$B$100, LopHoc!$A$4:$A$100, "Không tìm thấy")
</f>
        <v>RMIX</v>
      </c>
    </row>
    <row r="1676">
      <c r="A1676" s="102" t="s">
        <v>3652</v>
      </c>
      <c r="B1676" s="105" t="s">
        <v>3653</v>
      </c>
      <c r="C1676" s="105" t="s">
        <v>306</v>
      </c>
      <c r="D1676" s="105" t="str">
        <f>IFERROR(VLOOKUP(A1676, LichDay!A:E, 5, FALSE), "")</f>
        <v>Halo</v>
      </c>
      <c r="E1676" s="173" t="str">
        <f>IFERROR(VLOOKUP(A1676, LichDay!A:F, 6, FALSE), "")</f>
        <v/>
      </c>
      <c r="F1676" s="187">
        <f t="shared" si="1"/>
        <v>6</v>
      </c>
      <c r="G1676" s="187">
        <f>IF(A1676 &lt;&gt; "", COUNTIFS(DiemDanhChiTiet!A:A, A1676, DiemDanhChiTiet!E:E, C1676), 0)</f>
        <v>5</v>
      </c>
      <c r="H1676" s="187">
        <f>IF(A1676 &lt;&gt; "", COUNTIFS(DiemDanhChiTiet!A:A, A1676, DiemDanhChiTiet!E:E, "&lt;&gt;"&amp;C1676), 0)</f>
        <v>1</v>
      </c>
      <c r="I1676" s="186">
        <f t="shared" si="5"/>
        <v>170000</v>
      </c>
      <c r="J1676" s="186">
        <f t="shared" si="3"/>
        <v>0</v>
      </c>
      <c r="K1676" s="186" t="str">
        <f t="array" ref="K1676">XLOOKUP(TRIM(C1676), LopHoc!$B$4:$B$100, LopHoc!$A$4:$A$100, "Không tìm thấy")
</f>
        <v>Gang Thép</v>
      </c>
    </row>
    <row r="1677">
      <c r="A1677" s="102" t="s">
        <v>3715</v>
      </c>
      <c r="B1677" s="105" t="s">
        <v>3653</v>
      </c>
      <c r="C1677" s="105" t="s">
        <v>453</v>
      </c>
      <c r="D1677" s="105" t="str">
        <f>IFERROR(VLOOKUP(A1677, LichDay!A:E, 5, FALSE), "")</f>
        <v>Hope</v>
      </c>
      <c r="E1677" s="173" t="str">
        <f>IFERROR(VLOOKUP(A1677, LichDay!A:F, 6, FALSE), "")</f>
        <v/>
      </c>
      <c r="F1677" s="187">
        <f t="shared" si="1"/>
        <v>12</v>
      </c>
      <c r="G1677" s="187">
        <f>IF(A1677 &lt;&gt; "", COUNTIFS(DiemDanhChiTiet!A:A, A1677, DiemDanhChiTiet!E:E, C1677), 0)</f>
        <v>12</v>
      </c>
      <c r="H1677" s="187">
        <f>IF(A1677 &lt;&gt; "", COUNTIFS(DiemDanhChiTiet!A:A, A1677, DiemDanhChiTiet!E:E, "&lt;&gt;"&amp;C1677), 0)</f>
        <v>0</v>
      </c>
      <c r="I1677" s="186">
        <f t="shared" si="5"/>
        <v>170000</v>
      </c>
      <c r="J1677" s="186">
        <f t="shared" si="3"/>
        <v>0</v>
      </c>
      <c r="K1677" s="186" t="str">
        <f t="array" ref="K1677">XLOOKUP(TRIM(C1677), LopHoc!$B$4:$B$100, LopHoc!$A$4:$A$100, "Không tìm thấy")
</f>
        <v>Gang Thép</v>
      </c>
    </row>
  </sheetData>
  <autoFilter ref="$B$1:$B$1677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5.38"/>
    <col customWidth="1" min="3" max="3" width="20.88"/>
    <col customWidth="1" min="6" max="6" width="17.38"/>
  </cols>
  <sheetData>
    <row r="1">
      <c r="A1" s="88"/>
      <c r="B1" s="88"/>
      <c r="C1" s="88"/>
      <c r="D1" s="188"/>
      <c r="E1" s="88"/>
      <c r="F1" s="88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</row>
    <row r="2">
      <c r="A2" s="91" t="s">
        <v>3751</v>
      </c>
      <c r="B2" s="91" t="s">
        <v>1</v>
      </c>
      <c r="C2" s="91" t="s">
        <v>3</v>
      </c>
      <c r="D2" s="189" t="s">
        <v>3752</v>
      </c>
      <c r="E2" s="91" t="s">
        <v>3763</v>
      </c>
      <c r="F2" s="91" t="s">
        <v>3764</v>
      </c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</row>
    <row r="3">
      <c r="A3" s="94" t="s">
        <v>1455</v>
      </c>
      <c r="B3" s="94" t="s">
        <v>1217</v>
      </c>
      <c r="C3" s="94" t="s">
        <v>14</v>
      </c>
      <c r="D3" s="190" t="s">
        <v>1456</v>
      </c>
      <c r="E3" s="94" t="s">
        <v>16</v>
      </c>
      <c r="F3" s="94" t="s">
        <v>3765</v>
      </c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</row>
    <row r="4" hidden="1">
      <c r="A4" s="102" t="s">
        <v>1594</v>
      </c>
      <c r="B4" s="102" t="s">
        <v>652</v>
      </c>
      <c r="C4" s="102" t="s">
        <v>653</v>
      </c>
      <c r="D4" s="191">
        <v>45298.0</v>
      </c>
      <c r="E4" s="102" t="s">
        <v>449</v>
      </c>
      <c r="F4" s="102" t="s">
        <v>449</v>
      </c>
    </row>
    <row r="5" hidden="1">
      <c r="A5" s="102" t="s">
        <v>1594</v>
      </c>
      <c r="B5" s="102" t="s">
        <v>649</v>
      </c>
      <c r="C5" s="102" t="s">
        <v>650</v>
      </c>
      <c r="D5" s="191">
        <v>45298.0</v>
      </c>
      <c r="E5" s="102" t="s">
        <v>449</v>
      </c>
      <c r="F5" s="102" t="s">
        <v>449</v>
      </c>
    </row>
    <row r="6" hidden="1">
      <c r="A6" s="102" t="s">
        <v>1594</v>
      </c>
      <c r="B6" s="102" t="s">
        <v>541</v>
      </c>
      <c r="C6" s="102" t="s">
        <v>542</v>
      </c>
      <c r="D6" s="191">
        <v>45298.0</v>
      </c>
      <c r="E6" s="102" t="s">
        <v>449</v>
      </c>
      <c r="F6" s="102" t="s">
        <v>449</v>
      </c>
    </row>
    <row r="7" hidden="1">
      <c r="A7" s="102" t="s">
        <v>1594</v>
      </c>
      <c r="B7" s="102" t="s">
        <v>526</v>
      </c>
      <c r="C7" s="102" t="s">
        <v>527</v>
      </c>
      <c r="D7" s="191">
        <v>45298.0</v>
      </c>
      <c r="E7" s="102" t="s">
        <v>449</v>
      </c>
      <c r="F7" s="102" t="s">
        <v>449</v>
      </c>
    </row>
    <row r="8" hidden="1">
      <c r="A8" s="102" t="s">
        <v>1594</v>
      </c>
      <c r="B8" s="102" t="s">
        <v>523</v>
      </c>
      <c r="C8" s="102" t="s">
        <v>524</v>
      </c>
      <c r="D8" s="191">
        <v>45298.0</v>
      </c>
      <c r="E8" s="102" t="s">
        <v>449</v>
      </c>
      <c r="F8" s="102" t="s">
        <v>449</v>
      </c>
    </row>
    <row r="9" hidden="1">
      <c r="A9" s="102" t="s">
        <v>1594</v>
      </c>
      <c r="B9" s="102" t="s">
        <v>464</v>
      </c>
      <c r="C9" s="102" t="s">
        <v>465</v>
      </c>
      <c r="D9" s="191">
        <v>45298.0</v>
      </c>
      <c r="E9" s="102" t="s">
        <v>449</v>
      </c>
      <c r="F9" s="102" t="s">
        <v>449</v>
      </c>
    </row>
    <row r="10" hidden="1">
      <c r="A10" s="102" t="s">
        <v>1594</v>
      </c>
      <c r="B10" s="102" t="s">
        <v>447</v>
      </c>
      <c r="C10" s="102" t="s">
        <v>448</v>
      </c>
      <c r="D10" s="191">
        <v>45298.0</v>
      </c>
      <c r="E10" s="102" t="s">
        <v>449</v>
      </c>
      <c r="F10" s="102" t="s">
        <v>449</v>
      </c>
    </row>
    <row r="11" hidden="1">
      <c r="A11" s="102" t="s">
        <v>1627</v>
      </c>
      <c r="B11" s="102" t="s">
        <v>610</v>
      </c>
      <c r="C11" s="102" t="s">
        <v>611</v>
      </c>
      <c r="D11" s="191">
        <v>45298.0</v>
      </c>
      <c r="E11" s="102" t="s">
        <v>592</v>
      </c>
      <c r="F11" s="102" t="s">
        <v>592</v>
      </c>
    </row>
    <row r="12" hidden="1">
      <c r="A12" s="102" t="s">
        <v>1627</v>
      </c>
      <c r="B12" s="102" t="s">
        <v>607</v>
      </c>
      <c r="C12" s="102" t="s">
        <v>608</v>
      </c>
      <c r="D12" s="191">
        <v>45298.0</v>
      </c>
      <c r="E12" s="102" t="s">
        <v>592</v>
      </c>
      <c r="F12" s="102" t="s">
        <v>592</v>
      </c>
    </row>
    <row r="13" hidden="1">
      <c r="A13" s="102" t="s">
        <v>1627</v>
      </c>
      <c r="B13" s="102" t="s">
        <v>604</v>
      </c>
      <c r="C13" s="102" t="s">
        <v>605</v>
      </c>
      <c r="D13" s="191">
        <v>45298.0</v>
      </c>
      <c r="E13" s="102" t="s">
        <v>592</v>
      </c>
      <c r="F13" s="102" t="s">
        <v>592</v>
      </c>
    </row>
    <row r="14" hidden="1">
      <c r="A14" s="102" t="s">
        <v>1627</v>
      </c>
      <c r="B14" s="102" t="s">
        <v>602</v>
      </c>
      <c r="C14" s="102" t="s">
        <v>603</v>
      </c>
      <c r="D14" s="191">
        <v>45298.0</v>
      </c>
      <c r="E14" s="102" t="s">
        <v>592</v>
      </c>
      <c r="F14" s="102" t="s">
        <v>592</v>
      </c>
    </row>
    <row r="15" hidden="1">
      <c r="A15" s="102" t="s">
        <v>1627</v>
      </c>
      <c r="B15" s="102" t="s">
        <v>599</v>
      </c>
      <c r="C15" s="102" t="s">
        <v>600</v>
      </c>
      <c r="D15" s="191">
        <v>45298.0</v>
      </c>
      <c r="E15" s="102" t="s">
        <v>592</v>
      </c>
      <c r="F15" s="102" t="s">
        <v>592</v>
      </c>
    </row>
    <row r="16" hidden="1">
      <c r="A16" s="102" t="s">
        <v>1627</v>
      </c>
      <c r="B16" s="102" t="s">
        <v>596</v>
      </c>
      <c r="C16" s="102" t="s">
        <v>597</v>
      </c>
      <c r="D16" s="191">
        <v>45298.0</v>
      </c>
      <c r="E16" s="102" t="s">
        <v>592</v>
      </c>
      <c r="F16" s="102" t="s">
        <v>592</v>
      </c>
    </row>
    <row r="17" hidden="1">
      <c r="A17" s="102" t="s">
        <v>1627</v>
      </c>
      <c r="B17" s="102" t="s">
        <v>593</v>
      </c>
      <c r="C17" s="102" t="s">
        <v>594</v>
      </c>
      <c r="D17" s="191">
        <v>45298.0</v>
      </c>
      <c r="E17" s="102" t="s">
        <v>592</v>
      </c>
      <c r="F17" s="102" t="s">
        <v>592</v>
      </c>
    </row>
    <row r="18" hidden="1">
      <c r="A18" s="102" t="s">
        <v>1607</v>
      </c>
      <c r="B18" s="102" t="s">
        <v>662</v>
      </c>
      <c r="C18" s="102" t="s">
        <v>663</v>
      </c>
      <c r="D18" s="191">
        <v>45298.0</v>
      </c>
      <c r="E18" s="102" t="s">
        <v>293</v>
      </c>
      <c r="F18" s="102" t="s">
        <v>293</v>
      </c>
    </row>
    <row r="19" hidden="1">
      <c r="A19" s="102" t="s">
        <v>1607</v>
      </c>
      <c r="B19" s="102" t="s">
        <v>655</v>
      </c>
      <c r="C19" s="102" t="s">
        <v>656</v>
      </c>
      <c r="D19" s="191">
        <v>45298.0</v>
      </c>
      <c r="E19" s="102" t="s">
        <v>293</v>
      </c>
      <c r="F19" s="102" t="s">
        <v>293</v>
      </c>
    </row>
    <row r="20" hidden="1">
      <c r="A20" s="102" t="s">
        <v>1607</v>
      </c>
      <c r="B20" s="102" t="s">
        <v>582</v>
      </c>
      <c r="C20" s="102" t="s">
        <v>583</v>
      </c>
      <c r="D20" s="191">
        <v>45298.0</v>
      </c>
      <c r="E20" s="102" t="s">
        <v>293</v>
      </c>
      <c r="F20" s="102" t="s">
        <v>293</v>
      </c>
    </row>
    <row r="21" hidden="1">
      <c r="A21" s="102" t="s">
        <v>1607</v>
      </c>
      <c r="B21" s="102" t="s">
        <v>578</v>
      </c>
      <c r="C21" s="102" t="s">
        <v>579</v>
      </c>
      <c r="D21" s="191">
        <v>45298.0</v>
      </c>
      <c r="E21" s="102" t="s">
        <v>293</v>
      </c>
      <c r="F21" s="102" t="s">
        <v>293</v>
      </c>
    </row>
    <row r="22" hidden="1">
      <c r="A22" s="102" t="s">
        <v>1607</v>
      </c>
      <c r="B22" s="102" t="s">
        <v>574</v>
      </c>
      <c r="C22" s="102" t="s">
        <v>575</v>
      </c>
      <c r="D22" s="191">
        <v>45298.0</v>
      </c>
      <c r="E22" s="102" t="s">
        <v>293</v>
      </c>
      <c r="F22" s="102" t="s">
        <v>293</v>
      </c>
    </row>
    <row r="23" hidden="1">
      <c r="A23" s="102" t="s">
        <v>1607</v>
      </c>
      <c r="B23" s="102" t="s">
        <v>571</v>
      </c>
      <c r="C23" s="102" t="s">
        <v>572</v>
      </c>
      <c r="D23" s="191">
        <v>45298.0</v>
      </c>
      <c r="E23" s="102" t="s">
        <v>293</v>
      </c>
      <c r="F23" s="102" t="s">
        <v>293</v>
      </c>
    </row>
    <row r="24" hidden="1">
      <c r="A24" s="102" t="s">
        <v>1607</v>
      </c>
      <c r="B24" s="102" t="s">
        <v>564</v>
      </c>
      <c r="C24" s="102" t="s">
        <v>565</v>
      </c>
      <c r="D24" s="191">
        <v>45298.0</v>
      </c>
      <c r="E24" s="102" t="s">
        <v>293</v>
      </c>
      <c r="F24" s="102" t="s">
        <v>293</v>
      </c>
    </row>
    <row r="25" hidden="1">
      <c r="A25" s="102" t="s">
        <v>1607</v>
      </c>
      <c r="B25" s="102" t="s">
        <v>561</v>
      </c>
      <c r="C25" s="102" t="s">
        <v>562</v>
      </c>
      <c r="D25" s="191">
        <v>45298.0</v>
      </c>
      <c r="E25" s="102" t="s">
        <v>293</v>
      </c>
      <c r="F25" s="102" t="s">
        <v>293</v>
      </c>
    </row>
    <row r="26" hidden="1">
      <c r="A26" s="102" t="s">
        <v>1607</v>
      </c>
      <c r="B26" s="102" t="s">
        <v>558</v>
      </c>
      <c r="C26" s="102" t="s">
        <v>559</v>
      </c>
      <c r="D26" s="191">
        <v>45298.0</v>
      </c>
      <c r="E26" s="102" t="s">
        <v>293</v>
      </c>
      <c r="F26" s="102" t="s">
        <v>293</v>
      </c>
    </row>
    <row r="27" hidden="1">
      <c r="A27" s="102" t="s">
        <v>1607</v>
      </c>
      <c r="B27" s="102" t="s">
        <v>553</v>
      </c>
      <c r="C27" s="102" t="s">
        <v>554</v>
      </c>
      <c r="D27" s="191">
        <v>45298.0</v>
      </c>
      <c r="E27" s="102" t="s">
        <v>293</v>
      </c>
      <c r="F27" s="102" t="s">
        <v>293</v>
      </c>
    </row>
    <row r="28" hidden="1">
      <c r="A28" s="102" t="s">
        <v>1555</v>
      </c>
      <c r="B28" s="102" t="s">
        <v>183</v>
      </c>
      <c r="C28" s="102" t="s">
        <v>184</v>
      </c>
      <c r="D28" s="191">
        <v>45329.0</v>
      </c>
      <c r="E28" s="102" t="s">
        <v>50</v>
      </c>
      <c r="F28" s="102" t="s">
        <v>50</v>
      </c>
    </row>
    <row r="29" hidden="1">
      <c r="A29" s="102" t="s">
        <v>1555</v>
      </c>
      <c r="B29" s="102" t="s">
        <v>179</v>
      </c>
      <c r="C29" s="102" t="s">
        <v>1209</v>
      </c>
      <c r="D29" s="191">
        <v>45329.0</v>
      </c>
      <c r="E29" s="102" t="s">
        <v>50</v>
      </c>
      <c r="F29" s="102" t="s">
        <v>50</v>
      </c>
    </row>
    <row r="30" hidden="1">
      <c r="A30" s="102" t="s">
        <v>1555</v>
      </c>
      <c r="B30" s="102" t="s">
        <v>174</v>
      </c>
      <c r="C30" s="102" t="s">
        <v>175</v>
      </c>
      <c r="D30" s="191">
        <v>45329.0</v>
      </c>
      <c r="E30" s="102" t="s">
        <v>50</v>
      </c>
      <c r="F30" s="102" t="s">
        <v>50</v>
      </c>
    </row>
    <row r="31" hidden="1">
      <c r="A31" s="102" t="s">
        <v>1555</v>
      </c>
      <c r="B31" s="102" t="s">
        <v>171</v>
      </c>
      <c r="C31" s="102" t="s">
        <v>172</v>
      </c>
      <c r="D31" s="191">
        <v>45329.0</v>
      </c>
      <c r="E31" s="102" t="s">
        <v>50</v>
      </c>
      <c r="F31" s="102" t="s">
        <v>50</v>
      </c>
    </row>
    <row r="32" hidden="1">
      <c r="A32" s="102" t="s">
        <v>1507</v>
      </c>
      <c r="B32" s="102" t="s">
        <v>434</v>
      </c>
      <c r="C32" s="102" t="s">
        <v>435</v>
      </c>
      <c r="D32" s="191">
        <v>45329.0</v>
      </c>
      <c r="E32" s="102" t="s">
        <v>306</v>
      </c>
      <c r="F32" s="102" t="s">
        <v>306</v>
      </c>
    </row>
    <row r="33" hidden="1">
      <c r="A33" s="102" t="s">
        <v>1507</v>
      </c>
      <c r="B33" s="102" t="s">
        <v>418</v>
      </c>
      <c r="C33" s="102" t="s">
        <v>419</v>
      </c>
      <c r="D33" s="191">
        <v>45329.0</v>
      </c>
      <c r="E33" s="102" t="s">
        <v>306</v>
      </c>
      <c r="F33" s="102" t="s">
        <v>306</v>
      </c>
    </row>
    <row r="34" hidden="1">
      <c r="A34" s="102" t="s">
        <v>1507</v>
      </c>
      <c r="B34" s="102" t="s">
        <v>415</v>
      </c>
      <c r="C34" s="102" t="s">
        <v>416</v>
      </c>
      <c r="D34" s="191">
        <v>45329.0</v>
      </c>
      <c r="E34" s="102" t="s">
        <v>306</v>
      </c>
      <c r="F34" s="102" t="s">
        <v>306</v>
      </c>
    </row>
    <row r="35" hidden="1">
      <c r="A35" s="102" t="s">
        <v>1507</v>
      </c>
      <c r="B35" s="102" t="s">
        <v>412</v>
      </c>
      <c r="C35" s="102" t="s">
        <v>413</v>
      </c>
      <c r="D35" s="191">
        <v>45329.0</v>
      </c>
      <c r="E35" s="102" t="s">
        <v>306</v>
      </c>
      <c r="F35" s="102" t="s">
        <v>306</v>
      </c>
    </row>
    <row r="36" hidden="1">
      <c r="A36" s="102" t="s">
        <v>1507</v>
      </c>
      <c r="B36" s="102" t="s">
        <v>408</v>
      </c>
      <c r="C36" s="102" t="s">
        <v>409</v>
      </c>
      <c r="D36" s="172">
        <v>45329.0</v>
      </c>
      <c r="E36" s="102" t="s">
        <v>306</v>
      </c>
      <c r="F36" s="102" t="s">
        <v>306</v>
      </c>
    </row>
    <row r="37" hidden="1">
      <c r="A37" s="102" t="s">
        <v>1507</v>
      </c>
      <c r="B37" s="102" t="s">
        <v>321</v>
      </c>
      <c r="C37" s="102" t="s">
        <v>322</v>
      </c>
      <c r="D37" s="191">
        <v>45329.0</v>
      </c>
      <c r="E37" s="102" t="s">
        <v>232</v>
      </c>
      <c r="F37" s="102" t="s">
        <v>306</v>
      </c>
    </row>
    <row r="38" hidden="1">
      <c r="A38" s="102" t="s">
        <v>1507</v>
      </c>
      <c r="B38" s="102" t="s">
        <v>309</v>
      </c>
      <c r="C38" s="102" t="s">
        <v>310</v>
      </c>
      <c r="D38" s="191">
        <v>45329.0</v>
      </c>
      <c r="E38" s="102" t="s">
        <v>232</v>
      </c>
      <c r="F38" s="102" t="s">
        <v>306</v>
      </c>
    </row>
    <row r="39" hidden="1">
      <c r="A39" s="102" t="s">
        <v>1576</v>
      </c>
      <c r="B39" s="102" t="s">
        <v>529</v>
      </c>
      <c r="C39" s="102" t="s">
        <v>530</v>
      </c>
      <c r="D39" s="191">
        <v>45329.0</v>
      </c>
      <c r="E39" s="102" t="s">
        <v>453</v>
      </c>
      <c r="F39" s="102" t="s">
        <v>453</v>
      </c>
    </row>
    <row r="40" hidden="1">
      <c r="A40" s="102" t="s">
        <v>1576</v>
      </c>
      <c r="B40" s="102" t="s">
        <v>511</v>
      </c>
      <c r="C40" s="102" t="s">
        <v>512</v>
      </c>
      <c r="D40" s="191">
        <v>45329.0</v>
      </c>
      <c r="E40" s="102" t="s">
        <v>472</v>
      </c>
      <c r="F40" s="102" t="s">
        <v>453</v>
      </c>
    </row>
    <row r="41" hidden="1">
      <c r="A41" s="102" t="s">
        <v>1576</v>
      </c>
      <c r="B41" s="102" t="s">
        <v>483</v>
      </c>
      <c r="C41" s="102" t="s">
        <v>484</v>
      </c>
      <c r="D41" s="191">
        <v>45329.0</v>
      </c>
      <c r="E41" s="102" t="s">
        <v>453</v>
      </c>
      <c r="F41" s="102" t="s">
        <v>453</v>
      </c>
    </row>
    <row r="42" hidden="1">
      <c r="A42" s="102" t="s">
        <v>1576</v>
      </c>
      <c r="B42" s="102" t="s">
        <v>477</v>
      </c>
      <c r="C42" s="102" t="s">
        <v>478</v>
      </c>
      <c r="D42" s="191">
        <v>45329.0</v>
      </c>
      <c r="E42" s="102" t="s">
        <v>453</v>
      </c>
      <c r="F42" s="102" t="s">
        <v>453</v>
      </c>
    </row>
    <row r="43" hidden="1">
      <c r="A43" s="102" t="s">
        <v>1576</v>
      </c>
      <c r="B43" s="102" t="s">
        <v>474</v>
      </c>
      <c r="C43" s="102" t="s">
        <v>475</v>
      </c>
      <c r="D43" s="191">
        <v>45329.0</v>
      </c>
      <c r="E43" s="102" t="s">
        <v>453</v>
      </c>
      <c r="F43" s="102" t="s">
        <v>453</v>
      </c>
    </row>
    <row r="44" hidden="1">
      <c r="A44" s="102" t="s">
        <v>1576</v>
      </c>
      <c r="B44" s="102" t="s">
        <v>470</v>
      </c>
      <c r="C44" s="102" t="s">
        <v>471</v>
      </c>
      <c r="D44" s="191">
        <v>45329.0</v>
      </c>
      <c r="E44" s="102" t="s">
        <v>453</v>
      </c>
      <c r="F44" s="102" t="s">
        <v>453</v>
      </c>
    </row>
    <row r="45" hidden="1">
      <c r="A45" s="102" t="s">
        <v>1576</v>
      </c>
      <c r="B45" s="102" t="s">
        <v>458</v>
      </c>
      <c r="C45" s="102" t="s">
        <v>459</v>
      </c>
      <c r="D45" s="191">
        <v>45329.0</v>
      </c>
      <c r="E45" s="102" t="s">
        <v>453</v>
      </c>
      <c r="F45" s="102" t="s">
        <v>453</v>
      </c>
    </row>
    <row r="46" hidden="1">
      <c r="A46" s="102" t="s">
        <v>1576</v>
      </c>
      <c r="B46" s="102" t="s">
        <v>451</v>
      </c>
      <c r="C46" s="102" t="s">
        <v>452</v>
      </c>
      <c r="D46" s="191">
        <v>45329.0</v>
      </c>
      <c r="E46" s="102" t="s">
        <v>453</v>
      </c>
      <c r="F46" s="102" t="s">
        <v>453</v>
      </c>
    </row>
    <row r="47" hidden="1">
      <c r="A47" s="102" t="s">
        <v>1595</v>
      </c>
      <c r="B47" s="102" t="s">
        <v>652</v>
      </c>
      <c r="C47" s="102" t="s">
        <v>653</v>
      </c>
      <c r="D47" s="191">
        <v>45358.0</v>
      </c>
      <c r="E47" s="102" t="s">
        <v>449</v>
      </c>
      <c r="F47" s="102" t="s">
        <v>449</v>
      </c>
    </row>
    <row r="48" hidden="1">
      <c r="A48" s="102" t="s">
        <v>1595</v>
      </c>
      <c r="B48" s="102" t="s">
        <v>649</v>
      </c>
      <c r="C48" s="102" t="s">
        <v>650</v>
      </c>
      <c r="D48" s="191">
        <v>45358.0</v>
      </c>
      <c r="E48" s="102" t="s">
        <v>449</v>
      </c>
      <c r="F48" s="102" t="s">
        <v>449</v>
      </c>
    </row>
    <row r="49" hidden="1">
      <c r="A49" s="102" t="s">
        <v>1595</v>
      </c>
      <c r="B49" s="102" t="s">
        <v>544</v>
      </c>
      <c r="C49" s="102" t="s">
        <v>545</v>
      </c>
      <c r="D49" s="172">
        <v>45358.0</v>
      </c>
      <c r="E49" s="102" t="s">
        <v>449</v>
      </c>
      <c r="F49" s="102" t="s">
        <v>449</v>
      </c>
    </row>
    <row r="50" hidden="1">
      <c r="A50" s="102" t="s">
        <v>1595</v>
      </c>
      <c r="B50" s="102" t="s">
        <v>541</v>
      </c>
      <c r="C50" s="102" t="s">
        <v>542</v>
      </c>
      <c r="D50" s="191">
        <v>45358.0</v>
      </c>
      <c r="E50" s="102" t="s">
        <v>449</v>
      </c>
      <c r="F50" s="102" t="s">
        <v>449</v>
      </c>
    </row>
    <row r="51" hidden="1">
      <c r="A51" s="102" t="s">
        <v>1595</v>
      </c>
      <c r="B51" s="102" t="s">
        <v>538</v>
      </c>
      <c r="C51" s="102" t="s">
        <v>1250</v>
      </c>
      <c r="D51" s="191">
        <v>45358.0</v>
      </c>
      <c r="E51" s="102" t="s">
        <v>449</v>
      </c>
      <c r="F51" s="102" t="s">
        <v>449</v>
      </c>
    </row>
    <row r="52" hidden="1">
      <c r="A52" s="102" t="s">
        <v>1595</v>
      </c>
      <c r="B52" s="102" t="s">
        <v>531</v>
      </c>
      <c r="C52" s="102" t="s">
        <v>532</v>
      </c>
      <c r="D52" s="191">
        <v>45358.0</v>
      </c>
      <c r="E52" s="102" t="s">
        <v>449</v>
      </c>
      <c r="F52" s="102" t="s">
        <v>449</v>
      </c>
    </row>
    <row r="53" hidden="1">
      <c r="A53" s="102" t="s">
        <v>1595</v>
      </c>
      <c r="B53" s="102" t="s">
        <v>526</v>
      </c>
      <c r="C53" s="102" t="s">
        <v>527</v>
      </c>
      <c r="D53" s="191">
        <v>45358.0</v>
      </c>
      <c r="E53" s="102" t="s">
        <v>449</v>
      </c>
      <c r="F53" s="102" t="s">
        <v>449</v>
      </c>
    </row>
    <row r="54" hidden="1">
      <c r="A54" s="102" t="s">
        <v>1595</v>
      </c>
      <c r="B54" s="102" t="s">
        <v>523</v>
      </c>
      <c r="C54" s="102" t="s">
        <v>524</v>
      </c>
      <c r="D54" s="191">
        <v>45358.0</v>
      </c>
      <c r="E54" s="102" t="s">
        <v>449</v>
      </c>
      <c r="F54" s="102" t="s">
        <v>449</v>
      </c>
    </row>
    <row r="55" hidden="1">
      <c r="A55" s="102" t="s">
        <v>1595</v>
      </c>
      <c r="B55" s="102" t="s">
        <v>464</v>
      </c>
      <c r="C55" s="102" t="s">
        <v>465</v>
      </c>
      <c r="D55" s="191">
        <v>45358.0</v>
      </c>
      <c r="E55" s="102" t="s">
        <v>449</v>
      </c>
      <c r="F55" s="102" t="s">
        <v>449</v>
      </c>
    </row>
    <row r="56" hidden="1">
      <c r="A56" s="102" t="s">
        <v>1595</v>
      </c>
      <c r="B56" s="102" t="s">
        <v>447</v>
      </c>
      <c r="C56" s="102" t="s">
        <v>448</v>
      </c>
      <c r="D56" s="191">
        <v>45358.0</v>
      </c>
      <c r="E56" s="102" t="s">
        <v>449</v>
      </c>
      <c r="F56" s="102" t="s">
        <v>449</v>
      </c>
    </row>
    <row r="57">
      <c r="A57" s="102" t="s">
        <v>1497</v>
      </c>
      <c r="B57" s="102" t="s">
        <v>621</v>
      </c>
      <c r="C57" s="102" t="s">
        <v>622</v>
      </c>
      <c r="D57" s="191">
        <v>45358.0</v>
      </c>
      <c r="E57" s="102" t="s">
        <v>387</v>
      </c>
      <c r="F57" s="102" t="s">
        <v>387</v>
      </c>
    </row>
    <row r="58" hidden="1">
      <c r="A58" s="102" t="s">
        <v>1497</v>
      </c>
      <c r="B58" s="102" t="s">
        <v>618</v>
      </c>
      <c r="C58" s="102" t="s">
        <v>619</v>
      </c>
      <c r="D58" s="191">
        <v>45358.0</v>
      </c>
      <c r="E58" s="102" t="s">
        <v>387</v>
      </c>
      <c r="F58" s="102" t="s">
        <v>387</v>
      </c>
    </row>
    <row r="59" hidden="1">
      <c r="A59" s="102" t="s">
        <v>1497</v>
      </c>
      <c r="B59" s="102" t="s">
        <v>405</v>
      </c>
      <c r="C59" s="102" t="s">
        <v>406</v>
      </c>
      <c r="D59" s="191">
        <v>45358.0</v>
      </c>
      <c r="E59" s="102" t="s">
        <v>387</v>
      </c>
      <c r="F59" s="102" t="s">
        <v>387</v>
      </c>
    </row>
    <row r="60" hidden="1">
      <c r="A60" s="102" t="s">
        <v>1497</v>
      </c>
      <c r="B60" s="102" t="s">
        <v>402</v>
      </c>
      <c r="C60" s="102" t="s">
        <v>403</v>
      </c>
      <c r="D60" s="191">
        <v>45358.0</v>
      </c>
      <c r="E60" s="102" t="s">
        <v>387</v>
      </c>
      <c r="F60" s="102" t="s">
        <v>387</v>
      </c>
    </row>
    <row r="61" hidden="1">
      <c r="A61" s="102" t="s">
        <v>1497</v>
      </c>
      <c r="B61" s="102" t="s">
        <v>392</v>
      </c>
      <c r="C61" s="102" t="s">
        <v>393</v>
      </c>
      <c r="D61" s="191">
        <v>45358.0</v>
      </c>
      <c r="E61" s="102" t="s">
        <v>387</v>
      </c>
      <c r="F61" s="102" t="s">
        <v>387</v>
      </c>
    </row>
    <row r="62" hidden="1">
      <c r="A62" s="102" t="s">
        <v>1483</v>
      </c>
      <c r="B62" s="102" t="s">
        <v>399</v>
      </c>
      <c r="C62" s="102" t="s">
        <v>400</v>
      </c>
      <c r="D62" s="191">
        <v>45358.0</v>
      </c>
      <c r="E62" s="102" t="s">
        <v>327</v>
      </c>
      <c r="F62" s="102" t="s">
        <v>327</v>
      </c>
    </row>
    <row r="63" hidden="1">
      <c r="A63" s="102" t="s">
        <v>1483</v>
      </c>
      <c r="B63" s="102" t="s">
        <v>389</v>
      </c>
      <c r="C63" s="102" t="s">
        <v>390</v>
      </c>
      <c r="D63" s="191">
        <v>45358.0</v>
      </c>
      <c r="E63" s="102" t="s">
        <v>327</v>
      </c>
      <c r="F63" s="102" t="s">
        <v>327</v>
      </c>
    </row>
    <row r="64" hidden="1">
      <c r="A64" s="102" t="s">
        <v>1483</v>
      </c>
      <c r="B64" s="102" t="s">
        <v>376</v>
      </c>
      <c r="C64" s="102" t="s">
        <v>377</v>
      </c>
      <c r="D64" s="192">
        <v>45358.0</v>
      </c>
      <c r="E64" s="102" t="s">
        <v>327</v>
      </c>
      <c r="F64" s="102" t="s">
        <v>327</v>
      </c>
    </row>
    <row r="65" hidden="1">
      <c r="A65" s="102" t="s">
        <v>1483</v>
      </c>
      <c r="B65" s="102" t="s">
        <v>353</v>
      </c>
      <c r="C65" s="102" t="s">
        <v>354</v>
      </c>
      <c r="D65" s="191">
        <v>45358.0</v>
      </c>
      <c r="E65" s="102" t="s">
        <v>327</v>
      </c>
      <c r="F65" s="102" t="s">
        <v>327</v>
      </c>
    </row>
    <row r="66" hidden="1">
      <c r="A66" s="102" t="s">
        <v>1483</v>
      </c>
      <c r="B66" s="102" t="s">
        <v>343</v>
      </c>
      <c r="C66" s="102" t="s">
        <v>344</v>
      </c>
      <c r="D66" s="191">
        <v>45358.0</v>
      </c>
      <c r="E66" s="102" t="s">
        <v>327</v>
      </c>
      <c r="F66" s="102" t="s">
        <v>327</v>
      </c>
    </row>
    <row r="67" hidden="1">
      <c r="A67" s="102" t="s">
        <v>1483</v>
      </c>
      <c r="B67" s="102" t="s">
        <v>333</v>
      </c>
      <c r="C67" s="102" t="s">
        <v>268</v>
      </c>
      <c r="D67" s="191">
        <v>45358.0</v>
      </c>
      <c r="E67" s="102" t="s">
        <v>327</v>
      </c>
      <c r="F67" s="102" t="s">
        <v>327</v>
      </c>
    </row>
    <row r="68" hidden="1">
      <c r="A68" s="102" t="s">
        <v>1483</v>
      </c>
      <c r="B68" s="102" t="s">
        <v>330</v>
      </c>
      <c r="C68" s="102" t="s">
        <v>331</v>
      </c>
      <c r="D68" s="191">
        <v>45358.0</v>
      </c>
      <c r="E68" s="102" t="s">
        <v>327</v>
      </c>
      <c r="F68" s="102" t="s">
        <v>327</v>
      </c>
    </row>
    <row r="69" hidden="1">
      <c r="A69" s="102" t="s">
        <v>1483</v>
      </c>
      <c r="B69" s="102" t="s">
        <v>325</v>
      </c>
      <c r="C69" s="102" t="s">
        <v>326</v>
      </c>
      <c r="D69" s="191">
        <v>45358.0</v>
      </c>
      <c r="E69" s="102" t="s">
        <v>327</v>
      </c>
      <c r="F69" s="102" t="s">
        <v>327</v>
      </c>
    </row>
    <row r="70" hidden="1">
      <c r="A70" s="102" t="s">
        <v>1529</v>
      </c>
      <c r="B70" s="102" t="s">
        <v>165</v>
      </c>
      <c r="C70" s="102" t="s">
        <v>166</v>
      </c>
      <c r="D70" s="191">
        <v>45358.0</v>
      </c>
      <c r="E70" s="102" t="s">
        <v>86</v>
      </c>
      <c r="F70" s="102" t="s">
        <v>86</v>
      </c>
    </row>
    <row r="71" hidden="1">
      <c r="A71" s="102" t="s">
        <v>1529</v>
      </c>
      <c r="B71" s="102" t="s">
        <v>135</v>
      </c>
      <c r="C71" s="102" t="s">
        <v>136</v>
      </c>
      <c r="D71" s="191">
        <v>45358.0</v>
      </c>
      <c r="E71" s="102" t="s">
        <v>114</v>
      </c>
      <c r="F71" s="102" t="s">
        <v>86</v>
      </c>
    </row>
    <row r="72" hidden="1">
      <c r="A72" s="102" t="s">
        <v>1529</v>
      </c>
      <c r="B72" s="102" t="s">
        <v>105</v>
      </c>
      <c r="C72" s="102" t="s">
        <v>106</v>
      </c>
      <c r="D72" s="191">
        <v>45358.0</v>
      </c>
      <c r="E72" s="102" t="s">
        <v>86</v>
      </c>
      <c r="F72" s="102" t="s">
        <v>86</v>
      </c>
    </row>
    <row r="73" hidden="1">
      <c r="A73" s="102" t="s">
        <v>1529</v>
      </c>
      <c r="B73" s="102" t="s">
        <v>96</v>
      </c>
      <c r="C73" s="102" t="s">
        <v>97</v>
      </c>
      <c r="D73" s="191">
        <v>45358.0</v>
      </c>
      <c r="E73" s="102" t="s">
        <v>86</v>
      </c>
      <c r="F73" s="102" t="s">
        <v>86</v>
      </c>
    </row>
    <row r="74" hidden="1">
      <c r="A74" s="102" t="s">
        <v>1529</v>
      </c>
      <c r="B74" s="102" t="s">
        <v>79</v>
      </c>
      <c r="C74" s="102" t="s">
        <v>80</v>
      </c>
      <c r="D74" s="191">
        <v>45358.0</v>
      </c>
      <c r="E74" s="102" t="s">
        <v>86</v>
      </c>
      <c r="F74" s="102" t="s">
        <v>86</v>
      </c>
    </row>
    <row r="75" hidden="1">
      <c r="A75" s="102" t="s">
        <v>1618</v>
      </c>
      <c r="B75" s="102" t="s">
        <v>169</v>
      </c>
      <c r="C75" s="102" t="s">
        <v>3766</v>
      </c>
      <c r="D75" s="191">
        <v>45358.0</v>
      </c>
      <c r="E75" s="102" t="s">
        <v>141</v>
      </c>
      <c r="F75" s="102" t="s">
        <v>141</v>
      </c>
    </row>
    <row r="76" hidden="1">
      <c r="A76" s="102" t="s">
        <v>1618</v>
      </c>
      <c r="B76" s="102" t="s">
        <v>160</v>
      </c>
      <c r="C76" s="102" t="s">
        <v>161</v>
      </c>
      <c r="D76" s="191">
        <v>45358.0</v>
      </c>
      <c r="E76" s="102" t="s">
        <v>141</v>
      </c>
      <c r="F76" s="102" t="s">
        <v>141</v>
      </c>
    </row>
    <row r="77" hidden="1">
      <c r="A77" s="102" t="s">
        <v>1618</v>
      </c>
      <c r="B77" s="102" t="s">
        <v>147</v>
      </c>
      <c r="C77" s="102" t="s">
        <v>148</v>
      </c>
      <c r="D77" s="191">
        <v>45358.0</v>
      </c>
      <c r="E77" s="102" t="s">
        <v>141</v>
      </c>
      <c r="F77" s="102" t="s">
        <v>141</v>
      </c>
    </row>
    <row r="78" hidden="1">
      <c r="A78" s="102" t="s">
        <v>1618</v>
      </c>
      <c r="B78" s="102" t="s">
        <v>143</v>
      </c>
      <c r="C78" s="102" t="s">
        <v>144</v>
      </c>
      <c r="D78" s="106">
        <v>45358.0</v>
      </c>
      <c r="E78" s="102" t="s">
        <v>141</v>
      </c>
      <c r="F78" s="102" t="s">
        <v>141</v>
      </c>
    </row>
    <row r="79" hidden="1">
      <c r="A79" s="102" t="s">
        <v>1520</v>
      </c>
      <c r="B79" s="102" t="s">
        <v>126</v>
      </c>
      <c r="C79" s="102" t="s">
        <v>127</v>
      </c>
      <c r="D79" s="191">
        <v>45358.0</v>
      </c>
      <c r="E79" s="102" t="s">
        <v>114</v>
      </c>
      <c r="F79" s="102" t="s">
        <v>27</v>
      </c>
    </row>
    <row r="80" hidden="1">
      <c r="A80" s="102" t="s">
        <v>1520</v>
      </c>
      <c r="B80" s="102" t="s">
        <v>65</v>
      </c>
      <c r="C80" s="102" t="s">
        <v>66</v>
      </c>
      <c r="D80" s="191">
        <v>45358.0</v>
      </c>
      <c r="E80" s="102" t="s">
        <v>27</v>
      </c>
      <c r="F80" s="102" t="s">
        <v>27</v>
      </c>
    </row>
    <row r="81" hidden="1">
      <c r="A81" s="102" t="s">
        <v>1520</v>
      </c>
      <c r="B81" s="102" t="s">
        <v>63</v>
      </c>
      <c r="C81" s="102" t="s">
        <v>64</v>
      </c>
      <c r="D81" s="191">
        <v>45358.0</v>
      </c>
      <c r="E81" s="102" t="s">
        <v>27</v>
      </c>
      <c r="F81" s="102" t="s">
        <v>27</v>
      </c>
    </row>
    <row r="82" hidden="1">
      <c r="A82" s="102" t="s">
        <v>1520</v>
      </c>
      <c r="B82" s="102" t="s">
        <v>57</v>
      </c>
      <c r="C82" s="102" t="s">
        <v>58</v>
      </c>
      <c r="D82" s="191">
        <v>45358.0</v>
      </c>
      <c r="E82" s="102" t="s">
        <v>27</v>
      </c>
      <c r="F82" s="102" t="s">
        <v>27</v>
      </c>
    </row>
    <row r="83" hidden="1">
      <c r="A83" s="102" t="s">
        <v>1520</v>
      </c>
      <c r="B83" s="102" t="s">
        <v>53</v>
      </c>
      <c r="C83" s="102" t="s">
        <v>54</v>
      </c>
      <c r="D83" s="191">
        <v>45358.0</v>
      </c>
      <c r="E83" s="102" t="s">
        <v>27</v>
      </c>
      <c r="F83" s="102" t="s">
        <v>27</v>
      </c>
    </row>
    <row r="84" hidden="1">
      <c r="A84" s="102" t="s">
        <v>1520</v>
      </c>
      <c r="B84" s="102" t="s">
        <v>43</v>
      </c>
      <c r="C84" s="102" t="s">
        <v>44</v>
      </c>
      <c r="D84" s="191">
        <v>45358.0</v>
      </c>
      <c r="E84" s="102" t="s">
        <v>27</v>
      </c>
      <c r="F84" s="102" t="s">
        <v>27</v>
      </c>
    </row>
    <row r="85" hidden="1">
      <c r="A85" s="102" t="s">
        <v>1520</v>
      </c>
      <c r="B85" s="102" t="s">
        <v>38</v>
      </c>
      <c r="C85" s="102" t="s">
        <v>39</v>
      </c>
      <c r="D85" s="191">
        <v>45358.0</v>
      </c>
      <c r="E85" s="102" t="s">
        <v>27</v>
      </c>
      <c r="F85" s="102" t="s">
        <v>27</v>
      </c>
    </row>
    <row r="86" hidden="1">
      <c r="A86" s="102" t="s">
        <v>1520</v>
      </c>
      <c r="B86" s="102" t="s">
        <v>31</v>
      </c>
      <c r="C86" s="102" t="s">
        <v>32</v>
      </c>
      <c r="D86" s="191">
        <v>45358.0</v>
      </c>
      <c r="E86" s="102" t="s">
        <v>27</v>
      </c>
      <c r="F86" s="102" t="s">
        <v>27</v>
      </c>
    </row>
    <row r="87" hidden="1">
      <c r="A87" s="102" t="s">
        <v>1520</v>
      </c>
      <c r="B87" s="102" t="s">
        <v>23</v>
      </c>
      <c r="C87" s="102" t="s">
        <v>25</v>
      </c>
      <c r="D87" s="191">
        <v>45358.0</v>
      </c>
      <c r="E87" s="102" t="s">
        <v>27</v>
      </c>
      <c r="F87" s="102" t="s">
        <v>27</v>
      </c>
    </row>
    <row r="88" hidden="1">
      <c r="A88" s="102" t="s">
        <v>1567</v>
      </c>
      <c r="B88" s="102" t="s">
        <v>684</v>
      </c>
      <c r="C88" s="102" t="s">
        <v>685</v>
      </c>
      <c r="D88" s="191">
        <v>45358.0</v>
      </c>
      <c r="E88" s="102" t="s">
        <v>439</v>
      </c>
      <c r="F88" s="102" t="s">
        <v>439</v>
      </c>
    </row>
    <row r="89" hidden="1">
      <c r="A89" s="102" t="s">
        <v>1567</v>
      </c>
      <c r="B89" s="102" t="s">
        <v>681</v>
      </c>
      <c r="C89" s="102" t="s">
        <v>682</v>
      </c>
      <c r="D89" s="191">
        <v>45358.0</v>
      </c>
      <c r="E89" s="102" t="s">
        <v>439</v>
      </c>
      <c r="F89" s="102" t="s">
        <v>439</v>
      </c>
    </row>
    <row r="90" hidden="1">
      <c r="A90" s="102" t="s">
        <v>1567</v>
      </c>
      <c r="B90" s="102" t="s">
        <v>670</v>
      </c>
      <c r="C90" s="102" t="s">
        <v>671</v>
      </c>
      <c r="D90" s="191">
        <v>45358.0</v>
      </c>
      <c r="E90" s="102" t="s">
        <v>439</v>
      </c>
      <c r="F90" s="102" t="s">
        <v>439</v>
      </c>
    </row>
    <row r="91" hidden="1">
      <c r="A91" s="102" t="s">
        <v>1567</v>
      </c>
      <c r="B91" s="102" t="s">
        <v>444</v>
      </c>
      <c r="C91" s="102" t="s">
        <v>445</v>
      </c>
      <c r="D91" s="191">
        <v>45358.0</v>
      </c>
      <c r="E91" s="102" t="s">
        <v>439</v>
      </c>
      <c r="F91" s="102" t="s">
        <v>439</v>
      </c>
    </row>
    <row r="92" hidden="1">
      <c r="A92" s="102" t="s">
        <v>1567</v>
      </c>
      <c r="B92" s="102" t="s">
        <v>442</v>
      </c>
      <c r="C92" s="102" t="s">
        <v>443</v>
      </c>
      <c r="D92" s="191">
        <v>45358.0</v>
      </c>
      <c r="E92" s="102" t="s">
        <v>439</v>
      </c>
      <c r="F92" s="102" t="s">
        <v>439</v>
      </c>
    </row>
    <row r="93" hidden="1">
      <c r="A93" s="102" t="s">
        <v>1567</v>
      </c>
      <c r="B93" s="102" t="s">
        <v>438</v>
      </c>
      <c r="C93" s="102" t="s">
        <v>268</v>
      </c>
      <c r="D93" s="191">
        <v>45358.0</v>
      </c>
      <c r="E93" s="102" t="s">
        <v>439</v>
      </c>
      <c r="F93" s="102" t="s">
        <v>439</v>
      </c>
    </row>
    <row r="94" hidden="1">
      <c r="A94" s="102" t="s">
        <v>1557</v>
      </c>
      <c r="B94" s="102" t="s">
        <v>665</v>
      </c>
      <c r="C94" s="102" t="s">
        <v>666</v>
      </c>
      <c r="D94" s="191">
        <v>45389.0</v>
      </c>
      <c r="E94" s="102" t="s">
        <v>50</v>
      </c>
      <c r="F94" s="102" t="s">
        <v>50</v>
      </c>
    </row>
    <row r="95" hidden="1">
      <c r="A95" s="102" t="s">
        <v>1557</v>
      </c>
      <c r="B95" s="102" t="s">
        <v>183</v>
      </c>
      <c r="C95" s="102" t="s">
        <v>184</v>
      </c>
      <c r="D95" s="191">
        <v>45389.0</v>
      </c>
      <c r="E95" s="102" t="s">
        <v>50</v>
      </c>
      <c r="F95" s="102" t="s">
        <v>50</v>
      </c>
    </row>
    <row r="96" hidden="1">
      <c r="A96" s="102" t="s">
        <v>1557</v>
      </c>
      <c r="B96" s="102" t="s">
        <v>179</v>
      </c>
      <c r="C96" s="102" t="s">
        <v>180</v>
      </c>
      <c r="D96" s="191">
        <v>45389.0</v>
      </c>
      <c r="E96" s="102" t="s">
        <v>50</v>
      </c>
      <c r="F96" s="102" t="s">
        <v>50</v>
      </c>
    </row>
    <row r="97" hidden="1">
      <c r="A97" s="102" t="s">
        <v>1557</v>
      </c>
      <c r="B97" s="102" t="s">
        <v>174</v>
      </c>
      <c r="C97" s="102" t="s">
        <v>175</v>
      </c>
      <c r="D97" s="191">
        <v>45389.0</v>
      </c>
      <c r="E97" s="102" t="s">
        <v>50</v>
      </c>
      <c r="F97" s="102" t="s">
        <v>50</v>
      </c>
    </row>
    <row r="98" hidden="1">
      <c r="A98" s="102" t="s">
        <v>1557</v>
      </c>
      <c r="B98" s="102" t="s">
        <v>171</v>
      </c>
      <c r="C98" s="102" t="s">
        <v>172</v>
      </c>
      <c r="D98" s="191">
        <v>45389.0</v>
      </c>
      <c r="E98" s="102" t="s">
        <v>50</v>
      </c>
      <c r="F98" s="102" t="s">
        <v>50</v>
      </c>
    </row>
    <row r="99" hidden="1">
      <c r="A99" s="102" t="s">
        <v>1557</v>
      </c>
      <c r="B99" s="102" t="s">
        <v>48</v>
      </c>
      <c r="C99" s="102" t="s">
        <v>49</v>
      </c>
      <c r="D99" s="191">
        <v>45389.0</v>
      </c>
      <c r="E99" s="102" t="s">
        <v>50</v>
      </c>
      <c r="F99" s="102" t="s">
        <v>50</v>
      </c>
    </row>
    <row r="100" hidden="1">
      <c r="A100" s="102" t="s">
        <v>1628</v>
      </c>
      <c r="B100" s="102" t="s">
        <v>691</v>
      </c>
      <c r="C100" s="102" t="s">
        <v>692</v>
      </c>
      <c r="D100" s="191">
        <v>45389.0</v>
      </c>
      <c r="E100" s="102" t="s">
        <v>592</v>
      </c>
      <c r="F100" s="102" t="s">
        <v>592</v>
      </c>
    </row>
    <row r="101" hidden="1">
      <c r="A101" s="102" t="s">
        <v>1628</v>
      </c>
      <c r="B101" s="102" t="s">
        <v>687</v>
      </c>
      <c r="C101" s="102" t="s">
        <v>688</v>
      </c>
      <c r="D101" s="191">
        <v>45389.0</v>
      </c>
      <c r="E101" s="102" t="s">
        <v>592</v>
      </c>
      <c r="F101" s="102" t="s">
        <v>592</v>
      </c>
    </row>
    <row r="102" hidden="1">
      <c r="A102" s="102" t="s">
        <v>1628</v>
      </c>
      <c r="B102" s="102" t="s">
        <v>610</v>
      </c>
      <c r="C102" s="102" t="s">
        <v>611</v>
      </c>
      <c r="D102" s="191">
        <v>45389.0</v>
      </c>
      <c r="E102" s="102" t="s">
        <v>592</v>
      </c>
      <c r="F102" s="102" t="s">
        <v>592</v>
      </c>
    </row>
    <row r="103" hidden="1">
      <c r="A103" s="102" t="s">
        <v>1628</v>
      </c>
      <c r="B103" s="102" t="s">
        <v>607</v>
      </c>
      <c r="C103" s="102" t="s">
        <v>608</v>
      </c>
      <c r="D103" s="191">
        <v>45389.0</v>
      </c>
      <c r="E103" s="102" t="s">
        <v>592</v>
      </c>
      <c r="F103" s="102" t="s">
        <v>592</v>
      </c>
    </row>
    <row r="104" hidden="1">
      <c r="A104" s="102" t="s">
        <v>1628</v>
      </c>
      <c r="B104" s="102" t="s">
        <v>604</v>
      </c>
      <c r="C104" s="102" t="s">
        <v>605</v>
      </c>
      <c r="D104" s="191">
        <v>45389.0</v>
      </c>
      <c r="E104" s="102" t="s">
        <v>592</v>
      </c>
      <c r="F104" s="102" t="s">
        <v>592</v>
      </c>
    </row>
    <row r="105" hidden="1">
      <c r="A105" s="102" t="s">
        <v>1628</v>
      </c>
      <c r="B105" s="102" t="s">
        <v>602</v>
      </c>
      <c r="C105" s="102" t="s">
        <v>603</v>
      </c>
      <c r="D105" s="191">
        <v>45389.0</v>
      </c>
      <c r="E105" s="102" t="s">
        <v>592</v>
      </c>
      <c r="F105" s="102" t="s">
        <v>592</v>
      </c>
    </row>
    <row r="106" hidden="1">
      <c r="A106" s="102" t="s">
        <v>1628</v>
      </c>
      <c r="B106" s="102" t="s">
        <v>599</v>
      </c>
      <c r="C106" s="102" t="s">
        <v>600</v>
      </c>
      <c r="D106" s="191">
        <v>45389.0</v>
      </c>
      <c r="E106" s="102" t="s">
        <v>592</v>
      </c>
      <c r="F106" s="102" t="s">
        <v>592</v>
      </c>
    </row>
    <row r="107" hidden="1">
      <c r="A107" s="102" t="s">
        <v>1628</v>
      </c>
      <c r="B107" s="102" t="s">
        <v>593</v>
      </c>
      <c r="C107" s="102" t="s">
        <v>594</v>
      </c>
      <c r="D107" s="191">
        <v>45389.0</v>
      </c>
      <c r="E107" s="102" t="s">
        <v>592</v>
      </c>
      <c r="F107" s="102" t="s">
        <v>592</v>
      </c>
    </row>
    <row r="108" hidden="1">
      <c r="A108" s="102" t="s">
        <v>1609</v>
      </c>
      <c r="B108" s="102" t="s">
        <v>664</v>
      </c>
      <c r="C108" s="102" t="s">
        <v>643</v>
      </c>
      <c r="D108" s="191">
        <v>45389.0</v>
      </c>
      <c r="E108" s="102" t="s">
        <v>293</v>
      </c>
      <c r="F108" s="102" t="s">
        <v>293</v>
      </c>
    </row>
    <row r="109" hidden="1">
      <c r="A109" s="102" t="s">
        <v>1609</v>
      </c>
      <c r="B109" s="102" t="s">
        <v>655</v>
      </c>
      <c r="C109" s="102" t="s">
        <v>656</v>
      </c>
      <c r="D109" s="191">
        <v>45389.0</v>
      </c>
      <c r="E109" s="102" t="s">
        <v>293</v>
      </c>
      <c r="F109" s="102" t="s">
        <v>293</v>
      </c>
    </row>
    <row r="110" hidden="1">
      <c r="A110" s="102" t="s">
        <v>1609</v>
      </c>
      <c r="B110" s="102" t="s">
        <v>586</v>
      </c>
      <c r="C110" s="102" t="s">
        <v>587</v>
      </c>
      <c r="D110" s="191">
        <v>45389.0</v>
      </c>
      <c r="E110" s="102" t="s">
        <v>293</v>
      </c>
      <c r="F110" s="102" t="s">
        <v>293</v>
      </c>
    </row>
    <row r="111" hidden="1">
      <c r="A111" s="102" t="s">
        <v>1609</v>
      </c>
      <c r="B111" s="102" t="s">
        <v>582</v>
      </c>
      <c r="C111" s="102" t="s">
        <v>583</v>
      </c>
      <c r="D111" s="191">
        <v>45389.0</v>
      </c>
      <c r="E111" s="102" t="s">
        <v>293</v>
      </c>
      <c r="F111" s="102" t="s">
        <v>293</v>
      </c>
    </row>
    <row r="112" hidden="1">
      <c r="A112" s="102" t="s">
        <v>1609</v>
      </c>
      <c r="B112" s="102" t="s">
        <v>578</v>
      </c>
      <c r="C112" s="102" t="s">
        <v>579</v>
      </c>
      <c r="D112" s="191">
        <v>45389.0</v>
      </c>
      <c r="E112" s="102" t="s">
        <v>293</v>
      </c>
      <c r="F112" s="102" t="s">
        <v>293</v>
      </c>
    </row>
    <row r="113" hidden="1">
      <c r="A113" s="102" t="s">
        <v>1609</v>
      </c>
      <c r="B113" s="102" t="s">
        <v>574</v>
      </c>
      <c r="C113" s="102" t="s">
        <v>575</v>
      </c>
      <c r="D113" s="191">
        <v>45389.0</v>
      </c>
      <c r="E113" s="102" t="s">
        <v>293</v>
      </c>
      <c r="F113" s="102" t="s">
        <v>293</v>
      </c>
    </row>
    <row r="114" hidden="1">
      <c r="A114" s="102" t="s">
        <v>1609</v>
      </c>
      <c r="B114" s="102" t="s">
        <v>571</v>
      </c>
      <c r="C114" s="102" t="s">
        <v>572</v>
      </c>
      <c r="D114" s="191">
        <v>45389.0</v>
      </c>
      <c r="E114" s="102" t="s">
        <v>293</v>
      </c>
      <c r="F114" s="102" t="s">
        <v>293</v>
      </c>
    </row>
    <row r="115" hidden="1">
      <c r="A115" s="102" t="s">
        <v>1609</v>
      </c>
      <c r="B115" s="102" t="s">
        <v>567</v>
      </c>
      <c r="C115" s="102" t="s">
        <v>568</v>
      </c>
      <c r="D115" s="191">
        <v>45389.0</v>
      </c>
      <c r="E115" s="102" t="s">
        <v>293</v>
      </c>
      <c r="F115" s="102" t="s">
        <v>293</v>
      </c>
    </row>
    <row r="116" hidden="1">
      <c r="A116" s="102" t="s">
        <v>1609</v>
      </c>
      <c r="B116" s="102" t="s">
        <v>564</v>
      </c>
      <c r="C116" s="102" t="s">
        <v>565</v>
      </c>
      <c r="D116" s="191">
        <v>45389.0</v>
      </c>
      <c r="E116" s="102" t="s">
        <v>293</v>
      </c>
      <c r="F116" s="102" t="s">
        <v>293</v>
      </c>
    </row>
    <row r="117" hidden="1">
      <c r="A117" s="102" t="s">
        <v>1609</v>
      </c>
      <c r="B117" s="102" t="s">
        <v>561</v>
      </c>
      <c r="C117" s="102" t="s">
        <v>562</v>
      </c>
      <c r="D117" s="191">
        <v>45389.0</v>
      </c>
      <c r="E117" s="102" t="s">
        <v>293</v>
      </c>
      <c r="F117" s="102" t="s">
        <v>293</v>
      </c>
    </row>
    <row r="118" hidden="1">
      <c r="A118" s="102" t="s">
        <v>1609</v>
      </c>
      <c r="B118" s="102" t="s">
        <v>556</v>
      </c>
      <c r="C118" s="102" t="s">
        <v>557</v>
      </c>
      <c r="D118" s="191">
        <v>45389.0</v>
      </c>
      <c r="E118" s="102" t="s">
        <v>293</v>
      </c>
      <c r="F118" s="102" t="s">
        <v>293</v>
      </c>
    </row>
    <row r="119" hidden="1">
      <c r="A119" s="102" t="s">
        <v>1609</v>
      </c>
      <c r="B119" s="102" t="s">
        <v>553</v>
      </c>
      <c r="C119" s="102" t="s">
        <v>554</v>
      </c>
      <c r="D119" s="191">
        <v>45389.0</v>
      </c>
      <c r="E119" s="102" t="s">
        <v>293</v>
      </c>
      <c r="F119" s="102" t="s">
        <v>293</v>
      </c>
    </row>
    <row r="120" hidden="1">
      <c r="A120" s="102" t="s">
        <v>1568</v>
      </c>
      <c r="B120" s="102" t="s">
        <v>684</v>
      </c>
      <c r="C120" s="102" t="s">
        <v>685</v>
      </c>
      <c r="D120" s="191">
        <v>45419.0</v>
      </c>
      <c r="E120" s="102" t="s">
        <v>439</v>
      </c>
      <c r="F120" s="102" t="s">
        <v>439</v>
      </c>
    </row>
    <row r="121" hidden="1">
      <c r="A121" s="102" t="s">
        <v>1568</v>
      </c>
      <c r="B121" s="102" t="s">
        <v>681</v>
      </c>
      <c r="C121" s="102" t="s">
        <v>682</v>
      </c>
      <c r="D121" s="191">
        <v>45419.0</v>
      </c>
      <c r="E121" s="102" t="s">
        <v>439</v>
      </c>
      <c r="F121" s="102" t="s">
        <v>439</v>
      </c>
    </row>
    <row r="122" hidden="1">
      <c r="A122" s="102" t="s">
        <v>1568</v>
      </c>
      <c r="B122" s="102" t="s">
        <v>678</v>
      </c>
      <c r="C122" s="102" t="s">
        <v>679</v>
      </c>
      <c r="D122" s="191">
        <v>45419.0</v>
      </c>
      <c r="E122" s="102" t="s">
        <v>439</v>
      </c>
      <c r="F122" s="102" t="s">
        <v>439</v>
      </c>
    </row>
    <row r="123" hidden="1">
      <c r="A123" s="102" t="s">
        <v>1568</v>
      </c>
      <c r="B123" s="102" t="s">
        <v>444</v>
      </c>
      <c r="C123" s="102" t="s">
        <v>445</v>
      </c>
      <c r="D123" s="191">
        <v>45419.0</v>
      </c>
      <c r="E123" s="102" t="s">
        <v>439</v>
      </c>
      <c r="F123" s="102" t="s">
        <v>439</v>
      </c>
    </row>
    <row r="124" hidden="1">
      <c r="A124" s="102" t="s">
        <v>1568</v>
      </c>
      <c r="B124" s="102" t="s">
        <v>442</v>
      </c>
      <c r="C124" s="102" t="s">
        <v>443</v>
      </c>
      <c r="D124" s="191">
        <v>45419.0</v>
      </c>
      <c r="E124" s="102" t="s">
        <v>439</v>
      </c>
      <c r="F124" s="102" t="s">
        <v>439</v>
      </c>
    </row>
    <row r="125" hidden="1">
      <c r="A125" s="102" t="s">
        <v>1568</v>
      </c>
      <c r="B125" s="102" t="s">
        <v>438</v>
      </c>
      <c r="C125" s="102" t="s">
        <v>268</v>
      </c>
      <c r="D125" s="191">
        <v>45419.0</v>
      </c>
      <c r="E125" s="102" t="s">
        <v>439</v>
      </c>
      <c r="F125" s="102" t="s">
        <v>439</v>
      </c>
    </row>
    <row r="126" hidden="1">
      <c r="A126" s="102" t="s">
        <v>1578</v>
      </c>
      <c r="B126" s="102" t="s">
        <v>697</v>
      </c>
      <c r="C126" s="102" t="s">
        <v>698</v>
      </c>
      <c r="D126" s="191">
        <v>45419.0</v>
      </c>
      <c r="E126" s="102" t="s">
        <v>453</v>
      </c>
      <c r="F126" s="102" t="s">
        <v>453</v>
      </c>
    </row>
    <row r="127" hidden="1">
      <c r="A127" s="102" t="s">
        <v>1578</v>
      </c>
      <c r="B127" s="102" t="s">
        <v>694</v>
      </c>
      <c r="C127" s="102" t="s">
        <v>695</v>
      </c>
      <c r="D127" s="191">
        <v>45419.0</v>
      </c>
      <c r="E127" s="102" t="s">
        <v>453</v>
      </c>
      <c r="F127" s="102" t="s">
        <v>453</v>
      </c>
    </row>
    <row r="128" hidden="1">
      <c r="A128" s="102" t="s">
        <v>1578</v>
      </c>
      <c r="B128" s="102" t="s">
        <v>639</v>
      </c>
      <c r="C128" s="102" t="s">
        <v>640</v>
      </c>
      <c r="D128" s="191">
        <v>45419.0</v>
      </c>
      <c r="E128" s="102" t="s">
        <v>472</v>
      </c>
      <c r="F128" s="102" t="s">
        <v>453</v>
      </c>
    </row>
    <row r="129" hidden="1">
      <c r="A129" s="102" t="s">
        <v>1578</v>
      </c>
      <c r="B129" s="102" t="s">
        <v>607</v>
      </c>
      <c r="C129" s="102" t="s">
        <v>608</v>
      </c>
      <c r="D129" s="191">
        <v>45419.0</v>
      </c>
      <c r="E129" s="102" t="s">
        <v>592</v>
      </c>
      <c r="F129" s="102" t="s">
        <v>453</v>
      </c>
    </row>
    <row r="130" hidden="1">
      <c r="A130" s="102" t="s">
        <v>1578</v>
      </c>
      <c r="B130" s="102" t="s">
        <v>590</v>
      </c>
      <c r="C130" s="102" t="s">
        <v>591</v>
      </c>
      <c r="D130" s="191">
        <v>45419.0</v>
      </c>
      <c r="E130" s="102" t="s">
        <v>592</v>
      </c>
      <c r="F130" s="102" t="s">
        <v>453</v>
      </c>
    </row>
    <row r="131" hidden="1">
      <c r="A131" s="102" t="s">
        <v>1578</v>
      </c>
      <c r="B131" s="102" t="s">
        <v>496</v>
      </c>
      <c r="C131" s="102" t="s">
        <v>497</v>
      </c>
      <c r="D131" s="191">
        <v>45419.0</v>
      </c>
      <c r="E131" s="102" t="s">
        <v>472</v>
      </c>
      <c r="F131" s="102" t="s">
        <v>453</v>
      </c>
    </row>
    <row r="132" hidden="1">
      <c r="A132" s="102" t="s">
        <v>1578</v>
      </c>
      <c r="B132" s="102" t="s">
        <v>493</v>
      </c>
      <c r="C132" s="102" t="s">
        <v>494</v>
      </c>
      <c r="D132" s="191">
        <v>45419.0</v>
      </c>
      <c r="E132" s="102" t="s">
        <v>472</v>
      </c>
      <c r="F132" s="102" t="s">
        <v>453</v>
      </c>
    </row>
    <row r="133" hidden="1">
      <c r="A133" s="102" t="s">
        <v>1578</v>
      </c>
      <c r="B133" s="102" t="s">
        <v>483</v>
      </c>
      <c r="C133" s="102" t="s">
        <v>484</v>
      </c>
      <c r="D133" s="191">
        <v>45419.0</v>
      </c>
      <c r="E133" s="102" t="s">
        <v>453</v>
      </c>
      <c r="F133" s="102" t="s">
        <v>453</v>
      </c>
    </row>
    <row r="134" hidden="1">
      <c r="A134" s="102" t="s">
        <v>1578</v>
      </c>
      <c r="B134" s="102" t="s">
        <v>470</v>
      </c>
      <c r="C134" s="102" t="s">
        <v>471</v>
      </c>
      <c r="D134" s="191">
        <v>45419.0</v>
      </c>
      <c r="E134" s="102" t="s">
        <v>453</v>
      </c>
      <c r="F134" s="102" t="s">
        <v>453</v>
      </c>
    </row>
    <row r="135" hidden="1">
      <c r="A135" s="102" t="s">
        <v>1578</v>
      </c>
      <c r="B135" s="102" t="s">
        <v>461</v>
      </c>
      <c r="C135" s="102" t="s">
        <v>462</v>
      </c>
      <c r="D135" s="191">
        <v>45419.0</v>
      </c>
      <c r="E135" s="102" t="s">
        <v>453</v>
      </c>
      <c r="F135" s="102" t="s">
        <v>453</v>
      </c>
    </row>
    <row r="136" hidden="1">
      <c r="A136" s="102" t="s">
        <v>1578</v>
      </c>
      <c r="B136" s="102" t="s">
        <v>458</v>
      </c>
      <c r="C136" s="102" t="s">
        <v>459</v>
      </c>
      <c r="D136" s="191">
        <v>45419.0</v>
      </c>
      <c r="E136" s="102" t="s">
        <v>453</v>
      </c>
      <c r="F136" s="102" t="s">
        <v>453</v>
      </c>
    </row>
    <row r="137" hidden="1">
      <c r="A137" s="102" t="s">
        <v>1578</v>
      </c>
      <c r="B137" s="102" t="s">
        <v>451</v>
      </c>
      <c r="C137" s="102" t="s">
        <v>452</v>
      </c>
      <c r="D137" s="191">
        <v>45419.0</v>
      </c>
      <c r="E137" s="102" t="s">
        <v>453</v>
      </c>
      <c r="F137" s="102" t="s">
        <v>453</v>
      </c>
    </row>
    <row r="138" hidden="1">
      <c r="A138" s="102" t="s">
        <v>1499</v>
      </c>
      <c r="B138" s="102" t="s">
        <v>626</v>
      </c>
      <c r="C138" s="102" t="s">
        <v>627</v>
      </c>
      <c r="D138" s="191">
        <v>45419.0</v>
      </c>
      <c r="E138" s="102" t="s">
        <v>387</v>
      </c>
      <c r="F138" s="102" t="s">
        <v>387</v>
      </c>
    </row>
    <row r="139">
      <c r="A139" s="102" t="s">
        <v>1499</v>
      </c>
      <c r="B139" s="102" t="s">
        <v>621</v>
      </c>
      <c r="C139" s="102" t="s">
        <v>622</v>
      </c>
      <c r="D139" s="191">
        <v>45419.0</v>
      </c>
      <c r="E139" s="102" t="s">
        <v>387</v>
      </c>
      <c r="F139" s="102" t="s">
        <v>387</v>
      </c>
    </row>
    <row r="140" hidden="1">
      <c r="A140" s="102" t="s">
        <v>1499</v>
      </c>
      <c r="B140" s="102" t="s">
        <v>405</v>
      </c>
      <c r="C140" s="102" t="s">
        <v>406</v>
      </c>
      <c r="D140" s="191">
        <v>45419.0</v>
      </c>
      <c r="E140" s="102" t="s">
        <v>387</v>
      </c>
      <c r="F140" s="102" t="s">
        <v>387</v>
      </c>
    </row>
    <row r="141" hidden="1">
      <c r="A141" s="102" t="s">
        <v>1499</v>
      </c>
      <c r="B141" s="102" t="s">
        <v>402</v>
      </c>
      <c r="C141" s="102" t="s">
        <v>403</v>
      </c>
      <c r="D141" s="191">
        <v>45419.0</v>
      </c>
      <c r="E141" s="102" t="s">
        <v>387</v>
      </c>
      <c r="F141" s="102" t="s">
        <v>387</v>
      </c>
    </row>
    <row r="142" hidden="1">
      <c r="A142" s="102" t="s">
        <v>1499</v>
      </c>
      <c r="B142" s="102" t="s">
        <v>396</v>
      </c>
      <c r="C142" s="102" t="s">
        <v>397</v>
      </c>
      <c r="D142" s="191">
        <v>45419.0</v>
      </c>
      <c r="E142" s="102" t="s">
        <v>387</v>
      </c>
      <c r="F142" s="102" t="s">
        <v>387</v>
      </c>
    </row>
    <row r="143" hidden="1">
      <c r="A143" s="102" t="s">
        <v>1499</v>
      </c>
      <c r="B143" s="102" t="s">
        <v>392</v>
      </c>
      <c r="C143" s="102" t="s">
        <v>393</v>
      </c>
      <c r="D143" s="191">
        <v>45419.0</v>
      </c>
      <c r="E143" s="102" t="s">
        <v>387</v>
      </c>
      <c r="F143" s="102" t="s">
        <v>387</v>
      </c>
    </row>
    <row r="144" hidden="1">
      <c r="A144" s="102" t="s">
        <v>1547</v>
      </c>
      <c r="B144" s="102" t="s">
        <v>135</v>
      </c>
      <c r="C144" s="102" t="s">
        <v>136</v>
      </c>
      <c r="D144" s="191">
        <v>45419.0</v>
      </c>
      <c r="E144" s="102" t="s">
        <v>114</v>
      </c>
      <c r="F144" s="102" t="s">
        <v>114</v>
      </c>
    </row>
    <row r="145" hidden="1">
      <c r="A145" s="102" t="s">
        <v>1547</v>
      </c>
      <c r="B145" s="102" t="s">
        <v>126</v>
      </c>
      <c r="C145" s="102" t="s">
        <v>127</v>
      </c>
      <c r="D145" s="191">
        <v>45419.0</v>
      </c>
      <c r="E145" s="102" t="s">
        <v>114</v>
      </c>
      <c r="F145" s="102" t="s">
        <v>114</v>
      </c>
    </row>
    <row r="146" hidden="1">
      <c r="A146" s="102" t="s">
        <v>1547</v>
      </c>
      <c r="B146" s="102" t="s">
        <v>116</v>
      </c>
      <c r="C146" s="102" t="s">
        <v>117</v>
      </c>
      <c r="D146" s="191">
        <v>45419.0</v>
      </c>
      <c r="E146" s="102" t="s">
        <v>114</v>
      </c>
      <c r="F146" s="102" t="s">
        <v>114</v>
      </c>
    </row>
    <row r="147" hidden="1">
      <c r="A147" s="102" t="s">
        <v>1484</v>
      </c>
      <c r="B147" s="102" t="s">
        <v>615</v>
      </c>
      <c r="C147" s="102" t="s">
        <v>616</v>
      </c>
      <c r="D147" s="172">
        <v>45419.0</v>
      </c>
      <c r="E147" s="102" t="s">
        <v>327</v>
      </c>
      <c r="F147" s="102" t="s">
        <v>327</v>
      </c>
    </row>
    <row r="148" hidden="1">
      <c r="A148" s="102" t="s">
        <v>1484</v>
      </c>
      <c r="B148" s="102" t="s">
        <v>399</v>
      </c>
      <c r="C148" s="102" t="s">
        <v>400</v>
      </c>
      <c r="D148" s="191">
        <v>45419.0</v>
      </c>
      <c r="E148" s="102" t="s">
        <v>327</v>
      </c>
      <c r="F148" s="102" t="s">
        <v>327</v>
      </c>
    </row>
    <row r="149" hidden="1">
      <c r="A149" s="102" t="s">
        <v>1484</v>
      </c>
      <c r="B149" s="102" t="s">
        <v>389</v>
      </c>
      <c r="C149" s="102" t="s">
        <v>390</v>
      </c>
      <c r="D149" s="191">
        <v>45419.0</v>
      </c>
      <c r="E149" s="102" t="s">
        <v>327</v>
      </c>
      <c r="F149" s="102" t="s">
        <v>327</v>
      </c>
    </row>
    <row r="150" hidden="1">
      <c r="A150" s="102" t="s">
        <v>1484</v>
      </c>
      <c r="B150" s="102" t="s">
        <v>379</v>
      </c>
      <c r="C150" s="102" t="s">
        <v>380</v>
      </c>
      <c r="D150" s="191">
        <v>45419.0</v>
      </c>
      <c r="E150" s="102" t="s">
        <v>327</v>
      </c>
      <c r="F150" s="102" t="s">
        <v>327</v>
      </c>
    </row>
    <row r="151" hidden="1">
      <c r="A151" s="102" t="s">
        <v>1484</v>
      </c>
      <c r="B151" s="102" t="s">
        <v>376</v>
      </c>
      <c r="C151" s="102" t="s">
        <v>377</v>
      </c>
      <c r="D151" s="192">
        <v>45419.0</v>
      </c>
      <c r="E151" s="102" t="s">
        <v>327</v>
      </c>
      <c r="F151" s="102" t="s">
        <v>327</v>
      </c>
    </row>
    <row r="152" hidden="1">
      <c r="A152" s="102" t="s">
        <v>1484</v>
      </c>
      <c r="B152" s="102" t="s">
        <v>367</v>
      </c>
      <c r="C152" s="102" t="s">
        <v>368</v>
      </c>
      <c r="D152" s="191">
        <v>45419.0</v>
      </c>
      <c r="E152" s="102" t="s">
        <v>327</v>
      </c>
      <c r="F152" s="102" t="s">
        <v>327</v>
      </c>
    </row>
    <row r="153" hidden="1">
      <c r="A153" s="102" t="s">
        <v>1484</v>
      </c>
      <c r="B153" s="102" t="s">
        <v>353</v>
      </c>
      <c r="C153" s="102" t="s">
        <v>354</v>
      </c>
      <c r="D153" s="191">
        <v>45419.0</v>
      </c>
      <c r="E153" s="102" t="s">
        <v>327</v>
      </c>
      <c r="F153" s="102" t="s">
        <v>327</v>
      </c>
    </row>
    <row r="154" hidden="1">
      <c r="A154" s="102" t="s">
        <v>1484</v>
      </c>
      <c r="B154" s="102" t="s">
        <v>340</v>
      </c>
      <c r="C154" s="102" t="s">
        <v>341</v>
      </c>
      <c r="D154" s="191">
        <v>45419.0</v>
      </c>
      <c r="E154" s="102" t="s">
        <v>327</v>
      </c>
      <c r="F154" s="102" t="s">
        <v>327</v>
      </c>
    </row>
    <row r="155" hidden="1">
      <c r="A155" s="102" t="s">
        <v>1484</v>
      </c>
      <c r="B155" s="102" t="s">
        <v>333</v>
      </c>
      <c r="C155" s="102" t="s">
        <v>268</v>
      </c>
      <c r="D155" s="191">
        <v>45419.0</v>
      </c>
      <c r="E155" s="102" t="s">
        <v>327</v>
      </c>
      <c r="F155" s="102" t="s">
        <v>327</v>
      </c>
    </row>
    <row r="156" hidden="1">
      <c r="A156" s="102" t="s">
        <v>1484</v>
      </c>
      <c r="B156" s="102" t="s">
        <v>330</v>
      </c>
      <c r="C156" s="102" t="s">
        <v>331</v>
      </c>
      <c r="D156" s="191">
        <v>45419.0</v>
      </c>
      <c r="E156" s="102" t="s">
        <v>327</v>
      </c>
      <c r="F156" s="102" t="s">
        <v>327</v>
      </c>
    </row>
    <row r="157" hidden="1">
      <c r="A157" s="102" t="s">
        <v>1530</v>
      </c>
      <c r="B157" s="102" t="s">
        <v>79</v>
      </c>
      <c r="C157" s="102" t="s">
        <v>80</v>
      </c>
      <c r="D157" s="191">
        <v>45419.0</v>
      </c>
      <c r="E157" s="102" t="s">
        <v>86</v>
      </c>
      <c r="F157" s="102" t="s">
        <v>86</v>
      </c>
    </row>
    <row r="158" hidden="1">
      <c r="A158" s="102" t="s">
        <v>1521</v>
      </c>
      <c r="B158" s="102" t="s">
        <v>700</v>
      </c>
      <c r="C158" s="102" t="s">
        <v>713</v>
      </c>
      <c r="D158" s="191">
        <v>45419.0</v>
      </c>
      <c r="E158" s="102" t="s">
        <v>27</v>
      </c>
      <c r="F158" s="102" t="s">
        <v>27</v>
      </c>
    </row>
    <row r="159" hidden="1">
      <c r="A159" s="102" t="s">
        <v>1521</v>
      </c>
      <c r="B159" s="102" t="s">
        <v>53</v>
      </c>
      <c r="C159" s="102" t="s">
        <v>54</v>
      </c>
      <c r="D159" s="191">
        <v>45419.0</v>
      </c>
      <c r="E159" s="102" t="s">
        <v>27</v>
      </c>
      <c r="F159" s="102" t="s">
        <v>27</v>
      </c>
    </row>
    <row r="160" hidden="1">
      <c r="A160" s="102" t="s">
        <v>1521</v>
      </c>
      <c r="B160" s="102" t="s">
        <v>43</v>
      </c>
      <c r="C160" s="102" t="s">
        <v>44</v>
      </c>
      <c r="D160" s="191">
        <v>45419.0</v>
      </c>
      <c r="E160" s="102" t="s">
        <v>27</v>
      </c>
      <c r="F160" s="102" t="s">
        <v>27</v>
      </c>
    </row>
    <row r="161" hidden="1">
      <c r="A161" s="102" t="s">
        <v>1521</v>
      </c>
      <c r="B161" s="102" t="s">
        <v>23</v>
      </c>
      <c r="C161" s="102" t="s">
        <v>25</v>
      </c>
      <c r="D161" s="191">
        <v>45419.0</v>
      </c>
      <c r="E161" s="102" t="s">
        <v>27</v>
      </c>
      <c r="F161" s="102" t="s">
        <v>27</v>
      </c>
    </row>
    <row r="162" hidden="1">
      <c r="A162" s="102" t="s">
        <v>1458</v>
      </c>
      <c r="B162" s="102" t="s">
        <v>703</v>
      </c>
      <c r="C162" s="102" t="s">
        <v>704</v>
      </c>
      <c r="D162" s="191">
        <v>45450.0</v>
      </c>
      <c r="E162" s="102" t="s">
        <v>225</v>
      </c>
      <c r="F162" s="102" t="s">
        <v>225</v>
      </c>
    </row>
    <row r="163" hidden="1">
      <c r="A163" s="102" t="s">
        <v>1458</v>
      </c>
      <c r="B163" s="102" t="s">
        <v>670</v>
      </c>
      <c r="C163" s="102" t="s">
        <v>671</v>
      </c>
      <c r="D163" s="191">
        <v>45450.0</v>
      </c>
      <c r="E163" s="102" t="s">
        <v>439</v>
      </c>
      <c r="F163" s="102" t="s">
        <v>225</v>
      </c>
    </row>
    <row r="164" hidden="1">
      <c r="A164" s="102" t="s">
        <v>1458</v>
      </c>
      <c r="B164" s="102" t="s">
        <v>612</v>
      </c>
      <c r="C164" s="102" t="s">
        <v>613</v>
      </c>
      <c r="D164" s="191">
        <v>45450.0</v>
      </c>
      <c r="E164" s="102" t="s">
        <v>225</v>
      </c>
      <c r="F164" s="102" t="s">
        <v>225</v>
      </c>
    </row>
    <row r="165" hidden="1">
      <c r="A165" s="102" t="s">
        <v>1458</v>
      </c>
      <c r="B165" s="102" t="s">
        <v>382</v>
      </c>
      <c r="C165" s="102" t="s">
        <v>383</v>
      </c>
      <c r="D165" s="191">
        <v>45450.0</v>
      </c>
      <c r="E165" s="102" t="s">
        <v>225</v>
      </c>
      <c r="F165" s="102" t="s">
        <v>225</v>
      </c>
    </row>
    <row r="166" hidden="1">
      <c r="A166" s="102" t="s">
        <v>1458</v>
      </c>
      <c r="B166" s="102" t="s">
        <v>369</v>
      </c>
      <c r="C166" s="102" t="s">
        <v>39</v>
      </c>
      <c r="D166" s="191">
        <v>45450.0</v>
      </c>
      <c r="E166" s="102" t="s">
        <v>225</v>
      </c>
      <c r="F166" s="102" t="s">
        <v>225</v>
      </c>
    </row>
    <row r="167" hidden="1">
      <c r="A167" s="102" t="s">
        <v>1458</v>
      </c>
      <c r="B167" s="102" t="s">
        <v>338</v>
      </c>
      <c r="C167" s="102" t="s">
        <v>339</v>
      </c>
      <c r="D167" s="191">
        <v>45450.0</v>
      </c>
      <c r="E167" s="102" t="s">
        <v>327</v>
      </c>
      <c r="F167" s="102" t="s">
        <v>225</v>
      </c>
    </row>
    <row r="168" hidden="1">
      <c r="A168" s="102" t="s">
        <v>1458</v>
      </c>
      <c r="B168" s="102" t="s">
        <v>335</v>
      </c>
      <c r="C168" s="102" t="s">
        <v>336</v>
      </c>
      <c r="D168" s="191">
        <v>45450.0</v>
      </c>
      <c r="E168" s="102" t="s">
        <v>327</v>
      </c>
      <c r="F168" s="102" t="s">
        <v>225</v>
      </c>
    </row>
    <row r="169" hidden="1">
      <c r="A169" s="102" t="s">
        <v>1458</v>
      </c>
      <c r="B169" s="102" t="s">
        <v>246</v>
      </c>
      <c r="C169" s="102" t="s">
        <v>130</v>
      </c>
      <c r="D169" s="191">
        <v>45450.0</v>
      </c>
      <c r="E169" s="102" t="s">
        <v>225</v>
      </c>
      <c r="F169" s="102" t="s">
        <v>225</v>
      </c>
    </row>
    <row r="170" hidden="1">
      <c r="A170" s="102" t="s">
        <v>1458</v>
      </c>
      <c r="B170" s="102" t="s">
        <v>230</v>
      </c>
      <c r="C170" s="102" t="s">
        <v>231</v>
      </c>
      <c r="D170" s="172">
        <v>45450.0</v>
      </c>
      <c r="E170" s="102" t="s">
        <v>225</v>
      </c>
      <c r="F170" s="102" t="s">
        <v>225</v>
      </c>
    </row>
    <row r="171" hidden="1">
      <c r="A171" s="102" t="s">
        <v>1458</v>
      </c>
      <c r="B171" s="102" t="s">
        <v>227</v>
      </c>
      <c r="C171" s="102" t="s">
        <v>228</v>
      </c>
      <c r="D171" s="191">
        <v>45450.0</v>
      </c>
      <c r="E171" s="102" t="s">
        <v>225</v>
      </c>
      <c r="F171" s="102" t="s">
        <v>225</v>
      </c>
    </row>
    <row r="172" hidden="1">
      <c r="A172" s="102" t="s">
        <v>1548</v>
      </c>
      <c r="B172" s="102" t="s">
        <v>135</v>
      </c>
      <c r="C172" s="102" t="s">
        <v>136</v>
      </c>
      <c r="D172" s="191">
        <v>45450.0</v>
      </c>
      <c r="E172" s="102" t="s">
        <v>114</v>
      </c>
      <c r="F172" s="102" t="s">
        <v>114</v>
      </c>
    </row>
    <row r="173" hidden="1">
      <c r="A173" s="102" t="s">
        <v>1548</v>
      </c>
      <c r="B173" s="102" t="s">
        <v>126</v>
      </c>
      <c r="C173" s="102" t="s">
        <v>127</v>
      </c>
      <c r="D173" s="191">
        <v>45450.0</v>
      </c>
      <c r="E173" s="102" t="s">
        <v>114</v>
      </c>
      <c r="F173" s="102" t="s">
        <v>114</v>
      </c>
    </row>
    <row r="174" hidden="1">
      <c r="A174" s="102" t="s">
        <v>1548</v>
      </c>
      <c r="B174" s="102" t="s">
        <v>123</v>
      </c>
      <c r="C174" s="102" t="s">
        <v>124</v>
      </c>
      <c r="D174" s="191">
        <v>45450.0</v>
      </c>
      <c r="E174" s="102" t="s">
        <v>114</v>
      </c>
      <c r="F174" s="102" t="s">
        <v>114</v>
      </c>
    </row>
    <row r="175" hidden="1">
      <c r="A175" s="102" t="s">
        <v>1548</v>
      </c>
      <c r="B175" s="102" t="s">
        <v>116</v>
      </c>
      <c r="C175" s="102" t="s">
        <v>117</v>
      </c>
      <c r="D175" s="191">
        <v>45450.0</v>
      </c>
      <c r="E175" s="102" t="s">
        <v>114</v>
      </c>
      <c r="F175" s="102" t="s">
        <v>114</v>
      </c>
    </row>
    <row r="176" hidden="1">
      <c r="A176" s="102" t="s">
        <v>1548</v>
      </c>
      <c r="B176" s="102" t="s">
        <v>111</v>
      </c>
      <c r="C176" s="102" t="s">
        <v>112</v>
      </c>
      <c r="D176" s="191">
        <v>45450.0</v>
      </c>
      <c r="E176" s="102" t="s">
        <v>114</v>
      </c>
      <c r="F176" s="102" t="s">
        <v>114</v>
      </c>
    </row>
    <row r="177" hidden="1">
      <c r="A177" s="102" t="s">
        <v>1474</v>
      </c>
      <c r="B177" s="102" t="s">
        <v>379</v>
      </c>
      <c r="C177" s="102" t="s">
        <v>380</v>
      </c>
      <c r="D177" s="191">
        <v>45450.0</v>
      </c>
      <c r="E177" s="102" t="s">
        <v>327</v>
      </c>
      <c r="F177" s="102" t="s">
        <v>232</v>
      </c>
    </row>
    <row r="178" hidden="1">
      <c r="A178" s="102" t="s">
        <v>1474</v>
      </c>
      <c r="B178" s="102" t="s">
        <v>323</v>
      </c>
      <c r="C178" s="102" t="s">
        <v>324</v>
      </c>
      <c r="D178" s="191">
        <v>45450.0</v>
      </c>
      <c r="E178" s="102" t="s">
        <v>232</v>
      </c>
      <c r="F178" s="102" t="s">
        <v>232</v>
      </c>
    </row>
    <row r="179" hidden="1">
      <c r="A179" s="102" t="s">
        <v>1474</v>
      </c>
      <c r="B179" s="102" t="s">
        <v>315</v>
      </c>
      <c r="C179" s="102" t="s">
        <v>316</v>
      </c>
      <c r="D179" s="191">
        <v>45450.0</v>
      </c>
      <c r="E179" s="102" t="s">
        <v>232</v>
      </c>
      <c r="F179" s="102" t="s">
        <v>232</v>
      </c>
    </row>
    <row r="180" hidden="1">
      <c r="A180" s="102" t="s">
        <v>1474</v>
      </c>
      <c r="B180" s="102" t="s">
        <v>309</v>
      </c>
      <c r="C180" s="102" t="s">
        <v>310</v>
      </c>
      <c r="D180" s="191">
        <v>45450.0</v>
      </c>
      <c r="E180" s="102" t="s">
        <v>232</v>
      </c>
      <c r="F180" s="102" t="s">
        <v>232</v>
      </c>
    </row>
    <row r="181" hidden="1">
      <c r="A181" s="102" t="s">
        <v>1474</v>
      </c>
      <c r="B181" s="102" t="s">
        <v>304</v>
      </c>
      <c r="C181" s="102" t="s">
        <v>305</v>
      </c>
      <c r="D181" s="191">
        <v>45450.0</v>
      </c>
      <c r="E181" s="102" t="s">
        <v>232</v>
      </c>
      <c r="F181" s="102" t="s">
        <v>232</v>
      </c>
    </row>
    <row r="182" hidden="1">
      <c r="A182" s="102" t="s">
        <v>1474</v>
      </c>
      <c r="B182" s="102" t="s">
        <v>301</v>
      </c>
      <c r="C182" s="102" t="s">
        <v>302</v>
      </c>
      <c r="D182" s="191">
        <v>45450.0</v>
      </c>
      <c r="E182" s="102" t="s">
        <v>232</v>
      </c>
      <c r="F182" s="102" t="s">
        <v>232</v>
      </c>
    </row>
    <row r="183" hidden="1">
      <c r="A183" s="102" t="s">
        <v>1474</v>
      </c>
      <c r="B183" s="102" t="s">
        <v>298</v>
      </c>
      <c r="C183" s="102" t="s">
        <v>299</v>
      </c>
      <c r="D183" s="191">
        <v>45450.0</v>
      </c>
      <c r="E183" s="102" t="s">
        <v>232</v>
      </c>
      <c r="F183" s="102" t="s">
        <v>232</v>
      </c>
    </row>
    <row r="184" hidden="1">
      <c r="A184" s="102" t="s">
        <v>1474</v>
      </c>
      <c r="B184" s="102" t="s">
        <v>284</v>
      </c>
      <c r="C184" s="102" t="s">
        <v>285</v>
      </c>
      <c r="D184" s="191">
        <v>45450.0</v>
      </c>
      <c r="E184" s="102" t="s">
        <v>232</v>
      </c>
      <c r="F184" s="102" t="s">
        <v>232</v>
      </c>
    </row>
    <row r="185" hidden="1">
      <c r="A185" s="102" t="s">
        <v>1474</v>
      </c>
      <c r="B185" s="102" t="s">
        <v>282</v>
      </c>
      <c r="C185" s="102" t="s">
        <v>283</v>
      </c>
      <c r="D185" s="191">
        <v>45450.0</v>
      </c>
      <c r="E185" s="102" t="s">
        <v>232</v>
      </c>
      <c r="F185" s="102" t="s">
        <v>232</v>
      </c>
    </row>
    <row r="186" hidden="1">
      <c r="A186" s="102" t="s">
        <v>1474</v>
      </c>
      <c r="B186" s="102" t="s">
        <v>278</v>
      </c>
      <c r="C186" s="102" t="s">
        <v>279</v>
      </c>
      <c r="D186" s="191">
        <v>45450.0</v>
      </c>
      <c r="E186" s="102" t="s">
        <v>232</v>
      </c>
      <c r="F186" s="102" t="s">
        <v>232</v>
      </c>
    </row>
    <row r="187" hidden="1">
      <c r="A187" s="102" t="s">
        <v>1474</v>
      </c>
      <c r="B187" s="102" t="s">
        <v>274</v>
      </c>
      <c r="C187" s="102" t="s">
        <v>275</v>
      </c>
      <c r="D187" s="191">
        <v>45450.0</v>
      </c>
      <c r="E187" s="102" t="s">
        <v>232</v>
      </c>
      <c r="F187" s="102" t="s">
        <v>232</v>
      </c>
    </row>
    <row r="188" hidden="1">
      <c r="A188" s="102" t="s">
        <v>1474</v>
      </c>
      <c r="B188" s="102" t="s">
        <v>271</v>
      </c>
      <c r="C188" s="102" t="s">
        <v>272</v>
      </c>
      <c r="D188" s="191">
        <v>45450.0</v>
      </c>
      <c r="E188" s="102" t="s">
        <v>232</v>
      </c>
      <c r="F188" s="102" t="s">
        <v>232</v>
      </c>
    </row>
    <row r="189" hidden="1">
      <c r="A189" s="102" t="s">
        <v>1474</v>
      </c>
      <c r="B189" s="102" t="s">
        <v>252</v>
      </c>
      <c r="C189" s="102" t="s">
        <v>253</v>
      </c>
      <c r="D189" s="191">
        <v>45450.0</v>
      </c>
      <c r="E189" s="102" t="s">
        <v>232</v>
      </c>
      <c r="F189" s="102" t="s">
        <v>232</v>
      </c>
    </row>
    <row r="190" hidden="1">
      <c r="A190" s="102" t="s">
        <v>1538</v>
      </c>
      <c r="B190" s="102" t="s">
        <v>197</v>
      </c>
      <c r="C190" s="102" t="s">
        <v>198</v>
      </c>
      <c r="D190" s="191">
        <v>45450.0</v>
      </c>
      <c r="E190" s="102" t="s">
        <v>190</v>
      </c>
      <c r="F190" s="102" t="s">
        <v>190</v>
      </c>
    </row>
    <row r="191" hidden="1">
      <c r="A191" s="102" t="s">
        <v>1538</v>
      </c>
      <c r="B191" s="102" t="s">
        <v>193</v>
      </c>
      <c r="C191" s="102" t="s">
        <v>194</v>
      </c>
      <c r="D191" s="191">
        <v>45450.0</v>
      </c>
      <c r="E191" s="102" t="s">
        <v>190</v>
      </c>
      <c r="F191" s="102" t="s">
        <v>190</v>
      </c>
    </row>
    <row r="192" hidden="1">
      <c r="A192" s="102" t="s">
        <v>1538</v>
      </c>
      <c r="B192" s="102" t="s">
        <v>187</v>
      </c>
      <c r="C192" s="102" t="s">
        <v>189</v>
      </c>
      <c r="D192" s="191">
        <v>45450.0</v>
      </c>
      <c r="E192" s="102" t="s">
        <v>190</v>
      </c>
      <c r="F192" s="102" t="s">
        <v>190</v>
      </c>
    </row>
    <row r="193" hidden="1">
      <c r="A193" s="102" t="s">
        <v>1586</v>
      </c>
      <c r="B193" s="102" t="s">
        <v>707</v>
      </c>
      <c r="C193" s="102" t="s">
        <v>708</v>
      </c>
      <c r="D193" s="191">
        <v>45450.0</v>
      </c>
      <c r="E193" s="102" t="s">
        <v>472</v>
      </c>
      <c r="F193" s="102" t="s">
        <v>472</v>
      </c>
    </row>
    <row r="194" hidden="1">
      <c r="A194" s="102" t="s">
        <v>1586</v>
      </c>
      <c r="B194" s="102" t="s">
        <v>636</v>
      </c>
      <c r="C194" s="102" t="s">
        <v>637</v>
      </c>
      <c r="D194" s="191">
        <v>45450.0</v>
      </c>
      <c r="E194" s="102" t="s">
        <v>472</v>
      </c>
      <c r="F194" s="102" t="s">
        <v>472</v>
      </c>
    </row>
    <row r="195" hidden="1">
      <c r="A195" s="102" t="s">
        <v>1586</v>
      </c>
      <c r="B195" s="102" t="s">
        <v>633</v>
      </c>
      <c r="C195" s="102" t="s">
        <v>634</v>
      </c>
      <c r="D195" s="191">
        <v>45450.0</v>
      </c>
      <c r="E195" s="102" t="s">
        <v>472</v>
      </c>
      <c r="F195" s="102" t="s">
        <v>472</v>
      </c>
    </row>
    <row r="196" hidden="1">
      <c r="A196" s="102" t="s">
        <v>1586</v>
      </c>
      <c r="B196" s="102" t="s">
        <v>520</v>
      </c>
      <c r="C196" s="102" t="s">
        <v>521</v>
      </c>
      <c r="D196" s="191">
        <v>45450.0</v>
      </c>
      <c r="E196" s="102" t="s">
        <v>472</v>
      </c>
      <c r="F196" s="102" t="s">
        <v>472</v>
      </c>
    </row>
    <row r="197" hidden="1">
      <c r="A197" s="102" t="s">
        <v>1586</v>
      </c>
      <c r="B197" s="102" t="s">
        <v>516</v>
      </c>
      <c r="C197" s="102" t="s">
        <v>517</v>
      </c>
      <c r="D197" s="191">
        <v>45450.0</v>
      </c>
      <c r="E197" s="102" t="s">
        <v>472</v>
      </c>
      <c r="F197" s="102" t="s">
        <v>472</v>
      </c>
    </row>
    <row r="198" hidden="1">
      <c r="A198" s="102" t="s">
        <v>1586</v>
      </c>
      <c r="B198" s="102" t="s">
        <v>514</v>
      </c>
      <c r="C198" s="102" t="s">
        <v>515</v>
      </c>
      <c r="D198" s="191">
        <v>45450.0</v>
      </c>
      <c r="E198" s="102" t="s">
        <v>472</v>
      </c>
      <c r="F198" s="102" t="s">
        <v>472</v>
      </c>
    </row>
    <row r="199" hidden="1">
      <c r="A199" s="102" t="s">
        <v>1586</v>
      </c>
      <c r="B199" s="102" t="s">
        <v>508</v>
      </c>
      <c r="C199" s="102" t="s">
        <v>509</v>
      </c>
      <c r="D199" s="191">
        <v>45450.0</v>
      </c>
      <c r="E199" s="102" t="s">
        <v>472</v>
      </c>
      <c r="F199" s="102" t="s">
        <v>472</v>
      </c>
    </row>
    <row r="200" hidden="1">
      <c r="A200" s="102" t="s">
        <v>1586</v>
      </c>
      <c r="B200" s="102" t="s">
        <v>504</v>
      </c>
      <c r="C200" s="102" t="s">
        <v>505</v>
      </c>
      <c r="D200" s="191">
        <v>45450.0</v>
      </c>
      <c r="E200" s="102" t="s">
        <v>472</v>
      </c>
      <c r="F200" s="102" t="s">
        <v>472</v>
      </c>
    </row>
    <row r="201" hidden="1">
      <c r="A201" s="102" t="s">
        <v>1586</v>
      </c>
      <c r="B201" s="102" t="s">
        <v>490</v>
      </c>
      <c r="C201" s="102" t="s">
        <v>491</v>
      </c>
      <c r="D201" s="191">
        <v>45450.0</v>
      </c>
      <c r="E201" s="102" t="s">
        <v>472</v>
      </c>
      <c r="F201" s="102" t="s">
        <v>472</v>
      </c>
    </row>
    <row r="202" hidden="1">
      <c r="A202" s="102" t="s">
        <v>1586</v>
      </c>
      <c r="B202" s="102" t="s">
        <v>474</v>
      </c>
      <c r="C202" s="102" t="s">
        <v>475</v>
      </c>
      <c r="D202" s="191">
        <v>45450.0</v>
      </c>
      <c r="E202" s="102" t="s">
        <v>472</v>
      </c>
      <c r="F202" s="102" t="s">
        <v>472</v>
      </c>
    </row>
    <row r="203" hidden="1">
      <c r="A203" s="102" t="s">
        <v>1515</v>
      </c>
      <c r="B203" s="102" t="s">
        <v>434</v>
      </c>
      <c r="C203" s="102" t="s">
        <v>435</v>
      </c>
      <c r="D203" s="191">
        <v>45480.0</v>
      </c>
      <c r="E203" s="102" t="s">
        <v>306</v>
      </c>
      <c r="F203" s="102" t="s">
        <v>306</v>
      </c>
    </row>
    <row r="204" hidden="1">
      <c r="A204" s="102" t="s">
        <v>1515</v>
      </c>
      <c r="B204" s="102" t="s">
        <v>418</v>
      </c>
      <c r="C204" s="102" t="s">
        <v>419</v>
      </c>
      <c r="D204" s="191">
        <v>45480.0</v>
      </c>
      <c r="E204" s="102" t="s">
        <v>306</v>
      </c>
      <c r="F204" s="102" t="s">
        <v>306</v>
      </c>
    </row>
    <row r="205" hidden="1">
      <c r="A205" s="102" t="s">
        <v>1515</v>
      </c>
      <c r="B205" s="102" t="s">
        <v>408</v>
      </c>
      <c r="C205" s="102" t="s">
        <v>409</v>
      </c>
      <c r="D205" s="172">
        <v>45480.0</v>
      </c>
      <c r="E205" s="102" t="s">
        <v>306</v>
      </c>
      <c r="F205" s="102" t="s">
        <v>306</v>
      </c>
    </row>
    <row r="206" hidden="1">
      <c r="A206" s="102" t="s">
        <v>1515</v>
      </c>
      <c r="B206" s="102" t="s">
        <v>274</v>
      </c>
      <c r="C206" s="102" t="s">
        <v>275</v>
      </c>
      <c r="D206" s="191">
        <v>45480.0</v>
      </c>
      <c r="E206" s="102" t="s">
        <v>232</v>
      </c>
      <c r="F206" s="102" t="s">
        <v>306</v>
      </c>
    </row>
    <row r="207" hidden="1">
      <c r="A207" s="102" t="s">
        <v>1461</v>
      </c>
      <c r="B207" s="102" t="s">
        <v>703</v>
      </c>
      <c r="C207" s="102" t="s">
        <v>704</v>
      </c>
      <c r="D207" s="191">
        <v>45480.0</v>
      </c>
      <c r="E207" s="102" t="s">
        <v>225</v>
      </c>
      <c r="F207" s="102" t="s">
        <v>225</v>
      </c>
    </row>
    <row r="208" hidden="1">
      <c r="A208" s="102" t="s">
        <v>1461</v>
      </c>
      <c r="B208" s="102" t="s">
        <v>612</v>
      </c>
      <c r="C208" s="102" t="s">
        <v>613</v>
      </c>
      <c r="D208" s="191">
        <v>45480.0</v>
      </c>
      <c r="E208" s="102" t="s">
        <v>225</v>
      </c>
      <c r="F208" s="102" t="s">
        <v>225</v>
      </c>
    </row>
    <row r="209" hidden="1">
      <c r="A209" s="102" t="s">
        <v>1461</v>
      </c>
      <c r="B209" s="102" t="s">
        <v>382</v>
      </c>
      <c r="C209" s="102" t="s">
        <v>383</v>
      </c>
      <c r="D209" s="191">
        <v>45480.0</v>
      </c>
      <c r="E209" s="102" t="s">
        <v>225</v>
      </c>
      <c r="F209" s="102" t="s">
        <v>225</v>
      </c>
    </row>
    <row r="210" hidden="1">
      <c r="A210" s="102" t="s">
        <v>1461</v>
      </c>
      <c r="B210" s="102" t="s">
        <v>369</v>
      </c>
      <c r="C210" s="102" t="s">
        <v>39</v>
      </c>
      <c r="D210" s="191">
        <v>45480.0</v>
      </c>
      <c r="E210" s="102" t="s">
        <v>225</v>
      </c>
      <c r="F210" s="102" t="s">
        <v>225</v>
      </c>
    </row>
    <row r="211" hidden="1">
      <c r="A211" s="102" t="s">
        <v>1461</v>
      </c>
      <c r="B211" s="102" t="s">
        <v>361</v>
      </c>
      <c r="C211" s="102" t="s">
        <v>362</v>
      </c>
      <c r="D211" s="191">
        <v>45480.0</v>
      </c>
      <c r="E211" s="102" t="s">
        <v>225</v>
      </c>
      <c r="F211" s="102" t="s">
        <v>225</v>
      </c>
    </row>
    <row r="212" hidden="1">
      <c r="A212" s="102" t="s">
        <v>1461</v>
      </c>
      <c r="B212" s="102" t="s">
        <v>357</v>
      </c>
      <c r="C212" s="102" t="s">
        <v>358</v>
      </c>
      <c r="D212" s="191">
        <v>45480.0</v>
      </c>
      <c r="E212" s="102" t="s">
        <v>225</v>
      </c>
      <c r="F212" s="102" t="s">
        <v>225</v>
      </c>
    </row>
    <row r="213" hidden="1">
      <c r="A213" s="102" t="s">
        <v>1461</v>
      </c>
      <c r="B213" s="102" t="s">
        <v>338</v>
      </c>
      <c r="C213" s="102" t="s">
        <v>339</v>
      </c>
      <c r="D213" s="191">
        <v>45480.0</v>
      </c>
      <c r="E213" s="102" t="s">
        <v>327</v>
      </c>
      <c r="F213" s="102" t="s">
        <v>225</v>
      </c>
    </row>
    <row r="214" hidden="1">
      <c r="A214" s="102" t="s">
        <v>1461</v>
      </c>
      <c r="B214" s="102" t="s">
        <v>248</v>
      </c>
      <c r="C214" s="102" t="s">
        <v>249</v>
      </c>
      <c r="D214" s="191">
        <v>45480.0</v>
      </c>
      <c r="E214" s="102" t="s">
        <v>225</v>
      </c>
      <c r="F214" s="102" t="s">
        <v>225</v>
      </c>
    </row>
    <row r="215" hidden="1">
      <c r="A215" s="102" t="s">
        <v>1461</v>
      </c>
      <c r="B215" s="102" t="s">
        <v>246</v>
      </c>
      <c r="C215" s="102" t="s">
        <v>130</v>
      </c>
      <c r="D215" s="191">
        <v>45480.0</v>
      </c>
      <c r="E215" s="102" t="s">
        <v>225</v>
      </c>
      <c r="F215" s="102" t="s">
        <v>225</v>
      </c>
    </row>
    <row r="216" hidden="1">
      <c r="A216" s="102" t="s">
        <v>1461</v>
      </c>
      <c r="B216" s="102" t="s">
        <v>227</v>
      </c>
      <c r="C216" s="102" t="s">
        <v>228</v>
      </c>
      <c r="D216" s="191">
        <v>45480.0</v>
      </c>
      <c r="E216" s="102" t="s">
        <v>225</v>
      </c>
      <c r="F216" s="102" t="s">
        <v>225</v>
      </c>
    </row>
    <row r="217" hidden="1">
      <c r="A217" s="102" t="s">
        <v>1461</v>
      </c>
      <c r="B217" s="102" t="s">
        <v>222</v>
      </c>
      <c r="C217" s="102" t="s">
        <v>224</v>
      </c>
      <c r="D217" s="191">
        <v>45480.0</v>
      </c>
      <c r="E217" s="102" t="s">
        <v>225</v>
      </c>
      <c r="F217" s="102" t="s">
        <v>225</v>
      </c>
    </row>
    <row r="218" hidden="1">
      <c r="A218" s="102" t="s">
        <v>1476</v>
      </c>
      <c r="B218" s="102" t="s">
        <v>429</v>
      </c>
      <c r="C218" s="102" t="s">
        <v>430</v>
      </c>
      <c r="D218" s="191">
        <v>45480.0</v>
      </c>
      <c r="E218" s="102" t="s">
        <v>306</v>
      </c>
      <c r="F218" s="102" t="s">
        <v>232</v>
      </c>
    </row>
    <row r="219" hidden="1">
      <c r="A219" s="102" t="s">
        <v>1476</v>
      </c>
      <c r="B219" s="102" t="s">
        <v>425</v>
      </c>
      <c r="C219" s="102" t="s">
        <v>426</v>
      </c>
      <c r="D219" s="191">
        <v>45480.0</v>
      </c>
      <c r="E219" s="102" t="s">
        <v>306</v>
      </c>
      <c r="F219" s="102" t="s">
        <v>232</v>
      </c>
    </row>
    <row r="220" hidden="1">
      <c r="A220" s="102" t="s">
        <v>1476</v>
      </c>
      <c r="B220" s="102" t="s">
        <v>415</v>
      </c>
      <c r="C220" s="102" t="s">
        <v>416</v>
      </c>
      <c r="D220" s="191">
        <v>45480.0</v>
      </c>
      <c r="E220" s="102" t="s">
        <v>306</v>
      </c>
      <c r="F220" s="102" t="s">
        <v>232</v>
      </c>
    </row>
    <row r="221" hidden="1">
      <c r="A221" s="102" t="s">
        <v>1476</v>
      </c>
      <c r="B221" s="102" t="s">
        <v>323</v>
      </c>
      <c r="C221" s="102" t="s">
        <v>324</v>
      </c>
      <c r="D221" s="191">
        <v>45480.0</v>
      </c>
      <c r="E221" s="102" t="s">
        <v>232</v>
      </c>
      <c r="F221" s="102" t="s">
        <v>232</v>
      </c>
    </row>
    <row r="222" hidden="1">
      <c r="A222" s="102" t="s">
        <v>1476</v>
      </c>
      <c r="B222" s="102" t="s">
        <v>321</v>
      </c>
      <c r="C222" s="102" t="s">
        <v>322</v>
      </c>
      <c r="D222" s="191">
        <v>45480.0</v>
      </c>
      <c r="E222" s="102" t="s">
        <v>232</v>
      </c>
      <c r="F222" s="102" t="s">
        <v>232</v>
      </c>
    </row>
    <row r="223" hidden="1">
      <c r="A223" s="102" t="s">
        <v>1476</v>
      </c>
      <c r="B223" s="102" t="s">
        <v>318</v>
      </c>
      <c r="C223" s="102" t="s">
        <v>319</v>
      </c>
      <c r="D223" s="191">
        <v>45480.0</v>
      </c>
      <c r="E223" s="102" t="s">
        <v>232</v>
      </c>
      <c r="F223" s="102" t="s">
        <v>232</v>
      </c>
    </row>
    <row r="224" hidden="1">
      <c r="A224" s="102" t="s">
        <v>1476</v>
      </c>
      <c r="B224" s="102" t="s">
        <v>309</v>
      </c>
      <c r="C224" s="102" t="s">
        <v>310</v>
      </c>
      <c r="D224" s="191">
        <v>45480.0</v>
      </c>
      <c r="E224" s="102" t="s">
        <v>232</v>
      </c>
      <c r="F224" s="102" t="s">
        <v>232</v>
      </c>
    </row>
    <row r="225" hidden="1">
      <c r="A225" s="102" t="s">
        <v>1476</v>
      </c>
      <c r="B225" s="102" t="s">
        <v>304</v>
      </c>
      <c r="C225" s="102" t="s">
        <v>305</v>
      </c>
      <c r="D225" s="191">
        <v>45480.0</v>
      </c>
      <c r="E225" s="102" t="s">
        <v>232</v>
      </c>
      <c r="F225" s="102" t="s">
        <v>232</v>
      </c>
    </row>
    <row r="226" hidden="1">
      <c r="A226" s="102" t="s">
        <v>1476</v>
      </c>
      <c r="B226" s="102" t="s">
        <v>301</v>
      </c>
      <c r="C226" s="102" t="s">
        <v>302</v>
      </c>
      <c r="D226" s="191">
        <v>45480.0</v>
      </c>
      <c r="E226" s="102" t="s">
        <v>232</v>
      </c>
      <c r="F226" s="102" t="s">
        <v>232</v>
      </c>
    </row>
    <row r="227" hidden="1">
      <c r="A227" s="102" t="s">
        <v>1476</v>
      </c>
      <c r="B227" s="102" t="s">
        <v>298</v>
      </c>
      <c r="C227" s="102" t="s">
        <v>299</v>
      </c>
      <c r="D227" s="191">
        <v>45480.0</v>
      </c>
      <c r="E227" s="102" t="s">
        <v>232</v>
      </c>
      <c r="F227" s="102" t="s">
        <v>232</v>
      </c>
    </row>
    <row r="228" hidden="1">
      <c r="A228" s="102" t="s">
        <v>1476</v>
      </c>
      <c r="B228" s="102" t="s">
        <v>291</v>
      </c>
      <c r="C228" s="102" t="s">
        <v>1210</v>
      </c>
      <c r="D228" s="191">
        <v>45480.0</v>
      </c>
      <c r="E228" s="102" t="s">
        <v>232</v>
      </c>
      <c r="F228" s="102" t="s">
        <v>232</v>
      </c>
    </row>
    <row r="229" hidden="1">
      <c r="A229" s="102" t="s">
        <v>1476</v>
      </c>
      <c r="B229" s="102" t="s">
        <v>287</v>
      </c>
      <c r="C229" s="102" t="s">
        <v>288</v>
      </c>
      <c r="D229" s="191">
        <v>45480.0</v>
      </c>
      <c r="E229" s="102" t="s">
        <v>232</v>
      </c>
      <c r="F229" s="102" t="s">
        <v>232</v>
      </c>
    </row>
    <row r="230" hidden="1">
      <c r="A230" s="102" t="s">
        <v>1476</v>
      </c>
      <c r="B230" s="102" t="s">
        <v>284</v>
      </c>
      <c r="C230" s="102" t="s">
        <v>285</v>
      </c>
      <c r="D230" s="191">
        <v>45480.0</v>
      </c>
      <c r="E230" s="102" t="s">
        <v>232</v>
      </c>
      <c r="F230" s="102" t="s">
        <v>232</v>
      </c>
    </row>
    <row r="231" hidden="1">
      <c r="A231" s="102" t="s">
        <v>1476</v>
      </c>
      <c r="B231" s="102" t="s">
        <v>271</v>
      </c>
      <c r="C231" s="102" t="s">
        <v>272</v>
      </c>
      <c r="D231" s="191">
        <v>45480.0</v>
      </c>
      <c r="E231" s="102" t="s">
        <v>232</v>
      </c>
      <c r="F231" s="102" t="s">
        <v>232</v>
      </c>
    </row>
    <row r="232" hidden="1">
      <c r="A232" s="102" t="s">
        <v>1476</v>
      </c>
      <c r="B232" s="102" t="s">
        <v>264</v>
      </c>
      <c r="C232" s="102" t="s">
        <v>265</v>
      </c>
      <c r="D232" s="191">
        <v>45480.0</v>
      </c>
      <c r="E232" s="102" t="s">
        <v>232</v>
      </c>
      <c r="F232" s="102" t="s">
        <v>232</v>
      </c>
    </row>
    <row r="233" hidden="1">
      <c r="A233" s="102" t="s">
        <v>1476</v>
      </c>
      <c r="B233" s="102" t="s">
        <v>252</v>
      </c>
      <c r="C233" s="102" t="s">
        <v>253</v>
      </c>
      <c r="D233" s="191">
        <v>45480.0</v>
      </c>
      <c r="E233" s="102" t="s">
        <v>232</v>
      </c>
      <c r="F233" s="102" t="s">
        <v>232</v>
      </c>
    </row>
    <row r="234" hidden="1">
      <c r="A234" s="102" t="s">
        <v>1476</v>
      </c>
      <c r="B234" s="102" t="s">
        <v>230</v>
      </c>
      <c r="C234" s="102" t="s">
        <v>231</v>
      </c>
      <c r="D234" s="172">
        <v>45480.0</v>
      </c>
      <c r="E234" s="102" t="s">
        <v>225</v>
      </c>
      <c r="F234" s="102" t="s">
        <v>232</v>
      </c>
    </row>
    <row r="235" hidden="1">
      <c r="A235" s="102" t="s">
        <v>1587</v>
      </c>
      <c r="B235" s="102" t="s">
        <v>707</v>
      </c>
      <c r="C235" s="102" t="s">
        <v>708</v>
      </c>
      <c r="D235" s="191">
        <v>45480.0</v>
      </c>
      <c r="E235" s="102" t="s">
        <v>472</v>
      </c>
      <c r="F235" s="102" t="s">
        <v>472</v>
      </c>
    </row>
    <row r="236" hidden="1">
      <c r="A236" s="102" t="s">
        <v>1587</v>
      </c>
      <c r="B236" s="102" t="s">
        <v>646</v>
      </c>
      <c r="C236" s="102" t="s">
        <v>647</v>
      </c>
      <c r="D236" s="191">
        <v>45480.0</v>
      </c>
      <c r="E236" s="102" t="s">
        <v>472</v>
      </c>
      <c r="F236" s="102" t="s">
        <v>472</v>
      </c>
    </row>
    <row r="237" hidden="1">
      <c r="A237" s="102" t="s">
        <v>1587</v>
      </c>
      <c r="B237" s="102" t="s">
        <v>633</v>
      </c>
      <c r="C237" s="102" t="s">
        <v>634</v>
      </c>
      <c r="D237" s="191">
        <v>45480.0</v>
      </c>
      <c r="E237" s="102" t="s">
        <v>472</v>
      </c>
      <c r="F237" s="102" t="s">
        <v>472</v>
      </c>
    </row>
    <row r="238" hidden="1">
      <c r="A238" s="102" t="s">
        <v>1587</v>
      </c>
      <c r="B238" s="102" t="s">
        <v>520</v>
      </c>
      <c r="C238" s="102" t="s">
        <v>521</v>
      </c>
      <c r="D238" s="191">
        <v>45480.0</v>
      </c>
      <c r="E238" s="102" t="s">
        <v>472</v>
      </c>
      <c r="F238" s="102" t="s">
        <v>472</v>
      </c>
    </row>
    <row r="239" hidden="1">
      <c r="A239" s="102" t="s">
        <v>1587</v>
      </c>
      <c r="B239" s="102" t="s">
        <v>516</v>
      </c>
      <c r="C239" s="102" t="s">
        <v>517</v>
      </c>
      <c r="D239" s="191">
        <v>45480.0</v>
      </c>
      <c r="E239" s="102" t="s">
        <v>472</v>
      </c>
      <c r="F239" s="102" t="s">
        <v>472</v>
      </c>
    </row>
    <row r="240" hidden="1">
      <c r="A240" s="102" t="s">
        <v>1587</v>
      </c>
      <c r="B240" s="102" t="s">
        <v>514</v>
      </c>
      <c r="C240" s="102" t="s">
        <v>515</v>
      </c>
      <c r="D240" s="191">
        <v>45480.0</v>
      </c>
      <c r="E240" s="102" t="s">
        <v>472</v>
      </c>
      <c r="F240" s="102" t="s">
        <v>472</v>
      </c>
    </row>
    <row r="241" hidden="1">
      <c r="A241" s="102" t="s">
        <v>1587</v>
      </c>
      <c r="B241" s="102" t="s">
        <v>511</v>
      </c>
      <c r="C241" s="102" t="s">
        <v>512</v>
      </c>
      <c r="D241" s="191">
        <v>45480.0</v>
      </c>
      <c r="E241" s="102" t="s">
        <v>472</v>
      </c>
      <c r="F241" s="102" t="s">
        <v>472</v>
      </c>
    </row>
    <row r="242" hidden="1">
      <c r="A242" s="102" t="s">
        <v>1587</v>
      </c>
      <c r="B242" s="102" t="s">
        <v>508</v>
      </c>
      <c r="C242" s="102" t="s">
        <v>509</v>
      </c>
      <c r="D242" s="191">
        <v>45480.0</v>
      </c>
      <c r="E242" s="102" t="s">
        <v>472</v>
      </c>
      <c r="F242" s="102" t="s">
        <v>472</v>
      </c>
    </row>
    <row r="243" hidden="1">
      <c r="A243" s="102" t="s">
        <v>1587</v>
      </c>
      <c r="B243" s="102" t="s">
        <v>504</v>
      </c>
      <c r="C243" s="102" t="s">
        <v>505</v>
      </c>
      <c r="D243" s="191">
        <v>45480.0</v>
      </c>
      <c r="E243" s="102" t="s">
        <v>472</v>
      </c>
      <c r="F243" s="102" t="s">
        <v>472</v>
      </c>
    </row>
    <row r="244" hidden="1">
      <c r="A244" s="102" t="s">
        <v>1587</v>
      </c>
      <c r="B244" s="102" t="s">
        <v>490</v>
      </c>
      <c r="C244" s="102" t="s">
        <v>491</v>
      </c>
      <c r="D244" s="191">
        <v>45480.0</v>
      </c>
      <c r="E244" s="102" t="s">
        <v>472</v>
      </c>
      <c r="F244" s="102" t="s">
        <v>472</v>
      </c>
    </row>
    <row r="245" hidden="1">
      <c r="A245" s="102" t="s">
        <v>1587</v>
      </c>
      <c r="B245" s="102" t="s">
        <v>474</v>
      </c>
      <c r="C245" s="102" t="s">
        <v>475</v>
      </c>
      <c r="D245" s="191">
        <v>45480.0</v>
      </c>
      <c r="E245" s="102" t="s">
        <v>472</v>
      </c>
      <c r="F245" s="102" t="s">
        <v>472</v>
      </c>
    </row>
    <row r="246" hidden="1">
      <c r="A246" s="102" t="s">
        <v>1540</v>
      </c>
      <c r="B246" s="102" t="s">
        <v>710</v>
      </c>
      <c r="C246" s="102" t="s">
        <v>711</v>
      </c>
      <c r="D246" s="191">
        <v>45480.0</v>
      </c>
      <c r="E246" s="102" t="s">
        <v>190</v>
      </c>
      <c r="F246" s="102" t="s">
        <v>190</v>
      </c>
    </row>
    <row r="247" hidden="1">
      <c r="A247" s="102" t="s">
        <v>1540</v>
      </c>
      <c r="B247" s="102" t="s">
        <v>216</v>
      </c>
      <c r="C247" s="102" t="s">
        <v>217</v>
      </c>
      <c r="D247" s="191">
        <v>45480.0</v>
      </c>
      <c r="E247" s="102" t="s">
        <v>190</v>
      </c>
      <c r="F247" s="102" t="s">
        <v>190</v>
      </c>
    </row>
    <row r="248" hidden="1">
      <c r="A248" s="102" t="s">
        <v>1540</v>
      </c>
      <c r="B248" s="102" t="s">
        <v>197</v>
      </c>
      <c r="C248" s="102" t="s">
        <v>198</v>
      </c>
      <c r="D248" s="191">
        <v>45480.0</v>
      </c>
      <c r="E248" s="102" t="s">
        <v>190</v>
      </c>
      <c r="F248" s="102" t="s">
        <v>190</v>
      </c>
    </row>
    <row r="249" hidden="1">
      <c r="A249" s="102" t="s">
        <v>1540</v>
      </c>
      <c r="B249" s="102" t="s">
        <v>193</v>
      </c>
      <c r="C249" s="102" t="s">
        <v>194</v>
      </c>
      <c r="D249" s="191">
        <v>45480.0</v>
      </c>
      <c r="E249" s="102" t="s">
        <v>190</v>
      </c>
      <c r="F249" s="102" t="s">
        <v>190</v>
      </c>
    </row>
    <row r="250" hidden="1">
      <c r="A250" s="102" t="s">
        <v>1540</v>
      </c>
      <c r="B250" s="102" t="s">
        <v>187</v>
      </c>
      <c r="C250" s="102" t="s">
        <v>189</v>
      </c>
      <c r="D250" s="191">
        <v>45480.0</v>
      </c>
      <c r="E250" s="102" t="s">
        <v>190</v>
      </c>
      <c r="F250" s="102" t="s">
        <v>190</v>
      </c>
    </row>
    <row r="251" hidden="1">
      <c r="A251" s="102" t="s">
        <v>1596</v>
      </c>
      <c r="B251" s="102" t="s">
        <v>652</v>
      </c>
      <c r="C251" s="102" t="s">
        <v>653</v>
      </c>
      <c r="D251" s="191">
        <v>45511.0</v>
      </c>
      <c r="E251" s="102" t="s">
        <v>449</v>
      </c>
      <c r="F251" s="102" t="s">
        <v>449</v>
      </c>
    </row>
    <row r="252" hidden="1">
      <c r="A252" s="102" t="s">
        <v>1596</v>
      </c>
      <c r="B252" s="102" t="s">
        <v>649</v>
      </c>
      <c r="C252" s="102" t="s">
        <v>650</v>
      </c>
      <c r="D252" s="191">
        <v>45511.0</v>
      </c>
      <c r="E252" s="102" t="s">
        <v>449</v>
      </c>
      <c r="F252" s="102" t="s">
        <v>449</v>
      </c>
    </row>
    <row r="253" hidden="1">
      <c r="A253" s="102" t="s">
        <v>1596</v>
      </c>
      <c r="B253" s="102" t="s">
        <v>544</v>
      </c>
      <c r="C253" s="102" t="s">
        <v>545</v>
      </c>
      <c r="D253" s="172">
        <v>45511.0</v>
      </c>
      <c r="E253" s="102" t="s">
        <v>449</v>
      </c>
      <c r="F253" s="102" t="s">
        <v>449</v>
      </c>
    </row>
    <row r="254" hidden="1">
      <c r="A254" s="102" t="s">
        <v>1596</v>
      </c>
      <c r="B254" s="102" t="s">
        <v>541</v>
      </c>
      <c r="C254" s="102" t="s">
        <v>542</v>
      </c>
      <c r="D254" s="191">
        <v>45511.0</v>
      </c>
      <c r="E254" s="102" t="s">
        <v>449</v>
      </c>
      <c r="F254" s="102" t="s">
        <v>449</v>
      </c>
    </row>
    <row r="255" hidden="1">
      <c r="A255" s="102" t="s">
        <v>1596</v>
      </c>
      <c r="B255" s="102" t="s">
        <v>538</v>
      </c>
      <c r="C255" s="102" t="s">
        <v>1250</v>
      </c>
      <c r="D255" s="191">
        <v>45511.0</v>
      </c>
      <c r="E255" s="102" t="s">
        <v>449</v>
      </c>
      <c r="F255" s="102" t="s">
        <v>449</v>
      </c>
    </row>
    <row r="256" hidden="1">
      <c r="A256" s="102" t="s">
        <v>1596</v>
      </c>
      <c r="B256" s="102" t="s">
        <v>523</v>
      </c>
      <c r="C256" s="102" t="s">
        <v>524</v>
      </c>
      <c r="D256" s="191">
        <v>45511.0</v>
      </c>
      <c r="E256" s="102" t="s">
        <v>449</v>
      </c>
      <c r="F256" s="102" t="s">
        <v>449</v>
      </c>
    </row>
    <row r="257" hidden="1">
      <c r="A257" s="102" t="s">
        <v>1596</v>
      </c>
      <c r="B257" s="102" t="s">
        <v>464</v>
      </c>
      <c r="C257" s="102" t="s">
        <v>465</v>
      </c>
      <c r="D257" s="191">
        <v>45511.0</v>
      </c>
      <c r="E257" s="102" t="s">
        <v>449</v>
      </c>
      <c r="F257" s="102" t="s">
        <v>449</v>
      </c>
    </row>
    <row r="258" hidden="1">
      <c r="A258" s="102" t="s">
        <v>1596</v>
      </c>
      <c r="B258" s="102" t="s">
        <v>447</v>
      </c>
      <c r="C258" s="102" t="s">
        <v>448</v>
      </c>
      <c r="D258" s="191">
        <v>45511.0</v>
      </c>
      <c r="E258" s="102" t="s">
        <v>449</v>
      </c>
      <c r="F258" s="102" t="s">
        <v>449</v>
      </c>
    </row>
    <row r="259" hidden="1">
      <c r="A259" s="102" t="s">
        <v>1629</v>
      </c>
      <c r="B259" s="102" t="s">
        <v>691</v>
      </c>
      <c r="C259" s="102" t="s">
        <v>692</v>
      </c>
      <c r="D259" s="191">
        <v>45511.0</v>
      </c>
      <c r="E259" s="102" t="s">
        <v>592</v>
      </c>
      <c r="F259" s="102" t="s">
        <v>592</v>
      </c>
    </row>
    <row r="260" hidden="1">
      <c r="A260" s="102" t="s">
        <v>1629</v>
      </c>
      <c r="B260" s="102" t="s">
        <v>687</v>
      </c>
      <c r="C260" s="102" t="s">
        <v>688</v>
      </c>
      <c r="D260" s="191">
        <v>45511.0</v>
      </c>
      <c r="E260" s="102" t="s">
        <v>592</v>
      </c>
      <c r="F260" s="102" t="s">
        <v>592</v>
      </c>
    </row>
    <row r="261" hidden="1">
      <c r="A261" s="102" t="s">
        <v>1629</v>
      </c>
      <c r="B261" s="102" t="s">
        <v>610</v>
      </c>
      <c r="C261" s="102" t="s">
        <v>611</v>
      </c>
      <c r="D261" s="191">
        <v>45511.0</v>
      </c>
      <c r="E261" s="102" t="s">
        <v>592</v>
      </c>
      <c r="F261" s="102" t="s">
        <v>592</v>
      </c>
    </row>
    <row r="262" hidden="1">
      <c r="A262" s="102" t="s">
        <v>1629</v>
      </c>
      <c r="B262" s="102" t="s">
        <v>607</v>
      </c>
      <c r="C262" s="102" t="s">
        <v>608</v>
      </c>
      <c r="D262" s="191">
        <v>45511.0</v>
      </c>
      <c r="E262" s="102" t="s">
        <v>592</v>
      </c>
      <c r="F262" s="102" t="s">
        <v>592</v>
      </c>
    </row>
    <row r="263" hidden="1">
      <c r="A263" s="102" t="s">
        <v>1629</v>
      </c>
      <c r="B263" s="102" t="s">
        <v>604</v>
      </c>
      <c r="C263" s="102" t="s">
        <v>605</v>
      </c>
      <c r="D263" s="191">
        <v>45511.0</v>
      </c>
      <c r="E263" s="102" t="s">
        <v>592</v>
      </c>
      <c r="F263" s="102" t="s">
        <v>592</v>
      </c>
    </row>
    <row r="264" hidden="1">
      <c r="A264" s="102" t="s">
        <v>1629</v>
      </c>
      <c r="B264" s="102" t="s">
        <v>602</v>
      </c>
      <c r="C264" s="102" t="s">
        <v>603</v>
      </c>
      <c r="D264" s="191">
        <v>45511.0</v>
      </c>
      <c r="E264" s="102" t="s">
        <v>592</v>
      </c>
      <c r="F264" s="102" t="s">
        <v>592</v>
      </c>
    </row>
    <row r="265" hidden="1">
      <c r="A265" s="102" t="s">
        <v>1629</v>
      </c>
      <c r="B265" s="102" t="s">
        <v>599</v>
      </c>
      <c r="C265" s="102" t="s">
        <v>600</v>
      </c>
      <c r="D265" s="191">
        <v>45511.0</v>
      </c>
      <c r="E265" s="102" t="s">
        <v>592</v>
      </c>
      <c r="F265" s="102" t="s">
        <v>592</v>
      </c>
    </row>
    <row r="266" hidden="1">
      <c r="A266" s="102" t="s">
        <v>1629</v>
      </c>
      <c r="B266" s="102" t="s">
        <v>596</v>
      </c>
      <c r="C266" s="102" t="s">
        <v>597</v>
      </c>
      <c r="D266" s="191">
        <v>45511.0</v>
      </c>
      <c r="E266" s="102" t="s">
        <v>592</v>
      </c>
      <c r="F266" s="102" t="s">
        <v>592</v>
      </c>
    </row>
    <row r="267" hidden="1">
      <c r="A267" s="102" t="s">
        <v>1629</v>
      </c>
      <c r="B267" s="102" t="s">
        <v>593</v>
      </c>
      <c r="C267" s="102" t="s">
        <v>594</v>
      </c>
      <c r="D267" s="191">
        <v>45511.0</v>
      </c>
      <c r="E267" s="102" t="s">
        <v>592</v>
      </c>
      <c r="F267" s="102" t="s">
        <v>592</v>
      </c>
    </row>
    <row r="268" hidden="1">
      <c r="A268" s="102" t="s">
        <v>1629</v>
      </c>
      <c r="B268" s="102" t="s">
        <v>590</v>
      </c>
      <c r="C268" s="102" t="s">
        <v>591</v>
      </c>
      <c r="D268" s="191">
        <v>45511.0</v>
      </c>
      <c r="E268" s="102" t="s">
        <v>592</v>
      </c>
      <c r="F268" s="102" t="s">
        <v>592</v>
      </c>
    </row>
    <row r="269" hidden="1">
      <c r="A269" s="102" t="s">
        <v>1610</v>
      </c>
      <c r="B269" s="102" t="s">
        <v>717</v>
      </c>
      <c r="C269" s="102" t="s">
        <v>536</v>
      </c>
      <c r="D269" s="191">
        <v>45511.0</v>
      </c>
      <c r="E269" s="102" t="s">
        <v>293</v>
      </c>
      <c r="F269" s="102" t="s">
        <v>293</v>
      </c>
    </row>
    <row r="270" hidden="1">
      <c r="A270" s="102" t="s">
        <v>1610</v>
      </c>
      <c r="B270" s="102" t="s">
        <v>655</v>
      </c>
      <c r="C270" s="102" t="s">
        <v>656</v>
      </c>
      <c r="D270" s="191">
        <v>45511.0</v>
      </c>
      <c r="E270" s="102" t="s">
        <v>293</v>
      </c>
      <c r="F270" s="102" t="s">
        <v>293</v>
      </c>
    </row>
    <row r="271" hidden="1">
      <c r="A271" s="102" t="s">
        <v>1610</v>
      </c>
      <c r="B271" s="102" t="s">
        <v>586</v>
      </c>
      <c r="C271" s="102" t="s">
        <v>587</v>
      </c>
      <c r="D271" s="191">
        <v>45511.0</v>
      </c>
      <c r="E271" s="102" t="s">
        <v>293</v>
      </c>
      <c r="F271" s="102" t="s">
        <v>293</v>
      </c>
    </row>
    <row r="272" hidden="1">
      <c r="A272" s="102" t="s">
        <v>1610</v>
      </c>
      <c r="B272" s="102" t="s">
        <v>582</v>
      </c>
      <c r="C272" s="102" t="s">
        <v>583</v>
      </c>
      <c r="D272" s="191">
        <v>45511.0</v>
      </c>
      <c r="E272" s="102" t="s">
        <v>293</v>
      </c>
      <c r="F272" s="102" t="s">
        <v>293</v>
      </c>
    </row>
    <row r="273" hidden="1">
      <c r="A273" s="102" t="s">
        <v>1610</v>
      </c>
      <c r="B273" s="102" t="s">
        <v>578</v>
      </c>
      <c r="C273" s="102" t="s">
        <v>579</v>
      </c>
      <c r="D273" s="191">
        <v>45511.0</v>
      </c>
      <c r="E273" s="102" t="s">
        <v>293</v>
      </c>
      <c r="F273" s="102" t="s">
        <v>293</v>
      </c>
    </row>
    <row r="274" hidden="1">
      <c r="A274" s="102" t="s">
        <v>1610</v>
      </c>
      <c r="B274" s="102" t="s">
        <v>574</v>
      </c>
      <c r="C274" s="102" t="s">
        <v>575</v>
      </c>
      <c r="D274" s="191">
        <v>45511.0</v>
      </c>
      <c r="E274" s="102" t="s">
        <v>293</v>
      </c>
      <c r="F274" s="102" t="s">
        <v>293</v>
      </c>
    </row>
    <row r="275" hidden="1">
      <c r="A275" s="102" t="s">
        <v>1610</v>
      </c>
      <c r="B275" s="102" t="s">
        <v>571</v>
      </c>
      <c r="C275" s="102" t="s">
        <v>572</v>
      </c>
      <c r="D275" s="191">
        <v>45511.0</v>
      </c>
      <c r="E275" s="102" t="s">
        <v>293</v>
      </c>
      <c r="F275" s="102" t="s">
        <v>293</v>
      </c>
    </row>
    <row r="276" hidden="1">
      <c r="A276" s="102" t="s">
        <v>1610</v>
      </c>
      <c r="B276" s="102" t="s">
        <v>561</v>
      </c>
      <c r="C276" s="102" t="s">
        <v>562</v>
      </c>
      <c r="D276" s="191">
        <v>45511.0</v>
      </c>
      <c r="E276" s="102" t="s">
        <v>293</v>
      </c>
      <c r="F276" s="102" t="s">
        <v>293</v>
      </c>
    </row>
    <row r="277" hidden="1">
      <c r="A277" s="102" t="s">
        <v>1610</v>
      </c>
      <c r="B277" s="102" t="s">
        <v>558</v>
      </c>
      <c r="C277" s="102" t="s">
        <v>559</v>
      </c>
      <c r="D277" s="191">
        <v>45511.0</v>
      </c>
      <c r="E277" s="102" t="s">
        <v>293</v>
      </c>
      <c r="F277" s="102" t="s">
        <v>293</v>
      </c>
    </row>
    <row r="278" hidden="1">
      <c r="A278" s="102" t="s">
        <v>1610</v>
      </c>
      <c r="B278" s="102" t="s">
        <v>556</v>
      </c>
      <c r="C278" s="102" t="s">
        <v>557</v>
      </c>
      <c r="D278" s="191">
        <v>45511.0</v>
      </c>
      <c r="E278" s="102" t="s">
        <v>293</v>
      </c>
      <c r="F278" s="102" t="s">
        <v>293</v>
      </c>
    </row>
    <row r="279" hidden="1">
      <c r="A279" s="102" t="s">
        <v>1610</v>
      </c>
      <c r="B279" s="102" t="s">
        <v>553</v>
      </c>
      <c r="C279" s="102" t="s">
        <v>554</v>
      </c>
      <c r="D279" s="191">
        <v>45511.0</v>
      </c>
      <c r="E279" s="102" t="s">
        <v>293</v>
      </c>
      <c r="F279" s="102" t="s">
        <v>293</v>
      </c>
    </row>
    <row r="280" hidden="1">
      <c r="A280" s="102" t="s">
        <v>1619</v>
      </c>
      <c r="B280" s="102" t="s">
        <v>719</v>
      </c>
      <c r="C280" s="102" t="s">
        <v>720</v>
      </c>
      <c r="D280" s="191">
        <v>45511.0</v>
      </c>
      <c r="E280" s="102" t="s">
        <v>141</v>
      </c>
      <c r="F280" s="102" t="s">
        <v>141</v>
      </c>
    </row>
    <row r="281" hidden="1">
      <c r="A281" s="102" t="s">
        <v>1619</v>
      </c>
      <c r="B281" s="102" t="s">
        <v>160</v>
      </c>
      <c r="C281" s="102" t="s">
        <v>161</v>
      </c>
      <c r="D281" s="191">
        <v>45511.0</v>
      </c>
      <c r="E281" s="102" t="s">
        <v>141</v>
      </c>
      <c r="F281" s="102" t="s">
        <v>141</v>
      </c>
    </row>
    <row r="282" hidden="1">
      <c r="A282" s="102" t="s">
        <v>1619</v>
      </c>
      <c r="B282" s="102" t="s">
        <v>149</v>
      </c>
      <c r="C282" s="102" t="s">
        <v>150</v>
      </c>
      <c r="D282" s="191">
        <v>45511.0</v>
      </c>
      <c r="E282" s="102" t="s">
        <v>141</v>
      </c>
      <c r="F282" s="102" t="s">
        <v>141</v>
      </c>
    </row>
    <row r="283" hidden="1">
      <c r="A283" s="102" t="s">
        <v>1619</v>
      </c>
      <c r="B283" s="102" t="s">
        <v>147</v>
      </c>
      <c r="C283" s="102" t="s">
        <v>148</v>
      </c>
      <c r="D283" s="191">
        <v>45511.0</v>
      </c>
      <c r="E283" s="102" t="s">
        <v>141</v>
      </c>
      <c r="F283" s="102" t="s">
        <v>141</v>
      </c>
    </row>
    <row r="284" hidden="1">
      <c r="A284" s="102" t="s">
        <v>1558</v>
      </c>
      <c r="B284" s="102" t="s">
        <v>665</v>
      </c>
      <c r="C284" s="102" t="s">
        <v>666</v>
      </c>
      <c r="D284" s="191">
        <v>45542.0</v>
      </c>
      <c r="E284" s="102" t="s">
        <v>50</v>
      </c>
      <c r="F284" s="102" t="s">
        <v>50</v>
      </c>
    </row>
    <row r="285" hidden="1">
      <c r="A285" s="102" t="s">
        <v>1558</v>
      </c>
      <c r="B285" s="102" t="s">
        <v>183</v>
      </c>
      <c r="C285" s="102" t="s">
        <v>184</v>
      </c>
      <c r="D285" s="191">
        <v>45542.0</v>
      </c>
      <c r="E285" s="102" t="s">
        <v>50</v>
      </c>
      <c r="F285" s="102" t="s">
        <v>50</v>
      </c>
    </row>
    <row r="286" hidden="1">
      <c r="A286" s="102" t="s">
        <v>1558</v>
      </c>
      <c r="B286" s="102" t="s">
        <v>179</v>
      </c>
      <c r="C286" s="102" t="s">
        <v>180</v>
      </c>
      <c r="D286" s="191">
        <v>45542.0</v>
      </c>
      <c r="E286" s="102" t="s">
        <v>50</v>
      </c>
      <c r="F286" s="102" t="s">
        <v>50</v>
      </c>
    </row>
    <row r="287" hidden="1">
      <c r="A287" s="102" t="s">
        <v>1558</v>
      </c>
      <c r="B287" s="102" t="s">
        <v>174</v>
      </c>
      <c r="C287" s="102" t="s">
        <v>175</v>
      </c>
      <c r="D287" s="191">
        <v>45542.0</v>
      </c>
      <c r="E287" s="102" t="s">
        <v>50</v>
      </c>
      <c r="F287" s="102" t="s">
        <v>50</v>
      </c>
    </row>
    <row r="288" hidden="1">
      <c r="A288" s="102" t="s">
        <v>1558</v>
      </c>
      <c r="B288" s="102" t="s">
        <v>171</v>
      </c>
      <c r="C288" s="102" t="s">
        <v>172</v>
      </c>
      <c r="D288" s="191">
        <v>45542.0</v>
      </c>
      <c r="E288" s="102" t="s">
        <v>50</v>
      </c>
      <c r="F288" s="102" t="s">
        <v>50</v>
      </c>
    </row>
    <row r="289" hidden="1">
      <c r="A289" s="102" t="s">
        <v>1558</v>
      </c>
      <c r="B289" s="102" t="s">
        <v>48</v>
      </c>
      <c r="C289" s="102" t="s">
        <v>49</v>
      </c>
      <c r="D289" s="191">
        <v>45542.0</v>
      </c>
      <c r="E289" s="102" t="s">
        <v>50</v>
      </c>
      <c r="F289" s="102" t="s">
        <v>50</v>
      </c>
    </row>
    <row r="290" hidden="1">
      <c r="A290" s="102" t="s">
        <v>1508</v>
      </c>
      <c r="B290" s="102" t="s">
        <v>670</v>
      </c>
      <c r="C290" s="102" t="s">
        <v>671</v>
      </c>
      <c r="D290" s="191">
        <v>45542.0</v>
      </c>
      <c r="E290" s="102" t="s">
        <v>439</v>
      </c>
      <c r="F290" s="102" t="s">
        <v>306</v>
      </c>
    </row>
    <row r="291" hidden="1">
      <c r="A291" s="102" t="s">
        <v>1508</v>
      </c>
      <c r="B291" s="102" t="s">
        <v>434</v>
      </c>
      <c r="C291" s="102" t="s">
        <v>435</v>
      </c>
      <c r="D291" s="191">
        <v>45542.0</v>
      </c>
      <c r="E291" s="102" t="s">
        <v>306</v>
      </c>
      <c r="F291" s="102" t="s">
        <v>306</v>
      </c>
    </row>
    <row r="292" hidden="1">
      <c r="A292" s="102" t="s">
        <v>1508</v>
      </c>
      <c r="B292" s="102" t="s">
        <v>418</v>
      </c>
      <c r="C292" s="102" t="s">
        <v>419</v>
      </c>
      <c r="D292" s="191">
        <v>45542.0</v>
      </c>
      <c r="E292" s="102" t="s">
        <v>306</v>
      </c>
      <c r="F292" s="102" t="s">
        <v>306</v>
      </c>
    </row>
    <row r="293" hidden="1">
      <c r="A293" s="102" t="s">
        <v>1508</v>
      </c>
      <c r="B293" s="102" t="s">
        <v>412</v>
      </c>
      <c r="C293" s="102" t="s">
        <v>413</v>
      </c>
      <c r="D293" s="191">
        <v>45542.0</v>
      </c>
      <c r="E293" s="102" t="s">
        <v>306</v>
      </c>
      <c r="F293" s="102" t="s">
        <v>306</v>
      </c>
    </row>
    <row r="294" hidden="1">
      <c r="A294" s="102" t="s">
        <v>1508</v>
      </c>
      <c r="B294" s="102" t="s">
        <v>408</v>
      </c>
      <c r="C294" s="102" t="s">
        <v>409</v>
      </c>
      <c r="D294" s="172">
        <v>45542.0</v>
      </c>
      <c r="E294" s="102" t="s">
        <v>306</v>
      </c>
      <c r="F294" s="102" t="s">
        <v>306</v>
      </c>
    </row>
    <row r="295" hidden="1">
      <c r="A295" s="102" t="s">
        <v>1508</v>
      </c>
      <c r="B295" s="102" t="s">
        <v>340</v>
      </c>
      <c r="C295" s="102" t="s">
        <v>341</v>
      </c>
      <c r="D295" s="191">
        <v>45542.0</v>
      </c>
      <c r="E295" s="102" t="s">
        <v>327</v>
      </c>
      <c r="F295" s="102" t="s">
        <v>306</v>
      </c>
    </row>
    <row r="296" hidden="1">
      <c r="A296" s="102" t="s">
        <v>1508</v>
      </c>
      <c r="B296" s="102" t="s">
        <v>309</v>
      </c>
      <c r="C296" s="102" t="s">
        <v>310</v>
      </c>
      <c r="D296" s="191">
        <v>45542.0</v>
      </c>
      <c r="E296" s="102" t="s">
        <v>232</v>
      </c>
      <c r="F296" s="102" t="s">
        <v>306</v>
      </c>
    </row>
    <row r="297" hidden="1">
      <c r="A297" s="102" t="s">
        <v>1508</v>
      </c>
      <c r="B297" s="102" t="s">
        <v>291</v>
      </c>
      <c r="C297" s="102" t="s">
        <v>1210</v>
      </c>
      <c r="D297" s="191">
        <v>45542.0</v>
      </c>
      <c r="E297" s="102" t="s">
        <v>232</v>
      </c>
      <c r="F297" s="102" t="s">
        <v>306</v>
      </c>
    </row>
    <row r="298" hidden="1">
      <c r="A298" s="102" t="s">
        <v>1579</v>
      </c>
      <c r="B298" s="102" t="s">
        <v>697</v>
      </c>
      <c r="C298" s="102" t="s">
        <v>698</v>
      </c>
      <c r="D298" s="191">
        <v>45542.0</v>
      </c>
      <c r="E298" s="102" t="s">
        <v>453</v>
      </c>
      <c r="F298" s="102" t="s">
        <v>453</v>
      </c>
    </row>
    <row r="299" hidden="1">
      <c r="A299" s="102" t="s">
        <v>1579</v>
      </c>
      <c r="B299" s="102" t="s">
        <v>694</v>
      </c>
      <c r="C299" s="102" t="s">
        <v>695</v>
      </c>
      <c r="D299" s="191">
        <v>45542.0</v>
      </c>
      <c r="E299" s="102" t="s">
        <v>453</v>
      </c>
      <c r="F299" s="102" t="s">
        <v>453</v>
      </c>
    </row>
    <row r="300" hidden="1">
      <c r="A300" s="102" t="s">
        <v>1579</v>
      </c>
      <c r="B300" s="102" t="s">
        <v>629</v>
      </c>
      <c r="C300" s="102" t="s">
        <v>630</v>
      </c>
      <c r="D300" s="191">
        <v>45542.0</v>
      </c>
      <c r="E300" s="102" t="s">
        <v>453</v>
      </c>
      <c r="F300" s="102" t="s">
        <v>453</v>
      </c>
    </row>
    <row r="301" hidden="1">
      <c r="A301" s="102" t="s">
        <v>1579</v>
      </c>
      <c r="B301" s="102" t="s">
        <v>483</v>
      </c>
      <c r="C301" s="102" t="s">
        <v>484</v>
      </c>
      <c r="D301" s="191">
        <v>45542.0</v>
      </c>
      <c r="E301" s="102" t="s">
        <v>453</v>
      </c>
      <c r="F301" s="102" t="s">
        <v>453</v>
      </c>
    </row>
    <row r="302" hidden="1">
      <c r="A302" s="102" t="s">
        <v>1579</v>
      </c>
      <c r="B302" s="102" t="s">
        <v>470</v>
      </c>
      <c r="C302" s="102" t="s">
        <v>471</v>
      </c>
      <c r="D302" s="191">
        <v>45542.0</v>
      </c>
      <c r="E302" s="102" t="s">
        <v>453</v>
      </c>
      <c r="F302" s="102" t="s">
        <v>453</v>
      </c>
    </row>
    <row r="303" hidden="1">
      <c r="A303" s="102" t="s">
        <v>1579</v>
      </c>
      <c r="B303" s="102" t="s">
        <v>458</v>
      </c>
      <c r="C303" s="102" t="s">
        <v>459</v>
      </c>
      <c r="D303" s="191">
        <v>45542.0</v>
      </c>
      <c r="E303" s="102" t="s">
        <v>453</v>
      </c>
      <c r="F303" s="102" t="s">
        <v>453</v>
      </c>
    </row>
    <row r="304" hidden="1">
      <c r="A304" s="102" t="s">
        <v>1579</v>
      </c>
      <c r="B304" s="102" t="s">
        <v>451</v>
      </c>
      <c r="C304" s="102" t="s">
        <v>452</v>
      </c>
      <c r="D304" s="191">
        <v>45542.0</v>
      </c>
      <c r="E304" s="102" t="s">
        <v>453</v>
      </c>
      <c r="F304" s="102" t="s">
        <v>453</v>
      </c>
    </row>
    <row r="305" hidden="1">
      <c r="A305" s="102" t="s">
        <v>1569</v>
      </c>
      <c r="B305" s="102" t="s">
        <v>684</v>
      </c>
      <c r="C305" s="102" t="s">
        <v>685</v>
      </c>
      <c r="D305" s="191">
        <v>45572.0</v>
      </c>
      <c r="E305" s="102" t="s">
        <v>439</v>
      </c>
      <c r="F305" s="102" t="s">
        <v>439</v>
      </c>
    </row>
    <row r="306" hidden="1">
      <c r="A306" s="102" t="s">
        <v>1569</v>
      </c>
      <c r="B306" s="102" t="s">
        <v>674</v>
      </c>
      <c r="C306" s="102" t="s">
        <v>675</v>
      </c>
      <c r="D306" s="191">
        <v>45572.0</v>
      </c>
      <c r="E306" s="102" t="s">
        <v>439</v>
      </c>
      <c r="F306" s="102" t="s">
        <v>439</v>
      </c>
    </row>
    <row r="307" hidden="1">
      <c r="A307" s="102" t="s">
        <v>1569</v>
      </c>
      <c r="B307" s="102" t="s">
        <v>444</v>
      </c>
      <c r="C307" s="102" t="s">
        <v>445</v>
      </c>
      <c r="D307" s="191">
        <v>45572.0</v>
      </c>
      <c r="E307" s="102" t="s">
        <v>439</v>
      </c>
      <c r="F307" s="102" t="s">
        <v>439</v>
      </c>
    </row>
    <row r="308" hidden="1">
      <c r="A308" s="102" t="s">
        <v>1569</v>
      </c>
      <c r="B308" s="102" t="s">
        <v>442</v>
      </c>
      <c r="C308" s="102" t="s">
        <v>443</v>
      </c>
      <c r="D308" s="191">
        <v>45572.0</v>
      </c>
      <c r="E308" s="102" t="s">
        <v>439</v>
      </c>
      <c r="F308" s="102" t="s">
        <v>439</v>
      </c>
    </row>
    <row r="309" hidden="1">
      <c r="A309" s="102" t="s">
        <v>1569</v>
      </c>
      <c r="B309" s="102" t="s">
        <v>438</v>
      </c>
      <c r="C309" s="102" t="s">
        <v>268</v>
      </c>
      <c r="D309" s="191">
        <v>45572.0</v>
      </c>
      <c r="E309" s="102" t="s">
        <v>439</v>
      </c>
      <c r="F309" s="102" t="s">
        <v>439</v>
      </c>
    </row>
    <row r="310" hidden="1">
      <c r="A310" s="102" t="s">
        <v>1597</v>
      </c>
      <c r="B310" s="102" t="s">
        <v>652</v>
      </c>
      <c r="C310" s="102" t="s">
        <v>653</v>
      </c>
      <c r="D310" s="191">
        <v>45572.0</v>
      </c>
      <c r="E310" s="102" t="s">
        <v>449</v>
      </c>
      <c r="F310" s="102" t="s">
        <v>449</v>
      </c>
    </row>
    <row r="311" hidden="1">
      <c r="A311" s="102" t="s">
        <v>1597</v>
      </c>
      <c r="B311" s="102" t="s">
        <v>649</v>
      </c>
      <c r="C311" s="102" t="s">
        <v>650</v>
      </c>
      <c r="D311" s="191">
        <v>45572.0</v>
      </c>
      <c r="E311" s="102" t="s">
        <v>449</v>
      </c>
      <c r="F311" s="102" t="s">
        <v>449</v>
      </c>
    </row>
    <row r="312" hidden="1">
      <c r="A312" s="102" t="s">
        <v>1597</v>
      </c>
      <c r="B312" s="102" t="s">
        <v>544</v>
      </c>
      <c r="C312" s="102" t="s">
        <v>545</v>
      </c>
      <c r="D312" s="172">
        <v>45572.0</v>
      </c>
      <c r="E312" s="102" t="s">
        <v>449</v>
      </c>
      <c r="F312" s="102" t="s">
        <v>449</v>
      </c>
    </row>
    <row r="313" hidden="1">
      <c r="A313" s="102" t="s">
        <v>1597</v>
      </c>
      <c r="B313" s="102" t="s">
        <v>541</v>
      </c>
      <c r="C313" s="102" t="s">
        <v>542</v>
      </c>
      <c r="D313" s="191">
        <v>45572.0</v>
      </c>
      <c r="E313" s="102" t="s">
        <v>449</v>
      </c>
      <c r="F313" s="102" t="s">
        <v>449</v>
      </c>
    </row>
    <row r="314" hidden="1">
      <c r="A314" s="102" t="s">
        <v>1597</v>
      </c>
      <c r="B314" s="102" t="s">
        <v>538</v>
      </c>
      <c r="C314" s="102" t="s">
        <v>1250</v>
      </c>
      <c r="D314" s="191">
        <v>45572.0</v>
      </c>
      <c r="E314" s="102" t="s">
        <v>449</v>
      </c>
      <c r="F314" s="102" t="s">
        <v>449</v>
      </c>
    </row>
    <row r="315" hidden="1">
      <c r="A315" s="102" t="s">
        <v>1597</v>
      </c>
      <c r="B315" s="102" t="s">
        <v>526</v>
      </c>
      <c r="C315" s="102" t="s">
        <v>527</v>
      </c>
      <c r="D315" s="191">
        <v>45572.0</v>
      </c>
      <c r="E315" s="102" t="s">
        <v>449</v>
      </c>
      <c r="F315" s="102" t="s">
        <v>449</v>
      </c>
    </row>
    <row r="316" hidden="1">
      <c r="A316" s="102" t="s">
        <v>1597</v>
      </c>
      <c r="B316" s="102" t="s">
        <v>523</v>
      </c>
      <c r="C316" s="102" t="s">
        <v>524</v>
      </c>
      <c r="D316" s="191">
        <v>45572.0</v>
      </c>
      <c r="E316" s="102" t="s">
        <v>449</v>
      </c>
      <c r="F316" s="102" t="s">
        <v>449</v>
      </c>
    </row>
    <row r="317" hidden="1">
      <c r="A317" s="102" t="s">
        <v>1597</v>
      </c>
      <c r="B317" s="102" t="s">
        <v>464</v>
      </c>
      <c r="C317" s="102" t="s">
        <v>465</v>
      </c>
      <c r="D317" s="191">
        <v>45572.0</v>
      </c>
      <c r="E317" s="102" t="s">
        <v>449</v>
      </c>
      <c r="F317" s="102" t="s">
        <v>449</v>
      </c>
    </row>
    <row r="318" hidden="1">
      <c r="A318" s="102" t="s">
        <v>1597</v>
      </c>
      <c r="B318" s="102" t="s">
        <v>447</v>
      </c>
      <c r="C318" s="102" t="s">
        <v>448</v>
      </c>
      <c r="D318" s="191">
        <v>45572.0</v>
      </c>
      <c r="E318" s="102" t="s">
        <v>449</v>
      </c>
      <c r="F318" s="102" t="s">
        <v>449</v>
      </c>
    </row>
    <row r="319" hidden="1">
      <c r="A319" s="102" t="s">
        <v>1500</v>
      </c>
      <c r="B319" s="102" t="s">
        <v>405</v>
      </c>
      <c r="C319" s="102" t="s">
        <v>406</v>
      </c>
      <c r="D319" s="191">
        <v>45572.0</v>
      </c>
      <c r="E319" s="102" t="s">
        <v>387</v>
      </c>
      <c r="F319" s="102" t="s">
        <v>387</v>
      </c>
    </row>
    <row r="320" hidden="1">
      <c r="A320" s="102" t="s">
        <v>1500</v>
      </c>
      <c r="B320" s="102" t="s">
        <v>402</v>
      </c>
      <c r="C320" s="102" t="s">
        <v>403</v>
      </c>
      <c r="D320" s="191">
        <v>45572.0</v>
      </c>
      <c r="E320" s="102" t="s">
        <v>387</v>
      </c>
      <c r="F320" s="102" t="s">
        <v>387</v>
      </c>
    </row>
    <row r="321" hidden="1">
      <c r="A321" s="102" t="s">
        <v>1500</v>
      </c>
      <c r="B321" s="102" t="s">
        <v>392</v>
      </c>
      <c r="C321" s="102" t="s">
        <v>393</v>
      </c>
      <c r="D321" s="191">
        <v>45572.0</v>
      </c>
      <c r="E321" s="102" t="s">
        <v>387</v>
      </c>
      <c r="F321" s="102" t="s">
        <v>387</v>
      </c>
    </row>
    <row r="322" hidden="1">
      <c r="A322" s="102" t="s">
        <v>1630</v>
      </c>
      <c r="B322" s="102" t="s">
        <v>687</v>
      </c>
      <c r="C322" s="102" t="s">
        <v>688</v>
      </c>
      <c r="D322" s="191">
        <v>45603.0</v>
      </c>
      <c r="E322" s="102" t="s">
        <v>592</v>
      </c>
      <c r="F322" s="102" t="s">
        <v>592</v>
      </c>
    </row>
    <row r="323" hidden="1">
      <c r="A323" s="102" t="s">
        <v>1630</v>
      </c>
      <c r="B323" s="102" t="s">
        <v>610</v>
      </c>
      <c r="C323" s="102" t="s">
        <v>611</v>
      </c>
      <c r="D323" s="191">
        <v>45603.0</v>
      </c>
      <c r="E323" s="102" t="s">
        <v>592</v>
      </c>
      <c r="F323" s="102" t="s">
        <v>592</v>
      </c>
    </row>
    <row r="324" hidden="1">
      <c r="A324" s="102" t="s">
        <v>1630</v>
      </c>
      <c r="B324" s="102" t="s">
        <v>607</v>
      </c>
      <c r="C324" s="102" t="s">
        <v>608</v>
      </c>
      <c r="D324" s="191">
        <v>45603.0</v>
      </c>
      <c r="E324" s="102" t="s">
        <v>592</v>
      </c>
      <c r="F324" s="102" t="s">
        <v>592</v>
      </c>
    </row>
    <row r="325" hidden="1">
      <c r="A325" s="102" t="s">
        <v>1630</v>
      </c>
      <c r="B325" s="102" t="s">
        <v>604</v>
      </c>
      <c r="C325" s="102" t="s">
        <v>605</v>
      </c>
      <c r="D325" s="191">
        <v>45603.0</v>
      </c>
      <c r="E325" s="102" t="s">
        <v>592</v>
      </c>
      <c r="F325" s="102" t="s">
        <v>592</v>
      </c>
    </row>
    <row r="326" hidden="1">
      <c r="A326" s="102" t="s">
        <v>1630</v>
      </c>
      <c r="B326" s="102" t="s">
        <v>602</v>
      </c>
      <c r="C326" s="102" t="s">
        <v>603</v>
      </c>
      <c r="D326" s="191">
        <v>45603.0</v>
      </c>
      <c r="E326" s="102" t="s">
        <v>592</v>
      </c>
      <c r="F326" s="102" t="s">
        <v>592</v>
      </c>
    </row>
    <row r="327" hidden="1">
      <c r="A327" s="102" t="s">
        <v>1630</v>
      </c>
      <c r="B327" s="102" t="s">
        <v>599</v>
      </c>
      <c r="C327" s="102" t="s">
        <v>600</v>
      </c>
      <c r="D327" s="191">
        <v>45603.0</v>
      </c>
      <c r="E327" s="102" t="s">
        <v>592</v>
      </c>
      <c r="F327" s="102" t="s">
        <v>592</v>
      </c>
    </row>
    <row r="328" hidden="1">
      <c r="A328" s="102" t="s">
        <v>1630</v>
      </c>
      <c r="B328" s="102" t="s">
        <v>596</v>
      </c>
      <c r="C328" s="102" t="s">
        <v>597</v>
      </c>
      <c r="D328" s="191">
        <v>45603.0</v>
      </c>
      <c r="E328" s="102" t="s">
        <v>592</v>
      </c>
      <c r="F328" s="102" t="s">
        <v>592</v>
      </c>
    </row>
    <row r="329" hidden="1">
      <c r="A329" s="102" t="s">
        <v>1485</v>
      </c>
      <c r="B329" s="102" t="s">
        <v>615</v>
      </c>
      <c r="C329" s="102" t="s">
        <v>616</v>
      </c>
      <c r="D329" s="172">
        <v>45572.0</v>
      </c>
      <c r="E329" s="102" t="s">
        <v>327</v>
      </c>
      <c r="F329" s="102" t="s">
        <v>327</v>
      </c>
    </row>
    <row r="330" hidden="1">
      <c r="A330" s="102" t="s">
        <v>1485</v>
      </c>
      <c r="B330" s="102" t="s">
        <v>399</v>
      </c>
      <c r="C330" s="102" t="s">
        <v>400</v>
      </c>
      <c r="D330" s="191">
        <v>45572.0</v>
      </c>
      <c r="E330" s="102" t="s">
        <v>327</v>
      </c>
      <c r="F330" s="102" t="s">
        <v>327</v>
      </c>
    </row>
    <row r="331" hidden="1">
      <c r="A331" s="102" t="s">
        <v>1485</v>
      </c>
      <c r="B331" s="102" t="s">
        <v>389</v>
      </c>
      <c r="C331" s="102" t="s">
        <v>390</v>
      </c>
      <c r="D331" s="191">
        <v>45572.0</v>
      </c>
      <c r="E331" s="102" t="s">
        <v>327</v>
      </c>
      <c r="F331" s="102" t="s">
        <v>327</v>
      </c>
    </row>
    <row r="332" hidden="1">
      <c r="A332" s="102" t="s">
        <v>1485</v>
      </c>
      <c r="B332" s="102" t="s">
        <v>379</v>
      </c>
      <c r="C332" s="102" t="s">
        <v>380</v>
      </c>
      <c r="D332" s="191">
        <v>45572.0</v>
      </c>
      <c r="E332" s="102" t="s">
        <v>327</v>
      </c>
      <c r="F332" s="102" t="s">
        <v>327</v>
      </c>
    </row>
    <row r="333" hidden="1">
      <c r="A333" s="102" t="s">
        <v>1485</v>
      </c>
      <c r="B333" s="102" t="s">
        <v>376</v>
      </c>
      <c r="C333" s="102" t="s">
        <v>377</v>
      </c>
      <c r="D333" s="192">
        <v>45572.0</v>
      </c>
      <c r="E333" s="102" t="s">
        <v>327</v>
      </c>
      <c r="F333" s="102" t="s">
        <v>327</v>
      </c>
    </row>
    <row r="334" hidden="1">
      <c r="A334" s="102" t="s">
        <v>1485</v>
      </c>
      <c r="B334" s="102" t="s">
        <v>367</v>
      </c>
      <c r="C334" s="102" t="s">
        <v>368</v>
      </c>
      <c r="D334" s="191">
        <v>45572.0</v>
      </c>
      <c r="E334" s="102" t="s">
        <v>327</v>
      </c>
      <c r="F334" s="102" t="s">
        <v>327</v>
      </c>
    </row>
    <row r="335" hidden="1">
      <c r="A335" s="102" t="s">
        <v>1485</v>
      </c>
      <c r="B335" s="102" t="s">
        <v>353</v>
      </c>
      <c r="C335" s="102" t="s">
        <v>354</v>
      </c>
      <c r="D335" s="191">
        <v>45572.0</v>
      </c>
      <c r="E335" s="102" t="s">
        <v>327</v>
      </c>
      <c r="F335" s="102" t="s">
        <v>327</v>
      </c>
    </row>
    <row r="336" hidden="1">
      <c r="A336" s="102" t="s">
        <v>1485</v>
      </c>
      <c r="B336" s="102" t="s">
        <v>343</v>
      </c>
      <c r="C336" s="102" t="s">
        <v>344</v>
      </c>
      <c r="D336" s="191">
        <v>45572.0</v>
      </c>
      <c r="E336" s="102" t="s">
        <v>327</v>
      </c>
      <c r="F336" s="102" t="s">
        <v>327</v>
      </c>
    </row>
    <row r="337" hidden="1">
      <c r="A337" s="102" t="s">
        <v>1485</v>
      </c>
      <c r="B337" s="102" t="s">
        <v>333</v>
      </c>
      <c r="C337" s="102" t="s">
        <v>268</v>
      </c>
      <c r="D337" s="191">
        <v>45572.0</v>
      </c>
      <c r="E337" s="102" t="s">
        <v>327</v>
      </c>
      <c r="F337" s="102" t="s">
        <v>327</v>
      </c>
    </row>
    <row r="338" hidden="1">
      <c r="A338" s="102" t="s">
        <v>1485</v>
      </c>
      <c r="B338" s="102" t="s">
        <v>330</v>
      </c>
      <c r="C338" s="102" t="s">
        <v>331</v>
      </c>
      <c r="D338" s="191">
        <v>45572.0</v>
      </c>
      <c r="E338" s="102" t="s">
        <v>327</v>
      </c>
      <c r="F338" s="102" t="s">
        <v>327</v>
      </c>
    </row>
    <row r="339" hidden="1">
      <c r="A339" s="102" t="s">
        <v>1485</v>
      </c>
      <c r="B339" s="102" t="s">
        <v>325</v>
      </c>
      <c r="C339" s="102" t="s">
        <v>326</v>
      </c>
      <c r="D339" s="191">
        <v>45572.0</v>
      </c>
      <c r="E339" s="102" t="s">
        <v>327</v>
      </c>
      <c r="F339" s="102" t="s">
        <v>327</v>
      </c>
    </row>
    <row r="340" hidden="1">
      <c r="A340" s="102" t="s">
        <v>1611</v>
      </c>
      <c r="B340" s="102" t="s">
        <v>717</v>
      </c>
      <c r="C340" s="102" t="s">
        <v>536</v>
      </c>
      <c r="D340" s="191">
        <v>45603.0</v>
      </c>
      <c r="E340" s="102" t="s">
        <v>293</v>
      </c>
      <c r="F340" s="102" t="s">
        <v>293</v>
      </c>
    </row>
    <row r="341" hidden="1">
      <c r="A341" s="102" t="s">
        <v>1611</v>
      </c>
      <c r="B341" s="102" t="s">
        <v>655</v>
      </c>
      <c r="C341" s="102" t="s">
        <v>656</v>
      </c>
      <c r="D341" s="191">
        <v>45603.0</v>
      </c>
      <c r="E341" s="102" t="s">
        <v>293</v>
      </c>
      <c r="F341" s="102" t="s">
        <v>293</v>
      </c>
    </row>
    <row r="342" hidden="1">
      <c r="A342" s="102" t="s">
        <v>1611</v>
      </c>
      <c r="B342" s="102" t="s">
        <v>586</v>
      </c>
      <c r="C342" s="102" t="s">
        <v>587</v>
      </c>
      <c r="D342" s="191">
        <v>45603.0</v>
      </c>
      <c r="E342" s="102" t="s">
        <v>293</v>
      </c>
      <c r="F342" s="102" t="s">
        <v>293</v>
      </c>
    </row>
    <row r="343" hidden="1">
      <c r="A343" s="102" t="s">
        <v>1611</v>
      </c>
      <c r="B343" s="102" t="s">
        <v>582</v>
      </c>
      <c r="C343" s="102" t="s">
        <v>583</v>
      </c>
      <c r="D343" s="191">
        <v>45603.0</v>
      </c>
      <c r="E343" s="102" t="s">
        <v>293</v>
      </c>
      <c r="F343" s="102" t="s">
        <v>293</v>
      </c>
    </row>
    <row r="344" hidden="1">
      <c r="A344" s="102" t="s">
        <v>1611</v>
      </c>
      <c r="B344" s="102" t="s">
        <v>578</v>
      </c>
      <c r="C344" s="102" t="s">
        <v>579</v>
      </c>
      <c r="D344" s="191">
        <v>45603.0</v>
      </c>
      <c r="E344" s="102" t="s">
        <v>293</v>
      </c>
      <c r="F344" s="102" t="s">
        <v>293</v>
      </c>
    </row>
    <row r="345" hidden="1">
      <c r="A345" s="102" t="s">
        <v>1611</v>
      </c>
      <c r="B345" s="102" t="s">
        <v>574</v>
      </c>
      <c r="C345" s="102" t="s">
        <v>575</v>
      </c>
      <c r="D345" s="191">
        <v>45603.0</v>
      </c>
      <c r="E345" s="102" t="s">
        <v>293</v>
      </c>
      <c r="F345" s="102" t="s">
        <v>293</v>
      </c>
    </row>
    <row r="346" hidden="1">
      <c r="A346" s="102" t="s">
        <v>1611</v>
      </c>
      <c r="B346" s="102" t="s">
        <v>564</v>
      </c>
      <c r="C346" s="102" t="s">
        <v>565</v>
      </c>
      <c r="D346" s="191">
        <v>45603.0</v>
      </c>
      <c r="E346" s="102" t="s">
        <v>293</v>
      </c>
      <c r="F346" s="102" t="s">
        <v>293</v>
      </c>
    </row>
    <row r="347" hidden="1">
      <c r="A347" s="102" t="s">
        <v>1611</v>
      </c>
      <c r="B347" s="102" t="s">
        <v>558</v>
      </c>
      <c r="C347" s="102" t="s">
        <v>559</v>
      </c>
      <c r="D347" s="191">
        <v>45603.0</v>
      </c>
      <c r="E347" s="102" t="s">
        <v>293</v>
      </c>
      <c r="F347" s="102" t="s">
        <v>293</v>
      </c>
    </row>
    <row r="348" hidden="1">
      <c r="A348" s="102" t="s">
        <v>1611</v>
      </c>
      <c r="B348" s="102" t="s">
        <v>556</v>
      </c>
      <c r="C348" s="102" t="s">
        <v>557</v>
      </c>
      <c r="D348" s="191">
        <v>45603.0</v>
      </c>
      <c r="E348" s="102" t="s">
        <v>293</v>
      </c>
      <c r="F348" s="102" t="s">
        <v>293</v>
      </c>
    </row>
    <row r="349" hidden="1">
      <c r="A349" s="102" t="s">
        <v>1570</v>
      </c>
      <c r="B349" s="102" t="s">
        <v>684</v>
      </c>
      <c r="C349" s="102" t="s">
        <v>685</v>
      </c>
      <c r="D349" s="191">
        <v>45633.0</v>
      </c>
      <c r="E349" s="102" t="s">
        <v>439</v>
      </c>
      <c r="F349" s="102" t="s">
        <v>439</v>
      </c>
    </row>
    <row r="350" hidden="1">
      <c r="A350" s="102" t="s">
        <v>1570</v>
      </c>
      <c r="B350" s="102" t="s">
        <v>681</v>
      </c>
      <c r="C350" s="102" t="s">
        <v>682</v>
      </c>
      <c r="D350" s="191">
        <v>45633.0</v>
      </c>
      <c r="E350" s="102" t="s">
        <v>439</v>
      </c>
      <c r="F350" s="102" t="s">
        <v>439</v>
      </c>
    </row>
    <row r="351" hidden="1">
      <c r="A351" s="102" t="s">
        <v>1570</v>
      </c>
      <c r="B351" s="102" t="s">
        <v>678</v>
      </c>
      <c r="C351" s="102" t="s">
        <v>679</v>
      </c>
      <c r="D351" s="191">
        <v>45633.0</v>
      </c>
      <c r="E351" s="102" t="s">
        <v>439</v>
      </c>
      <c r="F351" s="102" t="s">
        <v>439</v>
      </c>
    </row>
    <row r="352" hidden="1">
      <c r="A352" s="102" t="s">
        <v>1570</v>
      </c>
      <c r="B352" s="102" t="s">
        <v>674</v>
      </c>
      <c r="C352" s="102" t="s">
        <v>675</v>
      </c>
      <c r="D352" s="191">
        <v>45633.0</v>
      </c>
      <c r="E352" s="102" t="s">
        <v>439</v>
      </c>
      <c r="F352" s="102" t="s">
        <v>439</v>
      </c>
    </row>
    <row r="353" hidden="1">
      <c r="A353" s="102" t="s">
        <v>1570</v>
      </c>
      <c r="B353" s="102" t="s">
        <v>444</v>
      </c>
      <c r="C353" s="102" t="s">
        <v>445</v>
      </c>
      <c r="D353" s="191">
        <v>45633.0</v>
      </c>
      <c r="E353" s="102" t="s">
        <v>439</v>
      </c>
      <c r="F353" s="102" t="s">
        <v>439</v>
      </c>
    </row>
    <row r="354" hidden="1">
      <c r="A354" s="102" t="s">
        <v>1570</v>
      </c>
      <c r="B354" s="102" t="s">
        <v>442</v>
      </c>
      <c r="C354" s="102" t="s">
        <v>443</v>
      </c>
      <c r="D354" s="191">
        <v>45633.0</v>
      </c>
      <c r="E354" s="102" t="s">
        <v>439</v>
      </c>
      <c r="F354" s="102" t="s">
        <v>439</v>
      </c>
    </row>
    <row r="355" hidden="1">
      <c r="A355" s="102" t="s">
        <v>1570</v>
      </c>
      <c r="B355" s="102" t="s">
        <v>438</v>
      </c>
      <c r="C355" s="102" t="s">
        <v>268</v>
      </c>
      <c r="D355" s="191">
        <v>45633.0</v>
      </c>
      <c r="E355" s="102" t="s">
        <v>439</v>
      </c>
      <c r="F355" s="102" t="s">
        <v>439</v>
      </c>
    </row>
    <row r="356" hidden="1">
      <c r="A356" s="102" t="s">
        <v>1501</v>
      </c>
      <c r="B356" s="102" t="s">
        <v>405</v>
      </c>
      <c r="C356" s="102" t="s">
        <v>406</v>
      </c>
      <c r="D356" s="191">
        <v>45633.0</v>
      </c>
      <c r="E356" s="102" t="s">
        <v>387</v>
      </c>
      <c r="F356" s="102" t="s">
        <v>387</v>
      </c>
    </row>
    <row r="357" hidden="1">
      <c r="A357" s="102" t="s">
        <v>1501</v>
      </c>
      <c r="B357" s="102" t="s">
        <v>402</v>
      </c>
      <c r="C357" s="102" t="s">
        <v>403</v>
      </c>
      <c r="D357" s="191">
        <v>45633.0</v>
      </c>
      <c r="E357" s="102" t="s">
        <v>387</v>
      </c>
      <c r="F357" s="102" t="s">
        <v>387</v>
      </c>
    </row>
    <row r="358" hidden="1">
      <c r="A358" s="102" t="s">
        <v>1501</v>
      </c>
      <c r="B358" s="102" t="s">
        <v>396</v>
      </c>
      <c r="C358" s="102" t="s">
        <v>397</v>
      </c>
      <c r="D358" s="191">
        <v>45633.0</v>
      </c>
      <c r="E358" s="102" t="s">
        <v>387</v>
      </c>
      <c r="F358" s="102" t="s">
        <v>387</v>
      </c>
    </row>
    <row r="359" hidden="1">
      <c r="A359" s="102" t="s">
        <v>1501</v>
      </c>
      <c r="B359" s="102" t="s">
        <v>392</v>
      </c>
      <c r="C359" s="102" t="s">
        <v>393</v>
      </c>
      <c r="D359" s="191">
        <v>45633.0</v>
      </c>
      <c r="E359" s="102" t="s">
        <v>387</v>
      </c>
      <c r="F359" s="102" t="s">
        <v>387</v>
      </c>
    </row>
    <row r="360" hidden="1">
      <c r="A360" s="102" t="s">
        <v>1580</v>
      </c>
      <c r="B360" s="102" t="s">
        <v>726</v>
      </c>
      <c r="C360" s="102" t="s">
        <v>727</v>
      </c>
      <c r="D360" s="191">
        <v>45633.0</v>
      </c>
      <c r="E360" s="102" t="s">
        <v>453</v>
      </c>
      <c r="F360" s="102" t="s">
        <v>453</v>
      </c>
    </row>
    <row r="361" hidden="1">
      <c r="A361" s="102" t="s">
        <v>1580</v>
      </c>
      <c r="B361" s="102" t="s">
        <v>697</v>
      </c>
      <c r="C361" s="102" t="s">
        <v>698</v>
      </c>
      <c r="D361" s="191">
        <v>45633.0</v>
      </c>
      <c r="E361" s="102" t="s">
        <v>453</v>
      </c>
      <c r="F361" s="102" t="s">
        <v>453</v>
      </c>
    </row>
    <row r="362" hidden="1">
      <c r="A362" s="102" t="s">
        <v>1580</v>
      </c>
      <c r="B362" s="102" t="s">
        <v>694</v>
      </c>
      <c r="C362" s="102" t="s">
        <v>695</v>
      </c>
      <c r="D362" s="191">
        <v>45633.0</v>
      </c>
      <c r="E362" s="102" t="s">
        <v>453</v>
      </c>
      <c r="F362" s="102" t="s">
        <v>453</v>
      </c>
    </row>
    <row r="363" hidden="1">
      <c r="A363" s="102" t="s">
        <v>1580</v>
      </c>
      <c r="B363" s="102" t="s">
        <v>629</v>
      </c>
      <c r="C363" s="102" t="s">
        <v>630</v>
      </c>
      <c r="D363" s="191">
        <v>45633.0</v>
      </c>
      <c r="E363" s="102" t="s">
        <v>453</v>
      </c>
      <c r="F363" s="102" t="s">
        <v>453</v>
      </c>
    </row>
    <row r="364" hidden="1">
      <c r="A364" s="102" t="s">
        <v>1580</v>
      </c>
      <c r="B364" s="102" t="s">
        <v>483</v>
      </c>
      <c r="C364" s="102" t="s">
        <v>484</v>
      </c>
      <c r="D364" s="191">
        <v>45633.0</v>
      </c>
      <c r="E364" s="102" t="s">
        <v>453</v>
      </c>
      <c r="F364" s="102" t="s">
        <v>453</v>
      </c>
    </row>
    <row r="365" hidden="1">
      <c r="A365" s="102" t="s">
        <v>1580</v>
      </c>
      <c r="B365" s="102" t="s">
        <v>477</v>
      </c>
      <c r="C365" s="102" t="s">
        <v>478</v>
      </c>
      <c r="D365" s="191">
        <v>45633.0</v>
      </c>
      <c r="E365" s="102" t="s">
        <v>453</v>
      </c>
      <c r="F365" s="102" t="s">
        <v>453</v>
      </c>
    </row>
    <row r="366" hidden="1">
      <c r="A366" s="102" t="s">
        <v>1580</v>
      </c>
      <c r="B366" s="102" t="s">
        <v>470</v>
      </c>
      <c r="C366" s="102" t="s">
        <v>471</v>
      </c>
      <c r="D366" s="191">
        <v>45633.0</v>
      </c>
      <c r="E366" s="102" t="s">
        <v>453</v>
      </c>
      <c r="F366" s="102" t="s">
        <v>453</v>
      </c>
    </row>
    <row r="367" hidden="1">
      <c r="A367" s="102" t="s">
        <v>1580</v>
      </c>
      <c r="B367" s="102" t="s">
        <v>461</v>
      </c>
      <c r="C367" s="102" t="s">
        <v>462</v>
      </c>
      <c r="D367" s="191">
        <v>45633.0</v>
      </c>
      <c r="E367" s="102" t="s">
        <v>453</v>
      </c>
      <c r="F367" s="102" t="s">
        <v>453</v>
      </c>
    </row>
    <row r="368" hidden="1">
      <c r="A368" s="102" t="s">
        <v>1580</v>
      </c>
      <c r="B368" s="102" t="s">
        <v>458</v>
      </c>
      <c r="C368" s="102" t="s">
        <v>459</v>
      </c>
      <c r="D368" s="191">
        <v>45633.0</v>
      </c>
      <c r="E368" s="102" t="s">
        <v>453</v>
      </c>
      <c r="F368" s="102" t="s">
        <v>453</v>
      </c>
    </row>
    <row r="369" hidden="1">
      <c r="A369" s="102" t="s">
        <v>1580</v>
      </c>
      <c r="B369" s="102" t="s">
        <v>451</v>
      </c>
      <c r="C369" s="102" t="s">
        <v>452</v>
      </c>
      <c r="D369" s="191">
        <v>45633.0</v>
      </c>
      <c r="E369" s="102" t="s">
        <v>453</v>
      </c>
      <c r="F369" s="102" t="s">
        <v>453</v>
      </c>
    </row>
    <row r="370" hidden="1">
      <c r="A370" s="102" t="s">
        <v>1486</v>
      </c>
      <c r="B370" s="102" t="s">
        <v>399</v>
      </c>
      <c r="C370" s="102" t="s">
        <v>400</v>
      </c>
      <c r="D370" s="191">
        <v>45633.0</v>
      </c>
      <c r="E370" s="102" t="s">
        <v>327</v>
      </c>
      <c r="F370" s="102" t="s">
        <v>327</v>
      </c>
    </row>
    <row r="371" hidden="1">
      <c r="A371" s="102" t="s">
        <v>1486</v>
      </c>
      <c r="B371" s="102" t="s">
        <v>389</v>
      </c>
      <c r="C371" s="102" t="s">
        <v>390</v>
      </c>
      <c r="D371" s="191">
        <v>45633.0</v>
      </c>
      <c r="E371" s="102" t="s">
        <v>327</v>
      </c>
      <c r="F371" s="102" t="s">
        <v>327</v>
      </c>
    </row>
    <row r="372" hidden="1">
      <c r="A372" s="102" t="s">
        <v>1486</v>
      </c>
      <c r="B372" s="102" t="s">
        <v>379</v>
      </c>
      <c r="C372" s="102" t="s">
        <v>380</v>
      </c>
      <c r="D372" s="191">
        <v>45633.0</v>
      </c>
      <c r="E372" s="102" t="s">
        <v>327</v>
      </c>
      <c r="F372" s="102" t="s">
        <v>327</v>
      </c>
    </row>
    <row r="373" hidden="1">
      <c r="A373" s="102" t="s">
        <v>1486</v>
      </c>
      <c r="B373" s="102" t="s">
        <v>367</v>
      </c>
      <c r="C373" s="102" t="s">
        <v>368</v>
      </c>
      <c r="D373" s="191">
        <v>45633.0</v>
      </c>
      <c r="E373" s="102" t="s">
        <v>327</v>
      </c>
      <c r="F373" s="102" t="s">
        <v>327</v>
      </c>
    </row>
    <row r="374" hidden="1">
      <c r="A374" s="102" t="s">
        <v>1486</v>
      </c>
      <c r="B374" s="102" t="s">
        <v>353</v>
      </c>
      <c r="C374" s="102" t="s">
        <v>354</v>
      </c>
      <c r="D374" s="191">
        <v>45633.0</v>
      </c>
      <c r="E374" s="102" t="s">
        <v>327</v>
      </c>
      <c r="F374" s="102" t="s">
        <v>327</v>
      </c>
    </row>
    <row r="375" hidden="1">
      <c r="A375" s="102" t="s">
        <v>1486</v>
      </c>
      <c r="B375" s="102" t="s">
        <v>340</v>
      </c>
      <c r="C375" s="102" t="s">
        <v>341</v>
      </c>
      <c r="D375" s="191">
        <v>45633.0</v>
      </c>
      <c r="E375" s="102" t="s">
        <v>327</v>
      </c>
      <c r="F375" s="102" t="s">
        <v>327</v>
      </c>
    </row>
    <row r="376" hidden="1">
      <c r="A376" s="102" t="s">
        <v>1486</v>
      </c>
      <c r="B376" s="102" t="s">
        <v>333</v>
      </c>
      <c r="C376" s="102" t="s">
        <v>268</v>
      </c>
      <c r="D376" s="191">
        <v>45633.0</v>
      </c>
      <c r="E376" s="102" t="s">
        <v>327</v>
      </c>
      <c r="F376" s="102" t="s">
        <v>327</v>
      </c>
    </row>
    <row r="377" hidden="1">
      <c r="A377" s="102" t="s">
        <v>1486</v>
      </c>
      <c r="B377" s="102" t="s">
        <v>330</v>
      </c>
      <c r="C377" s="102" t="s">
        <v>331</v>
      </c>
      <c r="D377" s="191">
        <v>45633.0</v>
      </c>
      <c r="E377" s="102" t="s">
        <v>327</v>
      </c>
      <c r="F377" s="102" t="s">
        <v>327</v>
      </c>
    </row>
    <row r="378" hidden="1">
      <c r="A378" s="102" t="s">
        <v>1486</v>
      </c>
      <c r="B378" s="102" t="s">
        <v>325</v>
      </c>
      <c r="C378" s="102" t="s">
        <v>326</v>
      </c>
      <c r="D378" s="191">
        <v>45633.0</v>
      </c>
      <c r="E378" s="102" t="s">
        <v>327</v>
      </c>
      <c r="F378" s="102" t="s">
        <v>327</v>
      </c>
    </row>
    <row r="379" hidden="1">
      <c r="A379" s="102" t="s">
        <v>1549</v>
      </c>
      <c r="B379" s="102" t="s">
        <v>135</v>
      </c>
      <c r="C379" s="102" t="s">
        <v>136</v>
      </c>
      <c r="D379" s="191">
        <v>45633.0</v>
      </c>
      <c r="E379" s="102" t="s">
        <v>114</v>
      </c>
      <c r="F379" s="102" t="s">
        <v>114</v>
      </c>
    </row>
    <row r="380" hidden="1">
      <c r="A380" s="102" t="s">
        <v>1549</v>
      </c>
      <c r="B380" s="102" t="s">
        <v>126</v>
      </c>
      <c r="C380" s="102" t="s">
        <v>127</v>
      </c>
      <c r="D380" s="191">
        <v>45633.0</v>
      </c>
      <c r="E380" s="102" t="s">
        <v>114</v>
      </c>
      <c r="F380" s="102" t="s">
        <v>114</v>
      </c>
    </row>
    <row r="381" hidden="1">
      <c r="A381" s="102" t="s">
        <v>1549</v>
      </c>
      <c r="B381" s="102" t="s">
        <v>116</v>
      </c>
      <c r="C381" s="102" t="s">
        <v>117</v>
      </c>
      <c r="D381" s="191">
        <v>45633.0</v>
      </c>
      <c r="E381" s="102" t="s">
        <v>114</v>
      </c>
      <c r="F381" s="102" t="s">
        <v>114</v>
      </c>
    </row>
    <row r="382" hidden="1">
      <c r="A382" s="102" t="s">
        <v>1532</v>
      </c>
      <c r="B382" s="102" t="s">
        <v>700</v>
      </c>
      <c r="C382" s="102" t="s">
        <v>701</v>
      </c>
      <c r="D382" s="191">
        <v>45633.0</v>
      </c>
      <c r="E382" s="102" t="s">
        <v>86</v>
      </c>
      <c r="F382" s="102" t="s">
        <v>86</v>
      </c>
    </row>
    <row r="383" hidden="1">
      <c r="A383" s="102" t="s">
        <v>1532</v>
      </c>
      <c r="B383" s="102" t="s">
        <v>165</v>
      </c>
      <c r="C383" s="102" t="s">
        <v>166</v>
      </c>
      <c r="D383" s="191">
        <v>45633.0</v>
      </c>
      <c r="E383" s="102" t="s">
        <v>86</v>
      </c>
      <c r="F383" s="102" t="s">
        <v>86</v>
      </c>
    </row>
    <row r="384" hidden="1">
      <c r="A384" s="102" t="s">
        <v>1532</v>
      </c>
      <c r="B384" s="102" t="s">
        <v>96</v>
      </c>
      <c r="C384" s="102" t="s">
        <v>97</v>
      </c>
      <c r="D384" s="191">
        <v>45633.0</v>
      </c>
      <c r="E384" s="102" t="s">
        <v>86</v>
      </c>
      <c r="F384" s="102" t="s">
        <v>86</v>
      </c>
    </row>
    <row r="385" hidden="1">
      <c r="A385" s="102" t="s">
        <v>1523</v>
      </c>
      <c r="B385" s="102" t="s">
        <v>65</v>
      </c>
      <c r="C385" s="102" t="s">
        <v>66</v>
      </c>
      <c r="D385" s="191">
        <v>45633.0</v>
      </c>
      <c r="E385" s="102" t="s">
        <v>27</v>
      </c>
      <c r="F385" s="102" t="s">
        <v>27</v>
      </c>
    </row>
    <row r="386" hidden="1">
      <c r="A386" s="102" t="s">
        <v>1523</v>
      </c>
      <c r="B386" s="102" t="s">
        <v>57</v>
      </c>
      <c r="C386" s="102" t="s">
        <v>58</v>
      </c>
      <c r="D386" s="191">
        <v>45633.0</v>
      </c>
      <c r="E386" s="102" t="s">
        <v>27</v>
      </c>
      <c r="F386" s="102" t="s">
        <v>27</v>
      </c>
    </row>
    <row r="387" hidden="1">
      <c r="A387" s="102" t="s">
        <v>1523</v>
      </c>
      <c r="B387" s="102" t="s">
        <v>53</v>
      </c>
      <c r="C387" s="102" t="s">
        <v>54</v>
      </c>
      <c r="D387" s="191">
        <v>45633.0</v>
      </c>
      <c r="E387" s="102" t="s">
        <v>27</v>
      </c>
      <c r="F387" s="102" t="s">
        <v>27</v>
      </c>
    </row>
    <row r="388" hidden="1">
      <c r="A388" s="102" t="s">
        <v>1523</v>
      </c>
      <c r="B388" s="102" t="s">
        <v>43</v>
      </c>
      <c r="C388" s="102" t="s">
        <v>44</v>
      </c>
      <c r="D388" s="191">
        <v>45633.0</v>
      </c>
      <c r="E388" s="102" t="s">
        <v>27</v>
      </c>
      <c r="F388" s="102" t="s">
        <v>27</v>
      </c>
    </row>
    <row r="389" hidden="1">
      <c r="A389" s="102" t="s">
        <v>1523</v>
      </c>
      <c r="B389" s="102" t="s">
        <v>31</v>
      </c>
      <c r="C389" s="102" t="s">
        <v>32</v>
      </c>
      <c r="D389" s="191">
        <v>45633.0</v>
      </c>
      <c r="E389" s="102" t="s">
        <v>27</v>
      </c>
      <c r="F389" s="102" t="s">
        <v>27</v>
      </c>
    </row>
    <row r="390" hidden="1">
      <c r="A390" s="102" t="s">
        <v>1462</v>
      </c>
      <c r="B390" s="102" t="s">
        <v>703</v>
      </c>
      <c r="C390" s="102" t="s">
        <v>704</v>
      </c>
      <c r="D390" s="102" t="s">
        <v>1463</v>
      </c>
      <c r="E390" s="102" t="s">
        <v>225</v>
      </c>
      <c r="F390" s="102" t="s">
        <v>225</v>
      </c>
    </row>
    <row r="391" hidden="1">
      <c r="A391" s="102" t="s">
        <v>1462</v>
      </c>
      <c r="B391" s="102" t="s">
        <v>612</v>
      </c>
      <c r="C391" s="102" t="s">
        <v>613</v>
      </c>
      <c r="D391" s="102" t="s">
        <v>1463</v>
      </c>
      <c r="E391" s="102" t="s">
        <v>225</v>
      </c>
      <c r="F391" s="102" t="s">
        <v>225</v>
      </c>
    </row>
    <row r="392" hidden="1">
      <c r="A392" s="102" t="s">
        <v>1462</v>
      </c>
      <c r="B392" s="102" t="s">
        <v>382</v>
      </c>
      <c r="C392" s="102" t="s">
        <v>383</v>
      </c>
      <c r="D392" s="102" t="s">
        <v>1463</v>
      </c>
      <c r="E392" s="102" t="s">
        <v>225</v>
      </c>
      <c r="F392" s="102" t="s">
        <v>225</v>
      </c>
    </row>
    <row r="393" hidden="1">
      <c r="A393" s="102" t="s">
        <v>1462</v>
      </c>
      <c r="B393" s="102" t="s">
        <v>369</v>
      </c>
      <c r="C393" s="102" t="s">
        <v>39</v>
      </c>
      <c r="D393" s="102" t="s">
        <v>1463</v>
      </c>
      <c r="E393" s="102" t="s">
        <v>225</v>
      </c>
      <c r="F393" s="102" t="s">
        <v>225</v>
      </c>
    </row>
    <row r="394" hidden="1">
      <c r="A394" s="102" t="s">
        <v>1462</v>
      </c>
      <c r="B394" s="102" t="s">
        <v>361</v>
      </c>
      <c r="C394" s="102" t="s">
        <v>362</v>
      </c>
      <c r="D394" s="102" t="s">
        <v>1463</v>
      </c>
      <c r="E394" s="102" t="s">
        <v>225</v>
      </c>
      <c r="F394" s="102" t="s">
        <v>225</v>
      </c>
    </row>
    <row r="395" hidden="1">
      <c r="A395" s="102" t="s">
        <v>1462</v>
      </c>
      <c r="B395" s="102" t="s">
        <v>357</v>
      </c>
      <c r="C395" s="102" t="s">
        <v>358</v>
      </c>
      <c r="D395" s="102" t="s">
        <v>1463</v>
      </c>
      <c r="E395" s="102" t="s">
        <v>225</v>
      </c>
      <c r="F395" s="102" t="s">
        <v>225</v>
      </c>
    </row>
    <row r="396" hidden="1">
      <c r="A396" s="102" t="s">
        <v>1462</v>
      </c>
      <c r="B396" s="102" t="s">
        <v>338</v>
      </c>
      <c r="C396" s="102" t="s">
        <v>339</v>
      </c>
      <c r="D396" s="102" t="s">
        <v>1463</v>
      </c>
      <c r="E396" s="102" t="s">
        <v>327</v>
      </c>
      <c r="F396" s="102" t="s">
        <v>225</v>
      </c>
    </row>
    <row r="397" hidden="1">
      <c r="A397" s="102" t="s">
        <v>1462</v>
      </c>
      <c r="B397" s="102" t="s">
        <v>301</v>
      </c>
      <c r="C397" s="102" t="s">
        <v>302</v>
      </c>
      <c r="D397" s="102" t="s">
        <v>1463</v>
      </c>
      <c r="E397" s="102" t="s">
        <v>232</v>
      </c>
      <c r="F397" s="102" t="s">
        <v>225</v>
      </c>
    </row>
    <row r="398" hidden="1">
      <c r="A398" s="102" t="s">
        <v>1462</v>
      </c>
      <c r="B398" s="102" t="s">
        <v>255</v>
      </c>
      <c r="C398" s="102" t="s">
        <v>256</v>
      </c>
      <c r="D398" s="102" t="s">
        <v>1463</v>
      </c>
      <c r="E398" s="102" t="s">
        <v>225</v>
      </c>
      <c r="F398" s="102" t="s">
        <v>225</v>
      </c>
    </row>
    <row r="399" hidden="1">
      <c r="A399" s="102" t="s">
        <v>1462</v>
      </c>
      <c r="B399" s="102" t="s">
        <v>248</v>
      </c>
      <c r="C399" s="102" t="s">
        <v>249</v>
      </c>
      <c r="D399" s="102" t="s">
        <v>1463</v>
      </c>
      <c r="E399" s="102" t="s">
        <v>225</v>
      </c>
      <c r="F399" s="102" t="s">
        <v>225</v>
      </c>
    </row>
    <row r="400" hidden="1">
      <c r="A400" s="102" t="s">
        <v>1462</v>
      </c>
      <c r="B400" s="102" t="s">
        <v>246</v>
      </c>
      <c r="C400" s="102" t="s">
        <v>130</v>
      </c>
      <c r="D400" s="102" t="s">
        <v>1463</v>
      </c>
      <c r="E400" s="102" t="s">
        <v>225</v>
      </c>
      <c r="F400" s="102" t="s">
        <v>225</v>
      </c>
    </row>
    <row r="401" hidden="1">
      <c r="A401" s="102" t="s">
        <v>1462</v>
      </c>
      <c r="B401" s="102" t="s">
        <v>227</v>
      </c>
      <c r="C401" s="102" t="s">
        <v>228</v>
      </c>
      <c r="D401" s="102" t="s">
        <v>1463</v>
      </c>
      <c r="E401" s="102" t="s">
        <v>225</v>
      </c>
      <c r="F401" s="102" t="s">
        <v>225</v>
      </c>
    </row>
    <row r="402" hidden="1">
      <c r="A402" s="102" t="s">
        <v>1550</v>
      </c>
      <c r="B402" s="102" t="s">
        <v>135</v>
      </c>
      <c r="C402" s="102" t="s">
        <v>136</v>
      </c>
      <c r="D402" s="102" t="s">
        <v>1463</v>
      </c>
      <c r="E402" s="102" t="s">
        <v>114</v>
      </c>
      <c r="F402" s="102" t="s">
        <v>114</v>
      </c>
    </row>
    <row r="403" hidden="1">
      <c r="A403" s="102" t="s">
        <v>1541</v>
      </c>
      <c r="B403" s="102" t="s">
        <v>710</v>
      </c>
      <c r="C403" s="102" t="s">
        <v>711</v>
      </c>
      <c r="D403" s="102" t="s">
        <v>1463</v>
      </c>
      <c r="E403" s="102" t="s">
        <v>190</v>
      </c>
      <c r="F403" s="102" t="s">
        <v>190</v>
      </c>
    </row>
    <row r="404" hidden="1">
      <c r="A404" s="102" t="s">
        <v>1541</v>
      </c>
      <c r="B404" s="102" t="s">
        <v>216</v>
      </c>
      <c r="C404" s="102" t="s">
        <v>217</v>
      </c>
      <c r="D404" s="102" t="s">
        <v>1463</v>
      </c>
      <c r="E404" s="102" t="s">
        <v>190</v>
      </c>
      <c r="F404" s="102" t="s">
        <v>190</v>
      </c>
    </row>
    <row r="405" hidden="1">
      <c r="A405" s="102" t="s">
        <v>1541</v>
      </c>
      <c r="B405" s="102" t="s">
        <v>212</v>
      </c>
      <c r="C405" s="102" t="s">
        <v>213</v>
      </c>
      <c r="D405" s="102" t="s">
        <v>1463</v>
      </c>
      <c r="E405" s="102" t="s">
        <v>190</v>
      </c>
      <c r="F405" s="102" t="s">
        <v>190</v>
      </c>
    </row>
    <row r="406" hidden="1">
      <c r="A406" s="102" t="s">
        <v>1541</v>
      </c>
      <c r="B406" s="102" t="s">
        <v>187</v>
      </c>
      <c r="C406" s="102" t="s">
        <v>189</v>
      </c>
      <c r="D406" s="102" t="s">
        <v>1463</v>
      </c>
      <c r="E406" s="102" t="s">
        <v>190</v>
      </c>
      <c r="F406" s="102" t="s">
        <v>190</v>
      </c>
    </row>
    <row r="407" hidden="1">
      <c r="A407" s="102" t="s">
        <v>1477</v>
      </c>
      <c r="B407" s="102" t="s">
        <v>733</v>
      </c>
      <c r="C407" s="102" t="s">
        <v>296</v>
      </c>
      <c r="D407" s="102" t="s">
        <v>1463</v>
      </c>
      <c r="E407" s="102" t="s">
        <v>232</v>
      </c>
      <c r="F407" s="102" t="s">
        <v>232</v>
      </c>
    </row>
    <row r="408" hidden="1">
      <c r="A408" s="102" t="s">
        <v>1477</v>
      </c>
      <c r="B408" s="102" t="s">
        <v>315</v>
      </c>
      <c r="C408" s="102" t="s">
        <v>316</v>
      </c>
      <c r="D408" s="102" t="s">
        <v>1463</v>
      </c>
      <c r="E408" s="102" t="s">
        <v>232</v>
      </c>
      <c r="F408" s="102" t="s">
        <v>232</v>
      </c>
    </row>
    <row r="409" hidden="1">
      <c r="A409" s="102" t="s">
        <v>1477</v>
      </c>
      <c r="B409" s="102" t="s">
        <v>309</v>
      </c>
      <c r="C409" s="102" t="s">
        <v>310</v>
      </c>
      <c r="D409" s="102" t="s">
        <v>1463</v>
      </c>
      <c r="E409" s="102" t="s">
        <v>232</v>
      </c>
      <c r="F409" s="102" t="s">
        <v>232</v>
      </c>
    </row>
    <row r="410" hidden="1">
      <c r="A410" s="102" t="s">
        <v>1477</v>
      </c>
      <c r="B410" s="102" t="s">
        <v>298</v>
      </c>
      <c r="C410" s="102" t="s">
        <v>299</v>
      </c>
      <c r="D410" s="102" t="s">
        <v>1463</v>
      </c>
      <c r="E410" s="102" t="s">
        <v>232</v>
      </c>
      <c r="F410" s="102" t="s">
        <v>232</v>
      </c>
    </row>
    <row r="411" hidden="1">
      <c r="A411" s="102" t="s">
        <v>1477</v>
      </c>
      <c r="B411" s="102" t="s">
        <v>287</v>
      </c>
      <c r="C411" s="102" t="s">
        <v>288</v>
      </c>
      <c r="D411" s="102" t="s">
        <v>1463</v>
      </c>
      <c r="E411" s="102" t="s">
        <v>232</v>
      </c>
      <c r="F411" s="102" t="s">
        <v>232</v>
      </c>
    </row>
    <row r="412" hidden="1">
      <c r="A412" s="102" t="s">
        <v>1477</v>
      </c>
      <c r="B412" s="102" t="s">
        <v>284</v>
      </c>
      <c r="C412" s="102" t="s">
        <v>285</v>
      </c>
      <c r="D412" s="102" t="s">
        <v>1463</v>
      </c>
      <c r="E412" s="102" t="s">
        <v>232</v>
      </c>
      <c r="F412" s="102" t="s">
        <v>232</v>
      </c>
    </row>
    <row r="413" hidden="1">
      <c r="A413" s="102" t="s">
        <v>1477</v>
      </c>
      <c r="B413" s="102" t="s">
        <v>271</v>
      </c>
      <c r="C413" s="102" t="s">
        <v>272</v>
      </c>
      <c r="D413" s="102" t="s">
        <v>1463</v>
      </c>
      <c r="E413" s="102" t="s">
        <v>232</v>
      </c>
      <c r="F413" s="102" t="s">
        <v>232</v>
      </c>
    </row>
    <row r="414" hidden="1">
      <c r="A414" s="102" t="s">
        <v>1477</v>
      </c>
      <c r="B414" s="102" t="s">
        <v>252</v>
      </c>
      <c r="C414" s="102" t="s">
        <v>253</v>
      </c>
      <c r="D414" s="102" t="s">
        <v>1463</v>
      </c>
      <c r="E414" s="102" t="s">
        <v>232</v>
      </c>
      <c r="F414" s="102" t="s">
        <v>232</v>
      </c>
    </row>
    <row r="415" hidden="1">
      <c r="A415" s="102" t="s">
        <v>1588</v>
      </c>
      <c r="B415" s="102" t="s">
        <v>736</v>
      </c>
      <c r="C415" s="102" t="s">
        <v>500</v>
      </c>
      <c r="D415" s="102" t="s">
        <v>1463</v>
      </c>
      <c r="E415" s="102" t="s">
        <v>472</v>
      </c>
      <c r="F415" s="102" t="s">
        <v>472</v>
      </c>
    </row>
    <row r="416" hidden="1">
      <c r="A416" s="102" t="s">
        <v>1588</v>
      </c>
      <c r="B416" s="102" t="s">
        <v>723</v>
      </c>
      <c r="C416" s="102" t="s">
        <v>724</v>
      </c>
      <c r="D416" s="102" t="s">
        <v>1463</v>
      </c>
      <c r="E416" s="102" t="s">
        <v>472</v>
      </c>
      <c r="F416" s="102" t="s">
        <v>472</v>
      </c>
    </row>
    <row r="417" hidden="1">
      <c r="A417" s="102" t="s">
        <v>1588</v>
      </c>
      <c r="B417" s="102" t="s">
        <v>707</v>
      </c>
      <c r="C417" s="102" t="s">
        <v>708</v>
      </c>
      <c r="D417" s="102" t="s">
        <v>1463</v>
      </c>
      <c r="E417" s="102" t="s">
        <v>472</v>
      </c>
      <c r="F417" s="102" t="s">
        <v>472</v>
      </c>
    </row>
    <row r="418" hidden="1">
      <c r="A418" s="102" t="s">
        <v>1588</v>
      </c>
      <c r="B418" s="102" t="s">
        <v>639</v>
      </c>
      <c r="C418" s="102" t="s">
        <v>640</v>
      </c>
      <c r="D418" s="102" t="s">
        <v>1463</v>
      </c>
      <c r="E418" s="102" t="s">
        <v>472</v>
      </c>
      <c r="F418" s="102" t="s">
        <v>472</v>
      </c>
    </row>
    <row r="419" hidden="1">
      <c r="A419" s="102" t="s">
        <v>1588</v>
      </c>
      <c r="B419" s="102" t="s">
        <v>636</v>
      </c>
      <c r="C419" s="102" t="s">
        <v>637</v>
      </c>
      <c r="D419" s="102" t="s">
        <v>1463</v>
      </c>
      <c r="E419" s="102" t="s">
        <v>472</v>
      </c>
      <c r="F419" s="102" t="s">
        <v>472</v>
      </c>
    </row>
    <row r="420" hidden="1">
      <c r="A420" s="102" t="s">
        <v>1588</v>
      </c>
      <c r="B420" s="102" t="s">
        <v>633</v>
      </c>
      <c r="C420" s="102" t="s">
        <v>634</v>
      </c>
      <c r="D420" s="102" t="s">
        <v>1463</v>
      </c>
      <c r="E420" s="102" t="s">
        <v>472</v>
      </c>
      <c r="F420" s="102" t="s">
        <v>472</v>
      </c>
    </row>
    <row r="421" hidden="1">
      <c r="A421" s="102" t="s">
        <v>1588</v>
      </c>
      <c r="B421" s="102" t="s">
        <v>520</v>
      </c>
      <c r="C421" s="102" t="s">
        <v>521</v>
      </c>
      <c r="D421" s="102" t="s">
        <v>1463</v>
      </c>
      <c r="E421" s="102" t="s">
        <v>472</v>
      </c>
      <c r="F421" s="102" t="s">
        <v>472</v>
      </c>
    </row>
    <row r="422" hidden="1">
      <c r="A422" s="102" t="s">
        <v>1588</v>
      </c>
      <c r="B422" s="102" t="s">
        <v>516</v>
      </c>
      <c r="C422" s="102" t="s">
        <v>517</v>
      </c>
      <c r="D422" s="102" t="s">
        <v>1463</v>
      </c>
      <c r="E422" s="102" t="s">
        <v>472</v>
      </c>
      <c r="F422" s="102" t="s">
        <v>472</v>
      </c>
    </row>
    <row r="423" hidden="1">
      <c r="A423" s="102" t="s">
        <v>1588</v>
      </c>
      <c r="B423" s="102" t="s">
        <v>514</v>
      </c>
      <c r="C423" s="102" t="s">
        <v>515</v>
      </c>
      <c r="D423" s="102" t="s">
        <v>1463</v>
      </c>
      <c r="E423" s="102" t="s">
        <v>472</v>
      </c>
      <c r="F423" s="102" t="s">
        <v>472</v>
      </c>
    </row>
    <row r="424" hidden="1">
      <c r="A424" s="102" t="s">
        <v>1588</v>
      </c>
      <c r="B424" s="102" t="s">
        <v>511</v>
      </c>
      <c r="C424" s="102" t="s">
        <v>512</v>
      </c>
      <c r="D424" s="102" t="s">
        <v>1463</v>
      </c>
      <c r="E424" s="102" t="s">
        <v>472</v>
      </c>
      <c r="F424" s="102" t="s">
        <v>472</v>
      </c>
    </row>
    <row r="425" hidden="1">
      <c r="A425" s="102" t="s">
        <v>1588</v>
      </c>
      <c r="B425" s="102" t="s">
        <v>508</v>
      </c>
      <c r="C425" s="102" t="s">
        <v>509</v>
      </c>
      <c r="D425" s="102" t="s">
        <v>1463</v>
      </c>
      <c r="E425" s="102" t="s">
        <v>472</v>
      </c>
      <c r="F425" s="102" t="s">
        <v>472</v>
      </c>
    </row>
    <row r="426" hidden="1">
      <c r="A426" s="102" t="s">
        <v>1588</v>
      </c>
      <c r="B426" s="102" t="s">
        <v>504</v>
      </c>
      <c r="C426" s="102" t="s">
        <v>505</v>
      </c>
      <c r="D426" s="102" t="s">
        <v>1463</v>
      </c>
      <c r="E426" s="102" t="s">
        <v>472</v>
      </c>
      <c r="F426" s="102" t="s">
        <v>472</v>
      </c>
    </row>
    <row r="427" hidden="1">
      <c r="A427" s="102" t="s">
        <v>1588</v>
      </c>
      <c r="B427" s="102" t="s">
        <v>496</v>
      </c>
      <c r="C427" s="102" t="s">
        <v>497</v>
      </c>
      <c r="D427" s="102" t="s">
        <v>1463</v>
      </c>
      <c r="E427" s="102" t="s">
        <v>472</v>
      </c>
      <c r="F427" s="102" t="s">
        <v>472</v>
      </c>
    </row>
    <row r="428" hidden="1">
      <c r="A428" s="102" t="s">
        <v>1588</v>
      </c>
      <c r="B428" s="102" t="s">
        <v>490</v>
      </c>
      <c r="C428" s="102" t="s">
        <v>491</v>
      </c>
      <c r="D428" s="102" t="s">
        <v>1463</v>
      </c>
      <c r="E428" s="102" t="s">
        <v>472</v>
      </c>
      <c r="F428" s="102" t="s">
        <v>472</v>
      </c>
    </row>
    <row r="429" hidden="1">
      <c r="A429" s="102" t="s">
        <v>1517</v>
      </c>
      <c r="B429" s="102" t="s">
        <v>730</v>
      </c>
      <c r="C429" s="102" t="s">
        <v>731</v>
      </c>
      <c r="D429" s="102" t="s">
        <v>1465</v>
      </c>
      <c r="E429" s="102" t="s">
        <v>306</v>
      </c>
      <c r="F429" s="102" t="s">
        <v>306</v>
      </c>
    </row>
    <row r="430" hidden="1">
      <c r="A430" s="102" t="s">
        <v>1517</v>
      </c>
      <c r="B430" s="102" t="s">
        <v>670</v>
      </c>
      <c r="C430" s="102" t="s">
        <v>671</v>
      </c>
      <c r="D430" s="102" t="s">
        <v>1465</v>
      </c>
      <c r="E430" s="102" t="s">
        <v>306</v>
      </c>
      <c r="F430" s="102" t="s">
        <v>306</v>
      </c>
    </row>
    <row r="431" hidden="1">
      <c r="A431" s="102" t="s">
        <v>1517</v>
      </c>
      <c r="B431" s="102" t="s">
        <v>434</v>
      </c>
      <c r="C431" s="102" t="s">
        <v>435</v>
      </c>
      <c r="D431" s="102" t="s">
        <v>1465</v>
      </c>
      <c r="E431" s="102" t="s">
        <v>306</v>
      </c>
      <c r="F431" s="102" t="s">
        <v>306</v>
      </c>
    </row>
    <row r="432" hidden="1">
      <c r="A432" s="102" t="s">
        <v>1517</v>
      </c>
      <c r="B432" s="102" t="s">
        <v>418</v>
      </c>
      <c r="C432" s="102" t="s">
        <v>419</v>
      </c>
      <c r="D432" s="102" t="s">
        <v>1465</v>
      </c>
      <c r="E432" s="102" t="s">
        <v>306</v>
      </c>
      <c r="F432" s="102" t="s">
        <v>306</v>
      </c>
    </row>
    <row r="433" hidden="1">
      <c r="A433" s="102" t="s">
        <v>1464</v>
      </c>
      <c r="B433" s="102" t="s">
        <v>703</v>
      </c>
      <c r="C433" s="102" t="s">
        <v>704</v>
      </c>
      <c r="D433" s="102" t="s">
        <v>1465</v>
      </c>
      <c r="E433" s="102" t="s">
        <v>225</v>
      </c>
      <c r="F433" s="102" t="s">
        <v>225</v>
      </c>
    </row>
    <row r="434" hidden="1">
      <c r="A434" s="102" t="s">
        <v>1464</v>
      </c>
      <c r="B434" s="102" t="s">
        <v>612</v>
      </c>
      <c r="C434" s="102" t="s">
        <v>613</v>
      </c>
      <c r="D434" s="102" t="s">
        <v>1465</v>
      </c>
      <c r="E434" s="102" t="s">
        <v>225</v>
      </c>
      <c r="F434" s="102" t="s">
        <v>225</v>
      </c>
    </row>
    <row r="435" hidden="1">
      <c r="A435" s="102" t="s">
        <v>1464</v>
      </c>
      <c r="B435" s="102" t="s">
        <v>382</v>
      </c>
      <c r="C435" s="102" t="s">
        <v>383</v>
      </c>
      <c r="D435" s="102" t="s">
        <v>1465</v>
      </c>
      <c r="E435" s="102" t="s">
        <v>225</v>
      </c>
      <c r="F435" s="102" t="s">
        <v>225</v>
      </c>
    </row>
    <row r="436" hidden="1">
      <c r="A436" s="102" t="s">
        <v>1464</v>
      </c>
      <c r="B436" s="102" t="s">
        <v>338</v>
      </c>
      <c r="C436" s="102" t="s">
        <v>339</v>
      </c>
      <c r="D436" s="102" t="s">
        <v>1465</v>
      </c>
      <c r="E436" s="102" t="s">
        <v>327</v>
      </c>
      <c r="F436" s="102" t="s">
        <v>225</v>
      </c>
    </row>
    <row r="437" hidden="1">
      <c r="A437" s="102" t="s">
        <v>1464</v>
      </c>
      <c r="B437" s="102" t="s">
        <v>255</v>
      </c>
      <c r="C437" s="102" t="s">
        <v>256</v>
      </c>
      <c r="D437" s="102" t="s">
        <v>1465</v>
      </c>
      <c r="E437" s="102" t="s">
        <v>225</v>
      </c>
      <c r="F437" s="102" t="s">
        <v>225</v>
      </c>
    </row>
    <row r="438" hidden="1">
      <c r="A438" s="102" t="s">
        <v>1464</v>
      </c>
      <c r="B438" s="102" t="s">
        <v>248</v>
      </c>
      <c r="C438" s="102" t="s">
        <v>249</v>
      </c>
      <c r="D438" s="102" t="s">
        <v>1465</v>
      </c>
      <c r="E438" s="102" t="s">
        <v>225</v>
      </c>
      <c r="F438" s="102" t="s">
        <v>225</v>
      </c>
    </row>
    <row r="439" hidden="1">
      <c r="A439" s="102" t="s">
        <v>1464</v>
      </c>
      <c r="B439" s="102" t="s">
        <v>243</v>
      </c>
      <c r="C439" s="102" t="s">
        <v>244</v>
      </c>
      <c r="D439" s="102" t="s">
        <v>1465</v>
      </c>
      <c r="E439" s="102" t="s">
        <v>225</v>
      </c>
      <c r="F439" s="102" t="s">
        <v>225</v>
      </c>
    </row>
    <row r="440" hidden="1">
      <c r="A440" s="102" t="s">
        <v>1464</v>
      </c>
      <c r="B440" s="102" t="s">
        <v>240</v>
      </c>
      <c r="C440" s="102" t="s">
        <v>241</v>
      </c>
      <c r="D440" s="102" t="s">
        <v>1465</v>
      </c>
      <c r="E440" s="102" t="s">
        <v>225</v>
      </c>
      <c r="F440" s="102" t="s">
        <v>225</v>
      </c>
    </row>
    <row r="441" hidden="1">
      <c r="A441" s="102" t="s">
        <v>1464</v>
      </c>
      <c r="B441" s="102" t="s">
        <v>227</v>
      </c>
      <c r="C441" s="102" t="s">
        <v>228</v>
      </c>
      <c r="D441" s="102" t="s">
        <v>1465</v>
      </c>
      <c r="E441" s="102" t="s">
        <v>225</v>
      </c>
      <c r="F441" s="102" t="s">
        <v>225</v>
      </c>
    </row>
    <row r="442" hidden="1">
      <c r="A442" s="102" t="s">
        <v>1478</v>
      </c>
      <c r="B442" s="102" t="s">
        <v>415</v>
      </c>
      <c r="C442" s="102" t="s">
        <v>416</v>
      </c>
      <c r="D442" s="102" t="s">
        <v>1465</v>
      </c>
      <c r="E442" s="102" t="s">
        <v>306</v>
      </c>
      <c r="F442" s="102" t="s">
        <v>232</v>
      </c>
    </row>
    <row r="443" hidden="1">
      <c r="A443" s="102" t="s">
        <v>1478</v>
      </c>
      <c r="B443" s="102" t="s">
        <v>321</v>
      </c>
      <c r="C443" s="102" t="s">
        <v>322</v>
      </c>
      <c r="D443" s="102" t="s">
        <v>1465</v>
      </c>
      <c r="E443" s="102" t="s">
        <v>232</v>
      </c>
      <c r="F443" s="102" t="s">
        <v>232</v>
      </c>
    </row>
    <row r="444" hidden="1">
      <c r="A444" s="102" t="s">
        <v>1478</v>
      </c>
      <c r="B444" s="102" t="s">
        <v>318</v>
      </c>
      <c r="C444" s="102" t="s">
        <v>319</v>
      </c>
      <c r="D444" s="102" t="s">
        <v>1465</v>
      </c>
      <c r="E444" s="102" t="s">
        <v>232</v>
      </c>
      <c r="F444" s="102" t="s">
        <v>232</v>
      </c>
    </row>
    <row r="445" hidden="1">
      <c r="A445" s="102" t="s">
        <v>1478</v>
      </c>
      <c r="B445" s="102" t="s">
        <v>315</v>
      </c>
      <c r="C445" s="102" t="s">
        <v>316</v>
      </c>
      <c r="D445" s="102" t="s">
        <v>1465</v>
      </c>
      <c r="E445" s="102" t="s">
        <v>232</v>
      </c>
      <c r="F445" s="102" t="s">
        <v>232</v>
      </c>
    </row>
    <row r="446" hidden="1">
      <c r="A446" s="102" t="s">
        <v>1478</v>
      </c>
      <c r="B446" s="102" t="s">
        <v>309</v>
      </c>
      <c r="C446" s="102" t="s">
        <v>310</v>
      </c>
      <c r="D446" s="102" t="s">
        <v>1465</v>
      </c>
      <c r="E446" s="102" t="s">
        <v>232</v>
      </c>
      <c r="F446" s="102" t="s">
        <v>232</v>
      </c>
    </row>
    <row r="447" hidden="1">
      <c r="A447" s="102" t="s">
        <v>1478</v>
      </c>
      <c r="B447" s="102" t="s">
        <v>301</v>
      </c>
      <c r="C447" s="102" t="s">
        <v>302</v>
      </c>
      <c r="D447" s="102" t="s">
        <v>1465</v>
      </c>
      <c r="E447" s="102" t="s">
        <v>232</v>
      </c>
      <c r="F447" s="102" t="s">
        <v>232</v>
      </c>
    </row>
    <row r="448" hidden="1">
      <c r="A448" s="102" t="s">
        <v>1478</v>
      </c>
      <c r="B448" s="102" t="s">
        <v>298</v>
      </c>
      <c r="C448" s="102" t="s">
        <v>299</v>
      </c>
      <c r="D448" s="102" t="s">
        <v>1465</v>
      </c>
      <c r="E448" s="102" t="s">
        <v>232</v>
      </c>
      <c r="F448" s="102" t="s">
        <v>232</v>
      </c>
    </row>
    <row r="449" hidden="1">
      <c r="A449" s="102" t="s">
        <v>1478</v>
      </c>
      <c r="B449" s="102" t="s">
        <v>295</v>
      </c>
      <c r="C449" s="102" t="s">
        <v>296</v>
      </c>
      <c r="D449" s="102" t="s">
        <v>1465</v>
      </c>
      <c r="E449" s="102" t="s">
        <v>232</v>
      </c>
      <c r="F449" s="102" t="s">
        <v>232</v>
      </c>
    </row>
    <row r="450" hidden="1">
      <c r="A450" s="102" t="s">
        <v>1478</v>
      </c>
      <c r="B450" s="102" t="s">
        <v>287</v>
      </c>
      <c r="C450" s="102" t="s">
        <v>288</v>
      </c>
      <c r="D450" s="102" t="s">
        <v>1465</v>
      </c>
      <c r="E450" s="102" t="s">
        <v>232</v>
      </c>
      <c r="F450" s="102" t="s">
        <v>232</v>
      </c>
    </row>
    <row r="451" hidden="1">
      <c r="A451" s="102" t="s">
        <v>1478</v>
      </c>
      <c r="B451" s="102" t="s">
        <v>271</v>
      </c>
      <c r="C451" s="102" t="s">
        <v>272</v>
      </c>
      <c r="D451" s="102" t="s">
        <v>1465</v>
      </c>
      <c r="E451" s="102" t="s">
        <v>232</v>
      </c>
      <c r="F451" s="102" t="s">
        <v>232</v>
      </c>
    </row>
    <row r="452" hidden="1">
      <c r="A452" s="102" t="s">
        <v>1478</v>
      </c>
      <c r="B452" s="102" t="s">
        <v>264</v>
      </c>
      <c r="C452" s="102" t="s">
        <v>265</v>
      </c>
      <c r="D452" s="102" t="s">
        <v>1465</v>
      </c>
      <c r="E452" s="102" t="s">
        <v>232</v>
      </c>
      <c r="F452" s="102" t="s">
        <v>232</v>
      </c>
    </row>
    <row r="453" hidden="1">
      <c r="A453" s="102" t="s">
        <v>1478</v>
      </c>
      <c r="B453" s="102" t="s">
        <v>252</v>
      </c>
      <c r="C453" s="102" t="s">
        <v>253</v>
      </c>
      <c r="D453" s="102" t="s">
        <v>1465</v>
      </c>
      <c r="E453" s="102" t="s">
        <v>232</v>
      </c>
      <c r="F453" s="102" t="s">
        <v>232</v>
      </c>
    </row>
    <row r="454" hidden="1">
      <c r="A454" s="102" t="s">
        <v>1542</v>
      </c>
      <c r="B454" s="102" t="s">
        <v>216</v>
      </c>
      <c r="C454" s="102" t="s">
        <v>217</v>
      </c>
      <c r="D454" s="102" t="s">
        <v>1465</v>
      </c>
      <c r="E454" s="102" t="s">
        <v>190</v>
      </c>
      <c r="F454" s="102" t="s">
        <v>190</v>
      </c>
    </row>
    <row r="455" hidden="1">
      <c r="A455" s="102" t="s">
        <v>1542</v>
      </c>
      <c r="B455" s="102" t="s">
        <v>212</v>
      </c>
      <c r="C455" s="102" t="s">
        <v>213</v>
      </c>
      <c r="D455" s="102" t="s">
        <v>1465</v>
      </c>
      <c r="E455" s="102" t="s">
        <v>190</v>
      </c>
      <c r="F455" s="102" t="s">
        <v>190</v>
      </c>
    </row>
    <row r="456" hidden="1">
      <c r="A456" s="102" t="s">
        <v>1542</v>
      </c>
      <c r="B456" s="102" t="s">
        <v>187</v>
      </c>
      <c r="C456" s="102" t="s">
        <v>189</v>
      </c>
      <c r="D456" s="102" t="s">
        <v>1465</v>
      </c>
      <c r="E456" s="102" t="s">
        <v>190</v>
      </c>
      <c r="F456" s="102" t="s">
        <v>190</v>
      </c>
    </row>
    <row r="457" hidden="1">
      <c r="A457" s="102" t="s">
        <v>1589</v>
      </c>
      <c r="B457" s="102" t="s">
        <v>736</v>
      </c>
      <c r="C457" s="102" t="s">
        <v>500</v>
      </c>
      <c r="D457" s="102" t="s">
        <v>1465</v>
      </c>
      <c r="E457" s="102" t="s">
        <v>472</v>
      </c>
      <c r="F457" s="102" t="s">
        <v>472</v>
      </c>
    </row>
    <row r="458" hidden="1">
      <c r="A458" s="102" t="s">
        <v>1589</v>
      </c>
      <c r="B458" s="102" t="s">
        <v>723</v>
      </c>
      <c r="C458" s="102" t="s">
        <v>724</v>
      </c>
      <c r="D458" s="102" t="s">
        <v>1465</v>
      </c>
      <c r="E458" s="102" t="s">
        <v>472</v>
      </c>
      <c r="F458" s="102" t="s">
        <v>472</v>
      </c>
    </row>
    <row r="459" hidden="1">
      <c r="A459" s="102" t="s">
        <v>1589</v>
      </c>
      <c r="B459" s="102" t="s">
        <v>707</v>
      </c>
      <c r="C459" s="102" t="s">
        <v>708</v>
      </c>
      <c r="D459" s="102" t="s">
        <v>1465</v>
      </c>
      <c r="E459" s="102" t="s">
        <v>472</v>
      </c>
      <c r="F459" s="102" t="s">
        <v>472</v>
      </c>
    </row>
    <row r="460" hidden="1">
      <c r="A460" s="102" t="s">
        <v>1589</v>
      </c>
      <c r="B460" s="102" t="s">
        <v>662</v>
      </c>
      <c r="C460" s="102" t="s">
        <v>663</v>
      </c>
      <c r="D460" s="102" t="s">
        <v>1465</v>
      </c>
      <c r="E460" s="102" t="s">
        <v>472</v>
      </c>
      <c r="F460" s="102" t="s">
        <v>472</v>
      </c>
    </row>
    <row r="461" hidden="1">
      <c r="A461" s="102" t="s">
        <v>1589</v>
      </c>
      <c r="B461" s="102" t="s">
        <v>639</v>
      </c>
      <c r="C461" s="102" t="s">
        <v>640</v>
      </c>
      <c r="D461" s="102" t="s">
        <v>1465</v>
      </c>
      <c r="E461" s="102" t="s">
        <v>472</v>
      </c>
      <c r="F461" s="102" t="s">
        <v>472</v>
      </c>
    </row>
    <row r="462" hidden="1">
      <c r="A462" s="102" t="s">
        <v>1589</v>
      </c>
      <c r="B462" s="102" t="s">
        <v>636</v>
      </c>
      <c r="C462" s="102" t="s">
        <v>637</v>
      </c>
      <c r="D462" s="102" t="s">
        <v>1465</v>
      </c>
      <c r="E462" s="102" t="s">
        <v>472</v>
      </c>
      <c r="F462" s="102" t="s">
        <v>472</v>
      </c>
    </row>
    <row r="463" hidden="1">
      <c r="A463" s="102" t="s">
        <v>1589</v>
      </c>
      <c r="B463" s="102" t="s">
        <v>633</v>
      </c>
      <c r="C463" s="102" t="s">
        <v>634</v>
      </c>
      <c r="D463" s="102" t="s">
        <v>1465</v>
      </c>
      <c r="E463" s="102" t="s">
        <v>472</v>
      </c>
      <c r="F463" s="102" t="s">
        <v>472</v>
      </c>
    </row>
    <row r="464" hidden="1">
      <c r="A464" s="102" t="s">
        <v>1589</v>
      </c>
      <c r="B464" s="102" t="s">
        <v>520</v>
      </c>
      <c r="C464" s="102" t="s">
        <v>521</v>
      </c>
      <c r="D464" s="102" t="s">
        <v>1465</v>
      </c>
      <c r="E464" s="102" t="s">
        <v>472</v>
      </c>
      <c r="F464" s="102" t="s">
        <v>472</v>
      </c>
    </row>
    <row r="465" hidden="1">
      <c r="A465" s="102" t="s">
        <v>1589</v>
      </c>
      <c r="B465" s="102" t="s">
        <v>516</v>
      </c>
      <c r="C465" s="102" t="s">
        <v>517</v>
      </c>
      <c r="D465" s="102" t="s">
        <v>1465</v>
      </c>
      <c r="E465" s="102" t="s">
        <v>472</v>
      </c>
      <c r="F465" s="102" t="s">
        <v>472</v>
      </c>
    </row>
    <row r="466" hidden="1">
      <c r="A466" s="102" t="s">
        <v>1589</v>
      </c>
      <c r="B466" s="102" t="s">
        <v>514</v>
      </c>
      <c r="C466" s="102" t="s">
        <v>515</v>
      </c>
      <c r="D466" s="102" t="s">
        <v>1465</v>
      </c>
      <c r="E466" s="102" t="s">
        <v>472</v>
      </c>
      <c r="F466" s="102" t="s">
        <v>472</v>
      </c>
    </row>
    <row r="467" hidden="1">
      <c r="A467" s="102" t="s">
        <v>1589</v>
      </c>
      <c r="B467" s="102" t="s">
        <v>511</v>
      </c>
      <c r="C467" s="102" t="s">
        <v>512</v>
      </c>
      <c r="D467" s="102" t="s">
        <v>1465</v>
      </c>
      <c r="E467" s="102" t="s">
        <v>472</v>
      </c>
      <c r="F467" s="102" t="s">
        <v>472</v>
      </c>
    </row>
    <row r="468" hidden="1">
      <c r="A468" s="102" t="s">
        <v>1589</v>
      </c>
      <c r="B468" s="102" t="s">
        <v>504</v>
      </c>
      <c r="C468" s="102" t="s">
        <v>505</v>
      </c>
      <c r="D468" s="102" t="s">
        <v>1465</v>
      </c>
      <c r="E468" s="102" t="s">
        <v>472</v>
      </c>
      <c r="F468" s="102" t="s">
        <v>472</v>
      </c>
    </row>
    <row r="469" hidden="1">
      <c r="A469" s="102" t="s">
        <v>1589</v>
      </c>
      <c r="B469" s="102" t="s">
        <v>496</v>
      </c>
      <c r="C469" s="102" t="s">
        <v>497</v>
      </c>
      <c r="D469" s="102" t="s">
        <v>1465</v>
      </c>
      <c r="E469" s="102" t="s">
        <v>472</v>
      </c>
      <c r="F469" s="102" t="s">
        <v>472</v>
      </c>
    </row>
    <row r="470" hidden="1">
      <c r="A470" s="102" t="s">
        <v>1589</v>
      </c>
      <c r="B470" s="102" t="s">
        <v>490</v>
      </c>
      <c r="C470" s="102" t="s">
        <v>491</v>
      </c>
      <c r="D470" s="102" t="s">
        <v>1465</v>
      </c>
      <c r="E470" s="102" t="s">
        <v>472</v>
      </c>
      <c r="F470" s="102" t="s">
        <v>472</v>
      </c>
    </row>
    <row r="471" hidden="1">
      <c r="A471" s="102" t="s">
        <v>1598</v>
      </c>
      <c r="B471" s="102" t="s">
        <v>649</v>
      </c>
      <c r="C471" s="102" t="s">
        <v>650</v>
      </c>
      <c r="D471" s="102" t="s">
        <v>1599</v>
      </c>
      <c r="E471" s="102" t="s">
        <v>449</v>
      </c>
      <c r="F471" s="102" t="s">
        <v>449</v>
      </c>
    </row>
    <row r="472" hidden="1">
      <c r="A472" s="102" t="s">
        <v>1598</v>
      </c>
      <c r="B472" s="102" t="s">
        <v>544</v>
      </c>
      <c r="C472" s="102" t="s">
        <v>545</v>
      </c>
      <c r="D472" s="175" t="s">
        <v>1599</v>
      </c>
      <c r="E472" s="102" t="s">
        <v>449</v>
      </c>
      <c r="F472" s="102" t="s">
        <v>449</v>
      </c>
    </row>
    <row r="473" hidden="1">
      <c r="A473" s="102" t="s">
        <v>1598</v>
      </c>
      <c r="B473" s="102" t="s">
        <v>541</v>
      </c>
      <c r="C473" s="102" t="s">
        <v>542</v>
      </c>
      <c r="D473" s="102" t="s">
        <v>1599</v>
      </c>
      <c r="E473" s="102" t="s">
        <v>449</v>
      </c>
      <c r="F473" s="102" t="s">
        <v>449</v>
      </c>
    </row>
    <row r="474" hidden="1">
      <c r="A474" s="102" t="s">
        <v>1598</v>
      </c>
      <c r="B474" s="102" t="s">
        <v>538</v>
      </c>
      <c r="C474" s="102" t="s">
        <v>1250</v>
      </c>
      <c r="D474" s="102" t="s">
        <v>1599</v>
      </c>
      <c r="E474" s="102" t="s">
        <v>449</v>
      </c>
      <c r="F474" s="102" t="s">
        <v>449</v>
      </c>
    </row>
    <row r="475" hidden="1">
      <c r="A475" s="102" t="s">
        <v>1598</v>
      </c>
      <c r="B475" s="102" t="s">
        <v>526</v>
      </c>
      <c r="C475" s="102" t="s">
        <v>527</v>
      </c>
      <c r="D475" s="102" t="s">
        <v>1599</v>
      </c>
      <c r="E475" s="102" t="s">
        <v>449</v>
      </c>
      <c r="F475" s="102" t="s">
        <v>449</v>
      </c>
    </row>
    <row r="476" hidden="1">
      <c r="A476" s="102" t="s">
        <v>1598</v>
      </c>
      <c r="B476" s="102" t="s">
        <v>523</v>
      </c>
      <c r="C476" s="102" t="s">
        <v>524</v>
      </c>
      <c r="D476" s="102" t="s">
        <v>1599</v>
      </c>
      <c r="E476" s="102" t="s">
        <v>449</v>
      </c>
      <c r="F476" s="102" t="s">
        <v>449</v>
      </c>
    </row>
    <row r="477" hidden="1">
      <c r="A477" s="102" t="s">
        <v>1598</v>
      </c>
      <c r="B477" s="102" t="s">
        <v>464</v>
      </c>
      <c r="C477" s="102" t="s">
        <v>465</v>
      </c>
      <c r="D477" s="102" t="s">
        <v>1599</v>
      </c>
      <c r="E477" s="102" t="s">
        <v>449</v>
      </c>
      <c r="F477" s="102" t="s">
        <v>449</v>
      </c>
    </row>
    <row r="478" hidden="1">
      <c r="A478" s="102" t="s">
        <v>1598</v>
      </c>
      <c r="B478" s="102" t="s">
        <v>447</v>
      </c>
      <c r="C478" s="102" t="s">
        <v>448</v>
      </c>
      <c r="D478" s="102" t="s">
        <v>1599</v>
      </c>
      <c r="E478" s="102" t="s">
        <v>449</v>
      </c>
      <c r="F478" s="102" t="s">
        <v>449</v>
      </c>
    </row>
    <row r="479" hidden="1">
      <c r="A479" s="102" t="s">
        <v>1631</v>
      </c>
      <c r="B479" s="102" t="s">
        <v>691</v>
      </c>
      <c r="C479" s="102" t="s">
        <v>692</v>
      </c>
      <c r="D479" s="102" t="s">
        <v>1599</v>
      </c>
      <c r="E479" s="102" t="s">
        <v>592</v>
      </c>
      <c r="F479" s="102" t="s">
        <v>592</v>
      </c>
    </row>
    <row r="480" hidden="1">
      <c r="A480" s="102" t="s">
        <v>1631</v>
      </c>
      <c r="B480" s="102" t="s">
        <v>607</v>
      </c>
      <c r="C480" s="102" t="s">
        <v>608</v>
      </c>
      <c r="D480" s="102" t="s">
        <v>1599</v>
      </c>
      <c r="E480" s="102" t="s">
        <v>592</v>
      </c>
      <c r="F480" s="102" t="s">
        <v>592</v>
      </c>
    </row>
    <row r="481" hidden="1">
      <c r="A481" s="102" t="s">
        <v>1631</v>
      </c>
      <c r="B481" s="102" t="s">
        <v>604</v>
      </c>
      <c r="C481" s="102" t="s">
        <v>605</v>
      </c>
      <c r="D481" s="102" t="s">
        <v>1599</v>
      </c>
      <c r="E481" s="102" t="s">
        <v>592</v>
      </c>
      <c r="F481" s="102" t="s">
        <v>592</v>
      </c>
    </row>
    <row r="482" hidden="1">
      <c r="A482" s="102" t="s">
        <v>1631</v>
      </c>
      <c r="B482" s="102" t="s">
        <v>599</v>
      </c>
      <c r="C482" s="102" t="s">
        <v>600</v>
      </c>
      <c r="D482" s="102" t="s">
        <v>1599</v>
      </c>
      <c r="E482" s="102" t="s">
        <v>592</v>
      </c>
      <c r="F482" s="102" t="s">
        <v>592</v>
      </c>
    </row>
    <row r="483" hidden="1">
      <c r="A483" s="102" t="s">
        <v>1621</v>
      </c>
      <c r="B483" s="102" t="s">
        <v>160</v>
      </c>
      <c r="C483" s="102" t="s">
        <v>161</v>
      </c>
      <c r="D483" s="102" t="s">
        <v>1599</v>
      </c>
      <c r="E483" s="102" t="s">
        <v>141</v>
      </c>
      <c r="F483" s="102" t="s">
        <v>141</v>
      </c>
    </row>
    <row r="484" hidden="1">
      <c r="A484" s="102" t="s">
        <v>1621</v>
      </c>
      <c r="B484" s="102" t="s">
        <v>149</v>
      </c>
      <c r="C484" s="102" t="s">
        <v>150</v>
      </c>
      <c r="D484" s="102" t="s">
        <v>1599</v>
      </c>
      <c r="E484" s="102" t="s">
        <v>141</v>
      </c>
      <c r="F484" s="102" t="s">
        <v>141</v>
      </c>
    </row>
    <row r="485" hidden="1">
      <c r="A485" s="102" t="s">
        <v>1621</v>
      </c>
      <c r="B485" s="102" t="s">
        <v>147</v>
      </c>
      <c r="C485" s="102" t="s">
        <v>148</v>
      </c>
      <c r="D485" s="102" t="s">
        <v>1599</v>
      </c>
      <c r="E485" s="102" t="s">
        <v>141</v>
      </c>
      <c r="F485" s="102" t="s">
        <v>141</v>
      </c>
    </row>
    <row r="486" hidden="1">
      <c r="A486" s="102" t="s">
        <v>1621</v>
      </c>
      <c r="B486" s="102" t="s">
        <v>143</v>
      </c>
      <c r="C486" s="102" t="s">
        <v>144</v>
      </c>
      <c r="D486" s="105" t="s">
        <v>1599</v>
      </c>
      <c r="E486" s="102" t="s">
        <v>141</v>
      </c>
      <c r="F486" s="102" t="s">
        <v>141</v>
      </c>
    </row>
    <row r="487" hidden="1">
      <c r="A487" s="102" t="s">
        <v>1612</v>
      </c>
      <c r="B487" s="102" t="s">
        <v>717</v>
      </c>
      <c r="C487" s="102" t="s">
        <v>536</v>
      </c>
      <c r="D487" s="102" t="s">
        <v>1599</v>
      </c>
      <c r="E487" s="102" t="s">
        <v>293</v>
      </c>
      <c r="F487" s="102" t="s">
        <v>293</v>
      </c>
    </row>
    <row r="488" hidden="1">
      <c r="A488" s="102" t="s">
        <v>1612</v>
      </c>
      <c r="B488" s="102" t="s">
        <v>655</v>
      </c>
      <c r="C488" s="102" t="s">
        <v>656</v>
      </c>
      <c r="D488" s="102" t="s">
        <v>1599</v>
      </c>
      <c r="E488" s="102" t="s">
        <v>293</v>
      </c>
      <c r="F488" s="102" t="s">
        <v>293</v>
      </c>
    </row>
    <row r="489" hidden="1">
      <c r="A489" s="102" t="s">
        <v>1612</v>
      </c>
      <c r="B489" s="102" t="s">
        <v>586</v>
      </c>
      <c r="C489" s="102" t="s">
        <v>587</v>
      </c>
      <c r="D489" s="102" t="s">
        <v>1599</v>
      </c>
      <c r="E489" s="102" t="s">
        <v>293</v>
      </c>
      <c r="F489" s="102" t="s">
        <v>293</v>
      </c>
    </row>
    <row r="490" hidden="1">
      <c r="A490" s="102" t="s">
        <v>1612</v>
      </c>
      <c r="B490" s="102" t="s">
        <v>582</v>
      </c>
      <c r="C490" s="102" t="s">
        <v>583</v>
      </c>
      <c r="D490" s="102" t="s">
        <v>1599</v>
      </c>
      <c r="E490" s="102" t="s">
        <v>293</v>
      </c>
      <c r="F490" s="102" t="s">
        <v>293</v>
      </c>
    </row>
    <row r="491" hidden="1">
      <c r="A491" s="102" t="s">
        <v>1612</v>
      </c>
      <c r="B491" s="102" t="s">
        <v>578</v>
      </c>
      <c r="C491" s="102" t="s">
        <v>579</v>
      </c>
      <c r="D491" s="102" t="s">
        <v>1599</v>
      </c>
      <c r="E491" s="102" t="s">
        <v>293</v>
      </c>
      <c r="F491" s="102" t="s">
        <v>293</v>
      </c>
    </row>
    <row r="492" hidden="1">
      <c r="A492" s="102" t="s">
        <v>1612</v>
      </c>
      <c r="B492" s="102" t="s">
        <v>574</v>
      </c>
      <c r="C492" s="102" t="s">
        <v>575</v>
      </c>
      <c r="D492" s="102" t="s">
        <v>1599</v>
      </c>
      <c r="E492" s="102" t="s">
        <v>293</v>
      </c>
      <c r="F492" s="102" t="s">
        <v>293</v>
      </c>
    </row>
    <row r="493" hidden="1">
      <c r="A493" s="102" t="s">
        <v>1612</v>
      </c>
      <c r="B493" s="102" t="s">
        <v>571</v>
      </c>
      <c r="C493" s="102" t="s">
        <v>572</v>
      </c>
      <c r="D493" s="102" t="s">
        <v>1599</v>
      </c>
      <c r="E493" s="102" t="s">
        <v>293</v>
      </c>
      <c r="F493" s="102" t="s">
        <v>293</v>
      </c>
    </row>
    <row r="494" hidden="1">
      <c r="A494" s="102" t="s">
        <v>1612</v>
      </c>
      <c r="B494" s="102" t="s">
        <v>567</v>
      </c>
      <c r="C494" s="102" t="s">
        <v>568</v>
      </c>
      <c r="D494" s="102" t="s">
        <v>1599</v>
      </c>
      <c r="E494" s="102" t="s">
        <v>293</v>
      </c>
      <c r="F494" s="102" t="s">
        <v>293</v>
      </c>
    </row>
    <row r="495" hidden="1">
      <c r="A495" s="102" t="s">
        <v>1612</v>
      </c>
      <c r="B495" s="102" t="s">
        <v>558</v>
      </c>
      <c r="C495" s="102" t="s">
        <v>559</v>
      </c>
      <c r="D495" s="102" t="s">
        <v>1599</v>
      </c>
      <c r="E495" s="102" t="s">
        <v>293</v>
      </c>
      <c r="F495" s="102" t="s">
        <v>293</v>
      </c>
    </row>
    <row r="496" hidden="1">
      <c r="A496" s="102" t="s">
        <v>1612</v>
      </c>
      <c r="B496" s="102" t="s">
        <v>556</v>
      </c>
      <c r="C496" s="102" t="s">
        <v>557</v>
      </c>
      <c r="D496" s="102" t="s">
        <v>1599</v>
      </c>
      <c r="E496" s="102" t="s">
        <v>293</v>
      </c>
      <c r="F496" s="102" t="s">
        <v>293</v>
      </c>
    </row>
    <row r="497" hidden="1">
      <c r="A497" s="102" t="s">
        <v>1612</v>
      </c>
      <c r="B497" s="102" t="s">
        <v>553</v>
      </c>
      <c r="C497" s="102" t="s">
        <v>554</v>
      </c>
      <c r="D497" s="102" t="s">
        <v>1599</v>
      </c>
      <c r="E497" s="102" t="s">
        <v>293</v>
      </c>
      <c r="F497" s="102" t="s">
        <v>293</v>
      </c>
    </row>
    <row r="498" hidden="1">
      <c r="A498" s="102" t="s">
        <v>1560</v>
      </c>
      <c r="B498" s="102" t="s">
        <v>665</v>
      </c>
      <c r="C498" s="102" t="s">
        <v>666</v>
      </c>
      <c r="D498" s="102" t="s">
        <v>1510</v>
      </c>
      <c r="E498" s="102" t="s">
        <v>50</v>
      </c>
      <c r="F498" s="102" t="s">
        <v>50</v>
      </c>
    </row>
    <row r="499" hidden="1">
      <c r="A499" s="102" t="s">
        <v>1560</v>
      </c>
      <c r="B499" s="102" t="s">
        <v>183</v>
      </c>
      <c r="C499" s="102" t="s">
        <v>184</v>
      </c>
      <c r="D499" s="102" t="s">
        <v>1510</v>
      </c>
      <c r="E499" s="102" t="s">
        <v>50</v>
      </c>
      <c r="F499" s="102" t="s">
        <v>50</v>
      </c>
    </row>
    <row r="500" hidden="1">
      <c r="A500" s="102" t="s">
        <v>1560</v>
      </c>
      <c r="B500" s="102" t="s">
        <v>179</v>
      </c>
      <c r="C500" s="102" t="s">
        <v>180</v>
      </c>
      <c r="D500" s="102" t="s">
        <v>1510</v>
      </c>
      <c r="E500" s="102" t="s">
        <v>50</v>
      </c>
      <c r="F500" s="102" t="s">
        <v>50</v>
      </c>
    </row>
    <row r="501" hidden="1">
      <c r="A501" s="102" t="s">
        <v>1560</v>
      </c>
      <c r="B501" s="102" t="s">
        <v>174</v>
      </c>
      <c r="C501" s="102" t="s">
        <v>175</v>
      </c>
      <c r="D501" s="102" t="s">
        <v>1510</v>
      </c>
      <c r="E501" s="102" t="s">
        <v>50</v>
      </c>
      <c r="F501" s="102" t="s">
        <v>50</v>
      </c>
    </row>
    <row r="502" hidden="1">
      <c r="A502" s="102" t="s">
        <v>1560</v>
      </c>
      <c r="B502" s="102" t="s">
        <v>171</v>
      </c>
      <c r="C502" s="102" t="s">
        <v>172</v>
      </c>
      <c r="D502" s="102" t="s">
        <v>1510</v>
      </c>
      <c r="E502" s="102" t="s">
        <v>50</v>
      </c>
      <c r="F502" s="102" t="s">
        <v>50</v>
      </c>
    </row>
    <row r="503" hidden="1">
      <c r="A503" s="102" t="s">
        <v>1560</v>
      </c>
      <c r="B503" s="102" t="s">
        <v>48</v>
      </c>
      <c r="C503" s="102" t="s">
        <v>49</v>
      </c>
      <c r="D503" s="102" t="s">
        <v>1510</v>
      </c>
      <c r="E503" s="102" t="s">
        <v>50</v>
      </c>
      <c r="F503" s="102" t="s">
        <v>50</v>
      </c>
    </row>
    <row r="504" hidden="1">
      <c r="A504" s="102" t="s">
        <v>1509</v>
      </c>
      <c r="B504" s="102" t="s">
        <v>730</v>
      </c>
      <c r="C504" s="102" t="s">
        <v>731</v>
      </c>
      <c r="D504" s="102" t="s">
        <v>1510</v>
      </c>
      <c r="E504" s="102" t="s">
        <v>306</v>
      </c>
      <c r="F504" s="102" t="s">
        <v>306</v>
      </c>
    </row>
    <row r="505" hidden="1">
      <c r="A505" s="102" t="s">
        <v>1509</v>
      </c>
      <c r="B505" s="102" t="s">
        <v>670</v>
      </c>
      <c r="C505" s="102" t="s">
        <v>671</v>
      </c>
      <c r="D505" s="102" t="s">
        <v>1510</v>
      </c>
      <c r="E505" s="102" t="s">
        <v>306</v>
      </c>
      <c r="F505" s="102" t="s">
        <v>306</v>
      </c>
    </row>
    <row r="506" hidden="1">
      <c r="A506" s="102" t="s">
        <v>1509</v>
      </c>
      <c r="B506" s="102" t="s">
        <v>434</v>
      </c>
      <c r="C506" s="102" t="s">
        <v>435</v>
      </c>
      <c r="D506" s="102" t="s">
        <v>1510</v>
      </c>
      <c r="E506" s="102" t="s">
        <v>306</v>
      </c>
      <c r="F506" s="102" t="s">
        <v>306</v>
      </c>
    </row>
    <row r="507" hidden="1">
      <c r="A507" s="102" t="s">
        <v>1509</v>
      </c>
      <c r="B507" s="102" t="s">
        <v>418</v>
      </c>
      <c r="C507" s="102" t="s">
        <v>419</v>
      </c>
      <c r="D507" s="102" t="s">
        <v>1510</v>
      </c>
      <c r="E507" s="102" t="s">
        <v>306</v>
      </c>
      <c r="F507" s="102" t="s">
        <v>306</v>
      </c>
    </row>
    <row r="508" hidden="1">
      <c r="A508" s="102" t="s">
        <v>1509</v>
      </c>
      <c r="B508" s="102" t="s">
        <v>415</v>
      </c>
      <c r="C508" s="102" t="s">
        <v>416</v>
      </c>
      <c r="D508" s="102" t="s">
        <v>1510</v>
      </c>
      <c r="E508" s="102" t="s">
        <v>306</v>
      </c>
      <c r="F508" s="102" t="s">
        <v>306</v>
      </c>
    </row>
    <row r="509" hidden="1">
      <c r="A509" s="102" t="s">
        <v>1509</v>
      </c>
      <c r="B509" s="102" t="s">
        <v>412</v>
      </c>
      <c r="C509" s="102" t="s">
        <v>413</v>
      </c>
      <c r="D509" s="102" t="s">
        <v>1510</v>
      </c>
      <c r="E509" s="102" t="s">
        <v>306</v>
      </c>
      <c r="F509" s="102" t="s">
        <v>306</v>
      </c>
    </row>
    <row r="510" hidden="1">
      <c r="A510" s="102" t="s">
        <v>1509</v>
      </c>
      <c r="B510" s="102" t="s">
        <v>408</v>
      </c>
      <c r="C510" s="102" t="s">
        <v>409</v>
      </c>
      <c r="D510" s="175" t="s">
        <v>1510</v>
      </c>
      <c r="E510" s="102" t="s">
        <v>306</v>
      </c>
      <c r="F510" s="102" t="s">
        <v>306</v>
      </c>
    </row>
    <row r="511" hidden="1">
      <c r="A511" s="102" t="s">
        <v>1509</v>
      </c>
      <c r="B511" s="102" t="s">
        <v>340</v>
      </c>
      <c r="C511" s="102" t="s">
        <v>341</v>
      </c>
      <c r="D511" s="102" t="s">
        <v>1510</v>
      </c>
      <c r="E511" s="102" t="s">
        <v>327</v>
      </c>
      <c r="F511" s="102" t="s">
        <v>306</v>
      </c>
    </row>
    <row r="512" hidden="1">
      <c r="A512" s="102" t="s">
        <v>1509</v>
      </c>
      <c r="B512" s="102" t="s">
        <v>291</v>
      </c>
      <c r="C512" s="102" t="s">
        <v>1210</v>
      </c>
      <c r="D512" s="102" t="s">
        <v>1510</v>
      </c>
      <c r="E512" s="102" t="s">
        <v>232</v>
      </c>
      <c r="F512" s="102" t="s">
        <v>306</v>
      </c>
    </row>
    <row r="513" hidden="1">
      <c r="A513" s="102" t="s">
        <v>1509</v>
      </c>
      <c r="B513" s="102" t="s">
        <v>243</v>
      </c>
      <c r="C513" s="102" t="s">
        <v>244</v>
      </c>
      <c r="D513" s="102" t="s">
        <v>1510</v>
      </c>
      <c r="E513" s="102" t="s">
        <v>225</v>
      </c>
      <c r="F513" s="102" t="s">
        <v>306</v>
      </c>
    </row>
    <row r="514" hidden="1">
      <c r="A514" s="102" t="s">
        <v>1581</v>
      </c>
      <c r="B514" s="102" t="s">
        <v>726</v>
      </c>
      <c r="C514" s="102" t="s">
        <v>727</v>
      </c>
      <c r="D514" s="102" t="s">
        <v>1510</v>
      </c>
      <c r="E514" s="102" t="s">
        <v>453</v>
      </c>
      <c r="F514" s="102" t="s">
        <v>453</v>
      </c>
    </row>
    <row r="515" hidden="1">
      <c r="A515" s="102" t="s">
        <v>1581</v>
      </c>
      <c r="B515" s="102" t="s">
        <v>697</v>
      </c>
      <c r="C515" s="102" t="s">
        <v>698</v>
      </c>
      <c r="D515" s="102" t="s">
        <v>1510</v>
      </c>
      <c r="E515" s="102" t="s">
        <v>453</v>
      </c>
      <c r="F515" s="102" t="s">
        <v>453</v>
      </c>
    </row>
    <row r="516" hidden="1">
      <c r="A516" s="102" t="s">
        <v>1581</v>
      </c>
      <c r="B516" s="102" t="s">
        <v>694</v>
      </c>
      <c r="C516" s="102" t="s">
        <v>695</v>
      </c>
      <c r="D516" s="102" t="s">
        <v>1510</v>
      </c>
      <c r="E516" s="102" t="s">
        <v>453</v>
      </c>
      <c r="F516" s="102" t="s">
        <v>453</v>
      </c>
    </row>
    <row r="517" hidden="1">
      <c r="A517" s="102" t="s">
        <v>1581</v>
      </c>
      <c r="B517" s="102" t="s">
        <v>629</v>
      </c>
      <c r="C517" s="102" t="s">
        <v>630</v>
      </c>
      <c r="D517" s="102" t="s">
        <v>1510</v>
      </c>
      <c r="E517" s="102" t="s">
        <v>453</v>
      </c>
      <c r="F517" s="102" t="s">
        <v>453</v>
      </c>
    </row>
    <row r="518" hidden="1">
      <c r="A518" s="102" t="s">
        <v>1581</v>
      </c>
      <c r="B518" s="102" t="s">
        <v>541</v>
      </c>
      <c r="C518" s="102" t="s">
        <v>542</v>
      </c>
      <c r="D518" s="102" t="s">
        <v>1510</v>
      </c>
      <c r="E518" s="102" t="s">
        <v>449</v>
      </c>
      <c r="F518" s="102" t="s">
        <v>453</v>
      </c>
    </row>
    <row r="519" hidden="1">
      <c r="A519" s="102" t="s">
        <v>1581</v>
      </c>
      <c r="B519" s="102" t="s">
        <v>538</v>
      </c>
      <c r="C519" s="102" t="s">
        <v>1250</v>
      </c>
      <c r="D519" s="102" t="s">
        <v>1510</v>
      </c>
      <c r="E519" s="102" t="s">
        <v>449</v>
      </c>
      <c r="F519" s="102" t="s">
        <v>453</v>
      </c>
    </row>
    <row r="520" hidden="1">
      <c r="A520" s="102" t="s">
        <v>1581</v>
      </c>
      <c r="B520" s="102" t="s">
        <v>486</v>
      </c>
      <c r="C520" s="102" t="s">
        <v>487</v>
      </c>
      <c r="D520" s="102" t="s">
        <v>1510</v>
      </c>
      <c r="E520" s="102" t="s">
        <v>453</v>
      </c>
      <c r="F520" s="102" t="s">
        <v>453</v>
      </c>
    </row>
    <row r="521" hidden="1">
      <c r="A521" s="102" t="s">
        <v>1581</v>
      </c>
      <c r="B521" s="102" t="s">
        <v>483</v>
      </c>
      <c r="C521" s="102" t="s">
        <v>484</v>
      </c>
      <c r="D521" s="102" t="s">
        <v>1510</v>
      </c>
      <c r="E521" s="102" t="s">
        <v>453</v>
      </c>
      <c r="F521" s="102" t="s">
        <v>453</v>
      </c>
    </row>
    <row r="522" hidden="1">
      <c r="A522" s="102" t="s">
        <v>1581</v>
      </c>
      <c r="B522" s="102" t="s">
        <v>477</v>
      </c>
      <c r="C522" s="102" t="s">
        <v>478</v>
      </c>
      <c r="D522" s="102" t="s">
        <v>1510</v>
      </c>
      <c r="E522" s="102" t="s">
        <v>453</v>
      </c>
      <c r="F522" s="102" t="s">
        <v>453</v>
      </c>
    </row>
    <row r="523" hidden="1">
      <c r="A523" s="102" t="s">
        <v>1581</v>
      </c>
      <c r="B523" s="102" t="s">
        <v>470</v>
      </c>
      <c r="C523" s="102" t="s">
        <v>471</v>
      </c>
      <c r="D523" s="102" t="s">
        <v>1510</v>
      </c>
      <c r="E523" s="102" t="s">
        <v>453</v>
      </c>
      <c r="F523" s="102" t="s">
        <v>453</v>
      </c>
    </row>
    <row r="524" hidden="1">
      <c r="A524" s="102" t="s">
        <v>1581</v>
      </c>
      <c r="B524" s="102" t="s">
        <v>461</v>
      </c>
      <c r="C524" s="102" t="s">
        <v>462</v>
      </c>
      <c r="D524" s="102" t="s">
        <v>1510</v>
      </c>
      <c r="E524" s="102" t="s">
        <v>453</v>
      </c>
      <c r="F524" s="102" t="s">
        <v>453</v>
      </c>
    </row>
    <row r="525" hidden="1">
      <c r="A525" s="102" t="s">
        <v>1581</v>
      </c>
      <c r="B525" s="102" t="s">
        <v>458</v>
      </c>
      <c r="C525" s="102" t="s">
        <v>459</v>
      </c>
      <c r="D525" s="102" t="s">
        <v>1510</v>
      </c>
      <c r="E525" s="102" t="s">
        <v>453</v>
      </c>
      <c r="F525" s="102" t="s">
        <v>453</v>
      </c>
    </row>
    <row r="526" hidden="1">
      <c r="A526" s="102" t="s">
        <v>1581</v>
      </c>
      <c r="B526" s="102" t="s">
        <v>451</v>
      </c>
      <c r="C526" s="102" t="s">
        <v>452</v>
      </c>
      <c r="D526" s="102" t="s">
        <v>1510</v>
      </c>
      <c r="E526" s="102" t="s">
        <v>453</v>
      </c>
      <c r="F526" s="102" t="s">
        <v>453</v>
      </c>
    </row>
    <row r="527" hidden="1">
      <c r="A527" s="102" t="s">
        <v>1571</v>
      </c>
      <c r="B527" s="102" t="s">
        <v>684</v>
      </c>
      <c r="C527" s="102" t="s">
        <v>685</v>
      </c>
      <c r="D527" s="102" t="s">
        <v>1488</v>
      </c>
      <c r="E527" s="102" t="s">
        <v>439</v>
      </c>
      <c r="F527" s="102" t="s">
        <v>439</v>
      </c>
    </row>
    <row r="528" hidden="1">
      <c r="A528" s="102" t="s">
        <v>1571</v>
      </c>
      <c r="B528" s="102" t="s">
        <v>681</v>
      </c>
      <c r="C528" s="102" t="s">
        <v>682</v>
      </c>
      <c r="D528" s="102" t="s">
        <v>1488</v>
      </c>
      <c r="E528" s="102" t="s">
        <v>439</v>
      </c>
      <c r="F528" s="102" t="s">
        <v>439</v>
      </c>
    </row>
    <row r="529" hidden="1">
      <c r="A529" s="102" t="s">
        <v>1571</v>
      </c>
      <c r="B529" s="102" t="s">
        <v>678</v>
      </c>
      <c r="C529" s="102" t="s">
        <v>679</v>
      </c>
      <c r="D529" s="102" t="s">
        <v>1488</v>
      </c>
      <c r="E529" s="102" t="s">
        <v>439</v>
      </c>
      <c r="F529" s="102" t="s">
        <v>439</v>
      </c>
    </row>
    <row r="530" hidden="1">
      <c r="A530" s="102" t="s">
        <v>1571</v>
      </c>
      <c r="B530" s="102" t="s">
        <v>674</v>
      </c>
      <c r="C530" s="102" t="s">
        <v>675</v>
      </c>
      <c r="D530" s="102" t="s">
        <v>1488</v>
      </c>
      <c r="E530" s="102" t="s">
        <v>439</v>
      </c>
      <c r="F530" s="102" t="s">
        <v>439</v>
      </c>
    </row>
    <row r="531" hidden="1">
      <c r="A531" s="102" t="s">
        <v>1571</v>
      </c>
      <c r="B531" s="102" t="s">
        <v>444</v>
      </c>
      <c r="C531" s="102" t="s">
        <v>445</v>
      </c>
      <c r="D531" s="102" t="s">
        <v>1488</v>
      </c>
      <c r="E531" s="102" t="s">
        <v>439</v>
      </c>
      <c r="F531" s="102" t="s">
        <v>439</v>
      </c>
    </row>
    <row r="532" hidden="1">
      <c r="A532" s="102" t="s">
        <v>1571</v>
      </c>
      <c r="B532" s="102" t="s">
        <v>442</v>
      </c>
      <c r="C532" s="102" t="s">
        <v>443</v>
      </c>
      <c r="D532" s="102" t="s">
        <v>1488</v>
      </c>
      <c r="E532" s="102" t="s">
        <v>439</v>
      </c>
      <c r="F532" s="102" t="s">
        <v>439</v>
      </c>
    </row>
    <row r="533" hidden="1">
      <c r="A533" s="102" t="s">
        <v>1571</v>
      </c>
      <c r="B533" s="102" t="s">
        <v>438</v>
      </c>
      <c r="C533" s="102" t="s">
        <v>268</v>
      </c>
      <c r="D533" s="102" t="s">
        <v>1488</v>
      </c>
      <c r="E533" s="102" t="s">
        <v>439</v>
      </c>
      <c r="F533" s="102" t="s">
        <v>439</v>
      </c>
    </row>
    <row r="534">
      <c r="A534" s="102" t="s">
        <v>1502</v>
      </c>
      <c r="B534" s="102" t="s">
        <v>621</v>
      </c>
      <c r="C534" s="102" t="s">
        <v>622</v>
      </c>
      <c r="D534" s="102" t="s">
        <v>1488</v>
      </c>
      <c r="E534" s="102" t="s">
        <v>387</v>
      </c>
      <c r="F534" s="102" t="s">
        <v>387</v>
      </c>
    </row>
    <row r="535" hidden="1">
      <c r="A535" s="102" t="s">
        <v>1502</v>
      </c>
      <c r="B535" s="102" t="s">
        <v>618</v>
      </c>
      <c r="C535" s="102" t="s">
        <v>619</v>
      </c>
      <c r="D535" s="102" t="s">
        <v>1488</v>
      </c>
      <c r="E535" s="102" t="s">
        <v>387</v>
      </c>
      <c r="F535" s="102" t="s">
        <v>387</v>
      </c>
    </row>
    <row r="536" hidden="1">
      <c r="A536" s="102" t="s">
        <v>1502</v>
      </c>
      <c r="B536" s="102" t="s">
        <v>405</v>
      </c>
      <c r="C536" s="102" t="s">
        <v>406</v>
      </c>
      <c r="D536" s="102" t="s">
        <v>1488</v>
      </c>
      <c r="E536" s="102" t="s">
        <v>387</v>
      </c>
      <c r="F536" s="102" t="s">
        <v>387</v>
      </c>
    </row>
    <row r="537" hidden="1">
      <c r="A537" s="102" t="s">
        <v>1502</v>
      </c>
      <c r="B537" s="102" t="s">
        <v>402</v>
      </c>
      <c r="C537" s="102" t="s">
        <v>403</v>
      </c>
      <c r="D537" s="102" t="s">
        <v>1488</v>
      </c>
      <c r="E537" s="102" t="s">
        <v>387</v>
      </c>
      <c r="F537" s="102" t="s">
        <v>387</v>
      </c>
    </row>
    <row r="538" hidden="1">
      <c r="A538" s="102" t="s">
        <v>1502</v>
      </c>
      <c r="B538" s="102" t="s">
        <v>392</v>
      </c>
      <c r="C538" s="102" t="s">
        <v>393</v>
      </c>
      <c r="D538" s="102" t="s">
        <v>1488</v>
      </c>
      <c r="E538" s="102" t="s">
        <v>387</v>
      </c>
      <c r="F538" s="102" t="s">
        <v>387</v>
      </c>
    </row>
    <row r="539" hidden="1">
      <c r="A539" s="102" t="s">
        <v>1600</v>
      </c>
      <c r="B539" s="102" t="s">
        <v>652</v>
      </c>
      <c r="C539" s="102" t="s">
        <v>653</v>
      </c>
      <c r="D539" s="102" t="s">
        <v>1488</v>
      </c>
      <c r="E539" s="102" t="s">
        <v>449</v>
      </c>
      <c r="F539" s="102" t="s">
        <v>449</v>
      </c>
    </row>
    <row r="540" hidden="1">
      <c r="A540" s="102" t="s">
        <v>1600</v>
      </c>
      <c r="B540" s="102" t="s">
        <v>649</v>
      </c>
      <c r="C540" s="102" t="s">
        <v>650</v>
      </c>
      <c r="D540" s="102" t="s">
        <v>1488</v>
      </c>
      <c r="E540" s="102" t="s">
        <v>449</v>
      </c>
      <c r="F540" s="102" t="s">
        <v>449</v>
      </c>
    </row>
    <row r="541" hidden="1">
      <c r="A541" s="102" t="s">
        <v>1600</v>
      </c>
      <c r="B541" s="102" t="s">
        <v>544</v>
      </c>
      <c r="C541" s="102" t="s">
        <v>545</v>
      </c>
      <c r="D541" s="175" t="s">
        <v>1488</v>
      </c>
      <c r="E541" s="102" t="s">
        <v>449</v>
      </c>
      <c r="F541" s="102" t="s">
        <v>449</v>
      </c>
    </row>
    <row r="542" hidden="1">
      <c r="A542" s="102" t="s">
        <v>1600</v>
      </c>
      <c r="B542" s="102" t="s">
        <v>541</v>
      </c>
      <c r="C542" s="102" t="s">
        <v>542</v>
      </c>
      <c r="D542" s="102" t="s">
        <v>1488</v>
      </c>
      <c r="E542" s="102" t="s">
        <v>449</v>
      </c>
      <c r="F542" s="102" t="s">
        <v>449</v>
      </c>
    </row>
    <row r="543" hidden="1">
      <c r="A543" s="102" t="s">
        <v>1600</v>
      </c>
      <c r="B543" s="102" t="s">
        <v>538</v>
      </c>
      <c r="C543" s="102" t="s">
        <v>1250</v>
      </c>
      <c r="D543" s="102" t="s">
        <v>1488</v>
      </c>
      <c r="E543" s="102" t="s">
        <v>449</v>
      </c>
      <c r="F543" s="102" t="s">
        <v>449</v>
      </c>
    </row>
    <row r="544" hidden="1">
      <c r="A544" s="102" t="s">
        <v>1600</v>
      </c>
      <c r="B544" s="102" t="s">
        <v>526</v>
      </c>
      <c r="C544" s="102" t="s">
        <v>527</v>
      </c>
      <c r="D544" s="102" t="s">
        <v>1488</v>
      </c>
      <c r="E544" s="102" t="s">
        <v>449</v>
      </c>
      <c r="F544" s="102" t="s">
        <v>449</v>
      </c>
    </row>
    <row r="545" hidden="1">
      <c r="A545" s="102" t="s">
        <v>1600</v>
      </c>
      <c r="B545" s="102" t="s">
        <v>523</v>
      </c>
      <c r="C545" s="102" t="s">
        <v>524</v>
      </c>
      <c r="D545" s="102" t="s">
        <v>1488</v>
      </c>
      <c r="E545" s="102" t="s">
        <v>449</v>
      </c>
      <c r="F545" s="102" t="s">
        <v>449</v>
      </c>
    </row>
    <row r="546" hidden="1">
      <c r="A546" s="102" t="s">
        <v>1600</v>
      </c>
      <c r="B546" s="102" t="s">
        <v>447</v>
      </c>
      <c r="C546" s="102" t="s">
        <v>448</v>
      </c>
      <c r="D546" s="102" t="s">
        <v>1488</v>
      </c>
      <c r="E546" s="102" t="s">
        <v>449</v>
      </c>
      <c r="F546" s="102" t="s">
        <v>449</v>
      </c>
    </row>
    <row r="547" hidden="1">
      <c r="A547" s="102" t="s">
        <v>1487</v>
      </c>
      <c r="B547" s="102" t="s">
        <v>615</v>
      </c>
      <c r="C547" s="102" t="s">
        <v>616</v>
      </c>
      <c r="D547" s="175" t="s">
        <v>1488</v>
      </c>
      <c r="E547" s="102" t="s">
        <v>327</v>
      </c>
      <c r="F547" s="102" t="s">
        <v>327</v>
      </c>
    </row>
    <row r="548" hidden="1">
      <c r="A548" s="102" t="s">
        <v>1487</v>
      </c>
      <c r="B548" s="102" t="s">
        <v>389</v>
      </c>
      <c r="C548" s="102" t="s">
        <v>390</v>
      </c>
      <c r="D548" s="102" t="s">
        <v>1488</v>
      </c>
      <c r="E548" s="102" t="s">
        <v>327</v>
      </c>
      <c r="F548" s="102" t="s">
        <v>327</v>
      </c>
    </row>
    <row r="549" hidden="1">
      <c r="A549" s="102" t="s">
        <v>1487</v>
      </c>
      <c r="B549" s="102" t="s">
        <v>379</v>
      </c>
      <c r="C549" s="102" t="s">
        <v>380</v>
      </c>
      <c r="D549" s="102" t="s">
        <v>1488</v>
      </c>
      <c r="E549" s="102" t="s">
        <v>327</v>
      </c>
      <c r="F549" s="102" t="s">
        <v>327</v>
      </c>
    </row>
    <row r="550" hidden="1">
      <c r="A550" s="102" t="s">
        <v>1487</v>
      </c>
      <c r="B550" s="102" t="s">
        <v>376</v>
      </c>
      <c r="C550" s="102" t="s">
        <v>377</v>
      </c>
      <c r="D550" s="104" t="s">
        <v>1488</v>
      </c>
      <c r="E550" s="102" t="s">
        <v>327</v>
      </c>
      <c r="F550" s="102" t="s">
        <v>327</v>
      </c>
    </row>
    <row r="551" hidden="1">
      <c r="A551" s="102" t="s">
        <v>1487</v>
      </c>
      <c r="B551" s="102" t="s">
        <v>333</v>
      </c>
      <c r="C551" s="102" t="s">
        <v>268</v>
      </c>
      <c r="D551" s="102" t="s">
        <v>1488</v>
      </c>
      <c r="E551" s="102" t="s">
        <v>327</v>
      </c>
      <c r="F551" s="102" t="s">
        <v>327</v>
      </c>
    </row>
    <row r="552" hidden="1">
      <c r="A552" s="102" t="s">
        <v>1487</v>
      </c>
      <c r="B552" s="102" t="s">
        <v>330</v>
      </c>
      <c r="C552" s="102" t="s">
        <v>331</v>
      </c>
      <c r="D552" s="102" t="s">
        <v>1488</v>
      </c>
      <c r="E552" s="102" t="s">
        <v>327</v>
      </c>
      <c r="F552" s="102" t="s">
        <v>327</v>
      </c>
    </row>
    <row r="553" hidden="1">
      <c r="A553" s="102" t="s">
        <v>1487</v>
      </c>
      <c r="B553" s="102" t="s">
        <v>325</v>
      </c>
      <c r="C553" s="102" t="s">
        <v>326</v>
      </c>
      <c r="D553" s="102" t="s">
        <v>1488</v>
      </c>
      <c r="E553" s="102" t="s">
        <v>327</v>
      </c>
      <c r="F553" s="102" t="s">
        <v>327</v>
      </c>
    </row>
    <row r="554" hidden="1">
      <c r="A554" s="102" t="s">
        <v>1622</v>
      </c>
      <c r="B554" s="102" t="s">
        <v>160</v>
      </c>
      <c r="C554" s="102" t="s">
        <v>161</v>
      </c>
      <c r="D554" s="102" t="s">
        <v>1488</v>
      </c>
      <c r="E554" s="102" t="s">
        <v>141</v>
      </c>
      <c r="F554" s="102" t="s">
        <v>141</v>
      </c>
    </row>
    <row r="555" hidden="1">
      <c r="A555" s="102" t="s">
        <v>1622</v>
      </c>
      <c r="B555" s="102" t="s">
        <v>149</v>
      </c>
      <c r="C555" s="102" t="s">
        <v>150</v>
      </c>
      <c r="D555" s="102" t="s">
        <v>1488</v>
      </c>
      <c r="E555" s="102" t="s">
        <v>141</v>
      </c>
      <c r="F555" s="102" t="s">
        <v>141</v>
      </c>
    </row>
    <row r="556" hidden="1">
      <c r="A556" s="102" t="s">
        <v>1622</v>
      </c>
      <c r="B556" s="102" t="s">
        <v>147</v>
      </c>
      <c r="C556" s="102" t="s">
        <v>148</v>
      </c>
      <c r="D556" s="102" t="s">
        <v>1488</v>
      </c>
      <c r="E556" s="102" t="s">
        <v>141</v>
      </c>
      <c r="F556" s="102" t="s">
        <v>141</v>
      </c>
    </row>
    <row r="557" hidden="1">
      <c r="A557" s="102" t="s">
        <v>1622</v>
      </c>
      <c r="B557" s="102" t="s">
        <v>143</v>
      </c>
      <c r="C557" s="102" t="s">
        <v>144</v>
      </c>
      <c r="D557" s="105" t="s">
        <v>1488</v>
      </c>
      <c r="E557" s="102" t="s">
        <v>141</v>
      </c>
      <c r="F557" s="102" t="s">
        <v>141</v>
      </c>
    </row>
    <row r="558" hidden="1">
      <c r="A558" s="102" t="s">
        <v>1524</v>
      </c>
      <c r="B558" s="102" t="s">
        <v>712</v>
      </c>
      <c r="C558" s="102" t="s">
        <v>713</v>
      </c>
      <c r="D558" s="102" t="s">
        <v>1488</v>
      </c>
      <c r="E558" s="102" t="s">
        <v>27</v>
      </c>
      <c r="F558" s="102" t="s">
        <v>27</v>
      </c>
    </row>
    <row r="559" hidden="1">
      <c r="A559" s="102" t="s">
        <v>1524</v>
      </c>
      <c r="B559" s="102" t="s">
        <v>700</v>
      </c>
      <c r="C559" s="102" t="s">
        <v>701</v>
      </c>
      <c r="D559" s="102" t="s">
        <v>1488</v>
      </c>
      <c r="E559" s="102" t="s">
        <v>86</v>
      </c>
      <c r="F559" s="102" t="s">
        <v>27</v>
      </c>
    </row>
    <row r="560" hidden="1">
      <c r="A560" s="102" t="s">
        <v>1524</v>
      </c>
      <c r="B560" s="102" t="s">
        <v>135</v>
      </c>
      <c r="C560" s="102" t="s">
        <v>136</v>
      </c>
      <c r="D560" s="102" t="s">
        <v>1488</v>
      </c>
      <c r="E560" s="102" t="s">
        <v>114</v>
      </c>
      <c r="F560" s="102" t="s">
        <v>27</v>
      </c>
    </row>
    <row r="561" hidden="1">
      <c r="A561" s="102" t="s">
        <v>1524</v>
      </c>
      <c r="B561" s="102" t="s">
        <v>96</v>
      </c>
      <c r="C561" s="102" t="s">
        <v>97</v>
      </c>
      <c r="D561" s="102" t="s">
        <v>1488</v>
      </c>
      <c r="E561" s="102" t="s">
        <v>86</v>
      </c>
      <c r="F561" s="102" t="s">
        <v>27</v>
      </c>
    </row>
    <row r="562" hidden="1">
      <c r="A562" s="102" t="s">
        <v>1524</v>
      </c>
      <c r="B562" s="102" t="s">
        <v>65</v>
      </c>
      <c r="C562" s="102" t="s">
        <v>66</v>
      </c>
      <c r="D562" s="102" t="s">
        <v>1488</v>
      </c>
      <c r="E562" s="102" t="s">
        <v>27</v>
      </c>
      <c r="F562" s="102" t="s">
        <v>27</v>
      </c>
    </row>
    <row r="563" hidden="1">
      <c r="A563" s="102" t="s">
        <v>1524</v>
      </c>
      <c r="B563" s="102" t="s">
        <v>63</v>
      </c>
      <c r="C563" s="102" t="s">
        <v>64</v>
      </c>
      <c r="D563" s="102" t="s">
        <v>1488</v>
      </c>
      <c r="E563" s="102" t="s">
        <v>27</v>
      </c>
      <c r="F563" s="102" t="s">
        <v>27</v>
      </c>
    </row>
    <row r="564" hidden="1">
      <c r="A564" s="102" t="s">
        <v>1524</v>
      </c>
      <c r="B564" s="102" t="s">
        <v>57</v>
      </c>
      <c r="C564" s="102" t="s">
        <v>58</v>
      </c>
      <c r="D564" s="102" t="s">
        <v>1488</v>
      </c>
      <c r="E564" s="102" t="s">
        <v>27</v>
      </c>
      <c r="F564" s="102" t="s">
        <v>27</v>
      </c>
    </row>
    <row r="565" hidden="1">
      <c r="A565" s="102" t="s">
        <v>1524</v>
      </c>
      <c r="B565" s="102" t="s">
        <v>53</v>
      </c>
      <c r="C565" s="102" t="s">
        <v>54</v>
      </c>
      <c r="D565" s="102" t="s">
        <v>1488</v>
      </c>
      <c r="E565" s="102" t="s">
        <v>27</v>
      </c>
      <c r="F565" s="102" t="s">
        <v>27</v>
      </c>
    </row>
    <row r="566" hidden="1">
      <c r="A566" s="102" t="s">
        <v>1524</v>
      </c>
      <c r="B566" s="102" t="s">
        <v>43</v>
      </c>
      <c r="C566" s="102" t="s">
        <v>44</v>
      </c>
      <c r="D566" s="102" t="s">
        <v>1488</v>
      </c>
      <c r="E566" s="102" t="s">
        <v>27</v>
      </c>
      <c r="F566" s="102" t="s">
        <v>27</v>
      </c>
    </row>
    <row r="567" hidden="1">
      <c r="A567" s="102" t="s">
        <v>1551</v>
      </c>
      <c r="B567" s="102" t="s">
        <v>135</v>
      </c>
      <c r="C567" s="102" t="s">
        <v>136</v>
      </c>
      <c r="D567" s="102" t="s">
        <v>1490</v>
      </c>
      <c r="E567" s="102" t="s">
        <v>114</v>
      </c>
      <c r="F567" s="102" t="s">
        <v>114</v>
      </c>
    </row>
    <row r="568" hidden="1">
      <c r="A568" s="102" t="s">
        <v>1551</v>
      </c>
      <c r="B568" s="102" t="s">
        <v>116</v>
      </c>
      <c r="C568" s="102" t="s">
        <v>117</v>
      </c>
      <c r="D568" s="102" t="s">
        <v>1490</v>
      </c>
      <c r="E568" s="102" t="s">
        <v>114</v>
      </c>
      <c r="F568" s="102" t="s">
        <v>114</v>
      </c>
    </row>
    <row r="569" hidden="1">
      <c r="A569" s="102" t="s">
        <v>1572</v>
      </c>
      <c r="B569" s="102" t="s">
        <v>684</v>
      </c>
      <c r="C569" s="102" t="s">
        <v>685</v>
      </c>
      <c r="D569" s="102" t="s">
        <v>1490</v>
      </c>
      <c r="E569" s="102" t="s">
        <v>439</v>
      </c>
      <c r="F569" s="102" t="s">
        <v>439</v>
      </c>
    </row>
    <row r="570" hidden="1">
      <c r="A570" s="102" t="s">
        <v>1572</v>
      </c>
      <c r="B570" s="102" t="s">
        <v>444</v>
      </c>
      <c r="C570" s="102" t="s">
        <v>445</v>
      </c>
      <c r="D570" s="102" t="s">
        <v>1490</v>
      </c>
      <c r="E570" s="102" t="s">
        <v>439</v>
      </c>
      <c r="F570" s="102" t="s">
        <v>439</v>
      </c>
    </row>
    <row r="571" hidden="1">
      <c r="A571" s="102" t="s">
        <v>1572</v>
      </c>
      <c r="B571" s="102" t="s">
        <v>442</v>
      </c>
      <c r="C571" s="102" t="s">
        <v>443</v>
      </c>
      <c r="D571" s="102" t="s">
        <v>1490</v>
      </c>
      <c r="E571" s="102" t="s">
        <v>439</v>
      </c>
      <c r="F571" s="102" t="s">
        <v>439</v>
      </c>
    </row>
    <row r="572" hidden="1">
      <c r="A572" s="102" t="s">
        <v>1572</v>
      </c>
      <c r="B572" s="102" t="s">
        <v>438</v>
      </c>
      <c r="C572" s="102" t="s">
        <v>268</v>
      </c>
      <c r="D572" s="102" t="s">
        <v>1490</v>
      </c>
      <c r="E572" s="102" t="s">
        <v>439</v>
      </c>
      <c r="F572" s="102" t="s">
        <v>439</v>
      </c>
    </row>
    <row r="573" hidden="1">
      <c r="A573" s="102" t="s">
        <v>1582</v>
      </c>
      <c r="B573" s="102" t="s">
        <v>737</v>
      </c>
      <c r="C573" s="102" t="s">
        <v>738</v>
      </c>
      <c r="D573" s="102" t="s">
        <v>1490</v>
      </c>
      <c r="E573" s="102" t="s">
        <v>453</v>
      </c>
      <c r="F573" s="102" t="s">
        <v>453</v>
      </c>
    </row>
    <row r="574" hidden="1">
      <c r="A574" s="102" t="s">
        <v>1582</v>
      </c>
      <c r="B574" s="102" t="s">
        <v>726</v>
      </c>
      <c r="C574" s="102" t="s">
        <v>727</v>
      </c>
      <c r="D574" s="102" t="s">
        <v>1490</v>
      </c>
      <c r="E574" s="102" t="s">
        <v>453</v>
      </c>
      <c r="F574" s="102" t="s">
        <v>453</v>
      </c>
    </row>
    <row r="575" hidden="1">
      <c r="A575" s="102" t="s">
        <v>1582</v>
      </c>
      <c r="B575" s="102" t="s">
        <v>694</v>
      </c>
      <c r="C575" s="102" t="s">
        <v>695</v>
      </c>
      <c r="D575" s="102" t="s">
        <v>1490</v>
      </c>
      <c r="E575" s="102" t="s">
        <v>453</v>
      </c>
      <c r="F575" s="102" t="s">
        <v>453</v>
      </c>
    </row>
    <row r="576" hidden="1">
      <c r="A576" s="102" t="s">
        <v>1582</v>
      </c>
      <c r="B576" s="102" t="s">
        <v>629</v>
      </c>
      <c r="C576" s="102" t="s">
        <v>630</v>
      </c>
      <c r="D576" s="102" t="s">
        <v>1490</v>
      </c>
      <c r="E576" s="102" t="s">
        <v>453</v>
      </c>
      <c r="F576" s="102" t="s">
        <v>453</v>
      </c>
    </row>
    <row r="577" hidden="1">
      <c r="A577" s="102" t="s">
        <v>1582</v>
      </c>
      <c r="B577" s="102" t="s">
        <v>486</v>
      </c>
      <c r="C577" s="102" t="s">
        <v>487</v>
      </c>
      <c r="D577" s="102" t="s">
        <v>1490</v>
      </c>
      <c r="E577" s="102" t="s">
        <v>453</v>
      </c>
      <c r="F577" s="102" t="s">
        <v>453</v>
      </c>
    </row>
    <row r="578" hidden="1">
      <c r="A578" s="102" t="s">
        <v>1582</v>
      </c>
      <c r="B578" s="102" t="s">
        <v>483</v>
      </c>
      <c r="C578" s="102" t="s">
        <v>484</v>
      </c>
      <c r="D578" s="102" t="s">
        <v>1490</v>
      </c>
      <c r="E578" s="102" t="s">
        <v>453</v>
      </c>
      <c r="F578" s="102" t="s">
        <v>453</v>
      </c>
    </row>
    <row r="579" hidden="1">
      <c r="A579" s="102" t="s">
        <v>1582</v>
      </c>
      <c r="B579" s="102" t="s">
        <v>470</v>
      </c>
      <c r="C579" s="102" t="s">
        <v>471</v>
      </c>
      <c r="D579" s="102" t="s">
        <v>1490</v>
      </c>
      <c r="E579" s="102" t="s">
        <v>453</v>
      </c>
      <c r="F579" s="102" t="s">
        <v>453</v>
      </c>
    </row>
    <row r="580" hidden="1">
      <c r="A580" s="102" t="s">
        <v>1582</v>
      </c>
      <c r="B580" s="102" t="s">
        <v>461</v>
      </c>
      <c r="C580" s="102" t="s">
        <v>462</v>
      </c>
      <c r="D580" s="102" t="s">
        <v>1490</v>
      </c>
      <c r="E580" s="102" t="s">
        <v>453</v>
      </c>
      <c r="F580" s="102" t="s">
        <v>453</v>
      </c>
    </row>
    <row r="581" hidden="1">
      <c r="A581" s="102" t="s">
        <v>1582</v>
      </c>
      <c r="B581" s="102" t="s">
        <v>458</v>
      </c>
      <c r="C581" s="102" t="s">
        <v>459</v>
      </c>
      <c r="D581" s="102" t="s">
        <v>1490</v>
      </c>
      <c r="E581" s="102" t="s">
        <v>453</v>
      </c>
      <c r="F581" s="102" t="s">
        <v>453</v>
      </c>
    </row>
    <row r="582" hidden="1">
      <c r="A582" s="102" t="s">
        <v>1582</v>
      </c>
      <c r="B582" s="102" t="s">
        <v>451</v>
      </c>
      <c r="C582" s="102" t="s">
        <v>452</v>
      </c>
      <c r="D582" s="102" t="s">
        <v>1490</v>
      </c>
      <c r="E582" s="102" t="s">
        <v>453</v>
      </c>
      <c r="F582" s="102" t="s">
        <v>453</v>
      </c>
    </row>
    <row r="583" hidden="1">
      <c r="A583" s="102" t="s">
        <v>1503</v>
      </c>
      <c r="B583" s="102" t="s">
        <v>405</v>
      </c>
      <c r="C583" s="102" t="s">
        <v>406</v>
      </c>
      <c r="D583" s="102" t="s">
        <v>1490</v>
      </c>
      <c r="E583" s="102" t="s">
        <v>387</v>
      </c>
      <c r="F583" s="102" t="s">
        <v>387</v>
      </c>
    </row>
    <row r="584" hidden="1">
      <c r="A584" s="102" t="s">
        <v>1503</v>
      </c>
      <c r="B584" s="102" t="s">
        <v>396</v>
      </c>
      <c r="C584" s="102" t="s">
        <v>397</v>
      </c>
      <c r="D584" s="102" t="s">
        <v>1490</v>
      </c>
      <c r="E584" s="102" t="s">
        <v>387</v>
      </c>
      <c r="F584" s="102" t="s">
        <v>387</v>
      </c>
    </row>
    <row r="585" hidden="1">
      <c r="A585" s="102" t="s">
        <v>1503</v>
      </c>
      <c r="B585" s="102" t="s">
        <v>392</v>
      </c>
      <c r="C585" s="102" t="s">
        <v>393</v>
      </c>
      <c r="D585" s="102" t="s">
        <v>1490</v>
      </c>
      <c r="E585" s="102" t="s">
        <v>387</v>
      </c>
      <c r="F585" s="102" t="s">
        <v>387</v>
      </c>
    </row>
    <row r="586" hidden="1">
      <c r="A586" s="102" t="s">
        <v>1489</v>
      </c>
      <c r="B586" s="102" t="s">
        <v>615</v>
      </c>
      <c r="C586" s="102" t="s">
        <v>616</v>
      </c>
      <c r="D586" s="175" t="s">
        <v>1490</v>
      </c>
      <c r="E586" s="102" t="s">
        <v>327</v>
      </c>
      <c r="F586" s="102" t="s">
        <v>327</v>
      </c>
    </row>
    <row r="587" hidden="1">
      <c r="A587" s="102" t="s">
        <v>1489</v>
      </c>
      <c r="B587" s="102" t="s">
        <v>389</v>
      </c>
      <c r="C587" s="102" t="s">
        <v>390</v>
      </c>
      <c r="D587" s="102" t="s">
        <v>1490</v>
      </c>
      <c r="E587" s="102" t="s">
        <v>327</v>
      </c>
      <c r="F587" s="102" t="s">
        <v>327</v>
      </c>
    </row>
    <row r="588" hidden="1">
      <c r="A588" s="102" t="s">
        <v>1489</v>
      </c>
      <c r="B588" s="102" t="s">
        <v>367</v>
      </c>
      <c r="C588" s="102" t="s">
        <v>368</v>
      </c>
      <c r="D588" s="102" t="s">
        <v>1490</v>
      </c>
      <c r="E588" s="102" t="s">
        <v>327</v>
      </c>
      <c r="F588" s="102" t="s">
        <v>327</v>
      </c>
    </row>
    <row r="589" hidden="1">
      <c r="A589" s="102" t="s">
        <v>1489</v>
      </c>
      <c r="B589" s="102" t="s">
        <v>353</v>
      </c>
      <c r="C589" s="102" t="s">
        <v>354</v>
      </c>
      <c r="D589" s="102" t="s">
        <v>1490</v>
      </c>
      <c r="E589" s="102" t="s">
        <v>327</v>
      </c>
      <c r="F589" s="102" t="s">
        <v>327</v>
      </c>
    </row>
    <row r="590" hidden="1">
      <c r="A590" s="102" t="s">
        <v>1489</v>
      </c>
      <c r="B590" s="102" t="s">
        <v>333</v>
      </c>
      <c r="C590" s="102" t="s">
        <v>268</v>
      </c>
      <c r="D590" s="102" t="s">
        <v>1490</v>
      </c>
      <c r="E590" s="102" t="s">
        <v>327</v>
      </c>
      <c r="F590" s="102" t="s">
        <v>327</v>
      </c>
    </row>
    <row r="591" hidden="1">
      <c r="A591" s="102" t="s">
        <v>1489</v>
      </c>
      <c r="B591" s="102" t="s">
        <v>330</v>
      </c>
      <c r="C591" s="102" t="s">
        <v>331</v>
      </c>
      <c r="D591" s="102" t="s">
        <v>1490</v>
      </c>
      <c r="E591" s="102" t="s">
        <v>327</v>
      </c>
      <c r="F591" s="102" t="s">
        <v>327</v>
      </c>
    </row>
    <row r="592" hidden="1">
      <c r="A592" s="102" t="s">
        <v>1489</v>
      </c>
      <c r="B592" s="102" t="s">
        <v>325</v>
      </c>
      <c r="C592" s="102" t="s">
        <v>326</v>
      </c>
      <c r="D592" s="102" t="s">
        <v>1490</v>
      </c>
      <c r="E592" s="102" t="s">
        <v>327</v>
      </c>
      <c r="F592" s="102" t="s">
        <v>327</v>
      </c>
    </row>
    <row r="593" hidden="1">
      <c r="A593" s="102" t="s">
        <v>1525</v>
      </c>
      <c r="B593" s="102" t="s">
        <v>712</v>
      </c>
      <c r="C593" s="102" t="s">
        <v>713</v>
      </c>
      <c r="D593" s="102" t="s">
        <v>1490</v>
      </c>
      <c r="E593" s="102" t="s">
        <v>27</v>
      </c>
      <c r="F593" s="102" t="s">
        <v>27</v>
      </c>
    </row>
    <row r="594" hidden="1">
      <c r="A594" s="102" t="s">
        <v>1525</v>
      </c>
      <c r="B594" s="102" t="s">
        <v>96</v>
      </c>
      <c r="C594" s="102" t="s">
        <v>97</v>
      </c>
      <c r="D594" s="102" t="s">
        <v>1490</v>
      </c>
      <c r="E594" s="102" t="s">
        <v>86</v>
      </c>
      <c r="F594" s="102" t="s">
        <v>27</v>
      </c>
    </row>
    <row r="595" hidden="1">
      <c r="A595" s="102" t="s">
        <v>1525</v>
      </c>
      <c r="B595" s="102" t="s">
        <v>65</v>
      </c>
      <c r="C595" s="102" t="s">
        <v>66</v>
      </c>
      <c r="D595" s="102" t="s">
        <v>1490</v>
      </c>
      <c r="E595" s="102" t="s">
        <v>27</v>
      </c>
      <c r="F595" s="102" t="s">
        <v>27</v>
      </c>
    </row>
    <row r="596" hidden="1">
      <c r="A596" s="102" t="s">
        <v>1525</v>
      </c>
      <c r="B596" s="102" t="s">
        <v>63</v>
      </c>
      <c r="C596" s="102" t="s">
        <v>64</v>
      </c>
      <c r="D596" s="102" t="s">
        <v>1490</v>
      </c>
      <c r="E596" s="102" t="s">
        <v>27</v>
      </c>
      <c r="F596" s="102" t="s">
        <v>27</v>
      </c>
    </row>
    <row r="597" hidden="1">
      <c r="A597" s="102" t="s">
        <v>1525</v>
      </c>
      <c r="B597" s="102" t="s">
        <v>57</v>
      </c>
      <c r="C597" s="102" t="s">
        <v>58</v>
      </c>
      <c r="D597" s="102" t="s">
        <v>1490</v>
      </c>
      <c r="E597" s="102" t="s">
        <v>27</v>
      </c>
      <c r="F597" s="102" t="s">
        <v>27</v>
      </c>
    </row>
    <row r="598" hidden="1">
      <c r="A598" s="102" t="s">
        <v>1525</v>
      </c>
      <c r="B598" s="102" t="s">
        <v>53</v>
      </c>
      <c r="C598" s="102" t="s">
        <v>54</v>
      </c>
      <c r="D598" s="102" t="s">
        <v>1490</v>
      </c>
      <c r="E598" s="102" t="s">
        <v>27</v>
      </c>
      <c r="F598" s="102" t="s">
        <v>27</v>
      </c>
    </row>
    <row r="599" hidden="1">
      <c r="A599" s="102" t="s">
        <v>1525</v>
      </c>
      <c r="B599" s="102" t="s">
        <v>43</v>
      </c>
      <c r="C599" s="102" t="s">
        <v>44</v>
      </c>
      <c r="D599" s="102" t="s">
        <v>1490</v>
      </c>
      <c r="E599" s="102" t="s">
        <v>27</v>
      </c>
      <c r="F599" s="102" t="s">
        <v>27</v>
      </c>
    </row>
    <row r="600" hidden="1">
      <c r="A600" s="102" t="s">
        <v>1525</v>
      </c>
      <c r="B600" s="102" t="s">
        <v>31</v>
      </c>
      <c r="C600" s="102" t="s">
        <v>32</v>
      </c>
      <c r="D600" s="102" t="s">
        <v>1490</v>
      </c>
      <c r="E600" s="102" t="s">
        <v>27</v>
      </c>
      <c r="F600" s="102" t="s">
        <v>27</v>
      </c>
    </row>
    <row r="601" hidden="1">
      <c r="A601" s="102" t="s">
        <v>1466</v>
      </c>
      <c r="B601" s="102" t="s">
        <v>612</v>
      </c>
      <c r="C601" s="102" t="s">
        <v>613</v>
      </c>
      <c r="D601" s="102" t="s">
        <v>1467</v>
      </c>
      <c r="E601" s="102" t="s">
        <v>225</v>
      </c>
      <c r="F601" s="102" t="s">
        <v>225</v>
      </c>
    </row>
    <row r="602" hidden="1">
      <c r="A602" s="102" t="s">
        <v>1466</v>
      </c>
      <c r="B602" s="102" t="s">
        <v>382</v>
      </c>
      <c r="C602" s="102" t="s">
        <v>383</v>
      </c>
      <c r="D602" s="102" t="s">
        <v>1467</v>
      </c>
      <c r="E602" s="102" t="s">
        <v>225</v>
      </c>
      <c r="F602" s="102" t="s">
        <v>225</v>
      </c>
    </row>
    <row r="603" hidden="1">
      <c r="A603" s="102" t="s">
        <v>1466</v>
      </c>
      <c r="B603" s="102" t="s">
        <v>369</v>
      </c>
      <c r="C603" s="102" t="s">
        <v>39</v>
      </c>
      <c r="D603" s="102" t="s">
        <v>1467</v>
      </c>
      <c r="E603" s="102" t="s">
        <v>225</v>
      </c>
      <c r="F603" s="102" t="s">
        <v>225</v>
      </c>
    </row>
    <row r="604" hidden="1">
      <c r="A604" s="102" t="s">
        <v>1466</v>
      </c>
      <c r="B604" s="102" t="s">
        <v>361</v>
      </c>
      <c r="C604" s="102" t="s">
        <v>362</v>
      </c>
      <c r="D604" s="102" t="s">
        <v>1467</v>
      </c>
      <c r="E604" s="102" t="s">
        <v>225</v>
      </c>
      <c r="F604" s="102" t="s">
        <v>225</v>
      </c>
    </row>
    <row r="605" hidden="1">
      <c r="A605" s="102" t="s">
        <v>1466</v>
      </c>
      <c r="B605" s="102" t="s">
        <v>357</v>
      </c>
      <c r="C605" s="102" t="s">
        <v>358</v>
      </c>
      <c r="D605" s="102" t="s">
        <v>1467</v>
      </c>
      <c r="E605" s="102" t="s">
        <v>225</v>
      </c>
      <c r="F605" s="102" t="s">
        <v>225</v>
      </c>
    </row>
    <row r="606" hidden="1">
      <c r="A606" s="102" t="s">
        <v>1466</v>
      </c>
      <c r="B606" s="102" t="s">
        <v>338</v>
      </c>
      <c r="C606" s="102" t="s">
        <v>339</v>
      </c>
      <c r="D606" s="102" t="s">
        <v>1467</v>
      </c>
      <c r="E606" s="102" t="s">
        <v>327</v>
      </c>
      <c r="F606" s="102" t="s">
        <v>225</v>
      </c>
    </row>
    <row r="607" hidden="1">
      <c r="A607" s="102" t="s">
        <v>1466</v>
      </c>
      <c r="B607" s="102" t="s">
        <v>335</v>
      </c>
      <c r="C607" s="102" t="s">
        <v>336</v>
      </c>
      <c r="D607" s="102" t="s">
        <v>1467</v>
      </c>
      <c r="E607" s="102" t="s">
        <v>327</v>
      </c>
      <c r="F607" s="102" t="s">
        <v>225</v>
      </c>
    </row>
    <row r="608" hidden="1">
      <c r="A608" s="102" t="s">
        <v>1466</v>
      </c>
      <c r="B608" s="102" t="s">
        <v>255</v>
      </c>
      <c r="C608" s="102" t="s">
        <v>256</v>
      </c>
      <c r="D608" s="102" t="s">
        <v>1467</v>
      </c>
      <c r="E608" s="102" t="s">
        <v>225</v>
      </c>
      <c r="F608" s="102" t="s">
        <v>225</v>
      </c>
    </row>
    <row r="609" hidden="1">
      <c r="A609" s="102" t="s">
        <v>1466</v>
      </c>
      <c r="B609" s="102" t="s">
        <v>248</v>
      </c>
      <c r="C609" s="102" t="s">
        <v>249</v>
      </c>
      <c r="D609" s="102" t="s">
        <v>1467</v>
      </c>
      <c r="E609" s="102" t="s">
        <v>225</v>
      </c>
      <c r="F609" s="102" t="s">
        <v>225</v>
      </c>
    </row>
    <row r="610" hidden="1">
      <c r="A610" s="102" t="s">
        <v>1466</v>
      </c>
      <c r="B610" s="102" t="s">
        <v>246</v>
      </c>
      <c r="C610" s="102" t="s">
        <v>130</v>
      </c>
      <c r="D610" s="102" t="s">
        <v>1467</v>
      </c>
      <c r="E610" s="102" t="s">
        <v>225</v>
      </c>
      <c r="F610" s="102" t="s">
        <v>225</v>
      </c>
    </row>
    <row r="611" hidden="1">
      <c r="A611" s="102" t="s">
        <v>1466</v>
      </c>
      <c r="B611" s="102" t="s">
        <v>230</v>
      </c>
      <c r="C611" s="102" t="s">
        <v>231</v>
      </c>
      <c r="D611" s="175" t="s">
        <v>1467</v>
      </c>
      <c r="E611" s="102" t="s">
        <v>225</v>
      </c>
      <c r="F611" s="102" t="s">
        <v>225</v>
      </c>
    </row>
    <row r="612" hidden="1">
      <c r="A612" s="102" t="s">
        <v>1466</v>
      </c>
      <c r="B612" s="102" t="s">
        <v>227</v>
      </c>
      <c r="C612" s="102" t="s">
        <v>228</v>
      </c>
      <c r="D612" s="102" t="s">
        <v>1467</v>
      </c>
      <c r="E612" s="102" t="s">
        <v>225</v>
      </c>
      <c r="F612" s="102" t="s">
        <v>225</v>
      </c>
    </row>
    <row r="613" hidden="1">
      <c r="A613" s="102" t="s">
        <v>1552</v>
      </c>
      <c r="B613" s="102" t="s">
        <v>135</v>
      </c>
      <c r="C613" s="102" t="s">
        <v>136</v>
      </c>
      <c r="D613" s="102" t="s">
        <v>1467</v>
      </c>
      <c r="E613" s="102" t="s">
        <v>114</v>
      </c>
      <c r="F613" s="102" t="s">
        <v>114</v>
      </c>
    </row>
    <row r="614" hidden="1">
      <c r="A614" s="102" t="s">
        <v>1552</v>
      </c>
      <c r="B614" s="102" t="s">
        <v>123</v>
      </c>
      <c r="C614" s="102" t="s">
        <v>124</v>
      </c>
      <c r="D614" s="102" t="s">
        <v>1467</v>
      </c>
      <c r="E614" s="102" t="s">
        <v>114</v>
      </c>
      <c r="F614" s="102" t="s">
        <v>114</v>
      </c>
    </row>
    <row r="615" hidden="1">
      <c r="A615" s="102" t="s">
        <v>1552</v>
      </c>
      <c r="B615" s="102" t="s">
        <v>116</v>
      </c>
      <c r="C615" s="102" t="s">
        <v>117</v>
      </c>
      <c r="D615" s="102" t="s">
        <v>1467</v>
      </c>
      <c r="E615" s="102" t="s">
        <v>114</v>
      </c>
      <c r="F615" s="102" t="s">
        <v>114</v>
      </c>
    </row>
    <row r="616" hidden="1">
      <c r="A616" s="102" t="s">
        <v>1479</v>
      </c>
      <c r="B616" s="102" t="s">
        <v>415</v>
      </c>
      <c r="C616" s="102" t="s">
        <v>416</v>
      </c>
      <c r="D616" s="102" t="s">
        <v>1467</v>
      </c>
      <c r="E616" s="102" t="s">
        <v>306</v>
      </c>
      <c r="F616" s="102" t="s">
        <v>232</v>
      </c>
    </row>
    <row r="617" hidden="1">
      <c r="A617" s="102" t="s">
        <v>1479</v>
      </c>
      <c r="B617" s="102" t="s">
        <v>367</v>
      </c>
      <c r="C617" s="102" t="s">
        <v>368</v>
      </c>
      <c r="D617" s="102" t="s">
        <v>1467</v>
      </c>
      <c r="E617" s="102" t="s">
        <v>327</v>
      </c>
      <c r="F617" s="102" t="s">
        <v>232</v>
      </c>
    </row>
    <row r="618" hidden="1">
      <c r="A618" s="102" t="s">
        <v>1479</v>
      </c>
      <c r="B618" s="102" t="s">
        <v>315</v>
      </c>
      <c r="C618" s="102" t="s">
        <v>316</v>
      </c>
      <c r="D618" s="102" t="s">
        <v>1467</v>
      </c>
      <c r="E618" s="102" t="s">
        <v>232</v>
      </c>
      <c r="F618" s="102" t="s">
        <v>232</v>
      </c>
    </row>
    <row r="619" hidden="1">
      <c r="A619" s="102" t="s">
        <v>1479</v>
      </c>
      <c r="B619" s="102" t="s">
        <v>309</v>
      </c>
      <c r="C619" s="102" t="s">
        <v>310</v>
      </c>
      <c r="D619" s="102" t="s">
        <v>1467</v>
      </c>
      <c r="E619" s="102" t="s">
        <v>232</v>
      </c>
      <c r="F619" s="102" t="s">
        <v>232</v>
      </c>
    </row>
    <row r="620" hidden="1">
      <c r="A620" s="102" t="s">
        <v>1479</v>
      </c>
      <c r="B620" s="102" t="s">
        <v>301</v>
      </c>
      <c r="C620" s="102" t="s">
        <v>302</v>
      </c>
      <c r="D620" s="102" t="s">
        <v>1467</v>
      </c>
      <c r="E620" s="102" t="s">
        <v>232</v>
      </c>
      <c r="F620" s="102" t="s">
        <v>232</v>
      </c>
    </row>
    <row r="621" hidden="1">
      <c r="A621" s="102" t="s">
        <v>1479</v>
      </c>
      <c r="B621" s="102" t="s">
        <v>295</v>
      </c>
      <c r="C621" s="102" t="s">
        <v>296</v>
      </c>
      <c r="D621" s="102" t="s">
        <v>1467</v>
      </c>
      <c r="E621" s="102" t="s">
        <v>232</v>
      </c>
      <c r="F621" s="102" t="s">
        <v>232</v>
      </c>
    </row>
    <row r="622" hidden="1">
      <c r="A622" s="102" t="s">
        <v>1479</v>
      </c>
      <c r="B622" s="102" t="s">
        <v>284</v>
      </c>
      <c r="C622" s="102" t="s">
        <v>285</v>
      </c>
      <c r="D622" s="102" t="s">
        <v>1467</v>
      </c>
      <c r="E622" s="102" t="s">
        <v>232</v>
      </c>
      <c r="F622" s="102" t="s">
        <v>232</v>
      </c>
    </row>
    <row r="623" hidden="1">
      <c r="A623" s="102" t="s">
        <v>1479</v>
      </c>
      <c r="B623" s="102" t="s">
        <v>274</v>
      </c>
      <c r="C623" s="102" t="s">
        <v>275</v>
      </c>
      <c r="D623" s="102" t="s">
        <v>1467</v>
      </c>
      <c r="E623" s="102" t="s">
        <v>232</v>
      </c>
      <c r="F623" s="102" t="s">
        <v>232</v>
      </c>
    </row>
    <row r="624" hidden="1">
      <c r="A624" s="102" t="s">
        <v>1479</v>
      </c>
      <c r="B624" s="102" t="s">
        <v>271</v>
      </c>
      <c r="C624" s="102" t="s">
        <v>272</v>
      </c>
      <c r="D624" s="102" t="s">
        <v>1467</v>
      </c>
      <c r="E624" s="102" t="s">
        <v>232</v>
      </c>
      <c r="F624" s="102" t="s">
        <v>232</v>
      </c>
    </row>
    <row r="625" hidden="1">
      <c r="A625" s="102" t="s">
        <v>1479</v>
      </c>
      <c r="B625" s="102" t="s">
        <v>267</v>
      </c>
      <c r="C625" s="102" t="s">
        <v>268</v>
      </c>
      <c r="D625" s="102" t="s">
        <v>1467</v>
      </c>
      <c r="E625" s="102" t="s">
        <v>232</v>
      </c>
      <c r="F625" s="102" t="s">
        <v>232</v>
      </c>
    </row>
    <row r="626" hidden="1">
      <c r="A626" s="102" t="s">
        <v>1479</v>
      </c>
      <c r="B626" s="102" t="s">
        <v>252</v>
      </c>
      <c r="C626" s="102" t="s">
        <v>253</v>
      </c>
      <c r="D626" s="102" t="s">
        <v>1467</v>
      </c>
      <c r="E626" s="102" t="s">
        <v>232</v>
      </c>
      <c r="F626" s="102" t="s">
        <v>232</v>
      </c>
    </row>
    <row r="627" hidden="1">
      <c r="A627" s="102" t="s">
        <v>1543</v>
      </c>
      <c r="B627" s="102" t="s">
        <v>187</v>
      </c>
      <c r="C627" s="102" t="s">
        <v>189</v>
      </c>
      <c r="D627" s="102" t="s">
        <v>1467</v>
      </c>
      <c r="E627" s="102" t="s">
        <v>190</v>
      </c>
      <c r="F627" s="102" t="s">
        <v>190</v>
      </c>
    </row>
    <row r="628" hidden="1">
      <c r="A628" s="102" t="s">
        <v>1590</v>
      </c>
      <c r="B628" s="102" t="s">
        <v>736</v>
      </c>
      <c r="C628" s="102" t="s">
        <v>500</v>
      </c>
      <c r="D628" s="102" t="s">
        <v>1467</v>
      </c>
      <c r="E628" s="102" t="s">
        <v>472</v>
      </c>
      <c r="F628" s="102" t="s">
        <v>472</v>
      </c>
    </row>
    <row r="629" hidden="1">
      <c r="A629" s="102" t="s">
        <v>1590</v>
      </c>
      <c r="B629" s="102" t="s">
        <v>723</v>
      </c>
      <c r="C629" s="102" t="s">
        <v>724</v>
      </c>
      <c r="D629" s="102" t="s">
        <v>1467</v>
      </c>
      <c r="E629" s="102" t="s">
        <v>472</v>
      </c>
      <c r="F629" s="102" t="s">
        <v>472</v>
      </c>
    </row>
    <row r="630" hidden="1">
      <c r="A630" s="102" t="s">
        <v>1590</v>
      </c>
      <c r="B630" s="102" t="s">
        <v>707</v>
      </c>
      <c r="C630" s="102" t="s">
        <v>708</v>
      </c>
      <c r="D630" s="102" t="s">
        <v>1467</v>
      </c>
      <c r="E630" s="102" t="s">
        <v>472</v>
      </c>
      <c r="F630" s="102" t="s">
        <v>472</v>
      </c>
    </row>
    <row r="631" hidden="1">
      <c r="A631" s="102" t="s">
        <v>1590</v>
      </c>
      <c r="B631" s="102" t="s">
        <v>687</v>
      </c>
      <c r="C631" s="102" t="s">
        <v>688</v>
      </c>
      <c r="D631" s="102" t="s">
        <v>1467</v>
      </c>
      <c r="E631" s="102" t="s">
        <v>472</v>
      </c>
      <c r="F631" s="102" t="s">
        <v>472</v>
      </c>
    </row>
    <row r="632" hidden="1">
      <c r="A632" s="102" t="s">
        <v>1590</v>
      </c>
      <c r="B632" s="102" t="s">
        <v>646</v>
      </c>
      <c r="C632" s="102" t="s">
        <v>647</v>
      </c>
      <c r="D632" s="102" t="s">
        <v>1467</v>
      </c>
      <c r="E632" s="102" t="s">
        <v>472</v>
      </c>
      <c r="F632" s="102" t="s">
        <v>472</v>
      </c>
    </row>
    <row r="633" hidden="1">
      <c r="A633" s="102" t="s">
        <v>1590</v>
      </c>
      <c r="B633" s="102" t="s">
        <v>639</v>
      </c>
      <c r="C633" s="102" t="s">
        <v>640</v>
      </c>
      <c r="D633" s="102" t="s">
        <v>1467</v>
      </c>
      <c r="E633" s="102" t="s">
        <v>472</v>
      </c>
      <c r="F633" s="102" t="s">
        <v>472</v>
      </c>
    </row>
    <row r="634" hidden="1">
      <c r="A634" s="102" t="s">
        <v>1590</v>
      </c>
      <c r="B634" s="102" t="s">
        <v>636</v>
      </c>
      <c r="C634" s="102" t="s">
        <v>637</v>
      </c>
      <c r="D634" s="102" t="s">
        <v>1467</v>
      </c>
      <c r="E634" s="102" t="s">
        <v>472</v>
      </c>
      <c r="F634" s="102" t="s">
        <v>472</v>
      </c>
    </row>
    <row r="635" hidden="1">
      <c r="A635" s="102" t="s">
        <v>1590</v>
      </c>
      <c r="B635" s="102" t="s">
        <v>520</v>
      </c>
      <c r="C635" s="102" t="s">
        <v>521</v>
      </c>
      <c r="D635" s="102" t="s">
        <v>1467</v>
      </c>
      <c r="E635" s="102" t="s">
        <v>472</v>
      </c>
      <c r="F635" s="102" t="s">
        <v>472</v>
      </c>
    </row>
    <row r="636" hidden="1">
      <c r="A636" s="102" t="s">
        <v>1590</v>
      </c>
      <c r="B636" s="102" t="s">
        <v>516</v>
      </c>
      <c r="C636" s="102" t="s">
        <v>517</v>
      </c>
      <c r="D636" s="102" t="s">
        <v>1467</v>
      </c>
      <c r="E636" s="102" t="s">
        <v>472</v>
      </c>
      <c r="F636" s="102" t="s">
        <v>472</v>
      </c>
    </row>
    <row r="637" hidden="1">
      <c r="A637" s="102" t="s">
        <v>1590</v>
      </c>
      <c r="B637" s="102" t="s">
        <v>511</v>
      </c>
      <c r="C637" s="102" t="s">
        <v>512</v>
      </c>
      <c r="D637" s="102" t="s">
        <v>1467</v>
      </c>
      <c r="E637" s="102" t="s">
        <v>472</v>
      </c>
      <c r="F637" s="102" t="s">
        <v>472</v>
      </c>
    </row>
    <row r="638" hidden="1">
      <c r="A638" s="102" t="s">
        <v>1590</v>
      </c>
      <c r="B638" s="102" t="s">
        <v>504</v>
      </c>
      <c r="C638" s="102" t="s">
        <v>505</v>
      </c>
      <c r="D638" s="102" t="s">
        <v>1467</v>
      </c>
      <c r="E638" s="102" t="s">
        <v>472</v>
      </c>
      <c r="F638" s="102" t="s">
        <v>472</v>
      </c>
    </row>
    <row r="639" hidden="1">
      <c r="A639" s="102" t="s">
        <v>1590</v>
      </c>
      <c r="B639" s="102" t="s">
        <v>496</v>
      </c>
      <c r="C639" s="102" t="s">
        <v>497</v>
      </c>
      <c r="D639" s="102" t="s">
        <v>1467</v>
      </c>
      <c r="E639" s="102" t="s">
        <v>472</v>
      </c>
      <c r="F639" s="102" t="s">
        <v>472</v>
      </c>
    </row>
    <row r="640" hidden="1">
      <c r="A640" s="102" t="s">
        <v>1590</v>
      </c>
      <c r="B640" s="102" t="s">
        <v>490</v>
      </c>
      <c r="C640" s="102" t="s">
        <v>491</v>
      </c>
      <c r="D640" s="102" t="s">
        <v>1467</v>
      </c>
      <c r="E640" s="102" t="s">
        <v>472</v>
      </c>
      <c r="F640" s="102" t="s">
        <v>472</v>
      </c>
    </row>
    <row r="641" hidden="1">
      <c r="A641" s="102" t="s">
        <v>1590</v>
      </c>
      <c r="B641" s="102" t="s">
        <v>474</v>
      </c>
      <c r="C641" s="102" t="s">
        <v>475</v>
      </c>
      <c r="D641" s="102" t="s">
        <v>1467</v>
      </c>
      <c r="E641" s="102" t="s">
        <v>472</v>
      </c>
      <c r="F641" s="102" t="s">
        <v>472</v>
      </c>
    </row>
    <row r="642" hidden="1">
      <c r="A642" s="102" t="s">
        <v>1518</v>
      </c>
      <c r="B642" s="102" t="s">
        <v>730</v>
      </c>
      <c r="C642" s="102" t="s">
        <v>731</v>
      </c>
      <c r="D642" s="102" t="s">
        <v>1469</v>
      </c>
      <c r="E642" s="102" t="s">
        <v>306</v>
      </c>
      <c r="F642" s="102" t="s">
        <v>306</v>
      </c>
    </row>
    <row r="643" hidden="1">
      <c r="A643" s="102" t="s">
        <v>1518</v>
      </c>
      <c r="B643" s="102" t="s">
        <v>670</v>
      </c>
      <c r="C643" s="102" t="s">
        <v>671</v>
      </c>
      <c r="D643" s="102" t="s">
        <v>1469</v>
      </c>
      <c r="E643" s="102" t="s">
        <v>306</v>
      </c>
      <c r="F643" s="102" t="s">
        <v>306</v>
      </c>
    </row>
    <row r="644" hidden="1">
      <c r="A644" s="102" t="s">
        <v>1518</v>
      </c>
      <c r="B644" s="102" t="s">
        <v>434</v>
      </c>
      <c r="C644" s="102" t="s">
        <v>435</v>
      </c>
      <c r="D644" s="102" t="s">
        <v>1469</v>
      </c>
      <c r="E644" s="102" t="s">
        <v>306</v>
      </c>
      <c r="F644" s="102" t="s">
        <v>306</v>
      </c>
    </row>
    <row r="645" hidden="1">
      <c r="A645" s="102" t="s">
        <v>1518</v>
      </c>
      <c r="B645" s="102" t="s">
        <v>418</v>
      </c>
      <c r="C645" s="102" t="s">
        <v>419</v>
      </c>
      <c r="D645" s="102" t="s">
        <v>1469</v>
      </c>
      <c r="E645" s="102" t="s">
        <v>306</v>
      </c>
      <c r="F645" s="102" t="s">
        <v>306</v>
      </c>
    </row>
    <row r="646" hidden="1">
      <c r="A646" s="102" t="s">
        <v>1518</v>
      </c>
      <c r="B646" s="102" t="s">
        <v>274</v>
      </c>
      <c r="C646" s="102" t="s">
        <v>275</v>
      </c>
      <c r="D646" s="102" t="s">
        <v>1469</v>
      </c>
      <c r="E646" s="102" t="s">
        <v>232</v>
      </c>
      <c r="F646" s="102" t="s">
        <v>306</v>
      </c>
    </row>
    <row r="647" hidden="1">
      <c r="A647" s="102" t="s">
        <v>1468</v>
      </c>
      <c r="B647" s="102" t="s">
        <v>612</v>
      </c>
      <c r="C647" s="102" t="s">
        <v>613</v>
      </c>
      <c r="D647" s="102" t="s">
        <v>1469</v>
      </c>
      <c r="E647" s="102" t="s">
        <v>225</v>
      </c>
      <c r="F647" s="102" t="s">
        <v>225</v>
      </c>
    </row>
    <row r="648" hidden="1">
      <c r="A648" s="102" t="s">
        <v>1468</v>
      </c>
      <c r="B648" s="102" t="s">
        <v>382</v>
      </c>
      <c r="C648" s="102" t="s">
        <v>383</v>
      </c>
      <c r="D648" s="102" t="s">
        <v>1469</v>
      </c>
      <c r="E648" s="102" t="s">
        <v>225</v>
      </c>
      <c r="F648" s="102" t="s">
        <v>225</v>
      </c>
    </row>
    <row r="649" hidden="1">
      <c r="A649" s="102" t="s">
        <v>1468</v>
      </c>
      <c r="B649" s="102" t="s">
        <v>369</v>
      </c>
      <c r="C649" s="102" t="s">
        <v>39</v>
      </c>
      <c r="D649" s="102" t="s">
        <v>1469</v>
      </c>
      <c r="E649" s="102" t="s">
        <v>225</v>
      </c>
      <c r="F649" s="102" t="s">
        <v>225</v>
      </c>
    </row>
    <row r="650" hidden="1">
      <c r="A650" s="102" t="s">
        <v>1468</v>
      </c>
      <c r="B650" s="102" t="s">
        <v>361</v>
      </c>
      <c r="C650" s="102" t="s">
        <v>362</v>
      </c>
      <c r="D650" s="102" t="s">
        <v>1469</v>
      </c>
      <c r="E650" s="102" t="s">
        <v>225</v>
      </c>
      <c r="F650" s="102" t="s">
        <v>225</v>
      </c>
    </row>
    <row r="651" hidden="1">
      <c r="A651" s="102" t="s">
        <v>1468</v>
      </c>
      <c r="B651" s="102" t="s">
        <v>357</v>
      </c>
      <c r="C651" s="102" t="s">
        <v>358</v>
      </c>
      <c r="D651" s="102" t="s">
        <v>1469</v>
      </c>
      <c r="E651" s="102" t="s">
        <v>225</v>
      </c>
      <c r="F651" s="102" t="s">
        <v>225</v>
      </c>
    </row>
    <row r="652" hidden="1">
      <c r="A652" s="102" t="s">
        <v>1468</v>
      </c>
      <c r="B652" s="102" t="s">
        <v>338</v>
      </c>
      <c r="C652" s="102" t="s">
        <v>339</v>
      </c>
      <c r="D652" s="102" t="s">
        <v>1469</v>
      </c>
      <c r="E652" s="102" t="s">
        <v>327</v>
      </c>
      <c r="F652" s="102" t="s">
        <v>225</v>
      </c>
    </row>
    <row r="653" hidden="1">
      <c r="A653" s="102" t="s">
        <v>1468</v>
      </c>
      <c r="B653" s="102" t="s">
        <v>246</v>
      </c>
      <c r="C653" s="102" t="s">
        <v>130</v>
      </c>
      <c r="D653" s="102" t="s">
        <v>1469</v>
      </c>
      <c r="E653" s="102" t="s">
        <v>225</v>
      </c>
      <c r="F653" s="102" t="s">
        <v>225</v>
      </c>
    </row>
    <row r="654" hidden="1">
      <c r="A654" s="102" t="s">
        <v>1468</v>
      </c>
      <c r="B654" s="102" t="s">
        <v>243</v>
      </c>
      <c r="C654" s="102" t="s">
        <v>244</v>
      </c>
      <c r="D654" s="102" t="s">
        <v>1469</v>
      </c>
      <c r="E654" s="102" t="s">
        <v>225</v>
      </c>
      <c r="F654" s="102" t="s">
        <v>225</v>
      </c>
    </row>
    <row r="655" hidden="1">
      <c r="A655" s="102" t="s">
        <v>1468</v>
      </c>
      <c r="B655" s="102" t="s">
        <v>240</v>
      </c>
      <c r="C655" s="102" t="s">
        <v>241</v>
      </c>
      <c r="D655" s="102" t="s">
        <v>1469</v>
      </c>
      <c r="E655" s="102" t="s">
        <v>225</v>
      </c>
      <c r="F655" s="102" t="s">
        <v>225</v>
      </c>
    </row>
    <row r="656" hidden="1">
      <c r="A656" s="102" t="s">
        <v>1468</v>
      </c>
      <c r="B656" s="102" t="s">
        <v>227</v>
      </c>
      <c r="C656" s="102" t="s">
        <v>228</v>
      </c>
      <c r="D656" s="102" t="s">
        <v>1469</v>
      </c>
      <c r="E656" s="102" t="s">
        <v>225</v>
      </c>
      <c r="F656" s="102" t="s">
        <v>225</v>
      </c>
    </row>
    <row r="657" hidden="1">
      <c r="A657" s="102" t="s">
        <v>1480</v>
      </c>
      <c r="B657" s="102" t="s">
        <v>415</v>
      </c>
      <c r="C657" s="102" t="s">
        <v>416</v>
      </c>
      <c r="D657" s="102" t="s">
        <v>1469</v>
      </c>
      <c r="E657" s="102" t="s">
        <v>306</v>
      </c>
      <c r="F657" s="102" t="s">
        <v>232</v>
      </c>
    </row>
    <row r="658" hidden="1">
      <c r="A658" s="102" t="s">
        <v>1480</v>
      </c>
      <c r="B658" s="102" t="s">
        <v>408</v>
      </c>
      <c r="C658" s="102" t="s">
        <v>409</v>
      </c>
      <c r="D658" s="175" t="s">
        <v>1469</v>
      </c>
      <c r="E658" s="102" t="s">
        <v>306</v>
      </c>
      <c r="F658" s="102" t="s">
        <v>232</v>
      </c>
    </row>
    <row r="659" hidden="1">
      <c r="A659" s="102" t="s">
        <v>1480</v>
      </c>
      <c r="B659" s="102" t="s">
        <v>323</v>
      </c>
      <c r="C659" s="102" t="s">
        <v>324</v>
      </c>
      <c r="D659" s="102" t="s">
        <v>1469</v>
      </c>
      <c r="E659" s="102" t="s">
        <v>232</v>
      </c>
      <c r="F659" s="102" t="s">
        <v>232</v>
      </c>
    </row>
    <row r="660" hidden="1">
      <c r="A660" s="102" t="s">
        <v>1480</v>
      </c>
      <c r="B660" s="102" t="s">
        <v>315</v>
      </c>
      <c r="C660" s="102" t="s">
        <v>316</v>
      </c>
      <c r="D660" s="102" t="s">
        <v>1469</v>
      </c>
      <c r="E660" s="102" t="s">
        <v>232</v>
      </c>
      <c r="F660" s="102" t="s">
        <v>232</v>
      </c>
    </row>
    <row r="661" hidden="1">
      <c r="A661" s="102" t="s">
        <v>1480</v>
      </c>
      <c r="B661" s="102" t="s">
        <v>309</v>
      </c>
      <c r="C661" s="102" t="s">
        <v>310</v>
      </c>
      <c r="D661" s="102" t="s">
        <v>1469</v>
      </c>
      <c r="E661" s="102" t="s">
        <v>232</v>
      </c>
      <c r="F661" s="102" t="s">
        <v>232</v>
      </c>
    </row>
    <row r="662" hidden="1">
      <c r="A662" s="102" t="s">
        <v>1480</v>
      </c>
      <c r="B662" s="102" t="s">
        <v>304</v>
      </c>
      <c r="C662" s="102" t="s">
        <v>305</v>
      </c>
      <c r="D662" s="102" t="s">
        <v>1469</v>
      </c>
      <c r="E662" s="102" t="s">
        <v>232</v>
      </c>
      <c r="F662" s="102" t="s">
        <v>232</v>
      </c>
    </row>
    <row r="663" hidden="1">
      <c r="A663" s="102" t="s">
        <v>1480</v>
      </c>
      <c r="B663" s="102" t="s">
        <v>301</v>
      </c>
      <c r="C663" s="102" t="s">
        <v>302</v>
      </c>
      <c r="D663" s="102" t="s">
        <v>1469</v>
      </c>
      <c r="E663" s="102" t="s">
        <v>232</v>
      </c>
      <c r="F663" s="102" t="s">
        <v>232</v>
      </c>
    </row>
    <row r="664" hidden="1">
      <c r="A664" s="102" t="s">
        <v>1480</v>
      </c>
      <c r="B664" s="102" t="s">
        <v>298</v>
      </c>
      <c r="C664" s="102" t="s">
        <v>299</v>
      </c>
      <c r="D664" s="102" t="s">
        <v>1469</v>
      </c>
      <c r="E664" s="102" t="s">
        <v>232</v>
      </c>
      <c r="F664" s="102" t="s">
        <v>232</v>
      </c>
    </row>
    <row r="665" hidden="1">
      <c r="A665" s="102" t="s">
        <v>1480</v>
      </c>
      <c r="B665" s="102" t="s">
        <v>295</v>
      </c>
      <c r="C665" s="102" t="s">
        <v>296</v>
      </c>
      <c r="D665" s="102" t="s">
        <v>1469</v>
      </c>
      <c r="E665" s="102" t="s">
        <v>232</v>
      </c>
      <c r="F665" s="102" t="s">
        <v>232</v>
      </c>
    </row>
    <row r="666" hidden="1">
      <c r="A666" s="102" t="s">
        <v>1480</v>
      </c>
      <c r="B666" s="102" t="s">
        <v>287</v>
      </c>
      <c r="C666" s="102" t="s">
        <v>288</v>
      </c>
      <c r="D666" s="102" t="s">
        <v>1469</v>
      </c>
      <c r="E666" s="102" t="s">
        <v>232</v>
      </c>
      <c r="F666" s="102" t="s">
        <v>232</v>
      </c>
    </row>
    <row r="667" hidden="1">
      <c r="A667" s="102" t="s">
        <v>1480</v>
      </c>
      <c r="B667" s="102" t="s">
        <v>284</v>
      </c>
      <c r="C667" s="102" t="s">
        <v>285</v>
      </c>
      <c r="D667" s="102" t="s">
        <v>1469</v>
      </c>
      <c r="E667" s="102" t="s">
        <v>232</v>
      </c>
      <c r="F667" s="102" t="s">
        <v>232</v>
      </c>
    </row>
    <row r="668" hidden="1">
      <c r="A668" s="102" t="s">
        <v>1480</v>
      </c>
      <c r="B668" s="102" t="s">
        <v>282</v>
      </c>
      <c r="C668" s="102" t="s">
        <v>283</v>
      </c>
      <c r="D668" s="102" t="s">
        <v>1469</v>
      </c>
      <c r="E668" s="102" t="s">
        <v>232</v>
      </c>
      <c r="F668" s="102" t="s">
        <v>232</v>
      </c>
    </row>
    <row r="669" hidden="1">
      <c r="A669" s="102" t="s">
        <v>1480</v>
      </c>
      <c r="B669" s="102" t="s">
        <v>278</v>
      </c>
      <c r="C669" s="102" t="s">
        <v>279</v>
      </c>
      <c r="D669" s="102" t="s">
        <v>1469</v>
      </c>
      <c r="E669" s="102" t="s">
        <v>232</v>
      </c>
      <c r="F669" s="102" t="s">
        <v>232</v>
      </c>
    </row>
    <row r="670" hidden="1">
      <c r="A670" s="102" t="s">
        <v>1480</v>
      </c>
      <c r="B670" s="102" t="s">
        <v>271</v>
      </c>
      <c r="C670" s="102" t="s">
        <v>272</v>
      </c>
      <c r="D670" s="102" t="s">
        <v>1469</v>
      </c>
      <c r="E670" s="102" t="s">
        <v>232</v>
      </c>
      <c r="F670" s="102" t="s">
        <v>232</v>
      </c>
    </row>
    <row r="671" hidden="1">
      <c r="A671" s="102" t="s">
        <v>1480</v>
      </c>
      <c r="B671" s="102" t="s">
        <v>252</v>
      </c>
      <c r="C671" s="102" t="s">
        <v>253</v>
      </c>
      <c r="D671" s="102" t="s">
        <v>1469</v>
      </c>
      <c r="E671" s="102" t="s">
        <v>232</v>
      </c>
      <c r="F671" s="102" t="s">
        <v>232</v>
      </c>
    </row>
    <row r="672" hidden="1">
      <c r="A672" s="102" t="s">
        <v>1480</v>
      </c>
      <c r="B672" s="102" t="s">
        <v>230</v>
      </c>
      <c r="C672" s="102" t="s">
        <v>231</v>
      </c>
      <c r="D672" s="175" t="s">
        <v>1469</v>
      </c>
      <c r="E672" s="102" t="s">
        <v>225</v>
      </c>
      <c r="F672" s="102" t="s">
        <v>232</v>
      </c>
    </row>
    <row r="673" hidden="1">
      <c r="A673" s="102" t="s">
        <v>1591</v>
      </c>
      <c r="B673" s="102" t="s">
        <v>723</v>
      </c>
      <c r="C673" s="102" t="s">
        <v>724</v>
      </c>
      <c r="D673" s="102" t="s">
        <v>1469</v>
      </c>
      <c r="E673" s="102" t="s">
        <v>472</v>
      </c>
      <c r="F673" s="102" t="s">
        <v>472</v>
      </c>
    </row>
    <row r="674" hidden="1">
      <c r="A674" s="102" t="s">
        <v>1591</v>
      </c>
      <c r="B674" s="102" t="s">
        <v>707</v>
      </c>
      <c r="C674" s="102" t="s">
        <v>708</v>
      </c>
      <c r="D674" s="102" t="s">
        <v>1469</v>
      </c>
      <c r="E674" s="102" t="s">
        <v>472</v>
      </c>
      <c r="F674" s="102" t="s">
        <v>472</v>
      </c>
    </row>
    <row r="675" hidden="1">
      <c r="A675" s="102" t="s">
        <v>1591</v>
      </c>
      <c r="B675" s="102" t="s">
        <v>687</v>
      </c>
      <c r="C675" s="102" t="s">
        <v>688</v>
      </c>
      <c r="D675" s="102" t="s">
        <v>1469</v>
      </c>
      <c r="E675" s="102" t="s">
        <v>472</v>
      </c>
      <c r="F675" s="102" t="s">
        <v>472</v>
      </c>
    </row>
    <row r="676" hidden="1">
      <c r="A676" s="102" t="s">
        <v>1591</v>
      </c>
      <c r="B676" s="102" t="s">
        <v>646</v>
      </c>
      <c r="C676" s="102" t="s">
        <v>647</v>
      </c>
      <c r="D676" s="102" t="s">
        <v>1469</v>
      </c>
      <c r="E676" s="102" t="s">
        <v>472</v>
      </c>
      <c r="F676" s="102" t="s">
        <v>472</v>
      </c>
    </row>
    <row r="677" hidden="1">
      <c r="A677" s="102" t="s">
        <v>1591</v>
      </c>
      <c r="B677" s="102" t="s">
        <v>639</v>
      </c>
      <c r="C677" s="102" t="s">
        <v>640</v>
      </c>
      <c r="D677" s="102" t="s">
        <v>1469</v>
      </c>
      <c r="E677" s="102" t="s">
        <v>472</v>
      </c>
      <c r="F677" s="102" t="s">
        <v>472</v>
      </c>
    </row>
    <row r="678" hidden="1">
      <c r="A678" s="102" t="s">
        <v>1591</v>
      </c>
      <c r="B678" s="102" t="s">
        <v>636</v>
      </c>
      <c r="C678" s="102" t="s">
        <v>637</v>
      </c>
      <c r="D678" s="102" t="s">
        <v>1469</v>
      </c>
      <c r="E678" s="102" t="s">
        <v>472</v>
      </c>
      <c r="F678" s="102" t="s">
        <v>472</v>
      </c>
    </row>
    <row r="679" hidden="1">
      <c r="A679" s="102" t="s">
        <v>1591</v>
      </c>
      <c r="B679" s="102" t="s">
        <v>633</v>
      </c>
      <c r="C679" s="102" t="s">
        <v>634</v>
      </c>
      <c r="D679" s="102" t="s">
        <v>1469</v>
      </c>
      <c r="E679" s="102" t="s">
        <v>472</v>
      </c>
      <c r="F679" s="102" t="s">
        <v>472</v>
      </c>
    </row>
    <row r="680" hidden="1">
      <c r="A680" s="102" t="s">
        <v>1591</v>
      </c>
      <c r="B680" s="102" t="s">
        <v>520</v>
      </c>
      <c r="C680" s="102" t="s">
        <v>521</v>
      </c>
      <c r="D680" s="102" t="s">
        <v>1469</v>
      </c>
      <c r="E680" s="102" t="s">
        <v>472</v>
      </c>
      <c r="F680" s="102" t="s">
        <v>472</v>
      </c>
    </row>
    <row r="681" hidden="1">
      <c r="A681" s="102" t="s">
        <v>1591</v>
      </c>
      <c r="B681" s="102" t="s">
        <v>516</v>
      </c>
      <c r="C681" s="102" t="s">
        <v>517</v>
      </c>
      <c r="D681" s="102" t="s">
        <v>1469</v>
      </c>
      <c r="E681" s="102" t="s">
        <v>472</v>
      </c>
      <c r="F681" s="102" t="s">
        <v>472</v>
      </c>
    </row>
    <row r="682" hidden="1">
      <c r="A682" s="102" t="s">
        <v>1591</v>
      </c>
      <c r="B682" s="102" t="s">
        <v>511</v>
      </c>
      <c r="C682" s="102" t="s">
        <v>512</v>
      </c>
      <c r="D682" s="102" t="s">
        <v>1469</v>
      </c>
      <c r="E682" s="102" t="s">
        <v>472</v>
      </c>
      <c r="F682" s="102" t="s">
        <v>472</v>
      </c>
    </row>
    <row r="683" hidden="1">
      <c r="A683" s="102" t="s">
        <v>1591</v>
      </c>
      <c r="B683" s="102" t="s">
        <v>504</v>
      </c>
      <c r="C683" s="102" t="s">
        <v>505</v>
      </c>
      <c r="D683" s="102" t="s">
        <v>1469</v>
      </c>
      <c r="E683" s="102" t="s">
        <v>472</v>
      </c>
      <c r="F683" s="102" t="s">
        <v>472</v>
      </c>
    </row>
    <row r="684" hidden="1">
      <c r="A684" s="102" t="s">
        <v>1591</v>
      </c>
      <c r="B684" s="102" t="s">
        <v>496</v>
      </c>
      <c r="C684" s="102" t="s">
        <v>497</v>
      </c>
      <c r="D684" s="102" t="s">
        <v>1469</v>
      </c>
      <c r="E684" s="102" t="s">
        <v>472</v>
      </c>
      <c r="F684" s="102" t="s">
        <v>472</v>
      </c>
    </row>
    <row r="685" hidden="1">
      <c r="A685" s="102" t="s">
        <v>1591</v>
      </c>
      <c r="B685" s="102" t="s">
        <v>490</v>
      </c>
      <c r="C685" s="102" t="s">
        <v>491</v>
      </c>
      <c r="D685" s="102" t="s">
        <v>1469</v>
      </c>
      <c r="E685" s="102" t="s">
        <v>472</v>
      </c>
      <c r="F685" s="102" t="s">
        <v>472</v>
      </c>
    </row>
    <row r="686" hidden="1">
      <c r="A686" s="102" t="s">
        <v>1591</v>
      </c>
      <c r="B686" s="102" t="s">
        <v>474</v>
      </c>
      <c r="C686" s="102" t="s">
        <v>475</v>
      </c>
      <c r="D686" s="102" t="s">
        <v>1469</v>
      </c>
      <c r="E686" s="102" t="s">
        <v>472</v>
      </c>
      <c r="F686" s="102" t="s">
        <v>472</v>
      </c>
    </row>
    <row r="687" hidden="1">
      <c r="A687" s="102" t="s">
        <v>1544</v>
      </c>
      <c r="B687" s="102" t="s">
        <v>216</v>
      </c>
      <c r="C687" s="102" t="s">
        <v>217</v>
      </c>
      <c r="D687" s="102" t="s">
        <v>1469</v>
      </c>
      <c r="E687" s="102" t="s">
        <v>190</v>
      </c>
      <c r="F687" s="102" t="s">
        <v>190</v>
      </c>
    </row>
    <row r="688" hidden="1">
      <c r="A688" s="102" t="s">
        <v>1544</v>
      </c>
      <c r="B688" s="102" t="s">
        <v>187</v>
      </c>
      <c r="C688" s="102" t="s">
        <v>189</v>
      </c>
      <c r="D688" s="102" t="s">
        <v>1469</v>
      </c>
      <c r="E688" s="102" t="s">
        <v>190</v>
      </c>
      <c r="F688" s="102" t="s">
        <v>190</v>
      </c>
    </row>
    <row r="689" hidden="1">
      <c r="A689" s="102" t="s">
        <v>1601</v>
      </c>
      <c r="B689" s="102" t="s">
        <v>652</v>
      </c>
      <c r="C689" s="102" t="s">
        <v>653</v>
      </c>
      <c r="D689" s="102" t="s">
        <v>1602</v>
      </c>
      <c r="E689" s="102" t="s">
        <v>449</v>
      </c>
      <c r="F689" s="102" t="s">
        <v>449</v>
      </c>
    </row>
    <row r="690" hidden="1">
      <c r="A690" s="102" t="s">
        <v>1601</v>
      </c>
      <c r="B690" s="102" t="s">
        <v>649</v>
      </c>
      <c r="C690" s="102" t="s">
        <v>650</v>
      </c>
      <c r="D690" s="102" t="s">
        <v>1602</v>
      </c>
      <c r="E690" s="102" t="s">
        <v>449</v>
      </c>
      <c r="F690" s="102" t="s">
        <v>449</v>
      </c>
    </row>
    <row r="691" hidden="1">
      <c r="A691" s="102" t="s">
        <v>1601</v>
      </c>
      <c r="B691" s="102" t="s">
        <v>544</v>
      </c>
      <c r="C691" s="102" t="s">
        <v>545</v>
      </c>
      <c r="D691" s="175" t="s">
        <v>1602</v>
      </c>
      <c r="E691" s="102" t="s">
        <v>449</v>
      </c>
      <c r="F691" s="102" t="s">
        <v>449</v>
      </c>
    </row>
    <row r="692" hidden="1">
      <c r="A692" s="102" t="s">
        <v>1601</v>
      </c>
      <c r="B692" s="102" t="s">
        <v>538</v>
      </c>
      <c r="C692" s="102" t="s">
        <v>1250</v>
      </c>
      <c r="D692" s="102" t="s">
        <v>1602</v>
      </c>
      <c r="E692" s="102" t="s">
        <v>449</v>
      </c>
      <c r="F692" s="102" t="s">
        <v>449</v>
      </c>
    </row>
    <row r="693" hidden="1">
      <c r="A693" s="102" t="s">
        <v>1601</v>
      </c>
      <c r="B693" s="102" t="s">
        <v>523</v>
      </c>
      <c r="C693" s="102" t="s">
        <v>524</v>
      </c>
      <c r="D693" s="102" t="s">
        <v>1602</v>
      </c>
      <c r="E693" s="102" t="s">
        <v>449</v>
      </c>
      <c r="F693" s="102" t="s">
        <v>449</v>
      </c>
    </row>
    <row r="694" hidden="1">
      <c r="A694" s="102" t="s">
        <v>1601</v>
      </c>
      <c r="B694" s="102" t="s">
        <v>447</v>
      </c>
      <c r="C694" s="102" t="s">
        <v>448</v>
      </c>
      <c r="D694" s="102" t="s">
        <v>1602</v>
      </c>
      <c r="E694" s="102" t="s">
        <v>449</v>
      </c>
      <c r="F694" s="102" t="s">
        <v>449</v>
      </c>
    </row>
    <row r="695" hidden="1">
      <c r="A695" s="102" t="s">
        <v>1633</v>
      </c>
      <c r="B695" s="102" t="s">
        <v>691</v>
      </c>
      <c r="C695" s="102" t="s">
        <v>692</v>
      </c>
      <c r="D695" s="102" t="s">
        <v>1602</v>
      </c>
      <c r="E695" s="102" t="s">
        <v>592</v>
      </c>
      <c r="F695" s="102" t="s">
        <v>592</v>
      </c>
    </row>
    <row r="696" hidden="1">
      <c r="A696" s="102" t="s">
        <v>1633</v>
      </c>
      <c r="B696" s="102" t="s">
        <v>607</v>
      </c>
      <c r="C696" s="102" t="s">
        <v>608</v>
      </c>
      <c r="D696" s="102" t="s">
        <v>1602</v>
      </c>
      <c r="E696" s="102" t="s">
        <v>592</v>
      </c>
      <c r="F696" s="102" t="s">
        <v>592</v>
      </c>
    </row>
    <row r="697" hidden="1">
      <c r="A697" s="102" t="s">
        <v>1633</v>
      </c>
      <c r="B697" s="102" t="s">
        <v>604</v>
      </c>
      <c r="C697" s="102" t="s">
        <v>605</v>
      </c>
      <c r="D697" s="102" t="s">
        <v>1602</v>
      </c>
      <c r="E697" s="102" t="s">
        <v>592</v>
      </c>
      <c r="F697" s="102" t="s">
        <v>592</v>
      </c>
    </row>
    <row r="698" hidden="1">
      <c r="A698" s="102" t="s">
        <v>1633</v>
      </c>
      <c r="B698" s="102" t="s">
        <v>602</v>
      </c>
      <c r="C698" s="102" t="s">
        <v>603</v>
      </c>
      <c r="D698" s="102" t="s">
        <v>1602</v>
      </c>
      <c r="E698" s="102" t="s">
        <v>592</v>
      </c>
      <c r="F698" s="102" t="s">
        <v>592</v>
      </c>
    </row>
    <row r="699" hidden="1">
      <c r="A699" s="102" t="s">
        <v>1633</v>
      </c>
      <c r="B699" s="102" t="s">
        <v>596</v>
      </c>
      <c r="C699" s="102" t="s">
        <v>597</v>
      </c>
      <c r="D699" s="102" t="s">
        <v>1602</v>
      </c>
      <c r="E699" s="102" t="s">
        <v>592</v>
      </c>
      <c r="F699" s="102" t="s">
        <v>592</v>
      </c>
    </row>
    <row r="700" hidden="1">
      <c r="A700" s="102" t="s">
        <v>1633</v>
      </c>
      <c r="B700" s="102" t="s">
        <v>593</v>
      </c>
      <c r="C700" s="102" t="s">
        <v>594</v>
      </c>
      <c r="D700" s="102" t="s">
        <v>1602</v>
      </c>
      <c r="E700" s="102" t="s">
        <v>592</v>
      </c>
      <c r="F700" s="102" t="s">
        <v>592</v>
      </c>
    </row>
    <row r="701" hidden="1">
      <c r="A701" s="102" t="s">
        <v>1633</v>
      </c>
      <c r="B701" s="102" t="s">
        <v>590</v>
      </c>
      <c r="C701" s="102" t="s">
        <v>591</v>
      </c>
      <c r="D701" s="102" t="s">
        <v>1602</v>
      </c>
      <c r="E701" s="102" t="s">
        <v>592</v>
      </c>
      <c r="F701" s="102" t="s">
        <v>592</v>
      </c>
    </row>
    <row r="702" hidden="1">
      <c r="A702" s="102" t="s">
        <v>1623</v>
      </c>
      <c r="B702" s="102" t="s">
        <v>719</v>
      </c>
      <c r="C702" s="102" t="s">
        <v>720</v>
      </c>
      <c r="D702" s="102" t="s">
        <v>1602</v>
      </c>
      <c r="E702" s="102" t="s">
        <v>141</v>
      </c>
      <c r="F702" s="102" t="s">
        <v>141</v>
      </c>
    </row>
    <row r="703" hidden="1">
      <c r="A703" s="102" t="s">
        <v>1623</v>
      </c>
      <c r="B703" s="102" t="s">
        <v>160</v>
      </c>
      <c r="C703" s="102" t="s">
        <v>161</v>
      </c>
      <c r="D703" s="102" t="s">
        <v>1602</v>
      </c>
      <c r="E703" s="102" t="s">
        <v>141</v>
      </c>
      <c r="F703" s="102" t="s">
        <v>141</v>
      </c>
    </row>
    <row r="704" hidden="1">
      <c r="A704" s="102" t="s">
        <v>1623</v>
      </c>
      <c r="B704" s="102" t="s">
        <v>147</v>
      </c>
      <c r="C704" s="102" t="s">
        <v>148</v>
      </c>
      <c r="D704" s="102" t="s">
        <v>1602</v>
      </c>
      <c r="E704" s="102" t="s">
        <v>141</v>
      </c>
      <c r="F704" s="102" t="s">
        <v>141</v>
      </c>
    </row>
    <row r="705" hidden="1">
      <c r="A705" s="102" t="s">
        <v>1623</v>
      </c>
      <c r="B705" s="102" t="s">
        <v>143</v>
      </c>
      <c r="C705" s="102" t="s">
        <v>144</v>
      </c>
      <c r="D705" s="105" t="s">
        <v>1602</v>
      </c>
      <c r="E705" s="102" t="s">
        <v>141</v>
      </c>
      <c r="F705" s="102" t="s">
        <v>141</v>
      </c>
    </row>
    <row r="706" hidden="1">
      <c r="A706" s="102" t="s">
        <v>1614</v>
      </c>
      <c r="B706" s="102" t="s">
        <v>717</v>
      </c>
      <c r="C706" s="102" t="s">
        <v>536</v>
      </c>
      <c r="D706" s="102" t="s">
        <v>1602</v>
      </c>
      <c r="E706" s="102" t="s">
        <v>293</v>
      </c>
      <c r="F706" s="102" t="s">
        <v>293</v>
      </c>
    </row>
    <row r="707" hidden="1">
      <c r="A707" s="102" t="s">
        <v>1614</v>
      </c>
      <c r="B707" s="102" t="s">
        <v>655</v>
      </c>
      <c r="C707" s="102" t="s">
        <v>656</v>
      </c>
      <c r="D707" s="102" t="s">
        <v>1602</v>
      </c>
      <c r="E707" s="102" t="s">
        <v>293</v>
      </c>
      <c r="F707" s="102" t="s">
        <v>293</v>
      </c>
    </row>
    <row r="708" hidden="1">
      <c r="A708" s="102" t="s">
        <v>1614</v>
      </c>
      <c r="B708" s="102" t="s">
        <v>586</v>
      </c>
      <c r="C708" s="102" t="s">
        <v>587</v>
      </c>
      <c r="D708" s="102" t="s">
        <v>1602</v>
      </c>
      <c r="E708" s="102" t="s">
        <v>293</v>
      </c>
      <c r="F708" s="102" t="s">
        <v>293</v>
      </c>
    </row>
    <row r="709" hidden="1">
      <c r="A709" s="102" t="s">
        <v>1614</v>
      </c>
      <c r="B709" s="102" t="s">
        <v>578</v>
      </c>
      <c r="C709" s="102" t="s">
        <v>579</v>
      </c>
      <c r="D709" s="102" t="s">
        <v>1602</v>
      </c>
      <c r="E709" s="102" t="s">
        <v>293</v>
      </c>
      <c r="F709" s="102" t="s">
        <v>293</v>
      </c>
    </row>
    <row r="710" hidden="1">
      <c r="A710" s="102" t="s">
        <v>1614</v>
      </c>
      <c r="B710" s="102" t="s">
        <v>574</v>
      </c>
      <c r="C710" s="102" t="s">
        <v>575</v>
      </c>
      <c r="D710" s="102" t="s">
        <v>1602</v>
      </c>
      <c r="E710" s="102" t="s">
        <v>293</v>
      </c>
      <c r="F710" s="102" t="s">
        <v>293</v>
      </c>
    </row>
    <row r="711" hidden="1">
      <c r="A711" s="102" t="s">
        <v>1614</v>
      </c>
      <c r="B711" s="102" t="s">
        <v>571</v>
      </c>
      <c r="C711" s="102" t="s">
        <v>572</v>
      </c>
      <c r="D711" s="102" t="s">
        <v>1602</v>
      </c>
      <c r="E711" s="102" t="s">
        <v>293</v>
      </c>
      <c r="F711" s="102" t="s">
        <v>293</v>
      </c>
    </row>
    <row r="712" hidden="1">
      <c r="A712" s="102" t="s">
        <v>1614</v>
      </c>
      <c r="B712" s="102" t="s">
        <v>567</v>
      </c>
      <c r="C712" s="102" t="s">
        <v>568</v>
      </c>
      <c r="D712" s="102" t="s">
        <v>1602</v>
      </c>
      <c r="E712" s="102" t="s">
        <v>293</v>
      </c>
      <c r="F712" s="102" t="s">
        <v>293</v>
      </c>
    </row>
    <row r="713" hidden="1">
      <c r="A713" s="102" t="s">
        <v>1614</v>
      </c>
      <c r="B713" s="102" t="s">
        <v>556</v>
      </c>
      <c r="C713" s="102" t="s">
        <v>557</v>
      </c>
      <c r="D713" s="102" t="s">
        <v>1602</v>
      </c>
      <c r="E713" s="102" t="s">
        <v>293</v>
      </c>
      <c r="F713" s="102" t="s">
        <v>293</v>
      </c>
    </row>
    <row r="714" hidden="1">
      <c r="A714" s="102" t="s">
        <v>1614</v>
      </c>
      <c r="B714" s="102" t="s">
        <v>553</v>
      </c>
      <c r="C714" s="102" t="s">
        <v>554</v>
      </c>
      <c r="D714" s="102" t="s">
        <v>1602</v>
      </c>
      <c r="E714" s="102" t="s">
        <v>293</v>
      </c>
      <c r="F714" s="102" t="s">
        <v>293</v>
      </c>
    </row>
    <row r="715" hidden="1">
      <c r="A715" s="102" t="s">
        <v>1563</v>
      </c>
      <c r="B715" s="102" t="s">
        <v>665</v>
      </c>
      <c r="C715" s="102" t="s">
        <v>666</v>
      </c>
      <c r="D715" s="102" t="s">
        <v>1512</v>
      </c>
      <c r="E715" s="102" t="s">
        <v>50</v>
      </c>
      <c r="F715" s="102" t="s">
        <v>50</v>
      </c>
    </row>
    <row r="716" hidden="1">
      <c r="A716" s="102" t="s">
        <v>1563</v>
      </c>
      <c r="B716" s="102" t="s">
        <v>183</v>
      </c>
      <c r="C716" s="102" t="s">
        <v>184</v>
      </c>
      <c r="D716" s="102" t="s">
        <v>1512</v>
      </c>
      <c r="E716" s="102" t="s">
        <v>50</v>
      </c>
      <c r="F716" s="102" t="s">
        <v>50</v>
      </c>
    </row>
    <row r="717" hidden="1">
      <c r="A717" s="102" t="s">
        <v>1563</v>
      </c>
      <c r="B717" s="102" t="s">
        <v>179</v>
      </c>
      <c r="C717" s="102" t="s">
        <v>180</v>
      </c>
      <c r="D717" s="102" t="s">
        <v>1512</v>
      </c>
      <c r="E717" s="102" t="s">
        <v>50</v>
      </c>
      <c r="F717" s="102" t="s">
        <v>50</v>
      </c>
    </row>
    <row r="718" hidden="1">
      <c r="A718" s="102" t="s">
        <v>1563</v>
      </c>
      <c r="B718" s="102" t="s">
        <v>174</v>
      </c>
      <c r="C718" s="102" t="s">
        <v>175</v>
      </c>
      <c r="D718" s="102" t="s">
        <v>1512</v>
      </c>
      <c r="E718" s="102" t="s">
        <v>50</v>
      </c>
      <c r="F718" s="102" t="s">
        <v>50</v>
      </c>
    </row>
    <row r="719" hidden="1">
      <c r="A719" s="102" t="s">
        <v>1563</v>
      </c>
      <c r="B719" s="102" t="s">
        <v>171</v>
      </c>
      <c r="C719" s="102" t="s">
        <v>172</v>
      </c>
      <c r="D719" s="102" t="s">
        <v>1512</v>
      </c>
      <c r="E719" s="102" t="s">
        <v>50</v>
      </c>
      <c r="F719" s="102" t="s">
        <v>50</v>
      </c>
    </row>
    <row r="720" hidden="1">
      <c r="A720" s="102" t="s">
        <v>1563</v>
      </c>
      <c r="B720" s="102" t="s">
        <v>48</v>
      </c>
      <c r="C720" s="102" t="s">
        <v>49</v>
      </c>
      <c r="D720" s="102" t="s">
        <v>1512</v>
      </c>
      <c r="E720" s="102" t="s">
        <v>50</v>
      </c>
      <c r="F720" s="102" t="s">
        <v>50</v>
      </c>
    </row>
    <row r="721" hidden="1">
      <c r="A721" s="102" t="s">
        <v>1511</v>
      </c>
      <c r="B721" s="102" t="s">
        <v>670</v>
      </c>
      <c r="C721" s="102" t="s">
        <v>671</v>
      </c>
      <c r="D721" s="102" t="s">
        <v>1512</v>
      </c>
      <c r="E721" s="102" t="s">
        <v>306</v>
      </c>
      <c r="F721" s="102" t="s">
        <v>306</v>
      </c>
    </row>
    <row r="722" hidden="1">
      <c r="A722" s="102" t="s">
        <v>1511</v>
      </c>
      <c r="B722" s="102" t="s">
        <v>418</v>
      </c>
      <c r="C722" s="102" t="s">
        <v>419</v>
      </c>
      <c r="D722" s="102" t="s">
        <v>1512</v>
      </c>
      <c r="E722" s="102" t="s">
        <v>306</v>
      </c>
      <c r="F722" s="102" t="s">
        <v>306</v>
      </c>
    </row>
    <row r="723" hidden="1">
      <c r="A723" s="102" t="s">
        <v>1511</v>
      </c>
      <c r="B723" s="102" t="s">
        <v>415</v>
      </c>
      <c r="C723" s="102" t="s">
        <v>416</v>
      </c>
      <c r="D723" s="102" t="s">
        <v>1512</v>
      </c>
      <c r="E723" s="102" t="s">
        <v>306</v>
      </c>
      <c r="F723" s="102" t="s">
        <v>306</v>
      </c>
    </row>
    <row r="724" hidden="1">
      <c r="A724" s="102" t="s">
        <v>1511</v>
      </c>
      <c r="B724" s="102" t="s">
        <v>412</v>
      </c>
      <c r="C724" s="102" t="s">
        <v>413</v>
      </c>
      <c r="D724" s="102" t="s">
        <v>1512</v>
      </c>
      <c r="E724" s="102" t="s">
        <v>306</v>
      </c>
      <c r="F724" s="102" t="s">
        <v>306</v>
      </c>
    </row>
    <row r="725" hidden="1">
      <c r="A725" s="102" t="s">
        <v>1511</v>
      </c>
      <c r="B725" s="102" t="s">
        <v>408</v>
      </c>
      <c r="C725" s="102" t="s">
        <v>409</v>
      </c>
      <c r="D725" s="175" t="s">
        <v>1512</v>
      </c>
      <c r="E725" s="102" t="s">
        <v>306</v>
      </c>
      <c r="F725" s="102" t="s">
        <v>306</v>
      </c>
    </row>
    <row r="726" hidden="1">
      <c r="A726" s="102" t="s">
        <v>1511</v>
      </c>
      <c r="B726" s="102" t="s">
        <v>243</v>
      </c>
      <c r="C726" s="102" t="s">
        <v>244</v>
      </c>
      <c r="D726" s="102" t="s">
        <v>1512</v>
      </c>
      <c r="E726" s="102" t="s">
        <v>225</v>
      </c>
      <c r="F726" s="102" t="s">
        <v>306</v>
      </c>
    </row>
    <row r="727" hidden="1">
      <c r="A727" s="102" t="s">
        <v>1583</v>
      </c>
      <c r="B727" s="102" t="s">
        <v>737</v>
      </c>
      <c r="C727" s="102" t="s">
        <v>738</v>
      </c>
      <c r="D727" s="102" t="s">
        <v>1512</v>
      </c>
      <c r="E727" s="102" t="s">
        <v>453</v>
      </c>
      <c r="F727" s="102" t="s">
        <v>453</v>
      </c>
    </row>
    <row r="728" hidden="1">
      <c r="A728" s="102" t="s">
        <v>1583</v>
      </c>
      <c r="B728" s="102" t="s">
        <v>726</v>
      </c>
      <c r="C728" s="102" t="s">
        <v>727</v>
      </c>
      <c r="D728" s="102" t="s">
        <v>1512</v>
      </c>
      <c r="E728" s="102" t="s">
        <v>453</v>
      </c>
      <c r="F728" s="102" t="s">
        <v>453</v>
      </c>
    </row>
    <row r="729" hidden="1">
      <c r="A729" s="102" t="s">
        <v>1583</v>
      </c>
      <c r="B729" s="102" t="s">
        <v>694</v>
      </c>
      <c r="C729" s="102" t="s">
        <v>695</v>
      </c>
      <c r="D729" s="102" t="s">
        <v>1512</v>
      </c>
      <c r="E729" s="102" t="s">
        <v>453</v>
      </c>
      <c r="F729" s="102" t="s">
        <v>453</v>
      </c>
    </row>
    <row r="730" hidden="1">
      <c r="A730" s="102" t="s">
        <v>1583</v>
      </c>
      <c r="B730" s="102" t="s">
        <v>629</v>
      </c>
      <c r="C730" s="102" t="s">
        <v>630</v>
      </c>
      <c r="D730" s="102" t="s">
        <v>1512</v>
      </c>
      <c r="E730" s="102" t="s">
        <v>453</v>
      </c>
      <c r="F730" s="102" t="s">
        <v>453</v>
      </c>
    </row>
    <row r="731" hidden="1">
      <c r="A731" s="102" t="s">
        <v>1583</v>
      </c>
      <c r="B731" s="102" t="s">
        <v>486</v>
      </c>
      <c r="C731" s="102" t="s">
        <v>487</v>
      </c>
      <c r="D731" s="102" t="s">
        <v>1512</v>
      </c>
      <c r="E731" s="102" t="s">
        <v>453</v>
      </c>
      <c r="F731" s="102" t="s">
        <v>453</v>
      </c>
    </row>
    <row r="732" hidden="1">
      <c r="A732" s="102" t="s">
        <v>1583</v>
      </c>
      <c r="B732" s="102" t="s">
        <v>458</v>
      </c>
      <c r="C732" s="102" t="s">
        <v>459</v>
      </c>
      <c r="D732" s="102" t="s">
        <v>1512</v>
      </c>
      <c r="E732" s="102" t="s">
        <v>453</v>
      </c>
      <c r="F732" s="102" t="s">
        <v>453</v>
      </c>
    </row>
    <row r="733" hidden="1">
      <c r="A733" s="102" t="s">
        <v>1583</v>
      </c>
      <c r="B733" s="102" t="s">
        <v>451</v>
      </c>
      <c r="C733" s="102" t="s">
        <v>452</v>
      </c>
      <c r="D733" s="102" t="s">
        <v>1512</v>
      </c>
      <c r="E733" s="102" t="s">
        <v>453</v>
      </c>
      <c r="F733" s="102" t="s">
        <v>453</v>
      </c>
    </row>
    <row r="734" hidden="1">
      <c r="A734" s="102" t="s">
        <v>1573</v>
      </c>
      <c r="B734" s="102" t="s">
        <v>681</v>
      </c>
      <c r="C734" s="102" t="s">
        <v>682</v>
      </c>
      <c r="D734" s="102" t="s">
        <v>1492</v>
      </c>
      <c r="E734" s="102" t="s">
        <v>439</v>
      </c>
      <c r="F734" s="102" t="s">
        <v>439</v>
      </c>
    </row>
    <row r="735" hidden="1">
      <c r="A735" s="102" t="s">
        <v>1573</v>
      </c>
      <c r="B735" s="102" t="s">
        <v>678</v>
      </c>
      <c r="C735" s="102" t="s">
        <v>679</v>
      </c>
      <c r="D735" s="102" t="s">
        <v>1492</v>
      </c>
      <c r="E735" s="102" t="s">
        <v>439</v>
      </c>
      <c r="F735" s="102" t="s">
        <v>439</v>
      </c>
    </row>
    <row r="736" hidden="1">
      <c r="A736" s="102" t="s">
        <v>1573</v>
      </c>
      <c r="B736" s="102" t="s">
        <v>674</v>
      </c>
      <c r="C736" s="102" t="s">
        <v>675</v>
      </c>
      <c r="D736" s="102" t="s">
        <v>1492</v>
      </c>
      <c r="E736" s="102" t="s">
        <v>439</v>
      </c>
      <c r="F736" s="102" t="s">
        <v>439</v>
      </c>
    </row>
    <row r="737" hidden="1">
      <c r="A737" s="102" t="s">
        <v>1573</v>
      </c>
      <c r="B737" s="102" t="s">
        <v>444</v>
      </c>
      <c r="C737" s="102" t="s">
        <v>445</v>
      </c>
      <c r="D737" s="102" t="s">
        <v>1492</v>
      </c>
      <c r="E737" s="102" t="s">
        <v>439</v>
      </c>
      <c r="F737" s="102" t="s">
        <v>439</v>
      </c>
    </row>
    <row r="738" hidden="1">
      <c r="A738" s="102" t="s">
        <v>1573</v>
      </c>
      <c r="B738" s="102" t="s">
        <v>442</v>
      </c>
      <c r="C738" s="102" t="s">
        <v>443</v>
      </c>
      <c r="D738" s="102" t="s">
        <v>1492</v>
      </c>
      <c r="E738" s="102" t="s">
        <v>439</v>
      </c>
      <c r="F738" s="102" t="s">
        <v>439</v>
      </c>
    </row>
    <row r="739" hidden="1">
      <c r="A739" s="102" t="s">
        <v>1573</v>
      </c>
      <c r="B739" s="102" t="s">
        <v>438</v>
      </c>
      <c r="C739" s="102" t="s">
        <v>268</v>
      </c>
      <c r="D739" s="102" t="s">
        <v>1492</v>
      </c>
      <c r="E739" s="102" t="s">
        <v>439</v>
      </c>
      <c r="F739" s="102" t="s">
        <v>439</v>
      </c>
    </row>
    <row r="740" hidden="1">
      <c r="A740" s="102" t="s">
        <v>1603</v>
      </c>
      <c r="B740" s="102" t="s">
        <v>652</v>
      </c>
      <c r="C740" s="102" t="s">
        <v>653</v>
      </c>
      <c r="D740" s="102" t="s">
        <v>1492</v>
      </c>
      <c r="E740" s="102" t="s">
        <v>449</v>
      </c>
      <c r="F740" s="102" t="s">
        <v>449</v>
      </c>
    </row>
    <row r="741" hidden="1">
      <c r="A741" s="102" t="s">
        <v>1603</v>
      </c>
      <c r="B741" s="102" t="s">
        <v>649</v>
      </c>
      <c r="C741" s="102" t="s">
        <v>650</v>
      </c>
      <c r="D741" s="102" t="s">
        <v>1492</v>
      </c>
      <c r="E741" s="102" t="s">
        <v>449</v>
      </c>
      <c r="F741" s="102" t="s">
        <v>449</v>
      </c>
    </row>
    <row r="742" hidden="1">
      <c r="A742" s="102" t="s">
        <v>1603</v>
      </c>
      <c r="B742" s="102" t="s">
        <v>546</v>
      </c>
      <c r="C742" s="102" t="s">
        <v>547</v>
      </c>
      <c r="D742" s="102" t="s">
        <v>1492</v>
      </c>
      <c r="E742" s="102" t="s">
        <v>449</v>
      </c>
      <c r="F742" s="102" t="s">
        <v>449</v>
      </c>
    </row>
    <row r="743" hidden="1">
      <c r="A743" s="102" t="s">
        <v>1603</v>
      </c>
      <c r="B743" s="102" t="s">
        <v>544</v>
      </c>
      <c r="C743" s="102" t="s">
        <v>545</v>
      </c>
      <c r="D743" s="175" t="s">
        <v>1492</v>
      </c>
      <c r="E743" s="102" t="s">
        <v>449</v>
      </c>
      <c r="F743" s="102" t="s">
        <v>449</v>
      </c>
    </row>
    <row r="744" hidden="1">
      <c r="A744" s="102" t="s">
        <v>1603</v>
      </c>
      <c r="B744" s="102" t="s">
        <v>538</v>
      </c>
      <c r="C744" s="102" t="s">
        <v>1250</v>
      </c>
      <c r="D744" s="102" t="s">
        <v>1492</v>
      </c>
      <c r="E744" s="102" t="s">
        <v>449</v>
      </c>
      <c r="F744" s="102" t="s">
        <v>449</v>
      </c>
    </row>
    <row r="745" hidden="1">
      <c r="A745" s="102" t="s">
        <v>1603</v>
      </c>
      <c r="B745" s="102" t="s">
        <v>526</v>
      </c>
      <c r="C745" s="102" t="s">
        <v>527</v>
      </c>
      <c r="D745" s="102" t="s">
        <v>1492</v>
      </c>
      <c r="E745" s="102" t="s">
        <v>449</v>
      </c>
      <c r="F745" s="102" t="s">
        <v>449</v>
      </c>
    </row>
    <row r="746" hidden="1">
      <c r="A746" s="102" t="s">
        <v>1603</v>
      </c>
      <c r="B746" s="102" t="s">
        <v>523</v>
      </c>
      <c r="C746" s="102" t="s">
        <v>524</v>
      </c>
      <c r="D746" s="102" t="s">
        <v>1492</v>
      </c>
      <c r="E746" s="102" t="s">
        <v>449</v>
      </c>
      <c r="F746" s="102" t="s">
        <v>449</v>
      </c>
    </row>
    <row r="747" hidden="1">
      <c r="A747" s="102" t="s">
        <v>1603</v>
      </c>
      <c r="B747" s="102" t="s">
        <v>447</v>
      </c>
      <c r="C747" s="102" t="s">
        <v>448</v>
      </c>
      <c r="D747" s="102" t="s">
        <v>1492</v>
      </c>
      <c r="E747" s="102" t="s">
        <v>449</v>
      </c>
      <c r="F747" s="102" t="s">
        <v>449</v>
      </c>
    </row>
    <row r="748" hidden="1">
      <c r="A748" s="102" t="s">
        <v>1504</v>
      </c>
      <c r="B748" s="102" t="s">
        <v>626</v>
      </c>
      <c r="C748" s="102" t="s">
        <v>627</v>
      </c>
      <c r="D748" s="102" t="s">
        <v>1492</v>
      </c>
      <c r="E748" s="102" t="s">
        <v>387</v>
      </c>
      <c r="F748" s="102" t="s">
        <v>387</v>
      </c>
    </row>
    <row r="749">
      <c r="A749" s="102" t="s">
        <v>1504</v>
      </c>
      <c r="B749" s="102" t="s">
        <v>621</v>
      </c>
      <c r="C749" s="102" t="s">
        <v>622</v>
      </c>
      <c r="D749" s="102" t="s">
        <v>1492</v>
      </c>
      <c r="E749" s="102" t="s">
        <v>387</v>
      </c>
      <c r="F749" s="102" t="s">
        <v>387</v>
      </c>
    </row>
    <row r="750" hidden="1">
      <c r="A750" s="102" t="s">
        <v>1504</v>
      </c>
      <c r="B750" s="102" t="s">
        <v>405</v>
      </c>
      <c r="C750" s="102" t="s">
        <v>406</v>
      </c>
      <c r="D750" s="102" t="s">
        <v>1492</v>
      </c>
      <c r="E750" s="102" t="s">
        <v>387</v>
      </c>
      <c r="F750" s="102" t="s">
        <v>387</v>
      </c>
    </row>
    <row r="751" hidden="1">
      <c r="A751" s="102" t="s">
        <v>1504</v>
      </c>
      <c r="B751" s="102" t="s">
        <v>402</v>
      </c>
      <c r="C751" s="102" t="s">
        <v>403</v>
      </c>
      <c r="D751" s="102" t="s">
        <v>1492</v>
      </c>
      <c r="E751" s="102" t="s">
        <v>387</v>
      </c>
      <c r="F751" s="102" t="s">
        <v>387</v>
      </c>
    </row>
    <row r="752" hidden="1">
      <c r="A752" s="102" t="s">
        <v>1504</v>
      </c>
      <c r="B752" s="102" t="s">
        <v>392</v>
      </c>
      <c r="C752" s="102" t="s">
        <v>393</v>
      </c>
      <c r="D752" s="102" t="s">
        <v>1492</v>
      </c>
      <c r="E752" s="102" t="s">
        <v>387</v>
      </c>
      <c r="F752" s="102" t="s">
        <v>387</v>
      </c>
    </row>
    <row r="753" hidden="1">
      <c r="A753" s="102" t="s">
        <v>1491</v>
      </c>
      <c r="B753" s="102" t="s">
        <v>615</v>
      </c>
      <c r="C753" s="102" t="s">
        <v>616</v>
      </c>
      <c r="D753" s="175" t="s">
        <v>1492</v>
      </c>
      <c r="E753" s="102" t="s">
        <v>327</v>
      </c>
      <c r="F753" s="102" t="s">
        <v>327</v>
      </c>
    </row>
    <row r="754" hidden="1">
      <c r="A754" s="102" t="s">
        <v>1491</v>
      </c>
      <c r="B754" s="102" t="s">
        <v>389</v>
      </c>
      <c r="C754" s="102" t="s">
        <v>390</v>
      </c>
      <c r="D754" s="102" t="s">
        <v>1492</v>
      </c>
      <c r="E754" s="102" t="s">
        <v>327</v>
      </c>
      <c r="F754" s="102" t="s">
        <v>327</v>
      </c>
    </row>
    <row r="755" hidden="1">
      <c r="A755" s="102" t="s">
        <v>1491</v>
      </c>
      <c r="B755" s="102" t="s">
        <v>379</v>
      </c>
      <c r="C755" s="102" t="s">
        <v>380</v>
      </c>
      <c r="D755" s="102" t="s">
        <v>1492</v>
      </c>
      <c r="E755" s="102" t="s">
        <v>327</v>
      </c>
      <c r="F755" s="102" t="s">
        <v>327</v>
      </c>
    </row>
    <row r="756" hidden="1">
      <c r="A756" s="102" t="s">
        <v>1491</v>
      </c>
      <c r="B756" s="102" t="s">
        <v>376</v>
      </c>
      <c r="C756" s="102" t="s">
        <v>377</v>
      </c>
      <c r="D756" s="104" t="s">
        <v>1492</v>
      </c>
      <c r="E756" s="102" t="s">
        <v>327</v>
      </c>
      <c r="F756" s="102" t="s">
        <v>327</v>
      </c>
    </row>
    <row r="757" hidden="1">
      <c r="A757" s="102" t="s">
        <v>1491</v>
      </c>
      <c r="B757" s="102" t="s">
        <v>367</v>
      </c>
      <c r="C757" s="102" t="s">
        <v>368</v>
      </c>
      <c r="D757" s="102" t="s">
        <v>1492</v>
      </c>
      <c r="E757" s="102" t="s">
        <v>327</v>
      </c>
      <c r="F757" s="102" t="s">
        <v>327</v>
      </c>
    </row>
    <row r="758" hidden="1">
      <c r="A758" s="102" t="s">
        <v>1491</v>
      </c>
      <c r="B758" s="102" t="s">
        <v>353</v>
      </c>
      <c r="C758" s="102" t="s">
        <v>354</v>
      </c>
      <c r="D758" s="102" t="s">
        <v>1492</v>
      </c>
      <c r="E758" s="102" t="s">
        <v>327</v>
      </c>
      <c r="F758" s="102" t="s">
        <v>327</v>
      </c>
    </row>
    <row r="759" hidden="1">
      <c r="A759" s="102" t="s">
        <v>1491</v>
      </c>
      <c r="B759" s="102" t="s">
        <v>343</v>
      </c>
      <c r="C759" s="102" t="s">
        <v>344</v>
      </c>
      <c r="D759" s="102" t="s">
        <v>1492</v>
      </c>
      <c r="E759" s="102" t="s">
        <v>327</v>
      </c>
      <c r="F759" s="102" t="s">
        <v>327</v>
      </c>
    </row>
    <row r="760" hidden="1">
      <c r="A760" s="102" t="s">
        <v>1491</v>
      </c>
      <c r="B760" s="102" t="s">
        <v>333</v>
      </c>
      <c r="C760" s="102" t="s">
        <v>268</v>
      </c>
      <c r="D760" s="102" t="s">
        <v>1492</v>
      </c>
      <c r="E760" s="102" t="s">
        <v>327</v>
      </c>
      <c r="F760" s="102" t="s">
        <v>327</v>
      </c>
    </row>
    <row r="761" hidden="1">
      <c r="A761" s="102" t="s">
        <v>1491</v>
      </c>
      <c r="B761" s="102" t="s">
        <v>330</v>
      </c>
      <c r="C761" s="102" t="s">
        <v>331</v>
      </c>
      <c r="D761" s="102" t="s">
        <v>1492</v>
      </c>
      <c r="E761" s="102" t="s">
        <v>327</v>
      </c>
      <c r="F761" s="102" t="s">
        <v>327</v>
      </c>
    </row>
    <row r="762" hidden="1">
      <c r="A762" s="102" t="s">
        <v>1491</v>
      </c>
      <c r="B762" s="102" t="s">
        <v>325</v>
      </c>
      <c r="C762" s="102" t="s">
        <v>326</v>
      </c>
      <c r="D762" s="102" t="s">
        <v>1492</v>
      </c>
      <c r="E762" s="102" t="s">
        <v>327</v>
      </c>
      <c r="F762" s="102" t="s">
        <v>327</v>
      </c>
    </row>
    <row r="763" hidden="1">
      <c r="A763" s="102" t="s">
        <v>1624</v>
      </c>
      <c r="B763" s="102" t="s">
        <v>719</v>
      </c>
      <c r="C763" s="102" t="s">
        <v>720</v>
      </c>
      <c r="D763" s="102" t="s">
        <v>1492</v>
      </c>
      <c r="E763" s="102" t="s">
        <v>141</v>
      </c>
      <c r="F763" s="102" t="s">
        <v>141</v>
      </c>
    </row>
    <row r="764" hidden="1">
      <c r="A764" s="102" t="s">
        <v>1624</v>
      </c>
      <c r="B764" s="102" t="s">
        <v>700</v>
      </c>
      <c r="C764" s="102" t="s">
        <v>701</v>
      </c>
      <c r="D764" s="102" t="s">
        <v>1492</v>
      </c>
      <c r="E764" s="102" t="s">
        <v>141</v>
      </c>
      <c r="F764" s="102" t="s">
        <v>141</v>
      </c>
    </row>
    <row r="765" hidden="1">
      <c r="A765" s="102" t="s">
        <v>1624</v>
      </c>
      <c r="B765" s="102" t="s">
        <v>160</v>
      </c>
      <c r="C765" s="102" t="s">
        <v>161</v>
      </c>
      <c r="D765" s="102" t="s">
        <v>1492</v>
      </c>
      <c r="E765" s="102" t="s">
        <v>141</v>
      </c>
      <c r="F765" s="102" t="s">
        <v>141</v>
      </c>
    </row>
    <row r="766" hidden="1">
      <c r="A766" s="102" t="s">
        <v>1624</v>
      </c>
      <c r="B766" s="102" t="s">
        <v>147</v>
      </c>
      <c r="C766" s="102" t="s">
        <v>148</v>
      </c>
      <c r="D766" s="102" t="s">
        <v>1492</v>
      </c>
      <c r="E766" s="102" t="s">
        <v>141</v>
      </c>
      <c r="F766" s="102" t="s">
        <v>141</v>
      </c>
    </row>
    <row r="767" hidden="1">
      <c r="A767" s="102" t="s">
        <v>1624</v>
      </c>
      <c r="B767" s="102" t="s">
        <v>143</v>
      </c>
      <c r="C767" s="102" t="s">
        <v>144</v>
      </c>
      <c r="D767" s="105" t="s">
        <v>1492</v>
      </c>
      <c r="E767" s="102" t="s">
        <v>141</v>
      </c>
      <c r="F767" s="102" t="s">
        <v>141</v>
      </c>
    </row>
    <row r="768" hidden="1">
      <c r="A768" s="102" t="s">
        <v>1535</v>
      </c>
      <c r="B768" s="102" t="s">
        <v>165</v>
      </c>
      <c r="C768" s="102" t="s">
        <v>166</v>
      </c>
      <c r="D768" s="102" t="s">
        <v>1492</v>
      </c>
      <c r="E768" s="102" t="s">
        <v>86</v>
      </c>
      <c r="F768" s="102" t="s">
        <v>86</v>
      </c>
    </row>
    <row r="769" hidden="1">
      <c r="A769" s="102" t="s">
        <v>1535</v>
      </c>
      <c r="B769" s="102" t="s">
        <v>135</v>
      </c>
      <c r="C769" s="102" t="s">
        <v>136</v>
      </c>
      <c r="D769" s="102" t="s">
        <v>1492</v>
      </c>
      <c r="E769" s="102" t="s">
        <v>114</v>
      </c>
      <c r="F769" s="102" t="s">
        <v>86</v>
      </c>
    </row>
    <row r="770" hidden="1">
      <c r="A770" s="102" t="s">
        <v>1535</v>
      </c>
      <c r="B770" s="102" t="s">
        <v>105</v>
      </c>
      <c r="C770" s="102" t="s">
        <v>106</v>
      </c>
      <c r="D770" s="102" t="s">
        <v>1492</v>
      </c>
      <c r="E770" s="102" t="s">
        <v>86</v>
      </c>
      <c r="F770" s="102" t="s">
        <v>86</v>
      </c>
    </row>
    <row r="771" hidden="1">
      <c r="A771" s="102" t="s">
        <v>1535</v>
      </c>
      <c r="B771" s="102" t="s">
        <v>96</v>
      </c>
      <c r="C771" s="102" t="s">
        <v>97</v>
      </c>
      <c r="D771" s="102" t="s">
        <v>1492</v>
      </c>
      <c r="E771" s="102" t="s">
        <v>86</v>
      </c>
      <c r="F771" s="102" t="s">
        <v>86</v>
      </c>
    </row>
    <row r="772" hidden="1">
      <c r="A772" s="102" t="s">
        <v>1535</v>
      </c>
      <c r="B772" s="102" t="s">
        <v>74</v>
      </c>
      <c r="C772" s="102" t="s">
        <v>75</v>
      </c>
      <c r="D772" s="102" t="s">
        <v>1492</v>
      </c>
      <c r="E772" s="102" t="s">
        <v>86</v>
      </c>
      <c r="F772" s="102" t="s">
        <v>86</v>
      </c>
    </row>
    <row r="773" hidden="1">
      <c r="A773" s="102" t="s">
        <v>1526</v>
      </c>
      <c r="B773" s="102" t="s">
        <v>712</v>
      </c>
      <c r="C773" s="102" t="s">
        <v>713</v>
      </c>
      <c r="D773" s="102" t="s">
        <v>1492</v>
      </c>
      <c r="E773" s="102" t="s">
        <v>27</v>
      </c>
      <c r="F773" s="102" t="s">
        <v>27</v>
      </c>
    </row>
    <row r="774" hidden="1">
      <c r="A774" s="102" t="s">
        <v>1526</v>
      </c>
      <c r="B774" s="102" t="s">
        <v>126</v>
      </c>
      <c r="C774" s="102" t="s">
        <v>127</v>
      </c>
      <c r="D774" s="102" t="s">
        <v>1492</v>
      </c>
      <c r="E774" s="102" t="s">
        <v>114</v>
      </c>
      <c r="F774" s="102" t="s">
        <v>27</v>
      </c>
    </row>
    <row r="775" hidden="1">
      <c r="A775" s="102" t="s">
        <v>1526</v>
      </c>
      <c r="B775" s="102" t="s">
        <v>69</v>
      </c>
      <c r="C775" s="102" t="s">
        <v>70</v>
      </c>
      <c r="D775" s="175" t="s">
        <v>1492</v>
      </c>
      <c r="E775" s="102" t="s">
        <v>27</v>
      </c>
      <c r="F775" s="102" t="s">
        <v>27</v>
      </c>
    </row>
    <row r="776" hidden="1">
      <c r="A776" s="102" t="s">
        <v>1526</v>
      </c>
      <c r="B776" s="102" t="s">
        <v>65</v>
      </c>
      <c r="C776" s="102" t="s">
        <v>66</v>
      </c>
      <c r="D776" s="102" t="s">
        <v>1492</v>
      </c>
      <c r="E776" s="102" t="s">
        <v>27</v>
      </c>
      <c r="F776" s="102" t="s">
        <v>27</v>
      </c>
    </row>
    <row r="777" hidden="1">
      <c r="A777" s="102" t="s">
        <v>1526</v>
      </c>
      <c r="B777" s="102" t="s">
        <v>63</v>
      </c>
      <c r="C777" s="102" t="s">
        <v>64</v>
      </c>
      <c r="D777" s="102" t="s">
        <v>1492</v>
      </c>
      <c r="E777" s="102" t="s">
        <v>27</v>
      </c>
      <c r="F777" s="102" t="s">
        <v>27</v>
      </c>
    </row>
    <row r="778" hidden="1">
      <c r="A778" s="102" t="s">
        <v>1526</v>
      </c>
      <c r="B778" s="102" t="s">
        <v>57</v>
      </c>
      <c r="C778" s="102" t="s">
        <v>58</v>
      </c>
      <c r="D778" s="102" t="s">
        <v>1492</v>
      </c>
      <c r="E778" s="102" t="s">
        <v>27</v>
      </c>
      <c r="F778" s="102" t="s">
        <v>27</v>
      </c>
    </row>
    <row r="779" hidden="1">
      <c r="A779" s="102" t="s">
        <v>1526</v>
      </c>
      <c r="B779" s="102" t="s">
        <v>53</v>
      </c>
      <c r="C779" s="102" t="s">
        <v>54</v>
      </c>
      <c r="D779" s="102" t="s">
        <v>1492</v>
      </c>
      <c r="E779" s="102" t="s">
        <v>27</v>
      </c>
      <c r="F779" s="102" t="s">
        <v>27</v>
      </c>
    </row>
    <row r="780" hidden="1">
      <c r="A780" s="102" t="s">
        <v>1526</v>
      </c>
      <c r="B780" s="102" t="s">
        <v>43</v>
      </c>
      <c r="C780" s="102" t="s">
        <v>44</v>
      </c>
      <c r="D780" s="102" t="s">
        <v>1492</v>
      </c>
      <c r="E780" s="102" t="s">
        <v>27</v>
      </c>
      <c r="F780" s="102" t="s">
        <v>27</v>
      </c>
    </row>
    <row r="781" hidden="1">
      <c r="A781" s="102" t="s">
        <v>1526</v>
      </c>
      <c r="B781" s="102" t="s">
        <v>31</v>
      </c>
      <c r="C781" s="102" t="s">
        <v>32</v>
      </c>
      <c r="D781" s="102" t="s">
        <v>1492</v>
      </c>
      <c r="E781" s="102" t="s">
        <v>27</v>
      </c>
      <c r="F781" s="102" t="s">
        <v>27</v>
      </c>
    </row>
    <row r="782" hidden="1">
      <c r="A782" s="102" t="s">
        <v>1604</v>
      </c>
      <c r="B782" s="102" t="s">
        <v>652</v>
      </c>
      <c r="C782" s="102" t="s">
        <v>653</v>
      </c>
      <c r="D782" s="102" t="s">
        <v>1605</v>
      </c>
      <c r="E782" s="102" t="s">
        <v>449</v>
      </c>
      <c r="F782" s="102" t="s">
        <v>449</v>
      </c>
    </row>
    <row r="783" hidden="1">
      <c r="A783" s="102" t="s">
        <v>1604</v>
      </c>
      <c r="B783" s="102" t="s">
        <v>649</v>
      </c>
      <c r="C783" s="102" t="s">
        <v>650</v>
      </c>
      <c r="D783" s="102" t="s">
        <v>1605</v>
      </c>
      <c r="E783" s="102" t="s">
        <v>449</v>
      </c>
      <c r="F783" s="102" t="s">
        <v>449</v>
      </c>
    </row>
    <row r="784" hidden="1">
      <c r="A784" s="102" t="s">
        <v>1604</v>
      </c>
      <c r="B784" s="102" t="s">
        <v>546</v>
      </c>
      <c r="C784" s="102" t="s">
        <v>547</v>
      </c>
      <c r="D784" s="102" t="s">
        <v>1605</v>
      </c>
      <c r="E784" s="102" t="s">
        <v>449</v>
      </c>
      <c r="F784" s="102" t="s">
        <v>449</v>
      </c>
    </row>
    <row r="785" hidden="1">
      <c r="A785" s="102" t="s">
        <v>1604</v>
      </c>
      <c r="B785" s="102" t="s">
        <v>544</v>
      </c>
      <c r="C785" s="102" t="s">
        <v>545</v>
      </c>
      <c r="D785" s="175" t="s">
        <v>1605</v>
      </c>
      <c r="E785" s="102" t="s">
        <v>449</v>
      </c>
      <c r="F785" s="102" t="s">
        <v>449</v>
      </c>
    </row>
    <row r="786" hidden="1">
      <c r="A786" s="102" t="s">
        <v>1604</v>
      </c>
      <c r="B786" s="102" t="s">
        <v>538</v>
      </c>
      <c r="C786" s="102" t="s">
        <v>1250</v>
      </c>
      <c r="D786" s="102" t="s">
        <v>1605</v>
      </c>
      <c r="E786" s="102" t="s">
        <v>449</v>
      </c>
      <c r="F786" s="102" t="s">
        <v>449</v>
      </c>
    </row>
    <row r="787" hidden="1">
      <c r="A787" s="102" t="s">
        <v>1604</v>
      </c>
      <c r="B787" s="102" t="s">
        <v>447</v>
      </c>
      <c r="C787" s="102" t="s">
        <v>448</v>
      </c>
      <c r="D787" s="102" t="s">
        <v>1605</v>
      </c>
      <c r="E787" s="102" t="s">
        <v>449</v>
      </c>
      <c r="F787" s="102" t="s">
        <v>449</v>
      </c>
    </row>
    <row r="788" hidden="1">
      <c r="A788" s="102" t="s">
        <v>1635</v>
      </c>
      <c r="B788" s="102" t="s">
        <v>691</v>
      </c>
      <c r="C788" s="102" t="s">
        <v>692</v>
      </c>
      <c r="D788" s="102" t="s">
        <v>1605</v>
      </c>
      <c r="E788" s="102" t="s">
        <v>592</v>
      </c>
      <c r="F788" s="102" t="s">
        <v>592</v>
      </c>
    </row>
    <row r="789" hidden="1">
      <c r="A789" s="102" t="s">
        <v>1635</v>
      </c>
      <c r="B789" s="102" t="s">
        <v>607</v>
      </c>
      <c r="C789" s="102" t="s">
        <v>608</v>
      </c>
      <c r="D789" s="102" t="s">
        <v>1605</v>
      </c>
      <c r="E789" s="102" t="s">
        <v>592</v>
      </c>
      <c r="F789" s="102" t="s">
        <v>592</v>
      </c>
    </row>
    <row r="790" hidden="1">
      <c r="A790" s="102" t="s">
        <v>1635</v>
      </c>
      <c r="B790" s="102" t="s">
        <v>604</v>
      </c>
      <c r="C790" s="102" t="s">
        <v>605</v>
      </c>
      <c r="D790" s="102" t="s">
        <v>1605</v>
      </c>
      <c r="E790" s="102" t="s">
        <v>592</v>
      </c>
      <c r="F790" s="102" t="s">
        <v>592</v>
      </c>
    </row>
    <row r="791" hidden="1">
      <c r="A791" s="102" t="s">
        <v>1635</v>
      </c>
      <c r="B791" s="102" t="s">
        <v>602</v>
      </c>
      <c r="C791" s="102" t="s">
        <v>603</v>
      </c>
      <c r="D791" s="102" t="s">
        <v>1605</v>
      </c>
      <c r="E791" s="102" t="s">
        <v>592</v>
      </c>
      <c r="F791" s="102" t="s">
        <v>592</v>
      </c>
    </row>
    <row r="792" hidden="1">
      <c r="A792" s="102" t="s">
        <v>1635</v>
      </c>
      <c r="B792" s="102" t="s">
        <v>599</v>
      </c>
      <c r="C792" s="102" t="s">
        <v>600</v>
      </c>
      <c r="D792" s="102" t="s">
        <v>1605</v>
      </c>
      <c r="E792" s="102" t="s">
        <v>592</v>
      </c>
      <c r="F792" s="102" t="s">
        <v>592</v>
      </c>
    </row>
    <row r="793" hidden="1">
      <c r="A793" s="102" t="s">
        <v>1635</v>
      </c>
      <c r="B793" s="102" t="s">
        <v>596</v>
      </c>
      <c r="C793" s="102" t="s">
        <v>597</v>
      </c>
      <c r="D793" s="102" t="s">
        <v>1605</v>
      </c>
      <c r="E793" s="102" t="s">
        <v>592</v>
      </c>
      <c r="F793" s="102" t="s">
        <v>592</v>
      </c>
    </row>
    <row r="794" hidden="1">
      <c r="A794" s="102" t="s">
        <v>1635</v>
      </c>
      <c r="B794" s="102" t="s">
        <v>593</v>
      </c>
      <c r="C794" s="102" t="s">
        <v>594</v>
      </c>
      <c r="D794" s="102" t="s">
        <v>1605</v>
      </c>
      <c r="E794" s="102" t="s">
        <v>592</v>
      </c>
      <c r="F794" s="102" t="s">
        <v>592</v>
      </c>
    </row>
    <row r="795" hidden="1">
      <c r="A795" s="102" t="s">
        <v>1635</v>
      </c>
      <c r="B795" s="102" t="s">
        <v>590</v>
      </c>
      <c r="C795" s="102" t="s">
        <v>591</v>
      </c>
      <c r="D795" s="102" t="s">
        <v>1605</v>
      </c>
      <c r="E795" s="102" t="s">
        <v>592</v>
      </c>
      <c r="F795" s="102" t="s">
        <v>592</v>
      </c>
    </row>
    <row r="796" hidden="1">
      <c r="A796" s="102" t="s">
        <v>1616</v>
      </c>
      <c r="B796" s="102" t="s">
        <v>717</v>
      </c>
      <c r="C796" s="102" t="s">
        <v>536</v>
      </c>
      <c r="D796" s="102" t="s">
        <v>1605</v>
      </c>
      <c r="E796" s="102" t="s">
        <v>293</v>
      </c>
      <c r="F796" s="102" t="s">
        <v>293</v>
      </c>
    </row>
    <row r="797" hidden="1">
      <c r="A797" s="102" t="s">
        <v>1616</v>
      </c>
      <c r="B797" s="102" t="s">
        <v>664</v>
      </c>
      <c r="C797" s="102" t="s">
        <v>643</v>
      </c>
      <c r="D797" s="102" t="s">
        <v>1605</v>
      </c>
      <c r="E797" s="102" t="s">
        <v>293</v>
      </c>
      <c r="F797" s="102" t="s">
        <v>293</v>
      </c>
    </row>
    <row r="798" hidden="1">
      <c r="A798" s="102" t="s">
        <v>1616</v>
      </c>
      <c r="B798" s="102" t="s">
        <v>655</v>
      </c>
      <c r="C798" s="102" t="s">
        <v>656</v>
      </c>
      <c r="D798" s="102" t="s">
        <v>1605</v>
      </c>
      <c r="E798" s="102" t="s">
        <v>293</v>
      </c>
      <c r="F798" s="102" t="s">
        <v>293</v>
      </c>
    </row>
    <row r="799" hidden="1">
      <c r="A799" s="102" t="s">
        <v>1616</v>
      </c>
      <c r="B799" s="102" t="s">
        <v>586</v>
      </c>
      <c r="C799" s="102" t="s">
        <v>587</v>
      </c>
      <c r="D799" s="102" t="s">
        <v>1605</v>
      </c>
      <c r="E799" s="102" t="s">
        <v>293</v>
      </c>
      <c r="F799" s="102" t="s">
        <v>293</v>
      </c>
    </row>
    <row r="800" hidden="1">
      <c r="A800" s="102" t="s">
        <v>1616</v>
      </c>
      <c r="B800" s="102" t="s">
        <v>582</v>
      </c>
      <c r="C800" s="102" t="s">
        <v>583</v>
      </c>
      <c r="D800" s="102" t="s">
        <v>1605</v>
      </c>
      <c r="E800" s="102" t="s">
        <v>293</v>
      </c>
      <c r="F800" s="102" t="s">
        <v>293</v>
      </c>
    </row>
    <row r="801" hidden="1">
      <c r="A801" s="102" t="s">
        <v>1616</v>
      </c>
      <c r="B801" s="102" t="s">
        <v>578</v>
      </c>
      <c r="C801" s="102" t="s">
        <v>579</v>
      </c>
      <c r="D801" s="102" t="s">
        <v>1605</v>
      </c>
      <c r="E801" s="102" t="s">
        <v>293</v>
      </c>
      <c r="F801" s="102" t="s">
        <v>293</v>
      </c>
    </row>
    <row r="802" hidden="1">
      <c r="A802" s="102" t="s">
        <v>1616</v>
      </c>
      <c r="B802" s="102" t="s">
        <v>574</v>
      </c>
      <c r="C802" s="102" t="s">
        <v>575</v>
      </c>
      <c r="D802" s="102" t="s">
        <v>1605</v>
      </c>
      <c r="E802" s="102" t="s">
        <v>293</v>
      </c>
      <c r="F802" s="102" t="s">
        <v>293</v>
      </c>
    </row>
    <row r="803" hidden="1">
      <c r="A803" s="102" t="s">
        <v>1616</v>
      </c>
      <c r="B803" s="102" t="s">
        <v>571</v>
      </c>
      <c r="C803" s="102" t="s">
        <v>572</v>
      </c>
      <c r="D803" s="102" t="s">
        <v>1605</v>
      </c>
      <c r="E803" s="102" t="s">
        <v>293</v>
      </c>
      <c r="F803" s="102" t="s">
        <v>293</v>
      </c>
    </row>
    <row r="804" hidden="1">
      <c r="A804" s="102" t="s">
        <v>1616</v>
      </c>
      <c r="B804" s="102" t="s">
        <v>561</v>
      </c>
      <c r="C804" s="102" t="s">
        <v>562</v>
      </c>
      <c r="D804" s="102" t="s">
        <v>1605</v>
      </c>
      <c r="E804" s="102" t="s">
        <v>293</v>
      </c>
      <c r="F804" s="102" t="s">
        <v>293</v>
      </c>
    </row>
    <row r="805" hidden="1">
      <c r="A805" s="102" t="s">
        <v>1616</v>
      </c>
      <c r="B805" s="102" t="s">
        <v>553</v>
      </c>
      <c r="C805" s="102" t="s">
        <v>554</v>
      </c>
      <c r="D805" s="102" t="s">
        <v>1605</v>
      </c>
      <c r="E805" s="102" t="s">
        <v>293</v>
      </c>
      <c r="F805" s="102" t="s">
        <v>293</v>
      </c>
    </row>
    <row r="806" hidden="1">
      <c r="A806" s="102" t="s">
        <v>1625</v>
      </c>
      <c r="B806" s="102" t="s">
        <v>719</v>
      </c>
      <c r="C806" s="102" t="s">
        <v>720</v>
      </c>
      <c r="D806" s="102" t="s">
        <v>1605</v>
      </c>
      <c r="E806" s="102" t="s">
        <v>141</v>
      </c>
      <c r="F806" s="102" t="s">
        <v>141</v>
      </c>
    </row>
    <row r="807" hidden="1">
      <c r="A807" s="102" t="s">
        <v>1625</v>
      </c>
      <c r="B807" s="102" t="s">
        <v>700</v>
      </c>
      <c r="C807" s="102" t="s">
        <v>701</v>
      </c>
      <c r="D807" s="102" t="s">
        <v>1605</v>
      </c>
      <c r="E807" s="102" t="s">
        <v>141</v>
      </c>
      <c r="F807" s="102" t="s">
        <v>141</v>
      </c>
    </row>
    <row r="808" hidden="1">
      <c r="A808" s="102" t="s">
        <v>1625</v>
      </c>
      <c r="B808" s="102" t="s">
        <v>160</v>
      </c>
      <c r="C808" s="102" t="s">
        <v>161</v>
      </c>
      <c r="D808" s="102" t="s">
        <v>1605</v>
      </c>
      <c r="E808" s="102" t="s">
        <v>141</v>
      </c>
      <c r="F808" s="102" t="s">
        <v>141</v>
      </c>
    </row>
    <row r="809" hidden="1">
      <c r="A809" s="102" t="s">
        <v>1625</v>
      </c>
      <c r="B809" s="102" t="s">
        <v>147</v>
      </c>
      <c r="C809" s="102" t="s">
        <v>148</v>
      </c>
      <c r="D809" s="102" t="s">
        <v>1605</v>
      </c>
      <c r="E809" s="102" t="s">
        <v>141</v>
      </c>
      <c r="F809" s="102" t="s">
        <v>141</v>
      </c>
    </row>
    <row r="810" hidden="1">
      <c r="A810" s="102" t="s">
        <v>1625</v>
      </c>
      <c r="B810" s="102" t="s">
        <v>143</v>
      </c>
      <c r="C810" s="102" t="s">
        <v>144</v>
      </c>
      <c r="D810" s="105" t="s">
        <v>1605</v>
      </c>
      <c r="E810" s="102" t="s">
        <v>141</v>
      </c>
      <c r="F810" s="102" t="s">
        <v>141</v>
      </c>
    </row>
    <row r="811" hidden="1">
      <c r="A811" s="102" t="s">
        <v>1566</v>
      </c>
      <c r="B811" s="102" t="s">
        <v>755</v>
      </c>
      <c r="C811" s="102" t="s">
        <v>756</v>
      </c>
      <c r="D811" s="102" t="s">
        <v>1514</v>
      </c>
      <c r="E811" s="102" t="s">
        <v>50</v>
      </c>
      <c r="F811" s="102" t="s">
        <v>50</v>
      </c>
    </row>
    <row r="812" hidden="1">
      <c r="A812" s="102" t="s">
        <v>1566</v>
      </c>
      <c r="B812" s="102" t="s">
        <v>665</v>
      </c>
      <c r="C812" s="102" t="s">
        <v>666</v>
      </c>
      <c r="D812" s="102" t="s">
        <v>1514</v>
      </c>
      <c r="E812" s="102" t="s">
        <v>50</v>
      </c>
      <c r="F812" s="102" t="s">
        <v>50</v>
      </c>
    </row>
    <row r="813" hidden="1">
      <c r="A813" s="102" t="s">
        <v>1566</v>
      </c>
      <c r="B813" s="102" t="s">
        <v>183</v>
      </c>
      <c r="C813" s="102" t="s">
        <v>184</v>
      </c>
      <c r="D813" s="102" t="s">
        <v>1514</v>
      </c>
      <c r="E813" s="102" t="s">
        <v>50</v>
      </c>
      <c r="F813" s="102" t="s">
        <v>50</v>
      </c>
    </row>
    <row r="814" hidden="1">
      <c r="A814" s="102" t="s">
        <v>1566</v>
      </c>
      <c r="B814" s="102" t="s">
        <v>179</v>
      </c>
      <c r="C814" s="102" t="s">
        <v>180</v>
      </c>
      <c r="D814" s="102" t="s">
        <v>1514</v>
      </c>
      <c r="E814" s="102" t="s">
        <v>50</v>
      </c>
      <c r="F814" s="102" t="s">
        <v>50</v>
      </c>
    </row>
    <row r="815" hidden="1">
      <c r="A815" s="102" t="s">
        <v>1566</v>
      </c>
      <c r="B815" s="102" t="s">
        <v>174</v>
      </c>
      <c r="C815" s="102" t="s">
        <v>175</v>
      </c>
      <c r="D815" s="102" t="s">
        <v>1514</v>
      </c>
      <c r="E815" s="102" t="s">
        <v>50</v>
      </c>
      <c r="F815" s="102" t="s">
        <v>50</v>
      </c>
    </row>
    <row r="816" hidden="1">
      <c r="A816" s="102" t="s">
        <v>1566</v>
      </c>
      <c r="B816" s="102" t="s">
        <v>171</v>
      </c>
      <c r="C816" s="102" t="s">
        <v>172</v>
      </c>
      <c r="D816" s="102" t="s">
        <v>1514</v>
      </c>
      <c r="E816" s="102" t="s">
        <v>50</v>
      </c>
      <c r="F816" s="102" t="s">
        <v>50</v>
      </c>
    </row>
    <row r="817" hidden="1">
      <c r="A817" s="102" t="s">
        <v>1566</v>
      </c>
      <c r="B817" s="102" t="s">
        <v>48</v>
      </c>
      <c r="C817" s="102" t="s">
        <v>49</v>
      </c>
      <c r="D817" s="102" t="s">
        <v>1514</v>
      </c>
      <c r="E817" s="102" t="s">
        <v>50</v>
      </c>
      <c r="F817" s="102" t="s">
        <v>50</v>
      </c>
    </row>
    <row r="818" hidden="1">
      <c r="A818" s="102" t="s">
        <v>1513</v>
      </c>
      <c r="B818" s="102" t="s">
        <v>670</v>
      </c>
      <c r="C818" s="102" t="s">
        <v>671</v>
      </c>
      <c r="D818" s="102" t="s">
        <v>1514</v>
      </c>
      <c r="E818" s="102" t="s">
        <v>306</v>
      </c>
      <c r="F818" s="102" t="s">
        <v>306</v>
      </c>
    </row>
    <row r="819" hidden="1">
      <c r="A819" s="102" t="s">
        <v>1513</v>
      </c>
      <c r="B819" s="102" t="s">
        <v>418</v>
      </c>
      <c r="C819" s="102" t="s">
        <v>419</v>
      </c>
      <c r="D819" s="102" t="s">
        <v>1514</v>
      </c>
      <c r="E819" s="102" t="s">
        <v>306</v>
      </c>
      <c r="F819" s="102" t="s">
        <v>306</v>
      </c>
    </row>
    <row r="820" hidden="1">
      <c r="A820" s="102" t="s">
        <v>1513</v>
      </c>
      <c r="B820" s="102" t="s">
        <v>408</v>
      </c>
      <c r="C820" s="102" t="s">
        <v>409</v>
      </c>
      <c r="D820" s="175" t="s">
        <v>1514</v>
      </c>
      <c r="E820" s="102" t="s">
        <v>306</v>
      </c>
      <c r="F820" s="102" t="s">
        <v>306</v>
      </c>
    </row>
    <row r="821" hidden="1">
      <c r="A821" s="102" t="s">
        <v>1575</v>
      </c>
      <c r="B821" s="102" t="s">
        <v>684</v>
      </c>
      <c r="C821" s="102" t="s">
        <v>685</v>
      </c>
      <c r="D821" s="102" t="s">
        <v>1496</v>
      </c>
      <c r="E821" s="102" t="s">
        <v>439</v>
      </c>
      <c r="F821" s="102" t="s">
        <v>439</v>
      </c>
    </row>
    <row r="822" hidden="1">
      <c r="A822" s="102" t="s">
        <v>1575</v>
      </c>
      <c r="B822" s="102" t="s">
        <v>681</v>
      </c>
      <c r="C822" s="102" t="s">
        <v>682</v>
      </c>
      <c r="D822" s="102" t="s">
        <v>1496</v>
      </c>
      <c r="E822" s="102" t="s">
        <v>439</v>
      </c>
      <c r="F822" s="102" t="s">
        <v>439</v>
      </c>
    </row>
    <row r="823" hidden="1">
      <c r="A823" s="102" t="s">
        <v>1575</v>
      </c>
      <c r="B823" s="102" t="s">
        <v>674</v>
      </c>
      <c r="C823" s="102" t="s">
        <v>675</v>
      </c>
      <c r="D823" s="102" t="s">
        <v>1496</v>
      </c>
      <c r="E823" s="102" t="s">
        <v>439</v>
      </c>
      <c r="F823" s="102" t="s">
        <v>439</v>
      </c>
    </row>
    <row r="824" hidden="1">
      <c r="A824" s="102" t="s">
        <v>1575</v>
      </c>
      <c r="B824" s="102" t="s">
        <v>444</v>
      </c>
      <c r="C824" s="102" t="s">
        <v>445</v>
      </c>
      <c r="D824" s="102" t="s">
        <v>1496</v>
      </c>
      <c r="E824" s="102" t="s">
        <v>439</v>
      </c>
      <c r="F824" s="102" t="s">
        <v>439</v>
      </c>
    </row>
    <row r="825" hidden="1">
      <c r="A825" s="102" t="s">
        <v>1575</v>
      </c>
      <c r="B825" s="102" t="s">
        <v>442</v>
      </c>
      <c r="C825" s="102" t="s">
        <v>443</v>
      </c>
      <c r="D825" s="102" t="s">
        <v>1496</v>
      </c>
      <c r="E825" s="102" t="s">
        <v>439</v>
      </c>
      <c r="F825" s="102" t="s">
        <v>439</v>
      </c>
    </row>
    <row r="826" hidden="1">
      <c r="A826" s="102" t="s">
        <v>1575</v>
      </c>
      <c r="B826" s="102" t="s">
        <v>438</v>
      </c>
      <c r="C826" s="102" t="s">
        <v>268</v>
      </c>
      <c r="D826" s="102" t="s">
        <v>1496</v>
      </c>
      <c r="E826" s="102" t="s">
        <v>439</v>
      </c>
      <c r="F826" s="102" t="s">
        <v>439</v>
      </c>
    </row>
    <row r="827" hidden="1">
      <c r="A827" s="102" t="s">
        <v>1606</v>
      </c>
      <c r="B827" s="102" t="s">
        <v>760</v>
      </c>
      <c r="C827" s="102" t="s">
        <v>761</v>
      </c>
      <c r="D827" s="102" t="s">
        <v>1496</v>
      </c>
      <c r="E827" s="102" t="s">
        <v>449</v>
      </c>
      <c r="F827" s="102" t="s">
        <v>449</v>
      </c>
    </row>
    <row r="828" hidden="1">
      <c r="A828" s="102" t="s">
        <v>1606</v>
      </c>
      <c r="B828" s="102" t="s">
        <v>652</v>
      </c>
      <c r="C828" s="102" t="s">
        <v>653</v>
      </c>
      <c r="D828" s="102" t="s">
        <v>1496</v>
      </c>
      <c r="E828" s="102" t="s">
        <v>449</v>
      </c>
      <c r="F828" s="102" t="s">
        <v>449</v>
      </c>
    </row>
    <row r="829" hidden="1">
      <c r="A829" s="102" t="s">
        <v>1606</v>
      </c>
      <c r="B829" s="102" t="s">
        <v>649</v>
      </c>
      <c r="C829" s="102" t="s">
        <v>650</v>
      </c>
      <c r="D829" s="102" t="s">
        <v>1496</v>
      </c>
      <c r="E829" s="102" t="s">
        <v>449</v>
      </c>
      <c r="F829" s="102" t="s">
        <v>449</v>
      </c>
    </row>
    <row r="830" hidden="1">
      <c r="A830" s="102" t="s">
        <v>1606</v>
      </c>
      <c r="B830" s="102" t="s">
        <v>546</v>
      </c>
      <c r="C830" s="102" t="s">
        <v>547</v>
      </c>
      <c r="D830" s="102" t="s">
        <v>1496</v>
      </c>
      <c r="E830" s="102" t="s">
        <v>449</v>
      </c>
      <c r="F830" s="102" t="s">
        <v>449</v>
      </c>
    </row>
    <row r="831" hidden="1">
      <c r="A831" s="102" t="s">
        <v>1606</v>
      </c>
      <c r="B831" s="102" t="s">
        <v>541</v>
      </c>
      <c r="C831" s="102" t="s">
        <v>542</v>
      </c>
      <c r="D831" s="102" t="s">
        <v>1496</v>
      </c>
      <c r="E831" s="102" t="s">
        <v>449</v>
      </c>
      <c r="F831" s="102" t="s">
        <v>449</v>
      </c>
    </row>
    <row r="832" hidden="1">
      <c r="A832" s="102" t="s">
        <v>1606</v>
      </c>
      <c r="B832" s="102" t="s">
        <v>526</v>
      </c>
      <c r="C832" s="102" t="s">
        <v>527</v>
      </c>
      <c r="D832" s="102" t="s">
        <v>1496</v>
      </c>
      <c r="E832" s="102" t="s">
        <v>449</v>
      </c>
      <c r="F832" s="102" t="s">
        <v>449</v>
      </c>
    </row>
    <row r="833" hidden="1">
      <c r="A833" s="102" t="s">
        <v>1606</v>
      </c>
      <c r="B833" s="102" t="s">
        <v>523</v>
      </c>
      <c r="C833" s="102" t="s">
        <v>524</v>
      </c>
      <c r="D833" s="102" t="s">
        <v>1496</v>
      </c>
      <c r="E833" s="102" t="s">
        <v>449</v>
      </c>
      <c r="F833" s="102" t="s">
        <v>449</v>
      </c>
    </row>
    <row r="834" hidden="1">
      <c r="A834" s="102" t="s">
        <v>1606</v>
      </c>
      <c r="B834" s="102" t="s">
        <v>447</v>
      </c>
      <c r="C834" s="102" t="s">
        <v>448</v>
      </c>
      <c r="D834" s="102" t="s">
        <v>1496</v>
      </c>
      <c r="E834" s="102" t="s">
        <v>449</v>
      </c>
      <c r="F834" s="102" t="s">
        <v>449</v>
      </c>
    </row>
    <row r="835" hidden="1">
      <c r="A835" s="102" t="s">
        <v>1506</v>
      </c>
      <c r="B835" s="102" t="s">
        <v>626</v>
      </c>
      <c r="C835" s="102" t="s">
        <v>627</v>
      </c>
      <c r="D835" s="102" t="s">
        <v>1496</v>
      </c>
      <c r="E835" s="102" t="s">
        <v>387</v>
      </c>
      <c r="F835" s="102" t="s">
        <v>387</v>
      </c>
    </row>
    <row r="836">
      <c r="A836" s="102" t="s">
        <v>1506</v>
      </c>
      <c r="B836" s="102" t="s">
        <v>621</v>
      </c>
      <c r="C836" s="102" t="s">
        <v>622</v>
      </c>
      <c r="D836" s="102" t="s">
        <v>1496</v>
      </c>
      <c r="E836" s="102" t="s">
        <v>387</v>
      </c>
      <c r="F836" s="102" t="s">
        <v>387</v>
      </c>
    </row>
    <row r="837" hidden="1">
      <c r="A837" s="102" t="s">
        <v>1506</v>
      </c>
      <c r="B837" s="102" t="s">
        <v>405</v>
      </c>
      <c r="C837" s="102" t="s">
        <v>406</v>
      </c>
      <c r="D837" s="102" t="s">
        <v>1496</v>
      </c>
      <c r="E837" s="102" t="s">
        <v>387</v>
      </c>
      <c r="F837" s="102" t="s">
        <v>387</v>
      </c>
    </row>
    <row r="838" hidden="1">
      <c r="A838" s="102" t="s">
        <v>1506</v>
      </c>
      <c r="B838" s="102" t="s">
        <v>402</v>
      </c>
      <c r="C838" s="102" t="s">
        <v>403</v>
      </c>
      <c r="D838" s="102" t="s">
        <v>1496</v>
      </c>
      <c r="E838" s="102" t="s">
        <v>387</v>
      </c>
      <c r="F838" s="102" t="s">
        <v>387</v>
      </c>
    </row>
    <row r="839" hidden="1">
      <c r="A839" s="102" t="s">
        <v>1506</v>
      </c>
      <c r="B839" s="102" t="s">
        <v>396</v>
      </c>
      <c r="C839" s="102" t="s">
        <v>397</v>
      </c>
      <c r="D839" s="102" t="s">
        <v>1496</v>
      </c>
      <c r="E839" s="102" t="s">
        <v>387</v>
      </c>
      <c r="F839" s="102" t="s">
        <v>387</v>
      </c>
    </row>
    <row r="840" hidden="1">
      <c r="A840" s="102" t="s">
        <v>1495</v>
      </c>
      <c r="B840" s="102" t="s">
        <v>615</v>
      </c>
      <c r="C840" s="102" t="s">
        <v>616</v>
      </c>
      <c r="D840" s="175" t="s">
        <v>1496</v>
      </c>
      <c r="E840" s="102" t="s">
        <v>327</v>
      </c>
      <c r="F840" s="102" t="s">
        <v>327</v>
      </c>
    </row>
    <row r="841" hidden="1">
      <c r="A841" s="102" t="s">
        <v>1495</v>
      </c>
      <c r="B841" s="102" t="s">
        <v>379</v>
      </c>
      <c r="C841" s="102" t="s">
        <v>380</v>
      </c>
      <c r="D841" s="102" t="s">
        <v>1496</v>
      </c>
      <c r="E841" s="102" t="s">
        <v>327</v>
      </c>
      <c r="F841" s="102" t="s">
        <v>327</v>
      </c>
    </row>
    <row r="842" hidden="1">
      <c r="A842" s="102" t="s">
        <v>1495</v>
      </c>
      <c r="B842" s="102" t="s">
        <v>376</v>
      </c>
      <c r="C842" s="102" t="s">
        <v>377</v>
      </c>
      <c r="D842" s="104" t="s">
        <v>1496</v>
      </c>
      <c r="E842" s="102" t="s">
        <v>327</v>
      </c>
      <c r="F842" s="102" t="s">
        <v>327</v>
      </c>
    </row>
    <row r="843" hidden="1">
      <c r="A843" s="102" t="s">
        <v>1495</v>
      </c>
      <c r="B843" s="102" t="s">
        <v>353</v>
      </c>
      <c r="C843" s="102" t="s">
        <v>354</v>
      </c>
      <c r="D843" s="102" t="s">
        <v>1496</v>
      </c>
      <c r="E843" s="102" t="s">
        <v>327</v>
      </c>
      <c r="F843" s="102" t="s">
        <v>327</v>
      </c>
    </row>
    <row r="844" hidden="1">
      <c r="A844" s="102" t="s">
        <v>1495</v>
      </c>
      <c r="B844" s="102" t="s">
        <v>333</v>
      </c>
      <c r="C844" s="102" t="s">
        <v>268</v>
      </c>
      <c r="D844" s="102" t="s">
        <v>1496</v>
      </c>
      <c r="E844" s="102" t="s">
        <v>327</v>
      </c>
      <c r="F844" s="102" t="s">
        <v>327</v>
      </c>
    </row>
    <row r="845" hidden="1">
      <c r="A845" s="102" t="s">
        <v>1495</v>
      </c>
      <c r="B845" s="102" t="s">
        <v>330</v>
      </c>
      <c r="C845" s="102" t="s">
        <v>331</v>
      </c>
      <c r="D845" s="102" t="s">
        <v>1496</v>
      </c>
      <c r="E845" s="102" t="s">
        <v>327</v>
      </c>
      <c r="F845" s="102" t="s">
        <v>327</v>
      </c>
    </row>
    <row r="846" hidden="1">
      <c r="A846" s="102" t="s">
        <v>1495</v>
      </c>
      <c r="B846" s="102" t="s">
        <v>325</v>
      </c>
      <c r="C846" s="102" t="s">
        <v>326</v>
      </c>
      <c r="D846" s="102" t="s">
        <v>1496</v>
      </c>
      <c r="E846" s="102" t="s">
        <v>327</v>
      </c>
      <c r="F846" s="102" t="s">
        <v>327</v>
      </c>
    </row>
    <row r="847" hidden="1">
      <c r="A847" s="102" t="s">
        <v>1528</v>
      </c>
      <c r="B847" s="102" t="s">
        <v>69</v>
      </c>
      <c r="C847" s="102" t="s">
        <v>70</v>
      </c>
      <c r="D847" s="175" t="s">
        <v>1496</v>
      </c>
      <c r="E847" s="102" t="s">
        <v>27</v>
      </c>
      <c r="F847" s="102" t="s">
        <v>27</v>
      </c>
    </row>
    <row r="848" hidden="1">
      <c r="A848" s="102" t="s">
        <v>1528</v>
      </c>
      <c r="B848" s="102" t="s">
        <v>65</v>
      </c>
      <c r="C848" s="102" t="s">
        <v>66</v>
      </c>
      <c r="D848" s="102" t="s">
        <v>1496</v>
      </c>
      <c r="E848" s="102" t="s">
        <v>27</v>
      </c>
      <c r="F848" s="102" t="s">
        <v>27</v>
      </c>
    </row>
    <row r="849" hidden="1">
      <c r="A849" s="102" t="s">
        <v>1528</v>
      </c>
      <c r="B849" s="102" t="s">
        <v>63</v>
      </c>
      <c r="C849" s="102" t="s">
        <v>64</v>
      </c>
      <c r="D849" s="102" t="s">
        <v>1496</v>
      </c>
      <c r="E849" s="102" t="s">
        <v>27</v>
      </c>
      <c r="F849" s="102" t="s">
        <v>27</v>
      </c>
    </row>
    <row r="850" hidden="1">
      <c r="A850" s="102" t="s">
        <v>1528</v>
      </c>
      <c r="B850" s="102" t="s">
        <v>57</v>
      </c>
      <c r="C850" s="102" t="s">
        <v>58</v>
      </c>
      <c r="D850" s="102" t="s">
        <v>1496</v>
      </c>
      <c r="E850" s="102" t="s">
        <v>27</v>
      </c>
      <c r="F850" s="102" t="s">
        <v>27</v>
      </c>
    </row>
    <row r="851" hidden="1">
      <c r="A851" s="102" t="s">
        <v>1528</v>
      </c>
      <c r="B851" s="102" t="s">
        <v>53</v>
      </c>
      <c r="C851" s="102" t="s">
        <v>54</v>
      </c>
      <c r="D851" s="102" t="s">
        <v>1496</v>
      </c>
      <c r="E851" s="102" t="s">
        <v>27</v>
      </c>
      <c r="F851" s="102" t="s">
        <v>27</v>
      </c>
    </row>
    <row r="852" hidden="1">
      <c r="A852" s="102" t="s">
        <v>1528</v>
      </c>
      <c r="B852" s="102" t="s">
        <v>43</v>
      </c>
      <c r="C852" s="102" t="s">
        <v>44</v>
      </c>
      <c r="D852" s="102" t="s">
        <v>1496</v>
      </c>
      <c r="E852" s="102" t="s">
        <v>27</v>
      </c>
      <c r="F852" s="102" t="s">
        <v>27</v>
      </c>
    </row>
    <row r="853" hidden="1">
      <c r="A853" s="102" t="s">
        <v>1528</v>
      </c>
      <c r="B853" s="102" t="s">
        <v>31</v>
      </c>
      <c r="C853" s="102" t="s">
        <v>32</v>
      </c>
      <c r="D853" s="102" t="s">
        <v>1496</v>
      </c>
      <c r="E853" s="102" t="s">
        <v>27</v>
      </c>
      <c r="F853" s="102" t="s">
        <v>27</v>
      </c>
    </row>
    <row r="854" hidden="1">
      <c r="A854" s="102" t="s">
        <v>1528</v>
      </c>
      <c r="B854" s="102" t="s">
        <v>23</v>
      </c>
      <c r="C854" s="102" t="s">
        <v>25</v>
      </c>
      <c r="D854" s="102" t="s">
        <v>1496</v>
      </c>
      <c r="E854" s="102" t="s">
        <v>27</v>
      </c>
      <c r="F854" s="102" t="s">
        <v>27</v>
      </c>
    </row>
    <row r="855" hidden="1">
      <c r="A855" s="102" t="s">
        <v>1537</v>
      </c>
      <c r="B855" s="102" t="s">
        <v>135</v>
      </c>
      <c r="C855" s="102" t="s">
        <v>136</v>
      </c>
      <c r="D855" s="102" t="s">
        <v>1496</v>
      </c>
      <c r="E855" s="102" t="s">
        <v>114</v>
      </c>
      <c r="F855" s="102" t="s">
        <v>86</v>
      </c>
    </row>
    <row r="856" hidden="1">
      <c r="A856" s="102" t="s">
        <v>1537</v>
      </c>
      <c r="B856" s="102" t="s">
        <v>105</v>
      </c>
      <c r="C856" s="102" t="s">
        <v>106</v>
      </c>
      <c r="D856" s="102" t="s">
        <v>1496</v>
      </c>
      <c r="E856" s="102" t="s">
        <v>86</v>
      </c>
      <c r="F856" s="102" t="s">
        <v>86</v>
      </c>
    </row>
    <row r="857" hidden="1">
      <c r="A857" s="102" t="s">
        <v>1537</v>
      </c>
      <c r="B857" s="102" t="s">
        <v>96</v>
      </c>
      <c r="C857" s="102" t="s">
        <v>97</v>
      </c>
      <c r="D857" s="102" t="s">
        <v>1496</v>
      </c>
      <c r="E857" s="102" t="s">
        <v>86</v>
      </c>
      <c r="F857" s="102" t="s">
        <v>86</v>
      </c>
    </row>
    <row r="858" hidden="1">
      <c r="A858" s="102" t="s">
        <v>1537</v>
      </c>
      <c r="B858" s="102" t="s">
        <v>79</v>
      </c>
      <c r="C858" s="102" t="s">
        <v>80</v>
      </c>
      <c r="D858" s="102" t="s">
        <v>1496</v>
      </c>
      <c r="E858" s="102" t="s">
        <v>86</v>
      </c>
      <c r="F858" s="102" t="s">
        <v>86</v>
      </c>
    </row>
    <row r="859" hidden="1">
      <c r="A859" s="102" t="s">
        <v>1537</v>
      </c>
      <c r="B859" s="102" t="s">
        <v>74</v>
      </c>
      <c r="C859" s="102" t="s">
        <v>75</v>
      </c>
      <c r="D859" s="102" t="s">
        <v>1496</v>
      </c>
      <c r="E859" s="102" t="s">
        <v>86</v>
      </c>
      <c r="F859" s="102" t="s">
        <v>86</v>
      </c>
    </row>
    <row r="860" hidden="1">
      <c r="A860" s="102" t="s">
        <v>1626</v>
      </c>
      <c r="B860" s="102" t="s">
        <v>719</v>
      </c>
      <c r="C860" s="102" t="s">
        <v>720</v>
      </c>
      <c r="D860" s="102" t="s">
        <v>1496</v>
      </c>
      <c r="E860" s="102" t="s">
        <v>141</v>
      </c>
      <c r="F860" s="102" t="s">
        <v>141</v>
      </c>
    </row>
    <row r="861" hidden="1">
      <c r="A861" s="102" t="s">
        <v>1626</v>
      </c>
      <c r="B861" s="102" t="s">
        <v>700</v>
      </c>
      <c r="C861" s="102" t="s">
        <v>701</v>
      </c>
      <c r="D861" s="102" t="s">
        <v>1496</v>
      </c>
      <c r="E861" s="102" t="s">
        <v>141</v>
      </c>
      <c r="F861" s="102" t="s">
        <v>141</v>
      </c>
    </row>
    <row r="862" hidden="1">
      <c r="A862" s="102" t="s">
        <v>1626</v>
      </c>
      <c r="B862" s="102" t="s">
        <v>147</v>
      </c>
      <c r="C862" s="102" t="s">
        <v>148</v>
      </c>
      <c r="D862" s="102" t="s">
        <v>1496</v>
      </c>
      <c r="E862" s="102" t="s">
        <v>141</v>
      </c>
      <c r="F862" s="102" t="s">
        <v>141</v>
      </c>
    </row>
    <row r="863" hidden="1">
      <c r="A863" s="102" t="s">
        <v>1522</v>
      </c>
      <c r="B863" s="102" t="s">
        <v>126</v>
      </c>
      <c r="C863" s="102" t="s">
        <v>127</v>
      </c>
      <c r="D863" s="191">
        <v>45572.0</v>
      </c>
      <c r="E863" s="102" t="s">
        <v>114</v>
      </c>
      <c r="F863" s="102" t="s">
        <v>27</v>
      </c>
    </row>
    <row r="864" hidden="1">
      <c r="A864" s="102" t="s">
        <v>1522</v>
      </c>
      <c r="B864" s="102" t="s">
        <v>65</v>
      </c>
      <c r="C864" s="102" t="s">
        <v>66</v>
      </c>
      <c r="D864" s="191">
        <v>45572.0</v>
      </c>
      <c r="E864" s="102" t="s">
        <v>27</v>
      </c>
      <c r="F864" s="102" t="s">
        <v>27</v>
      </c>
    </row>
    <row r="865" hidden="1">
      <c r="A865" s="102" t="s">
        <v>1522</v>
      </c>
      <c r="B865" s="102" t="s">
        <v>63</v>
      </c>
      <c r="C865" s="102" t="s">
        <v>64</v>
      </c>
      <c r="D865" s="191">
        <v>45572.0</v>
      </c>
      <c r="E865" s="102" t="s">
        <v>27</v>
      </c>
      <c r="F865" s="102" t="s">
        <v>27</v>
      </c>
    </row>
    <row r="866" hidden="1">
      <c r="A866" s="102" t="s">
        <v>1522</v>
      </c>
      <c r="B866" s="102" t="s">
        <v>57</v>
      </c>
      <c r="C866" s="102" t="s">
        <v>58</v>
      </c>
      <c r="D866" s="191">
        <v>45572.0</v>
      </c>
      <c r="E866" s="102" t="s">
        <v>27</v>
      </c>
      <c r="F866" s="102" t="s">
        <v>27</v>
      </c>
    </row>
    <row r="867" hidden="1">
      <c r="A867" s="102" t="s">
        <v>1522</v>
      </c>
      <c r="B867" s="102" t="s">
        <v>53</v>
      </c>
      <c r="C867" s="102" t="s">
        <v>54</v>
      </c>
      <c r="D867" s="191">
        <v>45572.0</v>
      </c>
      <c r="E867" s="102" t="s">
        <v>27</v>
      </c>
      <c r="F867" s="102" t="s">
        <v>27</v>
      </c>
    </row>
    <row r="868" hidden="1">
      <c r="A868" s="102" t="s">
        <v>1522</v>
      </c>
      <c r="B868" s="102" t="s">
        <v>43</v>
      </c>
      <c r="C868" s="102" t="s">
        <v>44</v>
      </c>
      <c r="D868" s="191">
        <v>45572.0</v>
      </c>
      <c r="E868" s="102" t="s">
        <v>27</v>
      </c>
      <c r="F868" s="102" t="s">
        <v>27</v>
      </c>
    </row>
    <row r="869" hidden="1">
      <c r="A869" s="102" t="s">
        <v>1522</v>
      </c>
      <c r="B869" s="102" t="s">
        <v>31</v>
      </c>
      <c r="C869" s="102" t="s">
        <v>32</v>
      </c>
      <c r="D869" s="191">
        <v>45572.0</v>
      </c>
      <c r="E869" s="102" t="s">
        <v>27</v>
      </c>
      <c r="F869" s="102" t="s">
        <v>27</v>
      </c>
    </row>
    <row r="870" hidden="1">
      <c r="A870" s="102" t="s">
        <v>1522</v>
      </c>
      <c r="B870" s="102" t="s">
        <v>23</v>
      </c>
      <c r="C870" s="102" t="s">
        <v>25</v>
      </c>
      <c r="D870" s="191">
        <v>45572.0</v>
      </c>
      <c r="E870" s="102" t="s">
        <v>27</v>
      </c>
      <c r="F870" s="102" t="s">
        <v>27</v>
      </c>
    </row>
    <row r="871" hidden="1">
      <c r="A871" s="102" t="s">
        <v>1531</v>
      </c>
      <c r="B871" s="102" t="s">
        <v>165</v>
      </c>
      <c r="C871" s="102" t="s">
        <v>166</v>
      </c>
      <c r="D871" s="191">
        <v>45572.0</v>
      </c>
      <c r="E871" s="102" t="s">
        <v>86</v>
      </c>
      <c r="F871" s="102" t="s">
        <v>86</v>
      </c>
    </row>
    <row r="872" hidden="1">
      <c r="A872" s="102" t="s">
        <v>1531</v>
      </c>
      <c r="B872" s="102" t="s">
        <v>135</v>
      </c>
      <c r="C872" s="102" t="s">
        <v>136</v>
      </c>
      <c r="D872" s="191">
        <v>45572.0</v>
      </c>
      <c r="E872" s="102" t="s">
        <v>114</v>
      </c>
      <c r="F872" s="102" t="s">
        <v>86</v>
      </c>
    </row>
    <row r="873" hidden="1">
      <c r="A873" s="102" t="s">
        <v>1531</v>
      </c>
      <c r="B873" s="102" t="s">
        <v>105</v>
      </c>
      <c r="C873" s="102" t="s">
        <v>106</v>
      </c>
      <c r="D873" s="191">
        <v>45572.0</v>
      </c>
      <c r="E873" s="102" t="s">
        <v>86</v>
      </c>
      <c r="F873" s="102" t="s">
        <v>86</v>
      </c>
    </row>
    <row r="874" hidden="1">
      <c r="A874" s="102" t="s">
        <v>1531</v>
      </c>
      <c r="B874" s="102" t="s">
        <v>96</v>
      </c>
      <c r="C874" s="102" t="s">
        <v>97</v>
      </c>
      <c r="D874" s="191">
        <v>45572.0</v>
      </c>
      <c r="E874" s="102" t="s">
        <v>86</v>
      </c>
      <c r="F874" s="102" t="s">
        <v>86</v>
      </c>
    </row>
    <row r="875" hidden="1">
      <c r="A875" s="102" t="s">
        <v>1531</v>
      </c>
      <c r="B875" s="102" t="s">
        <v>79</v>
      </c>
      <c r="C875" s="102" t="s">
        <v>80</v>
      </c>
      <c r="D875" s="191">
        <v>45572.0</v>
      </c>
      <c r="E875" s="102" t="s">
        <v>86</v>
      </c>
      <c r="F875" s="102" t="s">
        <v>86</v>
      </c>
    </row>
    <row r="876" hidden="1">
      <c r="A876" s="102" t="s">
        <v>1531</v>
      </c>
      <c r="B876" s="102" t="s">
        <v>74</v>
      </c>
      <c r="C876" s="102" t="s">
        <v>75</v>
      </c>
      <c r="D876" s="191">
        <v>45572.0</v>
      </c>
      <c r="E876" s="102" t="s">
        <v>86</v>
      </c>
      <c r="F876" s="102" t="s">
        <v>86</v>
      </c>
    </row>
    <row r="877" hidden="1">
      <c r="A877" s="102" t="s">
        <v>1620</v>
      </c>
      <c r="B877" s="102" t="s">
        <v>719</v>
      </c>
      <c r="C877" s="102" t="s">
        <v>720</v>
      </c>
      <c r="D877" s="191">
        <v>45572.0</v>
      </c>
      <c r="E877" s="102" t="s">
        <v>141</v>
      </c>
      <c r="F877" s="102" t="s">
        <v>141</v>
      </c>
    </row>
    <row r="878" hidden="1">
      <c r="A878" s="102" t="s">
        <v>1620</v>
      </c>
      <c r="B878" s="102" t="s">
        <v>160</v>
      </c>
      <c r="C878" s="102" t="s">
        <v>161</v>
      </c>
      <c r="D878" s="191">
        <v>45572.0</v>
      </c>
      <c r="E878" s="102" t="s">
        <v>141</v>
      </c>
      <c r="F878" s="102" t="s">
        <v>141</v>
      </c>
    </row>
    <row r="879" hidden="1">
      <c r="A879" s="102" t="s">
        <v>1620</v>
      </c>
      <c r="B879" s="102" t="s">
        <v>149</v>
      </c>
      <c r="C879" s="102" t="s">
        <v>150</v>
      </c>
      <c r="D879" s="191">
        <v>45572.0</v>
      </c>
      <c r="E879" s="102" t="s">
        <v>141</v>
      </c>
      <c r="F879" s="102" t="s">
        <v>141</v>
      </c>
    </row>
    <row r="880" hidden="1">
      <c r="A880" s="102" t="s">
        <v>1620</v>
      </c>
      <c r="B880" s="102" t="s">
        <v>147</v>
      </c>
      <c r="C880" s="102" t="s">
        <v>148</v>
      </c>
      <c r="D880" s="191">
        <v>45572.0</v>
      </c>
      <c r="E880" s="102" t="s">
        <v>141</v>
      </c>
      <c r="F880" s="102" t="s">
        <v>141</v>
      </c>
    </row>
    <row r="881" hidden="1">
      <c r="A881" s="102" t="s">
        <v>1620</v>
      </c>
      <c r="B881" s="102" t="s">
        <v>143</v>
      </c>
      <c r="C881" s="102" t="s">
        <v>144</v>
      </c>
      <c r="D881" s="106">
        <v>45572.0</v>
      </c>
      <c r="E881" s="102" t="s">
        <v>141</v>
      </c>
      <c r="F881" s="102" t="s">
        <v>141</v>
      </c>
    </row>
    <row r="882" hidden="1">
      <c r="A882" s="102" t="s">
        <v>1559</v>
      </c>
      <c r="B882" s="102" t="s">
        <v>665</v>
      </c>
      <c r="C882" s="102" t="s">
        <v>666</v>
      </c>
      <c r="D882" s="191">
        <v>45603.0</v>
      </c>
      <c r="E882" s="102" t="s">
        <v>50</v>
      </c>
      <c r="F882" s="102" t="s">
        <v>50</v>
      </c>
    </row>
    <row r="883" hidden="1">
      <c r="A883" s="102" t="s">
        <v>1559</v>
      </c>
      <c r="B883" s="102" t="s">
        <v>183</v>
      </c>
      <c r="C883" s="102" t="s">
        <v>184</v>
      </c>
      <c r="D883" s="191">
        <v>45603.0</v>
      </c>
      <c r="E883" s="102" t="s">
        <v>50</v>
      </c>
      <c r="F883" s="102" t="s">
        <v>50</v>
      </c>
    </row>
    <row r="884" hidden="1">
      <c r="A884" s="102" t="s">
        <v>1559</v>
      </c>
      <c r="B884" s="102" t="s">
        <v>179</v>
      </c>
      <c r="C884" s="102" t="s">
        <v>180</v>
      </c>
      <c r="D884" s="191">
        <v>45603.0</v>
      </c>
      <c r="E884" s="102" t="s">
        <v>50</v>
      </c>
      <c r="F884" s="102" t="s">
        <v>50</v>
      </c>
    </row>
    <row r="885" hidden="1">
      <c r="A885" s="102" t="s">
        <v>1559</v>
      </c>
      <c r="B885" s="102" t="s">
        <v>174</v>
      </c>
      <c r="C885" s="102" t="s">
        <v>175</v>
      </c>
      <c r="D885" s="191">
        <v>45603.0</v>
      </c>
      <c r="E885" s="102" t="s">
        <v>50</v>
      </c>
      <c r="F885" s="102" t="s">
        <v>50</v>
      </c>
    </row>
    <row r="886" hidden="1">
      <c r="A886" s="102" t="s">
        <v>1559</v>
      </c>
      <c r="B886" s="102" t="s">
        <v>171</v>
      </c>
      <c r="C886" s="102" t="s">
        <v>172</v>
      </c>
      <c r="D886" s="191">
        <v>45603.0</v>
      </c>
      <c r="E886" s="102" t="s">
        <v>50</v>
      </c>
      <c r="F886" s="102" t="s">
        <v>50</v>
      </c>
    </row>
    <row r="887" hidden="1">
      <c r="A887" s="102" t="s">
        <v>1559</v>
      </c>
      <c r="B887" s="102" t="s">
        <v>48</v>
      </c>
      <c r="C887" s="102" t="s">
        <v>49</v>
      </c>
      <c r="D887" s="191">
        <v>45603.0</v>
      </c>
      <c r="E887" s="102" t="s">
        <v>50</v>
      </c>
      <c r="F887" s="102" t="s">
        <v>50</v>
      </c>
    </row>
    <row r="888" hidden="1">
      <c r="A888" s="102" t="s">
        <v>1800</v>
      </c>
      <c r="B888" s="102" t="s">
        <v>730</v>
      </c>
      <c r="C888" s="102" t="s">
        <v>731</v>
      </c>
      <c r="D888" s="191">
        <v>45299.0</v>
      </c>
      <c r="E888" s="102" t="s">
        <v>306</v>
      </c>
      <c r="F888" s="102" t="s">
        <v>232</v>
      </c>
    </row>
    <row r="889" hidden="1">
      <c r="A889" s="102" t="s">
        <v>1800</v>
      </c>
      <c r="B889" s="102" t="s">
        <v>670</v>
      </c>
      <c r="C889" s="102" t="s">
        <v>671</v>
      </c>
      <c r="D889" s="191">
        <v>45299.0</v>
      </c>
      <c r="E889" s="102" t="s">
        <v>306</v>
      </c>
      <c r="F889" s="102" t="s">
        <v>232</v>
      </c>
    </row>
    <row r="890" hidden="1">
      <c r="A890" s="102" t="s">
        <v>1800</v>
      </c>
      <c r="B890" s="102" t="s">
        <v>434</v>
      </c>
      <c r="C890" s="102" t="s">
        <v>435</v>
      </c>
      <c r="D890" s="191">
        <v>45299.0</v>
      </c>
      <c r="E890" s="102" t="s">
        <v>306</v>
      </c>
      <c r="F890" s="102" t="s">
        <v>232</v>
      </c>
    </row>
    <row r="891" hidden="1">
      <c r="A891" s="102" t="s">
        <v>1800</v>
      </c>
      <c r="B891" s="102" t="s">
        <v>412</v>
      </c>
      <c r="C891" s="102" t="s">
        <v>413</v>
      </c>
      <c r="D891" s="191">
        <v>45299.0</v>
      </c>
      <c r="E891" s="102" t="s">
        <v>306</v>
      </c>
      <c r="F891" s="102" t="s">
        <v>232</v>
      </c>
    </row>
    <row r="892" hidden="1">
      <c r="A892" s="102" t="s">
        <v>1800</v>
      </c>
      <c r="B892" s="102" t="s">
        <v>323</v>
      </c>
      <c r="C892" s="102" t="s">
        <v>324</v>
      </c>
      <c r="D892" s="191">
        <v>45299.0</v>
      </c>
      <c r="E892" s="102" t="s">
        <v>232</v>
      </c>
      <c r="F892" s="102" t="s">
        <v>232</v>
      </c>
    </row>
    <row r="893" hidden="1">
      <c r="A893" s="102" t="s">
        <v>1800</v>
      </c>
      <c r="B893" s="102" t="s">
        <v>315</v>
      </c>
      <c r="C893" s="102" t="s">
        <v>316</v>
      </c>
      <c r="D893" s="191">
        <v>45299.0</v>
      </c>
      <c r="E893" s="102" t="s">
        <v>232</v>
      </c>
      <c r="F893" s="102" t="s">
        <v>232</v>
      </c>
    </row>
    <row r="894" hidden="1">
      <c r="A894" s="102" t="s">
        <v>1800</v>
      </c>
      <c r="B894" s="102" t="s">
        <v>309</v>
      </c>
      <c r="C894" s="102" t="s">
        <v>310</v>
      </c>
      <c r="D894" s="191">
        <v>45299.0</v>
      </c>
      <c r="E894" s="102" t="s">
        <v>232</v>
      </c>
      <c r="F894" s="102" t="s">
        <v>232</v>
      </c>
    </row>
    <row r="895" hidden="1">
      <c r="A895" s="102" t="s">
        <v>1800</v>
      </c>
      <c r="B895" s="102" t="s">
        <v>304</v>
      </c>
      <c r="C895" s="102" t="s">
        <v>305</v>
      </c>
      <c r="D895" s="191">
        <v>45299.0</v>
      </c>
      <c r="E895" s="102" t="s">
        <v>232</v>
      </c>
      <c r="F895" s="102" t="s">
        <v>232</v>
      </c>
    </row>
    <row r="896" hidden="1">
      <c r="A896" s="102" t="s">
        <v>1800</v>
      </c>
      <c r="B896" s="102" t="s">
        <v>301</v>
      </c>
      <c r="C896" s="102" t="s">
        <v>302</v>
      </c>
      <c r="D896" s="191">
        <v>45299.0</v>
      </c>
      <c r="E896" s="102" t="s">
        <v>232</v>
      </c>
      <c r="F896" s="102" t="s">
        <v>232</v>
      </c>
    </row>
    <row r="897" hidden="1">
      <c r="A897" s="102" t="s">
        <v>1800</v>
      </c>
      <c r="B897" s="102" t="s">
        <v>298</v>
      </c>
      <c r="C897" s="102" t="s">
        <v>299</v>
      </c>
      <c r="D897" s="191">
        <v>45299.0</v>
      </c>
      <c r="E897" s="102" t="s">
        <v>232</v>
      </c>
      <c r="F897" s="102" t="s">
        <v>232</v>
      </c>
    </row>
    <row r="898" hidden="1">
      <c r="A898" s="102" t="s">
        <v>1800</v>
      </c>
      <c r="B898" s="102" t="s">
        <v>291</v>
      </c>
      <c r="C898" s="102" t="s">
        <v>1210</v>
      </c>
      <c r="D898" s="191">
        <v>45299.0</v>
      </c>
      <c r="E898" s="102" t="s">
        <v>232</v>
      </c>
      <c r="F898" s="102" t="s">
        <v>232</v>
      </c>
    </row>
    <row r="899" hidden="1">
      <c r="A899" s="102" t="s">
        <v>1800</v>
      </c>
      <c r="B899" s="102" t="s">
        <v>287</v>
      </c>
      <c r="C899" s="102" t="s">
        <v>288</v>
      </c>
      <c r="D899" s="191">
        <v>45299.0</v>
      </c>
      <c r="E899" s="102" t="s">
        <v>232</v>
      </c>
      <c r="F899" s="102" t="s">
        <v>232</v>
      </c>
    </row>
    <row r="900" hidden="1">
      <c r="A900" s="102" t="s">
        <v>1800</v>
      </c>
      <c r="B900" s="102" t="s">
        <v>284</v>
      </c>
      <c r="C900" s="102" t="s">
        <v>285</v>
      </c>
      <c r="D900" s="191">
        <v>45299.0</v>
      </c>
      <c r="E900" s="102" t="s">
        <v>232</v>
      </c>
      <c r="F900" s="102" t="s">
        <v>232</v>
      </c>
    </row>
    <row r="901" hidden="1">
      <c r="A901" s="102" t="s">
        <v>1800</v>
      </c>
      <c r="B901" s="102" t="s">
        <v>271</v>
      </c>
      <c r="C901" s="102" t="s">
        <v>272</v>
      </c>
      <c r="D901" s="191">
        <v>45299.0</v>
      </c>
      <c r="E901" s="102" t="s">
        <v>232</v>
      </c>
      <c r="F901" s="102" t="s">
        <v>232</v>
      </c>
    </row>
    <row r="902" hidden="1">
      <c r="A902" s="102" t="s">
        <v>1783</v>
      </c>
      <c r="B902" s="102" t="s">
        <v>755</v>
      </c>
      <c r="C902" s="102" t="s">
        <v>756</v>
      </c>
      <c r="D902" s="191">
        <v>45299.0</v>
      </c>
      <c r="E902" s="102" t="s">
        <v>50</v>
      </c>
      <c r="F902" s="102" t="s">
        <v>50</v>
      </c>
    </row>
    <row r="903" hidden="1">
      <c r="A903" s="102" t="s">
        <v>1783</v>
      </c>
      <c r="B903" s="102" t="s">
        <v>665</v>
      </c>
      <c r="C903" s="102" t="s">
        <v>666</v>
      </c>
      <c r="D903" s="191">
        <v>45299.0</v>
      </c>
      <c r="E903" s="102" t="s">
        <v>50</v>
      </c>
      <c r="F903" s="102" t="s">
        <v>50</v>
      </c>
    </row>
    <row r="904" hidden="1">
      <c r="A904" s="102" t="s">
        <v>1783</v>
      </c>
      <c r="B904" s="102" t="s">
        <v>183</v>
      </c>
      <c r="C904" s="102" t="s">
        <v>184</v>
      </c>
      <c r="D904" s="191">
        <v>45299.0</v>
      </c>
      <c r="E904" s="102" t="s">
        <v>50</v>
      </c>
      <c r="F904" s="102" t="s">
        <v>50</v>
      </c>
    </row>
    <row r="905" hidden="1">
      <c r="A905" s="102" t="s">
        <v>1783</v>
      </c>
      <c r="B905" s="102" t="s">
        <v>179</v>
      </c>
      <c r="C905" s="102" t="s">
        <v>180</v>
      </c>
      <c r="D905" s="191">
        <v>45299.0</v>
      </c>
      <c r="E905" s="102" t="s">
        <v>50</v>
      </c>
      <c r="F905" s="102" t="s">
        <v>50</v>
      </c>
    </row>
    <row r="906" hidden="1">
      <c r="A906" s="102" t="s">
        <v>1783</v>
      </c>
      <c r="B906" s="102" t="s">
        <v>174</v>
      </c>
      <c r="C906" s="102" t="s">
        <v>175</v>
      </c>
      <c r="D906" s="191">
        <v>45299.0</v>
      </c>
      <c r="E906" s="102" t="s">
        <v>50</v>
      </c>
      <c r="F906" s="102" t="s">
        <v>50</v>
      </c>
    </row>
    <row r="907" hidden="1">
      <c r="A907" s="102" t="s">
        <v>1783</v>
      </c>
      <c r="B907" s="102" t="s">
        <v>171</v>
      </c>
      <c r="C907" s="102" t="s">
        <v>172</v>
      </c>
      <c r="D907" s="191">
        <v>45299.0</v>
      </c>
      <c r="E907" s="102" t="s">
        <v>50</v>
      </c>
      <c r="F907" s="102" t="s">
        <v>50</v>
      </c>
    </row>
    <row r="908" hidden="1">
      <c r="A908" s="102" t="s">
        <v>1783</v>
      </c>
      <c r="B908" s="102" t="s">
        <v>48</v>
      </c>
      <c r="C908" s="102" t="s">
        <v>49</v>
      </c>
      <c r="D908" s="191">
        <v>45299.0</v>
      </c>
      <c r="E908" s="102" t="s">
        <v>50</v>
      </c>
      <c r="F908" s="102" t="s">
        <v>50</v>
      </c>
    </row>
    <row r="909" hidden="1">
      <c r="A909" s="102" t="s">
        <v>1734</v>
      </c>
      <c r="B909" s="102" t="s">
        <v>766</v>
      </c>
      <c r="C909" s="102" t="s">
        <v>231</v>
      </c>
      <c r="D909" s="191">
        <v>45299.0</v>
      </c>
      <c r="E909" s="102" t="s">
        <v>293</v>
      </c>
      <c r="F909" s="102" t="s">
        <v>293</v>
      </c>
    </row>
    <row r="910" hidden="1">
      <c r="A910" s="102" t="s">
        <v>1734</v>
      </c>
      <c r="B910" s="102" t="s">
        <v>763</v>
      </c>
      <c r="C910" s="102" t="s">
        <v>764</v>
      </c>
      <c r="D910" s="191">
        <v>45299.0</v>
      </c>
      <c r="E910" s="102" t="s">
        <v>293</v>
      </c>
      <c r="F910" s="102" t="s">
        <v>293</v>
      </c>
    </row>
    <row r="911" hidden="1">
      <c r="A911" s="102" t="s">
        <v>1734</v>
      </c>
      <c r="B911" s="102" t="s">
        <v>717</v>
      </c>
      <c r="C911" s="102" t="s">
        <v>536</v>
      </c>
      <c r="D911" s="191">
        <v>45299.0</v>
      </c>
      <c r="E911" s="102" t="s">
        <v>293</v>
      </c>
      <c r="F911" s="102" t="s">
        <v>293</v>
      </c>
    </row>
    <row r="912" hidden="1">
      <c r="A912" s="102" t="s">
        <v>1734</v>
      </c>
      <c r="B912" s="102" t="s">
        <v>664</v>
      </c>
      <c r="C912" s="102" t="s">
        <v>643</v>
      </c>
      <c r="D912" s="191">
        <v>45299.0</v>
      </c>
      <c r="E912" s="102" t="s">
        <v>293</v>
      </c>
      <c r="F912" s="102" t="s">
        <v>293</v>
      </c>
    </row>
    <row r="913" hidden="1">
      <c r="A913" s="102" t="s">
        <v>1734</v>
      </c>
      <c r="B913" s="102" t="s">
        <v>655</v>
      </c>
      <c r="C913" s="102" t="s">
        <v>656</v>
      </c>
      <c r="D913" s="191">
        <v>45299.0</v>
      </c>
      <c r="E913" s="102" t="s">
        <v>293</v>
      </c>
      <c r="F913" s="102" t="s">
        <v>293</v>
      </c>
    </row>
    <row r="914" hidden="1">
      <c r="A914" s="102" t="s">
        <v>1734</v>
      </c>
      <c r="B914" s="102" t="s">
        <v>586</v>
      </c>
      <c r="C914" s="102" t="s">
        <v>587</v>
      </c>
      <c r="D914" s="191">
        <v>45299.0</v>
      </c>
      <c r="E914" s="102" t="s">
        <v>293</v>
      </c>
      <c r="F914" s="102" t="s">
        <v>293</v>
      </c>
    </row>
    <row r="915" hidden="1">
      <c r="A915" s="102" t="s">
        <v>1734</v>
      </c>
      <c r="B915" s="102" t="s">
        <v>582</v>
      </c>
      <c r="C915" s="102" t="s">
        <v>583</v>
      </c>
      <c r="D915" s="191">
        <v>45299.0</v>
      </c>
      <c r="E915" s="102" t="s">
        <v>293</v>
      </c>
      <c r="F915" s="102" t="s">
        <v>293</v>
      </c>
    </row>
    <row r="916" hidden="1">
      <c r="A916" s="102" t="s">
        <v>1734</v>
      </c>
      <c r="B916" s="102" t="s">
        <v>578</v>
      </c>
      <c r="C916" s="102" t="s">
        <v>579</v>
      </c>
      <c r="D916" s="191">
        <v>45299.0</v>
      </c>
      <c r="E916" s="102" t="s">
        <v>293</v>
      </c>
      <c r="F916" s="102" t="s">
        <v>293</v>
      </c>
    </row>
    <row r="917" hidden="1">
      <c r="A917" s="102" t="s">
        <v>1734</v>
      </c>
      <c r="B917" s="102" t="s">
        <v>574</v>
      </c>
      <c r="C917" s="102" t="s">
        <v>575</v>
      </c>
      <c r="D917" s="191">
        <v>45299.0</v>
      </c>
      <c r="E917" s="102" t="s">
        <v>293</v>
      </c>
      <c r="F917" s="102" t="s">
        <v>293</v>
      </c>
    </row>
    <row r="918" hidden="1">
      <c r="A918" s="102" t="s">
        <v>1734</v>
      </c>
      <c r="B918" s="102" t="s">
        <v>571</v>
      </c>
      <c r="C918" s="102" t="s">
        <v>572</v>
      </c>
      <c r="D918" s="191">
        <v>45299.0</v>
      </c>
      <c r="E918" s="102" t="s">
        <v>293</v>
      </c>
      <c r="F918" s="102" t="s">
        <v>293</v>
      </c>
    </row>
    <row r="919" hidden="1">
      <c r="A919" s="102" t="s">
        <v>1734</v>
      </c>
      <c r="B919" s="102" t="s">
        <v>561</v>
      </c>
      <c r="C919" s="102" t="s">
        <v>562</v>
      </c>
      <c r="D919" s="191">
        <v>45299.0</v>
      </c>
      <c r="E919" s="102" t="s">
        <v>293</v>
      </c>
      <c r="F919" s="102" t="s">
        <v>293</v>
      </c>
    </row>
    <row r="920" hidden="1">
      <c r="A920" s="102" t="s">
        <v>1734</v>
      </c>
      <c r="B920" s="102" t="s">
        <v>553</v>
      </c>
      <c r="C920" s="102" t="s">
        <v>554</v>
      </c>
      <c r="D920" s="191">
        <v>45299.0</v>
      </c>
      <c r="E920" s="102" t="s">
        <v>293</v>
      </c>
      <c r="F920" s="102" t="s">
        <v>293</v>
      </c>
    </row>
    <row r="921" hidden="1">
      <c r="A921" s="102" t="s">
        <v>1706</v>
      </c>
      <c r="B921" s="102" t="s">
        <v>684</v>
      </c>
      <c r="C921" s="102" t="s">
        <v>685</v>
      </c>
      <c r="D921" s="191">
        <v>45330.0</v>
      </c>
      <c r="E921" s="102" t="s">
        <v>439</v>
      </c>
      <c r="F921" s="102" t="s">
        <v>439</v>
      </c>
    </row>
    <row r="922" hidden="1">
      <c r="A922" s="102" t="s">
        <v>1706</v>
      </c>
      <c r="B922" s="102" t="s">
        <v>681</v>
      </c>
      <c r="C922" s="102" t="s">
        <v>682</v>
      </c>
      <c r="D922" s="191">
        <v>45330.0</v>
      </c>
      <c r="E922" s="102" t="s">
        <v>439</v>
      </c>
      <c r="F922" s="102" t="s">
        <v>439</v>
      </c>
    </row>
    <row r="923" hidden="1">
      <c r="A923" s="102" t="s">
        <v>1706</v>
      </c>
      <c r="B923" s="102" t="s">
        <v>674</v>
      </c>
      <c r="C923" s="102" t="s">
        <v>675</v>
      </c>
      <c r="D923" s="191">
        <v>45330.0</v>
      </c>
      <c r="E923" s="102" t="s">
        <v>439</v>
      </c>
      <c r="F923" s="102" t="s">
        <v>439</v>
      </c>
    </row>
    <row r="924" hidden="1">
      <c r="A924" s="102" t="s">
        <v>1706</v>
      </c>
      <c r="B924" s="102" t="s">
        <v>444</v>
      </c>
      <c r="C924" s="102" t="s">
        <v>445</v>
      </c>
      <c r="D924" s="191">
        <v>45330.0</v>
      </c>
      <c r="E924" s="102" t="s">
        <v>439</v>
      </c>
      <c r="F924" s="102" t="s">
        <v>439</v>
      </c>
    </row>
    <row r="925" hidden="1">
      <c r="A925" s="102" t="s">
        <v>1706</v>
      </c>
      <c r="B925" s="102" t="s">
        <v>442</v>
      </c>
      <c r="C925" s="102" t="s">
        <v>443</v>
      </c>
      <c r="D925" s="191">
        <v>45330.0</v>
      </c>
      <c r="E925" s="102" t="s">
        <v>439</v>
      </c>
      <c r="F925" s="102" t="s">
        <v>439</v>
      </c>
    </row>
    <row r="926" hidden="1">
      <c r="A926" s="102" t="s">
        <v>1706</v>
      </c>
      <c r="B926" s="102" t="s">
        <v>438</v>
      </c>
      <c r="C926" s="102" t="s">
        <v>268</v>
      </c>
      <c r="D926" s="191">
        <v>45330.0</v>
      </c>
      <c r="E926" s="102" t="s">
        <v>439</v>
      </c>
      <c r="F926" s="102" t="s">
        <v>439</v>
      </c>
    </row>
    <row r="927" hidden="1">
      <c r="A927" s="102" t="s">
        <v>1697</v>
      </c>
      <c r="B927" s="102" t="s">
        <v>737</v>
      </c>
      <c r="C927" s="102" t="s">
        <v>738</v>
      </c>
      <c r="D927" s="191">
        <v>45330.0</v>
      </c>
      <c r="E927" s="102" t="s">
        <v>453</v>
      </c>
      <c r="F927" s="102" t="s">
        <v>453</v>
      </c>
    </row>
    <row r="928" hidden="1">
      <c r="A928" s="102" t="s">
        <v>1697</v>
      </c>
      <c r="B928" s="102" t="s">
        <v>726</v>
      </c>
      <c r="C928" s="102" t="s">
        <v>727</v>
      </c>
      <c r="D928" s="191">
        <v>45330.0</v>
      </c>
      <c r="E928" s="102" t="s">
        <v>453</v>
      </c>
      <c r="F928" s="102" t="s">
        <v>453</v>
      </c>
    </row>
    <row r="929" hidden="1">
      <c r="A929" s="102" t="s">
        <v>1697</v>
      </c>
      <c r="B929" s="102" t="s">
        <v>694</v>
      </c>
      <c r="C929" s="102" t="s">
        <v>695</v>
      </c>
      <c r="D929" s="191">
        <v>45330.0</v>
      </c>
      <c r="E929" s="102" t="s">
        <v>453</v>
      </c>
      <c r="F929" s="102" t="s">
        <v>453</v>
      </c>
    </row>
    <row r="930" hidden="1">
      <c r="A930" s="102" t="s">
        <v>1697</v>
      </c>
      <c r="B930" s="102" t="s">
        <v>629</v>
      </c>
      <c r="C930" s="102" t="s">
        <v>630</v>
      </c>
      <c r="D930" s="191">
        <v>45330.0</v>
      </c>
      <c r="E930" s="102" t="s">
        <v>453</v>
      </c>
      <c r="F930" s="102" t="s">
        <v>453</v>
      </c>
    </row>
    <row r="931" hidden="1">
      <c r="A931" s="102" t="s">
        <v>1697</v>
      </c>
      <c r="B931" s="102" t="s">
        <v>486</v>
      </c>
      <c r="C931" s="102" t="s">
        <v>487</v>
      </c>
      <c r="D931" s="191">
        <v>45330.0</v>
      </c>
      <c r="E931" s="102" t="s">
        <v>453</v>
      </c>
      <c r="F931" s="102" t="s">
        <v>453</v>
      </c>
    </row>
    <row r="932" hidden="1">
      <c r="A932" s="102" t="s">
        <v>1697</v>
      </c>
      <c r="B932" s="102" t="s">
        <v>483</v>
      </c>
      <c r="C932" s="102" t="s">
        <v>484</v>
      </c>
      <c r="D932" s="191">
        <v>45330.0</v>
      </c>
      <c r="E932" s="102" t="s">
        <v>453</v>
      </c>
      <c r="F932" s="102" t="s">
        <v>453</v>
      </c>
    </row>
    <row r="933" hidden="1">
      <c r="A933" s="102" t="s">
        <v>1697</v>
      </c>
      <c r="B933" s="102" t="s">
        <v>470</v>
      </c>
      <c r="C933" s="102" t="s">
        <v>471</v>
      </c>
      <c r="D933" s="191">
        <v>45330.0</v>
      </c>
      <c r="E933" s="102" t="s">
        <v>453</v>
      </c>
      <c r="F933" s="102" t="s">
        <v>453</v>
      </c>
    </row>
    <row r="934" hidden="1">
      <c r="A934" s="102" t="s">
        <v>1697</v>
      </c>
      <c r="B934" s="102" t="s">
        <v>461</v>
      </c>
      <c r="C934" s="102" t="s">
        <v>462</v>
      </c>
      <c r="D934" s="191">
        <v>45330.0</v>
      </c>
      <c r="E934" s="102" t="s">
        <v>453</v>
      </c>
      <c r="F934" s="102" t="s">
        <v>453</v>
      </c>
    </row>
    <row r="935" hidden="1">
      <c r="A935" s="102" t="s">
        <v>1697</v>
      </c>
      <c r="B935" s="102" t="s">
        <v>458</v>
      </c>
      <c r="C935" s="102" t="s">
        <v>459</v>
      </c>
      <c r="D935" s="191">
        <v>45330.0</v>
      </c>
      <c r="E935" s="102" t="s">
        <v>453</v>
      </c>
      <c r="F935" s="102" t="s">
        <v>453</v>
      </c>
    </row>
    <row r="936" hidden="1">
      <c r="A936" s="102" t="s">
        <v>1697</v>
      </c>
      <c r="B936" s="102" t="s">
        <v>451</v>
      </c>
      <c r="C936" s="102" t="s">
        <v>452</v>
      </c>
      <c r="D936" s="191">
        <v>45330.0</v>
      </c>
      <c r="E936" s="102" t="s">
        <v>453</v>
      </c>
      <c r="F936" s="102" t="s">
        <v>453</v>
      </c>
    </row>
    <row r="937" hidden="1">
      <c r="A937" s="102" t="s">
        <v>1773</v>
      </c>
      <c r="B937" s="102" t="s">
        <v>135</v>
      </c>
      <c r="C937" s="102" t="s">
        <v>136</v>
      </c>
      <c r="D937" s="191">
        <v>45330.0</v>
      </c>
      <c r="E937" s="102" t="s">
        <v>114</v>
      </c>
      <c r="F937" s="102" t="s">
        <v>114</v>
      </c>
    </row>
    <row r="938" hidden="1">
      <c r="A938" s="102" t="s">
        <v>1773</v>
      </c>
      <c r="B938" s="102" t="s">
        <v>120</v>
      </c>
      <c r="C938" s="102" t="s">
        <v>121</v>
      </c>
      <c r="D938" s="191">
        <v>45330.0</v>
      </c>
      <c r="E938" s="102" t="s">
        <v>114</v>
      </c>
      <c r="F938" s="102" t="s">
        <v>114</v>
      </c>
    </row>
    <row r="939" hidden="1">
      <c r="A939" s="102" t="s">
        <v>1677</v>
      </c>
      <c r="B939" s="102" t="s">
        <v>626</v>
      </c>
      <c r="C939" s="102" t="s">
        <v>627</v>
      </c>
      <c r="D939" s="191">
        <v>45330.0</v>
      </c>
      <c r="E939" s="102" t="s">
        <v>387</v>
      </c>
      <c r="F939" s="102" t="s">
        <v>387</v>
      </c>
    </row>
    <row r="940">
      <c r="A940" s="102" t="s">
        <v>1677</v>
      </c>
      <c r="B940" s="102" t="s">
        <v>621</v>
      </c>
      <c r="C940" s="102" t="s">
        <v>622</v>
      </c>
      <c r="D940" s="191">
        <v>45330.0</v>
      </c>
      <c r="E940" s="102" t="s">
        <v>387</v>
      </c>
      <c r="F940" s="102" t="s">
        <v>387</v>
      </c>
    </row>
    <row r="941" hidden="1">
      <c r="A941" s="102" t="s">
        <v>1677</v>
      </c>
      <c r="B941" s="102" t="s">
        <v>405</v>
      </c>
      <c r="C941" s="102" t="s">
        <v>406</v>
      </c>
      <c r="D941" s="191">
        <v>45330.0</v>
      </c>
      <c r="E941" s="102" t="s">
        <v>387</v>
      </c>
      <c r="F941" s="102" t="s">
        <v>387</v>
      </c>
    </row>
    <row r="942" hidden="1">
      <c r="A942" s="102" t="s">
        <v>1677</v>
      </c>
      <c r="B942" s="102" t="s">
        <v>402</v>
      </c>
      <c r="C942" s="102" t="s">
        <v>403</v>
      </c>
      <c r="D942" s="191">
        <v>45330.0</v>
      </c>
      <c r="E942" s="102" t="s">
        <v>387</v>
      </c>
      <c r="F942" s="102" t="s">
        <v>387</v>
      </c>
    </row>
    <row r="943" hidden="1">
      <c r="A943" s="102" t="s">
        <v>1677</v>
      </c>
      <c r="B943" s="102" t="s">
        <v>396</v>
      </c>
      <c r="C943" s="102" t="s">
        <v>397</v>
      </c>
      <c r="D943" s="191">
        <v>45330.0</v>
      </c>
      <c r="E943" s="102" t="s">
        <v>387</v>
      </c>
      <c r="F943" s="102" t="s">
        <v>387</v>
      </c>
    </row>
    <row r="944" hidden="1">
      <c r="A944" s="102" t="s">
        <v>1662</v>
      </c>
      <c r="B944" s="102" t="s">
        <v>615</v>
      </c>
      <c r="C944" s="102" t="s">
        <v>616</v>
      </c>
      <c r="D944" s="172">
        <v>45330.0</v>
      </c>
      <c r="E944" s="102" t="s">
        <v>327</v>
      </c>
      <c r="F944" s="102" t="s">
        <v>327</v>
      </c>
    </row>
    <row r="945" hidden="1">
      <c r="A945" s="102" t="s">
        <v>1662</v>
      </c>
      <c r="B945" s="102" t="s">
        <v>379</v>
      </c>
      <c r="C945" s="102" t="s">
        <v>380</v>
      </c>
      <c r="D945" s="191">
        <v>45330.0</v>
      </c>
      <c r="E945" s="102" t="s">
        <v>327</v>
      </c>
      <c r="F945" s="102" t="s">
        <v>327</v>
      </c>
    </row>
    <row r="946" hidden="1">
      <c r="A946" s="102" t="s">
        <v>1662</v>
      </c>
      <c r="B946" s="102" t="s">
        <v>376</v>
      </c>
      <c r="C946" s="102" t="s">
        <v>377</v>
      </c>
      <c r="D946" s="192">
        <v>45330.0</v>
      </c>
      <c r="E946" s="102" t="s">
        <v>327</v>
      </c>
      <c r="F946" s="102" t="s">
        <v>327</v>
      </c>
    </row>
    <row r="947" hidden="1">
      <c r="A947" s="102" t="s">
        <v>1662</v>
      </c>
      <c r="B947" s="102" t="s">
        <v>367</v>
      </c>
      <c r="C947" s="102" t="s">
        <v>368</v>
      </c>
      <c r="D947" s="191">
        <v>45330.0</v>
      </c>
      <c r="E947" s="102" t="s">
        <v>327</v>
      </c>
      <c r="F947" s="102" t="s">
        <v>327</v>
      </c>
    </row>
    <row r="948" hidden="1">
      <c r="A948" s="102" t="s">
        <v>1662</v>
      </c>
      <c r="B948" s="102" t="s">
        <v>340</v>
      </c>
      <c r="C948" s="102" t="s">
        <v>341</v>
      </c>
      <c r="D948" s="191">
        <v>45330.0</v>
      </c>
      <c r="E948" s="102" t="s">
        <v>327</v>
      </c>
      <c r="F948" s="102" t="s">
        <v>327</v>
      </c>
    </row>
    <row r="949" hidden="1">
      <c r="A949" s="102" t="s">
        <v>1662</v>
      </c>
      <c r="B949" s="102" t="s">
        <v>333</v>
      </c>
      <c r="C949" s="102" t="s">
        <v>268</v>
      </c>
      <c r="D949" s="191">
        <v>45330.0</v>
      </c>
      <c r="E949" s="102" t="s">
        <v>327</v>
      </c>
      <c r="F949" s="102" t="s">
        <v>327</v>
      </c>
    </row>
    <row r="950" hidden="1">
      <c r="A950" s="102" t="s">
        <v>1662</v>
      </c>
      <c r="B950" s="102" t="s">
        <v>330</v>
      </c>
      <c r="C950" s="102" t="s">
        <v>331</v>
      </c>
      <c r="D950" s="191">
        <v>45330.0</v>
      </c>
      <c r="E950" s="102" t="s">
        <v>327</v>
      </c>
      <c r="F950" s="102" t="s">
        <v>327</v>
      </c>
    </row>
    <row r="951" hidden="1">
      <c r="A951" s="102" t="s">
        <v>1755</v>
      </c>
      <c r="B951" s="102" t="s">
        <v>773</v>
      </c>
      <c r="C951" s="102" t="s">
        <v>774</v>
      </c>
      <c r="D951" s="191">
        <v>45330.0</v>
      </c>
      <c r="E951" s="102" t="s">
        <v>27</v>
      </c>
      <c r="F951" s="102" t="s">
        <v>86</v>
      </c>
    </row>
    <row r="952" hidden="1">
      <c r="A952" s="102" t="s">
        <v>1755</v>
      </c>
      <c r="B952" s="102" t="s">
        <v>771</v>
      </c>
      <c r="C952" s="102" t="s">
        <v>772</v>
      </c>
      <c r="D952" s="191">
        <v>45330.0</v>
      </c>
      <c r="E952" s="102" t="s">
        <v>27</v>
      </c>
      <c r="F952" s="102" t="s">
        <v>86</v>
      </c>
    </row>
    <row r="953" hidden="1">
      <c r="A953" s="102" t="s">
        <v>1755</v>
      </c>
      <c r="B953" s="102" t="s">
        <v>96</v>
      </c>
      <c r="C953" s="102" t="s">
        <v>97</v>
      </c>
      <c r="D953" s="191">
        <v>45330.0</v>
      </c>
      <c r="E953" s="102" t="s">
        <v>86</v>
      </c>
      <c r="F953" s="102" t="s">
        <v>86</v>
      </c>
    </row>
    <row r="954" hidden="1">
      <c r="A954" s="102" t="s">
        <v>1755</v>
      </c>
      <c r="B954" s="102" t="s">
        <v>79</v>
      </c>
      <c r="C954" s="102" t="s">
        <v>80</v>
      </c>
      <c r="D954" s="191">
        <v>45330.0</v>
      </c>
      <c r="E954" s="102" t="s">
        <v>86</v>
      </c>
      <c r="F954" s="102" t="s">
        <v>86</v>
      </c>
    </row>
    <row r="955" hidden="1">
      <c r="A955" s="102" t="s">
        <v>1639</v>
      </c>
      <c r="B955" s="102" t="s">
        <v>703</v>
      </c>
      <c r="C955" s="102" t="s">
        <v>704</v>
      </c>
      <c r="D955" s="191">
        <v>45359.0</v>
      </c>
      <c r="E955" s="102" t="s">
        <v>225</v>
      </c>
      <c r="F955" s="102" t="s">
        <v>225</v>
      </c>
    </row>
    <row r="956" hidden="1">
      <c r="A956" s="102" t="s">
        <v>1639</v>
      </c>
      <c r="B956" s="102" t="s">
        <v>612</v>
      </c>
      <c r="C956" s="102" t="s">
        <v>613</v>
      </c>
      <c r="D956" s="191">
        <v>45359.0</v>
      </c>
      <c r="E956" s="102" t="s">
        <v>225</v>
      </c>
      <c r="F956" s="102" t="s">
        <v>225</v>
      </c>
    </row>
    <row r="957" hidden="1">
      <c r="A957" s="102" t="s">
        <v>1639</v>
      </c>
      <c r="B957" s="102" t="s">
        <v>382</v>
      </c>
      <c r="C957" s="102" t="s">
        <v>383</v>
      </c>
      <c r="D957" s="191">
        <v>45359.0</v>
      </c>
      <c r="E957" s="102" t="s">
        <v>225</v>
      </c>
      <c r="F957" s="102" t="s">
        <v>225</v>
      </c>
    </row>
    <row r="958" hidden="1">
      <c r="A958" s="102" t="s">
        <v>1639</v>
      </c>
      <c r="B958" s="102" t="s">
        <v>369</v>
      </c>
      <c r="C958" s="102" t="s">
        <v>39</v>
      </c>
      <c r="D958" s="191">
        <v>45359.0</v>
      </c>
      <c r="E958" s="102" t="s">
        <v>225</v>
      </c>
      <c r="F958" s="102" t="s">
        <v>225</v>
      </c>
    </row>
    <row r="959" hidden="1">
      <c r="A959" s="102" t="s">
        <v>1639</v>
      </c>
      <c r="B959" s="102" t="s">
        <v>361</v>
      </c>
      <c r="C959" s="102" t="s">
        <v>362</v>
      </c>
      <c r="D959" s="191">
        <v>45359.0</v>
      </c>
      <c r="E959" s="102" t="s">
        <v>225</v>
      </c>
      <c r="F959" s="102" t="s">
        <v>225</v>
      </c>
    </row>
    <row r="960" hidden="1">
      <c r="A960" s="102" t="s">
        <v>1639</v>
      </c>
      <c r="B960" s="102" t="s">
        <v>357</v>
      </c>
      <c r="C960" s="102" t="s">
        <v>358</v>
      </c>
      <c r="D960" s="191">
        <v>45359.0</v>
      </c>
      <c r="E960" s="102" t="s">
        <v>225</v>
      </c>
      <c r="F960" s="102" t="s">
        <v>225</v>
      </c>
    </row>
    <row r="961" hidden="1">
      <c r="A961" s="102" t="s">
        <v>1639</v>
      </c>
      <c r="B961" s="102" t="s">
        <v>335</v>
      </c>
      <c r="C961" s="102" t="s">
        <v>336</v>
      </c>
      <c r="D961" s="191">
        <v>45359.0</v>
      </c>
      <c r="E961" s="102" t="s">
        <v>225</v>
      </c>
      <c r="F961" s="102" t="s">
        <v>225</v>
      </c>
    </row>
    <row r="962" hidden="1">
      <c r="A962" s="102" t="s">
        <v>1639</v>
      </c>
      <c r="B962" s="102" t="s">
        <v>246</v>
      </c>
      <c r="C962" s="102" t="s">
        <v>130</v>
      </c>
      <c r="D962" s="191">
        <v>45359.0</v>
      </c>
      <c r="E962" s="102" t="s">
        <v>225</v>
      </c>
      <c r="F962" s="102" t="s">
        <v>225</v>
      </c>
    </row>
    <row r="963" hidden="1">
      <c r="A963" s="102" t="s">
        <v>1639</v>
      </c>
      <c r="B963" s="102" t="s">
        <v>230</v>
      </c>
      <c r="C963" s="102" t="s">
        <v>231</v>
      </c>
      <c r="D963" s="172">
        <v>45359.0</v>
      </c>
      <c r="E963" s="102" t="s">
        <v>225</v>
      </c>
      <c r="F963" s="102" t="s">
        <v>225</v>
      </c>
    </row>
    <row r="964" hidden="1">
      <c r="A964" s="102" t="s">
        <v>1774</v>
      </c>
      <c r="B964" s="102" t="s">
        <v>135</v>
      </c>
      <c r="C964" s="102" t="s">
        <v>136</v>
      </c>
      <c r="D964" s="191">
        <v>45359.0</v>
      </c>
      <c r="E964" s="102" t="s">
        <v>114</v>
      </c>
      <c r="F964" s="102" t="s">
        <v>114</v>
      </c>
    </row>
    <row r="965" hidden="1">
      <c r="A965" s="102" t="s">
        <v>1774</v>
      </c>
      <c r="B965" s="102" t="s">
        <v>120</v>
      </c>
      <c r="C965" s="102" t="s">
        <v>121</v>
      </c>
      <c r="D965" s="191">
        <v>45359.0</v>
      </c>
      <c r="E965" s="102" t="s">
        <v>114</v>
      </c>
      <c r="F965" s="102" t="s">
        <v>114</v>
      </c>
    </row>
    <row r="966" hidden="1">
      <c r="A966" s="102" t="s">
        <v>1774</v>
      </c>
      <c r="B966" s="102" t="s">
        <v>116</v>
      </c>
      <c r="C966" s="102" t="s">
        <v>117</v>
      </c>
      <c r="D966" s="191">
        <v>45359.0</v>
      </c>
      <c r="E966" s="102" t="s">
        <v>114</v>
      </c>
      <c r="F966" s="102" t="s">
        <v>114</v>
      </c>
    </row>
    <row r="967" hidden="1">
      <c r="A967" s="102" t="s">
        <v>1653</v>
      </c>
      <c r="B967" s="102" t="s">
        <v>434</v>
      </c>
      <c r="C967" s="102" t="s">
        <v>435</v>
      </c>
      <c r="D967" s="191">
        <v>45359.0</v>
      </c>
      <c r="E967" s="102" t="s">
        <v>306</v>
      </c>
      <c r="F967" s="102" t="s">
        <v>232</v>
      </c>
    </row>
    <row r="968" hidden="1">
      <c r="A968" s="102" t="s">
        <v>1653</v>
      </c>
      <c r="B968" s="102" t="s">
        <v>415</v>
      </c>
      <c r="C968" s="102" t="s">
        <v>416</v>
      </c>
      <c r="D968" s="191">
        <v>45359.0</v>
      </c>
      <c r="E968" s="102" t="s">
        <v>306</v>
      </c>
      <c r="F968" s="102" t="s">
        <v>232</v>
      </c>
    </row>
    <row r="969" hidden="1">
      <c r="A969" s="102" t="s">
        <v>1653</v>
      </c>
      <c r="B969" s="102" t="s">
        <v>408</v>
      </c>
      <c r="C969" s="102" t="s">
        <v>409</v>
      </c>
      <c r="D969" s="172">
        <v>45359.0</v>
      </c>
      <c r="E969" s="102" t="s">
        <v>306</v>
      </c>
      <c r="F969" s="102" t="s">
        <v>232</v>
      </c>
    </row>
    <row r="970" hidden="1">
      <c r="A970" s="102" t="s">
        <v>1653</v>
      </c>
      <c r="B970" s="102" t="s">
        <v>323</v>
      </c>
      <c r="C970" s="102" t="s">
        <v>324</v>
      </c>
      <c r="D970" s="191">
        <v>45359.0</v>
      </c>
      <c r="E970" s="102" t="s">
        <v>232</v>
      </c>
      <c r="F970" s="102" t="s">
        <v>232</v>
      </c>
    </row>
    <row r="971" hidden="1">
      <c r="A971" s="102" t="s">
        <v>1653</v>
      </c>
      <c r="B971" s="102" t="s">
        <v>321</v>
      </c>
      <c r="C971" s="102" t="s">
        <v>322</v>
      </c>
      <c r="D971" s="191">
        <v>45359.0</v>
      </c>
      <c r="E971" s="102" t="s">
        <v>232</v>
      </c>
      <c r="F971" s="102" t="s">
        <v>232</v>
      </c>
    </row>
    <row r="972" hidden="1">
      <c r="A972" s="102" t="s">
        <v>1653</v>
      </c>
      <c r="B972" s="102" t="s">
        <v>315</v>
      </c>
      <c r="C972" s="102" t="s">
        <v>316</v>
      </c>
      <c r="D972" s="191">
        <v>45359.0</v>
      </c>
      <c r="E972" s="102" t="s">
        <v>232</v>
      </c>
      <c r="F972" s="102" t="s">
        <v>232</v>
      </c>
    </row>
    <row r="973" hidden="1">
      <c r="A973" s="102" t="s">
        <v>1653</v>
      </c>
      <c r="B973" s="102" t="s">
        <v>309</v>
      </c>
      <c r="C973" s="102" t="s">
        <v>310</v>
      </c>
      <c r="D973" s="191">
        <v>45359.0</v>
      </c>
      <c r="E973" s="102" t="s">
        <v>232</v>
      </c>
      <c r="F973" s="102" t="s">
        <v>232</v>
      </c>
    </row>
    <row r="974" hidden="1">
      <c r="A974" s="102" t="s">
        <v>1653</v>
      </c>
      <c r="B974" s="102" t="s">
        <v>304</v>
      </c>
      <c r="C974" s="102" t="s">
        <v>305</v>
      </c>
      <c r="D974" s="191">
        <v>45359.0</v>
      </c>
      <c r="E974" s="102" t="s">
        <v>232</v>
      </c>
      <c r="F974" s="102" t="s">
        <v>232</v>
      </c>
    </row>
    <row r="975" hidden="1">
      <c r="A975" s="102" t="s">
        <v>1653</v>
      </c>
      <c r="B975" s="102" t="s">
        <v>298</v>
      </c>
      <c r="C975" s="102" t="s">
        <v>299</v>
      </c>
      <c r="D975" s="191">
        <v>45359.0</v>
      </c>
      <c r="E975" s="102" t="s">
        <v>232</v>
      </c>
      <c r="F975" s="102" t="s">
        <v>232</v>
      </c>
    </row>
    <row r="976" hidden="1">
      <c r="A976" s="102" t="s">
        <v>1653</v>
      </c>
      <c r="B976" s="102" t="s">
        <v>284</v>
      </c>
      <c r="C976" s="102" t="s">
        <v>285</v>
      </c>
      <c r="D976" s="191">
        <v>45359.0</v>
      </c>
      <c r="E976" s="102" t="s">
        <v>232</v>
      </c>
      <c r="F976" s="102" t="s">
        <v>232</v>
      </c>
    </row>
    <row r="977" hidden="1">
      <c r="A977" s="102" t="s">
        <v>1653</v>
      </c>
      <c r="B977" s="102" t="s">
        <v>282</v>
      </c>
      <c r="C977" s="102" t="s">
        <v>283</v>
      </c>
      <c r="D977" s="191">
        <v>45359.0</v>
      </c>
      <c r="E977" s="102" t="s">
        <v>232</v>
      </c>
      <c r="F977" s="102" t="s">
        <v>232</v>
      </c>
    </row>
    <row r="978" hidden="1">
      <c r="A978" s="102" t="s">
        <v>1653</v>
      </c>
      <c r="B978" s="102" t="s">
        <v>278</v>
      </c>
      <c r="C978" s="102" t="s">
        <v>279</v>
      </c>
      <c r="D978" s="191">
        <v>45359.0</v>
      </c>
      <c r="E978" s="102" t="s">
        <v>232</v>
      </c>
      <c r="F978" s="102" t="s">
        <v>232</v>
      </c>
    </row>
    <row r="979" hidden="1">
      <c r="A979" s="102" t="s">
        <v>1653</v>
      </c>
      <c r="B979" s="102" t="s">
        <v>274</v>
      </c>
      <c r="C979" s="102" t="s">
        <v>275</v>
      </c>
      <c r="D979" s="191">
        <v>45359.0</v>
      </c>
      <c r="E979" s="102" t="s">
        <v>232</v>
      </c>
      <c r="F979" s="102" t="s">
        <v>232</v>
      </c>
    </row>
    <row r="980" hidden="1">
      <c r="A980" s="102" t="s">
        <v>1653</v>
      </c>
      <c r="B980" s="102" t="s">
        <v>264</v>
      </c>
      <c r="C980" s="102" t="s">
        <v>265</v>
      </c>
      <c r="D980" s="191">
        <v>45359.0</v>
      </c>
      <c r="E980" s="102" t="s">
        <v>232</v>
      </c>
      <c r="F980" s="102" t="s">
        <v>232</v>
      </c>
    </row>
    <row r="981" hidden="1">
      <c r="A981" s="102" t="s">
        <v>1764</v>
      </c>
      <c r="B981" s="102" t="s">
        <v>216</v>
      </c>
      <c r="C981" s="102" t="s">
        <v>217</v>
      </c>
      <c r="D981" s="191">
        <v>45359.0</v>
      </c>
      <c r="E981" s="102" t="s">
        <v>190</v>
      </c>
      <c r="F981" s="102" t="s">
        <v>190</v>
      </c>
    </row>
    <row r="982" hidden="1">
      <c r="A982" s="102" t="s">
        <v>1764</v>
      </c>
      <c r="B982" s="102" t="s">
        <v>212</v>
      </c>
      <c r="C982" s="102" t="s">
        <v>213</v>
      </c>
      <c r="D982" s="191">
        <v>45359.0</v>
      </c>
      <c r="E982" s="102" t="s">
        <v>190</v>
      </c>
      <c r="F982" s="102" t="s">
        <v>190</v>
      </c>
    </row>
    <row r="983" hidden="1">
      <c r="A983" s="102" t="s">
        <v>1764</v>
      </c>
      <c r="B983" s="102" t="s">
        <v>187</v>
      </c>
      <c r="C983" s="102" t="s">
        <v>189</v>
      </c>
      <c r="D983" s="191">
        <v>45359.0</v>
      </c>
      <c r="E983" s="102" t="s">
        <v>190</v>
      </c>
      <c r="F983" s="102" t="s">
        <v>190</v>
      </c>
    </row>
    <row r="984" hidden="1">
      <c r="A984" s="102" t="s">
        <v>1715</v>
      </c>
      <c r="B984" s="102" t="s">
        <v>723</v>
      </c>
      <c r="C984" s="102" t="s">
        <v>724</v>
      </c>
      <c r="D984" s="191">
        <v>45359.0</v>
      </c>
      <c r="E984" s="102" t="s">
        <v>472</v>
      </c>
      <c r="F984" s="102" t="s">
        <v>472</v>
      </c>
    </row>
    <row r="985" hidden="1">
      <c r="A985" s="102" t="s">
        <v>1715</v>
      </c>
      <c r="B985" s="102" t="s">
        <v>707</v>
      </c>
      <c r="C985" s="102" t="s">
        <v>708</v>
      </c>
      <c r="D985" s="191">
        <v>45359.0</v>
      </c>
      <c r="E985" s="102" t="s">
        <v>472</v>
      </c>
      <c r="F985" s="102" t="s">
        <v>472</v>
      </c>
    </row>
    <row r="986" hidden="1">
      <c r="A986" s="102" t="s">
        <v>1715</v>
      </c>
      <c r="B986" s="102" t="s">
        <v>687</v>
      </c>
      <c r="C986" s="102" t="s">
        <v>688</v>
      </c>
      <c r="D986" s="191">
        <v>45359.0</v>
      </c>
      <c r="E986" s="102" t="s">
        <v>472</v>
      </c>
      <c r="F986" s="102" t="s">
        <v>472</v>
      </c>
    </row>
    <row r="987" hidden="1">
      <c r="A987" s="102" t="s">
        <v>1715</v>
      </c>
      <c r="B987" s="102" t="s">
        <v>662</v>
      </c>
      <c r="C987" s="102" t="s">
        <v>663</v>
      </c>
      <c r="D987" s="191">
        <v>45359.0</v>
      </c>
      <c r="E987" s="102" t="s">
        <v>472</v>
      </c>
      <c r="F987" s="102" t="s">
        <v>472</v>
      </c>
    </row>
    <row r="988" hidden="1">
      <c r="A988" s="102" t="s">
        <v>1715</v>
      </c>
      <c r="B988" s="102" t="s">
        <v>646</v>
      </c>
      <c r="C988" s="102" t="s">
        <v>647</v>
      </c>
      <c r="D988" s="191">
        <v>45359.0</v>
      </c>
      <c r="E988" s="102" t="s">
        <v>472</v>
      </c>
      <c r="F988" s="102" t="s">
        <v>472</v>
      </c>
    </row>
    <row r="989" hidden="1">
      <c r="A989" s="102" t="s">
        <v>1715</v>
      </c>
      <c r="B989" s="102" t="s">
        <v>639</v>
      </c>
      <c r="C989" s="102" t="s">
        <v>640</v>
      </c>
      <c r="D989" s="191">
        <v>45359.0</v>
      </c>
      <c r="E989" s="102" t="s">
        <v>472</v>
      </c>
      <c r="F989" s="102" t="s">
        <v>472</v>
      </c>
    </row>
    <row r="990" hidden="1">
      <c r="A990" s="102" t="s">
        <v>1715</v>
      </c>
      <c r="B990" s="102" t="s">
        <v>636</v>
      </c>
      <c r="C990" s="102" t="s">
        <v>637</v>
      </c>
      <c r="D990" s="191">
        <v>45359.0</v>
      </c>
      <c r="E990" s="102" t="s">
        <v>472</v>
      </c>
      <c r="F990" s="102" t="s">
        <v>472</v>
      </c>
    </row>
    <row r="991" hidden="1">
      <c r="A991" s="102" t="s">
        <v>1715</v>
      </c>
      <c r="B991" s="102" t="s">
        <v>520</v>
      </c>
      <c r="C991" s="102" t="s">
        <v>521</v>
      </c>
      <c r="D991" s="191">
        <v>45359.0</v>
      </c>
      <c r="E991" s="102" t="s">
        <v>472</v>
      </c>
      <c r="F991" s="102" t="s">
        <v>472</v>
      </c>
    </row>
    <row r="992" hidden="1">
      <c r="A992" s="102" t="s">
        <v>1715</v>
      </c>
      <c r="B992" s="102" t="s">
        <v>516</v>
      </c>
      <c r="C992" s="102" t="s">
        <v>517</v>
      </c>
      <c r="D992" s="191">
        <v>45359.0</v>
      </c>
      <c r="E992" s="102" t="s">
        <v>472</v>
      </c>
      <c r="F992" s="102" t="s">
        <v>472</v>
      </c>
    </row>
    <row r="993" hidden="1">
      <c r="A993" s="102" t="s">
        <v>1715</v>
      </c>
      <c r="B993" s="102" t="s">
        <v>511</v>
      </c>
      <c r="C993" s="102" t="s">
        <v>512</v>
      </c>
      <c r="D993" s="191">
        <v>45359.0</v>
      </c>
      <c r="E993" s="102" t="s">
        <v>472</v>
      </c>
      <c r="F993" s="102" t="s">
        <v>472</v>
      </c>
    </row>
    <row r="994" hidden="1">
      <c r="A994" s="102" t="s">
        <v>1715</v>
      </c>
      <c r="B994" s="102" t="s">
        <v>508</v>
      </c>
      <c r="C994" s="102" t="s">
        <v>509</v>
      </c>
      <c r="D994" s="191">
        <v>45359.0</v>
      </c>
      <c r="E994" s="102" t="s">
        <v>472</v>
      </c>
      <c r="F994" s="102" t="s">
        <v>472</v>
      </c>
    </row>
    <row r="995" hidden="1">
      <c r="A995" s="102" t="s">
        <v>1715</v>
      </c>
      <c r="B995" s="102" t="s">
        <v>504</v>
      </c>
      <c r="C995" s="102" t="s">
        <v>505</v>
      </c>
      <c r="D995" s="191">
        <v>45359.0</v>
      </c>
      <c r="E995" s="102" t="s">
        <v>472</v>
      </c>
      <c r="F995" s="102" t="s">
        <v>472</v>
      </c>
    </row>
    <row r="996" hidden="1">
      <c r="A996" s="102" t="s">
        <v>1715</v>
      </c>
      <c r="B996" s="102" t="s">
        <v>496</v>
      </c>
      <c r="C996" s="102" t="s">
        <v>497</v>
      </c>
      <c r="D996" s="191">
        <v>45359.0</v>
      </c>
      <c r="E996" s="102" t="s">
        <v>472</v>
      </c>
      <c r="F996" s="102" t="s">
        <v>472</v>
      </c>
    </row>
    <row r="997" hidden="1">
      <c r="A997" s="102" t="s">
        <v>1715</v>
      </c>
      <c r="B997" s="102" t="s">
        <v>493</v>
      </c>
      <c r="C997" s="102" t="s">
        <v>494</v>
      </c>
      <c r="D997" s="191">
        <v>45359.0</v>
      </c>
      <c r="E997" s="102" t="s">
        <v>472</v>
      </c>
      <c r="F997" s="102" t="s">
        <v>472</v>
      </c>
    </row>
    <row r="998" hidden="1">
      <c r="A998" s="102" t="s">
        <v>1715</v>
      </c>
      <c r="B998" s="102" t="s">
        <v>474</v>
      </c>
      <c r="C998" s="102" t="s">
        <v>475</v>
      </c>
      <c r="D998" s="191">
        <v>45359.0</v>
      </c>
      <c r="E998" s="102" t="s">
        <v>472</v>
      </c>
      <c r="F998" s="102" t="s">
        <v>472</v>
      </c>
    </row>
    <row r="999" hidden="1">
      <c r="A999" s="102" t="s">
        <v>1686</v>
      </c>
      <c r="B999" s="102" t="s">
        <v>670</v>
      </c>
      <c r="C999" s="102" t="s">
        <v>671</v>
      </c>
      <c r="D999" s="191">
        <v>45390.0</v>
      </c>
      <c r="E999" s="102" t="s">
        <v>306</v>
      </c>
      <c r="F999" s="102" t="s">
        <v>306</v>
      </c>
    </row>
    <row r="1000" hidden="1">
      <c r="A1000" s="102" t="s">
        <v>1686</v>
      </c>
      <c r="B1000" s="102" t="s">
        <v>434</v>
      </c>
      <c r="C1000" s="102" t="s">
        <v>435</v>
      </c>
      <c r="D1000" s="191">
        <v>45390.0</v>
      </c>
      <c r="E1000" s="102" t="s">
        <v>306</v>
      </c>
      <c r="F1000" s="102" t="s">
        <v>306</v>
      </c>
    </row>
    <row r="1001" hidden="1">
      <c r="A1001" s="102" t="s">
        <v>1686</v>
      </c>
      <c r="B1001" s="102" t="s">
        <v>418</v>
      </c>
      <c r="C1001" s="102" t="s">
        <v>419</v>
      </c>
      <c r="D1001" s="191">
        <v>45390.0</v>
      </c>
      <c r="E1001" s="102" t="s">
        <v>306</v>
      </c>
      <c r="F1001" s="102" t="s">
        <v>306</v>
      </c>
    </row>
    <row r="1002" hidden="1">
      <c r="A1002" s="102" t="s">
        <v>1686</v>
      </c>
      <c r="B1002" s="102" t="s">
        <v>274</v>
      </c>
      <c r="C1002" s="102" t="s">
        <v>275</v>
      </c>
      <c r="D1002" s="191">
        <v>45390.0</v>
      </c>
      <c r="E1002" s="102" t="s">
        <v>232</v>
      </c>
      <c r="F1002" s="102" t="s">
        <v>306</v>
      </c>
    </row>
    <row r="1003" hidden="1">
      <c r="A1003" s="102" t="s">
        <v>1746</v>
      </c>
      <c r="B1003" s="102" t="s">
        <v>69</v>
      </c>
      <c r="C1003" s="102" t="s">
        <v>70</v>
      </c>
      <c r="D1003" s="172">
        <v>45330.0</v>
      </c>
      <c r="E1003" s="102" t="s">
        <v>27</v>
      </c>
      <c r="F1003" s="102" t="s">
        <v>27</v>
      </c>
    </row>
    <row r="1004" hidden="1">
      <c r="A1004" s="102" t="s">
        <v>1746</v>
      </c>
      <c r="B1004" s="102" t="s">
        <v>65</v>
      </c>
      <c r="C1004" s="102" t="s">
        <v>66</v>
      </c>
      <c r="D1004" s="191">
        <v>45330.0</v>
      </c>
      <c r="E1004" s="102" t="s">
        <v>27</v>
      </c>
      <c r="F1004" s="102" t="s">
        <v>27</v>
      </c>
    </row>
    <row r="1005" hidden="1">
      <c r="A1005" s="102" t="s">
        <v>1746</v>
      </c>
      <c r="B1005" s="102" t="s">
        <v>63</v>
      </c>
      <c r="C1005" s="102" t="s">
        <v>64</v>
      </c>
      <c r="D1005" s="191">
        <v>45330.0</v>
      </c>
      <c r="E1005" s="102" t="s">
        <v>27</v>
      </c>
      <c r="F1005" s="102" t="s">
        <v>27</v>
      </c>
    </row>
    <row r="1006" hidden="1">
      <c r="A1006" s="102" t="s">
        <v>1746</v>
      </c>
      <c r="B1006" s="102" t="s">
        <v>57</v>
      </c>
      <c r="C1006" s="102" t="s">
        <v>58</v>
      </c>
      <c r="D1006" s="191">
        <v>45330.0</v>
      </c>
      <c r="E1006" s="102" t="s">
        <v>27</v>
      </c>
      <c r="F1006" s="102" t="s">
        <v>27</v>
      </c>
    </row>
    <row r="1007" hidden="1">
      <c r="A1007" s="102" t="s">
        <v>1746</v>
      </c>
      <c r="B1007" s="102" t="s">
        <v>53</v>
      </c>
      <c r="C1007" s="102" t="s">
        <v>54</v>
      </c>
      <c r="D1007" s="191">
        <v>45330.0</v>
      </c>
      <c r="E1007" s="102" t="s">
        <v>27</v>
      </c>
      <c r="F1007" s="102" t="s">
        <v>27</v>
      </c>
    </row>
    <row r="1008" hidden="1">
      <c r="A1008" s="102" t="s">
        <v>1746</v>
      </c>
      <c r="B1008" s="102" t="s">
        <v>43</v>
      </c>
      <c r="C1008" s="102" t="s">
        <v>44</v>
      </c>
      <c r="D1008" s="191">
        <v>45330.0</v>
      </c>
      <c r="E1008" s="102" t="s">
        <v>27</v>
      </c>
      <c r="F1008" s="102" t="s">
        <v>27</v>
      </c>
    </row>
    <row r="1009" hidden="1">
      <c r="A1009" s="102" t="s">
        <v>1746</v>
      </c>
      <c r="B1009" s="102" t="s">
        <v>31</v>
      </c>
      <c r="C1009" s="102" t="s">
        <v>32</v>
      </c>
      <c r="D1009" s="191">
        <v>45330.0</v>
      </c>
      <c r="E1009" s="102" t="s">
        <v>27</v>
      </c>
      <c r="F1009" s="102" t="s">
        <v>27</v>
      </c>
    </row>
    <row r="1010" hidden="1">
      <c r="A1010" s="102" t="s">
        <v>1746</v>
      </c>
      <c r="B1010" s="102" t="s">
        <v>23</v>
      </c>
      <c r="C1010" s="102" t="s">
        <v>25</v>
      </c>
      <c r="D1010" s="191">
        <v>45330.0</v>
      </c>
      <c r="E1010" s="102" t="s">
        <v>27</v>
      </c>
      <c r="F1010" s="102" t="s">
        <v>27</v>
      </c>
    </row>
    <row r="1011" hidden="1">
      <c r="A1011" s="102" t="s">
        <v>1640</v>
      </c>
      <c r="B1011" s="102" t="s">
        <v>703</v>
      </c>
      <c r="C1011" s="102" t="s">
        <v>704</v>
      </c>
      <c r="D1011" s="191">
        <v>45390.0</v>
      </c>
      <c r="E1011" s="102" t="s">
        <v>225</v>
      </c>
      <c r="F1011" s="102" t="s">
        <v>225</v>
      </c>
    </row>
    <row r="1012" hidden="1">
      <c r="A1012" s="102" t="s">
        <v>1640</v>
      </c>
      <c r="B1012" s="102" t="s">
        <v>612</v>
      </c>
      <c r="C1012" s="102" t="s">
        <v>613</v>
      </c>
      <c r="D1012" s="191">
        <v>45390.0</v>
      </c>
      <c r="E1012" s="102" t="s">
        <v>225</v>
      </c>
      <c r="F1012" s="102" t="s">
        <v>225</v>
      </c>
    </row>
    <row r="1013" hidden="1">
      <c r="A1013" s="102" t="s">
        <v>1640</v>
      </c>
      <c r="B1013" s="102" t="s">
        <v>382</v>
      </c>
      <c r="C1013" s="102" t="s">
        <v>383</v>
      </c>
      <c r="D1013" s="191">
        <v>45390.0</v>
      </c>
      <c r="E1013" s="102" t="s">
        <v>225</v>
      </c>
      <c r="F1013" s="102" t="s">
        <v>225</v>
      </c>
    </row>
    <row r="1014" hidden="1">
      <c r="A1014" s="102" t="s">
        <v>1640</v>
      </c>
      <c r="B1014" s="102" t="s">
        <v>369</v>
      </c>
      <c r="C1014" s="102" t="s">
        <v>39</v>
      </c>
      <c r="D1014" s="191">
        <v>45390.0</v>
      </c>
      <c r="E1014" s="102" t="s">
        <v>225</v>
      </c>
      <c r="F1014" s="102" t="s">
        <v>225</v>
      </c>
    </row>
    <row r="1015" hidden="1">
      <c r="A1015" s="102" t="s">
        <v>1640</v>
      </c>
      <c r="B1015" s="102" t="s">
        <v>361</v>
      </c>
      <c r="C1015" s="102" t="s">
        <v>362</v>
      </c>
      <c r="D1015" s="191">
        <v>45390.0</v>
      </c>
      <c r="E1015" s="102" t="s">
        <v>225</v>
      </c>
      <c r="F1015" s="102" t="s">
        <v>225</v>
      </c>
    </row>
    <row r="1016" hidden="1">
      <c r="A1016" s="102" t="s">
        <v>1640</v>
      </c>
      <c r="B1016" s="102" t="s">
        <v>357</v>
      </c>
      <c r="C1016" s="102" t="s">
        <v>358</v>
      </c>
      <c r="D1016" s="191">
        <v>45390.0</v>
      </c>
      <c r="E1016" s="102" t="s">
        <v>225</v>
      </c>
      <c r="F1016" s="102" t="s">
        <v>225</v>
      </c>
    </row>
    <row r="1017" hidden="1">
      <c r="A1017" s="102" t="s">
        <v>1640</v>
      </c>
      <c r="B1017" s="102" t="s">
        <v>255</v>
      </c>
      <c r="C1017" s="102" t="s">
        <v>256</v>
      </c>
      <c r="D1017" s="191">
        <v>45390.0</v>
      </c>
      <c r="E1017" s="102" t="s">
        <v>225</v>
      </c>
      <c r="F1017" s="102" t="s">
        <v>225</v>
      </c>
    </row>
    <row r="1018" hidden="1">
      <c r="A1018" s="102" t="s">
        <v>1640</v>
      </c>
      <c r="B1018" s="102" t="s">
        <v>248</v>
      </c>
      <c r="C1018" s="102" t="s">
        <v>249</v>
      </c>
      <c r="D1018" s="191">
        <v>45390.0</v>
      </c>
      <c r="E1018" s="102" t="s">
        <v>225</v>
      </c>
      <c r="F1018" s="102" t="s">
        <v>225</v>
      </c>
    </row>
    <row r="1019" hidden="1">
      <c r="A1019" s="102" t="s">
        <v>1640</v>
      </c>
      <c r="B1019" s="102" t="s">
        <v>246</v>
      </c>
      <c r="C1019" s="102" t="s">
        <v>130</v>
      </c>
      <c r="D1019" s="191">
        <v>45390.0</v>
      </c>
      <c r="E1019" s="102" t="s">
        <v>225</v>
      </c>
      <c r="F1019" s="102" t="s">
        <v>225</v>
      </c>
    </row>
    <row r="1020" hidden="1">
      <c r="A1020" s="102" t="s">
        <v>1640</v>
      </c>
      <c r="B1020" s="102" t="s">
        <v>243</v>
      </c>
      <c r="C1020" s="102" t="s">
        <v>244</v>
      </c>
      <c r="D1020" s="191">
        <v>45390.0</v>
      </c>
      <c r="E1020" s="102" t="s">
        <v>225</v>
      </c>
      <c r="F1020" s="102" t="s">
        <v>225</v>
      </c>
    </row>
    <row r="1021" hidden="1">
      <c r="A1021" s="102" t="s">
        <v>1654</v>
      </c>
      <c r="B1021" s="102" t="s">
        <v>730</v>
      </c>
      <c r="C1021" s="102" t="s">
        <v>731</v>
      </c>
      <c r="D1021" s="191">
        <v>45390.0</v>
      </c>
      <c r="E1021" s="102" t="s">
        <v>306</v>
      </c>
      <c r="F1021" s="102" t="s">
        <v>232</v>
      </c>
    </row>
    <row r="1022" hidden="1">
      <c r="A1022" s="102" t="s">
        <v>1654</v>
      </c>
      <c r="B1022" s="102" t="s">
        <v>415</v>
      </c>
      <c r="C1022" s="102" t="s">
        <v>416</v>
      </c>
      <c r="D1022" s="191">
        <v>45390.0</v>
      </c>
      <c r="E1022" s="102" t="s">
        <v>306</v>
      </c>
      <c r="F1022" s="102" t="s">
        <v>232</v>
      </c>
    </row>
    <row r="1023" hidden="1">
      <c r="A1023" s="102" t="s">
        <v>1654</v>
      </c>
      <c r="B1023" s="102" t="s">
        <v>408</v>
      </c>
      <c r="C1023" s="102" t="s">
        <v>409</v>
      </c>
      <c r="D1023" s="172">
        <v>45390.0</v>
      </c>
      <c r="E1023" s="102" t="s">
        <v>306</v>
      </c>
      <c r="F1023" s="102" t="s">
        <v>232</v>
      </c>
    </row>
    <row r="1024" hidden="1">
      <c r="A1024" s="102" t="s">
        <v>1654</v>
      </c>
      <c r="B1024" s="102" t="s">
        <v>323</v>
      </c>
      <c r="C1024" s="102" t="s">
        <v>324</v>
      </c>
      <c r="D1024" s="191">
        <v>45390.0</v>
      </c>
      <c r="E1024" s="102" t="s">
        <v>232</v>
      </c>
      <c r="F1024" s="102" t="s">
        <v>232</v>
      </c>
    </row>
    <row r="1025" hidden="1">
      <c r="A1025" s="102" t="s">
        <v>1654</v>
      </c>
      <c r="B1025" s="102" t="s">
        <v>321</v>
      </c>
      <c r="C1025" s="102" t="s">
        <v>322</v>
      </c>
      <c r="D1025" s="191">
        <v>45390.0</v>
      </c>
      <c r="E1025" s="102" t="s">
        <v>232</v>
      </c>
      <c r="F1025" s="102" t="s">
        <v>232</v>
      </c>
    </row>
    <row r="1026" hidden="1">
      <c r="A1026" s="102" t="s">
        <v>1654</v>
      </c>
      <c r="B1026" s="102" t="s">
        <v>318</v>
      </c>
      <c r="C1026" s="102" t="s">
        <v>319</v>
      </c>
      <c r="D1026" s="191">
        <v>45390.0</v>
      </c>
      <c r="E1026" s="102" t="s">
        <v>232</v>
      </c>
      <c r="F1026" s="102" t="s">
        <v>232</v>
      </c>
    </row>
    <row r="1027" hidden="1">
      <c r="A1027" s="102" t="s">
        <v>1654</v>
      </c>
      <c r="B1027" s="102" t="s">
        <v>315</v>
      </c>
      <c r="C1027" s="102" t="s">
        <v>316</v>
      </c>
      <c r="D1027" s="191">
        <v>45390.0</v>
      </c>
      <c r="E1027" s="102" t="s">
        <v>232</v>
      </c>
      <c r="F1027" s="102" t="s">
        <v>232</v>
      </c>
    </row>
    <row r="1028" hidden="1">
      <c r="A1028" s="102" t="s">
        <v>1654</v>
      </c>
      <c r="B1028" s="102" t="s">
        <v>309</v>
      </c>
      <c r="C1028" s="102" t="s">
        <v>310</v>
      </c>
      <c r="D1028" s="191">
        <v>45390.0</v>
      </c>
      <c r="E1028" s="102" t="s">
        <v>232</v>
      </c>
      <c r="F1028" s="102" t="s">
        <v>232</v>
      </c>
    </row>
    <row r="1029" hidden="1">
      <c r="A1029" s="102" t="s">
        <v>1654</v>
      </c>
      <c r="B1029" s="102" t="s">
        <v>304</v>
      </c>
      <c r="C1029" s="102" t="s">
        <v>305</v>
      </c>
      <c r="D1029" s="191">
        <v>45390.0</v>
      </c>
      <c r="E1029" s="102" t="s">
        <v>232</v>
      </c>
      <c r="F1029" s="102" t="s">
        <v>232</v>
      </c>
    </row>
    <row r="1030" hidden="1">
      <c r="A1030" s="102" t="s">
        <v>1654</v>
      </c>
      <c r="B1030" s="102" t="s">
        <v>298</v>
      </c>
      <c r="C1030" s="102" t="s">
        <v>299</v>
      </c>
      <c r="D1030" s="191">
        <v>45390.0</v>
      </c>
      <c r="E1030" s="102" t="s">
        <v>232</v>
      </c>
      <c r="F1030" s="102" t="s">
        <v>232</v>
      </c>
    </row>
    <row r="1031" hidden="1">
      <c r="A1031" s="102" t="s">
        <v>1654</v>
      </c>
      <c r="B1031" s="102" t="s">
        <v>291</v>
      </c>
      <c r="C1031" s="102" t="s">
        <v>1210</v>
      </c>
      <c r="D1031" s="191">
        <v>45390.0</v>
      </c>
      <c r="E1031" s="102" t="s">
        <v>232</v>
      </c>
      <c r="F1031" s="102" t="s">
        <v>232</v>
      </c>
    </row>
    <row r="1032" hidden="1">
      <c r="A1032" s="102" t="s">
        <v>1654</v>
      </c>
      <c r="B1032" s="102" t="s">
        <v>284</v>
      </c>
      <c r="C1032" s="102" t="s">
        <v>285</v>
      </c>
      <c r="D1032" s="191">
        <v>45390.0</v>
      </c>
      <c r="E1032" s="102" t="s">
        <v>232</v>
      </c>
      <c r="F1032" s="102" t="s">
        <v>232</v>
      </c>
    </row>
    <row r="1033" hidden="1">
      <c r="A1033" s="102" t="s">
        <v>1654</v>
      </c>
      <c r="B1033" s="102" t="s">
        <v>282</v>
      </c>
      <c r="C1033" s="102" t="s">
        <v>283</v>
      </c>
      <c r="D1033" s="191">
        <v>45390.0</v>
      </c>
      <c r="E1033" s="102" t="s">
        <v>232</v>
      </c>
      <c r="F1033" s="102" t="s">
        <v>232</v>
      </c>
    </row>
    <row r="1034" hidden="1">
      <c r="A1034" s="102" t="s">
        <v>1654</v>
      </c>
      <c r="B1034" s="102" t="s">
        <v>278</v>
      </c>
      <c r="C1034" s="102" t="s">
        <v>279</v>
      </c>
      <c r="D1034" s="191">
        <v>45390.0</v>
      </c>
      <c r="E1034" s="102" t="s">
        <v>232</v>
      </c>
      <c r="F1034" s="102" t="s">
        <v>232</v>
      </c>
    </row>
    <row r="1035" hidden="1">
      <c r="A1035" s="102" t="s">
        <v>1654</v>
      </c>
      <c r="B1035" s="102" t="s">
        <v>271</v>
      </c>
      <c r="C1035" s="102" t="s">
        <v>272</v>
      </c>
      <c r="D1035" s="191">
        <v>45390.0</v>
      </c>
      <c r="E1035" s="102" t="s">
        <v>232</v>
      </c>
      <c r="F1035" s="102" t="s">
        <v>232</v>
      </c>
    </row>
    <row r="1036" hidden="1">
      <c r="A1036" s="102" t="s">
        <v>1654</v>
      </c>
      <c r="B1036" s="102" t="s">
        <v>264</v>
      </c>
      <c r="C1036" s="102" t="s">
        <v>265</v>
      </c>
      <c r="D1036" s="191">
        <v>45390.0</v>
      </c>
      <c r="E1036" s="102" t="s">
        <v>232</v>
      </c>
      <c r="F1036" s="102" t="s">
        <v>232</v>
      </c>
    </row>
    <row r="1037" hidden="1">
      <c r="A1037" s="102" t="s">
        <v>1654</v>
      </c>
      <c r="B1037" s="102" t="s">
        <v>230</v>
      </c>
      <c r="C1037" s="102" t="s">
        <v>231</v>
      </c>
      <c r="D1037" s="172">
        <v>45390.0</v>
      </c>
      <c r="E1037" s="102" t="s">
        <v>225</v>
      </c>
      <c r="F1037" s="102" t="s">
        <v>232</v>
      </c>
    </row>
    <row r="1038" hidden="1">
      <c r="A1038" s="102" t="s">
        <v>1716</v>
      </c>
      <c r="B1038" s="102" t="s">
        <v>736</v>
      </c>
      <c r="C1038" s="102" t="s">
        <v>500</v>
      </c>
      <c r="D1038" s="191">
        <v>45390.0</v>
      </c>
      <c r="E1038" s="102" t="s">
        <v>472</v>
      </c>
      <c r="F1038" s="102" t="s">
        <v>472</v>
      </c>
    </row>
    <row r="1039" hidden="1">
      <c r="A1039" s="102" t="s">
        <v>1716</v>
      </c>
      <c r="B1039" s="102" t="s">
        <v>723</v>
      </c>
      <c r="C1039" s="102" t="s">
        <v>724</v>
      </c>
      <c r="D1039" s="191">
        <v>45390.0</v>
      </c>
      <c r="E1039" s="102" t="s">
        <v>472</v>
      </c>
      <c r="F1039" s="102" t="s">
        <v>472</v>
      </c>
    </row>
    <row r="1040" hidden="1">
      <c r="A1040" s="102" t="s">
        <v>1716</v>
      </c>
      <c r="B1040" s="102" t="s">
        <v>707</v>
      </c>
      <c r="C1040" s="102" t="s">
        <v>708</v>
      </c>
      <c r="D1040" s="191">
        <v>45390.0</v>
      </c>
      <c r="E1040" s="102" t="s">
        <v>472</v>
      </c>
      <c r="F1040" s="102" t="s">
        <v>472</v>
      </c>
    </row>
    <row r="1041" hidden="1">
      <c r="A1041" s="102" t="s">
        <v>1716</v>
      </c>
      <c r="B1041" s="102" t="s">
        <v>687</v>
      </c>
      <c r="C1041" s="102" t="s">
        <v>688</v>
      </c>
      <c r="D1041" s="191">
        <v>45390.0</v>
      </c>
      <c r="E1041" s="102" t="s">
        <v>472</v>
      </c>
      <c r="F1041" s="102" t="s">
        <v>472</v>
      </c>
    </row>
    <row r="1042" hidden="1">
      <c r="A1042" s="102" t="s">
        <v>1716</v>
      </c>
      <c r="B1042" s="102" t="s">
        <v>662</v>
      </c>
      <c r="C1042" s="102" t="s">
        <v>663</v>
      </c>
      <c r="D1042" s="191">
        <v>45390.0</v>
      </c>
      <c r="E1042" s="102" t="s">
        <v>472</v>
      </c>
      <c r="F1042" s="102" t="s">
        <v>472</v>
      </c>
    </row>
    <row r="1043" hidden="1">
      <c r="A1043" s="102" t="s">
        <v>1716</v>
      </c>
      <c r="B1043" s="102" t="s">
        <v>646</v>
      </c>
      <c r="C1043" s="102" t="s">
        <v>647</v>
      </c>
      <c r="D1043" s="191">
        <v>45390.0</v>
      </c>
      <c r="E1043" s="102" t="s">
        <v>472</v>
      </c>
      <c r="F1043" s="102" t="s">
        <v>472</v>
      </c>
    </row>
    <row r="1044" hidden="1">
      <c r="A1044" s="102" t="s">
        <v>1716</v>
      </c>
      <c r="B1044" s="102" t="s">
        <v>639</v>
      </c>
      <c r="C1044" s="102" t="s">
        <v>640</v>
      </c>
      <c r="D1044" s="191">
        <v>45390.0</v>
      </c>
      <c r="E1044" s="102" t="s">
        <v>472</v>
      </c>
      <c r="F1044" s="102" t="s">
        <v>472</v>
      </c>
    </row>
    <row r="1045" hidden="1">
      <c r="A1045" s="102" t="s">
        <v>1716</v>
      </c>
      <c r="B1045" s="102" t="s">
        <v>636</v>
      </c>
      <c r="C1045" s="102" t="s">
        <v>637</v>
      </c>
      <c r="D1045" s="191">
        <v>45390.0</v>
      </c>
      <c r="E1045" s="102" t="s">
        <v>472</v>
      </c>
      <c r="F1045" s="102" t="s">
        <v>472</v>
      </c>
    </row>
    <row r="1046" hidden="1">
      <c r="A1046" s="102" t="s">
        <v>1716</v>
      </c>
      <c r="B1046" s="102" t="s">
        <v>520</v>
      </c>
      <c r="C1046" s="102" t="s">
        <v>521</v>
      </c>
      <c r="D1046" s="191">
        <v>45390.0</v>
      </c>
      <c r="E1046" s="102" t="s">
        <v>472</v>
      </c>
      <c r="F1046" s="102" t="s">
        <v>472</v>
      </c>
    </row>
    <row r="1047" hidden="1">
      <c r="A1047" s="102" t="s">
        <v>1716</v>
      </c>
      <c r="B1047" s="102" t="s">
        <v>516</v>
      </c>
      <c r="C1047" s="102" t="s">
        <v>517</v>
      </c>
      <c r="D1047" s="191">
        <v>45390.0</v>
      </c>
      <c r="E1047" s="102" t="s">
        <v>472</v>
      </c>
      <c r="F1047" s="102" t="s">
        <v>472</v>
      </c>
    </row>
    <row r="1048" hidden="1">
      <c r="A1048" s="102" t="s">
        <v>1716</v>
      </c>
      <c r="B1048" s="102" t="s">
        <v>508</v>
      </c>
      <c r="C1048" s="102" t="s">
        <v>509</v>
      </c>
      <c r="D1048" s="191">
        <v>45390.0</v>
      </c>
      <c r="E1048" s="102" t="s">
        <v>472</v>
      </c>
      <c r="F1048" s="102" t="s">
        <v>472</v>
      </c>
    </row>
    <row r="1049" hidden="1">
      <c r="A1049" s="102" t="s">
        <v>1716</v>
      </c>
      <c r="B1049" s="102" t="s">
        <v>504</v>
      </c>
      <c r="C1049" s="102" t="s">
        <v>505</v>
      </c>
      <c r="D1049" s="191">
        <v>45390.0</v>
      </c>
      <c r="E1049" s="102" t="s">
        <v>472</v>
      </c>
      <c r="F1049" s="102" t="s">
        <v>472</v>
      </c>
    </row>
    <row r="1050" hidden="1">
      <c r="A1050" s="102" t="s">
        <v>1716</v>
      </c>
      <c r="B1050" s="102" t="s">
        <v>496</v>
      </c>
      <c r="C1050" s="102" t="s">
        <v>497</v>
      </c>
      <c r="D1050" s="191">
        <v>45390.0</v>
      </c>
      <c r="E1050" s="102" t="s">
        <v>472</v>
      </c>
      <c r="F1050" s="102" t="s">
        <v>472</v>
      </c>
    </row>
    <row r="1051" hidden="1">
      <c r="A1051" s="102" t="s">
        <v>1716</v>
      </c>
      <c r="B1051" s="102" t="s">
        <v>493</v>
      </c>
      <c r="C1051" s="102" t="s">
        <v>494</v>
      </c>
      <c r="D1051" s="191">
        <v>45390.0</v>
      </c>
      <c r="E1051" s="102" t="s">
        <v>472</v>
      </c>
      <c r="F1051" s="102" t="s">
        <v>472</v>
      </c>
    </row>
    <row r="1052" hidden="1">
      <c r="A1052" s="102" t="s">
        <v>1716</v>
      </c>
      <c r="B1052" s="102" t="s">
        <v>490</v>
      </c>
      <c r="C1052" s="102" t="s">
        <v>491</v>
      </c>
      <c r="D1052" s="191">
        <v>45390.0</v>
      </c>
      <c r="E1052" s="102" t="s">
        <v>472</v>
      </c>
      <c r="F1052" s="102" t="s">
        <v>472</v>
      </c>
    </row>
    <row r="1053" hidden="1">
      <c r="A1053" s="102" t="s">
        <v>1765</v>
      </c>
      <c r="B1053" s="102" t="s">
        <v>216</v>
      </c>
      <c r="C1053" s="102" t="s">
        <v>217</v>
      </c>
      <c r="D1053" s="191">
        <v>45390.0</v>
      </c>
      <c r="E1053" s="102" t="s">
        <v>190</v>
      </c>
      <c r="F1053" s="102" t="s">
        <v>190</v>
      </c>
    </row>
    <row r="1054" hidden="1">
      <c r="A1054" s="102" t="s">
        <v>1765</v>
      </c>
      <c r="B1054" s="102" t="s">
        <v>212</v>
      </c>
      <c r="C1054" s="102" t="s">
        <v>213</v>
      </c>
      <c r="D1054" s="191">
        <v>45390.0</v>
      </c>
      <c r="E1054" s="102" t="s">
        <v>190</v>
      </c>
      <c r="F1054" s="102" t="s">
        <v>190</v>
      </c>
    </row>
    <row r="1055" hidden="1">
      <c r="A1055" s="102" t="s">
        <v>1765</v>
      </c>
      <c r="B1055" s="102" t="s">
        <v>187</v>
      </c>
      <c r="C1055" s="102" t="s">
        <v>189</v>
      </c>
      <c r="D1055" s="191">
        <v>45390.0</v>
      </c>
      <c r="E1055" s="102" t="s">
        <v>190</v>
      </c>
      <c r="F1055" s="102" t="s">
        <v>190</v>
      </c>
    </row>
    <row r="1056" hidden="1">
      <c r="A1056" s="102" t="s">
        <v>1724</v>
      </c>
      <c r="B1056" s="102" t="s">
        <v>760</v>
      </c>
      <c r="C1056" s="102" t="s">
        <v>761</v>
      </c>
      <c r="D1056" s="191">
        <v>45420.0</v>
      </c>
      <c r="E1056" s="102" t="s">
        <v>449</v>
      </c>
      <c r="F1056" s="102" t="s">
        <v>449</v>
      </c>
    </row>
    <row r="1057" hidden="1">
      <c r="A1057" s="102" t="s">
        <v>1724</v>
      </c>
      <c r="B1057" s="102" t="s">
        <v>652</v>
      </c>
      <c r="C1057" s="102" t="s">
        <v>653</v>
      </c>
      <c r="D1057" s="191">
        <v>45420.0</v>
      </c>
      <c r="E1057" s="102" t="s">
        <v>449</v>
      </c>
      <c r="F1057" s="102" t="s">
        <v>449</v>
      </c>
    </row>
    <row r="1058" hidden="1">
      <c r="A1058" s="102" t="s">
        <v>1724</v>
      </c>
      <c r="B1058" s="102" t="s">
        <v>649</v>
      </c>
      <c r="C1058" s="102" t="s">
        <v>650</v>
      </c>
      <c r="D1058" s="191">
        <v>45420.0</v>
      </c>
      <c r="E1058" s="102" t="s">
        <v>449</v>
      </c>
      <c r="F1058" s="102" t="s">
        <v>449</v>
      </c>
    </row>
    <row r="1059" hidden="1">
      <c r="A1059" s="102" t="s">
        <v>1724</v>
      </c>
      <c r="B1059" s="102" t="s">
        <v>546</v>
      </c>
      <c r="C1059" s="102" t="s">
        <v>547</v>
      </c>
      <c r="D1059" s="191">
        <v>45420.0</v>
      </c>
      <c r="E1059" s="102" t="s">
        <v>449</v>
      </c>
      <c r="F1059" s="102" t="s">
        <v>449</v>
      </c>
    </row>
    <row r="1060" hidden="1">
      <c r="A1060" s="102" t="s">
        <v>1724</v>
      </c>
      <c r="B1060" s="102" t="s">
        <v>544</v>
      </c>
      <c r="C1060" s="102" t="s">
        <v>545</v>
      </c>
      <c r="D1060" s="172">
        <v>45420.0</v>
      </c>
      <c r="E1060" s="102" t="s">
        <v>449</v>
      </c>
      <c r="F1060" s="102" t="s">
        <v>449</v>
      </c>
    </row>
    <row r="1061" hidden="1">
      <c r="A1061" s="102" t="s">
        <v>1724</v>
      </c>
      <c r="B1061" s="102" t="s">
        <v>541</v>
      </c>
      <c r="C1061" s="102" t="s">
        <v>542</v>
      </c>
      <c r="D1061" s="191">
        <v>45420.0</v>
      </c>
      <c r="E1061" s="102" t="s">
        <v>449</v>
      </c>
      <c r="F1061" s="102" t="s">
        <v>449</v>
      </c>
    </row>
    <row r="1062" hidden="1">
      <c r="A1062" s="102" t="s">
        <v>1724</v>
      </c>
      <c r="B1062" s="102" t="s">
        <v>538</v>
      </c>
      <c r="C1062" s="102" t="s">
        <v>1250</v>
      </c>
      <c r="D1062" s="191">
        <v>45420.0</v>
      </c>
      <c r="E1062" s="102" t="s">
        <v>449</v>
      </c>
      <c r="F1062" s="102" t="s">
        <v>449</v>
      </c>
    </row>
    <row r="1063" hidden="1">
      <c r="A1063" s="102" t="s">
        <v>1724</v>
      </c>
      <c r="B1063" s="102" t="s">
        <v>526</v>
      </c>
      <c r="C1063" s="102" t="s">
        <v>527</v>
      </c>
      <c r="D1063" s="191">
        <v>45420.0</v>
      </c>
      <c r="E1063" s="102" t="s">
        <v>449</v>
      </c>
      <c r="F1063" s="102" t="s">
        <v>449</v>
      </c>
    </row>
    <row r="1064" hidden="1">
      <c r="A1064" s="102" t="s">
        <v>1724</v>
      </c>
      <c r="B1064" s="102" t="s">
        <v>523</v>
      </c>
      <c r="C1064" s="102" t="s">
        <v>524</v>
      </c>
      <c r="D1064" s="191">
        <v>45420.0</v>
      </c>
      <c r="E1064" s="102" t="s">
        <v>449</v>
      </c>
      <c r="F1064" s="102" t="s">
        <v>449</v>
      </c>
    </row>
    <row r="1065" hidden="1">
      <c r="A1065" s="102" t="s">
        <v>1724</v>
      </c>
      <c r="B1065" s="102" t="s">
        <v>447</v>
      </c>
      <c r="C1065" s="102" t="s">
        <v>448</v>
      </c>
      <c r="D1065" s="191">
        <v>45420.0</v>
      </c>
      <c r="E1065" s="102" t="s">
        <v>449</v>
      </c>
      <c r="F1065" s="102" t="s">
        <v>449</v>
      </c>
    </row>
    <row r="1066" hidden="1">
      <c r="A1066" s="102" t="s">
        <v>1792</v>
      </c>
      <c r="B1066" s="102" t="s">
        <v>719</v>
      </c>
      <c r="C1066" s="102" t="s">
        <v>720</v>
      </c>
      <c r="D1066" s="191">
        <v>45420.0</v>
      </c>
      <c r="E1066" s="102" t="s">
        <v>141</v>
      </c>
      <c r="F1066" s="102" t="s">
        <v>141</v>
      </c>
    </row>
    <row r="1067" hidden="1">
      <c r="A1067" s="102" t="s">
        <v>1792</v>
      </c>
      <c r="B1067" s="102" t="s">
        <v>700</v>
      </c>
      <c r="C1067" s="102" t="s">
        <v>701</v>
      </c>
      <c r="D1067" s="191">
        <v>45420.0</v>
      </c>
      <c r="E1067" s="102" t="s">
        <v>141</v>
      </c>
      <c r="F1067" s="102" t="s">
        <v>141</v>
      </c>
    </row>
    <row r="1068" hidden="1">
      <c r="A1068" s="102" t="s">
        <v>1792</v>
      </c>
      <c r="B1068" s="102" t="s">
        <v>160</v>
      </c>
      <c r="C1068" s="102" t="s">
        <v>161</v>
      </c>
      <c r="D1068" s="191">
        <v>45420.0</v>
      </c>
      <c r="E1068" s="102" t="s">
        <v>141</v>
      </c>
      <c r="F1068" s="102" t="s">
        <v>141</v>
      </c>
    </row>
    <row r="1069" hidden="1">
      <c r="A1069" s="102" t="s">
        <v>1792</v>
      </c>
      <c r="B1069" s="102" t="s">
        <v>149</v>
      </c>
      <c r="C1069" s="102" t="s">
        <v>150</v>
      </c>
      <c r="D1069" s="191">
        <v>45420.0</v>
      </c>
      <c r="E1069" s="102" t="s">
        <v>141</v>
      </c>
      <c r="F1069" s="102" t="s">
        <v>141</v>
      </c>
    </row>
    <row r="1070" hidden="1">
      <c r="A1070" s="102" t="s">
        <v>1792</v>
      </c>
      <c r="B1070" s="102" t="s">
        <v>147</v>
      </c>
      <c r="C1070" s="102" t="s">
        <v>148</v>
      </c>
      <c r="D1070" s="191">
        <v>45420.0</v>
      </c>
      <c r="E1070" s="102" t="s">
        <v>141</v>
      </c>
      <c r="F1070" s="102" t="s">
        <v>141</v>
      </c>
    </row>
    <row r="1071" hidden="1">
      <c r="A1071" s="102" t="s">
        <v>1792</v>
      </c>
      <c r="B1071" s="102" t="s">
        <v>143</v>
      </c>
      <c r="C1071" s="102" t="s">
        <v>144</v>
      </c>
      <c r="D1071" s="106">
        <v>45420.0</v>
      </c>
      <c r="E1071" s="102" t="s">
        <v>141</v>
      </c>
      <c r="F1071" s="102" t="s">
        <v>141</v>
      </c>
    </row>
    <row r="1072" hidden="1">
      <c r="A1072" s="102" t="s">
        <v>1735</v>
      </c>
      <c r="B1072" s="102" t="s">
        <v>766</v>
      </c>
      <c r="C1072" s="102" t="s">
        <v>231</v>
      </c>
      <c r="D1072" s="191">
        <v>45420.0</v>
      </c>
      <c r="E1072" s="102" t="s">
        <v>293</v>
      </c>
      <c r="F1072" s="102" t="s">
        <v>293</v>
      </c>
    </row>
    <row r="1073" hidden="1">
      <c r="A1073" s="102" t="s">
        <v>1735</v>
      </c>
      <c r="B1073" s="102" t="s">
        <v>763</v>
      </c>
      <c r="C1073" s="102" t="s">
        <v>764</v>
      </c>
      <c r="D1073" s="191">
        <v>45420.0</v>
      </c>
      <c r="E1073" s="102" t="s">
        <v>293</v>
      </c>
      <c r="F1073" s="102" t="s">
        <v>293</v>
      </c>
    </row>
    <row r="1074" hidden="1">
      <c r="A1074" s="102" t="s">
        <v>1735</v>
      </c>
      <c r="B1074" s="102" t="s">
        <v>717</v>
      </c>
      <c r="C1074" s="102" t="s">
        <v>536</v>
      </c>
      <c r="D1074" s="191">
        <v>45420.0</v>
      </c>
      <c r="E1074" s="102" t="s">
        <v>293</v>
      </c>
      <c r="F1074" s="102" t="s">
        <v>293</v>
      </c>
    </row>
    <row r="1075" hidden="1">
      <c r="A1075" s="102" t="s">
        <v>1735</v>
      </c>
      <c r="B1075" s="102" t="s">
        <v>664</v>
      </c>
      <c r="C1075" s="102" t="s">
        <v>643</v>
      </c>
      <c r="D1075" s="191">
        <v>45420.0</v>
      </c>
      <c r="E1075" s="102" t="s">
        <v>293</v>
      </c>
      <c r="F1075" s="102" t="s">
        <v>293</v>
      </c>
    </row>
    <row r="1076" hidden="1">
      <c r="A1076" s="102" t="s">
        <v>1735</v>
      </c>
      <c r="B1076" s="102" t="s">
        <v>655</v>
      </c>
      <c r="C1076" s="102" t="s">
        <v>656</v>
      </c>
      <c r="D1076" s="191">
        <v>45420.0</v>
      </c>
      <c r="E1076" s="102" t="s">
        <v>293</v>
      </c>
      <c r="F1076" s="102" t="s">
        <v>293</v>
      </c>
    </row>
    <row r="1077" hidden="1">
      <c r="A1077" s="102" t="s">
        <v>1735</v>
      </c>
      <c r="B1077" s="102" t="s">
        <v>586</v>
      </c>
      <c r="C1077" s="102" t="s">
        <v>587</v>
      </c>
      <c r="D1077" s="191">
        <v>45420.0</v>
      </c>
      <c r="E1077" s="102" t="s">
        <v>293</v>
      </c>
      <c r="F1077" s="102" t="s">
        <v>293</v>
      </c>
    </row>
    <row r="1078" hidden="1">
      <c r="A1078" s="102" t="s">
        <v>1735</v>
      </c>
      <c r="B1078" s="102" t="s">
        <v>582</v>
      </c>
      <c r="C1078" s="102" t="s">
        <v>583</v>
      </c>
      <c r="D1078" s="191">
        <v>45420.0</v>
      </c>
      <c r="E1078" s="102" t="s">
        <v>293</v>
      </c>
      <c r="F1078" s="102" t="s">
        <v>293</v>
      </c>
    </row>
    <row r="1079" hidden="1">
      <c r="A1079" s="102" t="s">
        <v>1735</v>
      </c>
      <c r="B1079" s="102" t="s">
        <v>578</v>
      </c>
      <c r="C1079" s="102" t="s">
        <v>579</v>
      </c>
      <c r="D1079" s="191">
        <v>45420.0</v>
      </c>
      <c r="E1079" s="102" t="s">
        <v>293</v>
      </c>
      <c r="F1079" s="102" t="s">
        <v>293</v>
      </c>
    </row>
    <row r="1080" hidden="1">
      <c r="A1080" s="102" t="s">
        <v>1735</v>
      </c>
      <c r="B1080" s="102" t="s">
        <v>574</v>
      </c>
      <c r="C1080" s="102" t="s">
        <v>575</v>
      </c>
      <c r="D1080" s="191">
        <v>45420.0</v>
      </c>
      <c r="E1080" s="102" t="s">
        <v>293</v>
      </c>
      <c r="F1080" s="102" t="s">
        <v>293</v>
      </c>
    </row>
    <row r="1081" hidden="1">
      <c r="A1081" s="102" t="s">
        <v>1735</v>
      </c>
      <c r="B1081" s="102" t="s">
        <v>571</v>
      </c>
      <c r="C1081" s="102" t="s">
        <v>572</v>
      </c>
      <c r="D1081" s="191">
        <v>45420.0</v>
      </c>
      <c r="E1081" s="102" t="s">
        <v>293</v>
      </c>
      <c r="F1081" s="102" t="s">
        <v>293</v>
      </c>
    </row>
    <row r="1082" hidden="1">
      <c r="A1082" s="102" t="s">
        <v>1735</v>
      </c>
      <c r="B1082" s="102" t="s">
        <v>561</v>
      </c>
      <c r="C1082" s="102" t="s">
        <v>562</v>
      </c>
      <c r="D1082" s="191">
        <v>45420.0</v>
      </c>
      <c r="E1082" s="102" t="s">
        <v>293</v>
      </c>
      <c r="F1082" s="102" t="s">
        <v>293</v>
      </c>
    </row>
    <row r="1083" hidden="1">
      <c r="A1083" s="102" t="s">
        <v>1735</v>
      </c>
      <c r="B1083" s="102" t="s">
        <v>556</v>
      </c>
      <c r="C1083" s="102" t="s">
        <v>557</v>
      </c>
      <c r="D1083" s="191">
        <v>45420.0</v>
      </c>
      <c r="E1083" s="102" t="s">
        <v>293</v>
      </c>
      <c r="F1083" s="102" t="s">
        <v>293</v>
      </c>
    </row>
    <row r="1084" hidden="1">
      <c r="A1084" s="102" t="s">
        <v>1735</v>
      </c>
      <c r="B1084" s="102" t="s">
        <v>553</v>
      </c>
      <c r="C1084" s="102" t="s">
        <v>554</v>
      </c>
      <c r="D1084" s="191">
        <v>45420.0</v>
      </c>
      <c r="E1084" s="102" t="s">
        <v>293</v>
      </c>
      <c r="F1084" s="102" t="s">
        <v>293</v>
      </c>
    </row>
    <row r="1085" hidden="1">
      <c r="A1085" s="102" t="s">
        <v>1784</v>
      </c>
      <c r="B1085" s="102" t="s">
        <v>776</v>
      </c>
      <c r="C1085" s="102" t="s">
        <v>777</v>
      </c>
      <c r="D1085" s="191">
        <v>45451.0</v>
      </c>
      <c r="E1085" s="102" t="s">
        <v>50</v>
      </c>
      <c r="F1085" s="102" t="s">
        <v>50</v>
      </c>
    </row>
    <row r="1086" hidden="1">
      <c r="A1086" s="102" t="s">
        <v>1784</v>
      </c>
      <c r="B1086" s="102" t="s">
        <v>755</v>
      </c>
      <c r="C1086" s="102" t="s">
        <v>756</v>
      </c>
      <c r="D1086" s="191">
        <v>45451.0</v>
      </c>
      <c r="E1086" s="102" t="s">
        <v>50</v>
      </c>
      <c r="F1086" s="102" t="s">
        <v>50</v>
      </c>
    </row>
    <row r="1087" hidden="1">
      <c r="A1087" s="102" t="s">
        <v>1784</v>
      </c>
      <c r="B1087" s="102" t="s">
        <v>665</v>
      </c>
      <c r="C1087" s="102" t="s">
        <v>666</v>
      </c>
      <c r="D1087" s="191">
        <v>45451.0</v>
      </c>
      <c r="E1087" s="102" t="s">
        <v>50</v>
      </c>
      <c r="F1087" s="102" t="s">
        <v>50</v>
      </c>
    </row>
    <row r="1088" hidden="1">
      <c r="A1088" s="102" t="s">
        <v>1784</v>
      </c>
      <c r="B1088" s="102" t="s">
        <v>183</v>
      </c>
      <c r="C1088" s="102" t="s">
        <v>184</v>
      </c>
      <c r="D1088" s="191">
        <v>45451.0</v>
      </c>
      <c r="E1088" s="102" t="s">
        <v>50</v>
      </c>
      <c r="F1088" s="102" t="s">
        <v>50</v>
      </c>
    </row>
    <row r="1089" hidden="1">
      <c r="A1089" s="102" t="s">
        <v>1784</v>
      </c>
      <c r="B1089" s="102" t="s">
        <v>179</v>
      </c>
      <c r="C1089" s="102" t="s">
        <v>180</v>
      </c>
      <c r="D1089" s="191">
        <v>45451.0</v>
      </c>
      <c r="E1089" s="102" t="s">
        <v>50</v>
      </c>
      <c r="F1089" s="102" t="s">
        <v>50</v>
      </c>
    </row>
    <row r="1090" hidden="1">
      <c r="A1090" s="102" t="s">
        <v>1784</v>
      </c>
      <c r="B1090" s="102" t="s">
        <v>174</v>
      </c>
      <c r="C1090" s="102" t="s">
        <v>175</v>
      </c>
      <c r="D1090" s="191">
        <v>45451.0</v>
      </c>
      <c r="E1090" s="102" t="s">
        <v>50</v>
      </c>
      <c r="F1090" s="102" t="s">
        <v>50</v>
      </c>
    </row>
    <row r="1091" hidden="1">
      <c r="A1091" s="102" t="s">
        <v>1784</v>
      </c>
      <c r="B1091" s="102" t="s">
        <v>171</v>
      </c>
      <c r="C1091" s="102" t="s">
        <v>172</v>
      </c>
      <c r="D1091" s="191">
        <v>45451.0</v>
      </c>
      <c r="E1091" s="102" t="s">
        <v>50</v>
      </c>
      <c r="F1091" s="102" t="s">
        <v>50</v>
      </c>
    </row>
    <row r="1092" hidden="1">
      <c r="A1092" s="102" t="s">
        <v>1784</v>
      </c>
      <c r="B1092" s="102" t="s">
        <v>74</v>
      </c>
      <c r="C1092" s="102" t="s">
        <v>75</v>
      </c>
      <c r="D1092" s="191">
        <v>45451.0</v>
      </c>
      <c r="E1092" s="102" t="s">
        <v>86</v>
      </c>
      <c r="F1092" s="102" t="s">
        <v>50</v>
      </c>
    </row>
    <row r="1093" hidden="1">
      <c r="A1093" s="102" t="s">
        <v>1784</v>
      </c>
      <c r="B1093" s="102" t="s">
        <v>48</v>
      </c>
      <c r="C1093" s="102" t="s">
        <v>49</v>
      </c>
      <c r="D1093" s="191">
        <v>45451.0</v>
      </c>
      <c r="E1093" s="102" t="s">
        <v>50</v>
      </c>
      <c r="F1093" s="102" t="s">
        <v>50</v>
      </c>
    </row>
    <row r="1094" hidden="1">
      <c r="A1094" s="102" t="s">
        <v>1687</v>
      </c>
      <c r="B1094" s="102" t="s">
        <v>730</v>
      </c>
      <c r="C1094" s="102" t="s">
        <v>731</v>
      </c>
      <c r="D1094" s="191">
        <v>45451.0</v>
      </c>
      <c r="E1094" s="102" t="s">
        <v>306</v>
      </c>
      <c r="F1094" s="102" t="s">
        <v>306</v>
      </c>
    </row>
    <row r="1095" hidden="1">
      <c r="A1095" s="102" t="s">
        <v>1687</v>
      </c>
      <c r="B1095" s="102" t="s">
        <v>670</v>
      </c>
      <c r="C1095" s="102" t="s">
        <v>671</v>
      </c>
      <c r="D1095" s="191">
        <v>45451.0</v>
      </c>
      <c r="E1095" s="102" t="s">
        <v>306</v>
      </c>
      <c r="F1095" s="102" t="s">
        <v>306</v>
      </c>
    </row>
    <row r="1096" hidden="1">
      <c r="A1096" s="102" t="s">
        <v>1687</v>
      </c>
      <c r="B1096" s="102" t="s">
        <v>434</v>
      </c>
      <c r="C1096" s="102" t="s">
        <v>435</v>
      </c>
      <c r="D1096" s="191">
        <v>45451.0</v>
      </c>
      <c r="E1096" s="102" t="s">
        <v>306</v>
      </c>
      <c r="F1096" s="102" t="s">
        <v>306</v>
      </c>
    </row>
    <row r="1097" hidden="1">
      <c r="A1097" s="102" t="s">
        <v>1687</v>
      </c>
      <c r="B1097" s="102" t="s">
        <v>418</v>
      </c>
      <c r="C1097" s="102" t="s">
        <v>419</v>
      </c>
      <c r="D1097" s="191">
        <v>45451.0</v>
      </c>
      <c r="E1097" s="102" t="s">
        <v>306</v>
      </c>
      <c r="F1097" s="102" t="s">
        <v>306</v>
      </c>
    </row>
    <row r="1098" hidden="1">
      <c r="A1098" s="102" t="s">
        <v>1687</v>
      </c>
      <c r="B1098" s="102" t="s">
        <v>412</v>
      </c>
      <c r="C1098" s="102" t="s">
        <v>413</v>
      </c>
      <c r="D1098" s="191">
        <v>45451.0</v>
      </c>
      <c r="E1098" s="102" t="s">
        <v>306</v>
      </c>
      <c r="F1098" s="102" t="s">
        <v>306</v>
      </c>
    </row>
    <row r="1099" hidden="1">
      <c r="A1099" s="102" t="s">
        <v>1687</v>
      </c>
      <c r="B1099" s="102" t="s">
        <v>243</v>
      </c>
      <c r="C1099" s="102" t="s">
        <v>244</v>
      </c>
      <c r="D1099" s="191">
        <v>45451.0</v>
      </c>
      <c r="E1099" s="102" t="s">
        <v>225</v>
      </c>
      <c r="F1099" s="102" t="s">
        <v>306</v>
      </c>
    </row>
    <row r="1100" hidden="1">
      <c r="A1100" s="102" t="s">
        <v>1698</v>
      </c>
      <c r="B1100" s="102" t="s">
        <v>726</v>
      </c>
      <c r="C1100" s="102" t="s">
        <v>727</v>
      </c>
      <c r="D1100" s="191">
        <v>45451.0</v>
      </c>
      <c r="E1100" s="102" t="s">
        <v>453</v>
      </c>
      <c r="F1100" s="102" t="s">
        <v>453</v>
      </c>
    </row>
    <row r="1101" hidden="1">
      <c r="A1101" s="102" t="s">
        <v>1698</v>
      </c>
      <c r="B1101" s="102" t="s">
        <v>694</v>
      </c>
      <c r="C1101" s="102" t="s">
        <v>695</v>
      </c>
      <c r="D1101" s="191">
        <v>45451.0</v>
      </c>
      <c r="E1101" s="102" t="s">
        <v>453</v>
      </c>
      <c r="F1101" s="102" t="s">
        <v>453</v>
      </c>
    </row>
    <row r="1102" hidden="1">
      <c r="A1102" s="102" t="s">
        <v>1698</v>
      </c>
      <c r="B1102" s="102" t="s">
        <v>629</v>
      </c>
      <c r="C1102" s="102" t="s">
        <v>630</v>
      </c>
      <c r="D1102" s="191">
        <v>45451.0</v>
      </c>
      <c r="E1102" s="102" t="s">
        <v>453</v>
      </c>
      <c r="F1102" s="102" t="s">
        <v>453</v>
      </c>
    </row>
    <row r="1103" hidden="1">
      <c r="A1103" s="102" t="s">
        <v>1698</v>
      </c>
      <c r="B1103" s="102" t="s">
        <v>486</v>
      </c>
      <c r="C1103" s="102" t="s">
        <v>487</v>
      </c>
      <c r="D1103" s="191">
        <v>45451.0</v>
      </c>
      <c r="E1103" s="102" t="s">
        <v>453</v>
      </c>
      <c r="F1103" s="102" t="s">
        <v>453</v>
      </c>
    </row>
    <row r="1104" hidden="1">
      <c r="A1104" s="102" t="s">
        <v>1698</v>
      </c>
      <c r="B1104" s="102" t="s">
        <v>483</v>
      </c>
      <c r="C1104" s="102" t="s">
        <v>484</v>
      </c>
      <c r="D1104" s="191">
        <v>45451.0</v>
      </c>
      <c r="E1104" s="102" t="s">
        <v>453</v>
      </c>
      <c r="F1104" s="102" t="s">
        <v>453</v>
      </c>
    </row>
    <row r="1105" hidden="1">
      <c r="A1105" s="102" t="s">
        <v>1698</v>
      </c>
      <c r="B1105" s="102" t="s">
        <v>470</v>
      </c>
      <c r="C1105" s="102" t="s">
        <v>471</v>
      </c>
      <c r="D1105" s="191">
        <v>45451.0</v>
      </c>
      <c r="E1105" s="102" t="s">
        <v>453</v>
      </c>
      <c r="F1105" s="102" t="s">
        <v>453</v>
      </c>
    </row>
    <row r="1106" hidden="1">
      <c r="A1106" s="102" t="s">
        <v>1698</v>
      </c>
      <c r="B1106" s="102" t="s">
        <v>464</v>
      </c>
      <c r="C1106" s="102" t="s">
        <v>465</v>
      </c>
      <c r="D1106" s="191">
        <v>45451.0</v>
      </c>
      <c r="E1106" s="102" t="s">
        <v>449</v>
      </c>
      <c r="F1106" s="102" t="s">
        <v>453</v>
      </c>
    </row>
    <row r="1107" hidden="1">
      <c r="A1107" s="102" t="s">
        <v>1698</v>
      </c>
      <c r="B1107" s="102" t="s">
        <v>461</v>
      </c>
      <c r="C1107" s="102" t="s">
        <v>462</v>
      </c>
      <c r="D1107" s="191">
        <v>45451.0</v>
      </c>
      <c r="E1107" s="102" t="s">
        <v>453</v>
      </c>
      <c r="F1107" s="102" t="s">
        <v>453</v>
      </c>
    </row>
    <row r="1108" hidden="1">
      <c r="A1108" s="102" t="s">
        <v>1698</v>
      </c>
      <c r="B1108" s="102" t="s">
        <v>458</v>
      </c>
      <c r="C1108" s="102" t="s">
        <v>459</v>
      </c>
      <c r="D1108" s="191">
        <v>45451.0</v>
      </c>
      <c r="E1108" s="102" t="s">
        <v>453</v>
      </c>
      <c r="F1108" s="102" t="s">
        <v>453</v>
      </c>
    </row>
    <row r="1109" hidden="1">
      <c r="A1109" s="102" t="s">
        <v>1698</v>
      </c>
      <c r="B1109" s="102" t="s">
        <v>451</v>
      </c>
      <c r="C1109" s="102" t="s">
        <v>452</v>
      </c>
      <c r="D1109" s="191">
        <v>45451.0</v>
      </c>
      <c r="E1109" s="102" t="s">
        <v>453</v>
      </c>
      <c r="F1109" s="102" t="s">
        <v>453</v>
      </c>
    </row>
    <row r="1110" hidden="1">
      <c r="A1110" s="102" t="s">
        <v>1707</v>
      </c>
      <c r="B1110" s="102" t="s">
        <v>781</v>
      </c>
      <c r="C1110" s="102" t="s">
        <v>782</v>
      </c>
      <c r="D1110" s="191">
        <v>45481.0</v>
      </c>
      <c r="E1110" s="102" t="s">
        <v>439</v>
      </c>
      <c r="F1110" s="102" t="s">
        <v>439</v>
      </c>
    </row>
    <row r="1111" hidden="1">
      <c r="A1111" s="102" t="s">
        <v>1707</v>
      </c>
      <c r="B1111" s="102" t="s">
        <v>684</v>
      </c>
      <c r="C1111" s="102" t="s">
        <v>685</v>
      </c>
      <c r="D1111" s="191">
        <v>45481.0</v>
      </c>
      <c r="E1111" s="102" t="s">
        <v>439</v>
      </c>
      <c r="F1111" s="102" t="s">
        <v>439</v>
      </c>
    </row>
    <row r="1112" hidden="1">
      <c r="A1112" s="102" t="s">
        <v>1707</v>
      </c>
      <c r="B1112" s="102" t="s">
        <v>681</v>
      </c>
      <c r="C1112" s="102" t="s">
        <v>682</v>
      </c>
      <c r="D1112" s="191">
        <v>45481.0</v>
      </c>
      <c r="E1112" s="102" t="s">
        <v>439</v>
      </c>
      <c r="F1112" s="102" t="s">
        <v>439</v>
      </c>
    </row>
    <row r="1113" hidden="1">
      <c r="A1113" s="102" t="s">
        <v>1707</v>
      </c>
      <c r="B1113" s="102" t="s">
        <v>674</v>
      </c>
      <c r="C1113" s="102" t="s">
        <v>675</v>
      </c>
      <c r="D1113" s="191">
        <v>45481.0</v>
      </c>
      <c r="E1113" s="102" t="s">
        <v>439</v>
      </c>
      <c r="F1113" s="102" t="s">
        <v>439</v>
      </c>
    </row>
    <row r="1114" hidden="1">
      <c r="A1114" s="102" t="s">
        <v>1707</v>
      </c>
      <c r="B1114" s="102" t="s">
        <v>444</v>
      </c>
      <c r="C1114" s="102" t="s">
        <v>445</v>
      </c>
      <c r="D1114" s="191">
        <v>45481.0</v>
      </c>
      <c r="E1114" s="102" t="s">
        <v>439</v>
      </c>
      <c r="F1114" s="102" t="s">
        <v>439</v>
      </c>
    </row>
    <row r="1115" hidden="1">
      <c r="A1115" s="102" t="s">
        <v>1707</v>
      </c>
      <c r="B1115" s="102" t="s">
        <v>442</v>
      </c>
      <c r="C1115" s="102" t="s">
        <v>443</v>
      </c>
      <c r="D1115" s="191">
        <v>45481.0</v>
      </c>
      <c r="E1115" s="102" t="s">
        <v>439</v>
      </c>
      <c r="F1115" s="102" t="s">
        <v>439</v>
      </c>
    </row>
    <row r="1116" hidden="1">
      <c r="A1116" s="102" t="s">
        <v>1707</v>
      </c>
      <c r="B1116" s="102" t="s">
        <v>438</v>
      </c>
      <c r="C1116" s="102" t="s">
        <v>268</v>
      </c>
      <c r="D1116" s="191">
        <v>45481.0</v>
      </c>
      <c r="E1116" s="102" t="s">
        <v>439</v>
      </c>
      <c r="F1116" s="102" t="s">
        <v>439</v>
      </c>
    </row>
    <row r="1117" hidden="1">
      <c r="A1117" s="102" t="s">
        <v>1725</v>
      </c>
      <c r="B1117" s="102" t="s">
        <v>760</v>
      </c>
      <c r="C1117" s="102" t="s">
        <v>761</v>
      </c>
      <c r="D1117" s="191">
        <v>45481.0</v>
      </c>
      <c r="E1117" s="102" t="s">
        <v>449</v>
      </c>
      <c r="F1117" s="102" t="s">
        <v>449</v>
      </c>
    </row>
    <row r="1118" hidden="1">
      <c r="A1118" s="102" t="s">
        <v>1725</v>
      </c>
      <c r="B1118" s="102" t="s">
        <v>652</v>
      </c>
      <c r="C1118" s="102" t="s">
        <v>653</v>
      </c>
      <c r="D1118" s="191">
        <v>45481.0</v>
      </c>
      <c r="E1118" s="102" t="s">
        <v>449</v>
      </c>
      <c r="F1118" s="102" t="s">
        <v>449</v>
      </c>
    </row>
    <row r="1119" hidden="1">
      <c r="A1119" s="102" t="s">
        <v>1725</v>
      </c>
      <c r="B1119" s="102" t="s">
        <v>649</v>
      </c>
      <c r="C1119" s="102" t="s">
        <v>650</v>
      </c>
      <c r="D1119" s="191">
        <v>45481.0</v>
      </c>
      <c r="E1119" s="102" t="s">
        <v>449</v>
      </c>
      <c r="F1119" s="102" t="s">
        <v>449</v>
      </c>
    </row>
    <row r="1120" hidden="1">
      <c r="A1120" s="102" t="s">
        <v>1725</v>
      </c>
      <c r="B1120" s="102" t="s">
        <v>546</v>
      </c>
      <c r="C1120" s="102" t="s">
        <v>547</v>
      </c>
      <c r="D1120" s="191">
        <v>45481.0</v>
      </c>
      <c r="E1120" s="102" t="s">
        <v>449</v>
      </c>
      <c r="F1120" s="102" t="s">
        <v>449</v>
      </c>
    </row>
    <row r="1121" hidden="1">
      <c r="A1121" s="102" t="s">
        <v>1725</v>
      </c>
      <c r="B1121" s="102" t="s">
        <v>544</v>
      </c>
      <c r="C1121" s="102" t="s">
        <v>545</v>
      </c>
      <c r="D1121" s="172">
        <v>45481.0</v>
      </c>
      <c r="E1121" s="102" t="s">
        <v>449</v>
      </c>
      <c r="F1121" s="102" t="s">
        <v>449</v>
      </c>
    </row>
    <row r="1122" hidden="1">
      <c r="A1122" s="102" t="s">
        <v>1725</v>
      </c>
      <c r="B1122" s="102" t="s">
        <v>541</v>
      </c>
      <c r="C1122" s="102" t="s">
        <v>542</v>
      </c>
      <c r="D1122" s="191">
        <v>45481.0</v>
      </c>
      <c r="E1122" s="102" t="s">
        <v>449</v>
      </c>
      <c r="F1122" s="102" t="s">
        <v>449</v>
      </c>
    </row>
    <row r="1123" hidden="1">
      <c r="A1123" s="102" t="s">
        <v>1725</v>
      </c>
      <c r="B1123" s="102" t="s">
        <v>538</v>
      </c>
      <c r="C1123" s="102" t="s">
        <v>1250</v>
      </c>
      <c r="D1123" s="191">
        <v>45481.0</v>
      </c>
      <c r="E1123" s="102" t="s">
        <v>449</v>
      </c>
      <c r="F1123" s="102" t="s">
        <v>449</v>
      </c>
    </row>
    <row r="1124" hidden="1">
      <c r="A1124" s="102" t="s">
        <v>1725</v>
      </c>
      <c r="B1124" s="102" t="s">
        <v>526</v>
      </c>
      <c r="C1124" s="102" t="s">
        <v>527</v>
      </c>
      <c r="D1124" s="191">
        <v>45481.0</v>
      </c>
      <c r="E1124" s="102" t="s">
        <v>449</v>
      </c>
      <c r="F1124" s="102" t="s">
        <v>449</v>
      </c>
    </row>
    <row r="1125" hidden="1">
      <c r="A1125" s="102" t="s">
        <v>1725</v>
      </c>
      <c r="B1125" s="102" t="s">
        <v>523</v>
      </c>
      <c r="C1125" s="102" t="s">
        <v>524</v>
      </c>
      <c r="D1125" s="191">
        <v>45481.0</v>
      </c>
      <c r="E1125" s="102" t="s">
        <v>449</v>
      </c>
      <c r="F1125" s="102" t="s">
        <v>449</v>
      </c>
    </row>
    <row r="1126" hidden="1">
      <c r="A1126" s="102" t="s">
        <v>1725</v>
      </c>
      <c r="B1126" s="102" t="s">
        <v>447</v>
      </c>
      <c r="C1126" s="102" t="s">
        <v>448</v>
      </c>
      <c r="D1126" s="191">
        <v>45481.0</v>
      </c>
      <c r="E1126" s="102" t="s">
        <v>449</v>
      </c>
      <c r="F1126" s="102" t="s">
        <v>449</v>
      </c>
    </row>
    <row r="1127" hidden="1">
      <c r="A1127" s="102" t="s">
        <v>1678</v>
      </c>
      <c r="B1127" s="102" t="s">
        <v>626</v>
      </c>
      <c r="C1127" s="102" t="s">
        <v>627</v>
      </c>
      <c r="D1127" s="191">
        <v>45481.0</v>
      </c>
      <c r="E1127" s="102" t="s">
        <v>387</v>
      </c>
      <c r="F1127" s="102" t="s">
        <v>387</v>
      </c>
    </row>
    <row r="1128">
      <c r="A1128" s="102" t="s">
        <v>1678</v>
      </c>
      <c r="B1128" s="102" t="s">
        <v>621</v>
      </c>
      <c r="C1128" s="102" t="s">
        <v>622</v>
      </c>
      <c r="D1128" s="191">
        <v>45481.0</v>
      </c>
      <c r="E1128" s="102" t="s">
        <v>387</v>
      </c>
      <c r="F1128" s="102" t="s">
        <v>387</v>
      </c>
    </row>
    <row r="1129" hidden="1">
      <c r="A1129" s="102" t="s">
        <v>1663</v>
      </c>
      <c r="B1129" s="102" t="s">
        <v>389</v>
      </c>
      <c r="C1129" s="102" t="s">
        <v>390</v>
      </c>
      <c r="D1129" s="191">
        <v>45481.0</v>
      </c>
      <c r="E1129" s="102" t="s">
        <v>327</v>
      </c>
      <c r="F1129" s="102" t="s">
        <v>327</v>
      </c>
    </row>
    <row r="1130" hidden="1">
      <c r="A1130" s="102" t="s">
        <v>1663</v>
      </c>
      <c r="B1130" s="102" t="s">
        <v>379</v>
      </c>
      <c r="C1130" s="102" t="s">
        <v>380</v>
      </c>
      <c r="D1130" s="191">
        <v>45481.0</v>
      </c>
      <c r="E1130" s="102" t="s">
        <v>327</v>
      </c>
      <c r="F1130" s="102" t="s">
        <v>327</v>
      </c>
    </row>
    <row r="1131" hidden="1">
      <c r="A1131" s="102" t="s">
        <v>1663</v>
      </c>
      <c r="B1131" s="102" t="s">
        <v>376</v>
      </c>
      <c r="C1131" s="102" t="s">
        <v>377</v>
      </c>
      <c r="D1131" s="192">
        <v>45481.0</v>
      </c>
      <c r="E1131" s="102" t="s">
        <v>327</v>
      </c>
      <c r="F1131" s="102" t="s">
        <v>327</v>
      </c>
    </row>
    <row r="1132" hidden="1">
      <c r="A1132" s="102" t="s">
        <v>1663</v>
      </c>
      <c r="B1132" s="102" t="s">
        <v>353</v>
      </c>
      <c r="C1132" s="102" t="s">
        <v>354</v>
      </c>
      <c r="D1132" s="191">
        <v>45481.0</v>
      </c>
      <c r="E1132" s="102" t="s">
        <v>327</v>
      </c>
      <c r="F1132" s="102" t="s">
        <v>327</v>
      </c>
    </row>
    <row r="1133" hidden="1">
      <c r="A1133" s="102" t="s">
        <v>1663</v>
      </c>
      <c r="B1133" s="102" t="s">
        <v>333</v>
      </c>
      <c r="C1133" s="102" t="s">
        <v>268</v>
      </c>
      <c r="D1133" s="191">
        <v>45481.0</v>
      </c>
      <c r="E1133" s="102" t="s">
        <v>327</v>
      </c>
      <c r="F1133" s="102" t="s">
        <v>327</v>
      </c>
    </row>
    <row r="1134" hidden="1">
      <c r="A1134" s="102" t="s">
        <v>1663</v>
      </c>
      <c r="B1134" s="102" t="s">
        <v>330</v>
      </c>
      <c r="C1134" s="102" t="s">
        <v>331</v>
      </c>
      <c r="D1134" s="191">
        <v>45481.0</v>
      </c>
      <c r="E1134" s="102" t="s">
        <v>327</v>
      </c>
      <c r="F1134" s="102" t="s">
        <v>327</v>
      </c>
    </row>
    <row r="1135" hidden="1">
      <c r="A1135" s="102" t="s">
        <v>1663</v>
      </c>
      <c r="B1135" s="102" t="s">
        <v>325</v>
      </c>
      <c r="C1135" s="102" t="s">
        <v>326</v>
      </c>
      <c r="D1135" s="191">
        <v>45481.0</v>
      </c>
      <c r="E1135" s="102" t="s">
        <v>327</v>
      </c>
      <c r="F1135" s="102" t="s">
        <v>327</v>
      </c>
    </row>
    <row r="1136" hidden="1">
      <c r="A1136" s="102" t="s">
        <v>1756</v>
      </c>
      <c r="B1136" s="102" t="s">
        <v>773</v>
      </c>
      <c r="C1136" s="102" t="s">
        <v>774</v>
      </c>
      <c r="D1136" s="191">
        <v>45481.0</v>
      </c>
      <c r="E1136" s="102" t="s">
        <v>27</v>
      </c>
      <c r="F1136" s="102" t="s">
        <v>86</v>
      </c>
    </row>
    <row r="1137" hidden="1">
      <c r="A1137" s="102" t="s">
        <v>1756</v>
      </c>
      <c r="B1137" s="102" t="s">
        <v>771</v>
      </c>
      <c r="C1137" s="102" t="s">
        <v>772</v>
      </c>
      <c r="D1137" s="191">
        <v>45481.0</v>
      </c>
      <c r="E1137" s="102" t="s">
        <v>27</v>
      </c>
      <c r="F1137" s="102" t="s">
        <v>86</v>
      </c>
    </row>
    <row r="1138" hidden="1">
      <c r="A1138" s="102" t="s">
        <v>1756</v>
      </c>
      <c r="B1138" s="102" t="s">
        <v>755</v>
      </c>
      <c r="C1138" s="102" t="s">
        <v>756</v>
      </c>
      <c r="D1138" s="191">
        <v>45481.0</v>
      </c>
      <c r="E1138" s="102" t="s">
        <v>50</v>
      </c>
      <c r="F1138" s="102" t="s">
        <v>86</v>
      </c>
    </row>
    <row r="1139" hidden="1">
      <c r="A1139" s="102" t="s">
        <v>1756</v>
      </c>
      <c r="B1139" s="102" t="s">
        <v>135</v>
      </c>
      <c r="C1139" s="102" t="s">
        <v>136</v>
      </c>
      <c r="D1139" s="191">
        <v>45481.0</v>
      </c>
      <c r="E1139" s="102" t="s">
        <v>114</v>
      </c>
      <c r="F1139" s="102" t="s">
        <v>86</v>
      </c>
    </row>
    <row r="1140" hidden="1">
      <c r="A1140" s="102" t="s">
        <v>1756</v>
      </c>
      <c r="B1140" s="102" t="s">
        <v>105</v>
      </c>
      <c r="C1140" s="102" t="s">
        <v>106</v>
      </c>
      <c r="D1140" s="191">
        <v>45481.0</v>
      </c>
      <c r="E1140" s="102" t="s">
        <v>86</v>
      </c>
      <c r="F1140" s="102" t="s">
        <v>86</v>
      </c>
    </row>
    <row r="1141" hidden="1">
      <c r="A1141" s="102" t="s">
        <v>1756</v>
      </c>
      <c r="B1141" s="102" t="s">
        <v>96</v>
      </c>
      <c r="C1141" s="102" t="s">
        <v>97</v>
      </c>
      <c r="D1141" s="191">
        <v>45481.0</v>
      </c>
      <c r="E1141" s="102" t="s">
        <v>86</v>
      </c>
      <c r="F1141" s="102" t="s">
        <v>86</v>
      </c>
    </row>
    <row r="1142" hidden="1">
      <c r="A1142" s="102" t="s">
        <v>1756</v>
      </c>
      <c r="B1142" s="102" t="s">
        <v>79</v>
      </c>
      <c r="C1142" s="102" t="s">
        <v>80</v>
      </c>
      <c r="D1142" s="191">
        <v>45481.0</v>
      </c>
      <c r="E1142" s="102" t="s">
        <v>86</v>
      </c>
      <c r="F1142" s="102" t="s">
        <v>86</v>
      </c>
    </row>
    <row r="1143" hidden="1">
      <c r="A1143" s="102" t="s">
        <v>1747</v>
      </c>
      <c r="B1143" s="102" t="s">
        <v>69</v>
      </c>
      <c r="C1143" s="102" t="s">
        <v>70</v>
      </c>
      <c r="D1143" s="172">
        <v>45481.0</v>
      </c>
      <c r="E1143" s="102" t="s">
        <v>27</v>
      </c>
      <c r="F1143" s="102" t="s">
        <v>27</v>
      </c>
    </row>
    <row r="1144" hidden="1">
      <c r="A1144" s="102" t="s">
        <v>1747</v>
      </c>
      <c r="B1144" s="102" t="s">
        <v>65</v>
      </c>
      <c r="C1144" s="102" t="s">
        <v>66</v>
      </c>
      <c r="D1144" s="191">
        <v>45481.0</v>
      </c>
      <c r="E1144" s="102" t="s">
        <v>27</v>
      </c>
      <c r="F1144" s="102" t="s">
        <v>27</v>
      </c>
    </row>
    <row r="1145" hidden="1">
      <c r="A1145" s="102" t="s">
        <v>1747</v>
      </c>
      <c r="B1145" s="102" t="s">
        <v>63</v>
      </c>
      <c r="C1145" s="102" t="s">
        <v>64</v>
      </c>
      <c r="D1145" s="191">
        <v>45481.0</v>
      </c>
      <c r="E1145" s="102" t="s">
        <v>27</v>
      </c>
      <c r="F1145" s="102" t="s">
        <v>27</v>
      </c>
    </row>
    <row r="1146" hidden="1">
      <c r="A1146" s="102" t="s">
        <v>1747</v>
      </c>
      <c r="B1146" s="102" t="s">
        <v>57</v>
      </c>
      <c r="C1146" s="102" t="s">
        <v>58</v>
      </c>
      <c r="D1146" s="191">
        <v>45481.0</v>
      </c>
      <c r="E1146" s="102" t="s">
        <v>27</v>
      </c>
      <c r="F1146" s="102" t="s">
        <v>27</v>
      </c>
    </row>
    <row r="1147" hidden="1">
      <c r="A1147" s="102" t="s">
        <v>1747</v>
      </c>
      <c r="B1147" s="102" t="s">
        <v>53</v>
      </c>
      <c r="C1147" s="102" t="s">
        <v>54</v>
      </c>
      <c r="D1147" s="191">
        <v>45481.0</v>
      </c>
      <c r="E1147" s="102" t="s">
        <v>27</v>
      </c>
      <c r="F1147" s="102" t="s">
        <v>27</v>
      </c>
    </row>
    <row r="1148" hidden="1">
      <c r="A1148" s="102" t="s">
        <v>1747</v>
      </c>
      <c r="B1148" s="102" t="s">
        <v>43</v>
      </c>
      <c r="C1148" s="102" t="s">
        <v>44</v>
      </c>
      <c r="D1148" s="191">
        <v>45481.0</v>
      </c>
      <c r="E1148" s="102" t="s">
        <v>27</v>
      </c>
      <c r="F1148" s="102" t="s">
        <v>27</v>
      </c>
    </row>
    <row r="1149" hidden="1">
      <c r="A1149" s="102" t="s">
        <v>1747</v>
      </c>
      <c r="B1149" s="102" t="s">
        <v>31</v>
      </c>
      <c r="C1149" s="102" t="s">
        <v>32</v>
      </c>
      <c r="D1149" s="191">
        <v>45481.0</v>
      </c>
      <c r="E1149" s="102" t="s">
        <v>27</v>
      </c>
      <c r="F1149" s="102" t="s">
        <v>27</v>
      </c>
    </row>
    <row r="1150" hidden="1">
      <c r="A1150" s="102" t="s">
        <v>1747</v>
      </c>
      <c r="B1150" s="102" t="s">
        <v>23</v>
      </c>
      <c r="C1150" s="102" t="s">
        <v>25</v>
      </c>
      <c r="D1150" s="191">
        <v>45481.0</v>
      </c>
      <c r="E1150" s="102" t="s">
        <v>27</v>
      </c>
      <c r="F1150" s="102" t="s">
        <v>27</v>
      </c>
    </row>
    <row r="1151" hidden="1">
      <c r="A1151" s="102" t="s">
        <v>1785</v>
      </c>
      <c r="B1151" s="102" t="s">
        <v>783</v>
      </c>
      <c r="C1151" s="102" t="s">
        <v>3767</v>
      </c>
      <c r="D1151" s="191">
        <v>45512.0</v>
      </c>
      <c r="E1151" s="102" t="s">
        <v>50</v>
      </c>
      <c r="F1151" s="102" t="s">
        <v>50</v>
      </c>
    </row>
    <row r="1152" hidden="1">
      <c r="A1152" s="102" t="s">
        <v>1785</v>
      </c>
      <c r="B1152" s="102" t="s">
        <v>776</v>
      </c>
      <c r="C1152" s="102" t="s">
        <v>777</v>
      </c>
      <c r="D1152" s="191">
        <v>45512.0</v>
      </c>
      <c r="E1152" s="102" t="s">
        <v>50</v>
      </c>
      <c r="F1152" s="102" t="s">
        <v>50</v>
      </c>
    </row>
    <row r="1153" hidden="1">
      <c r="A1153" s="102" t="s">
        <v>1785</v>
      </c>
      <c r="B1153" s="102" t="s">
        <v>755</v>
      </c>
      <c r="C1153" s="102" t="s">
        <v>756</v>
      </c>
      <c r="D1153" s="191">
        <v>45512.0</v>
      </c>
      <c r="E1153" s="102" t="s">
        <v>50</v>
      </c>
      <c r="F1153" s="102" t="s">
        <v>50</v>
      </c>
    </row>
    <row r="1154" hidden="1">
      <c r="A1154" s="102" t="s">
        <v>1785</v>
      </c>
      <c r="B1154" s="102" t="s">
        <v>665</v>
      </c>
      <c r="C1154" s="102" t="s">
        <v>666</v>
      </c>
      <c r="D1154" s="191">
        <v>45512.0</v>
      </c>
      <c r="E1154" s="102" t="s">
        <v>50</v>
      </c>
      <c r="F1154" s="102" t="s">
        <v>50</v>
      </c>
    </row>
    <row r="1155" hidden="1">
      <c r="A1155" s="102" t="s">
        <v>1785</v>
      </c>
      <c r="B1155" s="102" t="s">
        <v>183</v>
      </c>
      <c r="C1155" s="102" t="s">
        <v>184</v>
      </c>
      <c r="D1155" s="191">
        <v>45512.0</v>
      </c>
      <c r="E1155" s="102" t="s">
        <v>50</v>
      </c>
      <c r="F1155" s="102" t="s">
        <v>50</v>
      </c>
    </row>
    <row r="1156" hidden="1">
      <c r="A1156" s="102" t="s">
        <v>1785</v>
      </c>
      <c r="B1156" s="102" t="s">
        <v>179</v>
      </c>
      <c r="C1156" s="102" t="s">
        <v>180</v>
      </c>
      <c r="D1156" s="191">
        <v>45512.0</v>
      </c>
      <c r="E1156" s="102" t="s">
        <v>50</v>
      </c>
      <c r="F1156" s="102" t="s">
        <v>50</v>
      </c>
    </row>
    <row r="1157" hidden="1">
      <c r="A1157" s="102" t="s">
        <v>1785</v>
      </c>
      <c r="B1157" s="102" t="s">
        <v>174</v>
      </c>
      <c r="C1157" s="102" t="s">
        <v>175</v>
      </c>
      <c r="D1157" s="191">
        <v>45512.0</v>
      </c>
      <c r="E1157" s="102" t="s">
        <v>50</v>
      </c>
      <c r="F1157" s="102" t="s">
        <v>50</v>
      </c>
    </row>
    <row r="1158" hidden="1">
      <c r="A1158" s="102" t="s">
        <v>1785</v>
      </c>
      <c r="B1158" s="102" t="s">
        <v>171</v>
      </c>
      <c r="C1158" s="102" t="s">
        <v>172</v>
      </c>
      <c r="D1158" s="191">
        <v>45512.0</v>
      </c>
      <c r="E1158" s="102" t="s">
        <v>50</v>
      </c>
      <c r="F1158" s="102" t="s">
        <v>50</v>
      </c>
    </row>
    <row r="1159" hidden="1">
      <c r="A1159" s="102" t="s">
        <v>1785</v>
      </c>
      <c r="B1159" s="102" t="s">
        <v>74</v>
      </c>
      <c r="C1159" s="102" t="s">
        <v>75</v>
      </c>
      <c r="D1159" s="191">
        <v>45512.0</v>
      </c>
      <c r="E1159" s="102" t="s">
        <v>50</v>
      </c>
      <c r="F1159" s="102" t="s">
        <v>50</v>
      </c>
    </row>
    <row r="1160" hidden="1">
      <c r="A1160" s="102" t="s">
        <v>1785</v>
      </c>
      <c r="B1160" s="102" t="s">
        <v>48</v>
      </c>
      <c r="C1160" s="102" t="s">
        <v>49</v>
      </c>
      <c r="D1160" s="191">
        <v>45512.0</v>
      </c>
      <c r="E1160" s="102" t="s">
        <v>50</v>
      </c>
      <c r="F1160" s="102" t="s">
        <v>50</v>
      </c>
    </row>
    <row r="1161" hidden="1">
      <c r="A1161" s="102" t="s">
        <v>1736</v>
      </c>
      <c r="B1161" s="102" t="s">
        <v>766</v>
      </c>
      <c r="C1161" s="102" t="s">
        <v>231</v>
      </c>
      <c r="D1161" s="191">
        <v>45512.0</v>
      </c>
      <c r="E1161" s="102" t="s">
        <v>293</v>
      </c>
      <c r="F1161" s="102" t="s">
        <v>293</v>
      </c>
    </row>
    <row r="1162" hidden="1">
      <c r="A1162" s="102" t="s">
        <v>1736</v>
      </c>
      <c r="B1162" s="102" t="s">
        <v>763</v>
      </c>
      <c r="C1162" s="102" t="s">
        <v>764</v>
      </c>
      <c r="D1162" s="191">
        <v>45512.0</v>
      </c>
      <c r="E1162" s="102" t="s">
        <v>293</v>
      </c>
      <c r="F1162" s="102" t="s">
        <v>293</v>
      </c>
    </row>
    <row r="1163" hidden="1">
      <c r="A1163" s="102" t="s">
        <v>1736</v>
      </c>
      <c r="B1163" s="102" t="s">
        <v>717</v>
      </c>
      <c r="C1163" s="102" t="s">
        <v>536</v>
      </c>
      <c r="D1163" s="191">
        <v>45512.0</v>
      </c>
      <c r="E1163" s="102" t="s">
        <v>293</v>
      </c>
      <c r="F1163" s="102" t="s">
        <v>293</v>
      </c>
    </row>
    <row r="1164" hidden="1">
      <c r="A1164" s="102" t="s">
        <v>1736</v>
      </c>
      <c r="B1164" s="102" t="s">
        <v>664</v>
      </c>
      <c r="C1164" s="102" t="s">
        <v>643</v>
      </c>
      <c r="D1164" s="191">
        <v>45512.0</v>
      </c>
      <c r="E1164" s="102" t="s">
        <v>293</v>
      </c>
      <c r="F1164" s="102" t="s">
        <v>293</v>
      </c>
    </row>
    <row r="1165" hidden="1">
      <c r="A1165" s="102" t="s">
        <v>1736</v>
      </c>
      <c r="B1165" s="102" t="s">
        <v>655</v>
      </c>
      <c r="C1165" s="102" t="s">
        <v>656</v>
      </c>
      <c r="D1165" s="191">
        <v>45512.0</v>
      </c>
      <c r="E1165" s="102" t="s">
        <v>293</v>
      </c>
      <c r="F1165" s="102" t="s">
        <v>293</v>
      </c>
    </row>
    <row r="1166" hidden="1">
      <c r="A1166" s="102" t="s">
        <v>1736</v>
      </c>
      <c r="B1166" s="102" t="s">
        <v>582</v>
      </c>
      <c r="C1166" s="102" t="s">
        <v>583</v>
      </c>
      <c r="D1166" s="191">
        <v>45512.0</v>
      </c>
      <c r="E1166" s="102" t="s">
        <v>293</v>
      </c>
      <c r="F1166" s="102" t="s">
        <v>293</v>
      </c>
    </row>
    <row r="1167" hidden="1">
      <c r="A1167" s="102" t="s">
        <v>1736</v>
      </c>
      <c r="B1167" s="102" t="s">
        <v>574</v>
      </c>
      <c r="C1167" s="102" t="s">
        <v>575</v>
      </c>
      <c r="D1167" s="191">
        <v>45512.0</v>
      </c>
      <c r="E1167" s="102" t="s">
        <v>293</v>
      </c>
      <c r="F1167" s="102" t="s">
        <v>293</v>
      </c>
    </row>
    <row r="1168" hidden="1">
      <c r="A1168" s="102" t="s">
        <v>1736</v>
      </c>
      <c r="B1168" s="102" t="s">
        <v>571</v>
      </c>
      <c r="C1168" s="102" t="s">
        <v>572</v>
      </c>
      <c r="D1168" s="191">
        <v>45512.0</v>
      </c>
      <c r="E1168" s="102" t="s">
        <v>293</v>
      </c>
      <c r="F1168" s="102" t="s">
        <v>293</v>
      </c>
    </row>
    <row r="1169" hidden="1">
      <c r="A1169" s="102" t="s">
        <v>1736</v>
      </c>
      <c r="B1169" s="102" t="s">
        <v>561</v>
      </c>
      <c r="C1169" s="102" t="s">
        <v>562</v>
      </c>
      <c r="D1169" s="191">
        <v>45512.0</v>
      </c>
      <c r="E1169" s="102" t="s">
        <v>293</v>
      </c>
      <c r="F1169" s="102" t="s">
        <v>293</v>
      </c>
    </row>
    <row r="1170" hidden="1">
      <c r="A1170" s="102" t="s">
        <v>1736</v>
      </c>
      <c r="B1170" s="102" t="s">
        <v>556</v>
      </c>
      <c r="C1170" s="102" t="s">
        <v>557</v>
      </c>
      <c r="D1170" s="191">
        <v>45512.0</v>
      </c>
      <c r="E1170" s="102" t="s">
        <v>293</v>
      </c>
      <c r="F1170" s="102" t="s">
        <v>293</v>
      </c>
    </row>
    <row r="1171" hidden="1">
      <c r="A1171" s="102" t="s">
        <v>1736</v>
      </c>
      <c r="B1171" s="102" t="s">
        <v>553</v>
      </c>
      <c r="C1171" s="102" t="s">
        <v>554</v>
      </c>
      <c r="D1171" s="191">
        <v>45512.0</v>
      </c>
      <c r="E1171" s="102" t="s">
        <v>293</v>
      </c>
      <c r="F1171" s="102" t="s">
        <v>293</v>
      </c>
    </row>
    <row r="1172" hidden="1">
      <c r="A1172" s="102" t="s">
        <v>1708</v>
      </c>
      <c r="B1172" s="102" t="s">
        <v>781</v>
      </c>
      <c r="C1172" s="102" t="s">
        <v>782</v>
      </c>
      <c r="D1172" s="191">
        <v>45543.0</v>
      </c>
      <c r="E1172" s="102" t="s">
        <v>439</v>
      </c>
      <c r="F1172" s="102" t="s">
        <v>439</v>
      </c>
    </row>
    <row r="1173" hidden="1">
      <c r="A1173" s="102" t="s">
        <v>1708</v>
      </c>
      <c r="B1173" s="102" t="s">
        <v>684</v>
      </c>
      <c r="C1173" s="102" t="s">
        <v>685</v>
      </c>
      <c r="D1173" s="191">
        <v>45543.0</v>
      </c>
      <c r="E1173" s="102" t="s">
        <v>439</v>
      </c>
      <c r="F1173" s="102" t="s">
        <v>439</v>
      </c>
    </row>
    <row r="1174" hidden="1">
      <c r="A1174" s="102" t="s">
        <v>1708</v>
      </c>
      <c r="B1174" s="102" t="s">
        <v>681</v>
      </c>
      <c r="C1174" s="102" t="s">
        <v>682</v>
      </c>
      <c r="D1174" s="191">
        <v>45543.0</v>
      </c>
      <c r="E1174" s="102" t="s">
        <v>439</v>
      </c>
      <c r="F1174" s="102" t="s">
        <v>439</v>
      </c>
    </row>
    <row r="1175" hidden="1">
      <c r="A1175" s="102" t="s">
        <v>1708</v>
      </c>
      <c r="B1175" s="102" t="s">
        <v>444</v>
      </c>
      <c r="C1175" s="102" t="s">
        <v>445</v>
      </c>
      <c r="D1175" s="191">
        <v>45543.0</v>
      </c>
      <c r="E1175" s="102" t="s">
        <v>439</v>
      </c>
      <c r="F1175" s="102" t="s">
        <v>439</v>
      </c>
    </row>
    <row r="1176" hidden="1">
      <c r="A1176" s="102" t="s">
        <v>1708</v>
      </c>
      <c r="B1176" s="102" t="s">
        <v>442</v>
      </c>
      <c r="C1176" s="102" t="s">
        <v>443</v>
      </c>
      <c r="D1176" s="191">
        <v>45543.0</v>
      </c>
      <c r="E1176" s="102" t="s">
        <v>439</v>
      </c>
      <c r="F1176" s="102" t="s">
        <v>439</v>
      </c>
    </row>
    <row r="1177" hidden="1">
      <c r="A1177" s="102" t="s">
        <v>1708</v>
      </c>
      <c r="B1177" s="102" t="s">
        <v>438</v>
      </c>
      <c r="C1177" s="102" t="s">
        <v>268</v>
      </c>
      <c r="D1177" s="191">
        <v>45543.0</v>
      </c>
      <c r="E1177" s="102" t="s">
        <v>439</v>
      </c>
      <c r="F1177" s="102" t="s">
        <v>439</v>
      </c>
    </row>
    <row r="1178" hidden="1">
      <c r="A1178" s="102" t="s">
        <v>1699</v>
      </c>
      <c r="B1178" s="102" t="s">
        <v>737</v>
      </c>
      <c r="C1178" s="102" t="s">
        <v>738</v>
      </c>
      <c r="D1178" s="191">
        <v>45543.0</v>
      </c>
      <c r="E1178" s="102" t="s">
        <v>453</v>
      </c>
      <c r="F1178" s="102" t="s">
        <v>453</v>
      </c>
    </row>
    <row r="1179" hidden="1">
      <c r="A1179" s="102" t="s">
        <v>1699</v>
      </c>
      <c r="B1179" s="102" t="s">
        <v>726</v>
      </c>
      <c r="C1179" s="102" t="s">
        <v>727</v>
      </c>
      <c r="D1179" s="191">
        <v>45543.0</v>
      </c>
      <c r="E1179" s="102" t="s">
        <v>453</v>
      </c>
      <c r="F1179" s="102" t="s">
        <v>453</v>
      </c>
    </row>
    <row r="1180" hidden="1">
      <c r="A1180" s="102" t="s">
        <v>1699</v>
      </c>
      <c r="B1180" s="102" t="s">
        <v>629</v>
      </c>
      <c r="C1180" s="102" t="s">
        <v>630</v>
      </c>
      <c r="D1180" s="191">
        <v>45543.0</v>
      </c>
      <c r="E1180" s="102" t="s">
        <v>453</v>
      </c>
      <c r="F1180" s="102" t="s">
        <v>453</v>
      </c>
    </row>
    <row r="1181" hidden="1">
      <c r="A1181" s="102" t="s">
        <v>1699</v>
      </c>
      <c r="B1181" s="102" t="s">
        <v>486</v>
      </c>
      <c r="C1181" s="102" t="s">
        <v>487</v>
      </c>
      <c r="D1181" s="191">
        <v>45543.0</v>
      </c>
      <c r="E1181" s="102" t="s">
        <v>453</v>
      </c>
      <c r="F1181" s="102" t="s">
        <v>453</v>
      </c>
    </row>
    <row r="1182" hidden="1">
      <c r="A1182" s="102" t="s">
        <v>1699</v>
      </c>
      <c r="B1182" s="102" t="s">
        <v>470</v>
      </c>
      <c r="C1182" s="102" t="s">
        <v>471</v>
      </c>
      <c r="D1182" s="191">
        <v>45543.0</v>
      </c>
      <c r="E1182" s="102" t="s">
        <v>453</v>
      </c>
      <c r="F1182" s="102" t="s">
        <v>453</v>
      </c>
    </row>
    <row r="1183" hidden="1">
      <c r="A1183" s="102" t="s">
        <v>1699</v>
      </c>
      <c r="B1183" s="102" t="s">
        <v>461</v>
      </c>
      <c r="C1183" s="102" t="s">
        <v>462</v>
      </c>
      <c r="D1183" s="191">
        <v>45543.0</v>
      </c>
      <c r="E1183" s="102" t="s">
        <v>453</v>
      </c>
      <c r="F1183" s="102" t="s">
        <v>453</v>
      </c>
    </row>
    <row r="1184" hidden="1">
      <c r="A1184" s="102" t="s">
        <v>1699</v>
      </c>
      <c r="B1184" s="102" t="s">
        <v>458</v>
      </c>
      <c r="C1184" s="102" t="s">
        <v>459</v>
      </c>
      <c r="D1184" s="191">
        <v>45543.0</v>
      </c>
      <c r="E1184" s="102" t="s">
        <v>453</v>
      </c>
      <c r="F1184" s="102" t="s">
        <v>453</v>
      </c>
    </row>
    <row r="1185" hidden="1">
      <c r="A1185" s="102" t="s">
        <v>1699</v>
      </c>
      <c r="B1185" s="102" t="s">
        <v>451</v>
      </c>
      <c r="C1185" s="102" t="s">
        <v>452</v>
      </c>
      <c r="D1185" s="191">
        <v>45543.0</v>
      </c>
      <c r="E1185" s="102" t="s">
        <v>453</v>
      </c>
      <c r="F1185" s="102" t="s">
        <v>453</v>
      </c>
    </row>
    <row r="1186" hidden="1">
      <c r="A1186" s="102" t="s">
        <v>1679</v>
      </c>
      <c r="B1186" s="102" t="s">
        <v>626</v>
      </c>
      <c r="C1186" s="102" t="s">
        <v>627</v>
      </c>
      <c r="D1186" s="191">
        <v>45543.0</v>
      </c>
      <c r="E1186" s="102" t="s">
        <v>387</v>
      </c>
      <c r="F1186" s="102" t="s">
        <v>387</v>
      </c>
    </row>
    <row r="1187">
      <c r="A1187" s="102" t="s">
        <v>1679</v>
      </c>
      <c r="B1187" s="102" t="s">
        <v>621</v>
      </c>
      <c r="C1187" s="102" t="s">
        <v>622</v>
      </c>
      <c r="D1187" s="191">
        <v>45543.0</v>
      </c>
      <c r="E1187" s="102" t="s">
        <v>387</v>
      </c>
      <c r="F1187" s="102" t="s">
        <v>387</v>
      </c>
    </row>
    <row r="1188" hidden="1">
      <c r="A1188" s="102" t="s">
        <v>1664</v>
      </c>
      <c r="B1188" s="102" t="s">
        <v>786</v>
      </c>
      <c r="C1188" s="102" t="s">
        <v>787</v>
      </c>
      <c r="D1188" s="191">
        <v>45543.0</v>
      </c>
      <c r="E1188" s="102" t="s">
        <v>327</v>
      </c>
      <c r="F1188" s="102" t="s">
        <v>327</v>
      </c>
    </row>
    <row r="1189" hidden="1">
      <c r="A1189" s="102" t="s">
        <v>1664</v>
      </c>
      <c r="B1189" s="102" t="s">
        <v>615</v>
      </c>
      <c r="C1189" s="102" t="s">
        <v>616</v>
      </c>
      <c r="D1189" s="172">
        <v>45543.0</v>
      </c>
      <c r="E1189" s="102" t="s">
        <v>327</v>
      </c>
      <c r="F1189" s="102" t="s">
        <v>327</v>
      </c>
    </row>
    <row r="1190" hidden="1">
      <c r="A1190" s="102" t="s">
        <v>1664</v>
      </c>
      <c r="B1190" s="102" t="s">
        <v>389</v>
      </c>
      <c r="C1190" s="102" t="s">
        <v>390</v>
      </c>
      <c r="D1190" s="191">
        <v>45543.0</v>
      </c>
      <c r="E1190" s="102" t="s">
        <v>327</v>
      </c>
      <c r="F1190" s="102" t="s">
        <v>327</v>
      </c>
    </row>
    <row r="1191" hidden="1">
      <c r="A1191" s="102" t="s">
        <v>1664</v>
      </c>
      <c r="B1191" s="102" t="s">
        <v>379</v>
      </c>
      <c r="C1191" s="102" t="s">
        <v>380</v>
      </c>
      <c r="D1191" s="191">
        <v>45543.0</v>
      </c>
      <c r="E1191" s="102" t="s">
        <v>327</v>
      </c>
      <c r="F1191" s="102" t="s">
        <v>327</v>
      </c>
    </row>
    <row r="1192" hidden="1">
      <c r="A1192" s="102" t="s">
        <v>1664</v>
      </c>
      <c r="B1192" s="102" t="s">
        <v>376</v>
      </c>
      <c r="C1192" s="102" t="s">
        <v>377</v>
      </c>
      <c r="D1192" s="192">
        <v>45543.0</v>
      </c>
      <c r="E1192" s="102" t="s">
        <v>327</v>
      </c>
      <c r="F1192" s="102" t="s">
        <v>327</v>
      </c>
    </row>
    <row r="1193" hidden="1">
      <c r="A1193" s="102" t="s">
        <v>1664</v>
      </c>
      <c r="B1193" s="102" t="s">
        <v>353</v>
      </c>
      <c r="C1193" s="102" t="s">
        <v>354</v>
      </c>
      <c r="D1193" s="191">
        <v>45543.0</v>
      </c>
      <c r="E1193" s="102" t="s">
        <v>327</v>
      </c>
      <c r="F1193" s="102" t="s">
        <v>327</v>
      </c>
    </row>
    <row r="1194" hidden="1">
      <c r="A1194" s="102" t="s">
        <v>1664</v>
      </c>
      <c r="B1194" s="102" t="s">
        <v>340</v>
      </c>
      <c r="C1194" s="102" t="s">
        <v>341</v>
      </c>
      <c r="D1194" s="191">
        <v>45543.0</v>
      </c>
      <c r="E1194" s="102" t="s">
        <v>327</v>
      </c>
      <c r="F1194" s="102" t="s">
        <v>327</v>
      </c>
    </row>
    <row r="1195" hidden="1">
      <c r="A1195" s="102" t="s">
        <v>1664</v>
      </c>
      <c r="B1195" s="102" t="s">
        <v>333</v>
      </c>
      <c r="C1195" s="102" t="s">
        <v>268</v>
      </c>
      <c r="D1195" s="191">
        <v>45543.0</v>
      </c>
      <c r="E1195" s="102" t="s">
        <v>327</v>
      </c>
      <c r="F1195" s="102" t="s">
        <v>327</v>
      </c>
    </row>
    <row r="1196" hidden="1">
      <c r="A1196" s="102" t="s">
        <v>1664</v>
      </c>
      <c r="B1196" s="102" t="s">
        <v>330</v>
      </c>
      <c r="C1196" s="102" t="s">
        <v>331</v>
      </c>
      <c r="D1196" s="191">
        <v>45543.0</v>
      </c>
      <c r="E1196" s="102" t="s">
        <v>327</v>
      </c>
      <c r="F1196" s="102" t="s">
        <v>327</v>
      </c>
    </row>
    <row r="1197" hidden="1">
      <c r="A1197" s="102" t="s">
        <v>1664</v>
      </c>
      <c r="B1197" s="102" t="s">
        <v>325</v>
      </c>
      <c r="C1197" s="102" t="s">
        <v>326</v>
      </c>
      <c r="D1197" s="191">
        <v>45543.0</v>
      </c>
      <c r="E1197" s="102" t="s">
        <v>327</v>
      </c>
      <c r="F1197" s="102" t="s">
        <v>327</v>
      </c>
    </row>
    <row r="1198" hidden="1">
      <c r="A1198" s="102" t="s">
        <v>1757</v>
      </c>
      <c r="B1198" s="102" t="s">
        <v>773</v>
      </c>
      <c r="C1198" s="102" t="s">
        <v>774</v>
      </c>
      <c r="D1198" s="191">
        <v>45543.0</v>
      </c>
      <c r="E1198" s="102" t="s">
        <v>27</v>
      </c>
      <c r="F1198" s="102" t="s">
        <v>86</v>
      </c>
    </row>
    <row r="1199" hidden="1">
      <c r="A1199" s="102" t="s">
        <v>1757</v>
      </c>
      <c r="B1199" s="102" t="s">
        <v>771</v>
      </c>
      <c r="C1199" s="102" t="s">
        <v>772</v>
      </c>
      <c r="D1199" s="191">
        <v>45543.0</v>
      </c>
      <c r="E1199" s="102" t="s">
        <v>27</v>
      </c>
      <c r="F1199" s="102" t="s">
        <v>86</v>
      </c>
    </row>
    <row r="1200" hidden="1">
      <c r="A1200" s="102" t="s">
        <v>1757</v>
      </c>
      <c r="B1200" s="102" t="s">
        <v>79</v>
      </c>
      <c r="C1200" s="102" t="s">
        <v>80</v>
      </c>
      <c r="D1200" s="191">
        <v>45543.0</v>
      </c>
      <c r="E1200" s="102" t="s">
        <v>86</v>
      </c>
      <c r="F1200" s="102" t="s">
        <v>86</v>
      </c>
    </row>
    <row r="1201" hidden="1">
      <c r="A1201" s="102" t="s">
        <v>1775</v>
      </c>
      <c r="B1201" s="102" t="s">
        <v>135</v>
      </c>
      <c r="C1201" s="102" t="s">
        <v>136</v>
      </c>
      <c r="D1201" s="191">
        <v>45543.0</v>
      </c>
      <c r="E1201" s="102" t="s">
        <v>114</v>
      </c>
      <c r="F1201" s="102" t="s">
        <v>114</v>
      </c>
    </row>
    <row r="1202" hidden="1">
      <c r="A1202" s="102" t="s">
        <v>1775</v>
      </c>
      <c r="B1202" s="102" t="s">
        <v>126</v>
      </c>
      <c r="C1202" s="102" t="s">
        <v>127</v>
      </c>
      <c r="D1202" s="191">
        <v>45543.0</v>
      </c>
      <c r="E1202" s="102" t="s">
        <v>114</v>
      </c>
      <c r="F1202" s="102" t="s">
        <v>114</v>
      </c>
    </row>
    <row r="1203" hidden="1">
      <c r="A1203" s="102" t="s">
        <v>1775</v>
      </c>
      <c r="B1203" s="102" t="s">
        <v>116</v>
      </c>
      <c r="C1203" s="102" t="s">
        <v>117</v>
      </c>
      <c r="D1203" s="191">
        <v>45543.0</v>
      </c>
      <c r="E1203" s="102" t="s">
        <v>114</v>
      </c>
      <c r="F1203" s="102" t="s">
        <v>114</v>
      </c>
    </row>
    <row r="1204" hidden="1">
      <c r="A1204" s="102" t="s">
        <v>1748</v>
      </c>
      <c r="B1204" s="102" t="s">
        <v>69</v>
      </c>
      <c r="C1204" s="102" t="s">
        <v>70</v>
      </c>
      <c r="D1204" s="172">
        <v>45543.0</v>
      </c>
      <c r="E1204" s="102" t="s">
        <v>27</v>
      </c>
      <c r="F1204" s="102" t="s">
        <v>27</v>
      </c>
    </row>
    <row r="1205" hidden="1">
      <c r="A1205" s="102" t="s">
        <v>1748</v>
      </c>
      <c r="B1205" s="102" t="s">
        <v>65</v>
      </c>
      <c r="C1205" s="102" t="s">
        <v>66</v>
      </c>
      <c r="D1205" s="191">
        <v>45543.0</v>
      </c>
      <c r="E1205" s="102" t="s">
        <v>27</v>
      </c>
      <c r="F1205" s="102" t="s">
        <v>27</v>
      </c>
    </row>
    <row r="1206" hidden="1">
      <c r="A1206" s="102" t="s">
        <v>1748</v>
      </c>
      <c r="B1206" s="102" t="s">
        <v>63</v>
      </c>
      <c r="C1206" s="102" t="s">
        <v>64</v>
      </c>
      <c r="D1206" s="191">
        <v>45543.0</v>
      </c>
      <c r="E1206" s="102" t="s">
        <v>27</v>
      </c>
      <c r="F1206" s="102" t="s">
        <v>27</v>
      </c>
    </row>
    <row r="1207" hidden="1">
      <c r="A1207" s="102" t="s">
        <v>1748</v>
      </c>
      <c r="B1207" s="102" t="s">
        <v>57</v>
      </c>
      <c r="C1207" s="102" t="s">
        <v>58</v>
      </c>
      <c r="D1207" s="191">
        <v>45543.0</v>
      </c>
      <c r="E1207" s="102" t="s">
        <v>27</v>
      </c>
      <c r="F1207" s="102" t="s">
        <v>27</v>
      </c>
    </row>
    <row r="1208" hidden="1">
      <c r="A1208" s="102" t="s">
        <v>1748</v>
      </c>
      <c r="B1208" s="102" t="s">
        <v>53</v>
      </c>
      <c r="C1208" s="102" t="s">
        <v>54</v>
      </c>
      <c r="D1208" s="191">
        <v>45543.0</v>
      </c>
      <c r="E1208" s="102" t="s">
        <v>27</v>
      </c>
      <c r="F1208" s="102" t="s">
        <v>27</v>
      </c>
    </row>
    <row r="1209" hidden="1">
      <c r="A1209" s="102" t="s">
        <v>1748</v>
      </c>
      <c r="B1209" s="102" t="s">
        <v>43</v>
      </c>
      <c r="C1209" s="102" t="s">
        <v>44</v>
      </c>
      <c r="D1209" s="191">
        <v>45543.0</v>
      </c>
      <c r="E1209" s="102" t="s">
        <v>27</v>
      </c>
      <c r="F1209" s="102" t="s">
        <v>27</v>
      </c>
    </row>
    <row r="1210" hidden="1">
      <c r="A1210" s="102" t="s">
        <v>1748</v>
      </c>
      <c r="B1210" s="102" t="s">
        <v>31</v>
      </c>
      <c r="C1210" s="102" t="s">
        <v>32</v>
      </c>
      <c r="D1210" s="191">
        <v>45543.0</v>
      </c>
      <c r="E1210" s="102" t="s">
        <v>27</v>
      </c>
      <c r="F1210" s="102" t="s">
        <v>27</v>
      </c>
    </row>
    <row r="1211" hidden="1">
      <c r="A1211" s="102" t="s">
        <v>1748</v>
      </c>
      <c r="B1211" s="102" t="s">
        <v>23</v>
      </c>
      <c r="C1211" s="102" t="s">
        <v>25</v>
      </c>
      <c r="D1211" s="191">
        <v>45543.0</v>
      </c>
      <c r="E1211" s="102" t="s">
        <v>27</v>
      </c>
      <c r="F1211" s="102" t="s">
        <v>27</v>
      </c>
    </row>
    <row r="1212" hidden="1">
      <c r="A1212" s="102" t="s">
        <v>1641</v>
      </c>
      <c r="B1212" s="102" t="s">
        <v>703</v>
      </c>
      <c r="C1212" s="102" t="s">
        <v>704</v>
      </c>
      <c r="D1212" s="191">
        <v>45573.0</v>
      </c>
      <c r="E1212" s="102" t="s">
        <v>225</v>
      </c>
      <c r="F1212" s="102" t="s">
        <v>225</v>
      </c>
    </row>
    <row r="1213" hidden="1">
      <c r="A1213" s="102" t="s">
        <v>1641</v>
      </c>
      <c r="B1213" s="102" t="s">
        <v>382</v>
      </c>
      <c r="C1213" s="102" t="s">
        <v>383</v>
      </c>
      <c r="D1213" s="191">
        <v>45573.0</v>
      </c>
      <c r="E1213" s="102" t="s">
        <v>225</v>
      </c>
      <c r="F1213" s="102" t="s">
        <v>225</v>
      </c>
    </row>
    <row r="1214" hidden="1">
      <c r="A1214" s="102" t="s">
        <v>1641</v>
      </c>
      <c r="B1214" s="102" t="s">
        <v>369</v>
      </c>
      <c r="C1214" s="102" t="s">
        <v>39</v>
      </c>
      <c r="D1214" s="191">
        <v>45573.0</v>
      </c>
      <c r="E1214" s="102" t="s">
        <v>225</v>
      </c>
      <c r="F1214" s="102" t="s">
        <v>225</v>
      </c>
    </row>
    <row r="1215" hidden="1">
      <c r="A1215" s="102" t="s">
        <v>1641</v>
      </c>
      <c r="B1215" s="102" t="s">
        <v>357</v>
      </c>
      <c r="C1215" s="102" t="s">
        <v>358</v>
      </c>
      <c r="D1215" s="191">
        <v>45573.0</v>
      </c>
      <c r="E1215" s="102" t="s">
        <v>225</v>
      </c>
      <c r="F1215" s="102" t="s">
        <v>225</v>
      </c>
    </row>
    <row r="1216" hidden="1">
      <c r="A1216" s="102" t="s">
        <v>1641</v>
      </c>
      <c r="B1216" s="102" t="s">
        <v>338</v>
      </c>
      <c r="C1216" s="102" t="s">
        <v>339</v>
      </c>
      <c r="D1216" s="191">
        <v>45573.0</v>
      </c>
      <c r="E1216" s="102" t="s">
        <v>225</v>
      </c>
      <c r="F1216" s="102" t="s">
        <v>225</v>
      </c>
    </row>
    <row r="1217" hidden="1">
      <c r="A1217" s="102" t="s">
        <v>1641</v>
      </c>
      <c r="B1217" s="102" t="s">
        <v>335</v>
      </c>
      <c r="C1217" s="102" t="s">
        <v>336</v>
      </c>
      <c r="D1217" s="191">
        <v>45573.0</v>
      </c>
      <c r="E1217" s="102" t="s">
        <v>225</v>
      </c>
      <c r="F1217" s="102" t="s">
        <v>225</v>
      </c>
    </row>
    <row r="1218" hidden="1">
      <c r="A1218" s="102" t="s">
        <v>1641</v>
      </c>
      <c r="B1218" s="102" t="s">
        <v>255</v>
      </c>
      <c r="C1218" s="102" t="s">
        <v>256</v>
      </c>
      <c r="D1218" s="191">
        <v>45573.0</v>
      </c>
      <c r="E1218" s="102" t="s">
        <v>225</v>
      </c>
      <c r="F1218" s="102" t="s">
        <v>225</v>
      </c>
    </row>
    <row r="1219" hidden="1">
      <c r="A1219" s="102" t="s">
        <v>1641</v>
      </c>
      <c r="B1219" s="102" t="s">
        <v>248</v>
      </c>
      <c r="C1219" s="102" t="s">
        <v>249</v>
      </c>
      <c r="D1219" s="191">
        <v>45573.0</v>
      </c>
      <c r="E1219" s="102" t="s">
        <v>225</v>
      </c>
      <c r="F1219" s="102" t="s">
        <v>225</v>
      </c>
    </row>
    <row r="1220" hidden="1">
      <c r="A1220" s="102" t="s">
        <v>1641</v>
      </c>
      <c r="B1220" s="102" t="s">
        <v>246</v>
      </c>
      <c r="C1220" s="102" t="s">
        <v>130</v>
      </c>
      <c r="D1220" s="191">
        <v>45573.0</v>
      </c>
      <c r="E1220" s="102" t="s">
        <v>225</v>
      </c>
      <c r="F1220" s="102" t="s">
        <v>225</v>
      </c>
    </row>
    <row r="1221" hidden="1">
      <c r="A1221" s="102" t="s">
        <v>1641</v>
      </c>
      <c r="B1221" s="102" t="s">
        <v>230</v>
      </c>
      <c r="C1221" s="102" t="s">
        <v>231</v>
      </c>
      <c r="D1221" s="172">
        <v>45573.0</v>
      </c>
      <c r="E1221" s="102" t="s">
        <v>225</v>
      </c>
      <c r="F1221" s="102" t="s">
        <v>225</v>
      </c>
    </row>
    <row r="1222" hidden="1">
      <c r="A1222" s="102" t="s">
        <v>1641</v>
      </c>
      <c r="B1222" s="102" t="s">
        <v>227</v>
      </c>
      <c r="C1222" s="102" t="s">
        <v>228</v>
      </c>
      <c r="D1222" s="191">
        <v>45573.0</v>
      </c>
      <c r="E1222" s="102" t="s">
        <v>225</v>
      </c>
      <c r="F1222" s="102" t="s">
        <v>225</v>
      </c>
    </row>
    <row r="1223" hidden="1">
      <c r="A1223" s="102" t="s">
        <v>1655</v>
      </c>
      <c r="B1223" s="102" t="s">
        <v>367</v>
      </c>
      <c r="C1223" s="102" t="s">
        <v>368</v>
      </c>
      <c r="D1223" s="191">
        <v>45573.0</v>
      </c>
      <c r="E1223" s="102" t="s">
        <v>327</v>
      </c>
      <c r="F1223" s="102" t="s">
        <v>232</v>
      </c>
    </row>
    <row r="1224" hidden="1">
      <c r="A1224" s="102" t="s">
        <v>1655</v>
      </c>
      <c r="B1224" s="102" t="s">
        <v>343</v>
      </c>
      <c r="C1224" s="102" t="s">
        <v>344</v>
      </c>
      <c r="D1224" s="191">
        <v>45573.0</v>
      </c>
      <c r="E1224" s="102" t="s">
        <v>327</v>
      </c>
      <c r="F1224" s="102" t="s">
        <v>232</v>
      </c>
    </row>
    <row r="1225" hidden="1">
      <c r="A1225" s="102" t="s">
        <v>1655</v>
      </c>
      <c r="B1225" s="102" t="s">
        <v>323</v>
      </c>
      <c r="C1225" s="102" t="s">
        <v>324</v>
      </c>
      <c r="D1225" s="191">
        <v>45573.0</v>
      </c>
      <c r="E1225" s="102" t="s">
        <v>232</v>
      </c>
      <c r="F1225" s="102" t="s">
        <v>232</v>
      </c>
    </row>
    <row r="1226" hidden="1">
      <c r="A1226" s="102" t="s">
        <v>1655</v>
      </c>
      <c r="B1226" s="102" t="s">
        <v>321</v>
      </c>
      <c r="C1226" s="102" t="s">
        <v>322</v>
      </c>
      <c r="D1226" s="191">
        <v>45573.0</v>
      </c>
      <c r="E1226" s="102" t="s">
        <v>232</v>
      </c>
      <c r="F1226" s="102" t="s">
        <v>232</v>
      </c>
    </row>
    <row r="1227" hidden="1">
      <c r="A1227" s="102" t="s">
        <v>1655</v>
      </c>
      <c r="B1227" s="102" t="s">
        <v>315</v>
      </c>
      <c r="C1227" s="102" t="s">
        <v>316</v>
      </c>
      <c r="D1227" s="191">
        <v>45573.0</v>
      </c>
      <c r="E1227" s="102" t="s">
        <v>232</v>
      </c>
      <c r="F1227" s="102" t="s">
        <v>232</v>
      </c>
    </row>
    <row r="1228" hidden="1">
      <c r="A1228" s="102" t="s">
        <v>1655</v>
      </c>
      <c r="B1228" s="102" t="s">
        <v>304</v>
      </c>
      <c r="C1228" s="102" t="s">
        <v>305</v>
      </c>
      <c r="D1228" s="191">
        <v>45573.0</v>
      </c>
      <c r="E1228" s="102" t="s">
        <v>232</v>
      </c>
      <c r="F1228" s="102" t="s">
        <v>232</v>
      </c>
    </row>
    <row r="1229" hidden="1">
      <c r="A1229" s="102" t="s">
        <v>1655</v>
      </c>
      <c r="B1229" s="102" t="s">
        <v>301</v>
      </c>
      <c r="C1229" s="102" t="s">
        <v>302</v>
      </c>
      <c r="D1229" s="191">
        <v>45573.0</v>
      </c>
      <c r="E1229" s="102" t="s">
        <v>232</v>
      </c>
      <c r="F1229" s="102" t="s">
        <v>232</v>
      </c>
    </row>
    <row r="1230" hidden="1">
      <c r="A1230" s="102" t="s">
        <v>1655</v>
      </c>
      <c r="B1230" s="102" t="s">
        <v>298</v>
      </c>
      <c r="C1230" s="102" t="s">
        <v>299</v>
      </c>
      <c r="D1230" s="191">
        <v>45573.0</v>
      </c>
      <c r="E1230" s="102" t="s">
        <v>232</v>
      </c>
      <c r="F1230" s="102" t="s">
        <v>232</v>
      </c>
    </row>
    <row r="1231" hidden="1">
      <c r="A1231" s="102" t="s">
        <v>1655</v>
      </c>
      <c r="B1231" s="102" t="s">
        <v>295</v>
      </c>
      <c r="C1231" s="102" t="s">
        <v>296</v>
      </c>
      <c r="D1231" s="191">
        <v>45573.0</v>
      </c>
      <c r="E1231" s="102" t="s">
        <v>232</v>
      </c>
      <c r="F1231" s="102" t="s">
        <v>232</v>
      </c>
    </row>
    <row r="1232" hidden="1">
      <c r="A1232" s="102" t="s">
        <v>1655</v>
      </c>
      <c r="B1232" s="102" t="s">
        <v>284</v>
      </c>
      <c r="C1232" s="102" t="s">
        <v>285</v>
      </c>
      <c r="D1232" s="191">
        <v>45573.0</v>
      </c>
      <c r="E1232" s="102" t="s">
        <v>232</v>
      </c>
      <c r="F1232" s="102" t="s">
        <v>232</v>
      </c>
    </row>
    <row r="1233" hidden="1">
      <c r="A1233" s="102" t="s">
        <v>1655</v>
      </c>
      <c r="B1233" s="102" t="s">
        <v>282</v>
      </c>
      <c r="C1233" s="102" t="s">
        <v>283</v>
      </c>
      <c r="D1233" s="191">
        <v>45573.0</v>
      </c>
      <c r="E1233" s="102" t="s">
        <v>232</v>
      </c>
      <c r="F1233" s="102" t="s">
        <v>232</v>
      </c>
    </row>
    <row r="1234" hidden="1">
      <c r="A1234" s="102" t="s">
        <v>1655</v>
      </c>
      <c r="B1234" s="102" t="s">
        <v>278</v>
      </c>
      <c r="C1234" s="102" t="s">
        <v>279</v>
      </c>
      <c r="D1234" s="191">
        <v>45573.0</v>
      </c>
      <c r="E1234" s="102" t="s">
        <v>232</v>
      </c>
      <c r="F1234" s="102" t="s">
        <v>232</v>
      </c>
    </row>
    <row r="1235" hidden="1">
      <c r="A1235" s="102" t="s">
        <v>1655</v>
      </c>
      <c r="B1235" s="102" t="s">
        <v>274</v>
      </c>
      <c r="C1235" s="102" t="s">
        <v>275</v>
      </c>
      <c r="D1235" s="191">
        <v>45573.0</v>
      </c>
      <c r="E1235" s="102" t="s">
        <v>232</v>
      </c>
      <c r="F1235" s="102" t="s">
        <v>232</v>
      </c>
    </row>
    <row r="1236" hidden="1">
      <c r="A1236" s="102" t="s">
        <v>1655</v>
      </c>
      <c r="B1236" s="102" t="s">
        <v>271</v>
      </c>
      <c r="C1236" s="102" t="s">
        <v>272</v>
      </c>
      <c r="D1236" s="191">
        <v>45573.0</v>
      </c>
      <c r="E1236" s="102" t="s">
        <v>232</v>
      </c>
      <c r="F1236" s="102" t="s">
        <v>232</v>
      </c>
    </row>
    <row r="1237" hidden="1">
      <c r="A1237" s="102" t="s">
        <v>1655</v>
      </c>
      <c r="B1237" s="102" t="s">
        <v>252</v>
      </c>
      <c r="C1237" s="102" t="s">
        <v>253</v>
      </c>
      <c r="D1237" s="191">
        <v>45573.0</v>
      </c>
      <c r="E1237" s="102" t="s">
        <v>232</v>
      </c>
      <c r="F1237" s="102" t="s">
        <v>232</v>
      </c>
    </row>
    <row r="1238" hidden="1">
      <c r="A1238" s="102" t="s">
        <v>1655</v>
      </c>
      <c r="B1238" s="102" t="s">
        <v>240</v>
      </c>
      <c r="C1238" s="102" t="s">
        <v>241</v>
      </c>
      <c r="D1238" s="191">
        <v>45573.0</v>
      </c>
      <c r="E1238" s="102" t="s">
        <v>225</v>
      </c>
      <c r="F1238" s="102" t="s">
        <v>232</v>
      </c>
    </row>
    <row r="1239" hidden="1">
      <c r="A1239" s="102" t="s">
        <v>1766</v>
      </c>
      <c r="B1239" s="102" t="s">
        <v>212</v>
      </c>
      <c r="C1239" s="102" t="s">
        <v>213</v>
      </c>
      <c r="D1239" s="191">
        <v>45573.0</v>
      </c>
      <c r="E1239" s="102" t="s">
        <v>190</v>
      </c>
      <c r="F1239" s="102" t="s">
        <v>190</v>
      </c>
    </row>
    <row r="1240" hidden="1">
      <c r="A1240" s="102" t="s">
        <v>1766</v>
      </c>
      <c r="B1240" s="102" t="s">
        <v>197</v>
      </c>
      <c r="C1240" s="102" t="s">
        <v>198</v>
      </c>
      <c r="D1240" s="191">
        <v>45573.0</v>
      </c>
      <c r="E1240" s="102" t="s">
        <v>190</v>
      </c>
      <c r="F1240" s="102" t="s">
        <v>190</v>
      </c>
    </row>
    <row r="1241" hidden="1">
      <c r="A1241" s="102" t="s">
        <v>1766</v>
      </c>
      <c r="B1241" s="102" t="s">
        <v>193</v>
      </c>
      <c r="C1241" s="102" t="s">
        <v>194</v>
      </c>
      <c r="D1241" s="191">
        <v>45573.0</v>
      </c>
      <c r="E1241" s="102" t="s">
        <v>190</v>
      </c>
      <c r="F1241" s="102" t="s">
        <v>190</v>
      </c>
    </row>
    <row r="1242" hidden="1">
      <c r="A1242" s="102" t="s">
        <v>1766</v>
      </c>
      <c r="B1242" s="102" t="s">
        <v>187</v>
      </c>
      <c r="C1242" s="102" t="s">
        <v>189</v>
      </c>
      <c r="D1242" s="191">
        <v>45573.0</v>
      </c>
      <c r="E1242" s="102" t="s">
        <v>190</v>
      </c>
      <c r="F1242" s="102" t="s">
        <v>190</v>
      </c>
    </row>
    <row r="1243" hidden="1">
      <c r="A1243" s="102" t="s">
        <v>1717</v>
      </c>
      <c r="B1243" s="102" t="s">
        <v>723</v>
      </c>
      <c r="C1243" s="102" t="s">
        <v>724</v>
      </c>
      <c r="D1243" s="191">
        <v>45573.0</v>
      </c>
      <c r="E1243" s="102" t="s">
        <v>472</v>
      </c>
      <c r="F1243" s="102" t="s">
        <v>472</v>
      </c>
    </row>
    <row r="1244" hidden="1">
      <c r="A1244" s="102" t="s">
        <v>1717</v>
      </c>
      <c r="B1244" s="102" t="s">
        <v>707</v>
      </c>
      <c r="C1244" s="102" t="s">
        <v>708</v>
      </c>
      <c r="D1244" s="191">
        <v>45573.0</v>
      </c>
      <c r="E1244" s="102" t="s">
        <v>472</v>
      </c>
      <c r="F1244" s="102" t="s">
        <v>472</v>
      </c>
    </row>
    <row r="1245" hidden="1">
      <c r="A1245" s="102" t="s">
        <v>1717</v>
      </c>
      <c r="B1245" s="102" t="s">
        <v>687</v>
      </c>
      <c r="C1245" s="102" t="s">
        <v>688</v>
      </c>
      <c r="D1245" s="191">
        <v>45573.0</v>
      </c>
      <c r="E1245" s="102" t="s">
        <v>472</v>
      </c>
      <c r="F1245" s="102" t="s">
        <v>472</v>
      </c>
    </row>
    <row r="1246" hidden="1">
      <c r="A1246" s="102" t="s">
        <v>1717</v>
      </c>
      <c r="B1246" s="102" t="s">
        <v>662</v>
      </c>
      <c r="C1246" s="102" t="s">
        <v>663</v>
      </c>
      <c r="D1246" s="191">
        <v>45573.0</v>
      </c>
      <c r="E1246" s="102" t="s">
        <v>472</v>
      </c>
      <c r="F1246" s="102" t="s">
        <v>472</v>
      </c>
    </row>
    <row r="1247" hidden="1">
      <c r="A1247" s="102" t="s">
        <v>1717</v>
      </c>
      <c r="B1247" s="102" t="s">
        <v>646</v>
      </c>
      <c r="C1247" s="102" t="s">
        <v>647</v>
      </c>
      <c r="D1247" s="191">
        <v>45573.0</v>
      </c>
      <c r="E1247" s="102" t="s">
        <v>472</v>
      </c>
      <c r="F1247" s="102" t="s">
        <v>472</v>
      </c>
    </row>
    <row r="1248" hidden="1">
      <c r="A1248" s="102" t="s">
        <v>1717</v>
      </c>
      <c r="B1248" s="102" t="s">
        <v>639</v>
      </c>
      <c r="C1248" s="102" t="s">
        <v>640</v>
      </c>
      <c r="D1248" s="191">
        <v>45573.0</v>
      </c>
      <c r="E1248" s="102" t="s">
        <v>472</v>
      </c>
      <c r="F1248" s="102" t="s">
        <v>472</v>
      </c>
    </row>
    <row r="1249" hidden="1">
      <c r="A1249" s="102" t="s">
        <v>1717</v>
      </c>
      <c r="B1249" s="102" t="s">
        <v>520</v>
      </c>
      <c r="C1249" s="102" t="s">
        <v>521</v>
      </c>
      <c r="D1249" s="191">
        <v>45573.0</v>
      </c>
      <c r="E1249" s="102" t="s">
        <v>472</v>
      </c>
      <c r="F1249" s="102" t="s">
        <v>472</v>
      </c>
    </row>
    <row r="1250" hidden="1">
      <c r="A1250" s="102" t="s">
        <v>1717</v>
      </c>
      <c r="B1250" s="102" t="s">
        <v>516</v>
      </c>
      <c r="C1250" s="102" t="s">
        <v>517</v>
      </c>
      <c r="D1250" s="191">
        <v>45573.0</v>
      </c>
      <c r="E1250" s="102" t="s">
        <v>472</v>
      </c>
      <c r="F1250" s="102" t="s">
        <v>472</v>
      </c>
    </row>
    <row r="1251" hidden="1">
      <c r="A1251" s="102" t="s">
        <v>1717</v>
      </c>
      <c r="B1251" s="102" t="s">
        <v>504</v>
      </c>
      <c r="C1251" s="102" t="s">
        <v>505</v>
      </c>
      <c r="D1251" s="191">
        <v>45573.0</v>
      </c>
      <c r="E1251" s="102" t="s">
        <v>472</v>
      </c>
      <c r="F1251" s="102" t="s">
        <v>472</v>
      </c>
    </row>
    <row r="1252" hidden="1">
      <c r="A1252" s="102" t="s">
        <v>1717</v>
      </c>
      <c r="B1252" s="102" t="s">
        <v>496</v>
      </c>
      <c r="C1252" s="102" t="s">
        <v>497</v>
      </c>
      <c r="D1252" s="191">
        <v>45573.0</v>
      </c>
      <c r="E1252" s="102" t="s">
        <v>472</v>
      </c>
      <c r="F1252" s="102" t="s">
        <v>472</v>
      </c>
    </row>
    <row r="1253" hidden="1">
      <c r="A1253" s="102" t="s">
        <v>1717</v>
      </c>
      <c r="B1253" s="102" t="s">
        <v>493</v>
      </c>
      <c r="C1253" s="102" t="s">
        <v>494</v>
      </c>
      <c r="D1253" s="191">
        <v>45573.0</v>
      </c>
      <c r="E1253" s="102" t="s">
        <v>472</v>
      </c>
      <c r="F1253" s="102" t="s">
        <v>472</v>
      </c>
    </row>
    <row r="1254" hidden="1">
      <c r="A1254" s="102" t="s">
        <v>1717</v>
      </c>
      <c r="B1254" s="102" t="s">
        <v>490</v>
      </c>
      <c r="C1254" s="102" t="s">
        <v>491</v>
      </c>
      <c r="D1254" s="191">
        <v>45573.0</v>
      </c>
      <c r="E1254" s="102" t="s">
        <v>472</v>
      </c>
      <c r="F1254" s="102" t="s">
        <v>472</v>
      </c>
    </row>
    <row r="1255" hidden="1">
      <c r="A1255" s="102" t="s">
        <v>1776</v>
      </c>
      <c r="B1255" s="102" t="s">
        <v>135</v>
      </c>
      <c r="C1255" s="102" t="s">
        <v>136</v>
      </c>
      <c r="D1255" s="191">
        <v>45573.0</v>
      </c>
      <c r="E1255" s="102" t="s">
        <v>114</v>
      </c>
      <c r="F1255" s="102" t="s">
        <v>114</v>
      </c>
    </row>
    <row r="1256" hidden="1">
      <c r="A1256" s="102" t="s">
        <v>1776</v>
      </c>
      <c r="B1256" s="102" t="s">
        <v>123</v>
      </c>
      <c r="C1256" s="102" t="s">
        <v>124</v>
      </c>
      <c r="D1256" s="191">
        <v>45573.0</v>
      </c>
      <c r="E1256" s="102" t="s">
        <v>114</v>
      </c>
      <c r="F1256" s="102" t="s">
        <v>114</v>
      </c>
    </row>
    <row r="1257" hidden="1">
      <c r="A1257" s="102" t="s">
        <v>1776</v>
      </c>
      <c r="B1257" s="102" t="s">
        <v>120</v>
      </c>
      <c r="C1257" s="102" t="s">
        <v>121</v>
      </c>
      <c r="D1257" s="191">
        <v>45573.0</v>
      </c>
      <c r="E1257" s="102" t="s">
        <v>114</v>
      </c>
      <c r="F1257" s="102" t="s">
        <v>114</v>
      </c>
    </row>
    <row r="1258" hidden="1">
      <c r="A1258" s="102" t="s">
        <v>1776</v>
      </c>
      <c r="B1258" s="102" t="s">
        <v>116</v>
      </c>
      <c r="C1258" s="102" t="s">
        <v>117</v>
      </c>
      <c r="D1258" s="191">
        <v>45573.0</v>
      </c>
      <c r="E1258" s="102" t="s">
        <v>114</v>
      </c>
      <c r="F1258" s="102" t="s">
        <v>114</v>
      </c>
    </row>
    <row r="1259" hidden="1">
      <c r="A1259" s="102" t="s">
        <v>1776</v>
      </c>
      <c r="B1259" s="102" t="s">
        <v>111</v>
      </c>
      <c r="C1259" s="102" t="s">
        <v>112</v>
      </c>
      <c r="D1259" s="191">
        <v>45573.0</v>
      </c>
      <c r="E1259" s="102" t="s">
        <v>114</v>
      </c>
      <c r="F1259" s="102" t="s">
        <v>114</v>
      </c>
    </row>
    <row r="1260" hidden="1">
      <c r="A1260" s="102" t="s">
        <v>1688</v>
      </c>
      <c r="B1260" s="102" t="s">
        <v>670</v>
      </c>
      <c r="C1260" s="102" t="s">
        <v>671</v>
      </c>
      <c r="D1260" s="191">
        <v>45604.0</v>
      </c>
      <c r="E1260" s="102" t="s">
        <v>306</v>
      </c>
      <c r="F1260" s="102" t="s">
        <v>306</v>
      </c>
    </row>
    <row r="1261" hidden="1">
      <c r="A1261" s="102" t="s">
        <v>1688</v>
      </c>
      <c r="B1261" s="102" t="s">
        <v>434</v>
      </c>
      <c r="C1261" s="102" t="s">
        <v>435</v>
      </c>
      <c r="D1261" s="191">
        <v>45604.0</v>
      </c>
      <c r="E1261" s="102" t="s">
        <v>306</v>
      </c>
      <c r="F1261" s="102" t="s">
        <v>306</v>
      </c>
    </row>
    <row r="1262" hidden="1">
      <c r="A1262" s="102" t="s">
        <v>1688</v>
      </c>
      <c r="B1262" s="102" t="s">
        <v>418</v>
      </c>
      <c r="C1262" s="102" t="s">
        <v>419</v>
      </c>
      <c r="D1262" s="191">
        <v>45604.0</v>
      </c>
      <c r="E1262" s="102" t="s">
        <v>306</v>
      </c>
      <c r="F1262" s="102" t="s">
        <v>306</v>
      </c>
    </row>
    <row r="1263" hidden="1">
      <c r="A1263" s="102" t="s">
        <v>1688</v>
      </c>
      <c r="B1263" s="102" t="s">
        <v>274</v>
      </c>
      <c r="C1263" s="102" t="s">
        <v>275</v>
      </c>
      <c r="D1263" s="191">
        <v>45604.0</v>
      </c>
      <c r="E1263" s="102" t="s">
        <v>232</v>
      </c>
      <c r="F1263" s="102" t="s">
        <v>306</v>
      </c>
    </row>
    <row r="1264" hidden="1">
      <c r="A1264" s="102" t="s">
        <v>1642</v>
      </c>
      <c r="B1264" s="102" t="s">
        <v>703</v>
      </c>
      <c r="C1264" s="102" t="s">
        <v>704</v>
      </c>
      <c r="D1264" s="191">
        <v>45604.0</v>
      </c>
      <c r="E1264" s="102" t="s">
        <v>225</v>
      </c>
      <c r="F1264" s="102" t="s">
        <v>225</v>
      </c>
    </row>
    <row r="1265" hidden="1">
      <c r="A1265" s="102" t="s">
        <v>1642</v>
      </c>
      <c r="B1265" s="102" t="s">
        <v>382</v>
      </c>
      <c r="C1265" s="102" t="s">
        <v>383</v>
      </c>
      <c r="D1265" s="191">
        <v>45604.0</v>
      </c>
      <c r="E1265" s="102" t="s">
        <v>225</v>
      </c>
      <c r="F1265" s="102" t="s">
        <v>225</v>
      </c>
    </row>
    <row r="1266" hidden="1">
      <c r="A1266" s="102" t="s">
        <v>1642</v>
      </c>
      <c r="B1266" s="102" t="s">
        <v>369</v>
      </c>
      <c r="C1266" s="102" t="s">
        <v>39</v>
      </c>
      <c r="D1266" s="191">
        <v>45604.0</v>
      </c>
      <c r="E1266" s="102" t="s">
        <v>225</v>
      </c>
      <c r="F1266" s="102" t="s">
        <v>225</v>
      </c>
    </row>
    <row r="1267" hidden="1">
      <c r="A1267" s="102" t="s">
        <v>1642</v>
      </c>
      <c r="B1267" s="102" t="s">
        <v>361</v>
      </c>
      <c r="C1267" s="102" t="s">
        <v>362</v>
      </c>
      <c r="D1267" s="191">
        <v>45604.0</v>
      </c>
      <c r="E1267" s="102" t="s">
        <v>225</v>
      </c>
      <c r="F1267" s="102" t="s">
        <v>225</v>
      </c>
    </row>
    <row r="1268" hidden="1">
      <c r="A1268" s="102" t="s">
        <v>1642</v>
      </c>
      <c r="B1268" s="102" t="s">
        <v>357</v>
      </c>
      <c r="C1268" s="102" t="s">
        <v>358</v>
      </c>
      <c r="D1268" s="191">
        <v>45604.0</v>
      </c>
      <c r="E1268" s="102" t="s">
        <v>225</v>
      </c>
      <c r="F1268" s="102" t="s">
        <v>225</v>
      </c>
    </row>
    <row r="1269" hidden="1">
      <c r="A1269" s="102" t="s">
        <v>1642</v>
      </c>
      <c r="B1269" s="102" t="s">
        <v>338</v>
      </c>
      <c r="C1269" s="102" t="s">
        <v>339</v>
      </c>
      <c r="D1269" s="191">
        <v>45604.0</v>
      </c>
      <c r="E1269" s="102" t="s">
        <v>225</v>
      </c>
      <c r="F1269" s="102" t="s">
        <v>225</v>
      </c>
    </row>
    <row r="1270" hidden="1">
      <c r="A1270" s="102" t="s">
        <v>1642</v>
      </c>
      <c r="B1270" s="102" t="s">
        <v>255</v>
      </c>
      <c r="C1270" s="102" t="s">
        <v>256</v>
      </c>
      <c r="D1270" s="191">
        <v>45604.0</v>
      </c>
      <c r="E1270" s="102" t="s">
        <v>225</v>
      </c>
      <c r="F1270" s="102" t="s">
        <v>225</v>
      </c>
    </row>
    <row r="1271" hidden="1">
      <c r="A1271" s="102" t="s">
        <v>1642</v>
      </c>
      <c r="B1271" s="102" t="s">
        <v>246</v>
      </c>
      <c r="C1271" s="102" t="s">
        <v>130</v>
      </c>
      <c r="D1271" s="191">
        <v>45604.0</v>
      </c>
      <c r="E1271" s="102" t="s">
        <v>225</v>
      </c>
      <c r="F1271" s="102" t="s">
        <v>225</v>
      </c>
    </row>
    <row r="1272" hidden="1">
      <c r="A1272" s="102" t="s">
        <v>1642</v>
      </c>
      <c r="B1272" s="102" t="s">
        <v>243</v>
      </c>
      <c r="C1272" s="102" t="s">
        <v>244</v>
      </c>
      <c r="D1272" s="191">
        <v>45604.0</v>
      </c>
      <c r="E1272" s="102" t="s">
        <v>225</v>
      </c>
      <c r="F1272" s="102" t="s">
        <v>225</v>
      </c>
    </row>
    <row r="1273" hidden="1">
      <c r="A1273" s="102" t="s">
        <v>1642</v>
      </c>
      <c r="B1273" s="102" t="s">
        <v>240</v>
      </c>
      <c r="C1273" s="102" t="s">
        <v>241</v>
      </c>
      <c r="D1273" s="191">
        <v>45604.0</v>
      </c>
      <c r="E1273" s="102" t="s">
        <v>225</v>
      </c>
      <c r="F1273" s="102" t="s">
        <v>225</v>
      </c>
    </row>
    <row r="1274" hidden="1">
      <c r="A1274" s="102" t="s">
        <v>1767</v>
      </c>
      <c r="B1274" s="102" t="s">
        <v>212</v>
      </c>
      <c r="C1274" s="102" t="s">
        <v>213</v>
      </c>
      <c r="D1274" s="191">
        <v>45604.0</v>
      </c>
      <c r="E1274" s="102" t="s">
        <v>190</v>
      </c>
      <c r="F1274" s="102" t="s">
        <v>190</v>
      </c>
    </row>
    <row r="1275" hidden="1">
      <c r="A1275" s="102" t="s">
        <v>1767</v>
      </c>
      <c r="B1275" s="102" t="s">
        <v>187</v>
      </c>
      <c r="C1275" s="102" t="s">
        <v>189</v>
      </c>
      <c r="D1275" s="191">
        <v>45604.0</v>
      </c>
      <c r="E1275" s="102" t="s">
        <v>190</v>
      </c>
      <c r="F1275" s="102" t="s">
        <v>190</v>
      </c>
    </row>
    <row r="1276" hidden="1">
      <c r="A1276" s="102" t="s">
        <v>1656</v>
      </c>
      <c r="B1276" s="102" t="s">
        <v>730</v>
      </c>
      <c r="C1276" s="102" t="s">
        <v>731</v>
      </c>
      <c r="D1276" s="191">
        <v>45604.0</v>
      </c>
      <c r="E1276" s="102" t="s">
        <v>306</v>
      </c>
      <c r="F1276" s="102" t="s">
        <v>232</v>
      </c>
    </row>
    <row r="1277" hidden="1">
      <c r="A1277" s="102" t="s">
        <v>1656</v>
      </c>
      <c r="B1277" s="102" t="s">
        <v>415</v>
      </c>
      <c r="C1277" s="102" t="s">
        <v>416</v>
      </c>
      <c r="D1277" s="191">
        <v>45604.0</v>
      </c>
      <c r="E1277" s="102" t="s">
        <v>306</v>
      </c>
      <c r="F1277" s="102" t="s">
        <v>232</v>
      </c>
    </row>
    <row r="1278" hidden="1">
      <c r="A1278" s="102" t="s">
        <v>1656</v>
      </c>
      <c r="B1278" s="102" t="s">
        <v>408</v>
      </c>
      <c r="C1278" s="102" t="s">
        <v>409</v>
      </c>
      <c r="D1278" s="172">
        <v>45604.0</v>
      </c>
      <c r="E1278" s="102" t="s">
        <v>306</v>
      </c>
      <c r="F1278" s="102" t="s">
        <v>232</v>
      </c>
    </row>
    <row r="1279" hidden="1">
      <c r="A1279" s="102" t="s">
        <v>1656</v>
      </c>
      <c r="B1279" s="102" t="s">
        <v>323</v>
      </c>
      <c r="C1279" s="102" t="s">
        <v>324</v>
      </c>
      <c r="D1279" s="191">
        <v>45604.0</v>
      </c>
      <c r="E1279" s="102" t="s">
        <v>232</v>
      </c>
      <c r="F1279" s="102" t="s">
        <v>232</v>
      </c>
    </row>
    <row r="1280" hidden="1">
      <c r="A1280" s="102" t="s">
        <v>1656</v>
      </c>
      <c r="B1280" s="102" t="s">
        <v>321</v>
      </c>
      <c r="C1280" s="102" t="s">
        <v>322</v>
      </c>
      <c r="D1280" s="191">
        <v>45604.0</v>
      </c>
      <c r="E1280" s="102" t="s">
        <v>232</v>
      </c>
      <c r="F1280" s="102" t="s">
        <v>232</v>
      </c>
    </row>
    <row r="1281" hidden="1">
      <c r="A1281" s="102" t="s">
        <v>1656</v>
      </c>
      <c r="B1281" s="102" t="s">
        <v>318</v>
      </c>
      <c r="C1281" s="102" t="s">
        <v>319</v>
      </c>
      <c r="D1281" s="191">
        <v>45604.0</v>
      </c>
      <c r="E1281" s="102" t="s">
        <v>232</v>
      </c>
      <c r="F1281" s="102" t="s">
        <v>232</v>
      </c>
    </row>
    <row r="1282" hidden="1">
      <c r="A1282" s="102" t="s">
        <v>1656</v>
      </c>
      <c r="B1282" s="102" t="s">
        <v>315</v>
      </c>
      <c r="C1282" s="102" t="s">
        <v>316</v>
      </c>
      <c r="D1282" s="191">
        <v>45604.0</v>
      </c>
      <c r="E1282" s="102" t="s">
        <v>232</v>
      </c>
      <c r="F1282" s="102" t="s">
        <v>232</v>
      </c>
    </row>
    <row r="1283" hidden="1">
      <c r="A1283" s="102" t="s">
        <v>1656</v>
      </c>
      <c r="B1283" s="102" t="s">
        <v>304</v>
      </c>
      <c r="C1283" s="102" t="s">
        <v>305</v>
      </c>
      <c r="D1283" s="191">
        <v>45604.0</v>
      </c>
      <c r="E1283" s="102" t="s">
        <v>232</v>
      </c>
      <c r="F1283" s="102" t="s">
        <v>232</v>
      </c>
    </row>
    <row r="1284" hidden="1">
      <c r="A1284" s="102" t="s">
        <v>1656</v>
      </c>
      <c r="B1284" s="102" t="s">
        <v>295</v>
      </c>
      <c r="C1284" s="102" t="s">
        <v>296</v>
      </c>
      <c r="D1284" s="191">
        <v>45604.0</v>
      </c>
      <c r="E1284" s="102" t="s">
        <v>232</v>
      </c>
      <c r="F1284" s="102" t="s">
        <v>232</v>
      </c>
    </row>
    <row r="1285" hidden="1">
      <c r="A1285" s="102" t="s">
        <v>1656</v>
      </c>
      <c r="B1285" s="102" t="s">
        <v>284</v>
      </c>
      <c r="C1285" s="102" t="s">
        <v>285</v>
      </c>
      <c r="D1285" s="191">
        <v>45604.0</v>
      </c>
      <c r="E1285" s="102" t="s">
        <v>232</v>
      </c>
      <c r="F1285" s="102" t="s">
        <v>232</v>
      </c>
    </row>
    <row r="1286" hidden="1">
      <c r="A1286" s="102" t="s">
        <v>1656</v>
      </c>
      <c r="B1286" s="102" t="s">
        <v>282</v>
      </c>
      <c r="C1286" s="102" t="s">
        <v>283</v>
      </c>
      <c r="D1286" s="191">
        <v>45604.0</v>
      </c>
      <c r="E1286" s="102" t="s">
        <v>232</v>
      </c>
      <c r="F1286" s="102" t="s">
        <v>232</v>
      </c>
    </row>
    <row r="1287" hidden="1">
      <c r="A1287" s="102" t="s">
        <v>1656</v>
      </c>
      <c r="B1287" s="102" t="s">
        <v>278</v>
      </c>
      <c r="C1287" s="102" t="s">
        <v>279</v>
      </c>
      <c r="D1287" s="191">
        <v>45604.0</v>
      </c>
      <c r="E1287" s="102" t="s">
        <v>232</v>
      </c>
      <c r="F1287" s="102" t="s">
        <v>232</v>
      </c>
    </row>
    <row r="1288" hidden="1">
      <c r="A1288" s="102" t="s">
        <v>1656</v>
      </c>
      <c r="B1288" s="102" t="s">
        <v>264</v>
      </c>
      <c r="C1288" s="102" t="s">
        <v>265</v>
      </c>
      <c r="D1288" s="191">
        <v>45604.0</v>
      </c>
      <c r="E1288" s="102" t="s">
        <v>232</v>
      </c>
      <c r="F1288" s="102" t="s">
        <v>232</v>
      </c>
    </row>
    <row r="1289" hidden="1">
      <c r="A1289" s="102" t="s">
        <v>1656</v>
      </c>
      <c r="B1289" s="102" t="s">
        <v>252</v>
      </c>
      <c r="C1289" s="102" t="s">
        <v>253</v>
      </c>
      <c r="D1289" s="191">
        <v>45604.0</v>
      </c>
      <c r="E1289" s="102" t="s">
        <v>232</v>
      </c>
      <c r="F1289" s="102" t="s">
        <v>232</v>
      </c>
    </row>
    <row r="1290" hidden="1">
      <c r="A1290" s="102" t="s">
        <v>1656</v>
      </c>
      <c r="B1290" s="102" t="s">
        <v>230</v>
      </c>
      <c r="C1290" s="102" t="s">
        <v>231</v>
      </c>
      <c r="D1290" s="172">
        <v>45604.0</v>
      </c>
      <c r="E1290" s="102" t="s">
        <v>225</v>
      </c>
      <c r="F1290" s="102" t="s">
        <v>232</v>
      </c>
    </row>
    <row r="1291" hidden="1">
      <c r="A1291" s="102" t="s">
        <v>1718</v>
      </c>
      <c r="B1291" s="102" t="s">
        <v>707</v>
      </c>
      <c r="C1291" s="102" t="s">
        <v>708</v>
      </c>
      <c r="D1291" s="191">
        <v>45604.0</v>
      </c>
      <c r="E1291" s="102" t="s">
        <v>472</v>
      </c>
      <c r="F1291" s="102" t="s">
        <v>472</v>
      </c>
    </row>
    <row r="1292" hidden="1">
      <c r="A1292" s="102" t="s">
        <v>1718</v>
      </c>
      <c r="B1292" s="102" t="s">
        <v>687</v>
      </c>
      <c r="C1292" s="102" t="s">
        <v>688</v>
      </c>
      <c r="D1292" s="191">
        <v>45604.0</v>
      </c>
      <c r="E1292" s="102" t="s">
        <v>472</v>
      </c>
      <c r="F1292" s="102" t="s">
        <v>472</v>
      </c>
    </row>
    <row r="1293" hidden="1">
      <c r="A1293" s="102" t="s">
        <v>1718</v>
      </c>
      <c r="B1293" s="102" t="s">
        <v>646</v>
      </c>
      <c r="C1293" s="102" t="s">
        <v>647</v>
      </c>
      <c r="D1293" s="191">
        <v>45604.0</v>
      </c>
      <c r="E1293" s="102" t="s">
        <v>472</v>
      </c>
      <c r="F1293" s="102" t="s">
        <v>472</v>
      </c>
    </row>
    <row r="1294" hidden="1">
      <c r="A1294" s="102" t="s">
        <v>1718</v>
      </c>
      <c r="B1294" s="102" t="s">
        <v>639</v>
      </c>
      <c r="C1294" s="102" t="s">
        <v>640</v>
      </c>
      <c r="D1294" s="191">
        <v>45604.0</v>
      </c>
      <c r="E1294" s="102" t="s">
        <v>472</v>
      </c>
      <c r="F1294" s="102" t="s">
        <v>472</v>
      </c>
    </row>
    <row r="1295" hidden="1">
      <c r="A1295" s="102" t="s">
        <v>1718</v>
      </c>
      <c r="B1295" s="102" t="s">
        <v>636</v>
      </c>
      <c r="C1295" s="102" t="s">
        <v>637</v>
      </c>
      <c r="D1295" s="191">
        <v>45604.0</v>
      </c>
      <c r="E1295" s="102" t="s">
        <v>472</v>
      </c>
      <c r="F1295" s="102" t="s">
        <v>472</v>
      </c>
    </row>
    <row r="1296" hidden="1">
      <c r="A1296" s="102" t="s">
        <v>1718</v>
      </c>
      <c r="B1296" s="102" t="s">
        <v>520</v>
      </c>
      <c r="C1296" s="102" t="s">
        <v>521</v>
      </c>
      <c r="D1296" s="191">
        <v>45604.0</v>
      </c>
      <c r="E1296" s="102" t="s">
        <v>472</v>
      </c>
      <c r="F1296" s="102" t="s">
        <v>472</v>
      </c>
    </row>
    <row r="1297" hidden="1">
      <c r="A1297" s="102" t="s">
        <v>1718</v>
      </c>
      <c r="B1297" s="102" t="s">
        <v>516</v>
      </c>
      <c r="C1297" s="102" t="s">
        <v>517</v>
      </c>
      <c r="D1297" s="191">
        <v>45604.0</v>
      </c>
      <c r="E1297" s="102" t="s">
        <v>472</v>
      </c>
      <c r="F1297" s="102" t="s">
        <v>472</v>
      </c>
    </row>
    <row r="1298" hidden="1">
      <c r="A1298" s="102" t="s">
        <v>1718</v>
      </c>
      <c r="B1298" s="102" t="s">
        <v>504</v>
      </c>
      <c r="C1298" s="102" t="s">
        <v>505</v>
      </c>
      <c r="D1298" s="191">
        <v>45604.0</v>
      </c>
      <c r="E1298" s="102" t="s">
        <v>472</v>
      </c>
      <c r="F1298" s="102" t="s">
        <v>472</v>
      </c>
    </row>
    <row r="1299" hidden="1">
      <c r="A1299" s="102" t="s">
        <v>1718</v>
      </c>
      <c r="B1299" s="102" t="s">
        <v>496</v>
      </c>
      <c r="C1299" s="102" t="s">
        <v>497</v>
      </c>
      <c r="D1299" s="191">
        <v>45604.0</v>
      </c>
      <c r="E1299" s="102" t="s">
        <v>472</v>
      </c>
      <c r="F1299" s="102" t="s">
        <v>472</v>
      </c>
    </row>
    <row r="1300" hidden="1">
      <c r="A1300" s="102" t="s">
        <v>1718</v>
      </c>
      <c r="B1300" s="102" t="s">
        <v>493</v>
      </c>
      <c r="C1300" s="102" t="s">
        <v>494</v>
      </c>
      <c r="D1300" s="191">
        <v>45604.0</v>
      </c>
      <c r="E1300" s="102" t="s">
        <v>472</v>
      </c>
      <c r="F1300" s="102" t="s">
        <v>472</v>
      </c>
    </row>
    <row r="1301" hidden="1">
      <c r="A1301" s="102" t="s">
        <v>1718</v>
      </c>
      <c r="B1301" s="102" t="s">
        <v>474</v>
      </c>
      <c r="C1301" s="102" t="s">
        <v>475</v>
      </c>
      <c r="D1301" s="191">
        <v>45604.0</v>
      </c>
      <c r="E1301" s="102" t="s">
        <v>472</v>
      </c>
      <c r="F1301" s="102" t="s">
        <v>472</v>
      </c>
    </row>
    <row r="1302" hidden="1">
      <c r="A1302" s="102" t="s">
        <v>1726</v>
      </c>
      <c r="B1302" s="102" t="s">
        <v>760</v>
      </c>
      <c r="C1302" s="102" t="s">
        <v>761</v>
      </c>
      <c r="D1302" s="191">
        <v>45634.0</v>
      </c>
      <c r="E1302" s="102" t="s">
        <v>449</v>
      </c>
      <c r="F1302" s="102" t="s">
        <v>449</v>
      </c>
    </row>
    <row r="1303" hidden="1">
      <c r="A1303" s="102" t="s">
        <v>1726</v>
      </c>
      <c r="B1303" s="102" t="s">
        <v>652</v>
      </c>
      <c r="C1303" s="102" t="s">
        <v>653</v>
      </c>
      <c r="D1303" s="191">
        <v>45634.0</v>
      </c>
      <c r="E1303" s="102" t="s">
        <v>449</v>
      </c>
      <c r="F1303" s="102" t="s">
        <v>449</v>
      </c>
    </row>
    <row r="1304" hidden="1">
      <c r="A1304" s="102" t="s">
        <v>1726</v>
      </c>
      <c r="B1304" s="102" t="s">
        <v>546</v>
      </c>
      <c r="C1304" s="102" t="s">
        <v>547</v>
      </c>
      <c r="D1304" s="191">
        <v>45634.0</v>
      </c>
      <c r="E1304" s="102" t="s">
        <v>449</v>
      </c>
      <c r="F1304" s="102" t="s">
        <v>449</v>
      </c>
    </row>
    <row r="1305" hidden="1">
      <c r="A1305" s="102" t="s">
        <v>1726</v>
      </c>
      <c r="B1305" s="102" t="s">
        <v>544</v>
      </c>
      <c r="C1305" s="102" t="s">
        <v>545</v>
      </c>
      <c r="D1305" s="172">
        <v>45634.0</v>
      </c>
      <c r="E1305" s="102" t="s">
        <v>449</v>
      </c>
      <c r="F1305" s="102" t="s">
        <v>449</v>
      </c>
    </row>
    <row r="1306" hidden="1">
      <c r="A1306" s="102" t="s">
        <v>1726</v>
      </c>
      <c r="B1306" s="102" t="s">
        <v>541</v>
      </c>
      <c r="C1306" s="102" t="s">
        <v>542</v>
      </c>
      <c r="D1306" s="191">
        <v>45634.0</v>
      </c>
      <c r="E1306" s="102" t="s">
        <v>449</v>
      </c>
      <c r="F1306" s="102" t="s">
        <v>449</v>
      </c>
    </row>
    <row r="1307" hidden="1">
      <c r="A1307" s="102" t="s">
        <v>1726</v>
      </c>
      <c r="B1307" s="102" t="s">
        <v>538</v>
      </c>
      <c r="C1307" s="102" t="s">
        <v>1250</v>
      </c>
      <c r="D1307" s="191">
        <v>45634.0</v>
      </c>
      <c r="E1307" s="102" t="s">
        <v>449</v>
      </c>
      <c r="F1307" s="102" t="s">
        <v>449</v>
      </c>
    </row>
    <row r="1308" hidden="1">
      <c r="A1308" s="102" t="s">
        <v>1726</v>
      </c>
      <c r="B1308" s="102" t="s">
        <v>526</v>
      </c>
      <c r="C1308" s="102" t="s">
        <v>527</v>
      </c>
      <c r="D1308" s="191">
        <v>45634.0</v>
      </c>
      <c r="E1308" s="102" t="s">
        <v>449</v>
      </c>
      <c r="F1308" s="102" t="s">
        <v>449</v>
      </c>
    </row>
    <row r="1309" hidden="1">
      <c r="A1309" s="102" t="s">
        <v>1726</v>
      </c>
      <c r="B1309" s="102" t="s">
        <v>523</v>
      </c>
      <c r="C1309" s="102" t="s">
        <v>524</v>
      </c>
      <c r="D1309" s="191">
        <v>45634.0</v>
      </c>
      <c r="E1309" s="102" t="s">
        <v>449</v>
      </c>
      <c r="F1309" s="102" t="s">
        <v>449</v>
      </c>
    </row>
    <row r="1310" hidden="1">
      <c r="A1310" s="102" t="s">
        <v>1726</v>
      </c>
      <c r="B1310" s="102" t="s">
        <v>447</v>
      </c>
      <c r="C1310" s="102" t="s">
        <v>448</v>
      </c>
      <c r="D1310" s="191">
        <v>45634.0</v>
      </c>
      <c r="E1310" s="102" t="s">
        <v>449</v>
      </c>
      <c r="F1310" s="102" t="s">
        <v>449</v>
      </c>
    </row>
    <row r="1311" hidden="1">
      <c r="A1311" s="102" t="s">
        <v>1794</v>
      </c>
      <c r="B1311" s="102" t="s">
        <v>768</v>
      </c>
      <c r="C1311" s="102" t="s">
        <v>769</v>
      </c>
      <c r="D1311" s="191">
        <v>45634.0</v>
      </c>
      <c r="E1311" s="102" t="s">
        <v>141</v>
      </c>
      <c r="F1311" s="102" t="s">
        <v>141</v>
      </c>
    </row>
    <row r="1312" hidden="1">
      <c r="A1312" s="102" t="s">
        <v>1794</v>
      </c>
      <c r="B1312" s="102" t="s">
        <v>719</v>
      </c>
      <c r="C1312" s="102" t="s">
        <v>720</v>
      </c>
      <c r="D1312" s="191">
        <v>45634.0</v>
      </c>
      <c r="E1312" s="102" t="s">
        <v>141</v>
      </c>
      <c r="F1312" s="102" t="s">
        <v>141</v>
      </c>
    </row>
    <row r="1313" hidden="1">
      <c r="A1313" s="102" t="s">
        <v>1794</v>
      </c>
      <c r="B1313" s="102" t="s">
        <v>700</v>
      </c>
      <c r="C1313" s="102" t="s">
        <v>701</v>
      </c>
      <c r="D1313" s="191">
        <v>45634.0</v>
      </c>
      <c r="E1313" s="102" t="s">
        <v>141</v>
      </c>
      <c r="F1313" s="102" t="s">
        <v>141</v>
      </c>
    </row>
    <row r="1314" hidden="1">
      <c r="A1314" s="102" t="s">
        <v>1794</v>
      </c>
      <c r="B1314" s="102" t="s">
        <v>149</v>
      </c>
      <c r="C1314" s="102" t="s">
        <v>150</v>
      </c>
      <c r="D1314" s="191">
        <v>45634.0</v>
      </c>
      <c r="E1314" s="102" t="s">
        <v>141</v>
      </c>
      <c r="F1314" s="102" t="s">
        <v>141</v>
      </c>
    </row>
    <row r="1315" hidden="1">
      <c r="A1315" s="102" t="s">
        <v>1794</v>
      </c>
      <c r="B1315" s="102" t="s">
        <v>147</v>
      </c>
      <c r="C1315" s="102" t="s">
        <v>148</v>
      </c>
      <c r="D1315" s="191">
        <v>45634.0</v>
      </c>
      <c r="E1315" s="102" t="s">
        <v>141</v>
      </c>
      <c r="F1315" s="102" t="s">
        <v>141</v>
      </c>
    </row>
    <row r="1316" hidden="1">
      <c r="A1316" s="102" t="s">
        <v>1794</v>
      </c>
      <c r="B1316" s="102" t="s">
        <v>143</v>
      </c>
      <c r="C1316" s="102" t="s">
        <v>144</v>
      </c>
      <c r="D1316" s="106">
        <v>45634.0</v>
      </c>
      <c r="E1316" s="102" t="s">
        <v>141</v>
      </c>
      <c r="F1316" s="102" t="s">
        <v>141</v>
      </c>
    </row>
    <row r="1317" hidden="1">
      <c r="A1317" s="102" t="s">
        <v>1737</v>
      </c>
      <c r="B1317" s="102" t="s">
        <v>766</v>
      </c>
      <c r="C1317" s="102" t="s">
        <v>231</v>
      </c>
      <c r="D1317" s="191">
        <v>45634.0</v>
      </c>
      <c r="E1317" s="102" t="s">
        <v>293</v>
      </c>
      <c r="F1317" s="102" t="s">
        <v>293</v>
      </c>
    </row>
    <row r="1318" hidden="1">
      <c r="A1318" s="102" t="s">
        <v>1737</v>
      </c>
      <c r="B1318" s="102" t="s">
        <v>763</v>
      </c>
      <c r="C1318" s="102" t="s">
        <v>764</v>
      </c>
      <c r="D1318" s="191">
        <v>45634.0</v>
      </c>
      <c r="E1318" s="102" t="s">
        <v>293</v>
      </c>
      <c r="F1318" s="102" t="s">
        <v>293</v>
      </c>
    </row>
    <row r="1319" hidden="1">
      <c r="A1319" s="102" t="s">
        <v>1737</v>
      </c>
      <c r="B1319" s="102" t="s">
        <v>717</v>
      </c>
      <c r="C1319" s="102" t="s">
        <v>536</v>
      </c>
      <c r="D1319" s="191">
        <v>45634.0</v>
      </c>
      <c r="E1319" s="102" t="s">
        <v>293</v>
      </c>
      <c r="F1319" s="102" t="s">
        <v>293</v>
      </c>
    </row>
    <row r="1320" hidden="1">
      <c r="A1320" s="102" t="s">
        <v>1737</v>
      </c>
      <c r="B1320" s="102" t="s">
        <v>664</v>
      </c>
      <c r="C1320" s="102" t="s">
        <v>643</v>
      </c>
      <c r="D1320" s="191">
        <v>45634.0</v>
      </c>
      <c r="E1320" s="102" t="s">
        <v>293</v>
      </c>
      <c r="F1320" s="102" t="s">
        <v>293</v>
      </c>
    </row>
    <row r="1321" hidden="1">
      <c r="A1321" s="102" t="s">
        <v>1737</v>
      </c>
      <c r="B1321" s="102" t="s">
        <v>655</v>
      </c>
      <c r="C1321" s="102" t="s">
        <v>656</v>
      </c>
      <c r="D1321" s="191">
        <v>45634.0</v>
      </c>
      <c r="E1321" s="102" t="s">
        <v>293</v>
      </c>
      <c r="F1321" s="102" t="s">
        <v>293</v>
      </c>
    </row>
    <row r="1322" hidden="1">
      <c r="A1322" s="102" t="s">
        <v>1737</v>
      </c>
      <c r="B1322" s="102" t="s">
        <v>586</v>
      </c>
      <c r="C1322" s="102" t="s">
        <v>587</v>
      </c>
      <c r="D1322" s="191">
        <v>45634.0</v>
      </c>
      <c r="E1322" s="102" t="s">
        <v>293</v>
      </c>
      <c r="F1322" s="102" t="s">
        <v>293</v>
      </c>
    </row>
    <row r="1323" hidden="1">
      <c r="A1323" s="102" t="s">
        <v>1737</v>
      </c>
      <c r="B1323" s="102" t="s">
        <v>582</v>
      </c>
      <c r="C1323" s="102" t="s">
        <v>583</v>
      </c>
      <c r="D1323" s="191">
        <v>45634.0</v>
      </c>
      <c r="E1323" s="102" t="s">
        <v>293</v>
      </c>
      <c r="F1323" s="102" t="s">
        <v>293</v>
      </c>
    </row>
    <row r="1324" hidden="1">
      <c r="A1324" s="102" t="s">
        <v>1737</v>
      </c>
      <c r="B1324" s="102" t="s">
        <v>578</v>
      </c>
      <c r="C1324" s="102" t="s">
        <v>579</v>
      </c>
      <c r="D1324" s="191">
        <v>45634.0</v>
      </c>
      <c r="E1324" s="102" t="s">
        <v>293</v>
      </c>
      <c r="F1324" s="102" t="s">
        <v>293</v>
      </c>
    </row>
    <row r="1325" hidden="1">
      <c r="A1325" s="102" t="s">
        <v>1737</v>
      </c>
      <c r="B1325" s="102" t="s">
        <v>574</v>
      </c>
      <c r="C1325" s="102" t="s">
        <v>575</v>
      </c>
      <c r="D1325" s="191">
        <v>45634.0</v>
      </c>
      <c r="E1325" s="102" t="s">
        <v>293</v>
      </c>
      <c r="F1325" s="102" t="s">
        <v>293</v>
      </c>
    </row>
    <row r="1326" hidden="1">
      <c r="A1326" s="102" t="s">
        <v>1737</v>
      </c>
      <c r="B1326" s="102" t="s">
        <v>571</v>
      </c>
      <c r="C1326" s="102" t="s">
        <v>572</v>
      </c>
      <c r="D1326" s="191">
        <v>45634.0</v>
      </c>
      <c r="E1326" s="102" t="s">
        <v>293</v>
      </c>
      <c r="F1326" s="102" t="s">
        <v>293</v>
      </c>
    </row>
    <row r="1327" hidden="1">
      <c r="A1327" s="102" t="s">
        <v>1737</v>
      </c>
      <c r="B1327" s="102" t="s">
        <v>567</v>
      </c>
      <c r="C1327" s="102" t="s">
        <v>568</v>
      </c>
      <c r="D1327" s="191">
        <v>45634.0</v>
      </c>
      <c r="E1327" s="102" t="s">
        <v>293</v>
      </c>
      <c r="F1327" s="102" t="s">
        <v>293</v>
      </c>
    </row>
    <row r="1328" hidden="1">
      <c r="A1328" s="102" t="s">
        <v>1737</v>
      </c>
      <c r="B1328" s="102" t="s">
        <v>561</v>
      </c>
      <c r="C1328" s="102" t="s">
        <v>562</v>
      </c>
      <c r="D1328" s="191">
        <v>45634.0</v>
      </c>
      <c r="E1328" s="102" t="s">
        <v>293</v>
      </c>
      <c r="F1328" s="102" t="s">
        <v>293</v>
      </c>
    </row>
    <row r="1329" hidden="1">
      <c r="A1329" s="102" t="s">
        <v>1737</v>
      </c>
      <c r="B1329" s="102" t="s">
        <v>556</v>
      </c>
      <c r="C1329" s="102" t="s">
        <v>557</v>
      </c>
      <c r="D1329" s="191">
        <v>45634.0</v>
      </c>
      <c r="E1329" s="102" t="s">
        <v>293</v>
      </c>
      <c r="F1329" s="102" t="s">
        <v>293</v>
      </c>
    </row>
    <row r="1330" hidden="1">
      <c r="A1330" s="102" t="s">
        <v>1737</v>
      </c>
      <c r="B1330" s="102" t="s">
        <v>553</v>
      </c>
      <c r="C1330" s="102" t="s">
        <v>554</v>
      </c>
      <c r="D1330" s="191">
        <v>45634.0</v>
      </c>
      <c r="E1330" s="102" t="s">
        <v>293</v>
      </c>
      <c r="F1330" s="102" t="s">
        <v>293</v>
      </c>
    </row>
    <row r="1331" hidden="1">
      <c r="A1331" s="102" t="s">
        <v>1786</v>
      </c>
      <c r="B1331" s="102" t="s">
        <v>783</v>
      </c>
      <c r="C1331" s="102" t="s">
        <v>3767</v>
      </c>
      <c r="D1331" s="102" t="s">
        <v>1690</v>
      </c>
      <c r="E1331" s="102" t="s">
        <v>50</v>
      </c>
      <c r="F1331" s="102" t="s">
        <v>50</v>
      </c>
    </row>
    <row r="1332" hidden="1">
      <c r="A1332" s="102" t="s">
        <v>1786</v>
      </c>
      <c r="B1332" s="102" t="s">
        <v>776</v>
      </c>
      <c r="C1332" s="102" t="s">
        <v>777</v>
      </c>
      <c r="D1332" s="102" t="s">
        <v>1690</v>
      </c>
      <c r="E1332" s="102" t="s">
        <v>50</v>
      </c>
      <c r="F1332" s="102" t="s">
        <v>50</v>
      </c>
    </row>
    <row r="1333" hidden="1">
      <c r="A1333" s="102" t="s">
        <v>1786</v>
      </c>
      <c r="B1333" s="102" t="s">
        <v>755</v>
      </c>
      <c r="C1333" s="102" t="s">
        <v>756</v>
      </c>
      <c r="D1333" s="102" t="s">
        <v>1690</v>
      </c>
      <c r="E1333" s="102" t="s">
        <v>50</v>
      </c>
      <c r="F1333" s="102" t="s">
        <v>50</v>
      </c>
    </row>
    <row r="1334" hidden="1">
      <c r="A1334" s="102" t="s">
        <v>1786</v>
      </c>
      <c r="B1334" s="102" t="s">
        <v>665</v>
      </c>
      <c r="C1334" s="102" t="s">
        <v>666</v>
      </c>
      <c r="D1334" s="102" t="s">
        <v>1690</v>
      </c>
      <c r="E1334" s="102" t="s">
        <v>50</v>
      </c>
      <c r="F1334" s="102" t="s">
        <v>50</v>
      </c>
    </row>
    <row r="1335" hidden="1">
      <c r="A1335" s="102" t="s">
        <v>1786</v>
      </c>
      <c r="B1335" s="102" t="s">
        <v>183</v>
      </c>
      <c r="C1335" s="102" t="s">
        <v>184</v>
      </c>
      <c r="D1335" s="102" t="s">
        <v>1690</v>
      </c>
      <c r="E1335" s="102" t="s">
        <v>50</v>
      </c>
      <c r="F1335" s="102" t="s">
        <v>50</v>
      </c>
    </row>
    <row r="1336" hidden="1">
      <c r="A1336" s="102" t="s">
        <v>1786</v>
      </c>
      <c r="B1336" s="102" t="s">
        <v>179</v>
      </c>
      <c r="C1336" s="102" t="s">
        <v>180</v>
      </c>
      <c r="D1336" s="102" t="s">
        <v>1690</v>
      </c>
      <c r="E1336" s="102" t="s">
        <v>50</v>
      </c>
      <c r="F1336" s="102" t="s">
        <v>50</v>
      </c>
    </row>
    <row r="1337" hidden="1">
      <c r="A1337" s="102" t="s">
        <v>1786</v>
      </c>
      <c r="B1337" s="102" t="s">
        <v>174</v>
      </c>
      <c r="C1337" s="102" t="s">
        <v>175</v>
      </c>
      <c r="D1337" s="102" t="s">
        <v>1690</v>
      </c>
      <c r="E1337" s="102" t="s">
        <v>50</v>
      </c>
      <c r="F1337" s="102" t="s">
        <v>50</v>
      </c>
    </row>
    <row r="1338" hidden="1">
      <c r="A1338" s="102" t="s">
        <v>1786</v>
      </c>
      <c r="B1338" s="102" t="s">
        <v>171</v>
      </c>
      <c r="C1338" s="102" t="s">
        <v>172</v>
      </c>
      <c r="D1338" s="102" t="s">
        <v>1690</v>
      </c>
      <c r="E1338" s="102" t="s">
        <v>50</v>
      </c>
      <c r="F1338" s="102" t="s">
        <v>50</v>
      </c>
    </row>
    <row r="1339" hidden="1">
      <c r="A1339" s="102" t="s">
        <v>1786</v>
      </c>
      <c r="B1339" s="102" t="s">
        <v>48</v>
      </c>
      <c r="C1339" s="102" t="s">
        <v>49</v>
      </c>
      <c r="D1339" s="102" t="s">
        <v>1690</v>
      </c>
      <c r="E1339" s="102" t="s">
        <v>50</v>
      </c>
      <c r="F1339" s="102" t="s">
        <v>50</v>
      </c>
    </row>
    <row r="1340" hidden="1">
      <c r="A1340" s="102" t="s">
        <v>1689</v>
      </c>
      <c r="B1340" s="102" t="s">
        <v>730</v>
      </c>
      <c r="C1340" s="102" t="s">
        <v>731</v>
      </c>
      <c r="D1340" s="102" t="s">
        <v>1690</v>
      </c>
      <c r="E1340" s="102" t="s">
        <v>306</v>
      </c>
      <c r="F1340" s="102" t="s">
        <v>306</v>
      </c>
    </row>
    <row r="1341" hidden="1">
      <c r="A1341" s="102" t="s">
        <v>1689</v>
      </c>
      <c r="B1341" s="102" t="s">
        <v>670</v>
      </c>
      <c r="C1341" s="102" t="s">
        <v>671</v>
      </c>
      <c r="D1341" s="102" t="s">
        <v>1690</v>
      </c>
      <c r="E1341" s="102" t="s">
        <v>306</v>
      </c>
      <c r="F1341" s="102" t="s">
        <v>306</v>
      </c>
    </row>
    <row r="1342" hidden="1">
      <c r="A1342" s="102" t="s">
        <v>1689</v>
      </c>
      <c r="B1342" s="102" t="s">
        <v>434</v>
      </c>
      <c r="C1342" s="102" t="s">
        <v>435</v>
      </c>
      <c r="D1342" s="102" t="s">
        <v>1690</v>
      </c>
      <c r="E1342" s="102" t="s">
        <v>306</v>
      </c>
      <c r="F1342" s="102" t="s">
        <v>306</v>
      </c>
    </row>
    <row r="1343" hidden="1">
      <c r="A1343" s="102" t="s">
        <v>1689</v>
      </c>
      <c r="B1343" s="102" t="s">
        <v>418</v>
      </c>
      <c r="C1343" s="102" t="s">
        <v>419</v>
      </c>
      <c r="D1343" s="102" t="s">
        <v>1690</v>
      </c>
      <c r="E1343" s="102" t="s">
        <v>306</v>
      </c>
      <c r="F1343" s="102" t="s">
        <v>306</v>
      </c>
    </row>
    <row r="1344" hidden="1">
      <c r="A1344" s="102" t="s">
        <v>1689</v>
      </c>
      <c r="B1344" s="102" t="s">
        <v>415</v>
      </c>
      <c r="C1344" s="102" t="s">
        <v>416</v>
      </c>
      <c r="D1344" s="102" t="s">
        <v>1690</v>
      </c>
      <c r="E1344" s="102" t="s">
        <v>306</v>
      </c>
      <c r="F1344" s="102" t="s">
        <v>306</v>
      </c>
    </row>
    <row r="1345" hidden="1">
      <c r="A1345" s="102" t="s">
        <v>1689</v>
      </c>
      <c r="B1345" s="102" t="s">
        <v>412</v>
      </c>
      <c r="C1345" s="102" t="s">
        <v>413</v>
      </c>
      <c r="D1345" s="102" t="s">
        <v>1690</v>
      </c>
      <c r="E1345" s="102" t="s">
        <v>306</v>
      </c>
      <c r="F1345" s="102" t="s">
        <v>306</v>
      </c>
    </row>
    <row r="1346" hidden="1">
      <c r="A1346" s="102" t="s">
        <v>1689</v>
      </c>
      <c r="B1346" s="102" t="s">
        <v>408</v>
      </c>
      <c r="C1346" s="102" t="s">
        <v>409</v>
      </c>
      <c r="D1346" s="175" t="s">
        <v>1690</v>
      </c>
      <c r="E1346" s="102" t="s">
        <v>306</v>
      </c>
      <c r="F1346" s="102" t="s">
        <v>306</v>
      </c>
    </row>
    <row r="1347" hidden="1">
      <c r="A1347" s="102" t="s">
        <v>1689</v>
      </c>
      <c r="B1347" s="102" t="s">
        <v>243</v>
      </c>
      <c r="C1347" s="102" t="s">
        <v>244</v>
      </c>
      <c r="D1347" s="102" t="s">
        <v>1690</v>
      </c>
      <c r="E1347" s="102" t="s">
        <v>225</v>
      </c>
      <c r="F1347" s="102" t="s">
        <v>306</v>
      </c>
    </row>
    <row r="1348" hidden="1">
      <c r="A1348" s="102" t="s">
        <v>1700</v>
      </c>
      <c r="B1348" s="102" t="s">
        <v>737</v>
      </c>
      <c r="C1348" s="102" t="s">
        <v>738</v>
      </c>
      <c r="D1348" s="102" t="s">
        <v>1690</v>
      </c>
      <c r="E1348" s="102" t="s">
        <v>453</v>
      </c>
      <c r="F1348" s="102" t="s">
        <v>453</v>
      </c>
    </row>
    <row r="1349" hidden="1">
      <c r="A1349" s="102" t="s">
        <v>1700</v>
      </c>
      <c r="B1349" s="102" t="s">
        <v>726</v>
      </c>
      <c r="C1349" s="102" t="s">
        <v>727</v>
      </c>
      <c r="D1349" s="102" t="s">
        <v>1690</v>
      </c>
      <c r="E1349" s="102" t="s">
        <v>453</v>
      </c>
      <c r="F1349" s="102" t="s">
        <v>453</v>
      </c>
    </row>
    <row r="1350" hidden="1">
      <c r="A1350" s="102" t="s">
        <v>1700</v>
      </c>
      <c r="B1350" s="102" t="s">
        <v>694</v>
      </c>
      <c r="C1350" s="102" t="s">
        <v>695</v>
      </c>
      <c r="D1350" s="102" t="s">
        <v>1690</v>
      </c>
      <c r="E1350" s="102" t="s">
        <v>453</v>
      </c>
      <c r="F1350" s="102" t="s">
        <v>453</v>
      </c>
    </row>
    <row r="1351" hidden="1">
      <c r="A1351" s="102" t="s">
        <v>1700</v>
      </c>
      <c r="B1351" s="102" t="s">
        <v>629</v>
      </c>
      <c r="C1351" s="102" t="s">
        <v>630</v>
      </c>
      <c r="D1351" s="102" t="s">
        <v>1690</v>
      </c>
      <c r="E1351" s="102" t="s">
        <v>453</v>
      </c>
      <c r="F1351" s="102" t="s">
        <v>453</v>
      </c>
    </row>
    <row r="1352" hidden="1">
      <c r="A1352" s="102" t="s">
        <v>1700</v>
      </c>
      <c r="B1352" s="102" t="s">
        <v>493</v>
      </c>
      <c r="C1352" s="102" t="s">
        <v>494</v>
      </c>
      <c r="D1352" s="102" t="s">
        <v>1690</v>
      </c>
      <c r="E1352" s="102" t="s">
        <v>472</v>
      </c>
      <c r="F1352" s="102" t="s">
        <v>453</v>
      </c>
    </row>
    <row r="1353" hidden="1">
      <c r="A1353" s="102" t="s">
        <v>1700</v>
      </c>
      <c r="B1353" s="102" t="s">
        <v>486</v>
      </c>
      <c r="C1353" s="102" t="s">
        <v>487</v>
      </c>
      <c r="D1353" s="102" t="s">
        <v>1690</v>
      </c>
      <c r="E1353" s="102" t="s">
        <v>453</v>
      </c>
      <c r="F1353" s="102" t="s">
        <v>453</v>
      </c>
    </row>
    <row r="1354" hidden="1">
      <c r="A1354" s="102" t="s">
        <v>1700</v>
      </c>
      <c r="B1354" s="102" t="s">
        <v>483</v>
      </c>
      <c r="C1354" s="102" t="s">
        <v>484</v>
      </c>
      <c r="D1354" s="102" t="s">
        <v>1690</v>
      </c>
      <c r="E1354" s="102" t="s">
        <v>453</v>
      </c>
      <c r="F1354" s="102" t="s">
        <v>453</v>
      </c>
    </row>
    <row r="1355" hidden="1">
      <c r="A1355" s="102" t="s">
        <v>1700</v>
      </c>
      <c r="B1355" s="102" t="s">
        <v>461</v>
      </c>
      <c r="C1355" s="102" t="s">
        <v>462</v>
      </c>
      <c r="D1355" s="102" t="s">
        <v>1690</v>
      </c>
      <c r="E1355" s="102" t="s">
        <v>453</v>
      </c>
      <c r="F1355" s="102" t="s">
        <v>453</v>
      </c>
    </row>
    <row r="1356" hidden="1">
      <c r="A1356" s="102" t="s">
        <v>1700</v>
      </c>
      <c r="B1356" s="102" t="s">
        <v>458</v>
      </c>
      <c r="C1356" s="102" t="s">
        <v>459</v>
      </c>
      <c r="D1356" s="102" t="s">
        <v>1690</v>
      </c>
      <c r="E1356" s="102" t="s">
        <v>453</v>
      </c>
      <c r="F1356" s="102" t="s">
        <v>453</v>
      </c>
    </row>
    <row r="1357" hidden="1">
      <c r="A1357" s="102" t="s">
        <v>1700</v>
      </c>
      <c r="B1357" s="102" t="s">
        <v>451</v>
      </c>
      <c r="C1357" s="102" t="s">
        <v>452</v>
      </c>
      <c r="D1357" s="102" t="s">
        <v>1690</v>
      </c>
      <c r="E1357" s="102" t="s">
        <v>453</v>
      </c>
      <c r="F1357" s="102" t="s">
        <v>453</v>
      </c>
    </row>
    <row r="1358" hidden="1">
      <c r="A1358" s="102" t="s">
        <v>1709</v>
      </c>
      <c r="B1358" s="102" t="s">
        <v>781</v>
      </c>
      <c r="C1358" s="102" t="s">
        <v>782</v>
      </c>
      <c r="D1358" s="102" t="s">
        <v>1666</v>
      </c>
      <c r="E1358" s="102" t="s">
        <v>439</v>
      </c>
      <c r="F1358" s="102" t="s">
        <v>439</v>
      </c>
    </row>
    <row r="1359" hidden="1">
      <c r="A1359" s="102" t="s">
        <v>1709</v>
      </c>
      <c r="B1359" s="102" t="s">
        <v>684</v>
      </c>
      <c r="C1359" s="102" t="s">
        <v>685</v>
      </c>
      <c r="D1359" s="102" t="s">
        <v>1666</v>
      </c>
      <c r="E1359" s="102" t="s">
        <v>439</v>
      </c>
      <c r="F1359" s="102" t="s">
        <v>439</v>
      </c>
    </row>
    <row r="1360" hidden="1">
      <c r="A1360" s="102" t="s">
        <v>1709</v>
      </c>
      <c r="B1360" s="102" t="s">
        <v>681</v>
      </c>
      <c r="C1360" s="102" t="s">
        <v>682</v>
      </c>
      <c r="D1360" s="102" t="s">
        <v>1666</v>
      </c>
      <c r="E1360" s="102" t="s">
        <v>439</v>
      </c>
      <c r="F1360" s="102" t="s">
        <v>439</v>
      </c>
    </row>
    <row r="1361" hidden="1">
      <c r="A1361" s="102" t="s">
        <v>1709</v>
      </c>
      <c r="B1361" s="102" t="s">
        <v>674</v>
      </c>
      <c r="C1361" s="102" t="s">
        <v>675</v>
      </c>
      <c r="D1361" s="102" t="s">
        <v>1666</v>
      </c>
      <c r="E1361" s="102" t="s">
        <v>439</v>
      </c>
      <c r="F1361" s="102" t="s">
        <v>439</v>
      </c>
    </row>
    <row r="1362" hidden="1">
      <c r="A1362" s="102" t="s">
        <v>1709</v>
      </c>
      <c r="B1362" s="102" t="s">
        <v>444</v>
      </c>
      <c r="C1362" s="102" t="s">
        <v>445</v>
      </c>
      <c r="D1362" s="102" t="s">
        <v>1666</v>
      </c>
      <c r="E1362" s="102" t="s">
        <v>439</v>
      </c>
      <c r="F1362" s="102" t="s">
        <v>439</v>
      </c>
    </row>
    <row r="1363" hidden="1">
      <c r="A1363" s="102" t="s">
        <v>1709</v>
      </c>
      <c r="B1363" s="102" t="s">
        <v>442</v>
      </c>
      <c r="C1363" s="102" t="s">
        <v>443</v>
      </c>
      <c r="D1363" s="102" t="s">
        <v>1666</v>
      </c>
      <c r="E1363" s="102" t="s">
        <v>439</v>
      </c>
      <c r="F1363" s="102" t="s">
        <v>439</v>
      </c>
    </row>
    <row r="1364" hidden="1">
      <c r="A1364" s="102" t="s">
        <v>1709</v>
      </c>
      <c r="B1364" s="102" t="s">
        <v>438</v>
      </c>
      <c r="C1364" s="102" t="s">
        <v>268</v>
      </c>
      <c r="D1364" s="102" t="s">
        <v>1666</v>
      </c>
      <c r="E1364" s="102" t="s">
        <v>439</v>
      </c>
      <c r="F1364" s="102" t="s">
        <v>439</v>
      </c>
    </row>
    <row r="1365" hidden="1">
      <c r="A1365" s="102" t="s">
        <v>1727</v>
      </c>
      <c r="B1365" s="102" t="s">
        <v>791</v>
      </c>
      <c r="C1365" s="102" t="s">
        <v>792</v>
      </c>
      <c r="D1365" s="102" t="s">
        <v>1666</v>
      </c>
      <c r="E1365" s="102" t="s">
        <v>449</v>
      </c>
      <c r="F1365" s="102" t="s">
        <v>449</v>
      </c>
    </row>
    <row r="1366" hidden="1">
      <c r="A1366" s="102" t="s">
        <v>1727</v>
      </c>
      <c r="B1366" s="102" t="s">
        <v>760</v>
      </c>
      <c r="C1366" s="102" t="s">
        <v>761</v>
      </c>
      <c r="D1366" s="102" t="s">
        <v>1666</v>
      </c>
      <c r="E1366" s="102" t="s">
        <v>449</v>
      </c>
      <c r="F1366" s="102" t="s">
        <v>449</v>
      </c>
    </row>
    <row r="1367" hidden="1">
      <c r="A1367" s="102" t="s">
        <v>1727</v>
      </c>
      <c r="B1367" s="102" t="s">
        <v>652</v>
      </c>
      <c r="C1367" s="102" t="s">
        <v>653</v>
      </c>
      <c r="D1367" s="102" t="s">
        <v>1666</v>
      </c>
      <c r="E1367" s="102" t="s">
        <v>449</v>
      </c>
      <c r="F1367" s="102" t="s">
        <v>449</v>
      </c>
    </row>
    <row r="1368" hidden="1">
      <c r="A1368" s="102" t="s">
        <v>1727</v>
      </c>
      <c r="B1368" s="102" t="s">
        <v>546</v>
      </c>
      <c r="C1368" s="102" t="s">
        <v>547</v>
      </c>
      <c r="D1368" s="102" t="s">
        <v>1666</v>
      </c>
      <c r="E1368" s="102" t="s">
        <v>449</v>
      </c>
      <c r="F1368" s="102" t="s">
        <v>449</v>
      </c>
    </row>
    <row r="1369" hidden="1">
      <c r="A1369" s="102" t="s">
        <v>1727</v>
      </c>
      <c r="B1369" s="102" t="s">
        <v>544</v>
      </c>
      <c r="C1369" s="102" t="s">
        <v>545</v>
      </c>
      <c r="D1369" s="175" t="s">
        <v>1666</v>
      </c>
      <c r="E1369" s="102" t="s">
        <v>449</v>
      </c>
      <c r="F1369" s="102" t="s">
        <v>449</v>
      </c>
    </row>
    <row r="1370" hidden="1">
      <c r="A1370" s="102" t="s">
        <v>1727</v>
      </c>
      <c r="B1370" s="102" t="s">
        <v>541</v>
      </c>
      <c r="C1370" s="102" t="s">
        <v>542</v>
      </c>
      <c r="D1370" s="102" t="s">
        <v>1666</v>
      </c>
      <c r="E1370" s="102" t="s">
        <v>449</v>
      </c>
      <c r="F1370" s="102" t="s">
        <v>449</v>
      </c>
    </row>
    <row r="1371" hidden="1">
      <c r="A1371" s="102" t="s">
        <v>1727</v>
      </c>
      <c r="B1371" s="102" t="s">
        <v>538</v>
      </c>
      <c r="C1371" s="102" t="s">
        <v>1250</v>
      </c>
      <c r="D1371" s="102" t="s">
        <v>1666</v>
      </c>
      <c r="E1371" s="102" t="s">
        <v>449</v>
      </c>
      <c r="F1371" s="102" t="s">
        <v>449</v>
      </c>
    </row>
    <row r="1372" hidden="1">
      <c r="A1372" s="102" t="s">
        <v>1727</v>
      </c>
      <c r="B1372" s="102" t="s">
        <v>526</v>
      </c>
      <c r="C1372" s="102" t="s">
        <v>527</v>
      </c>
      <c r="D1372" s="102" t="s">
        <v>1666</v>
      </c>
      <c r="E1372" s="102" t="s">
        <v>449</v>
      </c>
      <c r="F1372" s="102" t="s">
        <v>449</v>
      </c>
    </row>
    <row r="1373" hidden="1">
      <c r="A1373" s="102" t="s">
        <v>1727</v>
      </c>
      <c r="B1373" s="102" t="s">
        <v>523</v>
      </c>
      <c r="C1373" s="102" t="s">
        <v>524</v>
      </c>
      <c r="D1373" s="102" t="s">
        <v>1666</v>
      </c>
      <c r="E1373" s="102" t="s">
        <v>449</v>
      </c>
      <c r="F1373" s="102" t="s">
        <v>449</v>
      </c>
    </row>
    <row r="1374" hidden="1">
      <c r="A1374" s="102" t="s">
        <v>1727</v>
      </c>
      <c r="B1374" s="102" t="s">
        <v>447</v>
      </c>
      <c r="C1374" s="102" t="s">
        <v>448</v>
      </c>
      <c r="D1374" s="102" t="s">
        <v>1666</v>
      </c>
      <c r="E1374" s="102" t="s">
        <v>449</v>
      </c>
      <c r="F1374" s="102" t="s">
        <v>449</v>
      </c>
    </row>
    <row r="1375">
      <c r="A1375" s="102" t="s">
        <v>1680</v>
      </c>
      <c r="B1375" s="102" t="s">
        <v>621</v>
      </c>
      <c r="C1375" s="102" t="s">
        <v>622</v>
      </c>
      <c r="D1375" s="102" t="s">
        <v>1666</v>
      </c>
      <c r="E1375" s="102" t="s">
        <v>387</v>
      </c>
      <c r="F1375" s="102" t="s">
        <v>387</v>
      </c>
    </row>
    <row r="1376" hidden="1">
      <c r="A1376" s="102" t="s">
        <v>1665</v>
      </c>
      <c r="B1376" s="102" t="s">
        <v>389</v>
      </c>
      <c r="C1376" s="102" t="s">
        <v>390</v>
      </c>
      <c r="D1376" s="102" t="s">
        <v>1666</v>
      </c>
      <c r="E1376" s="102" t="s">
        <v>327</v>
      </c>
      <c r="F1376" s="102" t="s">
        <v>327</v>
      </c>
    </row>
    <row r="1377" hidden="1">
      <c r="A1377" s="102" t="s">
        <v>1665</v>
      </c>
      <c r="B1377" s="102" t="s">
        <v>379</v>
      </c>
      <c r="C1377" s="102" t="s">
        <v>380</v>
      </c>
      <c r="D1377" s="102" t="s">
        <v>1666</v>
      </c>
      <c r="E1377" s="102" t="s">
        <v>327</v>
      </c>
      <c r="F1377" s="102" t="s">
        <v>327</v>
      </c>
    </row>
    <row r="1378" hidden="1">
      <c r="A1378" s="102" t="s">
        <v>1665</v>
      </c>
      <c r="B1378" s="102" t="s">
        <v>353</v>
      </c>
      <c r="C1378" s="102" t="s">
        <v>354</v>
      </c>
      <c r="D1378" s="102" t="s">
        <v>1666</v>
      </c>
      <c r="E1378" s="102" t="s">
        <v>327</v>
      </c>
      <c r="F1378" s="102" t="s">
        <v>327</v>
      </c>
    </row>
    <row r="1379" hidden="1">
      <c r="A1379" s="102" t="s">
        <v>1665</v>
      </c>
      <c r="B1379" s="102" t="s">
        <v>333</v>
      </c>
      <c r="C1379" s="102" t="s">
        <v>268</v>
      </c>
      <c r="D1379" s="102" t="s">
        <v>1666</v>
      </c>
      <c r="E1379" s="102" t="s">
        <v>327</v>
      </c>
      <c r="F1379" s="102" t="s">
        <v>327</v>
      </c>
    </row>
    <row r="1380" hidden="1">
      <c r="A1380" s="102" t="s">
        <v>1665</v>
      </c>
      <c r="B1380" s="102" t="s">
        <v>330</v>
      </c>
      <c r="C1380" s="102" t="s">
        <v>331</v>
      </c>
      <c r="D1380" s="102" t="s">
        <v>1666</v>
      </c>
      <c r="E1380" s="102" t="s">
        <v>327</v>
      </c>
      <c r="F1380" s="102" t="s">
        <v>327</v>
      </c>
    </row>
    <row r="1381" hidden="1">
      <c r="A1381" s="102" t="s">
        <v>1665</v>
      </c>
      <c r="B1381" s="102" t="s">
        <v>325</v>
      </c>
      <c r="C1381" s="102" t="s">
        <v>326</v>
      </c>
      <c r="D1381" s="102" t="s">
        <v>1666</v>
      </c>
      <c r="E1381" s="102" t="s">
        <v>327</v>
      </c>
      <c r="F1381" s="102" t="s">
        <v>327</v>
      </c>
    </row>
    <row r="1382" hidden="1">
      <c r="A1382" s="102" t="s">
        <v>1758</v>
      </c>
      <c r="B1382" s="102" t="s">
        <v>773</v>
      </c>
      <c r="C1382" s="102" t="s">
        <v>774</v>
      </c>
      <c r="D1382" s="102" t="s">
        <v>1666</v>
      </c>
      <c r="E1382" s="102" t="s">
        <v>86</v>
      </c>
      <c r="F1382" s="102" t="s">
        <v>86</v>
      </c>
    </row>
    <row r="1383" hidden="1">
      <c r="A1383" s="102" t="s">
        <v>1758</v>
      </c>
      <c r="B1383" s="102" t="s">
        <v>771</v>
      </c>
      <c r="C1383" s="102" t="s">
        <v>772</v>
      </c>
      <c r="D1383" s="102" t="s">
        <v>1666</v>
      </c>
      <c r="E1383" s="102" t="s">
        <v>86</v>
      </c>
      <c r="F1383" s="102" t="s">
        <v>86</v>
      </c>
    </row>
    <row r="1384" hidden="1">
      <c r="A1384" s="102" t="s">
        <v>1758</v>
      </c>
      <c r="B1384" s="102" t="s">
        <v>135</v>
      </c>
      <c r="C1384" s="102" t="s">
        <v>136</v>
      </c>
      <c r="D1384" s="102" t="s">
        <v>1666</v>
      </c>
      <c r="E1384" s="102" t="s">
        <v>114</v>
      </c>
      <c r="F1384" s="102" t="s">
        <v>86</v>
      </c>
    </row>
    <row r="1385" hidden="1">
      <c r="A1385" s="102" t="s">
        <v>1758</v>
      </c>
      <c r="B1385" s="102" t="s">
        <v>96</v>
      </c>
      <c r="C1385" s="102" t="s">
        <v>97</v>
      </c>
      <c r="D1385" s="102" t="s">
        <v>1666</v>
      </c>
      <c r="E1385" s="102" t="s">
        <v>86</v>
      </c>
      <c r="F1385" s="102" t="s">
        <v>86</v>
      </c>
    </row>
    <row r="1386" hidden="1">
      <c r="A1386" s="102" t="s">
        <v>1758</v>
      </c>
      <c r="B1386" s="102" t="s">
        <v>79</v>
      </c>
      <c r="C1386" s="102" t="s">
        <v>80</v>
      </c>
      <c r="D1386" s="102" t="s">
        <v>1666</v>
      </c>
      <c r="E1386" s="102" t="s">
        <v>86</v>
      </c>
      <c r="F1386" s="102" t="s">
        <v>86</v>
      </c>
    </row>
    <row r="1387" hidden="1">
      <c r="A1387" s="102" t="s">
        <v>1787</v>
      </c>
      <c r="B1387" s="102" t="s">
        <v>783</v>
      </c>
      <c r="C1387" s="102" t="s">
        <v>3768</v>
      </c>
      <c r="D1387" s="102" t="s">
        <v>1739</v>
      </c>
      <c r="E1387" s="102" t="s">
        <v>50</v>
      </c>
      <c r="F1387" s="102" t="s">
        <v>50</v>
      </c>
    </row>
    <row r="1388" hidden="1">
      <c r="A1388" s="102" t="s">
        <v>1787</v>
      </c>
      <c r="B1388" s="102" t="s">
        <v>776</v>
      </c>
      <c r="C1388" s="102" t="s">
        <v>777</v>
      </c>
      <c r="D1388" s="102" t="s">
        <v>1739</v>
      </c>
      <c r="E1388" s="102" t="s">
        <v>50</v>
      </c>
      <c r="F1388" s="102" t="s">
        <v>50</v>
      </c>
    </row>
    <row r="1389" hidden="1">
      <c r="A1389" s="102" t="s">
        <v>1787</v>
      </c>
      <c r="B1389" s="102" t="s">
        <v>755</v>
      </c>
      <c r="C1389" s="102" t="s">
        <v>756</v>
      </c>
      <c r="D1389" s="102" t="s">
        <v>1739</v>
      </c>
      <c r="E1389" s="102" t="s">
        <v>50</v>
      </c>
      <c r="F1389" s="102" t="s">
        <v>50</v>
      </c>
    </row>
    <row r="1390" hidden="1">
      <c r="A1390" s="102" t="s">
        <v>1787</v>
      </c>
      <c r="B1390" s="102" t="s">
        <v>665</v>
      </c>
      <c r="C1390" s="102" t="s">
        <v>666</v>
      </c>
      <c r="D1390" s="102" t="s">
        <v>1739</v>
      </c>
      <c r="E1390" s="102" t="s">
        <v>50</v>
      </c>
      <c r="F1390" s="102" t="s">
        <v>50</v>
      </c>
    </row>
    <row r="1391" hidden="1">
      <c r="A1391" s="102" t="s">
        <v>1787</v>
      </c>
      <c r="B1391" s="102" t="s">
        <v>179</v>
      </c>
      <c r="C1391" s="102" t="s">
        <v>180</v>
      </c>
      <c r="D1391" s="102" t="s">
        <v>1739</v>
      </c>
      <c r="E1391" s="102" t="s">
        <v>50</v>
      </c>
      <c r="F1391" s="102" t="s">
        <v>50</v>
      </c>
    </row>
    <row r="1392" hidden="1">
      <c r="A1392" s="102" t="s">
        <v>1787</v>
      </c>
      <c r="B1392" s="102" t="s">
        <v>174</v>
      </c>
      <c r="C1392" s="102" t="s">
        <v>175</v>
      </c>
      <c r="D1392" s="102" t="s">
        <v>1739</v>
      </c>
      <c r="E1392" s="102" t="s">
        <v>50</v>
      </c>
      <c r="F1392" s="102" t="s">
        <v>50</v>
      </c>
    </row>
    <row r="1393" hidden="1">
      <c r="A1393" s="102" t="s">
        <v>1787</v>
      </c>
      <c r="B1393" s="102" t="s">
        <v>171</v>
      </c>
      <c r="C1393" s="102" t="s">
        <v>172</v>
      </c>
      <c r="D1393" s="102" t="s">
        <v>1739</v>
      </c>
      <c r="E1393" s="102" t="s">
        <v>50</v>
      </c>
      <c r="F1393" s="102" t="s">
        <v>50</v>
      </c>
    </row>
    <row r="1394" hidden="1">
      <c r="A1394" s="102" t="s">
        <v>1787</v>
      </c>
      <c r="B1394" s="102" t="s">
        <v>74</v>
      </c>
      <c r="C1394" s="102" t="s">
        <v>75</v>
      </c>
      <c r="D1394" s="102" t="s">
        <v>1739</v>
      </c>
      <c r="E1394" s="102" t="s">
        <v>50</v>
      </c>
      <c r="F1394" s="102" t="s">
        <v>50</v>
      </c>
    </row>
    <row r="1395" hidden="1">
      <c r="A1395" s="102" t="s">
        <v>1738</v>
      </c>
      <c r="B1395" s="102" t="s">
        <v>766</v>
      </c>
      <c r="C1395" s="102" t="s">
        <v>231</v>
      </c>
      <c r="D1395" s="102" t="s">
        <v>1739</v>
      </c>
      <c r="E1395" s="102" t="s">
        <v>293</v>
      </c>
      <c r="F1395" s="102" t="s">
        <v>293</v>
      </c>
    </row>
    <row r="1396" hidden="1">
      <c r="A1396" s="102" t="s">
        <v>1738</v>
      </c>
      <c r="B1396" s="102" t="s">
        <v>763</v>
      </c>
      <c r="C1396" s="102" t="s">
        <v>764</v>
      </c>
      <c r="D1396" s="102" t="s">
        <v>1739</v>
      </c>
      <c r="E1396" s="102" t="s">
        <v>293</v>
      </c>
      <c r="F1396" s="102" t="s">
        <v>293</v>
      </c>
    </row>
    <row r="1397" hidden="1">
      <c r="A1397" s="102" t="s">
        <v>1738</v>
      </c>
      <c r="B1397" s="102" t="s">
        <v>717</v>
      </c>
      <c r="C1397" s="102" t="s">
        <v>536</v>
      </c>
      <c r="D1397" s="102" t="s">
        <v>1739</v>
      </c>
      <c r="E1397" s="102" t="s">
        <v>293</v>
      </c>
      <c r="F1397" s="102" t="s">
        <v>293</v>
      </c>
    </row>
    <row r="1398" hidden="1">
      <c r="A1398" s="102" t="s">
        <v>1738</v>
      </c>
      <c r="B1398" s="102" t="s">
        <v>664</v>
      </c>
      <c r="C1398" s="102" t="s">
        <v>643</v>
      </c>
      <c r="D1398" s="102" t="s">
        <v>1739</v>
      </c>
      <c r="E1398" s="102" t="s">
        <v>293</v>
      </c>
      <c r="F1398" s="102" t="s">
        <v>293</v>
      </c>
    </row>
    <row r="1399" hidden="1">
      <c r="A1399" s="102" t="s">
        <v>1738</v>
      </c>
      <c r="B1399" s="102" t="s">
        <v>655</v>
      </c>
      <c r="C1399" s="102" t="s">
        <v>656</v>
      </c>
      <c r="D1399" s="102" t="s">
        <v>1739</v>
      </c>
      <c r="E1399" s="102" t="s">
        <v>293</v>
      </c>
      <c r="F1399" s="102" t="s">
        <v>293</v>
      </c>
    </row>
    <row r="1400" hidden="1">
      <c r="A1400" s="102" t="s">
        <v>1738</v>
      </c>
      <c r="B1400" s="102" t="s">
        <v>586</v>
      </c>
      <c r="C1400" s="102" t="s">
        <v>587</v>
      </c>
      <c r="D1400" s="102" t="s">
        <v>1739</v>
      </c>
      <c r="E1400" s="102" t="s">
        <v>293</v>
      </c>
      <c r="F1400" s="102" t="s">
        <v>293</v>
      </c>
    </row>
    <row r="1401" hidden="1">
      <c r="A1401" s="102" t="s">
        <v>1738</v>
      </c>
      <c r="B1401" s="102" t="s">
        <v>582</v>
      </c>
      <c r="C1401" s="102" t="s">
        <v>583</v>
      </c>
      <c r="D1401" s="102" t="s">
        <v>1739</v>
      </c>
      <c r="E1401" s="102" t="s">
        <v>293</v>
      </c>
      <c r="F1401" s="102" t="s">
        <v>293</v>
      </c>
    </row>
    <row r="1402" hidden="1">
      <c r="A1402" s="102" t="s">
        <v>1738</v>
      </c>
      <c r="B1402" s="102" t="s">
        <v>578</v>
      </c>
      <c r="C1402" s="102" t="s">
        <v>579</v>
      </c>
      <c r="D1402" s="102" t="s">
        <v>1739</v>
      </c>
      <c r="E1402" s="102" t="s">
        <v>293</v>
      </c>
      <c r="F1402" s="102" t="s">
        <v>293</v>
      </c>
    </row>
    <row r="1403" hidden="1">
      <c r="A1403" s="102" t="s">
        <v>1738</v>
      </c>
      <c r="B1403" s="102" t="s">
        <v>574</v>
      </c>
      <c r="C1403" s="102" t="s">
        <v>575</v>
      </c>
      <c r="D1403" s="102" t="s">
        <v>1739</v>
      </c>
      <c r="E1403" s="102" t="s">
        <v>293</v>
      </c>
      <c r="F1403" s="102" t="s">
        <v>293</v>
      </c>
    </row>
    <row r="1404" hidden="1">
      <c r="A1404" s="102" t="s">
        <v>1738</v>
      </c>
      <c r="B1404" s="102" t="s">
        <v>571</v>
      </c>
      <c r="C1404" s="102" t="s">
        <v>572</v>
      </c>
      <c r="D1404" s="102" t="s">
        <v>1739</v>
      </c>
      <c r="E1404" s="102" t="s">
        <v>293</v>
      </c>
      <c r="F1404" s="102" t="s">
        <v>293</v>
      </c>
    </row>
    <row r="1405" hidden="1">
      <c r="A1405" s="102" t="s">
        <v>1738</v>
      </c>
      <c r="B1405" s="102" t="s">
        <v>567</v>
      </c>
      <c r="C1405" s="102" t="s">
        <v>568</v>
      </c>
      <c r="D1405" s="102" t="s">
        <v>1739</v>
      </c>
      <c r="E1405" s="102" t="s">
        <v>293</v>
      </c>
      <c r="F1405" s="102" t="s">
        <v>293</v>
      </c>
    </row>
    <row r="1406" hidden="1">
      <c r="A1406" s="102" t="s">
        <v>1738</v>
      </c>
      <c r="B1406" s="102" t="s">
        <v>561</v>
      </c>
      <c r="C1406" s="102" t="s">
        <v>562</v>
      </c>
      <c r="D1406" s="102" t="s">
        <v>1739</v>
      </c>
      <c r="E1406" s="102" t="s">
        <v>293</v>
      </c>
      <c r="F1406" s="102" t="s">
        <v>293</v>
      </c>
    </row>
    <row r="1407" hidden="1">
      <c r="A1407" s="102" t="s">
        <v>1738</v>
      </c>
      <c r="B1407" s="102" t="s">
        <v>553</v>
      </c>
      <c r="C1407" s="102" t="s">
        <v>554</v>
      </c>
      <c r="D1407" s="102" t="s">
        <v>1739</v>
      </c>
      <c r="E1407" s="102" t="s">
        <v>293</v>
      </c>
      <c r="F1407" s="102" t="s">
        <v>293</v>
      </c>
    </row>
    <row r="1408" hidden="1">
      <c r="A1408" s="102" t="s">
        <v>1710</v>
      </c>
      <c r="B1408" s="102" t="s">
        <v>781</v>
      </c>
      <c r="C1408" s="102" t="s">
        <v>782</v>
      </c>
      <c r="D1408" s="102" t="s">
        <v>1668</v>
      </c>
      <c r="E1408" s="102" t="s">
        <v>439</v>
      </c>
      <c r="F1408" s="102" t="s">
        <v>439</v>
      </c>
    </row>
    <row r="1409" hidden="1">
      <c r="A1409" s="102" t="s">
        <v>1710</v>
      </c>
      <c r="B1409" s="102" t="s">
        <v>684</v>
      </c>
      <c r="C1409" s="102" t="s">
        <v>685</v>
      </c>
      <c r="D1409" s="102" t="s">
        <v>1668</v>
      </c>
      <c r="E1409" s="102" t="s">
        <v>439</v>
      </c>
      <c r="F1409" s="102" t="s">
        <v>439</v>
      </c>
    </row>
    <row r="1410" hidden="1">
      <c r="A1410" s="102" t="s">
        <v>1710</v>
      </c>
      <c r="B1410" s="102" t="s">
        <v>681</v>
      </c>
      <c r="C1410" s="102" t="s">
        <v>682</v>
      </c>
      <c r="D1410" s="102" t="s">
        <v>1668</v>
      </c>
      <c r="E1410" s="102" t="s">
        <v>439</v>
      </c>
      <c r="F1410" s="102" t="s">
        <v>439</v>
      </c>
    </row>
    <row r="1411" hidden="1">
      <c r="A1411" s="102" t="s">
        <v>1710</v>
      </c>
      <c r="B1411" s="102" t="s">
        <v>674</v>
      </c>
      <c r="C1411" s="102" t="s">
        <v>675</v>
      </c>
      <c r="D1411" s="102" t="s">
        <v>1668</v>
      </c>
      <c r="E1411" s="102" t="s">
        <v>439</v>
      </c>
      <c r="F1411" s="102" t="s">
        <v>439</v>
      </c>
    </row>
    <row r="1412" hidden="1">
      <c r="A1412" s="102" t="s">
        <v>1710</v>
      </c>
      <c r="B1412" s="102" t="s">
        <v>444</v>
      </c>
      <c r="C1412" s="102" t="s">
        <v>445</v>
      </c>
      <c r="D1412" s="102" t="s">
        <v>1668</v>
      </c>
      <c r="E1412" s="102" t="s">
        <v>439</v>
      </c>
      <c r="F1412" s="102" t="s">
        <v>439</v>
      </c>
    </row>
    <row r="1413" hidden="1">
      <c r="A1413" s="102" t="s">
        <v>1710</v>
      </c>
      <c r="B1413" s="102" t="s">
        <v>442</v>
      </c>
      <c r="C1413" s="102" t="s">
        <v>443</v>
      </c>
      <c r="D1413" s="102" t="s">
        <v>1668</v>
      </c>
      <c r="E1413" s="102" t="s">
        <v>439</v>
      </c>
      <c r="F1413" s="102" t="s">
        <v>439</v>
      </c>
    </row>
    <row r="1414" hidden="1">
      <c r="A1414" s="102" t="s">
        <v>1710</v>
      </c>
      <c r="B1414" s="102" t="s">
        <v>438</v>
      </c>
      <c r="C1414" s="102" t="s">
        <v>268</v>
      </c>
      <c r="D1414" s="102" t="s">
        <v>1668</v>
      </c>
      <c r="E1414" s="102" t="s">
        <v>439</v>
      </c>
      <c r="F1414" s="102" t="s">
        <v>439</v>
      </c>
    </row>
    <row r="1415" hidden="1">
      <c r="A1415" s="102" t="s">
        <v>1701</v>
      </c>
      <c r="B1415" s="102" t="s">
        <v>794</v>
      </c>
      <c r="C1415" s="102" t="s">
        <v>605</v>
      </c>
      <c r="D1415" s="102" t="s">
        <v>1668</v>
      </c>
      <c r="E1415" s="102" t="s">
        <v>453</v>
      </c>
      <c r="F1415" s="102" t="s">
        <v>453</v>
      </c>
    </row>
    <row r="1416" hidden="1">
      <c r="A1416" s="102" t="s">
        <v>1701</v>
      </c>
      <c r="B1416" s="102" t="s">
        <v>737</v>
      </c>
      <c r="C1416" s="102" t="s">
        <v>738</v>
      </c>
      <c r="D1416" s="102" t="s">
        <v>1668</v>
      </c>
      <c r="E1416" s="102" t="s">
        <v>453</v>
      </c>
      <c r="F1416" s="102" t="s">
        <v>453</v>
      </c>
    </row>
    <row r="1417" hidden="1">
      <c r="A1417" s="102" t="s">
        <v>1701</v>
      </c>
      <c r="B1417" s="102" t="s">
        <v>726</v>
      </c>
      <c r="C1417" s="102" t="s">
        <v>727</v>
      </c>
      <c r="D1417" s="102" t="s">
        <v>1668</v>
      </c>
      <c r="E1417" s="102" t="s">
        <v>453</v>
      </c>
      <c r="F1417" s="102" t="s">
        <v>453</v>
      </c>
    </row>
    <row r="1418" hidden="1">
      <c r="A1418" s="102" t="s">
        <v>1701</v>
      </c>
      <c r="B1418" s="102" t="s">
        <v>483</v>
      </c>
      <c r="C1418" s="102" t="s">
        <v>484</v>
      </c>
      <c r="D1418" s="102" t="s">
        <v>1668</v>
      </c>
      <c r="E1418" s="102" t="s">
        <v>453</v>
      </c>
      <c r="F1418" s="102" t="s">
        <v>453</v>
      </c>
    </row>
    <row r="1419" hidden="1">
      <c r="A1419" s="102" t="s">
        <v>1701</v>
      </c>
      <c r="B1419" s="102" t="s">
        <v>461</v>
      </c>
      <c r="C1419" s="102" t="s">
        <v>462</v>
      </c>
      <c r="D1419" s="102" t="s">
        <v>1668</v>
      </c>
      <c r="E1419" s="102" t="s">
        <v>453</v>
      </c>
      <c r="F1419" s="102" t="s">
        <v>453</v>
      </c>
    </row>
    <row r="1420" hidden="1">
      <c r="A1420" s="102" t="s">
        <v>1701</v>
      </c>
      <c r="B1420" s="102" t="s">
        <v>458</v>
      </c>
      <c r="C1420" s="102" t="s">
        <v>459</v>
      </c>
      <c r="D1420" s="102" t="s">
        <v>1668</v>
      </c>
      <c r="E1420" s="102" t="s">
        <v>453</v>
      </c>
      <c r="F1420" s="102" t="s">
        <v>453</v>
      </c>
    </row>
    <row r="1421" hidden="1">
      <c r="A1421" s="102" t="s">
        <v>1701</v>
      </c>
      <c r="B1421" s="102" t="s">
        <v>451</v>
      </c>
      <c r="C1421" s="102" t="s">
        <v>452</v>
      </c>
      <c r="D1421" s="102" t="s">
        <v>1668</v>
      </c>
      <c r="E1421" s="102" t="s">
        <v>453</v>
      </c>
      <c r="F1421" s="102" t="s">
        <v>453</v>
      </c>
    </row>
    <row r="1422" hidden="1">
      <c r="A1422" s="102" t="s">
        <v>1681</v>
      </c>
      <c r="B1422" s="102" t="s">
        <v>797</v>
      </c>
      <c r="C1422" s="102" t="s">
        <v>798</v>
      </c>
      <c r="D1422" s="102" t="s">
        <v>1668</v>
      </c>
      <c r="E1422" s="102" t="s">
        <v>387</v>
      </c>
      <c r="F1422" s="102" t="s">
        <v>387</v>
      </c>
    </row>
    <row r="1423">
      <c r="A1423" s="102" t="s">
        <v>1681</v>
      </c>
      <c r="B1423" s="102" t="s">
        <v>621</v>
      </c>
      <c r="C1423" s="102" t="s">
        <v>622</v>
      </c>
      <c r="D1423" s="102" t="s">
        <v>1668</v>
      </c>
      <c r="E1423" s="102" t="s">
        <v>387</v>
      </c>
      <c r="F1423" s="102" t="s">
        <v>387</v>
      </c>
    </row>
    <row r="1424" hidden="1">
      <c r="A1424" s="102" t="s">
        <v>1777</v>
      </c>
      <c r="B1424" s="102" t="s">
        <v>135</v>
      </c>
      <c r="C1424" s="102" t="s">
        <v>136</v>
      </c>
      <c r="D1424" s="102" t="s">
        <v>1668</v>
      </c>
      <c r="E1424" s="102" t="s">
        <v>114</v>
      </c>
      <c r="F1424" s="102" t="s">
        <v>114</v>
      </c>
    </row>
    <row r="1425" hidden="1">
      <c r="A1425" s="102" t="s">
        <v>1777</v>
      </c>
      <c r="B1425" s="102" t="s">
        <v>126</v>
      </c>
      <c r="C1425" s="102" t="s">
        <v>127</v>
      </c>
      <c r="D1425" s="102" t="s">
        <v>1668</v>
      </c>
      <c r="E1425" s="102" t="s">
        <v>114</v>
      </c>
      <c r="F1425" s="102" t="s">
        <v>114</v>
      </c>
    </row>
    <row r="1426" hidden="1">
      <c r="A1426" s="102" t="s">
        <v>1777</v>
      </c>
      <c r="B1426" s="102" t="s">
        <v>120</v>
      </c>
      <c r="C1426" s="102" t="s">
        <v>121</v>
      </c>
      <c r="D1426" s="102" t="s">
        <v>1668</v>
      </c>
      <c r="E1426" s="102" t="s">
        <v>114</v>
      </c>
      <c r="F1426" s="102" t="s">
        <v>114</v>
      </c>
    </row>
    <row r="1427" hidden="1">
      <c r="A1427" s="102" t="s">
        <v>1777</v>
      </c>
      <c r="B1427" s="102" t="s">
        <v>116</v>
      </c>
      <c r="C1427" s="102" t="s">
        <v>117</v>
      </c>
      <c r="D1427" s="102" t="s">
        <v>1668</v>
      </c>
      <c r="E1427" s="102" t="s">
        <v>114</v>
      </c>
      <c r="F1427" s="102" t="s">
        <v>114</v>
      </c>
    </row>
    <row r="1428" hidden="1">
      <c r="A1428" s="102" t="s">
        <v>1667</v>
      </c>
      <c r="B1428" s="102" t="s">
        <v>615</v>
      </c>
      <c r="C1428" s="102" t="s">
        <v>616</v>
      </c>
      <c r="D1428" s="175" t="s">
        <v>1668</v>
      </c>
      <c r="E1428" s="102" t="s">
        <v>327</v>
      </c>
      <c r="F1428" s="102" t="s">
        <v>327</v>
      </c>
    </row>
    <row r="1429" hidden="1">
      <c r="A1429" s="102" t="s">
        <v>1667</v>
      </c>
      <c r="B1429" s="102" t="s">
        <v>389</v>
      </c>
      <c r="C1429" s="102" t="s">
        <v>390</v>
      </c>
      <c r="D1429" s="102" t="s">
        <v>1668</v>
      </c>
      <c r="E1429" s="102" t="s">
        <v>327</v>
      </c>
      <c r="F1429" s="102" t="s">
        <v>327</v>
      </c>
    </row>
    <row r="1430" hidden="1">
      <c r="A1430" s="102" t="s">
        <v>1667</v>
      </c>
      <c r="B1430" s="102" t="s">
        <v>379</v>
      </c>
      <c r="C1430" s="102" t="s">
        <v>380</v>
      </c>
      <c r="D1430" s="102" t="s">
        <v>1668</v>
      </c>
      <c r="E1430" s="102" t="s">
        <v>327</v>
      </c>
      <c r="F1430" s="102" t="s">
        <v>327</v>
      </c>
    </row>
    <row r="1431" hidden="1">
      <c r="A1431" s="102" t="s">
        <v>1667</v>
      </c>
      <c r="B1431" s="102" t="s">
        <v>353</v>
      </c>
      <c r="C1431" s="102" t="s">
        <v>354</v>
      </c>
      <c r="D1431" s="102" t="s">
        <v>1668</v>
      </c>
      <c r="E1431" s="102" t="s">
        <v>327</v>
      </c>
      <c r="F1431" s="102" t="s">
        <v>327</v>
      </c>
    </row>
    <row r="1432" hidden="1">
      <c r="A1432" s="102" t="s">
        <v>1667</v>
      </c>
      <c r="B1432" s="102" t="s">
        <v>333</v>
      </c>
      <c r="C1432" s="102" t="s">
        <v>268</v>
      </c>
      <c r="D1432" s="102" t="s">
        <v>1668</v>
      </c>
      <c r="E1432" s="102" t="s">
        <v>327</v>
      </c>
      <c r="F1432" s="102" t="s">
        <v>327</v>
      </c>
    </row>
    <row r="1433" hidden="1">
      <c r="A1433" s="102" t="s">
        <v>1667</v>
      </c>
      <c r="B1433" s="102" t="s">
        <v>325</v>
      </c>
      <c r="C1433" s="102" t="s">
        <v>326</v>
      </c>
      <c r="D1433" s="102" t="s">
        <v>1668</v>
      </c>
      <c r="E1433" s="102" t="s">
        <v>327</v>
      </c>
      <c r="F1433" s="102" t="s">
        <v>327</v>
      </c>
    </row>
    <row r="1434" hidden="1">
      <c r="A1434" s="102" t="s">
        <v>1750</v>
      </c>
      <c r="B1434" s="102" t="s">
        <v>773</v>
      </c>
      <c r="C1434" s="102" t="s">
        <v>774</v>
      </c>
      <c r="D1434" s="102" t="s">
        <v>1668</v>
      </c>
      <c r="E1434" s="102" t="s">
        <v>86</v>
      </c>
      <c r="F1434" s="102" t="s">
        <v>27</v>
      </c>
    </row>
    <row r="1435" hidden="1">
      <c r="A1435" s="102" t="s">
        <v>1750</v>
      </c>
      <c r="B1435" s="102" t="s">
        <v>771</v>
      </c>
      <c r="C1435" s="102" t="s">
        <v>772</v>
      </c>
      <c r="D1435" s="102" t="s">
        <v>1668</v>
      </c>
      <c r="E1435" s="102" t="s">
        <v>86</v>
      </c>
      <c r="F1435" s="102" t="s">
        <v>27</v>
      </c>
    </row>
    <row r="1436" hidden="1">
      <c r="A1436" s="102" t="s">
        <v>1750</v>
      </c>
      <c r="B1436" s="102" t="s">
        <v>96</v>
      </c>
      <c r="C1436" s="102" t="s">
        <v>97</v>
      </c>
      <c r="D1436" s="102" t="s">
        <v>1668</v>
      </c>
      <c r="E1436" s="102" t="s">
        <v>86</v>
      </c>
      <c r="F1436" s="102" t="s">
        <v>27</v>
      </c>
    </row>
    <row r="1437" hidden="1">
      <c r="A1437" s="102" t="s">
        <v>1750</v>
      </c>
      <c r="B1437" s="102" t="s">
        <v>65</v>
      </c>
      <c r="C1437" s="102" t="s">
        <v>66</v>
      </c>
      <c r="D1437" s="102" t="s">
        <v>1668</v>
      </c>
      <c r="E1437" s="102" t="s">
        <v>27</v>
      </c>
      <c r="F1437" s="102" t="s">
        <v>27</v>
      </c>
    </row>
    <row r="1438" hidden="1">
      <c r="A1438" s="102" t="s">
        <v>1750</v>
      </c>
      <c r="B1438" s="102" t="s">
        <v>43</v>
      </c>
      <c r="C1438" s="102" t="s">
        <v>44</v>
      </c>
      <c r="D1438" s="102" t="s">
        <v>1668</v>
      </c>
      <c r="E1438" s="102" t="s">
        <v>27</v>
      </c>
      <c r="F1438" s="102" t="s">
        <v>27</v>
      </c>
    </row>
    <row r="1439" hidden="1">
      <c r="A1439" s="102" t="s">
        <v>1643</v>
      </c>
      <c r="B1439" s="102" t="s">
        <v>703</v>
      </c>
      <c r="C1439" s="102" t="s">
        <v>704</v>
      </c>
      <c r="D1439" s="102" t="s">
        <v>1644</v>
      </c>
      <c r="E1439" s="102" t="s">
        <v>225</v>
      </c>
      <c r="F1439" s="102" t="s">
        <v>225</v>
      </c>
    </row>
    <row r="1440" hidden="1">
      <c r="A1440" s="102" t="s">
        <v>1643</v>
      </c>
      <c r="B1440" s="102" t="s">
        <v>612</v>
      </c>
      <c r="C1440" s="102" t="s">
        <v>613</v>
      </c>
      <c r="D1440" s="102" t="s">
        <v>1644</v>
      </c>
      <c r="E1440" s="102" t="s">
        <v>225</v>
      </c>
      <c r="F1440" s="102" t="s">
        <v>225</v>
      </c>
    </row>
    <row r="1441" hidden="1">
      <c r="A1441" s="102" t="s">
        <v>1643</v>
      </c>
      <c r="B1441" s="102" t="s">
        <v>382</v>
      </c>
      <c r="C1441" s="102" t="s">
        <v>383</v>
      </c>
      <c r="D1441" s="102" t="s">
        <v>1644</v>
      </c>
      <c r="E1441" s="102" t="s">
        <v>225</v>
      </c>
      <c r="F1441" s="102" t="s">
        <v>225</v>
      </c>
    </row>
    <row r="1442" hidden="1">
      <c r="A1442" s="102" t="s">
        <v>1643</v>
      </c>
      <c r="B1442" s="102" t="s">
        <v>369</v>
      </c>
      <c r="C1442" s="102" t="s">
        <v>39</v>
      </c>
      <c r="D1442" s="102" t="s">
        <v>1644</v>
      </c>
      <c r="E1442" s="102" t="s">
        <v>225</v>
      </c>
      <c r="F1442" s="102" t="s">
        <v>225</v>
      </c>
    </row>
    <row r="1443" hidden="1">
      <c r="A1443" s="102" t="s">
        <v>1643</v>
      </c>
      <c r="B1443" s="102" t="s">
        <v>361</v>
      </c>
      <c r="C1443" s="102" t="s">
        <v>362</v>
      </c>
      <c r="D1443" s="102" t="s">
        <v>1644</v>
      </c>
      <c r="E1443" s="102" t="s">
        <v>225</v>
      </c>
      <c r="F1443" s="102" t="s">
        <v>225</v>
      </c>
    </row>
    <row r="1444" hidden="1">
      <c r="A1444" s="102" t="s">
        <v>1643</v>
      </c>
      <c r="B1444" s="102" t="s">
        <v>357</v>
      </c>
      <c r="C1444" s="102" t="s">
        <v>358</v>
      </c>
      <c r="D1444" s="102" t="s">
        <v>1644</v>
      </c>
      <c r="E1444" s="102" t="s">
        <v>225</v>
      </c>
      <c r="F1444" s="102" t="s">
        <v>225</v>
      </c>
    </row>
    <row r="1445" hidden="1">
      <c r="A1445" s="102" t="s">
        <v>1643</v>
      </c>
      <c r="B1445" s="102" t="s">
        <v>248</v>
      </c>
      <c r="C1445" s="102" t="s">
        <v>249</v>
      </c>
      <c r="D1445" s="102" t="s">
        <v>1644</v>
      </c>
      <c r="E1445" s="102" t="s">
        <v>225</v>
      </c>
      <c r="F1445" s="102" t="s">
        <v>225</v>
      </c>
    </row>
    <row r="1446" hidden="1">
      <c r="A1446" s="102" t="s">
        <v>1643</v>
      </c>
      <c r="B1446" s="102" t="s">
        <v>246</v>
      </c>
      <c r="C1446" s="102" t="s">
        <v>130</v>
      </c>
      <c r="D1446" s="102" t="s">
        <v>1644</v>
      </c>
      <c r="E1446" s="102" t="s">
        <v>225</v>
      </c>
      <c r="F1446" s="102" t="s">
        <v>225</v>
      </c>
    </row>
    <row r="1447" hidden="1">
      <c r="A1447" s="102" t="s">
        <v>1643</v>
      </c>
      <c r="B1447" s="102" t="s">
        <v>230</v>
      </c>
      <c r="C1447" s="102" t="s">
        <v>231</v>
      </c>
      <c r="D1447" s="175" t="s">
        <v>1644</v>
      </c>
      <c r="E1447" s="102" t="s">
        <v>225</v>
      </c>
      <c r="F1447" s="102" t="s">
        <v>225</v>
      </c>
    </row>
    <row r="1448" hidden="1">
      <c r="A1448" s="102" t="s">
        <v>1643</v>
      </c>
      <c r="B1448" s="102" t="s">
        <v>227</v>
      </c>
      <c r="C1448" s="102" t="s">
        <v>228</v>
      </c>
      <c r="D1448" s="102" t="s">
        <v>1644</v>
      </c>
      <c r="E1448" s="102" t="s">
        <v>225</v>
      </c>
      <c r="F1448" s="102" t="s">
        <v>225</v>
      </c>
    </row>
    <row r="1449" hidden="1">
      <c r="A1449" s="102" t="s">
        <v>1778</v>
      </c>
      <c r="B1449" s="102" t="s">
        <v>135</v>
      </c>
      <c r="C1449" s="102" t="s">
        <v>136</v>
      </c>
      <c r="D1449" s="102" t="s">
        <v>1644</v>
      </c>
      <c r="E1449" s="102" t="s">
        <v>114</v>
      </c>
      <c r="F1449" s="102" t="s">
        <v>114</v>
      </c>
    </row>
    <row r="1450" hidden="1">
      <c r="A1450" s="102" t="s">
        <v>1778</v>
      </c>
      <c r="B1450" s="102" t="s">
        <v>123</v>
      </c>
      <c r="C1450" s="102" t="s">
        <v>124</v>
      </c>
      <c r="D1450" s="102" t="s">
        <v>1644</v>
      </c>
      <c r="E1450" s="102" t="s">
        <v>114</v>
      </c>
      <c r="F1450" s="102" t="s">
        <v>114</v>
      </c>
    </row>
    <row r="1451" hidden="1">
      <c r="A1451" s="102" t="s">
        <v>1778</v>
      </c>
      <c r="B1451" s="102" t="s">
        <v>120</v>
      </c>
      <c r="C1451" s="102" t="s">
        <v>121</v>
      </c>
      <c r="D1451" s="102" t="s">
        <v>1644</v>
      </c>
      <c r="E1451" s="102" t="s">
        <v>114</v>
      </c>
      <c r="F1451" s="102" t="s">
        <v>114</v>
      </c>
    </row>
    <row r="1452" hidden="1">
      <c r="A1452" s="102" t="s">
        <v>1778</v>
      </c>
      <c r="B1452" s="102" t="s">
        <v>116</v>
      </c>
      <c r="C1452" s="102" t="s">
        <v>117</v>
      </c>
      <c r="D1452" s="102" t="s">
        <v>1644</v>
      </c>
      <c r="E1452" s="102" t="s">
        <v>114</v>
      </c>
      <c r="F1452" s="102" t="s">
        <v>114</v>
      </c>
    </row>
    <row r="1453" hidden="1">
      <c r="A1453" s="102" t="s">
        <v>1768</v>
      </c>
      <c r="B1453" s="102" t="s">
        <v>197</v>
      </c>
      <c r="C1453" s="102" t="s">
        <v>198</v>
      </c>
      <c r="D1453" s="102" t="s">
        <v>1644</v>
      </c>
      <c r="E1453" s="102" t="s">
        <v>190</v>
      </c>
      <c r="F1453" s="102" t="s">
        <v>190</v>
      </c>
    </row>
    <row r="1454" hidden="1">
      <c r="A1454" s="102" t="s">
        <v>1768</v>
      </c>
      <c r="B1454" s="102" t="s">
        <v>193</v>
      </c>
      <c r="C1454" s="102" t="s">
        <v>194</v>
      </c>
      <c r="D1454" s="102" t="s">
        <v>1644</v>
      </c>
      <c r="E1454" s="102" t="s">
        <v>190</v>
      </c>
      <c r="F1454" s="102" t="s">
        <v>190</v>
      </c>
    </row>
    <row r="1455" hidden="1">
      <c r="A1455" s="102" t="s">
        <v>1768</v>
      </c>
      <c r="B1455" s="102" t="s">
        <v>187</v>
      </c>
      <c r="C1455" s="102" t="s">
        <v>189</v>
      </c>
      <c r="D1455" s="102" t="s">
        <v>1644</v>
      </c>
      <c r="E1455" s="102" t="s">
        <v>190</v>
      </c>
      <c r="F1455" s="102" t="s">
        <v>190</v>
      </c>
    </row>
    <row r="1456" hidden="1">
      <c r="A1456" s="102" t="s">
        <v>1657</v>
      </c>
      <c r="B1456" s="102" t="s">
        <v>343</v>
      </c>
      <c r="C1456" s="102" t="s">
        <v>344</v>
      </c>
      <c r="D1456" s="102" t="s">
        <v>1644</v>
      </c>
      <c r="E1456" s="102" t="s">
        <v>327</v>
      </c>
      <c r="F1456" s="102" t="s">
        <v>232</v>
      </c>
    </row>
    <row r="1457" hidden="1">
      <c r="A1457" s="102" t="s">
        <v>1657</v>
      </c>
      <c r="B1457" s="102" t="s">
        <v>321</v>
      </c>
      <c r="C1457" s="102" t="s">
        <v>322</v>
      </c>
      <c r="D1457" s="102" t="s">
        <v>1644</v>
      </c>
      <c r="E1457" s="102" t="s">
        <v>232</v>
      </c>
      <c r="F1457" s="102" t="s">
        <v>232</v>
      </c>
    </row>
    <row r="1458" hidden="1">
      <c r="A1458" s="102" t="s">
        <v>1657</v>
      </c>
      <c r="B1458" s="102" t="s">
        <v>318</v>
      </c>
      <c r="C1458" s="102" t="s">
        <v>319</v>
      </c>
      <c r="D1458" s="102" t="s">
        <v>1644</v>
      </c>
      <c r="E1458" s="102" t="s">
        <v>232</v>
      </c>
      <c r="F1458" s="102" t="s">
        <v>232</v>
      </c>
    </row>
    <row r="1459" hidden="1">
      <c r="A1459" s="102" t="s">
        <v>1657</v>
      </c>
      <c r="B1459" s="102" t="s">
        <v>309</v>
      </c>
      <c r="C1459" s="102" t="s">
        <v>310</v>
      </c>
      <c r="D1459" s="102" t="s">
        <v>1644</v>
      </c>
      <c r="E1459" s="102" t="s">
        <v>232</v>
      </c>
      <c r="F1459" s="102" t="s">
        <v>232</v>
      </c>
    </row>
    <row r="1460" hidden="1">
      <c r="A1460" s="102" t="s">
        <v>1657</v>
      </c>
      <c r="B1460" s="102" t="s">
        <v>301</v>
      </c>
      <c r="C1460" s="102" t="s">
        <v>302</v>
      </c>
      <c r="D1460" s="102" t="s">
        <v>1644</v>
      </c>
      <c r="E1460" s="102" t="s">
        <v>232</v>
      </c>
      <c r="F1460" s="102" t="s">
        <v>232</v>
      </c>
    </row>
    <row r="1461" hidden="1">
      <c r="A1461" s="102" t="s">
        <v>1657</v>
      </c>
      <c r="B1461" s="102" t="s">
        <v>295</v>
      </c>
      <c r="C1461" s="102" t="s">
        <v>296</v>
      </c>
      <c r="D1461" s="102" t="s">
        <v>1644</v>
      </c>
      <c r="E1461" s="102" t="s">
        <v>232</v>
      </c>
      <c r="F1461" s="102" t="s">
        <v>232</v>
      </c>
    </row>
    <row r="1462" hidden="1">
      <c r="A1462" s="102" t="s">
        <v>1657</v>
      </c>
      <c r="B1462" s="102" t="s">
        <v>282</v>
      </c>
      <c r="C1462" s="102" t="s">
        <v>283</v>
      </c>
      <c r="D1462" s="102" t="s">
        <v>1644</v>
      </c>
      <c r="E1462" s="102" t="s">
        <v>232</v>
      </c>
      <c r="F1462" s="102" t="s">
        <v>232</v>
      </c>
    </row>
    <row r="1463" hidden="1">
      <c r="A1463" s="102" t="s">
        <v>1657</v>
      </c>
      <c r="B1463" s="102" t="s">
        <v>278</v>
      </c>
      <c r="C1463" s="102" t="s">
        <v>279</v>
      </c>
      <c r="D1463" s="102" t="s">
        <v>1644</v>
      </c>
      <c r="E1463" s="102" t="s">
        <v>232</v>
      </c>
      <c r="F1463" s="102" t="s">
        <v>232</v>
      </c>
    </row>
    <row r="1464" hidden="1">
      <c r="A1464" s="102" t="s">
        <v>1657</v>
      </c>
      <c r="B1464" s="102" t="s">
        <v>274</v>
      </c>
      <c r="C1464" s="102" t="s">
        <v>275</v>
      </c>
      <c r="D1464" s="102" t="s">
        <v>1644</v>
      </c>
      <c r="E1464" s="102" t="s">
        <v>232</v>
      </c>
      <c r="F1464" s="102" t="s">
        <v>232</v>
      </c>
    </row>
    <row r="1465" hidden="1">
      <c r="A1465" s="102" t="s">
        <v>1657</v>
      </c>
      <c r="B1465" s="102" t="s">
        <v>252</v>
      </c>
      <c r="C1465" s="102" t="s">
        <v>253</v>
      </c>
      <c r="D1465" s="102" t="s">
        <v>1644</v>
      </c>
      <c r="E1465" s="102" t="s">
        <v>232</v>
      </c>
      <c r="F1465" s="102" t="s">
        <v>232</v>
      </c>
    </row>
    <row r="1466" hidden="1">
      <c r="A1466" s="102" t="s">
        <v>1657</v>
      </c>
      <c r="B1466" s="102" t="s">
        <v>222</v>
      </c>
      <c r="C1466" s="102" t="s">
        <v>224</v>
      </c>
      <c r="D1466" s="102" t="s">
        <v>1644</v>
      </c>
      <c r="E1466" s="102" t="s">
        <v>225</v>
      </c>
      <c r="F1466" s="102" t="s">
        <v>232</v>
      </c>
    </row>
    <row r="1467" hidden="1">
      <c r="A1467" s="102" t="s">
        <v>1691</v>
      </c>
      <c r="B1467" s="102" t="s">
        <v>670</v>
      </c>
      <c r="C1467" s="102" t="s">
        <v>671</v>
      </c>
      <c r="D1467" s="102" t="s">
        <v>1646</v>
      </c>
      <c r="E1467" s="102" t="s">
        <v>306</v>
      </c>
      <c r="F1467" s="102" t="s">
        <v>306</v>
      </c>
    </row>
    <row r="1468" hidden="1">
      <c r="A1468" s="102" t="s">
        <v>1691</v>
      </c>
      <c r="B1468" s="102" t="s">
        <v>434</v>
      </c>
      <c r="C1468" s="102" t="s">
        <v>435</v>
      </c>
      <c r="D1468" s="102" t="s">
        <v>1646</v>
      </c>
      <c r="E1468" s="102" t="s">
        <v>306</v>
      </c>
      <c r="F1468" s="102" t="s">
        <v>306</v>
      </c>
    </row>
    <row r="1469" hidden="1">
      <c r="A1469" s="102" t="s">
        <v>1691</v>
      </c>
      <c r="B1469" s="102" t="s">
        <v>418</v>
      </c>
      <c r="C1469" s="102" t="s">
        <v>419</v>
      </c>
      <c r="D1469" s="102" t="s">
        <v>1646</v>
      </c>
      <c r="E1469" s="102" t="s">
        <v>306</v>
      </c>
      <c r="F1469" s="102" t="s">
        <v>306</v>
      </c>
    </row>
    <row r="1470" hidden="1">
      <c r="A1470" s="102" t="s">
        <v>1691</v>
      </c>
      <c r="B1470" s="102" t="s">
        <v>274</v>
      </c>
      <c r="C1470" s="102" t="s">
        <v>275</v>
      </c>
      <c r="D1470" s="102" t="s">
        <v>1646</v>
      </c>
      <c r="E1470" s="102" t="s">
        <v>232</v>
      </c>
      <c r="F1470" s="102" t="s">
        <v>306</v>
      </c>
    </row>
    <row r="1471" hidden="1">
      <c r="A1471" s="102" t="s">
        <v>1645</v>
      </c>
      <c r="B1471" s="102" t="s">
        <v>703</v>
      </c>
      <c r="C1471" s="102" t="s">
        <v>704</v>
      </c>
      <c r="D1471" s="102" t="s">
        <v>1646</v>
      </c>
      <c r="E1471" s="102" t="s">
        <v>225</v>
      </c>
      <c r="F1471" s="102" t="s">
        <v>225</v>
      </c>
    </row>
    <row r="1472" hidden="1">
      <c r="A1472" s="102" t="s">
        <v>1645</v>
      </c>
      <c r="B1472" s="102" t="s">
        <v>612</v>
      </c>
      <c r="C1472" s="102" t="s">
        <v>613</v>
      </c>
      <c r="D1472" s="102" t="s">
        <v>1646</v>
      </c>
      <c r="E1472" s="102" t="s">
        <v>225</v>
      </c>
      <c r="F1472" s="102" t="s">
        <v>225</v>
      </c>
    </row>
    <row r="1473" hidden="1">
      <c r="A1473" s="102" t="s">
        <v>1645</v>
      </c>
      <c r="B1473" s="102" t="s">
        <v>369</v>
      </c>
      <c r="C1473" s="102" t="s">
        <v>39</v>
      </c>
      <c r="D1473" s="102" t="s">
        <v>1646</v>
      </c>
      <c r="E1473" s="102" t="s">
        <v>225</v>
      </c>
      <c r="F1473" s="102" t="s">
        <v>225</v>
      </c>
    </row>
    <row r="1474" hidden="1">
      <c r="A1474" s="102" t="s">
        <v>1645</v>
      </c>
      <c r="B1474" s="102" t="s">
        <v>361</v>
      </c>
      <c r="C1474" s="102" t="s">
        <v>362</v>
      </c>
      <c r="D1474" s="102" t="s">
        <v>1646</v>
      </c>
      <c r="E1474" s="102" t="s">
        <v>225</v>
      </c>
      <c r="F1474" s="102" t="s">
        <v>225</v>
      </c>
    </row>
    <row r="1475" hidden="1">
      <c r="A1475" s="102" t="s">
        <v>1645</v>
      </c>
      <c r="B1475" s="102" t="s">
        <v>357</v>
      </c>
      <c r="C1475" s="102" t="s">
        <v>358</v>
      </c>
      <c r="D1475" s="102" t="s">
        <v>1646</v>
      </c>
      <c r="E1475" s="102" t="s">
        <v>225</v>
      </c>
      <c r="F1475" s="102" t="s">
        <v>225</v>
      </c>
    </row>
    <row r="1476" hidden="1">
      <c r="A1476" s="102" t="s">
        <v>1645</v>
      </c>
      <c r="B1476" s="102" t="s">
        <v>248</v>
      </c>
      <c r="C1476" s="102" t="s">
        <v>249</v>
      </c>
      <c r="D1476" s="102" t="s">
        <v>1646</v>
      </c>
      <c r="E1476" s="102" t="s">
        <v>225</v>
      </c>
      <c r="F1476" s="102" t="s">
        <v>225</v>
      </c>
    </row>
    <row r="1477" hidden="1">
      <c r="A1477" s="102" t="s">
        <v>1645</v>
      </c>
      <c r="B1477" s="102" t="s">
        <v>246</v>
      </c>
      <c r="C1477" s="102" t="s">
        <v>130</v>
      </c>
      <c r="D1477" s="102" t="s">
        <v>1646</v>
      </c>
      <c r="E1477" s="102" t="s">
        <v>225</v>
      </c>
      <c r="F1477" s="102" t="s">
        <v>225</v>
      </c>
    </row>
    <row r="1478" hidden="1">
      <c r="A1478" s="102" t="s">
        <v>1645</v>
      </c>
      <c r="B1478" s="102" t="s">
        <v>243</v>
      </c>
      <c r="C1478" s="102" t="s">
        <v>244</v>
      </c>
      <c r="D1478" s="102" t="s">
        <v>1646</v>
      </c>
      <c r="E1478" s="102" t="s">
        <v>225</v>
      </c>
      <c r="F1478" s="102" t="s">
        <v>225</v>
      </c>
    </row>
    <row r="1479" hidden="1">
      <c r="A1479" s="102" t="s">
        <v>1645</v>
      </c>
      <c r="B1479" s="102" t="s">
        <v>222</v>
      </c>
      <c r="C1479" s="102" t="s">
        <v>224</v>
      </c>
      <c r="D1479" s="102" t="s">
        <v>1646</v>
      </c>
      <c r="E1479" s="102" t="s">
        <v>225</v>
      </c>
      <c r="F1479" s="102" t="s">
        <v>225</v>
      </c>
    </row>
    <row r="1480" hidden="1">
      <c r="A1480" s="102" t="s">
        <v>1658</v>
      </c>
      <c r="B1480" s="102" t="s">
        <v>730</v>
      </c>
      <c r="C1480" s="102" t="s">
        <v>731</v>
      </c>
      <c r="D1480" s="102" t="s">
        <v>1646</v>
      </c>
      <c r="E1480" s="102" t="s">
        <v>306</v>
      </c>
      <c r="F1480" s="102" t="s">
        <v>232</v>
      </c>
    </row>
    <row r="1481" hidden="1">
      <c r="A1481" s="102" t="s">
        <v>1658</v>
      </c>
      <c r="B1481" s="102" t="s">
        <v>415</v>
      </c>
      <c r="C1481" s="102" t="s">
        <v>416</v>
      </c>
      <c r="D1481" s="102" t="s">
        <v>1646</v>
      </c>
      <c r="E1481" s="102" t="s">
        <v>306</v>
      </c>
      <c r="F1481" s="102" t="s">
        <v>232</v>
      </c>
    </row>
    <row r="1482" hidden="1">
      <c r="A1482" s="102" t="s">
        <v>1658</v>
      </c>
      <c r="B1482" s="102" t="s">
        <v>309</v>
      </c>
      <c r="C1482" s="102" t="s">
        <v>310</v>
      </c>
      <c r="D1482" s="102" t="s">
        <v>1646</v>
      </c>
      <c r="E1482" s="102" t="s">
        <v>232</v>
      </c>
      <c r="F1482" s="102" t="s">
        <v>232</v>
      </c>
    </row>
    <row r="1483" hidden="1">
      <c r="A1483" s="102" t="s">
        <v>1658</v>
      </c>
      <c r="B1483" s="102" t="s">
        <v>301</v>
      </c>
      <c r="C1483" s="102" t="s">
        <v>302</v>
      </c>
      <c r="D1483" s="102" t="s">
        <v>1646</v>
      </c>
      <c r="E1483" s="102" t="s">
        <v>232</v>
      </c>
      <c r="F1483" s="102" t="s">
        <v>232</v>
      </c>
    </row>
    <row r="1484" hidden="1">
      <c r="A1484" s="102" t="s">
        <v>1658</v>
      </c>
      <c r="B1484" s="102" t="s">
        <v>298</v>
      </c>
      <c r="C1484" s="102" t="s">
        <v>299</v>
      </c>
      <c r="D1484" s="102" t="s">
        <v>1646</v>
      </c>
      <c r="E1484" s="102" t="s">
        <v>232</v>
      </c>
      <c r="F1484" s="102" t="s">
        <v>232</v>
      </c>
    </row>
    <row r="1485" hidden="1">
      <c r="A1485" s="102" t="s">
        <v>1658</v>
      </c>
      <c r="B1485" s="102" t="s">
        <v>295</v>
      </c>
      <c r="C1485" s="102" t="s">
        <v>296</v>
      </c>
      <c r="D1485" s="102" t="s">
        <v>1646</v>
      </c>
      <c r="E1485" s="102" t="s">
        <v>232</v>
      </c>
      <c r="F1485" s="102" t="s">
        <v>232</v>
      </c>
    </row>
    <row r="1486" hidden="1">
      <c r="A1486" s="102" t="s">
        <v>1658</v>
      </c>
      <c r="B1486" s="102" t="s">
        <v>282</v>
      </c>
      <c r="C1486" s="102" t="s">
        <v>283</v>
      </c>
      <c r="D1486" s="102" t="s">
        <v>1646</v>
      </c>
      <c r="E1486" s="102" t="s">
        <v>232</v>
      </c>
      <c r="F1486" s="102" t="s">
        <v>232</v>
      </c>
    </row>
    <row r="1487" hidden="1">
      <c r="A1487" s="102" t="s">
        <v>1658</v>
      </c>
      <c r="B1487" s="102" t="s">
        <v>278</v>
      </c>
      <c r="C1487" s="102" t="s">
        <v>279</v>
      </c>
      <c r="D1487" s="102" t="s">
        <v>1646</v>
      </c>
      <c r="E1487" s="102" t="s">
        <v>232</v>
      </c>
      <c r="F1487" s="102" t="s">
        <v>232</v>
      </c>
    </row>
    <row r="1488" hidden="1">
      <c r="A1488" s="102" t="s">
        <v>1658</v>
      </c>
      <c r="B1488" s="102" t="s">
        <v>264</v>
      </c>
      <c r="C1488" s="102" t="s">
        <v>265</v>
      </c>
      <c r="D1488" s="102" t="s">
        <v>1646</v>
      </c>
      <c r="E1488" s="102" t="s">
        <v>232</v>
      </c>
      <c r="F1488" s="102" t="s">
        <v>232</v>
      </c>
    </row>
    <row r="1489" hidden="1">
      <c r="A1489" s="102" t="s">
        <v>1658</v>
      </c>
      <c r="B1489" s="102" t="s">
        <v>252</v>
      </c>
      <c r="C1489" s="102" t="s">
        <v>253</v>
      </c>
      <c r="D1489" s="102" t="s">
        <v>1646</v>
      </c>
      <c r="E1489" s="102" t="s">
        <v>232</v>
      </c>
      <c r="F1489" s="102" t="s">
        <v>232</v>
      </c>
    </row>
    <row r="1490" hidden="1">
      <c r="A1490" s="102" t="s">
        <v>1658</v>
      </c>
      <c r="B1490" s="102" t="s">
        <v>230</v>
      </c>
      <c r="C1490" s="102" t="s">
        <v>231</v>
      </c>
      <c r="D1490" s="175" t="s">
        <v>1646</v>
      </c>
      <c r="E1490" s="102" t="s">
        <v>225</v>
      </c>
      <c r="F1490" s="102" t="s">
        <v>232</v>
      </c>
    </row>
    <row r="1491" hidden="1">
      <c r="A1491" s="102" t="s">
        <v>1658</v>
      </c>
      <c r="B1491" s="102" t="s">
        <v>222</v>
      </c>
      <c r="C1491" s="102" t="s">
        <v>224</v>
      </c>
      <c r="D1491" s="102" t="s">
        <v>1646</v>
      </c>
      <c r="E1491" s="102" t="s">
        <v>225</v>
      </c>
      <c r="F1491" s="102" t="s">
        <v>232</v>
      </c>
    </row>
    <row r="1492" hidden="1">
      <c r="A1492" s="102" t="s">
        <v>1719</v>
      </c>
      <c r="B1492" s="102" t="s">
        <v>687</v>
      </c>
      <c r="C1492" s="102" t="s">
        <v>688</v>
      </c>
      <c r="D1492" s="102" t="s">
        <v>1644</v>
      </c>
      <c r="E1492" s="102" t="s">
        <v>472</v>
      </c>
      <c r="F1492" s="102" t="s">
        <v>472</v>
      </c>
    </row>
    <row r="1493" hidden="1">
      <c r="A1493" s="102" t="s">
        <v>1719</v>
      </c>
      <c r="B1493" s="102" t="s">
        <v>639</v>
      </c>
      <c r="C1493" s="102" t="s">
        <v>640</v>
      </c>
      <c r="D1493" s="102" t="s">
        <v>1644</v>
      </c>
      <c r="E1493" s="102" t="s">
        <v>472</v>
      </c>
      <c r="F1493" s="102" t="s">
        <v>472</v>
      </c>
    </row>
    <row r="1494" hidden="1">
      <c r="A1494" s="102" t="s">
        <v>1719</v>
      </c>
      <c r="B1494" s="102" t="s">
        <v>636</v>
      </c>
      <c r="C1494" s="102" t="s">
        <v>637</v>
      </c>
      <c r="D1494" s="102" t="s">
        <v>1644</v>
      </c>
      <c r="E1494" s="102" t="s">
        <v>472</v>
      </c>
      <c r="F1494" s="102" t="s">
        <v>472</v>
      </c>
    </row>
    <row r="1495" hidden="1">
      <c r="A1495" s="102" t="s">
        <v>1719</v>
      </c>
      <c r="B1495" s="102" t="s">
        <v>511</v>
      </c>
      <c r="C1495" s="102" t="s">
        <v>512</v>
      </c>
      <c r="D1495" s="102" t="s">
        <v>1644</v>
      </c>
      <c r="E1495" s="102" t="s">
        <v>472</v>
      </c>
      <c r="F1495" s="102" t="s">
        <v>472</v>
      </c>
    </row>
    <row r="1496" hidden="1">
      <c r="A1496" s="102" t="s">
        <v>1719</v>
      </c>
      <c r="B1496" s="102" t="s">
        <v>508</v>
      </c>
      <c r="C1496" s="102" t="s">
        <v>509</v>
      </c>
      <c r="D1496" s="102" t="s">
        <v>1644</v>
      </c>
      <c r="E1496" s="102" t="s">
        <v>472</v>
      </c>
      <c r="F1496" s="102" t="s">
        <v>472</v>
      </c>
    </row>
    <row r="1497" hidden="1">
      <c r="A1497" s="102" t="s">
        <v>1719</v>
      </c>
      <c r="B1497" s="102" t="s">
        <v>504</v>
      </c>
      <c r="C1497" s="102" t="s">
        <v>505</v>
      </c>
      <c r="D1497" s="102" t="s">
        <v>1644</v>
      </c>
      <c r="E1497" s="102" t="s">
        <v>472</v>
      </c>
      <c r="F1497" s="102" t="s">
        <v>472</v>
      </c>
    </row>
    <row r="1498" hidden="1">
      <c r="A1498" s="102" t="s">
        <v>1719</v>
      </c>
      <c r="B1498" s="102" t="s">
        <v>496</v>
      </c>
      <c r="C1498" s="102" t="s">
        <v>497</v>
      </c>
      <c r="D1498" s="102" t="s">
        <v>1644</v>
      </c>
      <c r="E1498" s="102" t="s">
        <v>472</v>
      </c>
      <c r="F1498" s="102" t="s">
        <v>472</v>
      </c>
    </row>
    <row r="1499" hidden="1">
      <c r="A1499" s="102" t="s">
        <v>1719</v>
      </c>
      <c r="B1499" s="102" t="s">
        <v>490</v>
      </c>
      <c r="C1499" s="102" t="s">
        <v>491</v>
      </c>
      <c r="D1499" s="102" t="s">
        <v>1644</v>
      </c>
      <c r="E1499" s="102" t="s">
        <v>472</v>
      </c>
      <c r="F1499" s="102" t="s">
        <v>472</v>
      </c>
    </row>
    <row r="1500" hidden="1">
      <c r="A1500" s="102" t="s">
        <v>1719</v>
      </c>
      <c r="B1500" s="102" t="s">
        <v>474</v>
      </c>
      <c r="C1500" s="102" t="s">
        <v>475</v>
      </c>
      <c r="D1500" s="102" t="s">
        <v>1644</v>
      </c>
      <c r="E1500" s="102" t="s">
        <v>472</v>
      </c>
      <c r="F1500" s="102" t="s">
        <v>472</v>
      </c>
    </row>
    <row r="1501" hidden="1">
      <c r="A1501" s="102" t="s">
        <v>1720</v>
      </c>
      <c r="B1501" s="102" t="s">
        <v>707</v>
      </c>
      <c r="C1501" s="102" t="s">
        <v>708</v>
      </c>
      <c r="D1501" s="102" t="s">
        <v>1646</v>
      </c>
      <c r="E1501" s="102" t="s">
        <v>472</v>
      </c>
      <c r="F1501" s="102" t="s">
        <v>472</v>
      </c>
    </row>
    <row r="1502" hidden="1">
      <c r="A1502" s="102" t="s">
        <v>1720</v>
      </c>
      <c r="B1502" s="102" t="s">
        <v>687</v>
      </c>
      <c r="C1502" s="102" t="s">
        <v>688</v>
      </c>
      <c r="D1502" s="102" t="s">
        <v>1646</v>
      </c>
      <c r="E1502" s="102" t="s">
        <v>472</v>
      </c>
      <c r="F1502" s="102" t="s">
        <v>472</v>
      </c>
    </row>
    <row r="1503" hidden="1">
      <c r="A1503" s="102" t="s">
        <v>1720</v>
      </c>
      <c r="B1503" s="102" t="s">
        <v>662</v>
      </c>
      <c r="C1503" s="102" t="s">
        <v>663</v>
      </c>
      <c r="D1503" s="102" t="s">
        <v>1646</v>
      </c>
      <c r="E1503" s="102" t="s">
        <v>472</v>
      </c>
      <c r="F1503" s="102" t="s">
        <v>472</v>
      </c>
    </row>
    <row r="1504" hidden="1">
      <c r="A1504" s="102" t="s">
        <v>1720</v>
      </c>
      <c r="B1504" s="102" t="s">
        <v>646</v>
      </c>
      <c r="C1504" s="102" t="s">
        <v>647</v>
      </c>
      <c r="D1504" s="102" t="s">
        <v>1646</v>
      </c>
      <c r="E1504" s="102" t="s">
        <v>472</v>
      </c>
      <c r="F1504" s="102" t="s">
        <v>472</v>
      </c>
    </row>
    <row r="1505" hidden="1">
      <c r="A1505" s="102" t="s">
        <v>1720</v>
      </c>
      <c r="B1505" s="102" t="s">
        <v>639</v>
      </c>
      <c r="C1505" s="102" t="s">
        <v>640</v>
      </c>
      <c r="D1505" s="102" t="s">
        <v>1646</v>
      </c>
      <c r="E1505" s="102" t="s">
        <v>472</v>
      </c>
      <c r="F1505" s="102" t="s">
        <v>472</v>
      </c>
    </row>
    <row r="1506" hidden="1">
      <c r="A1506" s="102" t="s">
        <v>1720</v>
      </c>
      <c r="B1506" s="102" t="s">
        <v>636</v>
      </c>
      <c r="C1506" s="102" t="s">
        <v>637</v>
      </c>
      <c r="D1506" s="102" t="s">
        <v>1646</v>
      </c>
      <c r="E1506" s="102" t="s">
        <v>472</v>
      </c>
      <c r="F1506" s="102" t="s">
        <v>472</v>
      </c>
    </row>
    <row r="1507" hidden="1">
      <c r="A1507" s="102" t="s">
        <v>1720</v>
      </c>
      <c r="B1507" s="102" t="s">
        <v>520</v>
      </c>
      <c r="C1507" s="102" t="s">
        <v>521</v>
      </c>
      <c r="D1507" s="102" t="s">
        <v>1646</v>
      </c>
      <c r="E1507" s="102" t="s">
        <v>472</v>
      </c>
      <c r="F1507" s="102" t="s">
        <v>472</v>
      </c>
    </row>
    <row r="1508" hidden="1">
      <c r="A1508" s="102" t="s">
        <v>1720</v>
      </c>
      <c r="B1508" s="102" t="s">
        <v>516</v>
      </c>
      <c r="C1508" s="102" t="s">
        <v>517</v>
      </c>
      <c r="D1508" s="102" t="s">
        <v>1646</v>
      </c>
      <c r="E1508" s="102" t="s">
        <v>472</v>
      </c>
      <c r="F1508" s="102" t="s">
        <v>472</v>
      </c>
    </row>
    <row r="1509" hidden="1">
      <c r="A1509" s="102" t="s">
        <v>1720</v>
      </c>
      <c r="B1509" s="102" t="s">
        <v>511</v>
      </c>
      <c r="C1509" s="102" t="s">
        <v>512</v>
      </c>
      <c r="D1509" s="102" t="s">
        <v>1646</v>
      </c>
      <c r="E1509" s="102" t="s">
        <v>472</v>
      </c>
      <c r="F1509" s="102" t="s">
        <v>472</v>
      </c>
    </row>
    <row r="1510" hidden="1">
      <c r="A1510" s="102" t="s">
        <v>1720</v>
      </c>
      <c r="B1510" s="102" t="s">
        <v>508</v>
      </c>
      <c r="C1510" s="102" t="s">
        <v>509</v>
      </c>
      <c r="D1510" s="102" t="s">
        <v>1646</v>
      </c>
      <c r="E1510" s="102" t="s">
        <v>472</v>
      </c>
      <c r="F1510" s="102" t="s">
        <v>472</v>
      </c>
    </row>
    <row r="1511" hidden="1">
      <c r="A1511" s="102" t="s">
        <v>1720</v>
      </c>
      <c r="B1511" s="102" t="s">
        <v>504</v>
      </c>
      <c r="C1511" s="102" t="s">
        <v>505</v>
      </c>
      <c r="D1511" s="102" t="s">
        <v>1646</v>
      </c>
      <c r="E1511" s="102" t="s">
        <v>472</v>
      </c>
      <c r="F1511" s="102" t="s">
        <v>472</v>
      </c>
    </row>
    <row r="1512" hidden="1">
      <c r="A1512" s="102" t="s">
        <v>1720</v>
      </c>
      <c r="B1512" s="102" t="s">
        <v>496</v>
      </c>
      <c r="C1512" s="102" t="s">
        <v>497</v>
      </c>
      <c r="D1512" s="102" t="s">
        <v>1646</v>
      </c>
      <c r="E1512" s="102" t="s">
        <v>472</v>
      </c>
      <c r="F1512" s="102" t="s">
        <v>472</v>
      </c>
    </row>
    <row r="1513" hidden="1">
      <c r="A1513" s="102" t="s">
        <v>1720</v>
      </c>
      <c r="B1513" s="102" t="s">
        <v>493</v>
      </c>
      <c r="C1513" s="102" t="s">
        <v>494</v>
      </c>
      <c r="D1513" s="102" t="s">
        <v>1646</v>
      </c>
      <c r="E1513" s="102" t="s">
        <v>472</v>
      </c>
      <c r="F1513" s="102" t="s">
        <v>472</v>
      </c>
    </row>
    <row r="1514" hidden="1">
      <c r="A1514" s="102" t="s">
        <v>1720</v>
      </c>
      <c r="B1514" s="102" t="s">
        <v>490</v>
      </c>
      <c r="C1514" s="102" t="s">
        <v>491</v>
      </c>
      <c r="D1514" s="102" t="s">
        <v>1646</v>
      </c>
      <c r="E1514" s="102" t="s">
        <v>472</v>
      </c>
      <c r="F1514" s="102" t="s">
        <v>472</v>
      </c>
    </row>
    <row r="1515" hidden="1">
      <c r="A1515" s="102" t="s">
        <v>1720</v>
      </c>
      <c r="B1515" s="102" t="s">
        <v>474</v>
      </c>
      <c r="C1515" s="102" t="s">
        <v>475</v>
      </c>
      <c r="D1515" s="102" t="s">
        <v>1646</v>
      </c>
      <c r="E1515" s="102" t="s">
        <v>472</v>
      </c>
      <c r="F1515" s="102" t="s">
        <v>472</v>
      </c>
    </row>
    <row r="1516" hidden="1">
      <c r="A1516" s="102" t="s">
        <v>1728</v>
      </c>
      <c r="B1516" s="102" t="s">
        <v>760</v>
      </c>
      <c r="C1516" s="102" t="s">
        <v>761</v>
      </c>
      <c r="D1516" s="102" t="s">
        <v>1729</v>
      </c>
      <c r="E1516" s="102" t="s">
        <v>449</v>
      </c>
      <c r="F1516" s="102" t="s">
        <v>449</v>
      </c>
    </row>
    <row r="1517" hidden="1">
      <c r="A1517" s="102" t="s">
        <v>1728</v>
      </c>
      <c r="B1517" s="102" t="s">
        <v>652</v>
      </c>
      <c r="C1517" s="102" t="s">
        <v>653</v>
      </c>
      <c r="D1517" s="102" t="s">
        <v>1729</v>
      </c>
      <c r="E1517" s="102" t="s">
        <v>449</v>
      </c>
      <c r="F1517" s="102" t="s">
        <v>449</v>
      </c>
    </row>
    <row r="1518" hidden="1">
      <c r="A1518" s="102" t="s">
        <v>1728</v>
      </c>
      <c r="B1518" s="102" t="s">
        <v>544</v>
      </c>
      <c r="C1518" s="102" t="s">
        <v>545</v>
      </c>
      <c r="D1518" s="175" t="s">
        <v>1729</v>
      </c>
      <c r="E1518" s="102" t="s">
        <v>449</v>
      </c>
      <c r="F1518" s="102" t="s">
        <v>449</v>
      </c>
    </row>
    <row r="1519" hidden="1">
      <c r="A1519" s="102" t="s">
        <v>1728</v>
      </c>
      <c r="B1519" s="102" t="s">
        <v>541</v>
      </c>
      <c r="C1519" s="102" t="s">
        <v>542</v>
      </c>
      <c r="D1519" s="102" t="s">
        <v>1729</v>
      </c>
      <c r="E1519" s="102" t="s">
        <v>449</v>
      </c>
      <c r="F1519" s="102" t="s">
        <v>449</v>
      </c>
    </row>
    <row r="1520" hidden="1">
      <c r="A1520" s="102" t="s">
        <v>1728</v>
      </c>
      <c r="B1520" s="102" t="s">
        <v>538</v>
      </c>
      <c r="C1520" s="102" t="s">
        <v>1250</v>
      </c>
      <c r="D1520" s="102" t="s">
        <v>1729</v>
      </c>
      <c r="E1520" s="102" t="s">
        <v>449</v>
      </c>
      <c r="F1520" s="102" t="s">
        <v>449</v>
      </c>
    </row>
    <row r="1521" hidden="1">
      <c r="A1521" s="102" t="s">
        <v>1728</v>
      </c>
      <c r="B1521" s="102" t="s">
        <v>526</v>
      </c>
      <c r="C1521" s="102" t="s">
        <v>527</v>
      </c>
      <c r="D1521" s="102" t="s">
        <v>1729</v>
      </c>
      <c r="E1521" s="102" t="s">
        <v>449</v>
      </c>
      <c r="F1521" s="102" t="s">
        <v>449</v>
      </c>
    </row>
    <row r="1522" hidden="1">
      <c r="A1522" s="102" t="s">
        <v>1728</v>
      </c>
      <c r="B1522" s="102" t="s">
        <v>523</v>
      </c>
      <c r="C1522" s="102" t="s">
        <v>524</v>
      </c>
      <c r="D1522" s="102" t="s">
        <v>1729</v>
      </c>
      <c r="E1522" s="102" t="s">
        <v>449</v>
      </c>
      <c r="F1522" s="102" t="s">
        <v>449</v>
      </c>
    </row>
    <row r="1523" hidden="1">
      <c r="A1523" s="102" t="s">
        <v>1728</v>
      </c>
      <c r="B1523" s="102" t="s">
        <v>464</v>
      </c>
      <c r="C1523" s="102" t="s">
        <v>465</v>
      </c>
      <c r="D1523" s="102" t="s">
        <v>1729</v>
      </c>
      <c r="E1523" s="102" t="s">
        <v>449</v>
      </c>
      <c r="F1523" s="102" t="s">
        <v>449</v>
      </c>
    </row>
    <row r="1524" hidden="1">
      <c r="A1524" s="102" t="s">
        <v>1728</v>
      </c>
      <c r="B1524" s="102" t="s">
        <v>447</v>
      </c>
      <c r="C1524" s="102" t="s">
        <v>448</v>
      </c>
      <c r="D1524" s="102" t="s">
        <v>1729</v>
      </c>
      <c r="E1524" s="102" t="s">
        <v>449</v>
      </c>
      <c r="F1524" s="102" t="s">
        <v>449</v>
      </c>
    </row>
    <row r="1525" hidden="1">
      <c r="A1525" s="102" t="s">
        <v>1740</v>
      </c>
      <c r="B1525" s="102" t="s">
        <v>766</v>
      </c>
      <c r="C1525" s="102" t="s">
        <v>231</v>
      </c>
      <c r="D1525" s="102" t="s">
        <v>1729</v>
      </c>
      <c r="E1525" s="102" t="s">
        <v>293</v>
      </c>
      <c r="F1525" s="102" t="s">
        <v>293</v>
      </c>
    </row>
    <row r="1526" hidden="1">
      <c r="A1526" s="102" t="s">
        <v>1740</v>
      </c>
      <c r="B1526" s="102" t="s">
        <v>763</v>
      </c>
      <c r="C1526" s="102" t="s">
        <v>764</v>
      </c>
      <c r="D1526" s="102" t="s">
        <v>1729</v>
      </c>
      <c r="E1526" s="102" t="s">
        <v>293</v>
      </c>
      <c r="F1526" s="102" t="s">
        <v>293</v>
      </c>
    </row>
    <row r="1527" hidden="1">
      <c r="A1527" s="102" t="s">
        <v>1740</v>
      </c>
      <c r="B1527" s="102" t="s">
        <v>717</v>
      </c>
      <c r="C1527" s="102" t="s">
        <v>536</v>
      </c>
      <c r="D1527" s="102" t="s">
        <v>1729</v>
      </c>
      <c r="E1527" s="102" t="s">
        <v>293</v>
      </c>
      <c r="F1527" s="102" t="s">
        <v>293</v>
      </c>
    </row>
    <row r="1528" hidden="1">
      <c r="A1528" s="102" t="s">
        <v>1740</v>
      </c>
      <c r="B1528" s="102" t="s">
        <v>664</v>
      </c>
      <c r="C1528" s="102" t="s">
        <v>643</v>
      </c>
      <c r="D1528" s="102" t="s">
        <v>1729</v>
      </c>
      <c r="E1528" s="102" t="s">
        <v>293</v>
      </c>
      <c r="F1528" s="102" t="s">
        <v>293</v>
      </c>
    </row>
    <row r="1529" hidden="1">
      <c r="A1529" s="102" t="s">
        <v>1740</v>
      </c>
      <c r="B1529" s="102" t="s">
        <v>655</v>
      </c>
      <c r="C1529" s="102" t="s">
        <v>656</v>
      </c>
      <c r="D1529" s="102" t="s">
        <v>1729</v>
      </c>
      <c r="E1529" s="102" t="s">
        <v>293</v>
      </c>
      <c r="F1529" s="102" t="s">
        <v>293</v>
      </c>
    </row>
    <row r="1530" hidden="1">
      <c r="A1530" s="102" t="s">
        <v>1740</v>
      </c>
      <c r="B1530" s="102" t="s">
        <v>586</v>
      </c>
      <c r="C1530" s="102" t="s">
        <v>587</v>
      </c>
      <c r="D1530" s="102" t="s">
        <v>1729</v>
      </c>
      <c r="E1530" s="102" t="s">
        <v>293</v>
      </c>
      <c r="F1530" s="102" t="s">
        <v>293</v>
      </c>
    </row>
    <row r="1531" hidden="1">
      <c r="A1531" s="102" t="s">
        <v>1740</v>
      </c>
      <c r="B1531" s="102" t="s">
        <v>582</v>
      </c>
      <c r="C1531" s="102" t="s">
        <v>583</v>
      </c>
      <c r="D1531" s="102" t="s">
        <v>1729</v>
      </c>
      <c r="E1531" s="102" t="s">
        <v>293</v>
      </c>
      <c r="F1531" s="102" t="s">
        <v>293</v>
      </c>
    </row>
    <row r="1532" hidden="1">
      <c r="A1532" s="102" t="s">
        <v>1740</v>
      </c>
      <c r="B1532" s="102" t="s">
        <v>571</v>
      </c>
      <c r="C1532" s="102" t="s">
        <v>572</v>
      </c>
      <c r="D1532" s="102" t="s">
        <v>1729</v>
      </c>
      <c r="E1532" s="102" t="s">
        <v>293</v>
      </c>
      <c r="F1532" s="102" t="s">
        <v>293</v>
      </c>
    </row>
    <row r="1533" hidden="1">
      <c r="A1533" s="102" t="s">
        <v>1740</v>
      </c>
      <c r="B1533" s="102" t="s">
        <v>567</v>
      </c>
      <c r="C1533" s="102" t="s">
        <v>568</v>
      </c>
      <c r="D1533" s="102" t="s">
        <v>1729</v>
      </c>
      <c r="E1533" s="102" t="s">
        <v>293</v>
      </c>
      <c r="F1533" s="102" t="s">
        <v>293</v>
      </c>
    </row>
    <row r="1534" hidden="1">
      <c r="A1534" s="102" t="s">
        <v>1740</v>
      </c>
      <c r="B1534" s="102" t="s">
        <v>553</v>
      </c>
      <c r="C1534" s="102" t="s">
        <v>554</v>
      </c>
      <c r="D1534" s="102" t="s">
        <v>1729</v>
      </c>
      <c r="E1534" s="102" t="s">
        <v>293</v>
      </c>
      <c r="F1534" s="102" t="s">
        <v>293</v>
      </c>
    </row>
    <row r="1535" hidden="1">
      <c r="A1535" s="102" t="s">
        <v>1796</v>
      </c>
      <c r="B1535" s="102" t="s">
        <v>768</v>
      </c>
      <c r="C1535" s="102" t="s">
        <v>769</v>
      </c>
      <c r="D1535" s="102" t="s">
        <v>1729</v>
      </c>
      <c r="E1535" s="102" t="s">
        <v>141</v>
      </c>
      <c r="F1535" s="102" t="s">
        <v>141</v>
      </c>
    </row>
    <row r="1536" hidden="1">
      <c r="A1536" s="102" t="s">
        <v>1796</v>
      </c>
      <c r="B1536" s="102" t="s">
        <v>719</v>
      </c>
      <c r="C1536" s="102" t="s">
        <v>720</v>
      </c>
      <c r="D1536" s="102" t="s">
        <v>1729</v>
      </c>
      <c r="E1536" s="102" t="s">
        <v>141</v>
      </c>
      <c r="F1536" s="102" t="s">
        <v>141</v>
      </c>
    </row>
    <row r="1537" hidden="1">
      <c r="A1537" s="102" t="s">
        <v>1796</v>
      </c>
      <c r="B1537" s="102" t="s">
        <v>700</v>
      </c>
      <c r="C1537" s="102" t="s">
        <v>701</v>
      </c>
      <c r="D1537" s="102" t="s">
        <v>1729</v>
      </c>
      <c r="E1537" s="102" t="s">
        <v>141</v>
      </c>
      <c r="F1537" s="102" t="s">
        <v>141</v>
      </c>
    </row>
    <row r="1538" hidden="1">
      <c r="A1538" s="102" t="s">
        <v>1796</v>
      </c>
      <c r="B1538" s="102" t="s">
        <v>160</v>
      </c>
      <c r="C1538" s="102" t="s">
        <v>161</v>
      </c>
      <c r="D1538" s="102" t="s">
        <v>1729</v>
      </c>
      <c r="E1538" s="102" t="s">
        <v>141</v>
      </c>
      <c r="F1538" s="102" t="s">
        <v>141</v>
      </c>
    </row>
    <row r="1539" hidden="1">
      <c r="A1539" s="102" t="s">
        <v>1796</v>
      </c>
      <c r="B1539" s="102" t="s">
        <v>147</v>
      </c>
      <c r="C1539" s="102" t="s">
        <v>148</v>
      </c>
      <c r="D1539" s="102" t="s">
        <v>1729</v>
      </c>
      <c r="E1539" s="102" t="s">
        <v>141</v>
      </c>
      <c r="F1539" s="102" t="s">
        <v>141</v>
      </c>
    </row>
    <row r="1540" hidden="1">
      <c r="A1540" s="102" t="s">
        <v>1796</v>
      </c>
      <c r="B1540" s="102" t="s">
        <v>143</v>
      </c>
      <c r="C1540" s="102" t="s">
        <v>144</v>
      </c>
      <c r="D1540" s="105" t="s">
        <v>1729</v>
      </c>
      <c r="E1540" s="102" t="s">
        <v>141</v>
      </c>
      <c r="F1540" s="102" t="s">
        <v>141</v>
      </c>
    </row>
    <row r="1541" hidden="1">
      <c r="A1541" s="102" t="s">
        <v>1788</v>
      </c>
      <c r="B1541" s="102" t="s">
        <v>783</v>
      </c>
      <c r="C1541" s="102" t="s">
        <v>784</v>
      </c>
      <c r="D1541" s="102" t="s">
        <v>1693</v>
      </c>
      <c r="E1541" s="102" t="s">
        <v>50</v>
      </c>
      <c r="F1541" s="102" t="s">
        <v>50</v>
      </c>
    </row>
    <row r="1542" hidden="1">
      <c r="A1542" s="102" t="s">
        <v>1788</v>
      </c>
      <c r="B1542" s="102" t="s">
        <v>776</v>
      </c>
      <c r="C1542" s="102" t="s">
        <v>777</v>
      </c>
      <c r="D1542" s="102" t="s">
        <v>1693</v>
      </c>
      <c r="E1542" s="102" t="s">
        <v>50</v>
      </c>
      <c r="F1542" s="102" t="s">
        <v>50</v>
      </c>
    </row>
    <row r="1543" hidden="1">
      <c r="A1543" s="102" t="s">
        <v>1788</v>
      </c>
      <c r="B1543" s="102" t="s">
        <v>755</v>
      </c>
      <c r="C1543" s="102" t="s">
        <v>756</v>
      </c>
      <c r="D1543" s="102" t="s">
        <v>1693</v>
      </c>
      <c r="E1543" s="102" t="s">
        <v>50</v>
      </c>
      <c r="F1543" s="102" t="s">
        <v>50</v>
      </c>
    </row>
    <row r="1544" hidden="1">
      <c r="A1544" s="102" t="s">
        <v>1788</v>
      </c>
      <c r="B1544" s="102" t="s">
        <v>665</v>
      </c>
      <c r="C1544" s="102" t="s">
        <v>666</v>
      </c>
      <c r="D1544" s="102" t="s">
        <v>1693</v>
      </c>
      <c r="E1544" s="102" t="s">
        <v>50</v>
      </c>
      <c r="F1544" s="102" t="s">
        <v>50</v>
      </c>
    </row>
    <row r="1545" hidden="1">
      <c r="A1545" s="102" t="s">
        <v>1788</v>
      </c>
      <c r="B1545" s="102" t="s">
        <v>183</v>
      </c>
      <c r="C1545" s="102" t="s">
        <v>184</v>
      </c>
      <c r="D1545" s="102" t="s">
        <v>1693</v>
      </c>
      <c r="E1545" s="102" t="s">
        <v>50</v>
      </c>
      <c r="F1545" s="102" t="s">
        <v>50</v>
      </c>
    </row>
    <row r="1546" hidden="1">
      <c r="A1546" s="102" t="s">
        <v>1788</v>
      </c>
      <c r="B1546" s="102" t="s">
        <v>174</v>
      </c>
      <c r="C1546" s="102" t="s">
        <v>175</v>
      </c>
      <c r="D1546" s="102" t="s">
        <v>1693</v>
      </c>
      <c r="E1546" s="102" t="s">
        <v>50</v>
      </c>
      <c r="F1546" s="102" t="s">
        <v>50</v>
      </c>
    </row>
    <row r="1547" hidden="1">
      <c r="A1547" s="102" t="s">
        <v>1788</v>
      </c>
      <c r="B1547" s="102" t="s">
        <v>171</v>
      </c>
      <c r="C1547" s="102" t="s">
        <v>172</v>
      </c>
      <c r="D1547" s="102" t="s">
        <v>1693</v>
      </c>
      <c r="E1547" s="102" t="s">
        <v>50</v>
      </c>
      <c r="F1547" s="102" t="s">
        <v>50</v>
      </c>
    </row>
    <row r="1548" hidden="1">
      <c r="A1548" s="102" t="s">
        <v>1788</v>
      </c>
      <c r="B1548" s="102" t="s">
        <v>74</v>
      </c>
      <c r="C1548" s="102" t="s">
        <v>75</v>
      </c>
      <c r="D1548" s="102" t="s">
        <v>1693</v>
      </c>
      <c r="E1548" s="102" t="s">
        <v>50</v>
      </c>
      <c r="F1548" s="102" t="s">
        <v>50</v>
      </c>
    </row>
    <row r="1549" hidden="1">
      <c r="A1549" s="102" t="s">
        <v>1788</v>
      </c>
      <c r="B1549" s="102" t="s">
        <v>48</v>
      </c>
      <c r="C1549" s="102" t="s">
        <v>49</v>
      </c>
      <c r="D1549" s="102" t="s">
        <v>1693</v>
      </c>
      <c r="E1549" s="102" t="s">
        <v>50</v>
      </c>
      <c r="F1549" s="102" t="s">
        <v>50</v>
      </c>
    </row>
    <row r="1550" hidden="1">
      <c r="A1550" s="102" t="s">
        <v>1749</v>
      </c>
      <c r="B1550" s="102" t="s">
        <v>126</v>
      </c>
      <c r="C1550" s="102" t="s">
        <v>127</v>
      </c>
      <c r="D1550" s="102" t="s">
        <v>1666</v>
      </c>
      <c r="E1550" s="102" t="s">
        <v>114</v>
      </c>
      <c r="F1550" s="102" t="s">
        <v>27</v>
      </c>
    </row>
    <row r="1551" hidden="1">
      <c r="A1551" s="102" t="s">
        <v>1749</v>
      </c>
      <c r="B1551" s="102" t="s">
        <v>69</v>
      </c>
      <c r="C1551" s="102" t="s">
        <v>70</v>
      </c>
      <c r="D1551" s="175" t="s">
        <v>1666</v>
      </c>
      <c r="E1551" s="102" t="s">
        <v>27</v>
      </c>
      <c r="F1551" s="102" t="s">
        <v>27</v>
      </c>
    </row>
    <row r="1552" hidden="1">
      <c r="A1552" s="102" t="s">
        <v>1749</v>
      </c>
      <c r="B1552" s="102" t="s">
        <v>65</v>
      </c>
      <c r="C1552" s="102" t="s">
        <v>66</v>
      </c>
      <c r="D1552" s="102" t="s">
        <v>1666</v>
      </c>
      <c r="E1552" s="102" t="s">
        <v>27</v>
      </c>
      <c r="F1552" s="102" t="s">
        <v>27</v>
      </c>
    </row>
    <row r="1553" hidden="1">
      <c r="A1553" s="102" t="s">
        <v>1749</v>
      </c>
      <c r="B1553" s="102" t="s">
        <v>63</v>
      </c>
      <c r="C1553" s="102" t="s">
        <v>64</v>
      </c>
      <c r="D1553" s="102" t="s">
        <v>1666</v>
      </c>
      <c r="E1553" s="102" t="s">
        <v>27</v>
      </c>
      <c r="F1553" s="102" t="s">
        <v>27</v>
      </c>
    </row>
    <row r="1554" hidden="1">
      <c r="A1554" s="102" t="s">
        <v>1749</v>
      </c>
      <c r="B1554" s="102" t="s">
        <v>57</v>
      </c>
      <c r="C1554" s="102" t="s">
        <v>58</v>
      </c>
      <c r="D1554" s="102" t="s">
        <v>1666</v>
      </c>
      <c r="E1554" s="102" t="s">
        <v>27</v>
      </c>
      <c r="F1554" s="102" t="s">
        <v>27</v>
      </c>
    </row>
    <row r="1555" hidden="1">
      <c r="A1555" s="102" t="s">
        <v>1749</v>
      </c>
      <c r="B1555" s="102" t="s">
        <v>53</v>
      </c>
      <c r="C1555" s="102" t="s">
        <v>54</v>
      </c>
      <c r="D1555" s="102" t="s">
        <v>1666</v>
      </c>
      <c r="E1555" s="102" t="s">
        <v>27</v>
      </c>
      <c r="F1555" s="102" t="s">
        <v>27</v>
      </c>
    </row>
    <row r="1556" hidden="1">
      <c r="A1556" s="102" t="s">
        <v>1749</v>
      </c>
      <c r="B1556" s="102" t="s">
        <v>43</v>
      </c>
      <c r="C1556" s="102" t="s">
        <v>44</v>
      </c>
      <c r="D1556" s="102" t="s">
        <v>1666</v>
      </c>
      <c r="E1556" s="102" t="s">
        <v>27</v>
      </c>
      <c r="F1556" s="102" t="s">
        <v>27</v>
      </c>
    </row>
    <row r="1557" hidden="1">
      <c r="A1557" s="102" t="s">
        <v>1749</v>
      </c>
      <c r="B1557" s="102" t="s">
        <v>31</v>
      </c>
      <c r="C1557" s="102" t="s">
        <v>32</v>
      </c>
      <c r="D1557" s="102" t="s">
        <v>1666</v>
      </c>
      <c r="E1557" s="102" t="s">
        <v>27</v>
      </c>
      <c r="F1557" s="102" t="s">
        <v>27</v>
      </c>
    </row>
    <row r="1558" hidden="1">
      <c r="A1558" s="102" t="s">
        <v>1749</v>
      </c>
      <c r="B1558" s="102" t="s">
        <v>23</v>
      </c>
      <c r="C1558" s="102" t="s">
        <v>25</v>
      </c>
      <c r="D1558" s="102" t="s">
        <v>1666</v>
      </c>
      <c r="E1558" s="102" t="s">
        <v>27</v>
      </c>
      <c r="F1558" s="102" t="s">
        <v>27</v>
      </c>
    </row>
    <row r="1559" hidden="1">
      <c r="A1559" s="102" t="s">
        <v>1793</v>
      </c>
      <c r="B1559" s="102" t="s">
        <v>719</v>
      </c>
      <c r="C1559" s="102" t="s">
        <v>720</v>
      </c>
      <c r="D1559" s="191">
        <v>45481.0</v>
      </c>
      <c r="E1559" s="102" t="s">
        <v>141</v>
      </c>
      <c r="F1559" s="102" t="s">
        <v>141</v>
      </c>
    </row>
    <row r="1560" hidden="1">
      <c r="A1560" s="102" t="s">
        <v>1793</v>
      </c>
      <c r="B1560" s="102" t="s">
        <v>160</v>
      </c>
      <c r="C1560" s="102" t="s">
        <v>161</v>
      </c>
      <c r="D1560" s="191">
        <v>45481.0</v>
      </c>
      <c r="E1560" s="102" t="s">
        <v>141</v>
      </c>
      <c r="F1560" s="102" t="s">
        <v>141</v>
      </c>
    </row>
    <row r="1561" hidden="1">
      <c r="A1561" s="102" t="s">
        <v>1793</v>
      </c>
      <c r="B1561" s="102" t="s">
        <v>149</v>
      </c>
      <c r="C1561" s="102" t="s">
        <v>150</v>
      </c>
      <c r="D1561" s="191">
        <v>45481.0</v>
      </c>
      <c r="E1561" s="102" t="s">
        <v>141</v>
      </c>
      <c r="F1561" s="102" t="s">
        <v>141</v>
      </c>
    </row>
    <row r="1562" hidden="1">
      <c r="A1562" s="102" t="s">
        <v>1793</v>
      </c>
      <c r="B1562" s="102" t="s">
        <v>147</v>
      </c>
      <c r="C1562" s="102" t="s">
        <v>148</v>
      </c>
      <c r="D1562" s="191">
        <v>45481.0</v>
      </c>
      <c r="E1562" s="102" t="s">
        <v>141</v>
      </c>
      <c r="F1562" s="102" t="s">
        <v>141</v>
      </c>
    </row>
    <row r="1563" hidden="1">
      <c r="A1563" s="102" t="s">
        <v>1793</v>
      </c>
      <c r="B1563" s="102" t="s">
        <v>143</v>
      </c>
      <c r="C1563" s="102" t="s">
        <v>144</v>
      </c>
      <c r="D1563" s="106">
        <v>45481.0</v>
      </c>
      <c r="E1563" s="102" t="s">
        <v>141</v>
      </c>
      <c r="F1563" s="102" t="s">
        <v>141</v>
      </c>
    </row>
    <row r="1564" hidden="1">
      <c r="A1564" s="102" t="s">
        <v>1795</v>
      </c>
      <c r="B1564" s="102" t="s">
        <v>768</v>
      </c>
      <c r="C1564" s="102" t="s">
        <v>769</v>
      </c>
      <c r="D1564" s="102" t="s">
        <v>1666</v>
      </c>
      <c r="E1564" s="102" t="s">
        <v>141</v>
      </c>
      <c r="F1564" s="102" t="s">
        <v>141</v>
      </c>
    </row>
    <row r="1565" hidden="1">
      <c r="A1565" s="102" t="s">
        <v>1795</v>
      </c>
      <c r="B1565" s="102" t="s">
        <v>719</v>
      </c>
      <c r="C1565" s="102" t="s">
        <v>720</v>
      </c>
      <c r="D1565" s="102" t="s">
        <v>1666</v>
      </c>
      <c r="E1565" s="102" t="s">
        <v>141</v>
      </c>
      <c r="F1565" s="102" t="s">
        <v>141</v>
      </c>
    </row>
    <row r="1566" hidden="1">
      <c r="A1566" s="102" t="s">
        <v>1795</v>
      </c>
      <c r="B1566" s="102" t="s">
        <v>700</v>
      </c>
      <c r="C1566" s="102" t="s">
        <v>701</v>
      </c>
      <c r="D1566" s="102" t="s">
        <v>1666</v>
      </c>
      <c r="E1566" s="102" t="s">
        <v>141</v>
      </c>
      <c r="F1566" s="102" t="s">
        <v>141</v>
      </c>
    </row>
    <row r="1567" hidden="1">
      <c r="A1567" s="102" t="s">
        <v>1795</v>
      </c>
      <c r="B1567" s="102" t="s">
        <v>160</v>
      </c>
      <c r="C1567" s="102" t="s">
        <v>161</v>
      </c>
      <c r="D1567" s="102" t="s">
        <v>1666</v>
      </c>
      <c r="E1567" s="102" t="s">
        <v>141</v>
      </c>
      <c r="F1567" s="102" t="s">
        <v>141</v>
      </c>
    </row>
    <row r="1568" hidden="1">
      <c r="A1568" s="102" t="s">
        <v>1795</v>
      </c>
      <c r="B1568" s="102" t="s">
        <v>149</v>
      </c>
      <c r="C1568" s="102" t="s">
        <v>150</v>
      </c>
      <c r="D1568" s="102" t="s">
        <v>1666</v>
      </c>
      <c r="E1568" s="102" t="s">
        <v>141</v>
      </c>
      <c r="F1568" s="102" t="s">
        <v>141</v>
      </c>
    </row>
    <row r="1569" hidden="1">
      <c r="A1569" s="102" t="s">
        <v>1795</v>
      </c>
      <c r="B1569" s="102" t="s">
        <v>147</v>
      </c>
      <c r="C1569" s="102" t="s">
        <v>148</v>
      </c>
      <c r="D1569" s="102" t="s">
        <v>1666</v>
      </c>
      <c r="E1569" s="102" t="s">
        <v>141</v>
      </c>
      <c r="F1569" s="102" t="s">
        <v>141</v>
      </c>
    </row>
    <row r="1570" hidden="1">
      <c r="A1570" s="102" t="s">
        <v>1692</v>
      </c>
      <c r="B1570" s="102" t="s">
        <v>730</v>
      </c>
      <c r="C1570" s="102" t="s">
        <v>731</v>
      </c>
      <c r="D1570" s="102" t="s">
        <v>1693</v>
      </c>
      <c r="E1570" s="102" t="s">
        <v>306</v>
      </c>
      <c r="F1570" s="102" t="s">
        <v>306</v>
      </c>
    </row>
    <row r="1571" hidden="1">
      <c r="A1571" s="102" t="s">
        <v>1692</v>
      </c>
      <c r="B1571" s="102" t="s">
        <v>670</v>
      </c>
      <c r="C1571" s="102" t="s">
        <v>671</v>
      </c>
      <c r="D1571" s="102" t="s">
        <v>1693</v>
      </c>
      <c r="E1571" s="102" t="s">
        <v>306</v>
      </c>
      <c r="F1571" s="102" t="s">
        <v>306</v>
      </c>
    </row>
    <row r="1572" hidden="1">
      <c r="A1572" s="102" t="s">
        <v>1692</v>
      </c>
      <c r="B1572" s="102" t="s">
        <v>434</v>
      </c>
      <c r="C1572" s="102" t="s">
        <v>435</v>
      </c>
      <c r="D1572" s="102" t="s">
        <v>1693</v>
      </c>
      <c r="E1572" s="102" t="s">
        <v>306</v>
      </c>
      <c r="F1572" s="102" t="s">
        <v>306</v>
      </c>
    </row>
    <row r="1573" hidden="1">
      <c r="A1573" s="102" t="s">
        <v>1692</v>
      </c>
      <c r="B1573" s="102" t="s">
        <v>418</v>
      </c>
      <c r="C1573" s="102" t="s">
        <v>419</v>
      </c>
      <c r="D1573" s="102" t="s">
        <v>1693</v>
      </c>
      <c r="E1573" s="102" t="s">
        <v>306</v>
      </c>
      <c r="F1573" s="102" t="s">
        <v>306</v>
      </c>
    </row>
    <row r="1574" hidden="1">
      <c r="A1574" s="102" t="s">
        <v>1692</v>
      </c>
      <c r="B1574" s="102" t="s">
        <v>415</v>
      </c>
      <c r="C1574" s="102" t="s">
        <v>416</v>
      </c>
      <c r="D1574" s="102" t="s">
        <v>1693</v>
      </c>
      <c r="E1574" s="102" t="s">
        <v>306</v>
      </c>
      <c r="F1574" s="102" t="s">
        <v>306</v>
      </c>
    </row>
    <row r="1575" hidden="1">
      <c r="A1575" s="102" t="s">
        <v>1692</v>
      </c>
      <c r="B1575" s="102" t="s">
        <v>412</v>
      </c>
      <c r="C1575" s="102" t="s">
        <v>413</v>
      </c>
      <c r="D1575" s="102" t="s">
        <v>1693</v>
      </c>
      <c r="E1575" s="102" t="s">
        <v>306</v>
      </c>
      <c r="F1575" s="102" t="s">
        <v>306</v>
      </c>
    </row>
    <row r="1576" hidden="1">
      <c r="A1576" s="102" t="s">
        <v>1692</v>
      </c>
      <c r="B1576" s="102" t="s">
        <v>408</v>
      </c>
      <c r="C1576" s="102" t="s">
        <v>409</v>
      </c>
      <c r="D1576" s="175" t="s">
        <v>1693</v>
      </c>
      <c r="E1576" s="102" t="s">
        <v>306</v>
      </c>
      <c r="F1576" s="102" t="s">
        <v>306</v>
      </c>
    </row>
    <row r="1577" hidden="1">
      <c r="A1577" s="102" t="s">
        <v>1692</v>
      </c>
      <c r="B1577" s="102" t="s">
        <v>340</v>
      </c>
      <c r="C1577" s="102" t="s">
        <v>341</v>
      </c>
      <c r="D1577" s="102" t="s">
        <v>1693</v>
      </c>
      <c r="E1577" s="102" t="s">
        <v>327</v>
      </c>
      <c r="F1577" s="102" t="s">
        <v>306</v>
      </c>
    </row>
    <row r="1578" hidden="1">
      <c r="A1578" s="102" t="s">
        <v>1692</v>
      </c>
      <c r="B1578" s="102" t="s">
        <v>309</v>
      </c>
      <c r="C1578" s="102" t="s">
        <v>310</v>
      </c>
      <c r="D1578" s="102" t="s">
        <v>1693</v>
      </c>
      <c r="E1578" s="102" t="s">
        <v>232</v>
      </c>
      <c r="F1578" s="102" t="s">
        <v>306</v>
      </c>
    </row>
    <row r="1579" hidden="1">
      <c r="A1579" s="102" t="s">
        <v>1692</v>
      </c>
      <c r="B1579" s="102" t="s">
        <v>291</v>
      </c>
      <c r="C1579" s="102" t="s">
        <v>1210</v>
      </c>
      <c r="D1579" s="102" t="s">
        <v>1693</v>
      </c>
      <c r="E1579" s="102" t="s">
        <v>232</v>
      </c>
      <c r="F1579" s="102" t="s">
        <v>306</v>
      </c>
    </row>
    <row r="1580" hidden="1">
      <c r="A1580" s="102" t="s">
        <v>1692</v>
      </c>
      <c r="B1580" s="102" t="s">
        <v>264</v>
      </c>
      <c r="C1580" s="102" t="s">
        <v>265</v>
      </c>
      <c r="D1580" s="102" t="s">
        <v>1693</v>
      </c>
      <c r="E1580" s="102" t="s">
        <v>232</v>
      </c>
      <c r="F1580" s="102" t="s">
        <v>306</v>
      </c>
    </row>
    <row r="1581" hidden="1">
      <c r="A1581" s="102" t="s">
        <v>1702</v>
      </c>
      <c r="B1581" s="102" t="s">
        <v>794</v>
      </c>
      <c r="C1581" s="102" t="s">
        <v>605</v>
      </c>
      <c r="D1581" s="102" t="s">
        <v>1693</v>
      </c>
      <c r="E1581" s="102" t="s">
        <v>453</v>
      </c>
      <c r="F1581" s="102" t="s">
        <v>453</v>
      </c>
    </row>
    <row r="1582" hidden="1">
      <c r="A1582" s="102" t="s">
        <v>1702</v>
      </c>
      <c r="B1582" s="102" t="s">
        <v>737</v>
      </c>
      <c r="C1582" s="102" t="s">
        <v>738</v>
      </c>
      <c r="D1582" s="102" t="s">
        <v>1693</v>
      </c>
      <c r="E1582" s="102" t="s">
        <v>453</v>
      </c>
      <c r="F1582" s="102" t="s">
        <v>453</v>
      </c>
    </row>
    <row r="1583" hidden="1">
      <c r="A1583" s="102" t="s">
        <v>1702</v>
      </c>
      <c r="B1583" s="102" t="s">
        <v>726</v>
      </c>
      <c r="C1583" s="102" t="s">
        <v>727</v>
      </c>
      <c r="D1583" s="102" t="s">
        <v>1693</v>
      </c>
      <c r="E1583" s="102" t="s">
        <v>453</v>
      </c>
      <c r="F1583" s="102" t="s">
        <v>453</v>
      </c>
    </row>
    <row r="1584" hidden="1">
      <c r="A1584" s="102" t="s">
        <v>1702</v>
      </c>
      <c r="B1584" s="102" t="s">
        <v>629</v>
      </c>
      <c r="C1584" s="102" t="s">
        <v>630</v>
      </c>
      <c r="D1584" s="102" t="s">
        <v>1693</v>
      </c>
      <c r="E1584" s="102" t="s">
        <v>453</v>
      </c>
      <c r="F1584" s="102" t="s">
        <v>453</v>
      </c>
    </row>
    <row r="1585" hidden="1">
      <c r="A1585" s="102" t="s">
        <v>1702</v>
      </c>
      <c r="B1585" s="102" t="s">
        <v>486</v>
      </c>
      <c r="C1585" s="102" t="s">
        <v>487</v>
      </c>
      <c r="D1585" s="102" t="s">
        <v>1693</v>
      </c>
      <c r="E1585" s="102" t="s">
        <v>453</v>
      </c>
      <c r="F1585" s="102" t="s">
        <v>453</v>
      </c>
    </row>
    <row r="1586" hidden="1">
      <c r="A1586" s="102" t="s">
        <v>1702</v>
      </c>
      <c r="B1586" s="102" t="s">
        <v>483</v>
      </c>
      <c r="C1586" s="102" t="s">
        <v>484</v>
      </c>
      <c r="D1586" s="102" t="s">
        <v>1693</v>
      </c>
      <c r="E1586" s="102" t="s">
        <v>453</v>
      </c>
      <c r="F1586" s="102" t="s">
        <v>453</v>
      </c>
    </row>
    <row r="1587" hidden="1">
      <c r="A1587" s="102" t="s">
        <v>1702</v>
      </c>
      <c r="B1587" s="102" t="s">
        <v>464</v>
      </c>
      <c r="C1587" s="102" t="s">
        <v>465</v>
      </c>
      <c r="D1587" s="102" t="s">
        <v>1693</v>
      </c>
      <c r="E1587" s="102" t="s">
        <v>449</v>
      </c>
      <c r="F1587" s="102" t="s">
        <v>453</v>
      </c>
    </row>
    <row r="1588" hidden="1">
      <c r="A1588" s="102" t="s">
        <v>1702</v>
      </c>
      <c r="B1588" s="102" t="s">
        <v>461</v>
      </c>
      <c r="C1588" s="102" t="s">
        <v>462</v>
      </c>
      <c r="D1588" s="102" t="s">
        <v>1693</v>
      </c>
      <c r="E1588" s="102" t="s">
        <v>453</v>
      </c>
      <c r="F1588" s="102" t="s">
        <v>453</v>
      </c>
    </row>
    <row r="1589" hidden="1">
      <c r="A1589" s="102" t="s">
        <v>1702</v>
      </c>
      <c r="B1589" s="102" t="s">
        <v>458</v>
      </c>
      <c r="C1589" s="102" t="s">
        <v>459</v>
      </c>
      <c r="D1589" s="102" t="s">
        <v>1693</v>
      </c>
      <c r="E1589" s="102" t="s">
        <v>453</v>
      </c>
      <c r="F1589" s="102" t="s">
        <v>453</v>
      </c>
    </row>
    <row r="1590" hidden="1">
      <c r="A1590" s="102" t="s">
        <v>1702</v>
      </c>
      <c r="B1590" s="102" t="s">
        <v>451</v>
      </c>
      <c r="C1590" s="102" t="s">
        <v>452</v>
      </c>
      <c r="D1590" s="102" t="s">
        <v>1693</v>
      </c>
      <c r="E1590" s="102" t="s">
        <v>453</v>
      </c>
      <c r="F1590" s="102" t="s">
        <v>453</v>
      </c>
    </row>
    <row r="1591" hidden="1">
      <c r="A1591" s="102" t="s">
        <v>1711</v>
      </c>
      <c r="B1591" s="102" t="s">
        <v>781</v>
      </c>
      <c r="C1591" s="102" t="s">
        <v>782</v>
      </c>
      <c r="D1591" s="102" t="s">
        <v>1670</v>
      </c>
      <c r="E1591" s="102" t="s">
        <v>439</v>
      </c>
      <c r="F1591" s="102" t="s">
        <v>439</v>
      </c>
    </row>
    <row r="1592" hidden="1">
      <c r="A1592" s="102" t="s">
        <v>1711</v>
      </c>
      <c r="B1592" s="102" t="s">
        <v>681</v>
      </c>
      <c r="C1592" s="102" t="s">
        <v>682</v>
      </c>
      <c r="D1592" s="102" t="s">
        <v>1670</v>
      </c>
      <c r="E1592" s="102" t="s">
        <v>439</v>
      </c>
      <c r="F1592" s="102" t="s">
        <v>439</v>
      </c>
    </row>
    <row r="1593" hidden="1">
      <c r="A1593" s="102" t="s">
        <v>1711</v>
      </c>
      <c r="B1593" s="102" t="s">
        <v>674</v>
      </c>
      <c r="C1593" s="102" t="s">
        <v>675</v>
      </c>
      <c r="D1593" s="102" t="s">
        <v>1670</v>
      </c>
      <c r="E1593" s="102" t="s">
        <v>439</v>
      </c>
      <c r="F1593" s="102" t="s">
        <v>439</v>
      </c>
    </row>
    <row r="1594" hidden="1">
      <c r="A1594" s="102" t="s">
        <v>1711</v>
      </c>
      <c r="B1594" s="102" t="s">
        <v>444</v>
      </c>
      <c r="C1594" s="102" t="s">
        <v>445</v>
      </c>
      <c r="D1594" s="102" t="s">
        <v>1670</v>
      </c>
      <c r="E1594" s="102" t="s">
        <v>439</v>
      </c>
      <c r="F1594" s="102" t="s">
        <v>439</v>
      </c>
    </row>
    <row r="1595" hidden="1">
      <c r="A1595" s="102" t="s">
        <v>1711</v>
      </c>
      <c r="B1595" s="102" t="s">
        <v>442</v>
      </c>
      <c r="C1595" s="102" t="s">
        <v>443</v>
      </c>
      <c r="D1595" s="102" t="s">
        <v>1670</v>
      </c>
      <c r="E1595" s="102" t="s">
        <v>439</v>
      </c>
      <c r="F1595" s="102" t="s">
        <v>439</v>
      </c>
    </row>
    <row r="1596" hidden="1">
      <c r="A1596" s="102" t="s">
        <v>1711</v>
      </c>
      <c r="B1596" s="102" t="s">
        <v>438</v>
      </c>
      <c r="C1596" s="102" t="s">
        <v>268</v>
      </c>
      <c r="D1596" s="102" t="s">
        <v>1670</v>
      </c>
      <c r="E1596" s="102" t="s">
        <v>439</v>
      </c>
      <c r="F1596" s="102" t="s">
        <v>439</v>
      </c>
    </row>
    <row r="1597" hidden="1">
      <c r="A1597" s="102" t="s">
        <v>1730</v>
      </c>
      <c r="B1597" s="102" t="s">
        <v>791</v>
      </c>
      <c r="C1597" s="102" t="s">
        <v>792</v>
      </c>
      <c r="D1597" s="102" t="s">
        <v>1670</v>
      </c>
      <c r="E1597" s="102" t="s">
        <v>449</v>
      </c>
      <c r="F1597" s="102" t="s">
        <v>449</v>
      </c>
    </row>
    <row r="1598" hidden="1">
      <c r="A1598" s="102" t="s">
        <v>1730</v>
      </c>
      <c r="B1598" s="102" t="s">
        <v>760</v>
      </c>
      <c r="C1598" s="102" t="s">
        <v>761</v>
      </c>
      <c r="D1598" s="102" t="s">
        <v>1670</v>
      </c>
      <c r="E1598" s="102" t="s">
        <v>449</v>
      </c>
      <c r="F1598" s="102" t="s">
        <v>449</v>
      </c>
    </row>
    <row r="1599" hidden="1">
      <c r="A1599" s="102" t="s">
        <v>1730</v>
      </c>
      <c r="B1599" s="102" t="s">
        <v>652</v>
      </c>
      <c r="C1599" s="102" t="s">
        <v>653</v>
      </c>
      <c r="D1599" s="102" t="s">
        <v>1670</v>
      </c>
      <c r="E1599" s="102" t="s">
        <v>449</v>
      </c>
      <c r="F1599" s="102" t="s">
        <v>449</v>
      </c>
    </row>
    <row r="1600" hidden="1">
      <c r="A1600" s="102" t="s">
        <v>1730</v>
      </c>
      <c r="B1600" s="102" t="s">
        <v>544</v>
      </c>
      <c r="C1600" s="102" t="s">
        <v>545</v>
      </c>
      <c r="D1600" s="175" t="s">
        <v>1670</v>
      </c>
      <c r="E1600" s="102" t="s">
        <v>449</v>
      </c>
      <c r="F1600" s="102" t="s">
        <v>449</v>
      </c>
    </row>
    <row r="1601" hidden="1">
      <c r="A1601" s="102" t="s">
        <v>1730</v>
      </c>
      <c r="B1601" s="102" t="s">
        <v>541</v>
      </c>
      <c r="C1601" s="102" t="s">
        <v>542</v>
      </c>
      <c r="D1601" s="102" t="s">
        <v>1670</v>
      </c>
      <c r="E1601" s="102" t="s">
        <v>449</v>
      </c>
      <c r="F1601" s="102" t="s">
        <v>449</v>
      </c>
    </row>
    <row r="1602" hidden="1">
      <c r="A1602" s="102" t="s">
        <v>1730</v>
      </c>
      <c r="B1602" s="102" t="s">
        <v>538</v>
      </c>
      <c r="C1602" s="102" t="s">
        <v>1250</v>
      </c>
      <c r="D1602" s="102" t="s">
        <v>1670</v>
      </c>
      <c r="E1602" s="102" t="s">
        <v>449</v>
      </c>
      <c r="F1602" s="102" t="s">
        <v>449</v>
      </c>
    </row>
    <row r="1603" hidden="1">
      <c r="A1603" s="102" t="s">
        <v>1730</v>
      </c>
      <c r="B1603" s="102" t="s">
        <v>526</v>
      </c>
      <c r="C1603" s="102" t="s">
        <v>527</v>
      </c>
      <c r="D1603" s="102" t="s">
        <v>1670</v>
      </c>
      <c r="E1603" s="102" t="s">
        <v>449</v>
      </c>
      <c r="F1603" s="102" t="s">
        <v>449</v>
      </c>
    </row>
    <row r="1604" hidden="1">
      <c r="A1604" s="102" t="s">
        <v>1730</v>
      </c>
      <c r="B1604" s="102" t="s">
        <v>523</v>
      </c>
      <c r="C1604" s="102" t="s">
        <v>524</v>
      </c>
      <c r="D1604" s="102" t="s">
        <v>1670</v>
      </c>
      <c r="E1604" s="102" t="s">
        <v>449</v>
      </c>
      <c r="F1604" s="102" t="s">
        <v>449</v>
      </c>
    </row>
    <row r="1605" hidden="1">
      <c r="A1605" s="102" t="s">
        <v>1730</v>
      </c>
      <c r="B1605" s="102" t="s">
        <v>464</v>
      </c>
      <c r="C1605" s="102" t="s">
        <v>465</v>
      </c>
      <c r="D1605" s="102" t="s">
        <v>1670</v>
      </c>
      <c r="E1605" s="102" t="s">
        <v>449</v>
      </c>
      <c r="F1605" s="102" t="s">
        <v>449</v>
      </c>
    </row>
    <row r="1606" hidden="1">
      <c r="A1606" s="102" t="s">
        <v>1730</v>
      </c>
      <c r="B1606" s="102" t="s">
        <v>447</v>
      </c>
      <c r="C1606" s="102" t="s">
        <v>448</v>
      </c>
      <c r="D1606" s="102" t="s">
        <v>1670</v>
      </c>
      <c r="E1606" s="102" t="s">
        <v>449</v>
      </c>
      <c r="F1606" s="102" t="s">
        <v>449</v>
      </c>
    </row>
    <row r="1607" hidden="1">
      <c r="A1607" s="102" t="s">
        <v>1682</v>
      </c>
      <c r="B1607" s="102" t="s">
        <v>797</v>
      </c>
      <c r="C1607" s="102" t="s">
        <v>798</v>
      </c>
      <c r="D1607" s="102" t="s">
        <v>1670</v>
      </c>
      <c r="E1607" s="102" t="s">
        <v>387</v>
      </c>
      <c r="F1607" s="102" t="s">
        <v>387</v>
      </c>
    </row>
    <row r="1608" hidden="1">
      <c r="A1608" s="102" t="s">
        <v>1682</v>
      </c>
      <c r="B1608" s="102" t="s">
        <v>626</v>
      </c>
      <c r="C1608" s="102" t="s">
        <v>627</v>
      </c>
      <c r="D1608" s="102" t="s">
        <v>1670</v>
      </c>
      <c r="E1608" s="102" t="s">
        <v>387</v>
      </c>
      <c r="F1608" s="102" t="s">
        <v>387</v>
      </c>
    </row>
    <row r="1609">
      <c r="A1609" s="102" t="s">
        <v>1682</v>
      </c>
      <c r="B1609" s="102" t="s">
        <v>621</v>
      </c>
      <c r="C1609" s="102" t="s">
        <v>622</v>
      </c>
      <c r="D1609" s="102" t="s">
        <v>1670</v>
      </c>
      <c r="E1609" s="102" t="s">
        <v>387</v>
      </c>
      <c r="F1609" s="102" t="s">
        <v>387</v>
      </c>
    </row>
    <row r="1610" hidden="1">
      <c r="A1610" s="102" t="s">
        <v>1682</v>
      </c>
      <c r="B1610" s="102" t="s">
        <v>405</v>
      </c>
      <c r="C1610" s="102" t="s">
        <v>406</v>
      </c>
      <c r="D1610" s="102" t="s">
        <v>1670</v>
      </c>
      <c r="E1610" s="102" t="s">
        <v>387</v>
      </c>
      <c r="F1610" s="102" t="s">
        <v>387</v>
      </c>
    </row>
    <row r="1611" hidden="1">
      <c r="A1611" s="102" t="s">
        <v>1669</v>
      </c>
      <c r="B1611" s="102" t="s">
        <v>615</v>
      </c>
      <c r="C1611" s="102" t="s">
        <v>616</v>
      </c>
      <c r="D1611" s="175" t="s">
        <v>1670</v>
      </c>
      <c r="E1611" s="102" t="s">
        <v>327</v>
      </c>
      <c r="F1611" s="102" t="s">
        <v>327</v>
      </c>
    </row>
    <row r="1612" hidden="1">
      <c r="A1612" s="102" t="s">
        <v>1669</v>
      </c>
      <c r="B1612" s="102" t="s">
        <v>408</v>
      </c>
      <c r="C1612" s="102" t="s">
        <v>409</v>
      </c>
      <c r="D1612" s="175" t="s">
        <v>1670</v>
      </c>
      <c r="E1612" s="102" t="s">
        <v>306</v>
      </c>
      <c r="F1612" s="102" t="s">
        <v>327</v>
      </c>
    </row>
    <row r="1613" hidden="1">
      <c r="A1613" s="102" t="s">
        <v>1669</v>
      </c>
      <c r="B1613" s="102" t="s">
        <v>389</v>
      </c>
      <c r="C1613" s="102" t="s">
        <v>390</v>
      </c>
      <c r="D1613" s="102" t="s">
        <v>1670</v>
      </c>
      <c r="E1613" s="102" t="s">
        <v>327</v>
      </c>
      <c r="F1613" s="102" t="s">
        <v>327</v>
      </c>
    </row>
    <row r="1614" hidden="1">
      <c r="A1614" s="102" t="s">
        <v>1669</v>
      </c>
      <c r="B1614" s="102" t="s">
        <v>379</v>
      </c>
      <c r="C1614" s="102" t="s">
        <v>380</v>
      </c>
      <c r="D1614" s="102" t="s">
        <v>1670</v>
      </c>
      <c r="E1614" s="102" t="s">
        <v>327</v>
      </c>
      <c r="F1614" s="102" t="s">
        <v>327</v>
      </c>
    </row>
    <row r="1615" hidden="1">
      <c r="A1615" s="102" t="s">
        <v>1669</v>
      </c>
      <c r="B1615" s="102" t="s">
        <v>376</v>
      </c>
      <c r="C1615" s="102" t="s">
        <v>377</v>
      </c>
      <c r="D1615" s="104" t="s">
        <v>1670</v>
      </c>
      <c r="E1615" s="102" t="s">
        <v>327</v>
      </c>
      <c r="F1615" s="102" t="s">
        <v>327</v>
      </c>
    </row>
    <row r="1616" hidden="1">
      <c r="A1616" s="102" t="s">
        <v>1669</v>
      </c>
      <c r="B1616" s="102" t="s">
        <v>333</v>
      </c>
      <c r="C1616" s="102" t="s">
        <v>268</v>
      </c>
      <c r="D1616" s="102" t="s">
        <v>1670</v>
      </c>
      <c r="E1616" s="102" t="s">
        <v>327</v>
      </c>
      <c r="F1616" s="102" t="s">
        <v>327</v>
      </c>
    </row>
    <row r="1617" hidden="1">
      <c r="A1617" s="102" t="s">
        <v>1669</v>
      </c>
      <c r="B1617" s="102" t="s">
        <v>330</v>
      </c>
      <c r="C1617" s="102" t="s">
        <v>331</v>
      </c>
      <c r="D1617" s="102" t="s">
        <v>1670</v>
      </c>
      <c r="E1617" s="102" t="s">
        <v>327</v>
      </c>
      <c r="F1617" s="102" t="s">
        <v>327</v>
      </c>
    </row>
    <row r="1618" hidden="1">
      <c r="A1618" s="102" t="s">
        <v>1669</v>
      </c>
      <c r="B1618" s="102" t="s">
        <v>325</v>
      </c>
      <c r="C1618" s="102" t="s">
        <v>326</v>
      </c>
      <c r="D1618" s="102" t="s">
        <v>1670</v>
      </c>
      <c r="E1618" s="102" t="s">
        <v>327</v>
      </c>
      <c r="F1618" s="102" t="s">
        <v>327</v>
      </c>
    </row>
    <row r="1619" hidden="1">
      <c r="A1619" s="102" t="s">
        <v>1760</v>
      </c>
      <c r="B1619" s="102" t="s">
        <v>773</v>
      </c>
      <c r="C1619" s="102" t="s">
        <v>774</v>
      </c>
      <c r="D1619" s="102" t="s">
        <v>1670</v>
      </c>
      <c r="E1619" s="102" t="s">
        <v>86</v>
      </c>
      <c r="F1619" s="102" t="s">
        <v>86</v>
      </c>
    </row>
    <row r="1620" hidden="1">
      <c r="A1620" s="102" t="s">
        <v>1760</v>
      </c>
      <c r="B1620" s="102" t="s">
        <v>771</v>
      </c>
      <c r="C1620" s="102" t="s">
        <v>772</v>
      </c>
      <c r="D1620" s="102" t="s">
        <v>1670</v>
      </c>
      <c r="E1620" s="102" t="s">
        <v>86</v>
      </c>
      <c r="F1620" s="102" t="s">
        <v>86</v>
      </c>
    </row>
    <row r="1621" hidden="1">
      <c r="A1621" s="102" t="s">
        <v>1760</v>
      </c>
      <c r="B1621" s="102" t="s">
        <v>755</v>
      </c>
      <c r="C1621" s="102" t="s">
        <v>756</v>
      </c>
      <c r="D1621" s="102" t="s">
        <v>1670</v>
      </c>
      <c r="E1621" s="102" t="s">
        <v>50</v>
      </c>
      <c r="F1621" s="102" t="s">
        <v>86</v>
      </c>
    </row>
    <row r="1622" hidden="1">
      <c r="A1622" s="102" t="s">
        <v>1760</v>
      </c>
      <c r="B1622" s="102" t="s">
        <v>96</v>
      </c>
      <c r="C1622" s="102" t="s">
        <v>97</v>
      </c>
      <c r="D1622" s="102" t="s">
        <v>1670</v>
      </c>
      <c r="E1622" s="102" t="s">
        <v>86</v>
      </c>
      <c r="F1622" s="102" t="s">
        <v>86</v>
      </c>
    </row>
    <row r="1623" hidden="1">
      <c r="A1623" s="102" t="s">
        <v>1760</v>
      </c>
      <c r="B1623" s="102" t="s">
        <v>79</v>
      </c>
      <c r="C1623" s="102" t="s">
        <v>80</v>
      </c>
      <c r="D1623" s="102" t="s">
        <v>1670</v>
      </c>
      <c r="E1623" s="102" t="s">
        <v>86</v>
      </c>
      <c r="F1623" s="102" t="s">
        <v>86</v>
      </c>
    </row>
    <row r="1624" hidden="1">
      <c r="A1624" s="102" t="s">
        <v>1797</v>
      </c>
      <c r="B1624" s="102" t="s">
        <v>719</v>
      </c>
      <c r="C1624" s="102" t="s">
        <v>720</v>
      </c>
      <c r="D1624" s="102" t="s">
        <v>1670</v>
      </c>
      <c r="E1624" s="102" t="s">
        <v>141</v>
      </c>
      <c r="F1624" s="102" t="s">
        <v>141</v>
      </c>
    </row>
    <row r="1625" hidden="1">
      <c r="A1625" s="102" t="s">
        <v>1797</v>
      </c>
      <c r="B1625" s="102" t="s">
        <v>160</v>
      </c>
      <c r="C1625" s="102" t="s">
        <v>161</v>
      </c>
      <c r="D1625" s="102" t="s">
        <v>1670</v>
      </c>
      <c r="E1625" s="102" t="s">
        <v>141</v>
      </c>
      <c r="F1625" s="102" t="s">
        <v>141</v>
      </c>
    </row>
    <row r="1626" hidden="1">
      <c r="A1626" s="102" t="s">
        <v>1797</v>
      </c>
      <c r="B1626" s="102" t="s">
        <v>149</v>
      </c>
      <c r="C1626" s="102" t="s">
        <v>150</v>
      </c>
      <c r="D1626" s="102" t="s">
        <v>1670</v>
      </c>
      <c r="E1626" s="102" t="s">
        <v>141</v>
      </c>
      <c r="F1626" s="102" t="s">
        <v>141</v>
      </c>
    </row>
    <row r="1627" hidden="1">
      <c r="A1627" s="102" t="s">
        <v>1797</v>
      </c>
      <c r="B1627" s="102" t="s">
        <v>143</v>
      </c>
      <c r="C1627" s="102" t="s">
        <v>144</v>
      </c>
      <c r="D1627" s="105" t="s">
        <v>1670</v>
      </c>
      <c r="E1627" s="102" t="s">
        <v>141</v>
      </c>
      <c r="F1627" s="102" t="s">
        <v>141</v>
      </c>
    </row>
    <row r="1628" hidden="1">
      <c r="A1628" s="102" t="s">
        <v>1751</v>
      </c>
      <c r="B1628" s="102" t="s">
        <v>69</v>
      </c>
      <c r="C1628" s="102" t="s">
        <v>70</v>
      </c>
      <c r="D1628" s="175" t="s">
        <v>1670</v>
      </c>
      <c r="E1628" s="102" t="s">
        <v>27</v>
      </c>
      <c r="F1628" s="102" t="s">
        <v>27</v>
      </c>
    </row>
    <row r="1629" hidden="1">
      <c r="A1629" s="102" t="s">
        <v>1751</v>
      </c>
      <c r="B1629" s="102" t="s">
        <v>65</v>
      </c>
      <c r="C1629" s="102" t="s">
        <v>66</v>
      </c>
      <c r="D1629" s="102" t="s">
        <v>1670</v>
      </c>
      <c r="E1629" s="102" t="s">
        <v>27</v>
      </c>
      <c r="F1629" s="102" t="s">
        <v>27</v>
      </c>
    </row>
    <row r="1630" hidden="1">
      <c r="A1630" s="102" t="s">
        <v>1751</v>
      </c>
      <c r="B1630" s="102" t="s">
        <v>57</v>
      </c>
      <c r="C1630" s="102" t="s">
        <v>58</v>
      </c>
      <c r="D1630" s="102" t="s">
        <v>1670</v>
      </c>
      <c r="E1630" s="102" t="s">
        <v>27</v>
      </c>
      <c r="F1630" s="102" t="s">
        <v>27</v>
      </c>
    </row>
    <row r="1631" hidden="1">
      <c r="A1631" s="102" t="s">
        <v>1751</v>
      </c>
      <c r="B1631" s="102" t="s">
        <v>53</v>
      </c>
      <c r="C1631" s="102" t="s">
        <v>54</v>
      </c>
      <c r="D1631" s="102" t="s">
        <v>1670</v>
      </c>
      <c r="E1631" s="102" t="s">
        <v>27</v>
      </c>
      <c r="F1631" s="102" t="s">
        <v>27</v>
      </c>
    </row>
    <row r="1632" hidden="1">
      <c r="A1632" s="102" t="s">
        <v>1751</v>
      </c>
      <c r="B1632" s="102" t="s">
        <v>43</v>
      </c>
      <c r="C1632" s="102" t="s">
        <v>44</v>
      </c>
      <c r="D1632" s="102" t="s">
        <v>1670</v>
      </c>
      <c r="E1632" s="102" t="s">
        <v>27</v>
      </c>
      <c r="F1632" s="102" t="s">
        <v>27</v>
      </c>
    </row>
    <row r="1633" hidden="1">
      <c r="A1633" s="102" t="s">
        <v>1751</v>
      </c>
      <c r="B1633" s="102" t="s">
        <v>31</v>
      </c>
      <c r="C1633" s="102" t="s">
        <v>32</v>
      </c>
      <c r="D1633" s="102" t="s">
        <v>1670</v>
      </c>
      <c r="E1633" s="102" t="s">
        <v>27</v>
      </c>
      <c r="F1633" s="102" t="s">
        <v>27</v>
      </c>
    </row>
    <row r="1634" hidden="1">
      <c r="A1634" s="102" t="s">
        <v>1751</v>
      </c>
      <c r="B1634" s="102" t="s">
        <v>23</v>
      </c>
      <c r="C1634" s="102" t="s">
        <v>25</v>
      </c>
      <c r="D1634" s="102" t="s">
        <v>1670</v>
      </c>
      <c r="E1634" s="102" t="s">
        <v>27</v>
      </c>
      <c r="F1634" s="102" t="s">
        <v>27</v>
      </c>
    </row>
    <row r="1635" hidden="1">
      <c r="A1635" s="102" t="s">
        <v>1789</v>
      </c>
      <c r="B1635" s="102" t="s">
        <v>783</v>
      </c>
      <c r="C1635" s="102" t="s">
        <v>784</v>
      </c>
      <c r="D1635" s="102" t="s">
        <v>1742</v>
      </c>
      <c r="E1635" s="102" t="s">
        <v>50</v>
      </c>
      <c r="F1635" s="102" t="s">
        <v>50</v>
      </c>
    </row>
    <row r="1636" hidden="1">
      <c r="A1636" s="102" t="s">
        <v>1789</v>
      </c>
      <c r="B1636" s="102" t="s">
        <v>755</v>
      </c>
      <c r="C1636" s="102" t="s">
        <v>756</v>
      </c>
      <c r="D1636" s="102" t="s">
        <v>1742</v>
      </c>
      <c r="E1636" s="102" t="s">
        <v>50</v>
      </c>
      <c r="F1636" s="102" t="s">
        <v>50</v>
      </c>
    </row>
    <row r="1637" hidden="1">
      <c r="A1637" s="102" t="s">
        <v>1789</v>
      </c>
      <c r="B1637" s="102" t="s">
        <v>665</v>
      </c>
      <c r="C1637" s="102" t="s">
        <v>666</v>
      </c>
      <c r="D1637" s="102" t="s">
        <v>1742</v>
      </c>
      <c r="E1637" s="102" t="s">
        <v>50</v>
      </c>
      <c r="F1637" s="102" t="s">
        <v>50</v>
      </c>
    </row>
    <row r="1638" hidden="1">
      <c r="A1638" s="102" t="s">
        <v>1789</v>
      </c>
      <c r="B1638" s="102" t="s">
        <v>183</v>
      </c>
      <c r="C1638" s="102" t="s">
        <v>184</v>
      </c>
      <c r="D1638" s="102" t="s">
        <v>1742</v>
      </c>
      <c r="E1638" s="102" t="s">
        <v>50</v>
      </c>
      <c r="F1638" s="102" t="s">
        <v>50</v>
      </c>
    </row>
    <row r="1639" hidden="1">
      <c r="A1639" s="102" t="s">
        <v>1789</v>
      </c>
      <c r="B1639" s="102" t="s">
        <v>179</v>
      </c>
      <c r="C1639" s="102" t="s">
        <v>180</v>
      </c>
      <c r="D1639" s="102" t="s">
        <v>1742</v>
      </c>
      <c r="E1639" s="102" t="s">
        <v>50</v>
      </c>
      <c r="F1639" s="102" t="s">
        <v>50</v>
      </c>
    </row>
    <row r="1640" hidden="1">
      <c r="A1640" s="102" t="s">
        <v>1789</v>
      </c>
      <c r="B1640" s="102" t="s">
        <v>174</v>
      </c>
      <c r="C1640" s="102" t="s">
        <v>175</v>
      </c>
      <c r="D1640" s="102" t="s">
        <v>1742</v>
      </c>
      <c r="E1640" s="102" t="s">
        <v>50</v>
      </c>
      <c r="F1640" s="102" t="s">
        <v>50</v>
      </c>
    </row>
    <row r="1641" hidden="1">
      <c r="A1641" s="102" t="s">
        <v>1789</v>
      </c>
      <c r="B1641" s="102" t="s">
        <v>171</v>
      </c>
      <c r="C1641" s="102" t="s">
        <v>172</v>
      </c>
      <c r="D1641" s="102" t="s">
        <v>1742</v>
      </c>
      <c r="E1641" s="102" t="s">
        <v>50</v>
      </c>
      <c r="F1641" s="102" t="s">
        <v>50</v>
      </c>
    </row>
    <row r="1642" hidden="1">
      <c r="A1642" s="102" t="s">
        <v>1789</v>
      </c>
      <c r="B1642" s="102" t="s">
        <v>74</v>
      </c>
      <c r="C1642" s="102" t="s">
        <v>75</v>
      </c>
      <c r="D1642" s="102" t="s">
        <v>1742</v>
      </c>
      <c r="E1642" s="102" t="s">
        <v>50</v>
      </c>
      <c r="F1642" s="102" t="s">
        <v>50</v>
      </c>
    </row>
    <row r="1643" hidden="1">
      <c r="A1643" s="102" t="s">
        <v>1789</v>
      </c>
      <c r="B1643" s="102" t="s">
        <v>48</v>
      </c>
      <c r="C1643" s="102" t="s">
        <v>49</v>
      </c>
      <c r="D1643" s="102" t="s">
        <v>1742</v>
      </c>
      <c r="E1643" s="102" t="s">
        <v>50</v>
      </c>
      <c r="F1643" s="102" t="s">
        <v>50</v>
      </c>
    </row>
    <row r="1644" hidden="1">
      <c r="A1644" s="102" t="s">
        <v>1703</v>
      </c>
      <c r="B1644" s="102" t="s">
        <v>737</v>
      </c>
      <c r="C1644" s="102" t="s">
        <v>738</v>
      </c>
      <c r="D1644" s="102" t="s">
        <v>1672</v>
      </c>
      <c r="E1644" s="102" t="s">
        <v>453</v>
      </c>
      <c r="F1644" s="102" t="s">
        <v>453</v>
      </c>
    </row>
    <row r="1645" hidden="1">
      <c r="A1645" s="102" t="s">
        <v>1703</v>
      </c>
      <c r="B1645" s="102" t="s">
        <v>726</v>
      </c>
      <c r="C1645" s="102" t="s">
        <v>727</v>
      </c>
      <c r="D1645" s="102" t="s">
        <v>1672</v>
      </c>
      <c r="E1645" s="102" t="s">
        <v>453</v>
      </c>
      <c r="F1645" s="102" t="s">
        <v>453</v>
      </c>
    </row>
    <row r="1646" hidden="1">
      <c r="A1646" s="102" t="s">
        <v>1703</v>
      </c>
      <c r="B1646" s="102" t="s">
        <v>694</v>
      </c>
      <c r="C1646" s="102" t="s">
        <v>695</v>
      </c>
      <c r="D1646" s="102" t="s">
        <v>1672</v>
      </c>
      <c r="E1646" s="102" t="s">
        <v>453</v>
      </c>
      <c r="F1646" s="102" t="s">
        <v>453</v>
      </c>
    </row>
    <row r="1647" hidden="1">
      <c r="A1647" s="102" t="s">
        <v>1703</v>
      </c>
      <c r="B1647" s="102" t="s">
        <v>629</v>
      </c>
      <c r="C1647" s="102" t="s">
        <v>630</v>
      </c>
      <c r="D1647" s="102" t="s">
        <v>1672</v>
      </c>
      <c r="E1647" s="102" t="s">
        <v>453</v>
      </c>
      <c r="F1647" s="102" t="s">
        <v>453</v>
      </c>
    </row>
    <row r="1648" hidden="1">
      <c r="A1648" s="102" t="s">
        <v>1703</v>
      </c>
      <c r="B1648" s="102" t="s">
        <v>470</v>
      </c>
      <c r="C1648" s="102" t="s">
        <v>471</v>
      </c>
      <c r="D1648" s="102" t="s">
        <v>1672</v>
      </c>
      <c r="E1648" s="102" t="s">
        <v>453</v>
      </c>
      <c r="F1648" s="102" t="s">
        <v>453</v>
      </c>
    </row>
    <row r="1649" hidden="1">
      <c r="A1649" s="102" t="s">
        <v>1703</v>
      </c>
      <c r="B1649" s="102" t="s">
        <v>461</v>
      </c>
      <c r="C1649" s="102" t="s">
        <v>462</v>
      </c>
      <c r="D1649" s="102" t="s">
        <v>1672</v>
      </c>
      <c r="E1649" s="102" t="s">
        <v>453</v>
      </c>
      <c r="F1649" s="102" t="s">
        <v>453</v>
      </c>
    </row>
    <row r="1650" hidden="1">
      <c r="A1650" s="102" t="s">
        <v>1703</v>
      </c>
      <c r="B1650" s="102" t="s">
        <v>458</v>
      </c>
      <c r="C1650" s="102" t="s">
        <v>459</v>
      </c>
      <c r="D1650" s="102" t="s">
        <v>1672</v>
      </c>
      <c r="E1650" s="102" t="s">
        <v>453</v>
      </c>
      <c r="F1650" s="102" t="s">
        <v>453</v>
      </c>
    </row>
    <row r="1651" hidden="1">
      <c r="A1651" s="102" t="s">
        <v>1703</v>
      </c>
      <c r="B1651" s="102" t="s">
        <v>451</v>
      </c>
      <c r="C1651" s="102" t="s">
        <v>452</v>
      </c>
      <c r="D1651" s="102" t="s">
        <v>1672</v>
      </c>
      <c r="E1651" s="102" t="s">
        <v>453</v>
      </c>
      <c r="F1651" s="102" t="s">
        <v>453</v>
      </c>
    </row>
    <row r="1652" hidden="1">
      <c r="A1652" s="102" t="s">
        <v>1683</v>
      </c>
      <c r="B1652" s="102" t="s">
        <v>797</v>
      </c>
      <c r="C1652" s="102" t="s">
        <v>798</v>
      </c>
      <c r="D1652" s="102" t="s">
        <v>1672</v>
      </c>
      <c r="E1652" s="102" t="s">
        <v>387</v>
      </c>
      <c r="F1652" s="102" t="s">
        <v>387</v>
      </c>
    </row>
    <row r="1653" hidden="1">
      <c r="A1653" s="102" t="s">
        <v>1683</v>
      </c>
      <c r="B1653" s="102" t="s">
        <v>626</v>
      </c>
      <c r="C1653" s="102" t="s">
        <v>627</v>
      </c>
      <c r="D1653" s="102" t="s">
        <v>1672</v>
      </c>
      <c r="E1653" s="102" t="s">
        <v>387</v>
      </c>
      <c r="F1653" s="102" t="s">
        <v>387</v>
      </c>
    </row>
    <row r="1654">
      <c r="A1654" s="102" t="s">
        <v>1683</v>
      </c>
      <c r="B1654" s="102" t="s">
        <v>621</v>
      </c>
      <c r="C1654" s="102" t="s">
        <v>622</v>
      </c>
      <c r="D1654" s="102" t="s">
        <v>1672</v>
      </c>
      <c r="E1654" s="102" t="s">
        <v>387</v>
      </c>
      <c r="F1654" s="102" t="s">
        <v>387</v>
      </c>
    </row>
    <row r="1655" hidden="1">
      <c r="A1655" s="102" t="s">
        <v>1671</v>
      </c>
      <c r="B1655" s="102" t="s">
        <v>389</v>
      </c>
      <c r="C1655" s="102" t="s">
        <v>390</v>
      </c>
      <c r="D1655" s="102" t="s">
        <v>1672</v>
      </c>
      <c r="E1655" s="102" t="s">
        <v>327</v>
      </c>
      <c r="F1655" s="102" t="s">
        <v>327</v>
      </c>
    </row>
    <row r="1656" hidden="1">
      <c r="A1656" s="102" t="s">
        <v>1671</v>
      </c>
      <c r="B1656" s="102" t="s">
        <v>379</v>
      </c>
      <c r="C1656" s="102" t="s">
        <v>380</v>
      </c>
      <c r="D1656" s="102" t="s">
        <v>1672</v>
      </c>
      <c r="E1656" s="102" t="s">
        <v>327</v>
      </c>
      <c r="F1656" s="102" t="s">
        <v>327</v>
      </c>
    </row>
    <row r="1657" hidden="1">
      <c r="A1657" s="102" t="s">
        <v>1671</v>
      </c>
      <c r="B1657" s="102" t="s">
        <v>367</v>
      </c>
      <c r="C1657" s="102" t="s">
        <v>368</v>
      </c>
      <c r="D1657" s="102" t="s">
        <v>1672</v>
      </c>
      <c r="E1657" s="102" t="s">
        <v>327</v>
      </c>
      <c r="F1657" s="102" t="s">
        <v>327</v>
      </c>
    </row>
    <row r="1658" hidden="1">
      <c r="A1658" s="102" t="s">
        <v>1671</v>
      </c>
      <c r="B1658" s="102" t="s">
        <v>353</v>
      </c>
      <c r="C1658" s="102" t="s">
        <v>354</v>
      </c>
      <c r="D1658" s="102" t="s">
        <v>1672</v>
      </c>
      <c r="E1658" s="102" t="s">
        <v>327</v>
      </c>
      <c r="F1658" s="102" t="s">
        <v>327</v>
      </c>
    </row>
    <row r="1659" hidden="1">
      <c r="A1659" s="102" t="s">
        <v>1671</v>
      </c>
      <c r="B1659" s="102" t="s">
        <v>340</v>
      </c>
      <c r="C1659" s="102" t="s">
        <v>341</v>
      </c>
      <c r="D1659" s="102" t="s">
        <v>1672</v>
      </c>
      <c r="E1659" s="102" t="s">
        <v>327</v>
      </c>
      <c r="F1659" s="102" t="s">
        <v>327</v>
      </c>
    </row>
    <row r="1660" hidden="1">
      <c r="A1660" s="102" t="s">
        <v>1671</v>
      </c>
      <c r="B1660" s="102" t="s">
        <v>333</v>
      </c>
      <c r="C1660" s="102" t="s">
        <v>268</v>
      </c>
      <c r="D1660" s="102" t="s">
        <v>1672</v>
      </c>
      <c r="E1660" s="102" t="s">
        <v>327</v>
      </c>
      <c r="F1660" s="102" t="s">
        <v>327</v>
      </c>
    </row>
    <row r="1661" hidden="1">
      <c r="A1661" s="102" t="s">
        <v>1671</v>
      </c>
      <c r="B1661" s="102" t="s">
        <v>330</v>
      </c>
      <c r="C1661" s="102" t="s">
        <v>331</v>
      </c>
      <c r="D1661" s="102" t="s">
        <v>1672</v>
      </c>
      <c r="E1661" s="102" t="s">
        <v>327</v>
      </c>
      <c r="F1661" s="102" t="s">
        <v>327</v>
      </c>
    </row>
    <row r="1662" hidden="1">
      <c r="A1662" s="102" t="s">
        <v>1671</v>
      </c>
      <c r="B1662" s="102" t="s">
        <v>325</v>
      </c>
      <c r="C1662" s="102" t="s">
        <v>326</v>
      </c>
      <c r="D1662" s="102" t="s">
        <v>1672</v>
      </c>
      <c r="E1662" s="102" t="s">
        <v>327</v>
      </c>
      <c r="F1662" s="102" t="s">
        <v>327</v>
      </c>
    </row>
    <row r="1663" hidden="1">
      <c r="A1663" s="102" t="s">
        <v>1712</v>
      </c>
      <c r="B1663" s="102" t="s">
        <v>781</v>
      </c>
      <c r="C1663" s="102" t="s">
        <v>782</v>
      </c>
      <c r="D1663" s="102" t="s">
        <v>1672</v>
      </c>
      <c r="E1663" s="102" t="s">
        <v>439</v>
      </c>
      <c r="F1663" s="102" t="s">
        <v>439</v>
      </c>
    </row>
    <row r="1664" hidden="1">
      <c r="A1664" s="102" t="s">
        <v>1712</v>
      </c>
      <c r="B1664" s="102" t="s">
        <v>681</v>
      </c>
      <c r="C1664" s="102" t="s">
        <v>682</v>
      </c>
      <c r="D1664" s="102" t="s">
        <v>1672</v>
      </c>
      <c r="E1664" s="102" t="s">
        <v>439</v>
      </c>
      <c r="F1664" s="102" t="s">
        <v>439</v>
      </c>
    </row>
    <row r="1665" hidden="1">
      <c r="A1665" s="102" t="s">
        <v>1712</v>
      </c>
      <c r="B1665" s="102" t="s">
        <v>674</v>
      </c>
      <c r="C1665" s="102" t="s">
        <v>675</v>
      </c>
      <c r="D1665" s="102" t="s">
        <v>1672</v>
      </c>
      <c r="E1665" s="102" t="s">
        <v>439</v>
      </c>
      <c r="F1665" s="102" t="s">
        <v>439</v>
      </c>
    </row>
    <row r="1666" hidden="1">
      <c r="A1666" s="102" t="s">
        <v>1712</v>
      </c>
      <c r="B1666" s="102" t="s">
        <v>444</v>
      </c>
      <c r="C1666" s="102" t="s">
        <v>445</v>
      </c>
      <c r="D1666" s="102" t="s">
        <v>1672</v>
      </c>
      <c r="E1666" s="102" t="s">
        <v>439</v>
      </c>
      <c r="F1666" s="102" t="s">
        <v>439</v>
      </c>
    </row>
    <row r="1667" hidden="1">
      <c r="A1667" s="102" t="s">
        <v>1712</v>
      </c>
      <c r="B1667" s="102" t="s">
        <v>442</v>
      </c>
      <c r="C1667" s="102" t="s">
        <v>443</v>
      </c>
      <c r="D1667" s="102" t="s">
        <v>1672</v>
      </c>
      <c r="E1667" s="102" t="s">
        <v>439</v>
      </c>
      <c r="F1667" s="102" t="s">
        <v>439</v>
      </c>
    </row>
    <row r="1668" hidden="1">
      <c r="A1668" s="102" t="s">
        <v>1712</v>
      </c>
      <c r="B1668" s="102" t="s">
        <v>438</v>
      </c>
      <c r="C1668" s="102" t="s">
        <v>268</v>
      </c>
      <c r="D1668" s="102" t="s">
        <v>1672</v>
      </c>
      <c r="E1668" s="102" t="s">
        <v>439</v>
      </c>
      <c r="F1668" s="102" t="s">
        <v>439</v>
      </c>
    </row>
    <row r="1669" hidden="1">
      <c r="A1669" s="102" t="s">
        <v>1647</v>
      </c>
      <c r="B1669" s="102" t="s">
        <v>703</v>
      </c>
      <c r="C1669" s="102" t="s">
        <v>704</v>
      </c>
      <c r="D1669" s="102" t="s">
        <v>1648</v>
      </c>
      <c r="E1669" s="102" t="s">
        <v>225</v>
      </c>
      <c r="F1669" s="102" t="s">
        <v>225</v>
      </c>
    </row>
    <row r="1670" hidden="1">
      <c r="A1670" s="102" t="s">
        <v>1647</v>
      </c>
      <c r="B1670" s="102" t="s">
        <v>612</v>
      </c>
      <c r="C1670" s="102" t="s">
        <v>613</v>
      </c>
      <c r="D1670" s="102" t="s">
        <v>1648</v>
      </c>
      <c r="E1670" s="102" t="s">
        <v>225</v>
      </c>
      <c r="F1670" s="102" t="s">
        <v>225</v>
      </c>
    </row>
    <row r="1671" hidden="1">
      <c r="A1671" s="102" t="s">
        <v>1647</v>
      </c>
      <c r="B1671" s="102" t="s">
        <v>369</v>
      </c>
      <c r="C1671" s="102" t="s">
        <v>39</v>
      </c>
      <c r="D1671" s="102" t="s">
        <v>1648</v>
      </c>
      <c r="E1671" s="102" t="s">
        <v>225</v>
      </c>
      <c r="F1671" s="102" t="s">
        <v>225</v>
      </c>
    </row>
    <row r="1672" hidden="1">
      <c r="A1672" s="102" t="s">
        <v>1647</v>
      </c>
      <c r="B1672" s="102" t="s">
        <v>338</v>
      </c>
      <c r="C1672" s="102" t="s">
        <v>339</v>
      </c>
      <c r="D1672" s="102" t="s">
        <v>1648</v>
      </c>
      <c r="E1672" s="102" t="s">
        <v>225</v>
      </c>
      <c r="F1672" s="102" t="s">
        <v>225</v>
      </c>
    </row>
    <row r="1673" hidden="1">
      <c r="A1673" s="102" t="s">
        <v>1647</v>
      </c>
      <c r="B1673" s="102" t="s">
        <v>335</v>
      </c>
      <c r="C1673" s="102" t="s">
        <v>336</v>
      </c>
      <c r="D1673" s="102" t="s">
        <v>1648</v>
      </c>
      <c r="E1673" s="102" t="s">
        <v>225</v>
      </c>
      <c r="F1673" s="102" t="s">
        <v>225</v>
      </c>
    </row>
    <row r="1674" hidden="1">
      <c r="A1674" s="102" t="s">
        <v>1647</v>
      </c>
      <c r="B1674" s="102" t="s">
        <v>248</v>
      </c>
      <c r="C1674" s="102" t="s">
        <v>249</v>
      </c>
      <c r="D1674" s="102" t="s">
        <v>1648</v>
      </c>
      <c r="E1674" s="102" t="s">
        <v>225</v>
      </c>
      <c r="F1674" s="102" t="s">
        <v>225</v>
      </c>
    </row>
    <row r="1675" hidden="1">
      <c r="A1675" s="102" t="s">
        <v>1647</v>
      </c>
      <c r="B1675" s="102" t="s">
        <v>246</v>
      </c>
      <c r="C1675" s="102" t="s">
        <v>130</v>
      </c>
      <c r="D1675" s="102" t="s">
        <v>1648</v>
      </c>
      <c r="E1675" s="102" t="s">
        <v>225</v>
      </c>
      <c r="F1675" s="102" t="s">
        <v>225</v>
      </c>
    </row>
    <row r="1676" hidden="1">
      <c r="A1676" s="102" t="s">
        <v>1647</v>
      </c>
      <c r="B1676" s="102" t="s">
        <v>230</v>
      </c>
      <c r="C1676" s="102" t="s">
        <v>231</v>
      </c>
      <c r="D1676" s="175" t="s">
        <v>1648</v>
      </c>
      <c r="E1676" s="102" t="s">
        <v>225</v>
      </c>
      <c r="F1676" s="102" t="s">
        <v>225</v>
      </c>
    </row>
    <row r="1677" hidden="1">
      <c r="A1677" s="102" t="s">
        <v>1647</v>
      </c>
      <c r="B1677" s="102" t="s">
        <v>227</v>
      </c>
      <c r="C1677" s="102" t="s">
        <v>228</v>
      </c>
      <c r="D1677" s="102" t="s">
        <v>1648</v>
      </c>
      <c r="E1677" s="102" t="s">
        <v>225</v>
      </c>
      <c r="F1677" s="102" t="s">
        <v>225</v>
      </c>
    </row>
    <row r="1678" hidden="1">
      <c r="A1678" s="102" t="s">
        <v>1659</v>
      </c>
      <c r="B1678" s="102" t="s">
        <v>408</v>
      </c>
      <c r="C1678" s="102" t="s">
        <v>409</v>
      </c>
      <c r="D1678" s="175" t="s">
        <v>1648</v>
      </c>
      <c r="E1678" s="102" t="s">
        <v>306</v>
      </c>
      <c r="F1678" s="102" t="s">
        <v>232</v>
      </c>
    </row>
    <row r="1679" hidden="1">
      <c r="A1679" s="102" t="s">
        <v>1659</v>
      </c>
      <c r="B1679" s="102" t="s">
        <v>323</v>
      </c>
      <c r="C1679" s="102" t="s">
        <v>324</v>
      </c>
      <c r="D1679" s="102" t="s">
        <v>1648</v>
      </c>
      <c r="E1679" s="102" t="s">
        <v>232</v>
      </c>
      <c r="F1679" s="102" t="s">
        <v>232</v>
      </c>
    </row>
    <row r="1680" hidden="1">
      <c r="A1680" s="102" t="s">
        <v>1659</v>
      </c>
      <c r="B1680" s="102" t="s">
        <v>321</v>
      </c>
      <c r="C1680" s="102" t="s">
        <v>322</v>
      </c>
      <c r="D1680" s="102" t="s">
        <v>1648</v>
      </c>
      <c r="E1680" s="102" t="s">
        <v>232</v>
      </c>
      <c r="F1680" s="102" t="s">
        <v>232</v>
      </c>
    </row>
    <row r="1681" hidden="1">
      <c r="A1681" s="102" t="s">
        <v>1659</v>
      </c>
      <c r="B1681" s="102" t="s">
        <v>315</v>
      </c>
      <c r="C1681" s="102" t="s">
        <v>316</v>
      </c>
      <c r="D1681" s="102" t="s">
        <v>1648</v>
      </c>
      <c r="E1681" s="102" t="s">
        <v>232</v>
      </c>
      <c r="F1681" s="102" t="s">
        <v>232</v>
      </c>
    </row>
    <row r="1682" hidden="1">
      <c r="A1682" s="102" t="s">
        <v>1659</v>
      </c>
      <c r="B1682" s="102" t="s">
        <v>309</v>
      </c>
      <c r="C1682" s="102" t="s">
        <v>310</v>
      </c>
      <c r="D1682" s="102" t="s">
        <v>1648</v>
      </c>
      <c r="E1682" s="102" t="s">
        <v>232</v>
      </c>
      <c r="F1682" s="102" t="s">
        <v>232</v>
      </c>
    </row>
    <row r="1683" hidden="1">
      <c r="A1683" s="102" t="s">
        <v>1659</v>
      </c>
      <c r="B1683" s="102" t="s">
        <v>304</v>
      </c>
      <c r="C1683" s="102" t="s">
        <v>305</v>
      </c>
      <c r="D1683" s="102" t="s">
        <v>1648</v>
      </c>
      <c r="E1683" s="102" t="s">
        <v>232</v>
      </c>
      <c r="F1683" s="102" t="s">
        <v>232</v>
      </c>
    </row>
    <row r="1684" hidden="1">
      <c r="A1684" s="102" t="s">
        <v>1659</v>
      </c>
      <c r="B1684" s="102" t="s">
        <v>301</v>
      </c>
      <c r="C1684" s="102" t="s">
        <v>302</v>
      </c>
      <c r="D1684" s="102" t="s">
        <v>1648</v>
      </c>
      <c r="E1684" s="102" t="s">
        <v>232</v>
      </c>
      <c r="F1684" s="102" t="s">
        <v>232</v>
      </c>
    </row>
    <row r="1685" hidden="1">
      <c r="A1685" s="102" t="s">
        <v>1659</v>
      </c>
      <c r="B1685" s="102" t="s">
        <v>298</v>
      </c>
      <c r="C1685" s="102" t="s">
        <v>299</v>
      </c>
      <c r="D1685" s="102" t="s">
        <v>1648</v>
      </c>
      <c r="E1685" s="102" t="s">
        <v>232</v>
      </c>
      <c r="F1685" s="102" t="s">
        <v>232</v>
      </c>
    </row>
    <row r="1686" hidden="1">
      <c r="A1686" s="102" t="s">
        <v>1659</v>
      </c>
      <c r="B1686" s="102" t="s">
        <v>295</v>
      </c>
      <c r="C1686" s="102" t="s">
        <v>296</v>
      </c>
      <c r="D1686" s="102" t="s">
        <v>1648</v>
      </c>
      <c r="E1686" s="102" t="s">
        <v>232</v>
      </c>
      <c r="F1686" s="102" t="s">
        <v>232</v>
      </c>
    </row>
    <row r="1687" hidden="1">
      <c r="A1687" s="102" t="s">
        <v>1659</v>
      </c>
      <c r="B1687" s="102" t="s">
        <v>282</v>
      </c>
      <c r="C1687" s="102" t="s">
        <v>283</v>
      </c>
      <c r="D1687" s="102" t="s">
        <v>1648</v>
      </c>
      <c r="E1687" s="102" t="s">
        <v>232</v>
      </c>
      <c r="F1687" s="102" t="s">
        <v>232</v>
      </c>
    </row>
    <row r="1688" hidden="1">
      <c r="A1688" s="102" t="s">
        <v>1659</v>
      </c>
      <c r="B1688" s="102" t="s">
        <v>278</v>
      </c>
      <c r="C1688" s="102" t="s">
        <v>279</v>
      </c>
      <c r="D1688" s="102" t="s">
        <v>1648</v>
      </c>
      <c r="E1688" s="102" t="s">
        <v>232</v>
      </c>
      <c r="F1688" s="102" t="s">
        <v>232</v>
      </c>
    </row>
    <row r="1689" hidden="1">
      <c r="A1689" s="102" t="s">
        <v>1659</v>
      </c>
      <c r="B1689" s="102" t="s">
        <v>274</v>
      </c>
      <c r="C1689" s="102" t="s">
        <v>275</v>
      </c>
      <c r="D1689" s="102" t="s">
        <v>1648</v>
      </c>
      <c r="E1689" s="102" t="s">
        <v>232</v>
      </c>
      <c r="F1689" s="102" t="s">
        <v>232</v>
      </c>
    </row>
    <row r="1690" hidden="1">
      <c r="A1690" s="102" t="s">
        <v>1659</v>
      </c>
      <c r="B1690" s="102" t="s">
        <v>271</v>
      </c>
      <c r="C1690" s="102" t="s">
        <v>272</v>
      </c>
      <c r="D1690" s="102" t="s">
        <v>1648</v>
      </c>
      <c r="E1690" s="102" t="s">
        <v>232</v>
      </c>
      <c r="F1690" s="102" t="s">
        <v>232</v>
      </c>
    </row>
    <row r="1691" hidden="1">
      <c r="A1691" s="102" t="s">
        <v>1659</v>
      </c>
      <c r="B1691" s="102" t="s">
        <v>252</v>
      </c>
      <c r="C1691" s="102" t="s">
        <v>253</v>
      </c>
      <c r="D1691" s="102" t="s">
        <v>1648</v>
      </c>
      <c r="E1691" s="102" t="s">
        <v>232</v>
      </c>
      <c r="F1691" s="102" t="s">
        <v>232</v>
      </c>
    </row>
    <row r="1692" hidden="1">
      <c r="A1692" s="102" t="s">
        <v>1659</v>
      </c>
      <c r="B1692" s="102" t="s">
        <v>222</v>
      </c>
      <c r="C1692" s="102" t="s">
        <v>224</v>
      </c>
      <c r="D1692" s="102" t="s">
        <v>1648</v>
      </c>
      <c r="E1692" s="102" t="s">
        <v>225</v>
      </c>
      <c r="F1692" s="102" t="s">
        <v>232</v>
      </c>
    </row>
    <row r="1693" hidden="1">
      <c r="A1693" s="102" t="s">
        <v>1694</v>
      </c>
      <c r="B1693" s="102" t="s">
        <v>670</v>
      </c>
      <c r="C1693" s="102" t="s">
        <v>671</v>
      </c>
      <c r="D1693" s="102" t="s">
        <v>1650</v>
      </c>
      <c r="E1693" s="102" t="s">
        <v>306</v>
      </c>
      <c r="F1693" s="102" t="s">
        <v>306</v>
      </c>
    </row>
    <row r="1694" hidden="1">
      <c r="A1694" s="102" t="s">
        <v>1694</v>
      </c>
      <c r="B1694" s="102" t="s">
        <v>434</v>
      </c>
      <c r="C1694" s="102" t="s">
        <v>435</v>
      </c>
      <c r="D1694" s="102" t="s">
        <v>1650</v>
      </c>
      <c r="E1694" s="102" t="s">
        <v>306</v>
      </c>
      <c r="F1694" s="102" t="s">
        <v>306</v>
      </c>
    </row>
    <row r="1695" hidden="1">
      <c r="A1695" s="102" t="s">
        <v>1694</v>
      </c>
      <c r="B1695" s="102" t="s">
        <v>418</v>
      </c>
      <c r="C1695" s="102" t="s">
        <v>419</v>
      </c>
      <c r="D1695" s="102" t="s">
        <v>1650</v>
      </c>
      <c r="E1695" s="102" t="s">
        <v>306</v>
      </c>
      <c r="F1695" s="102" t="s">
        <v>306</v>
      </c>
    </row>
    <row r="1696" hidden="1">
      <c r="A1696" s="102" t="s">
        <v>1694</v>
      </c>
      <c r="B1696" s="102" t="s">
        <v>274</v>
      </c>
      <c r="C1696" s="102" t="s">
        <v>275</v>
      </c>
      <c r="D1696" s="102" t="s">
        <v>1650</v>
      </c>
      <c r="E1696" s="102" t="s">
        <v>232</v>
      </c>
      <c r="F1696" s="102" t="s">
        <v>306</v>
      </c>
    </row>
    <row r="1697" hidden="1">
      <c r="A1697" s="102" t="s">
        <v>1649</v>
      </c>
      <c r="B1697" s="102" t="s">
        <v>703</v>
      </c>
      <c r="C1697" s="102" t="s">
        <v>704</v>
      </c>
      <c r="D1697" s="102" t="s">
        <v>1650</v>
      </c>
      <c r="E1697" s="102" t="s">
        <v>225</v>
      </c>
      <c r="F1697" s="102" t="s">
        <v>225</v>
      </c>
    </row>
    <row r="1698" hidden="1">
      <c r="A1698" s="102" t="s">
        <v>1649</v>
      </c>
      <c r="B1698" s="102" t="s">
        <v>612</v>
      </c>
      <c r="C1698" s="102" t="s">
        <v>613</v>
      </c>
      <c r="D1698" s="102" t="s">
        <v>1650</v>
      </c>
      <c r="E1698" s="102" t="s">
        <v>225</v>
      </c>
      <c r="F1698" s="102" t="s">
        <v>225</v>
      </c>
    </row>
    <row r="1699" hidden="1">
      <c r="A1699" s="102" t="s">
        <v>1649</v>
      </c>
      <c r="B1699" s="102" t="s">
        <v>382</v>
      </c>
      <c r="C1699" s="102" t="s">
        <v>383</v>
      </c>
      <c r="D1699" s="102" t="s">
        <v>1650</v>
      </c>
      <c r="E1699" s="102" t="s">
        <v>225</v>
      </c>
      <c r="F1699" s="102" t="s">
        <v>225</v>
      </c>
    </row>
    <row r="1700" hidden="1">
      <c r="A1700" s="102" t="s">
        <v>1649</v>
      </c>
      <c r="B1700" s="102" t="s">
        <v>369</v>
      </c>
      <c r="C1700" s="102" t="s">
        <v>39</v>
      </c>
      <c r="D1700" s="102" t="s">
        <v>1650</v>
      </c>
      <c r="E1700" s="102" t="s">
        <v>225</v>
      </c>
      <c r="F1700" s="102" t="s">
        <v>225</v>
      </c>
    </row>
    <row r="1701" hidden="1">
      <c r="A1701" s="102" t="s">
        <v>1649</v>
      </c>
      <c r="B1701" s="102" t="s">
        <v>361</v>
      </c>
      <c r="C1701" s="102" t="s">
        <v>362</v>
      </c>
      <c r="D1701" s="102" t="s">
        <v>1650</v>
      </c>
      <c r="E1701" s="102" t="s">
        <v>225</v>
      </c>
      <c r="F1701" s="102" t="s">
        <v>225</v>
      </c>
    </row>
    <row r="1702" hidden="1">
      <c r="A1702" s="102" t="s">
        <v>1649</v>
      </c>
      <c r="B1702" s="102" t="s">
        <v>357</v>
      </c>
      <c r="C1702" s="102" t="s">
        <v>358</v>
      </c>
      <c r="D1702" s="102" t="s">
        <v>1650</v>
      </c>
      <c r="E1702" s="102" t="s">
        <v>225</v>
      </c>
      <c r="F1702" s="102" t="s">
        <v>225</v>
      </c>
    </row>
    <row r="1703" hidden="1">
      <c r="A1703" s="102" t="s">
        <v>1649</v>
      </c>
      <c r="B1703" s="102" t="s">
        <v>248</v>
      </c>
      <c r="C1703" s="102" t="s">
        <v>249</v>
      </c>
      <c r="D1703" s="102" t="s">
        <v>1650</v>
      </c>
      <c r="E1703" s="102" t="s">
        <v>225</v>
      </c>
      <c r="F1703" s="102" t="s">
        <v>225</v>
      </c>
    </row>
    <row r="1704" hidden="1">
      <c r="A1704" s="102" t="s">
        <v>1649</v>
      </c>
      <c r="B1704" s="102" t="s">
        <v>246</v>
      </c>
      <c r="C1704" s="102" t="s">
        <v>130</v>
      </c>
      <c r="D1704" s="102" t="s">
        <v>1650</v>
      </c>
      <c r="E1704" s="102" t="s">
        <v>225</v>
      </c>
      <c r="F1704" s="102" t="s">
        <v>225</v>
      </c>
    </row>
    <row r="1705" hidden="1">
      <c r="A1705" s="102" t="s">
        <v>1649</v>
      </c>
      <c r="B1705" s="102" t="s">
        <v>243</v>
      </c>
      <c r="C1705" s="102" t="s">
        <v>244</v>
      </c>
      <c r="D1705" s="102" t="s">
        <v>1650</v>
      </c>
      <c r="E1705" s="102" t="s">
        <v>225</v>
      </c>
      <c r="F1705" s="102" t="s">
        <v>225</v>
      </c>
    </row>
    <row r="1706" hidden="1">
      <c r="A1706" s="102" t="s">
        <v>1780</v>
      </c>
      <c r="B1706" s="102" t="s">
        <v>123</v>
      </c>
      <c r="C1706" s="102" t="s">
        <v>124</v>
      </c>
      <c r="D1706" s="102" t="s">
        <v>1648</v>
      </c>
      <c r="E1706" s="102" t="s">
        <v>114</v>
      </c>
      <c r="F1706" s="102" t="s">
        <v>114</v>
      </c>
    </row>
    <row r="1707" hidden="1">
      <c r="A1707" s="102" t="s">
        <v>1780</v>
      </c>
      <c r="B1707" s="102" t="s">
        <v>120</v>
      </c>
      <c r="C1707" s="102" t="s">
        <v>121</v>
      </c>
      <c r="D1707" s="102" t="s">
        <v>1648</v>
      </c>
      <c r="E1707" s="102" t="s">
        <v>114</v>
      </c>
      <c r="F1707" s="102" t="s">
        <v>114</v>
      </c>
    </row>
    <row r="1708" hidden="1">
      <c r="A1708" s="102" t="s">
        <v>1780</v>
      </c>
      <c r="B1708" s="102" t="s">
        <v>111</v>
      </c>
      <c r="C1708" s="102" t="s">
        <v>112</v>
      </c>
      <c r="D1708" s="102" t="s">
        <v>1648</v>
      </c>
      <c r="E1708" s="102" t="s">
        <v>114</v>
      </c>
      <c r="F1708" s="102" t="s">
        <v>114</v>
      </c>
    </row>
    <row r="1709" hidden="1">
      <c r="A1709" s="102" t="s">
        <v>1660</v>
      </c>
      <c r="B1709" s="102" t="s">
        <v>730</v>
      </c>
      <c r="C1709" s="102" t="s">
        <v>731</v>
      </c>
      <c r="D1709" s="102" t="s">
        <v>1650</v>
      </c>
      <c r="E1709" s="102" t="s">
        <v>306</v>
      </c>
      <c r="F1709" s="102" t="s">
        <v>232</v>
      </c>
    </row>
    <row r="1710" hidden="1">
      <c r="A1710" s="102" t="s">
        <v>1660</v>
      </c>
      <c r="B1710" s="102" t="s">
        <v>415</v>
      </c>
      <c r="C1710" s="102" t="s">
        <v>416</v>
      </c>
      <c r="D1710" s="102" t="s">
        <v>1650</v>
      </c>
      <c r="E1710" s="102" t="s">
        <v>306</v>
      </c>
      <c r="F1710" s="102" t="s">
        <v>232</v>
      </c>
    </row>
    <row r="1711" hidden="1">
      <c r="A1711" s="102" t="s">
        <v>1660</v>
      </c>
      <c r="B1711" s="102" t="s">
        <v>323</v>
      </c>
      <c r="C1711" s="102" t="s">
        <v>324</v>
      </c>
      <c r="D1711" s="102" t="s">
        <v>1650</v>
      </c>
      <c r="E1711" s="102" t="s">
        <v>232</v>
      </c>
      <c r="F1711" s="102" t="s">
        <v>232</v>
      </c>
    </row>
    <row r="1712" hidden="1">
      <c r="A1712" s="102" t="s">
        <v>1660</v>
      </c>
      <c r="B1712" s="102" t="s">
        <v>315</v>
      </c>
      <c r="C1712" s="102" t="s">
        <v>316</v>
      </c>
      <c r="D1712" s="102" t="s">
        <v>1650</v>
      </c>
      <c r="E1712" s="102" t="s">
        <v>232</v>
      </c>
      <c r="F1712" s="102" t="s">
        <v>232</v>
      </c>
    </row>
    <row r="1713" hidden="1">
      <c r="A1713" s="102" t="s">
        <v>1660</v>
      </c>
      <c r="B1713" s="102" t="s">
        <v>309</v>
      </c>
      <c r="C1713" s="102" t="s">
        <v>310</v>
      </c>
      <c r="D1713" s="102" t="s">
        <v>1650</v>
      </c>
      <c r="E1713" s="102" t="s">
        <v>232</v>
      </c>
      <c r="F1713" s="102" t="s">
        <v>232</v>
      </c>
    </row>
    <row r="1714" hidden="1">
      <c r="A1714" s="102" t="s">
        <v>1660</v>
      </c>
      <c r="B1714" s="102" t="s">
        <v>304</v>
      </c>
      <c r="C1714" s="102" t="s">
        <v>305</v>
      </c>
      <c r="D1714" s="102" t="s">
        <v>1650</v>
      </c>
      <c r="E1714" s="102" t="s">
        <v>232</v>
      </c>
      <c r="F1714" s="102" t="s">
        <v>232</v>
      </c>
    </row>
    <row r="1715" hidden="1">
      <c r="A1715" s="102" t="s">
        <v>1660</v>
      </c>
      <c r="B1715" s="102" t="s">
        <v>301</v>
      </c>
      <c r="C1715" s="102" t="s">
        <v>302</v>
      </c>
      <c r="D1715" s="102" t="s">
        <v>1650</v>
      </c>
      <c r="E1715" s="102" t="s">
        <v>232</v>
      </c>
      <c r="F1715" s="102" t="s">
        <v>232</v>
      </c>
    </row>
    <row r="1716" hidden="1">
      <c r="A1716" s="102" t="s">
        <v>1660</v>
      </c>
      <c r="B1716" s="102" t="s">
        <v>298</v>
      </c>
      <c r="C1716" s="102" t="s">
        <v>299</v>
      </c>
      <c r="D1716" s="102" t="s">
        <v>1650</v>
      </c>
      <c r="E1716" s="102" t="s">
        <v>232</v>
      </c>
      <c r="F1716" s="102" t="s">
        <v>232</v>
      </c>
    </row>
    <row r="1717" hidden="1">
      <c r="A1717" s="102" t="s">
        <v>1660</v>
      </c>
      <c r="B1717" s="102" t="s">
        <v>295</v>
      </c>
      <c r="C1717" s="102" t="s">
        <v>296</v>
      </c>
      <c r="D1717" s="102" t="s">
        <v>1650</v>
      </c>
      <c r="E1717" s="102" t="s">
        <v>232</v>
      </c>
      <c r="F1717" s="102" t="s">
        <v>232</v>
      </c>
    </row>
    <row r="1718" hidden="1">
      <c r="A1718" s="102" t="s">
        <v>1660</v>
      </c>
      <c r="B1718" s="102" t="s">
        <v>271</v>
      </c>
      <c r="C1718" s="102" t="s">
        <v>272</v>
      </c>
      <c r="D1718" s="102" t="s">
        <v>1650</v>
      </c>
      <c r="E1718" s="102" t="s">
        <v>232</v>
      </c>
      <c r="F1718" s="102" t="s">
        <v>232</v>
      </c>
    </row>
    <row r="1719" hidden="1">
      <c r="A1719" s="102" t="s">
        <v>1660</v>
      </c>
      <c r="B1719" s="102" t="s">
        <v>264</v>
      </c>
      <c r="C1719" s="102" t="s">
        <v>265</v>
      </c>
      <c r="D1719" s="102" t="s">
        <v>1650</v>
      </c>
      <c r="E1719" s="102" t="s">
        <v>232</v>
      </c>
      <c r="F1719" s="102" t="s">
        <v>232</v>
      </c>
    </row>
    <row r="1720" hidden="1">
      <c r="A1720" s="102" t="s">
        <v>1660</v>
      </c>
      <c r="B1720" s="102" t="s">
        <v>252</v>
      </c>
      <c r="C1720" s="102" t="s">
        <v>253</v>
      </c>
      <c r="D1720" s="102" t="s">
        <v>1650</v>
      </c>
      <c r="E1720" s="102" t="s">
        <v>232</v>
      </c>
      <c r="F1720" s="102" t="s">
        <v>232</v>
      </c>
    </row>
    <row r="1721" hidden="1">
      <c r="A1721" s="102" t="s">
        <v>1660</v>
      </c>
      <c r="B1721" s="102" t="s">
        <v>230</v>
      </c>
      <c r="C1721" s="102" t="s">
        <v>231</v>
      </c>
      <c r="D1721" s="175" t="s">
        <v>1650</v>
      </c>
      <c r="E1721" s="102" t="s">
        <v>225</v>
      </c>
      <c r="F1721" s="102" t="s">
        <v>232</v>
      </c>
    </row>
    <row r="1722" hidden="1">
      <c r="A1722" s="102" t="s">
        <v>1722</v>
      </c>
      <c r="B1722" s="102" t="s">
        <v>723</v>
      </c>
      <c r="C1722" s="102" t="s">
        <v>724</v>
      </c>
      <c r="D1722" s="102" t="s">
        <v>1650</v>
      </c>
      <c r="E1722" s="102" t="s">
        <v>472</v>
      </c>
      <c r="F1722" s="102" t="s">
        <v>472</v>
      </c>
    </row>
    <row r="1723" hidden="1">
      <c r="A1723" s="102" t="s">
        <v>1722</v>
      </c>
      <c r="B1723" s="102" t="s">
        <v>707</v>
      </c>
      <c r="C1723" s="102" t="s">
        <v>708</v>
      </c>
      <c r="D1723" s="102" t="s">
        <v>1650</v>
      </c>
      <c r="E1723" s="102" t="s">
        <v>472</v>
      </c>
      <c r="F1723" s="102" t="s">
        <v>472</v>
      </c>
    </row>
    <row r="1724" hidden="1">
      <c r="A1724" s="102" t="s">
        <v>1722</v>
      </c>
      <c r="B1724" s="102" t="s">
        <v>687</v>
      </c>
      <c r="C1724" s="102" t="s">
        <v>688</v>
      </c>
      <c r="D1724" s="102" t="s">
        <v>1650</v>
      </c>
      <c r="E1724" s="102" t="s">
        <v>472</v>
      </c>
      <c r="F1724" s="102" t="s">
        <v>472</v>
      </c>
    </row>
    <row r="1725" hidden="1">
      <c r="A1725" s="102" t="s">
        <v>1722</v>
      </c>
      <c r="B1725" s="102" t="s">
        <v>662</v>
      </c>
      <c r="C1725" s="102" t="s">
        <v>663</v>
      </c>
      <c r="D1725" s="102" t="s">
        <v>1650</v>
      </c>
      <c r="E1725" s="102" t="s">
        <v>472</v>
      </c>
      <c r="F1725" s="102" t="s">
        <v>472</v>
      </c>
    </row>
    <row r="1726" hidden="1">
      <c r="A1726" s="102" t="s">
        <v>1722</v>
      </c>
      <c r="B1726" s="102" t="s">
        <v>646</v>
      </c>
      <c r="C1726" s="102" t="s">
        <v>647</v>
      </c>
      <c r="D1726" s="102" t="s">
        <v>1650</v>
      </c>
      <c r="E1726" s="102" t="s">
        <v>472</v>
      </c>
      <c r="F1726" s="102" t="s">
        <v>472</v>
      </c>
    </row>
    <row r="1727" hidden="1">
      <c r="A1727" s="102" t="s">
        <v>1722</v>
      </c>
      <c r="B1727" s="102" t="s">
        <v>636</v>
      </c>
      <c r="C1727" s="102" t="s">
        <v>637</v>
      </c>
      <c r="D1727" s="102" t="s">
        <v>1650</v>
      </c>
      <c r="E1727" s="102" t="s">
        <v>472</v>
      </c>
      <c r="F1727" s="102" t="s">
        <v>472</v>
      </c>
    </row>
    <row r="1728" hidden="1">
      <c r="A1728" s="102" t="s">
        <v>1722</v>
      </c>
      <c r="B1728" s="102" t="s">
        <v>520</v>
      </c>
      <c r="C1728" s="102" t="s">
        <v>521</v>
      </c>
      <c r="D1728" s="102" t="s">
        <v>1650</v>
      </c>
      <c r="E1728" s="102" t="s">
        <v>472</v>
      </c>
      <c r="F1728" s="102" t="s">
        <v>472</v>
      </c>
    </row>
    <row r="1729" hidden="1">
      <c r="A1729" s="102" t="s">
        <v>1722</v>
      </c>
      <c r="B1729" s="102" t="s">
        <v>508</v>
      </c>
      <c r="C1729" s="102" t="s">
        <v>509</v>
      </c>
      <c r="D1729" s="102" t="s">
        <v>1650</v>
      </c>
      <c r="E1729" s="102" t="s">
        <v>472</v>
      </c>
      <c r="F1729" s="102" t="s">
        <v>472</v>
      </c>
    </row>
    <row r="1730" hidden="1">
      <c r="A1730" s="102" t="s">
        <v>1722</v>
      </c>
      <c r="B1730" s="102" t="s">
        <v>504</v>
      </c>
      <c r="C1730" s="102" t="s">
        <v>505</v>
      </c>
      <c r="D1730" s="102" t="s">
        <v>1650</v>
      </c>
      <c r="E1730" s="102" t="s">
        <v>472</v>
      </c>
      <c r="F1730" s="102" t="s">
        <v>472</v>
      </c>
    </row>
    <row r="1731" hidden="1">
      <c r="A1731" s="102" t="s">
        <v>1722</v>
      </c>
      <c r="B1731" s="102" t="s">
        <v>496</v>
      </c>
      <c r="C1731" s="102" t="s">
        <v>497</v>
      </c>
      <c r="D1731" s="102" t="s">
        <v>1650</v>
      </c>
      <c r="E1731" s="102" t="s">
        <v>472</v>
      </c>
      <c r="F1731" s="102" t="s">
        <v>472</v>
      </c>
    </row>
    <row r="1732" hidden="1">
      <c r="A1732" s="102" t="s">
        <v>1722</v>
      </c>
      <c r="B1732" s="102" t="s">
        <v>493</v>
      </c>
      <c r="C1732" s="102" t="s">
        <v>494</v>
      </c>
      <c r="D1732" s="102" t="s">
        <v>1650</v>
      </c>
      <c r="E1732" s="102" t="s">
        <v>472</v>
      </c>
      <c r="F1732" s="102" t="s">
        <v>472</v>
      </c>
    </row>
    <row r="1733" hidden="1">
      <c r="A1733" s="102" t="s">
        <v>1722</v>
      </c>
      <c r="B1733" s="102" t="s">
        <v>490</v>
      </c>
      <c r="C1733" s="102" t="s">
        <v>491</v>
      </c>
      <c r="D1733" s="102" t="s">
        <v>1650</v>
      </c>
      <c r="E1733" s="102" t="s">
        <v>472</v>
      </c>
      <c r="F1733" s="102" t="s">
        <v>472</v>
      </c>
    </row>
    <row r="1734" hidden="1">
      <c r="A1734" s="102" t="s">
        <v>1722</v>
      </c>
      <c r="B1734" s="102" t="s">
        <v>474</v>
      </c>
      <c r="C1734" s="102" t="s">
        <v>475</v>
      </c>
      <c r="D1734" s="102" t="s">
        <v>1650</v>
      </c>
      <c r="E1734" s="102" t="s">
        <v>472</v>
      </c>
      <c r="F1734" s="102" t="s">
        <v>472</v>
      </c>
    </row>
    <row r="1735" hidden="1">
      <c r="A1735" s="102" t="s">
        <v>1770</v>
      </c>
      <c r="B1735" s="102" t="s">
        <v>212</v>
      </c>
      <c r="C1735" s="102" t="s">
        <v>213</v>
      </c>
      <c r="D1735" s="102" t="s">
        <v>1648</v>
      </c>
      <c r="E1735" s="102" t="s">
        <v>190</v>
      </c>
      <c r="F1735" s="102" t="s">
        <v>190</v>
      </c>
    </row>
    <row r="1736" hidden="1">
      <c r="A1736" s="102" t="s">
        <v>1770</v>
      </c>
      <c r="B1736" s="102" t="s">
        <v>197</v>
      </c>
      <c r="C1736" s="102" t="s">
        <v>198</v>
      </c>
      <c r="D1736" s="102" t="s">
        <v>1648</v>
      </c>
      <c r="E1736" s="102" t="s">
        <v>190</v>
      </c>
      <c r="F1736" s="102" t="s">
        <v>190</v>
      </c>
    </row>
    <row r="1737" hidden="1">
      <c r="A1737" s="102" t="s">
        <v>1770</v>
      </c>
      <c r="B1737" s="102" t="s">
        <v>193</v>
      </c>
      <c r="C1737" s="102" t="s">
        <v>194</v>
      </c>
      <c r="D1737" s="102" t="s">
        <v>1648</v>
      </c>
      <c r="E1737" s="102" t="s">
        <v>190</v>
      </c>
      <c r="F1737" s="102" t="s">
        <v>190</v>
      </c>
    </row>
    <row r="1738" hidden="1">
      <c r="A1738" s="102" t="s">
        <v>1770</v>
      </c>
      <c r="B1738" s="102" t="s">
        <v>187</v>
      </c>
      <c r="C1738" s="102" t="s">
        <v>189</v>
      </c>
      <c r="D1738" s="102" t="s">
        <v>1648</v>
      </c>
      <c r="E1738" s="102" t="s">
        <v>190</v>
      </c>
      <c r="F1738" s="102" t="s">
        <v>190</v>
      </c>
    </row>
    <row r="1739" hidden="1">
      <c r="A1739" s="102" t="s">
        <v>1771</v>
      </c>
      <c r="B1739" s="102" t="s">
        <v>212</v>
      </c>
      <c r="C1739" s="102" t="s">
        <v>213</v>
      </c>
      <c r="D1739" s="102" t="s">
        <v>1650</v>
      </c>
      <c r="E1739" s="102" t="s">
        <v>190</v>
      </c>
      <c r="F1739" s="102" t="s">
        <v>190</v>
      </c>
    </row>
    <row r="1740" hidden="1">
      <c r="A1740" s="102" t="s">
        <v>1771</v>
      </c>
      <c r="B1740" s="102" t="s">
        <v>197</v>
      </c>
      <c r="C1740" s="102" t="s">
        <v>198</v>
      </c>
      <c r="D1740" s="102" t="s">
        <v>1650</v>
      </c>
      <c r="E1740" s="102" t="s">
        <v>190</v>
      </c>
      <c r="F1740" s="102" t="s">
        <v>190</v>
      </c>
    </row>
    <row r="1741" hidden="1">
      <c r="A1741" s="102" t="s">
        <v>1771</v>
      </c>
      <c r="B1741" s="102" t="s">
        <v>193</v>
      </c>
      <c r="C1741" s="102" t="s">
        <v>194</v>
      </c>
      <c r="D1741" s="102" t="s">
        <v>1650</v>
      </c>
      <c r="E1741" s="102" t="s">
        <v>190</v>
      </c>
      <c r="F1741" s="102" t="s">
        <v>190</v>
      </c>
    </row>
    <row r="1742" hidden="1">
      <c r="A1742" s="102" t="s">
        <v>1771</v>
      </c>
      <c r="B1742" s="102" t="s">
        <v>187</v>
      </c>
      <c r="C1742" s="102" t="s">
        <v>189</v>
      </c>
      <c r="D1742" s="102" t="s">
        <v>1650</v>
      </c>
      <c r="E1742" s="102" t="s">
        <v>190</v>
      </c>
      <c r="F1742" s="102" t="s">
        <v>190</v>
      </c>
    </row>
    <row r="1743" hidden="1">
      <c r="A1743" s="102" t="s">
        <v>1798</v>
      </c>
      <c r="B1743" s="102" t="s">
        <v>768</v>
      </c>
      <c r="C1743" s="102" t="s">
        <v>769</v>
      </c>
      <c r="D1743" s="102" t="s">
        <v>1732</v>
      </c>
      <c r="E1743" s="102" t="s">
        <v>141</v>
      </c>
      <c r="F1743" s="102" t="s">
        <v>141</v>
      </c>
    </row>
    <row r="1744" hidden="1">
      <c r="A1744" s="102" t="s">
        <v>1798</v>
      </c>
      <c r="B1744" s="102" t="s">
        <v>719</v>
      </c>
      <c r="C1744" s="102" t="s">
        <v>720</v>
      </c>
      <c r="D1744" s="102" t="s">
        <v>1732</v>
      </c>
      <c r="E1744" s="102" t="s">
        <v>141</v>
      </c>
      <c r="F1744" s="102" t="s">
        <v>141</v>
      </c>
    </row>
    <row r="1745" hidden="1">
      <c r="A1745" s="102" t="s">
        <v>1798</v>
      </c>
      <c r="B1745" s="102" t="s">
        <v>700</v>
      </c>
      <c r="C1745" s="102" t="s">
        <v>701</v>
      </c>
      <c r="D1745" s="102" t="s">
        <v>1732</v>
      </c>
      <c r="E1745" s="102" t="s">
        <v>141</v>
      </c>
      <c r="F1745" s="102" t="s">
        <v>141</v>
      </c>
    </row>
    <row r="1746" hidden="1">
      <c r="A1746" s="102" t="s">
        <v>1798</v>
      </c>
      <c r="B1746" s="102" t="s">
        <v>160</v>
      </c>
      <c r="C1746" s="102" t="s">
        <v>161</v>
      </c>
      <c r="D1746" s="102" t="s">
        <v>1732</v>
      </c>
      <c r="E1746" s="102" t="s">
        <v>141</v>
      </c>
      <c r="F1746" s="102" t="s">
        <v>141</v>
      </c>
    </row>
    <row r="1747" hidden="1">
      <c r="A1747" s="102" t="s">
        <v>1798</v>
      </c>
      <c r="B1747" s="102" t="s">
        <v>149</v>
      </c>
      <c r="C1747" s="102" t="s">
        <v>150</v>
      </c>
      <c r="D1747" s="102" t="s">
        <v>1732</v>
      </c>
      <c r="E1747" s="102" t="s">
        <v>141</v>
      </c>
      <c r="F1747" s="102" t="s">
        <v>141</v>
      </c>
    </row>
    <row r="1748" hidden="1">
      <c r="A1748" s="102" t="s">
        <v>1798</v>
      </c>
      <c r="B1748" s="102" t="s">
        <v>147</v>
      </c>
      <c r="C1748" s="102" t="s">
        <v>148</v>
      </c>
      <c r="D1748" s="102" t="s">
        <v>1732</v>
      </c>
      <c r="E1748" s="102" t="s">
        <v>141</v>
      </c>
      <c r="F1748" s="102" t="s">
        <v>141</v>
      </c>
    </row>
    <row r="1749" hidden="1">
      <c r="A1749" s="102" t="s">
        <v>1798</v>
      </c>
      <c r="B1749" s="102" t="s">
        <v>143</v>
      </c>
      <c r="C1749" s="102" t="s">
        <v>144</v>
      </c>
      <c r="D1749" s="105" t="s">
        <v>1732</v>
      </c>
      <c r="E1749" s="102" t="s">
        <v>141</v>
      </c>
      <c r="F1749" s="102" t="s">
        <v>141</v>
      </c>
    </row>
    <row r="1750" hidden="1">
      <c r="A1750" s="102" t="s">
        <v>1743</v>
      </c>
      <c r="B1750" s="102" t="s">
        <v>766</v>
      </c>
      <c r="C1750" s="102" t="s">
        <v>231</v>
      </c>
      <c r="D1750" s="102" t="s">
        <v>1732</v>
      </c>
      <c r="E1750" s="102" t="s">
        <v>293</v>
      </c>
      <c r="F1750" s="102" t="s">
        <v>293</v>
      </c>
    </row>
    <row r="1751" hidden="1">
      <c r="A1751" s="102" t="s">
        <v>1743</v>
      </c>
      <c r="B1751" s="102" t="s">
        <v>763</v>
      </c>
      <c r="C1751" s="102" t="s">
        <v>764</v>
      </c>
      <c r="D1751" s="102" t="s">
        <v>1732</v>
      </c>
      <c r="E1751" s="102" t="s">
        <v>293</v>
      </c>
      <c r="F1751" s="102" t="s">
        <v>293</v>
      </c>
    </row>
    <row r="1752" hidden="1">
      <c r="A1752" s="102" t="s">
        <v>1743</v>
      </c>
      <c r="B1752" s="102" t="s">
        <v>717</v>
      </c>
      <c r="C1752" s="102" t="s">
        <v>536</v>
      </c>
      <c r="D1752" s="102" t="s">
        <v>1732</v>
      </c>
      <c r="E1752" s="102" t="s">
        <v>293</v>
      </c>
      <c r="F1752" s="102" t="s">
        <v>293</v>
      </c>
    </row>
    <row r="1753" hidden="1">
      <c r="A1753" s="102" t="s">
        <v>1743</v>
      </c>
      <c r="B1753" s="102" t="s">
        <v>664</v>
      </c>
      <c r="C1753" s="102" t="s">
        <v>643</v>
      </c>
      <c r="D1753" s="102" t="s">
        <v>1732</v>
      </c>
      <c r="E1753" s="102" t="s">
        <v>293</v>
      </c>
      <c r="F1753" s="102" t="s">
        <v>293</v>
      </c>
    </row>
    <row r="1754" hidden="1">
      <c r="A1754" s="102" t="s">
        <v>1743</v>
      </c>
      <c r="B1754" s="102" t="s">
        <v>655</v>
      </c>
      <c r="C1754" s="102" t="s">
        <v>656</v>
      </c>
      <c r="D1754" s="102" t="s">
        <v>1732</v>
      </c>
      <c r="E1754" s="102" t="s">
        <v>293</v>
      </c>
      <c r="F1754" s="102" t="s">
        <v>293</v>
      </c>
    </row>
    <row r="1755" hidden="1">
      <c r="A1755" s="102" t="s">
        <v>1743</v>
      </c>
      <c r="B1755" s="102" t="s">
        <v>586</v>
      </c>
      <c r="C1755" s="102" t="s">
        <v>587</v>
      </c>
      <c r="D1755" s="102" t="s">
        <v>1732</v>
      </c>
      <c r="E1755" s="102" t="s">
        <v>293</v>
      </c>
      <c r="F1755" s="102" t="s">
        <v>293</v>
      </c>
    </row>
    <row r="1756" hidden="1">
      <c r="A1756" s="102" t="s">
        <v>1743</v>
      </c>
      <c r="B1756" s="102" t="s">
        <v>582</v>
      </c>
      <c r="C1756" s="102" t="s">
        <v>583</v>
      </c>
      <c r="D1756" s="102" t="s">
        <v>1732</v>
      </c>
      <c r="E1756" s="102" t="s">
        <v>293</v>
      </c>
      <c r="F1756" s="102" t="s">
        <v>293</v>
      </c>
    </row>
    <row r="1757" hidden="1">
      <c r="A1757" s="102" t="s">
        <v>1743</v>
      </c>
      <c r="B1757" s="102" t="s">
        <v>578</v>
      </c>
      <c r="C1757" s="102" t="s">
        <v>579</v>
      </c>
      <c r="D1757" s="102" t="s">
        <v>1732</v>
      </c>
      <c r="E1757" s="102" t="s">
        <v>293</v>
      </c>
      <c r="F1757" s="102" t="s">
        <v>293</v>
      </c>
    </row>
    <row r="1758" hidden="1">
      <c r="A1758" s="102" t="s">
        <v>1743</v>
      </c>
      <c r="B1758" s="102" t="s">
        <v>574</v>
      </c>
      <c r="C1758" s="102" t="s">
        <v>575</v>
      </c>
      <c r="D1758" s="102" t="s">
        <v>1732</v>
      </c>
      <c r="E1758" s="102" t="s">
        <v>293</v>
      </c>
      <c r="F1758" s="102" t="s">
        <v>293</v>
      </c>
    </row>
    <row r="1759" hidden="1">
      <c r="A1759" s="102" t="s">
        <v>1743</v>
      </c>
      <c r="B1759" s="102" t="s">
        <v>571</v>
      </c>
      <c r="C1759" s="102" t="s">
        <v>572</v>
      </c>
      <c r="D1759" s="102" t="s">
        <v>1732</v>
      </c>
      <c r="E1759" s="102" t="s">
        <v>293</v>
      </c>
      <c r="F1759" s="102" t="s">
        <v>293</v>
      </c>
    </row>
    <row r="1760" hidden="1">
      <c r="A1760" s="102" t="s">
        <v>1743</v>
      </c>
      <c r="B1760" s="102" t="s">
        <v>561</v>
      </c>
      <c r="C1760" s="102" t="s">
        <v>562</v>
      </c>
      <c r="D1760" s="102" t="s">
        <v>1732</v>
      </c>
      <c r="E1760" s="102" t="s">
        <v>293</v>
      </c>
      <c r="F1760" s="102" t="s">
        <v>293</v>
      </c>
    </row>
    <row r="1761" hidden="1">
      <c r="A1761" s="102" t="s">
        <v>1731</v>
      </c>
      <c r="B1761" s="102" t="s">
        <v>760</v>
      </c>
      <c r="C1761" s="102" t="s">
        <v>761</v>
      </c>
      <c r="D1761" s="102" t="s">
        <v>1732</v>
      </c>
      <c r="E1761" s="102" t="s">
        <v>449</v>
      </c>
      <c r="F1761" s="102" t="s">
        <v>449</v>
      </c>
    </row>
    <row r="1762" hidden="1">
      <c r="A1762" s="102" t="s">
        <v>1731</v>
      </c>
      <c r="B1762" s="102" t="s">
        <v>652</v>
      </c>
      <c r="C1762" s="102" t="s">
        <v>653</v>
      </c>
      <c r="D1762" s="102" t="s">
        <v>1732</v>
      </c>
      <c r="E1762" s="102" t="s">
        <v>449</v>
      </c>
      <c r="F1762" s="102" t="s">
        <v>449</v>
      </c>
    </row>
    <row r="1763" hidden="1">
      <c r="A1763" s="102" t="s">
        <v>1731</v>
      </c>
      <c r="B1763" s="102" t="s">
        <v>544</v>
      </c>
      <c r="C1763" s="102" t="s">
        <v>545</v>
      </c>
      <c r="D1763" s="175" t="s">
        <v>1732</v>
      </c>
      <c r="E1763" s="102" t="s">
        <v>449</v>
      </c>
      <c r="F1763" s="102" t="s">
        <v>449</v>
      </c>
    </row>
    <row r="1764" hidden="1">
      <c r="A1764" s="102" t="s">
        <v>1731</v>
      </c>
      <c r="B1764" s="102" t="s">
        <v>541</v>
      </c>
      <c r="C1764" s="102" t="s">
        <v>542</v>
      </c>
      <c r="D1764" s="102" t="s">
        <v>1732</v>
      </c>
      <c r="E1764" s="102" t="s">
        <v>449</v>
      </c>
      <c r="F1764" s="102" t="s">
        <v>449</v>
      </c>
    </row>
    <row r="1765" hidden="1">
      <c r="A1765" s="102" t="s">
        <v>1731</v>
      </c>
      <c r="B1765" s="102" t="s">
        <v>538</v>
      </c>
      <c r="C1765" s="102" t="s">
        <v>539</v>
      </c>
      <c r="D1765" s="102" t="s">
        <v>1732</v>
      </c>
      <c r="E1765" s="102" t="s">
        <v>449</v>
      </c>
      <c r="F1765" s="102" t="s">
        <v>449</v>
      </c>
    </row>
    <row r="1766" hidden="1">
      <c r="A1766" s="102" t="s">
        <v>1731</v>
      </c>
      <c r="B1766" s="102" t="s">
        <v>447</v>
      </c>
      <c r="C1766" s="102" t="s">
        <v>448</v>
      </c>
      <c r="D1766" s="102" t="s">
        <v>1732</v>
      </c>
      <c r="E1766" s="102" t="s">
        <v>449</v>
      </c>
      <c r="F1766" s="102" t="s">
        <v>449</v>
      </c>
    </row>
    <row r="1767" hidden="1">
      <c r="A1767" s="102" t="s">
        <v>1790</v>
      </c>
      <c r="B1767" s="102" t="s">
        <v>783</v>
      </c>
      <c r="C1767" s="102" t="s">
        <v>784</v>
      </c>
      <c r="D1767" s="102" t="s">
        <v>1696</v>
      </c>
      <c r="E1767" s="102" t="s">
        <v>50</v>
      </c>
      <c r="F1767" s="102" t="s">
        <v>50</v>
      </c>
    </row>
    <row r="1768" hidden="1">
      <c r="A1768" s="102" t="s">
        <v>1790</v>
      </c>
      <c r="B1768" s="102" t="s">
        <v>776</v>
      </c>
      <c r="C1768" s="102" t="s">
        <v>777</v>
      </c>
      <c r="D1768" s="102" t="s">
        <v>1696</v>
      </c>
      <c r="E1768" s="102" t="s">
        <v>50</v>
      </c>
      <c r="F1768" s="102" t="s">
        <v>50</v>
      </c>
    </row>
    <row r="1769" hidden="1">
      <c r="A1769" s="102" t="s">
        <v>1790</v>
      </c>
      <c r="B1769" s="102" t="s">
        <v>755</v>
      </c>
      <c r="C1769" s="102" t="s">
        <v>756</v>
      </c>
      <c r="D1769" s="102" t="s">
        <v>1696</v>
      </c>
      <c r="E1769" s="102" t="s">
        <v>50</v>
      </c>
      <c r="F1769" s="102" t="s">
        <v>50</v>
      </c>
    </row>
    <row r="1770" hidden="1">
      <c r="A1770" s="102" t="s">
        <v>1790</v>
      </c>
      <c r="B1770" s="102" t="s">
        <v>665</v>
      </c>
      <c r="C1770" s="102" t="s">
        <v>666</v>
      </c>
      <c r="D1770" s="102" t="s">
        <v>1696</v>
      </c>
      <c r="E1770" s="102" t="s">
        <v>50</v>
      </c>
      <c r="F1770" s="102" t="s">
        <v>50</v>
      </c>
    </row>
    <row r="1771" hidden="1">
      <c r="A1771" s="102" t="s">
        <v>1790</v>
      </c>
      <c r="B1771" s="102" t="s">
        <v>183</v>
      </c>
      <c r="C1771" s="102" t="s">
        <v>184</v>
      </c>
      <c r="D1771" s="102" t="s">
        <v>1696</v>
      </c>
      <c r="E1771" s="102" t="s">
        <v>50</v>
      </c>
      <c r="F1771" s="102" t="s">
        <v>50</v>
      </c>
    </row>
    <row r="1772" hidden="1">
      <c r="A1772" s="102" t="s">
        <v>1790</v>
      </c>
      <c r="B1772" s="102" t="s">
        <v>179</v>
      </c>
      <c r="C1772" s="102" t="s">
        <v>180</v>
      </c>
      <c r="D1772" s="102" t="s">
        <v>1696</v>
      </c>
      <c r="E1772" s="102" t="s">
        <v>50</v>
      </c>
      <c r="F1772" s="102" t="s">
        <v>50</v>
      </c>
    </row>
    <row r="1773" hidden="1">
      <c r="A1773" s="102" t="s">
        <v>1790</v>
      </c>
      <c r="B1773" s="102" t="s">
        <v>174</v>
      </c>
      <c r="C1773" s="102" t="s">
        <v>175</v>
      </c>
      <c r="D1773" s="102" t="s">
        <v>1696</v>
      </c>
      <c r="E1773" s="102" t="s">
        <v>50</v>
      </c>
      <c r="F1773" s="102" t="s">
        <v>50</v>
      </c>
    </row>
    <row r="1774" hidden="1">
      <c r="A1774" s="102" t="s">
        <v>1790</v>
      </c>
      <c r="B1774" s="102" t="s">
        <v>171</v>
      </c>
      <c r="C1774" s="102" t="s">
        <v>172</v>
      </c>
      <c r="D1774" s="102" t="s">
        <v>1696</v>
      </c>
      <c r="E1774" s="102" t="s">
        <v>50</v>
      </c>
      <c r="F1774" s="102" t="s">
        <v>50</v>
      </c>
    </row>
    <row r="1775" hidden="1">
      <c r="A1775" s="102" t="s">
        <v>1695</v>
      </c>
      <c r="B1775" s="102" t="s">
        <v>730</v>
      </c>
      <c r="C1775" s="102" t="s">
        <v>731</v>
      </c>
      <c r="D1775" s="102" t="s">
        <v>1696</v>
      </c>
      <c r="E1775" s="102" t="s">
        <v>306</v>
      </c>
      <c r="F1775" s="102" t="s">
        <v>306</v>
      </c>
    </row>
    <row r="1776" hidden="1">
      <c r="A1776" s="102" t="s">
        <v>1695</v>
      </c>
      <c r="B1776" s="102" t="s">
        <v>670</v>
      </c>
      <c r="C1776" s="102" t="s">
        <v>671</v>
      </c>
      <c r="D1776" s="102" t="s">
        <v>1696</v>
      </c>
      <c r="E1776" s="102" t="s">
        <v>306</v>
      </c>
      <c r="F1776" s="102" t="s">
        <v>306</v>
      </c>
    </row>
    <row r="1777" hidden="1">
      <c r="A1777" s="102" t="s">
        <v>1695</v>
      </c>
      <c r="B1777" s="102" t="s">
        <v>434</v>
      </c>
      <c r="C1777" s="102" t="s">
        <v>435</v>
      </c>
      <c r="D1777" s="102" t="s">
        <v>1696</v>
      </c>
      <c r="E1777" s="102" t="s">
        <v>306</v>
      </c>
      <c r="F1777" s="102" t="s">
        <v>306</v>
      </c>
    </row>
    <row r="1778" hidden="1">
      <c r="A1778" s="102" t="s">
        <v>1695</v>
      </c>
      <c r="B1778" s="102" t="s">
        <v>418</v>
      </c>
      <c r="C1778" s="102" t="s">
        <v>419</v>
      </c>
      <c r="D1778" s="102" t="s">
        <v>1696</v>
      </c>
      <c r="E1778" s="102" t="s">
        <v>306</v>
      </c>
      <c r="F1778" s="102" t="s">
        <v>306</v>
      </c>
    </row>
    <row r="1779" hidden="1">
      <c r="A1779" s="102" t="s">
        <v>1695</v>
      </c>
      <c r="B1779" s="102" t="s">
        <v>415</v>
      </c>
      <c r="C1779" s="102" t="s">
        <v>416</v>
      </c>
      <c r="D1779" s="102" t="s">
        <v>1696</v>
      </c>
      <c r="E1779" s="102" t="s">
        <v>306</v>
      </c>
      <c r="F1779" s="102" t="s">
        <v>306</v>
      </c>
    </row>
    <row r="1780" hidden="1">
      <c r="A1780" s="102" t="s">
        <v>1695</v>
      </c>
      <c r="B1780" s="102" t="s">
        <v>408</v>
      </c>
      <c r="C1780" s="102" t="s">
        <v>409</v>
      </c>
      <c r="D1780" s="175" t="s">
        <v>1696</v>
      </c>
      <c r="E1780" s="102" t="s">
        <v>306</v>
      </c>
      <c r="F1780" s="102" t="s">
        <v>306</v>
      </c>
    </row>
    <row r="1781" hidden="1">
      <c r="A1781" s="102" t="s">
        <v>1695</v>
      </c>
      <c r="B1781" s="102" t="s">
        <v>264</v>
      </c>
      <c r="C1781" s="102" t="s">
        <v>265</v>
      </c>
      <c r="D1781" s="102" t="s">
        <v>1696</v>
      </c>
      <c r="E1781" s="102" t="s">
        <v>232</v>
      </c>
      <c r="F1781" s="102" t="s">
        <v>306</v>
      </c>
    </row>
    <row r="1782" hidden="1">
      <c r="A1782" s="102" t="s">
        <v>1695</v>
      </c>
      <c r="B1782" s="102" t="s">
        <v>243</v>
      </c>
      <c r="C1782" s="102" t="s">
        <v>244</v>
      </c>
      <c r="D1782" s="102" t="s">
        <v>1696</v>
      </c>
      <c r="E1782" s="102" t="s">
        <v>225</v>
      </c>
      <c r="F1782" s="102" t="s">
        <v>306</v>
      </c>
    </row>
    <row r="1783" hidden="1">
      <c r="A1783" s="102" t="s">
        <v>1704</v>
      </c>
      <c r="B1783" s="102" t="s">
        <v>737</v>
      </c>
      <c r="C1783" s="102" t="s">
        <v>738</v>
      </c>
      <c r="D1783" s="102" t="s">
        <v>1696</v>
      </c>
      <c r="E1783" s="102" t="s">
        <v>453</v>
      </c>
      <c r="F1783" s="102" t="s">
        <v>453</v>
      </c>
    </row>
    <row r="1784" hidden="1">
      <c r="A1784" s="102" t="s">
        <v>1704</v>
      </c>
      <c r="B1784" s="102" t="s">
        <v>726</v>
      </c>
      <c r="C1784" s="102" t="s">
        <v>727</v>
      </c>
      <c r="D1784" s="102" t="s">
        <v>1696</v>
      </c>
      <c r="E1784" s="102" t="s">
        <v>453</v>
      </c>
      <c r="F1784" s="102" t="s">
        <v>453</v>
      </c>
    </row>
    <row r="1785" hidden="1">
      <c r="A1785" s="102" t="s">
        <v>1704</v>
      </c>
      <c r="B1785" s="102" t="s">
        <v>629</v>
      </c>
      <c r="C1785" s="102" t="s">
        <v>630</v>
      </c>
      <c r="D1785" s="102" t="s">
        <v>1696</v>
      </c>
      <c r="E1785" s="102" t="s">
        <v>453</v>
      </c>
      <c r="F1785" s="102" t="s">
        <v>453</v>
      </c>
    </row>
    <row r="1786" hidden="1">
      <c r="A1786" s="102" t="s">
        <v>1704</v>
      </c>
      <c r="B1786" s="102" t="s">
        <v>486</v>
      </c>
      <c r="C1786" s="102" t="s">
        <v>487</v>
      </c>
      <c r="D1786" s="102" t="s">
        <v>1696</v>
      </c>
      <c r="E1786" s="102" t="s">
        <v>453</v>
      </c>
      <c r="F1786" s="102" t="s">
        <v>453</v>
      </c>
    </row>
    <row r="1787" hidden="1">
      <c r="A1787" s="102" t="s">
        <v>1704</v>
      </c>
      <c r="B1787" s="102" t="s">
        <v>483</v>
      </c>
      <c r="C1787" s="102" t="s">
        <v>484</v>
      </c>
      <c r="D1787" s="102" t="s">
        <v>1696</v>
      </c>
      <c r="E1787" s="102" t="s">
        <v>453</v>
      </c>
      <c r="F1787" s="102" t="s">
        <v>453</v>
      </c>
    </row>
    <row r="1788" hidden="1">
      <c r="A1788" s="102" t="s">
        <v>1704</v>
      </c>
      <c r="B1788" s="102" t="s">
        <v>470</v>
      </c>
      <c r="C1788" s="102" t="s">
        <v>471</v>
      </c>
      <c r="D1788" s="102" t="s">
        <v>1696</v>
      </c>
      <c r="E1788" s="102" t="s">
        <v>453</v>
      </c>
      <c r="F1788" s="102" t="s">
        <v>453</v>
      </c>
    </row>
    <row r="1789" hidden="1">
      <c r="A1789" s="102" t="s">
        <v>1704</v>
      </c>
      <c r="B1789" s="102" t="s">
        <v>464</v>
      </c>
      <c r="C1789" s="102" t="s">
        <v>465</v>
      </c>
      <c r="D1789" s="102" t="s">
        <v>1696</v>
      </c>
      <c r="E1789" s="102" t="s">
        <v>449</v>
      </c>
      <c r="F1789" s="102" t="s">
        <v>453</v>
      </c>
    </row>
    <row r="1790" hidden="1">
      <c r="A1790" s="102" t="s">
        <v>1704</v>
      </c>
      <c r="B1790" s="102" t="s">
        <v>461</v>
      </c>
      <c r="C1790" s="102" t="s">
        <v>462</v>
      </c>
      <c r="D1790" s="102" t="s">
        <v>1696</v>
      </c>
      <c r="E1790" s="102" t="s">
        <v>453</v>
      </c>
      <c r="F1790" s="102" t="s">
        <v>453</v>
      </c>
    </row>
    <row r="1791" hidden="1">
      <c r="A1791" s="102" t="s">
        <v>1704</v>
      </c>
      <c r="B1791" s="102" t="s">
        <v>458</v>
      </c>
      <c r="C1791" s="102" t="s">
        <v>459</v>
      </c>
      <c r="D1791" s="102" t="s">
        <v>1696</v>
      </c>
      <c r="E1791" s="102" t="s">
        <v>453</v>
      </c>
      <c r="F1791" s="102" t="s">
        <v>453</v>
      </c>
    </row>
    <row r="1792" hidden="1">
      <c r="A1792" s="102" t="s">
        <v>1704</v>
      </c>
      <c r="B1792" s="102" t="s">
        <v>451</v>
      </c>
      <c r="C1792" s="102" t="s">
        <v>452</v>
      </c>
      <c r="D1792" s="102" t="s">
        <v>1696</v>
      </c>
      <c r="E1792" s="102" t="s">
        <v>453</v>
      </c>
      <c r="F1792" s="102" t="s">
        <v>453</v>
      </c>
    </row>
    <row r="1793" hidden="1">
      <c r="A1793" s="102" t="s">
        <v>1713</v>
      </c>
      <c r="B1793" s="102" t="s">
        <v>781</v>
      </c>
      <c r="C1793" s="102" t="s">
        <v>782</v>
      </c>
      <c r="D1793" s="102" t="s">
        <v>1674</v>
      </c>
      <c r="E1793" s="102" t="s">
        <v>439</v>
      </c>
      <c r="F1793" s="102" t="s">
        <v>439</v>
      </c>
    </row>
    <row r="1794" hidden="1">
      <c r="A1794" s="102" t="s">
        <v>1713</v>
      </c>
      <c r="B1794" s="102" t="s">
        <v>684</v>
      </c>
      <c r="C1794" s="102" t="s">
        <v>685</v>
      </c>
      <c r="D1794" s="102" t="s">
        <v>1674</v>
      </c>
      <c r="E1794" s="102" t="s">
        <v>439</v>
      </c>
      <c r="F1794" s="102" t="s">
        <v>439</v>
      </c>
    </row>
    <row r="1795" hidden="1">
      <c r="A1795" s="102" t="s">
        <v>1713</v>
      </c>
      <c r="B1795" s="102" t="s">
        <v>674</v>
      </c>
      <c r="C1795" s="102" t="s">
        <v>675</v>
      </c>
      <c r="D1795" s="102" t="s">
        <v>1674</v>
      </c>
      <c r="E1795" s="102" t="s">
        <v>439</v>
      </c>
      <c r="F1795" s="102" t="s">
        <v>439</v>
      </c>
    </row>
    <row r="1796" hidden="1">
      <c r="A1796" s="102" t="s">
        <v>1713</v>
      </c>
      <c r="B1796" s="102" t="s">
        <v>444</v>
      </c>
      <c r="C1796" s="102" t="s">
        <v>445</v>
      </c>
      <c r="D1796" s="102" t="s">
        <v>1674</v>
      </c>
      <c r="E1796" s="102" t="s">
        <v>439</v>
      </c>
      <c r="F1796" s="102" t="s">
        <v>439</v>
      </c>
    </row>
    <row r="1797" hidden="1">
      <c r="A1797" s="102" t="s">
        <v>1713</v>
      </c>
      <c r="B1797" s="102" t="s">
        <v>442</v>
      </c>
      <c r="C1797" s="102" t="s">
        <v>443</v>
      </c>
      <c r="D1797" s="102" t="s">
        <v>1674</v>
      </c>
      <c r="E1797" s="102" t="s">
        <v>439</v>
      </c>
      <c r="F1797" s="102" t="s">
        <v>439</v>
      </c>
    </row>
    <row r="1798" hidden="1">
      <c r="A1798" s="102" t="s">
        <v>1713</v>
      </c>
      <c r="B1798" s="102" t="s">
        <v>438</v>
      </c>
      <c r="C1798" s="102" t="s">
        <v>268</v>
      </c>
      <c r="D1798" s="102" t="s">
        <v>1674</v>
      </c>
      <c r="E1798" s="102" t="s">
        <v>439</v>
      </c>
      <c r="F1798" s="102" t="s">
        <v>439</v>
      </c>
    </row>
    <row r="1799" hidden="1">
      <c r="A1799" s="102" t="s">
        <v>1733</v>
      </c>
      <c r="B1799" s="102" t="s">
        <v>760</v>
      </c>
      <c r="C1799" s="102" t="s">
        <v>761</v>
      </c>
      <c r="D1799" s="102" t="s">
        <v>1674</v>
      </c>
      <c r="E1799" s="102" t="s">
        <v>449</v>
      </c>
      <c r="F1799" s="102" t="s">
        <v>449</v>
      </c>
    </row>
    <row r="1800" hidden="1">
      <c r="A1800" s="102" t="s">
        <v>1733</v>
      </c>
      <c r="B1800" s="102" t="s">
        <v>544</v>
      </c>
      <c r="C1800" s="102" t="s">
        <v>545</v>
      </c>
      <c r="D1800" s="175" t="s">
        <v>1674</v>
      </c>
      <c r="E1800" s="102" t="s">
        <v>449</v>
      </c>
      <c r="F1800" s="102" t="s">
        <v>449</v>
      </c>
    </row>
    <row r="1801" hidden="1">
      <c r="A1801" s="102" t="s">
        <v>1733</v>
      </c>
      <c r="B1801" s="102" t="s">
        <v>541</v>
      </c>
      <c r="C1801" s="102" t="s">
        <v>542</v>
      </c>
      <c r="D1801" s="102" t="s">
        <v>1674</v>
      </c>
      <c r="E1801" s="102" t="s">
        <v>449</v>
      </c>
      <c r="F1801" s="102" t="s">
        <v>449</v>
      </c>
    </row>
    <row r="1802" hidden="1">
      <c r="A1802" s="102" t="s">
        <v>1733</v>
      </c>
      <c r="B1802" s="102" t="s">
        <v>538</v>
      </c>
      <c r="C1802" s="102" t="s">
        <v>539</v>
      </c>
      <c r="D1802" s="102" t="s">
        <v>1674</v>
      </c>
      <c r="E1802" s="102" t="s">
        <v>449</v>
      </c>
      <c r="F1802" s="102" t="s">
        <v>449</v>
      </c>
    </row>
    <row r="1803" hidden="1">
      <c r="A1803" s="102" t="s">
        <v>1733</v>
      </c>
      <c r="B1803" s="102" t="s">
        <v>523</v>
      </c>
      <c r="C1803" s="102" t="s">
        <v>524</v>
      </c>
      <c r="D1803" s="102" t="s">
        <v>1674</v>
      </c>
      <c r="E1803" s="102" t="s">
        <v>449</v>
      </c>
      <c r="F1803" s="102" t="s">
        <v>449</v>
      </c>
    </row>
    <row r="1804" hidden="1">
      <c r="A1804" s="102" t="s">
        <v>1733</v>
      </c>
      <c r="B1804" s="102" t="s">
        <v>447</v>
      </c>
      <c r="C1804" s="102" t="s">
        <v>448</v>
      </c>
      <c r="D1804" s="102" t="s">
        <v>1674</v>
      </c>
      <c r="E1804" s="102" t="s">
        <v>449</v>
      </c>
      <c r="F1804" s="102" t="s">
        <v>449</v>
      </c>
    </row>
    <row r="1805" hidden="1">
      <c r="A1805" s="102" t="s">
        <v>1684</v>
      </c>
      <c r="B1805" s="102" t="s">
        <v>797</v>
      </c>
      <c r="C1805" s="102" t="s">
        <v>798</v>
      </c>
      <c r="D1805" s="102" t="s">
        <v>1674</v>
      </c>
      <c r="E1805" s="102" t="s">
        <v>387</v>
      </c>
      <c r="F1805" s="102" t="s">
        <v>387</v>
      </c>
    </row>
    <row r="1806" hidden="1">
      <c r="A1806" s="102" t="s">
        <v>1684</v>
      </c>
      <c r="B1806" s="102" t="s">
        <v>626</v>
      </c>
      <c r="C1806" s="102" t="s">
        <v>627</v>
      </c>
      <c r="D1806" s="102" t="s">
        <v>1674</v>
      </c>
      <c r="E1806" s="102" t="s">
        <v>387</v>
      </c>
      <c r="F1806" s="102" t="s">
        <v>387</v>
      </c>
    </row>
    <row r="1807" hidden="1">
      <c r="A1807" s="102" t="s">
        <v>1684</v>
      </c>
      <c r="B1807" s="102" t="s">
        <v>405</v>
      </c>
      <c r="C1807" s="102" t="s">
        <v>406</v>
      </c>
      <c r="D1807" s="102" t="s">
        <v>1674</v>
      </c>
      <c r="E1807" s="102" t="s">
        <v>387</v>
      </c>
      <c r="F1807" s="102" t="s">
        <v>387</v>
      </c>
    </row>
    <row r="1808" hidden="1">
      <c r="A1808" s="102" t="s">
        <v>1673</v>
      </c>
      <c r="B1808" s="102" t="s">
        <v>615</v>
      </c>
      <c r="C1808" s="102" t="s">
        <v>616</v>
      </c>
      <c r="D1808" s="175" t="s">
        <v>1674</v>
      </c>
      <c r="E1808" s="102" t="s">
        <v>327</v>
      </c>
      <c r="F1808" s="102" t="s">
        <v>327</v>
      </c>
    </row>
    <row r="1809" hidden="1">
      <c r="A1809" s="102" t="s">
        <v>1673</v>
      </c>
      <c r="B1809" s="102" t="s">
        <v>379</v>
      </c>
      <c r="C1809" s="102" t="s">
        <v>380</v>
      </c>
      <c r="D1809" s="102" t="s">
        <v>1674</v>
      </c>
      <c r="E1809" s="102" t="s">
        <v>327</v>
      </c>
      <c r="F1809" s="102" t="s">
        <v>327</v>
      </c>
    </row>
    <row r="1810" hidden="1">
      <c r="A1810" s="102" t="s">
        <v>1673</v>
      </c>
      <c r="B1810" s="102" t="s">
        <v>376</v>
      </c>
      <c r="C1810" s="102" t="s">
        <v>377</v>
      </c>
      <c r="D1810" s="104" t="s">
        <v>1674</v>
      </c>
      <c r="E1810" s="102" t="s">
        <v>327</v>
      </c>
      <c r="F1810" s="102" t="s">
        <v>327</v>
      </c>
    </row>
    <row r="1811" hidden="1">
      <c r="A1811" s="102" t="s">
        <v>1673</v>
      </c>
      <c r="B1811" s="102" t="s">
        <v>333</v>
      </c>
      <c r="C1811" s="102" t="s">
        <v>268</v>
      </c>
      <c r="D1811" s="102" t="s">
        <v>1674</v>
      </c>
      <c r="E1811" s="102" t="s">
        <v>327</v>
      </c>
      <c r="F1811" s="102" t="s">
        <v>327</v>
      </c>
    </row>
    <row r="1812" hidden="1">
      <c r="A1812" s="102" t="s">
        <v>1673</v>
      </c>
      <c r="B1812" s="102" t="s">
        <v>330</v>
      </c>
      <c r="C1812" s="102" t="s">
        <v>331</v>
      </c>
      <c r="D1812" s="102" t="s">
        <v>1674</v>
      </c>
      <c r="E1812" s="102" t="s">
        <v>327</v>
      </c>
      <c r="F1812" s="102" t="s">
        <v>327</v>
      </c>
    </row>
    <row r="1813" hidden="1">
      <c r="A1813" s="102" t="s">
        <v>1673</v>
      </c>
      <c r="B1813" s="102" t="s">
        <v>325</v>
      </c>
      <c r="C1813" s="102" t="s">
        <v>326</v>
      </c>
      <c r="D1813" s="102" t="s">
        <v>1674</v>
      </c>
      <c r="E1813" s="102" t="s">
        <v>327</v>
      </c>
      <c r="F1813" s="102" t="s">
        <v>327</v>
      </c>
    </row>
    <row r="1814" hidden="1">
      <c r="A1814" s="102" t="s">
        <v>1762</v>
      </c>
      <c r="B1814" s="102" t="s">
        <v>773</v>
      </c>
      <c r="C1814" s="102" t="s">
        <v>774</v>
      </c>
      <c r="D1814" s="102" t="s">
        <v>1674</v>
      </c>
      <c r="E1814" s="102" t="s">
        <v>86</v>
      </c>
      <c r="F1814" s="102" t="s">
        <v>86</v>
      </c>
    </row>
    <row r="1815" hidden="1">
      <c r="A1815" s="102" t="s">
        <v>1762</v>
      </c>
      <c r="B1815" s="102" t="s">
        <v>771</v>
      </c>
      <c r="C1815" s="102" t="s">
        <v>772</v>
      </c>
      <c r="D1815" s="102" t="s">
        <v>1674</v>
      </c>
      <c r="E1815" s="102" t="s">
        <v>86</v>
      </c>
      <c r="F1815" s="102" t="s">
        <v>86</v>
      </c>
    </row>
    <row r="1816" hidden="1">
      <c r="A1816" s="102" t="s">
        <v>1762</v>
      </c>
      <c r="B1816" s="102" t="s">
        <v>135</v>
      </c>
      <c r="C1816" s="102" t="s">
        <v>136</v>
      </c>
      <c r="D1816" s="102" t="s">
        <v>1674</v>
      </c>
      <c r="E1816" s="102" t="s">
        <v>114</v>
      </c>
      <c r="F1816" s="102" t="s">
        <v>86</v>
      </c>
    </row>
    <row r="1817" hidden="1">
      <c r="A1817" s="102" t="s">
        <v>1762</v>
      </c>
      <c r="B1817" s="102" t="s">
        <v>105</v>
      </c>
      <c r="C1817" s="102" t="s">
        <v>106</v>
      </c>
      <c r="D1817" s="102" t="s">
        <v>1674</v>
      </c>
      <c r="E1817" s="102" t="s">
        <v>86</v>
      </c>
      <c r="F1817" s="102" t="s">
        <v>86</v>
      </c>
    </row>
    <row r="1818" hidden="1">
      <c r="A1818" s="102" t="s">
        <v>1762</v>
      </c>
      <c r="B1818" s="102" t="s">
        <v>96</v>
      </c>
      <c r="C1818" s="102" t="s">
        <v>97</v>
      </c>
      <c r="D1818" s="102" t="s">
        <v>1674</v>
      </c>
      <c r="E1818" s="102" t="s">
        <v>86</v>
      </c>
      <c r="F1818" s="102" t="s">
        <v>86</v>
      </c>
    </row>
    <row r="1819" hidden="1">
      <c r="A1819" s="102" t="s">
        <v>1762</v>
      </c>
      <c r="B1819" s="102" t="s">
        <v>79</v>
      </c>
      <c r="C1819" s="102" t="s">
        <v>80</v>
      </c>
      <c r="D1819" s="102" t="s">
        <v>1674</v>
      </c>
      <c r="E1819" s="102" t="s">
        <v>86</v>
      </c>
      <c r="F1819" s="102" t="s">
        <v>86</v>
      </c>
    </row>
    <row r="1820" hidden="1">
      <c r="A1820" s="102" t="s">
        <v>1762</v>
      </c>
      <c r="B1820" s="102" t="s">
        <v>74</v>
      </c>
      <c r="C1820" s="102" t="s">
        <v>75</v>
      </c>
      <c r="D1820" s="102" t="s">
        <v>1674</v>
      </c>
      <c r="E1820" s="102" t="s">
        <v>50</v>
      </c>
      <c r="F1820" s="102" t="s">
        <v>86</v>
      </c>
    </row>
    <row r="1821" hidden="1">
      <c r="A1821" s="102" t="s">
        <v>1753</v>
      </c>
      <c r="B1821" s="102" t="s">
        <v>126</v>
      </c>
      <c r="C1821" s="102" t="s">
        <v>127</v>
      </c>
      <c r="D1821" s="102" t="s">
        <v>1674</v>
      </c>
      <c r="E1821" s="102" t="s">
        <v>114</v>
      </c>
      <c r="F1821" s="102" t="s">
        <v>27</v>
      </c>
    </row>
    <row r="1822" hidden="1">
      <c r="A1822" s="102" t="s">
        <v>1753</v>
      </c>
      <c r="B1822" s="102" t="s">
        <v>69</v>
      </c>
      <c r="C1822" s="102" t="s">
        <v>70</v>
      </c>
      <c r="D1822" s="175" t="s">
        <v>1674</v>
      </c>
      <c r="E1822" s="102" t="s">
        <v>27</v>
      </c>
      <c r="F1822" s="102" t="s">
        <v>27</v>
      </c>
    </row>
    <row r="1823" hidden="1">
      <c r="A1823" s="102" t="s">
        <v>1753</v>
      </c>
      <c r="B1823" s="102" t="s">
        <v>65</v>
      </c>
      <c r="C1823" s="102" t="s">
        <v>66</v>
      </c>
      <c r="D1823" s="102" t="s">
        <v>1674</v>
      </c>
      <c r="E1823" s="102" t="s">
        <v>27</v>
      </c>
      <c r="F1823" s="102" t="s">
        <v>27</v>
      </c>
    </row>
    <row r="1824" hidden="1">
      <c r="A1824" s="102" t="s">
        <v>1753</v>
      </c>
      <c r="B1824" s="102" t="s">
        <v>63</v>
      </c>
      <c r="C1824" s="102" t="s">
        <v>64</v>
      </c>
      <c r="D1824" s="102" t="s">
        <v>1674</v>
      </c>
      <c r="E1824" s="102" t="s">
        <v>27</v>
      </c>
      <c r="F1824" s="102" t="s">
        <v>27</v>
      </c>
    </row>
    <row r="1825" hidden="1">
      <c r="A1825" s="102" t="s">
        <v>1753</v>
      </c>
      <c r="B1825" s="102" t="s">
        <v>57</v>
      </c>
      <c r="C1825" s="102" t="s">
        <v>58</v>
      </c>
      <c r="D1825" s="102" t="s">
        <v>1674</v>
      </c>
      <c r="E1825" s="102" t="s">
        <v>27</v>
      </c>
      <c r="F1825" s="102" t="s">
        <v>27</v>
      </c>
    </row>
    <row r="1826" hidden="1">
      <c r="A1826" s="102" t="s">
        <v>1753</v>
      </c>
      <c r="B1826" s="102" t="s">
        <v>53</v>
      </c>
      <c r="C1826" s="102" t="s">
        <v>54</v>
      </c>
      <c r="D1826" s="102" t="s">
        <v>1674</v>
      </c>
      <c r="E1826" s="102" t="s">
        <v>27</v>
      </c>
      <c r="F1826" s="102" t="s">
        <v>27</v>
      </c>
    </row>
    <row r="1827" hidden="1">
      <c r="A1827" s="102" t="s">
        <v>1753</v>
      </c>
      <c r="B1827" s="102" t="s">
        <v>43</v>
      </c>
      <c r="C1827" s="102" t="s">
        <v>44</v>
      </c>
      <c r="D1827" s="102" t="s">
        <v>1674</v>
      </c>
      <c r="E1827" s="102" t="s">
        <v>27</v>
      </c>
      <c r="F1827" s="102" t="s">
        <v>27</v>
      </c>
    </row>
    <row r="1828" hidden="1">
      <c r="A1828" s="102" t="s">
        <v>1753</v>
      </c>
      <c r="B1828" s="102" t="s">
        <v>31</v>
      </c>
      <c r="C1828" s="102" t="s">
        <v>32</v>
      </c>
      <c r="D1828" s="102" t="s">
        <v>1674</v>
      </c>
      <c r="E1828" s="102" t="s">
        <v>27</v>
      </c>
      <c r="F1828" s="102" t="s">
        <v>27</v>
      </c>
    </row>
    <row r="1829" hidden="1">
      <c r="A1829" s="102" t="s">
        <v>1753</v>
      </c>
      <c r="B1829" s="102" t="s">
        <v>23</v>
      </c>
      <c r="C1829" s="102" t="s">
        <v>25</v>
      </c>
      <c r="D1829" s="102" t="s">
        <v>1674</v>
      </c>
      <c r="E1829" s="102" t="s">
        <v>27</v>
      </c>
      <c r="F1829" s="102" t="s">
        <v>27</v>
      </c>
    </row>
    <row r="1830" hidden="1">
      <c r="A1830" s="102" t="s">
        <v>1799</v>
      </c>
      <c r="B1830" s="102" t="s">
        <v>768</v>
      </c>
      <c r="C1830" s="102" t="s">
        <v>769</v>
      </c>
      <c r="D1830" s="102" t="s">
        <v>1674</v>
      </c>
      <c r="E1830" s="102" t="s">
        <v>141</v>
      </c>
      <c r="F1830" s="102" t="s">
        <v>141</v>
      </c>
    </row>
    <row r="1831" hidden="1">
      <c r="A1831" s="102" t="s">
        <v>1799</v>
      </c>
      <c r="B1831" s="102" t="s">
        <v>719</v>
      </c>
      <c r="C1831" s="102" t="s">
        <v>720</v>
      </c>
      <c r="D1831" s="102" t="s">
        <v>1674</v>
      </c>
      <c r="E1831" s="102" t="s">
        <v>141</v>
      </c>
      <c r="F1831" s="102" t="s">
        <v>141</v>
      </c>
    </row>
    <row r="1832" hidden="1">
      <c r="A1832" s="102" t="s">
        <v>1799</v>
      </c>
      <c r="B1832" s="102" t="s">
        <v>700</v>
      </c>
      <c r="C1832" s="102" t="s">
        <v>701</v>
      </c>
      <c r="D1832" s="102" t="s">
        <v>1674</v>
      </c>
      <c r="E1832" s="102" t="s">
        <v>141</v>
      </c>
      <c r="F1832" s="102" t="s">
        <v>141</v>
      </c>
    </row>
    <row r="1833" hidden="1">
      <c r="A1833" s="102" t="s">
        <v>1799</v>
      </c>
      <c r="B1833" s="102" t="s">
        <v>160</v>
      </c>
      <c r="C1833" s="102" t="s">
        <v>161</v>
      </c>
      <c r="D1833" s="102" t="s">
        <v>1674</v>
      </c>
      <c r="E1833" s="102" t="s">
        <v>141</v>
      </c>
      <c r="F1833" s="102" t="s">
        <v>141</v>
      </c>
    </row>
    <row r="1834" hidden="1">
      <c r="A1834" s="102" t="s">
        <v>1799</v>
      </c>
      <c r="B1834" s="102" t="s">
        <v>149</v>
      </c>
      <c r="C1834" s="102" t="s">
        <v>150</v>
      </c>
      <c r="D1834" s="102" t="s">
        <v>1674</v>
      </c>
      <c r="E1834" s="102" t="s">
        <v>141</v>
      </c>
      <c r="F1834" s="102" t="s">
        <v>141</v>
      </c>
    </row>
    <row r="1835" hidden="1">
      <c r="A1835" s="102" t="s">
        <v>1799</v>
      </c>
      <c r="B1835" s="102" t="s">
        <v>147</v>
      </c>
      <c r="C1835" s="102" t="s">
        <v>148</v>
      </c>
      <c r="D1835" s="102" t="s">
        <v>1674</v>
      </c>
      <c r="E1835" s="102" t="s">
        <v>141</v>
      </c>
      <c r="F1835" s="102" t="s">
        <v>141</v>
      </c>
    </row>
    <row r="1836" hidden="1">
      <c r="A1836" s="102" t="s">
        <v>1799</v>
      </c>
      <c r="B1836" s="102" t="s">
        <v>143</v>
      </c>
      <c r="C1836" s="102" t="s">
        <v>144</v>
      </c>
      <c r="D1836" s="105" t="s">
        <v>1674</v>
      </c>
      <c r="E1836" s="102" t="s">
        <v>141</v>
      </c>
      <c r="F1836" s="102" t="s">
        <v>141</v>
      </c>
    </row>
    <row r="1837" hidden="1">
      <c r="A1837" s="102" t="s">
        <v>1705</v>
      </c>
      <c r="B1837" s="102" t="s">
        <v>737</v>
      </c>
      <c r="C1837" s="102" t="s">
        <v>738</v>
      </c>
      <c r="D1837" s="102" t="s">
        <v>1676</v>
      </c>
      <c r="E1837" s="102" t="s">
        <v>453</v>
      </c>
      <c r="F1837" s="102" t="s">
        <v>453</v>
      </c>
    </row>
    <row r="1838" hidden="1">
      <c r="A1838" s="102" t="s">
        <v>1705</v>
      </c>
      <c r="B1838" s="102" t="s">
        <v>726</v>
      </c>
      <c r="C1838" s="102" t="s">
        <v>727</v>
      </c>
      <c r="D1838" s="102" t="s">
        <v>1676</v>
      </c>
      <c r="E1838" s="102" t="s">
        <v>453</v>
      </c>
      <c r="F1838" s="102" t="s">
        <v>453</v>
      </c>
    </row>
    <row r="1839" hidden="1">
      <c r="A1839" s="102" t="s">
        <v>1705</v>
      </c>
      <c r="B1839" s="102" t="s">
        <v>694</v>
      </c>
      <c r="C1839" s="102" t="s">
        <v>695</v>
      </c>
      <c r="D1839" s="102" t="s">
        <v>1676</v>
      </c>
      <c r="E1839" s="102" t="s">
        <v>453</v>
      </c>
      <c r="F1839" s="102" t="s">
        <v>453</v>
      </c>
    </row>
    <row r="1840" hidden="1">
      <c r="A1840" s="102" t="s">
        <v>1705</v>
      </c>
      <c r="B1840" s="102" t="s">
        <v>629</v>
      </c>
      <c r="C1840" s="102" t="s">
        <v>630</v>
      </c>
      <c r="D1840" s="102" t="s">
        <v>1676</v>
      </c>
      <c r="E1840" s="102" t="s">
        <v>453</v>
      </c>
      <c r="F1840" s="102" t="s">
        <v>453</v>
      </c>
    </row>
    <row r="1841" hidden="1">
      <c r="A1841" s="102" t="s">
        <v>1705</v>
      </c>
      <c r="B1841" s="102" t="s">
        <v>486</v>
      </c>
      <c r="C1841" s="102" t="s">
        <v>487</v>
      </c>
      <c r="D1841" s="102" t="s">
        <v>1676</v>
      </c>
      <c r="E1841" s="102" t="s">
        <v>453</v>
      </c>
      <c r="F1841" s="102" t="s">
        <v>453</v>
      </c>
    </row>
    <row r="1842" hidden="1">
      <c r="A1842" s="102" t="s">
        <v>1705</v>
      </c>
      <c r="B1842" s="102" t="s">
        <v>470</v>
      </c>
      <c r="C1842" s="102" t="s">
        <v>471</v>
      </c>
      <c r="D1842" s="102" t="s">
        <v>1676</v>
      </c>
      <c r="E1842" s="102" t="s">
        <v>453</v>
      </c>
      <c r="F1842" s="102" t="s">
        <v>453</v>
      </c>
    </row>
    <row r="1843" hidden="1">
      <c r="A1843" s="102" t="s">
        <v>1705</v>
      </c>
      <c r="B1843" s="102" t="s">
        <v>461</v>
      </c>
      <c r="C1843" s="102" t="s">
        <v>462</v>
      </c>
      <c r="D1843" s="102" t="s">
        <v>1676</v>
      </c>
      <c r="E1843" s="102" t="s">
        <v>453</v>
      </c>
      <c r="F1843" s="102" t="s">
        <v>453</v>
      </c>
    </row>
    <row r="1844" hidden="1">
      <c r="A1844" s="102" t="s">
        <v>1705</v>
      </c>
      <c r="B1844" s="102" t="s">
        <v>458</v>
      </c>
      <c r="C1844" s="102" t="s">
        <v>459</v>
      </c>
      <c r="D1844" s="102" t="s">
        <v>1676</v>
      </c>
      <c r="E1844" s="102" t="s">
        <v>453</v>
      </c>
      <c r="F1844" s="102" t="s">
        <v>453</v>
      </c>
    </row>
    <row r="1845" hidden="1">
      <c r="A1845" s="102" t="s">
        <v>1705</v>
      </c>
      <c r="B1845" s="102" t="s">
        <v>451</v>
      </c>
      <c r="C1845" s="102" t="s">
        <v>452</v>
      </c>
      <c r="D1845" s="102" t="s">
        <v>1676</v>
      </c>
      <c r="E1845" s="102" t="s">
        <v>453</v>
      </c>
      <c r="F1845" s="102" t="s">
        <v>453</v>
      </c>
    </row>
    <row r="1846" hidden="1">
      <c r="A1846" s="102" t="s">
        <v>1685</v>
      </c>
      <c r="B1846" s="102" t="s">
        <v>797</v>
      </c>
      <c r="C1846" s="102" t="s">
        <v>798</v>
      </c>
      <c r="D1846" s="102" t="s">
        <v>1676</v>
      </c>
      <c r="E1846" s="102" t="s">
        <v>387</v>
      </c>
      <c r="F1846" s="102" t="s">
        <v>387</v>
      </c>
    </row>
    <row r="1847" hidden="1">
      <c r="A1847" s="102" t="s">
        <v>1685</v>
      </c>
      <c r="B1847" s="102" t="s">
        <v>626</v>
      </c>
      <c r="C1847" s="102" t="s">
        <v>627</v>
      </c>
      <c r="D1847" s="102" t="s">
        <v>1676</v>
      </c>
      <c r="E1847" s="102" t="s">
        <v>387</v>
      </c>
      <c r="F1847" s="102" t="s">
        <v>387</v>
      </c>
    </row>
    <row r="1848">
      <c r="A1848" s="102" t="s">
        <v>1685</v>
      </c>
      <c r="B1848" s="102" t="s">
        <v>621</v>
      </c>
      <c r="C1848" s="102" t="s">
        <v>622</v>
      </c>
      <c r="D1848" s="102" t="s">
        <v>1676</v>
      </c>
      <c r="E1848" s="102" t="s">
        <v>387</v>
      </c>
      <c r="F1848" s="102" t="s">
        <v>387</v>
      </c>
    </row>
    <row r="1849" hidden="1">
      <c r="A1849" s="102" t="s">
        <v>1781</v>
      </c>
      <c r="B1849" s="102" t="s">
        <v>135</v>
      </c>
      <c r="C1849" s="102" t="s">
        <v>136</v>
      </c>
      <c r="D1849" s="102" t="s">
        <v>1676</v>
      </c>
      <c r="E1849" s="102" t="s">
        <v>114</v>
      </c>
      <c r="F1849" s="102" t="s">
        <v>114</v>
      </c>
    </row>
    <row r="1850" hidden="1">
      <c r="A1850" s="102" t="s">
        <v>1781</v>
      </c>
      <c r="B1850" s="102" t="s">
        <v>23</v>
      </c>
      <c r="C1850" s="102" t="s">
        <v>25</v>
      </c>
      <c r="D1850" s="102" t="s">
        <v>1676</v>
      </c>
      <c r="E1850" s="102" t="s">
        <v>27</v>
      </c>
      <c r="F1850" s="102" t="s">
        <v>114</v>
      </c>
    </row>
    <row r="1851" hidden="1">
      <c r="A1851" s="102" t="s">
        <v>1675</v>
      </c>
      <c r="B1851" s="102" t="s">
        <v>615</v>
      </c>
      <c r="C1851" s="102" t="s">
        <v>616</v>
      </c>
      <c r="D1851" s="175" t="s">
        <v>1676</v>
      </c>
      <c r="E1851" s="102" t="s">
        <v>327</v>
      </c>
      <c r="F1851" s="102" t="s">
        <v>327</v>
      </c>
    </row>
    <row r="1852" hidden="1">
      <c r="A1852" s="102" t="s">
        <v>1675</v>
      </c>
      <c r="B1852" s="102" t="s">
        <v>376</v>
      </c>
      <c r="C1852" s="102" t="s">
        <v>377</v>
      </c>
      <c r="D1852" s="104" t="s">
        <v>1676</v>
      </c>
      <c r="E1852" s="102" t="s">
        <v>327</v>
      </c>
      <c r="F1852" s="102" t="s">
        <v>327</v>
      </c>
    </row>
    <row r="1853" hidden="1">
      <c r="A1853" s="102" t="s">
        <v>1675</v>
      </c>
      <c r="B1853" s="102" t="s">
        <v>367</v>
      </c>
      <c r="C1853" s="102" t="s">
        <v>368</v>
      </c>
      <c r="D1853" s="102" t="s">
        <v>1676</v>
      </c>
      <c r="E1853" s="102" t="s">
        <v>327</v>
      </c>
      <c r="F1853" s="102" t="s">
        <v>327</v>
      </c>
    </row>
    <row r="1854" hidden="1">
      <c r="A1854" s="102" t="s">
        <v>1675</v>
      </c>
      <c r="B1854" s="102" t="s">
        <v>340</v>
      </c>
      <c r="C1854" s="102" t="s">
        <v>341</v>
      </c>
      <c r="D1854" s="102" t="s">
        <v>1676</v>
      </c>
      <c r="E1854" s="102" t="s">
        <v>327</v>
      </c>
      <c r="F1854" s="102" t="s">
        <v>327</v>
      </c>
    </row>
    <row r="1855" hidden="1">
      <c r="A1855" s="102" t="s">
        <v>1675</v>
      </c>
      <c r="B1855" s="102" t="s">
        <v>333</v>
      </c>
      <c r="C1855" s="102" t="s">
        <v>268</v>
      </c>
      <c r="D1855" s="102" t="s">
        <v>1676</v>
      </c>
      <c r="E1855" s="102" t="s">
        <v>327</v>
      </c>
      <c r="F1855" s="102" t="s">
        <v>327</v>
      </c>
    </row>
    <row r="1856" hidden="1">
      <c r="A1856" s="102" t="s">
        <v>1675</v>
      </c>
      <c r="B1856" s="102" t="s">
        <v>330</v>
      </c>
      <c r="C1856" s="102" t="s">
        <v>331</v>
      </c>
      <c r="D1856" s="102" t="s">
        <v>1676</v>
      </c>
      <c r="E1856" s="102" t="s">
        <v>327</v>
      </c>
      <c r="F1856" s="102" t="s">
        <v>327</v>
      </c>
    </row>
    <row r="1857" hidden="1">
      <c r="A1857" s="102" t="s">
        <v>1675</v>
      </c>
      <c r="B1857" s="102" t="s">
        <v>325</v>
      </c>
      <c r="C1857" s="102" t="s">
        <v>326</v>
      </c>
      <c r="D1857" s="102" t="s">
        <v>1676</v>
      </c>
      <c r="E1857" s="102" t="s">
        <v>327</v>
      </c>
      <c r="F1857" s="102" t="s">
        <v>327</v>
      </c>
    </row>
    <row r="1858" hidden="1">
      <c r="A1858" s="102" t="s">
        <v>1714</v>
      </c>
      <c r="B1858" s="102" t="s">
        <v>781</v>
      </c>
      <c r="C1858" s="102" t="s">
        <v>782</v>
      </c>
      <c r="D1858" s="102" t="s">
        <v>1676</v>
      </c>
      <c r="E1858" s="102" t="s">
        <v>439</v>
      </c>
      <c r="F1858" s="102" t="s">
        <v>439</v>
      </c>
    </row>
    <row r="1859" hidden="1">
      <c r="A1859" s="102" t="s">
        <v>1714</v>
      </c>
      <c r="B1859" s="102" t="s">
        <v>684</v>
      </c>
      <c r="C1859" s="102" t="s">
        <v>685</v>
      </c>
      <c r="D1859" s="102" t="s">
        <v>1676</v>
      </c>
      <c r="E1859" s="102" t="s">
        <v>439</v>
      </c>
      <c r="F1859" s="102" t="s">
        <v>439</v>
      </c>
    </row>
    <row r="1860" hidden="1">
      <c r="A1860" s="102" t="s">
        <v>1714</v>
      </c>
      <c r="B1860" s="102" t="s">
        <v>674</v>
      </c>
      <c r="C1860" s="102" t="s">
        <v>675</v>
      </c>
      <c r="D1860" s="102" t="s">
        <v>1676</v>
      </c>
      <c r="E1860" s="102" t="s">
        <v>439</v>
      </c>
      <c r="F1860" s="102" t="s">
        <v>439</v>
      </c>
    </row>
    <row r="1861" hidden="1">
      <c r="A1861" s="102" t="s">
        <v>1714</v>
      </c>
      <c r="B1861" s="102" t="s">
        <v>444</v>
      </c>
      <c r="C1861" s="102" t="s">
        <v>445</v>
      </c>
      <c r="D1861" s="102" t="s">
        <v>1676</v>
      </c>
      <c r="E1861" s="102" t="s">
        <v>439</v>
      </c>
      <c r="F1861" s="102" t="s">
        <v>439</v>
      </c>
    </row>
    <row r="1862" hidden="1">
      <c r="A1862" s="102" t="s">
        <v>1714</v>
      </c>
      <c r="B1862" s="102" t="s">
        <v>442</v>
      </c>
      <c r="C1862" s="102" t="s">
        <v>443</v>
      </c>
      <c r="D1862" s="102" t="s">
        <v>1676</v>
      </c>
      <c r="E1862" s="102" t="s">
        <v>439</v>
      </c>
      <c r="F1862" s="102" t="s">
        <v>439</v>
      </c>
    </row>
    <row r="1863" hidden="1">
      <c r="A1863" s="102" t="s">
        <v>1714</v>
      </c>
      <c r="B1863" s="102" t="s">
        <v>438</v>
      </c>
      <c r="C1863" s="102" t="s">
        <v>268</v>
      </c>
      <c r="D1863" s="102" t="s">
        <v>1676</v>
      </c>
      <c r="E1863" s="102" t="s">
        <v>439</v>
      </c>
      <c r="F1863" s="102" t="s">
        <v>439</v>
      </c>
    </row>
    <row r="1864" hidden="1">
      <c r="A1864" s="102" t="s">
        <v>1754</v>
      </c>
      <c r="B1864" s="102" t="s">
        <v>65</v>
      </c>
      <c r="C1864" s="102" t="s">
        <v>66</v>
      </c>
      <c r="D1864" s="102" t="s">
        <v>1676</v>
      </c>
      <c r="E1864" s="102" t="s">
        <v>27</v>
      </c>
      <c r="F1864" s="102" t="s">
        <v>27</v>
      </c>
    </row>
    <row r="1865" hidden="1">
      <c r="A1865" s="102" t="s">
        <v>1754</v>
      </c>
      <c r="B1865" s="102" t="s">
        <v>57</v>
      </c>
      <c r="C1865" s="102" t="s">
        <v>58</v>
      </c>
      <c r="D1865" s="102" t="s">
        <v>1676</v>
      </c>
      <c r="E1865" s="102" t="s">
        <v>27</v>
      </c>
      <c r="F1865" s="102" t="s">
        <v>27</v>
      </c>
    </row>
    <row r="1866" hidden="1">
      <c r="A1866" s="102" t="s">
        <v>1754</v>
      </c>
      <c r="B1866" s="102" t="s">
        <v>53</v>
      </c>
      <c r="C1866" s="102" t="s">
        <v>54</v>
      </c>
      <c r="D1866" s="102" t="s">
        <v>1676</v>
      </c>
      <c r="E1866" s="102" t="s">
        <v>27</v>
      </c>
      <c r="F1866" s="102" t="s">
        <v>27</v>
      </c>
    </row>
    <row r="1867" hidden="1">
      <c r="A1867" s="102" t="s">
        <v>1754</v>
      </c>
      <c r="B1867" s="102" t="s">
        <v>43</v>
      </c>
      <c r="C1867" s="102" t="s">
        <v>44</v>
      </c>
      <c r="D1867" s="102" t="s">
        <v>1676</v>
      </c>
      <c r="E1867" s="102" t="s">
        <v>27</v>
      </c>
      <c r="F1867" s="102" t="s">
        <v>27</v>
      </c>
    </row>
    <row r="1868" hidden="1">
      <c r="A1868" s="102" t="s">
        <v>1754</v>
      </c>
      <c r="B1868" s="102" t="s">
        <v>31</v>
      </c>
      <c r="C1868" s="102" t="s">
        <v>32</v>
      </c>
      <c r="D1868" s="102" t="s">
        <v>1676</v>
      </c>
      <c r="E1868" s="102" t="s">
        <v>27</v>
      </c>
      <c r="F1868" s="102" t="s">
        <v>27</v>
      </c>
    </row>
    <row r="1869" hidden="1">
      <c r="A1869" s="102" t="s">
        <v>1763</v>
      </c>
      <c r="B1869" s="102" t="s">
        <v>773</v>
      </c>
      <c r="C1869" s="102" t="s">
        <v>774</v>
      </c>
      <c r="D1869" s="102" t="s">
        <v>1676</v>
      </c>
      <c r="E1869" s="102" t="s">
        <v>86</v>
      </c>
      <c r="F1869" s="102" t="s">
        <v>86</v>
      </c>
    </row>
    <row r="1870" hidden="1">
      <c r="A1870" s="102" t="s">
        <v>1763</v>
      </c>
      <c r="B1870" s="102" t="s">
        <v>771</v>
      </c>
      <c r="C1870" s="102" t="s">
        <v>772</v>
      </c>
      <c r="D1870" s="102" t="s">
        <v>1676</v>
      </c>
      <c r="E1870" s="102" t="s">
        <v>86</v>
      </c>
      <c r="F1870" s="102" t="s">
        <v>86</v>
      </c>
    </row>
    <row r="1871" hidden="1">
      <c r="A1871" s="102" t="s">
        <v>1763</v>
      </c>
      <c r="B1871" s="102" t="s">
        <v>165</v>
      </c>
      <c r="C1871" s="102" t="s">
        <v>166</v>
      </c>
      <c r="D1871" s="102" t="s">
        <v>1676</v>
      </c>
      <c r="E1871" s="102" t="s">
        <v>86</v>
      </c>
      <c r="F1871" s="102" t="s">
        <v>86</v>
      </c>
    </row>
    <row r="1872" hidden="1">
      <c r="A1872" s="102" t="s">
        <v>1763</v>
      </c>
      <c r="B1872" s="102" t="s">
        <v>79</v>
      </c>
      <c r="C1872" s="102" t="s">
        <v>80</v>
      </c>
      <c r="D1872" s="102" t="s">
        <v>1676</v>
      </c>
      <c r="E1872" s="102" t="s">
        <v>86</v>
      </c>
      <c r="F1872" s="102" t="s">
        <v>86</v>
      </c>
    </row>
    <row r="1873" hidden="1">
      <c r="A1873" s="102" t="s">
        <v>1801</v>
      </c>
      <c r="B1873" s="102" t="s">
        <v>791</v>
      </c>
      <c r="C1873" s="102" t="s">
        <v>792</v>
      </c>
      <c r="D1873" s="191">
        <v>45391.0</v>
      </c>
      <c r="E1873" s="102" t="s">
        <v>449</v>
      </c>
      <c r="F1873" s="102" t="s">
        <v>449</v>
      </c>
    </row>
    <row r="1874" hidden="1">
      <c r="A1874" s="102" t="s">
        <v>1801</v>
      </c>
      <c r="B1874" s="102" t="s">
        <v>760</v>
      </c>
      <c r="C1874" s="102" t="s">
        <v>761</v>
      </c>
      <c r="D1874" s="191">
        <v>45391.0</v>
      </c>
      <c r="E1874" s="102" t="s">
        <v>449</v>
      </c>
      <c r="F1874" s="102" t="s">
        <v>449</v>
      </c>
    </row>
    <row r="1875" hidden="1">
      <c r="A1875" s="102" t="s">
        <v>1801</v>
      </c>
      <c r="B1875" s="102" t="s">
        <v>544</v>
      </c>
      <c r="C1875" s="102" t="s">
        <v>545</v>
      </c>
      <c r="D1875" s="172">
        <v>45391.0</v>
      </c>
      <c r="E1875" s="102" t="s">
        <v>449</v>
      </c>
      <c r="F1875" s="102" t="s">
        <v>449</v>
      </c>
    </row>
    <row r="1876" hidden="1">
      <c r="A1876" s="102" t="s">
        <v>1801</v>
      </c>
      <c r="B1876" s="102" t="s">
        <v>526</v>
      </c>
      <c r="C1876" s="102" t="s">
        <v>527</v>
      </c>
      <c r="D1876" s="191">
        <v>45391.0</v>
      </c>
      <c r="E1876" s="102" t="s">
        <v>449</v>
      </c>
      <c r="F1876" s="102" t="s">
        <v>449</v>
      </c>
    </row>
    <row r="1877" hidden="1">
      <c r="A1877" s="102" t="s">
        <v>1801</v>
      </c>
      <c r="B1877" s="102" t="s">
        <v>523</v>
      </c>
      <c r="C1877" s="102" t="s">
        <v>524</v>
      </c>
      <c r="D1877" s="191">
        <v>45391.0</v>
      </c>
      <c r="E1877" s="102" t="s">
        <v>449</v>
      </c>
      <c r="F1877" s="102" t="s">
        <v>449</v>
      </c>
    </row>
    <row r="1878" hidden="1">
      <c r="A1878" s="102" t="s">
        <v>1801</v>
      </c>
      <c r="B1878" s="102" t="s">
        <v>447</v>
      </c>
      <c r="C1878" s="102" t="s">
        <v>448</v>
      </c>
      <c r="D1878" s="191">
        <v>45391.0</v>
      </c>
      <c r="E1878" s="102" t="s">
        <v>449</v>
      </c>
      <c r="F1878" s="102" t="s">
        <v>449</v>
      </c>
    </row>
    <row r="1879" hidden="1">
      <c r="A1879" s="102" t="s">
        <v>1814</v>
      </c>
      <c r="B1879" s="102" t="s">
        <v>797</v>
      </c>
      <c r="C1879" s="102" t="s">
        <v>798</v>
      </c>
      <c r="D1879" s="191">
        <v>45391.0</v>
      </c>
      <c r="E1879" s="102" t="s">
        <v>387</v>
      </c>
      <c r="F1879" s="102" t="s">
        <v>387</v>
      </c>
    </row>
    <row r="1880">
      <c r="A1880" s="102" t="s">
        <v>1814</v>
      </c>
      <c r="B1880" s="102" t="s">
        <v>621</v>
      </c>
      <c r="C1880" s="102" t="s">
        <v>622</v>
      </c>
      <c r="D1880" s="191">
        <v>45391.0</v>
      </c>
      <c r="E1880" s="102" t="s">
        <v>387</v>
      </c>
      <c r="F1880" s="102" t="s">
        <v>387</v>
      </c>
    </row>
    <row r="1881" hidden="1">
      <c r="A1881" s="102" t="s">
        <v>1814</v>
      </c>
      <c r="B1881" s="102" t="s">
        <v>405</v>
      </c>
      <c r="C1881" s="102" t="s">
        <v>406</v>
      </c>
      <c r="D1881" s="191">
        <v>45391.0</v>
      </c>
      <c r="E1881" s="102" t="s">
        <v>387</v>
      </c>
      <c r="F1881" s="102" t="s">
        <v>387</v>
      </c>
    </row>
    <row r="1882" hidden="1">
      <c r="A1882" s="102" t="s">
        <v>1825</v>
      </c>
      <c r="B1882" s="102" t="s">
        <v>615</v>
      </c>
      <c r="C1882" s="102" t="s">
        <v>616</v>
      </c>
      <c r="D1882" s="172">
        <v>45391.0</v>
      </c>
      <c r="E1882" s="102" t="s">
        <v>327</v>
      </c>
      <c r="F1882" s="102" t="s">
        <v>327</v>
      </c>
    </row>
    <row r="1883" hidden="1">
      <c r="A1883" s="102" t="s">
        <v>1825</v>
      </c>
      <c r="B1883" s="102" t="s">
        <v>389</v>
      </c>
      <c r="C1883" s="102" t="s">
        <v>390</v>
      </c>
      <c r="D1883" s="191">
        <v>45391.0</v>
      </c>
      <c r="E1883" s="102" t="s">
        <v>327</v>
      </c>
      <c r="F1883" s="102" t="s">
        <v>327</v>
      </c>
    </row>
    <row r="1884" hidden="1">
      <c r="A1884" s="102" t="s">
        <v>1825</v>
      </c>
      <c r="B1884" s="102" t="s">
        <v>379</v>
      </c>
      <c r="C1884" s="102" t="s">
        <v>380</v>
      </c>
      <c r="D1884" s="191">
        <v>45391.0</v>
      </c>
      <c r="E1884" s="102" t="s">
        <v>327</v>
      </c>
      <c r="F1884" s="102" t="s">
        <v>327</v>
      </c>
    </row>
    <row r="1885" hidden="1">
      <c r="A1885" s="102" t="s">
        <v>1825</v>
      </c>
      <c r="B1885" s="102" t="s">
        <v>376</v>
      </c>
      <c r="C1885" s="102" t="s">
        <v>377</v>
      </c>
      <c r="D1885" s="192">
        <v>45391.0</v>
      </c>
      <c r="E1885" s="102" t="s">
        <v>327</v>
      </c>
      <c r="F1885" s="102" t="s">
        <v>327</v>
      </c>
    </row>
    <row r="1886" hidden="1">
      <c r="A1886" s="102" t="s">
        <v>1825</v>
      </c>
      <c r="B1886" s="102" t="s">
        <v>373</v>
      </c>
      <c r="C1886" s="102" t="s">
        <v>374</v>
      </c>
      <c r="D1886" s="191">
        <v>45391.0</v>
      </c>
      <c r="E1886" s="102" t="s">
        <v>327</v>
      </c>
      <c r="F1886" s="102" t="s">
        <v>327</v>
      </c>
    </row>
    <row r="1887" hidden="1">
      <c r="A1887" s="102" t="s">
        <v>1825</v>
      </c>
      <c r="B1887" s="102" t="s">
        <v>353</v>
      </c>
      <c r="C1887" s="102" t="s">
        <v>354</v>
      </c>
      <c r="D1887" s="191">
        <v>45391.0</v>
      </c>
      <c r="E1887" s="102" t="s">
        <v>327</v>
      </c>
      <c r="F1887" s="102" t="s">
        <v>327</v>
      </c>
    </row>
    <row r="1888" hidden="1">
      <c r="A1888" s="102" t="s">
        <v>1825</v>
      </c>
      <c r="B1888" s="102" t="s">
        <v>333</v>
      </c>
      <c r="C1888" s="102" t="s">
        <v>268</v>
      </c>
      <c r="D1888" s="191">
        <v>45391.0</v>
      </c>
      <c r="E1888" s="102" t="s">
        <v>327</v>
      </c>
      <c r="F1888" s="102" t="s">
        <v>327</v>
      </c>
    </row>
    <row r="1889" hidden="1">
      <c r="A1889" s="102" t="s">
        <v>1825</v>
      </c>
      <c r="B1889" s="102" t="s">
        <v>330</v>
      </c>
      <c r="C1889" s="102" t="s">
        <v>331</v>
      </c>
      <c r="D1889" s="191">
        <v>45391.0</v>
      </c>
      <c r="E1889" s="102" t="s">
        <v>327</v>
      </c>
      <c r="F1889" s="102" t="s">
        <v>327</v>
      </c>
    </row>
    <row r="1890" hidden="1">
      <c r="A1890" s="102" t="s">
        <v>1825</v>
      </c>
      <c r="B1890" s="102" t="s">
        <v>325</v>
      </c>
      <c r="C1890" s="102" t="s">
        <v>326</v>
      </c>
      <c r="D1890" s="191">
        <v>45391.0</v>
      </c>
      <c r="E1890" s="102" t="s">
        <v>327</v>
      </c>
      <c r="F1890" s="102" t="s">
        <v>327</v>
      </c>
    </row>
    <row r="1891" hidden="1">
      <c r="A1891" s="102" t="s">
        <v>1833</v>
      </c>
      <c r="B1891" s="102" t="s">
        <v>781</v>
      </c>
      <c r="C1891" s="102" t="s">
        <v>782</v>
      </c>
      <c r="D1891" s="191">
        <v>45391.0</v>
      </c>
      <c r="E1891" s="102" t="s">
        <v>439</v>
      </c>
      <c r="F1891" s="102" t="s">
        <v>439</v>
      </c>
    </row>
    <row r="1892" hidden="1">
      <c r="A1892" s="102" t="s">
        <v>1833</v>
      </c>
      <c r="B1892" s="102" t="s">
        <v>684</v>
      </c>
      <c r="C1892" s="102" t="s">
        <v>685</v>
      </c>
      <c r="D1892" s="191">
        <v>45391.0</v>
      </c>
      <c r="E1892" s="102" t="s">
        <v>439</v>
      </c>
      <c r="F1892" s="102" t="s">
        <v>439</v>
      </c>
    </row>
    <row r="1893" hidden="1">
      <c r="A1893" s="102" t="s">
        <v>1833</v>
      </c>
      <c r="B1893" s="102" t="s">
        <v>674</v>
      </c>
      <c r="C1893" s="102" t="s">
        <v>675</v>
      </c>
      <c r="D1893" s="191">
        <v>45391.0</v>
      </c>
      <c r="E1893" s="102" t="s">
        <v>439</v>
      </c>
      <c r="F1893" s="102" t="s">
        <v>439</v>
      </c>
    </row>
    <row r="1894" hidden="1">
      <c r="A1894" s="102" t="s">
        <v>1833</v>
      </c>
      <c r="B1894" s="102" t="s">
        <v>444</v>
      </c>
      <c r="C1894" s="102" t="s">
        <v>445</v>
      </c>
      <c r="D1894" s="191">
        <v>45391.0</v>
      </c>
      <c r="E1894" s="102" t="s">
        <v>439</v>
      </c>
      <c r="F1894" s="102" t="s">
        <v>439</v>
      </c>
    </row>
    <row r="1895" hidden="1">
      <c r="A1895" s="102" t="s">
        <v>1913</v>
      </c>
      <c r="B1895" s="102" t="s">
        <v>719</v>
      </c>
      <c r="C1895" s="102" t="s">
        <v>720</v>
      </c>
      <c r="D1895" s="191">
        <v>45391.0</v>
      </c>
      <c r="E1895" s="102" t="s">
        <v>141</v>
      </c>
      <c r="F1895" s="102" t="s">
        <v>141</v>
      </c>
    </row>
    <row r="1896" hidden="1">
      <c r="A1896" s="102" t="s">
        <v>1913</v>
      </c>
      <c r="B1896" s="102" t="s">
        <v>700</v>
      </c>
      <c r="C1896" s="102" t="s">
        <v>701</v>
      </c>
      <c r="D1896" s="191">
        <v>45391.0</v>
      </c>
      <c r="E1896" s="102" t="s">
        <v>141</v>
      </c>
      <c r="F1896" s="102" t="s">
        <v>141</v>
      </c>
    </row>
    <row r="1897" hidden="1">
      <c r="A1897" s="102" t="s">
        <v>1913</v>
      </c>
      <c r="B1897" s="102" t="s">
        <v>160</v>
      </c>
      <c r="C1897" s="102" t="s">
        <v>161</v>
      </c>
      <c r="D1897" s="191">
        <v>45391.0</v>
      </c>
      <c r="E1897" s="102" t="s">
        <v>141</v>
      </c>
      <c r="F1897" s="102" t="s">
        <v>141</v>
      </c>
    </row>
    <row r="1898" hidden="1">
      <c r="A1898" s="102" t="s">
        <v>1913</v>
      </c>
      <c r="B1898" s="102" t="s">
        <v>149</v>
      </c>
      <c r="C1898" s="102" t="s">
        <v>150</v>
      </c>
      <c r="D1898" s="191">
        <v>45391.0</v>
      </c>
      <c r="E1898" s="102" t="s">
        <v>141</v>
      </c>
      <c r="F1898" s="102" t="s">
        <v>141</v>
      </c>
    </row>
    <row r="1899" hidden="1">
      <c r="A1899" s="102" t="s">
        <v>1913</v>
      </c>
      <c r="B1899" s="102" t="s">
        <v>147</v>
      </c>
      <c r="C1899" s="102" t="s">
        <v>148</v>
      </c>
      <c r="D1899" s="191">
        <v>45391.0</v>
      </c>
      <c r="E1899" s="102" t="s">
        <v>141</v>
      </c>
      <c r="F1899" s="102" t="s">
        <v>141</v>
      </c>
    </row>
    <row r="1900" hidden="1">
      <c r="A1900" s="102" t="s">
        <v>1897</v>
      </c>
      <c r="B1900" s="102" t="s">
        <v>799</v>
      </c>
      <c r="C1900" s="102" t="s">
        <v>800</v>
      </c>
      <c r="D1900" s="192">
        <v>45391.0</v>
      </c>
      <c r="E1900" s="102" t="s">
        <v>27</v>
      </c>
      <c r="F1900" s="102" t="s">
        <v>27</v>
      </c>
    </row>
    <row r="1901" hidden="1">
      <c r="A1901" s="102" t="s">
        <v>1897</v>
      </c>
      <c r="B1901" s="102" t="s">
        <v>712</v>
      </c>
      <c r="C1901" s="102" t="s">
        <v>713</v>
      </c>
      <c r="D1901" s="191">
        <v>45391.0</v>
      </c>
      <c r="E1901" s="102" t="s">
        <v>27</v>
      </c>
      <c r="F1901" s="102" t="s">
        <v>27</v>
      </c>
    </row>
    <row r="1902" hidden="1">
      <c r="A1902" s="102" t="s">
        <v>1897</v>
      </c>
      <c r="B1902" s="102" t="s">
        <v>126</v>
      </c>
      <c r="C1902" s="102" t="s">
        <v>127</v>
      </c>
      <c r="D1902" s="191">
        <v>45391.0</v>
      </c>
      <c r="E1902" s="102" t="s">
        <v>114</v>
      </c>
      <c r="F1902" s="102" t="s">
        <v>27</v>
      </c>
    </row>
    <row r="1903" hidden="1">
      <c r="A1903" s="102" t="s">
        <v>1897</v>
      </c>
      <c r="B1903" s="102" t="s">
        <v>69</v>
      </c>
      <c r="C1903" s="102" t="s">
        <v>70</v>
      </c>
      <c r="D1903" s="172">
        <v>45391.0</v>
      </c>
      <c r="E1903" s="102" t="s">
        <v>27</v>
      </c>
      <c r="F1903" s="102" t="s">
        <v>27</v>
      </c>
    </row>
    <row r="1904" hidden="1">
      <c r="A1904" s="102" t="s">
        <v>1897</v>
      </c>
      <c r="B1904" s="102" t="s">
        <v>65</v>
      </c>
      <c r="C1904" s="102" t="s">
        <v>66</v>
      </c>
      <c r="D1904" s="191">
        <v>45391.0</v>
      </c>
      <c r="E1904" s="102" t="s">
        <v>27</v>
      </c>
      <c r="F1904" s="102" t="s">
        <v>27</v>
      </c>
    </row>
    <row r="1905" hidden="1">
      <c r="A1905" s="102" t="s">
        <v>1897</v>
      </c>
      <c r="B1905" s="102" t="s">
        <v>63</v>
      </c>
      <c r="C1905" s="102" t="s">
        <v>64</v>
      </c>
      <c r="D1905" s="191">
        <v>45391.0</v>
      </c>
      <c r="E1905" s="102" t="s">
        <v>27</v>
      </c>
      <c r="F1905" s="102" t="s">
        <v>27</v>
      </c>
    </row>
    <row r="1906" hidden="1">
      <c r="A1906" s="102" t="s">
        <v>1897</v>
      </c>
      <c r="B1906" s="102" t="s">
        <v>57</v>
      </c>
      <c r="C1906" s="102" t="s">
        <v>58</v>
      </c>
      <c r="D1906" s="191">
        <v>45391.0</v>
      </c>
      <c r="E1906" s="102" t="s">
        <v>27</v>
      </c>
      <c r="F1906" s="102" t="s">
        <v>27</v>
      </c>
    </row>
    <row r="1907" hidden="1">
      <c r="A1907" s="102" t="s">
        <v>1897</v>
      </c>
      <c r="B1907" s="102" t="s">
        <v>53</v>
      </c>
      <c r="C1907" s="102" t="s">
        <v>54</v>
      </c>
      <c r="D1907" s="191">
        <v>45391.0</v>
      </c>
      <c r="E1907" s="102" t="s">
        <v>27</v>
      </c>
      <c r="F1907" s="102" t="s">
        <v>27</v>
      </c>
    </row>
    <row r="1908" hidden="1">
      <c r="A1908" s="102" t="s">
        <v>1897</v>
      </c>
      <c r="B1908" s="102" t="s">
        <v>43</v>
      </c>
      <c r="C1908" s="102" t="s">
        <v>44</v>
      </c>
      <c r="D1908" s="191">
        <v>45391.0</v>
      </c>
      <c r="E1908" s="102" t="s">
        <v>27</v>
      </c>
      <c r="F1908" s="102" t="s">
        <v>27</v>
      </c>
    </row>
    <row r="1909" hidden="1">
      <c r="A1909" s="102" t="s">
        <v>1897</v>
      </c>
      <c r="B1909" s="102" t="s">
        <v>31</v>
      </c>
      <c r="C1909" s="102" t="s">
        <v>32</v>
      </c>
      <c r="D1909" s="191">
        <v>45391.0</v>
      </c>
      <c r="E1909" s="102" t="s">
        <v>27</v>
      </c>
      <c r="F1909" s="102" t="s">
        <v>27</v>
      </c>
    </row>
    <row r="1910" hidden="1">
      <c r="A1910" s="102" t="s">
        <v>1897</v>
      </c>
      <c r="B1910" s="102" t="s">
        <v>23</v>
      </c>
      <c r="C1910" s="102" t="s">
        <v>25</v>
      </c>
      <c r="D1910" s="191">
        <v>45391.0</v>
      </c>
      <c r="E1910" s="102" t="s">
        <v>27</v>
      </c>
      <c r="F1910" s="102" t="s">
        <v>27</v>
      </c>
    </row>
    <row r="1911" hidden="1">
      <c r="A1911" s="102" t="s">
        <v>1905</v>
      </c>
      <c r="B1911" s="102" t="s">
        <v>802</v>
      </c>
      <c r="C1911" s="102" t="s">
        <v>803</v>
      </c>
      <c r="D1911" s="191">
        <v>45391.0</v>
      </c>
      <c r="E1911" s="102" t="s">
        <v>86</v>
      </c>
      <c r="F1911" s="102" t="s">
        <v>86</v>
      </c>
    </row>
    <row r="1912" hidden="1">
      <c r="A1912" s="102" t="s">
        <v>1905</v>
      </c>
      <c r="B1912" s="102" t="s">
        <v>773</v>
      </c>
      <c r="C1912" s="102" t="s">
        <v>774</v>
      </c>
      <c r="D1912" s="191">
        <v>45391.0</v>
      </c>
      <c r="E1912" s="102" t="s">
        <v>86</v>
      </c>
      <c r="F1912" s="102" t="s">
        <v>86</v>
      </c>
    </row>
    <row r="1913" hidden="1">
      <c r="A1913" s="102" t="s">
        <v>1905</v>
      </c>
      <c r="B1913" s="102" t="s">
        <v>771</v>
      </c>
      <c r="C1913" s="102" t="s">
        <v>772</v>
      </c>
      <c r="D1913" s="191">
        <v>45391.0</v>
      </c>
      <c r="E1913" s="102" t="s">
        <v>86</v>
      </c>
      <c r="F1913" s="102" t="s">
        <v>86</v>
      </c>
    </row>
    <row r="1914" hidden="1">
      <c r="A1914" s="102" t="s">
        <v>1905</v>
      </c>
      <c r="B1914" s="102" t="s">
        <v>135</v>
      </c>
      <c r="C1914" s="102" t="s">
        <v>136</v>
      </c>
      <c r="D1914" s="191">
        <v>45391.0</v>
      </c>
      <c r="E1914" s="102" t="s">
        <v>114</v>
      </c>
      <c r="F1914" s="102" t="s">
        <v>86</v>
      </c>
    </row>
    <row r="1915" hidden="1">
      <c r="A1915" s="102" t="s">
        <v>1905</v>
      </c>
      <c r="B1915" s="102" t="s">
        <v>105</v>
      </c>
      <c r="C1915" s="102" t="s">
        <v>106</v>
      </c>
      <c r="D1915" s="191">
        <v>45391.0</v>
      </c>
      <c r="E1915" s="102" t="s">
        <v>86</v>
      </c>
      <c r="F1915" s="102" t="s">
        <v>86</v>
      </c>
    </row>
    <row r="1916" hidden="1">
      <c r="A1916" s="102" t="s">
        <v>1905</v>
      </c>
      <c r="B1916" s="102" t="s">
        <v>96</v>
      </c>
      <c r="C1916" s="102" t="s">
        <v>97</v>
      </c>
      <c r="D1916" s="191">
        <v>45391.0</v>
      </c>
      <c r="E1916" s="102" t="s">
        <v>86</v>
      </c>
      <c r="F1916" s="102" t="s">
        <v>86</v>
      </c>
    </row>
    <row r="1917" hidden="1">
      <c r="A1917" s="102" t="s">
        <v>1905</v>
      </c>
      <c r="B1917" s="102" t="s">
        <v>79</v>
      </c>
      <c r="C1917" s="102" t="s">
        <v>80</v>
      </c>
      <c r="D1917" s="191">
        <v>45391.0</v>
      </c>
      <c r="E1917" s="102" t="s">
        <v>86</v>
      </c>
      <c r="F1917" s="102" t="s">
        <v>86</v>
      </c>
    </row>
    <row r="1918" hidden="1">
      <c r="A1918" s="102" t="s">
        <v>1905</v>
      </c>
      <c r="B1918" s="102" t="s">
        <v>74</v>
      </c>
      <c r="C1918" s="102" t="s">
        <v>75</v>
      </c>
      <c r="D1918" s="191">
        <v>45391.0</v>
      </c>
      <c r="E1918" s="102" t="s">
        <v>50</v>
      </c>
      <c r="F1918" s="102" t="s">
        <v>86</v>
      </c>
    </row>
    <row r="1919" hidden="1">
      <c r="A1919" s="102" t="s">
        <v>1841</v>
      </c>
      <c r="B1919" s="102" t="s">
        <v>794</v>
      </c>
      <c r="C1919" s="102" t="s">
        <v>605</v>
      </c>
      <c r="D1919" s="191">
        <v>45421.0</v>
      </c>
      <c r="E1919" s="102" t="s">
        <v>293</v>
      </c>
      <c r="F1919" s="102" t="s">
        <v>293</v>
      </c>
    </row>
    <row r="1920" hidden="1">
      <c r="A1920" s="102" t="s">
        <v>1841</v>
      </c>
      <c r="B1920" s="102" t="s">
        <v>766</v>
      </c>
      <c r="C1920" s="102" t="s">
        <v>231</v>
      </c>
      <c r="D1920" s="191">
        <v>45421.0</v>
      </c>
      <c r="E1920" s="102" t="s">
        <v>293</v>
      </c>
      <c r="F1920" s="102" t="s">
        <v>293</v>
      </c>
    </row>
    <row r="1921" hidden="1">
      <c r="A1921" s="102" t="s">
        <v>1841</v>
      </c>
      <c r="B1921" s="102" t="s">
        <v>763</v>
      </c>
      <c r="C1921" s="102" t="s">
        <v>764</v>
      </c>
      <c r="D1921" s="191">
        <v>45421.0</v>
      </c>
      <c r="E1921" s="102" t="s">
        <v>293</v>
      </c>
      <c r="F1921" s="102" t="s">
        <v>293</v>
      </c>
    </row>
    <row r="1922" hidden="1">
      <c r="A1922" s="102" t="s">
        <v>1841</v>
      </c>
      <c r="B1922" s="102" t="s">
        <v>717</v>
      </c>
      <c r="C1922" s="102" t="s">
        <v>536</v>
      </c>
      <c r="D1922" s="191">
        <v>45421.0</v>
      </c>
      <c r="E1922" s="102" t="s">
        <v>293</v>
      </c>
      <c r="F1922" s="102" t="s">
        <v>293</v>
      </c>
    </row>
    <row r="1923" hidden="1">
      <c r="A1923" s="102" t="s">
        <v>1841</v>
      </c>
      <c r="B1923" s="102" t="s">
        <v>664</v>
      </c>
      <c r="C1923" s="102" t="s">
        <v>643</v>
      </c>
      <c r="D1923" s="191">
        <v>45421.0</v>
      </c>
      <c r="E1923" s="102" t="s">
        <v>293</v>
      </c>
      <c r="F1923" s="102" t="s">
        <v>293</v>
      </c>
    </row>
    <row r="1924" hidden="1">
      <c r="A1924" s="102" t="s">
        <v>1841</v>
      </c>
      <c r="B1924" s="102" t="s">
        <v>578</v>
      </c>
      <c r="C1924" s="102" t="s">
        <v>579</v>
      </c>
      <c r="D1924" s="191">
        <v>45421.0</v>
      </c>
      <c r="E1924" s="102" t="s">
        <v>293</v>
      </c>
      <c r="F1924" s="102" t="s">
        <v>293</v>
      </c>
    </row>
    <row r="1925" hidden="1">
      <c r="A1925" s="102" t="s">
        <v>1841</v>
      </c>
      <c r="B1925" s="102" t="s">
        <v>574</v>
      </c>
      <c r="C1925" s="102" t="s">
        <v>575</v>
      </c>
      <c r="D1925" s="191">
        <v>45421.0</v>
      </c>
      <c r="E1925" s="102" t="s">
        <v>293</v>
      </c>
      <c r="F1925" s="102" t="s">
        <v>293</v>
      </c>
    </row>
    <row r="1926" hidden="1">
      <c r="A1926" s="102" t="s">
        <v>1841</v>
      </c>
      <c r="B1926" s="102" t="s">
        <v>571</v>
      </c>
      <c r="C1926" s="102" t="s">
        <v>572</v>
      </c>
      <c r="D1926" s="191">
        <v>45421.0</v>
      </c>
      <c r="E1926" s="102" t="s">
        <v>293</v>
      </c>
      <c r="F1926" s="102" t="s">
        <v>293</v>
      </c>
    </row>
    <row r="1927" hidden="1">
      <c r="A1927" s="102" t="s">
        <v>1841</v>
      </c>
      <c r="B1927" s="102" t="s">
        <v>567</v>
      </c>
      <c r="C1927" s="102" t="s">
        <v>568</v>
      </c>
      <c r="D1927" s="191">
        <v>45421.0</v>
      </c>
      <c r="E1927" s="102" t="s">
        <v>293</v>
      </c>
      <c r="F1927" s="102" t="s">
        <v>293</v>
      </c>
    </row>
    <row r="1928" hidden="1">
      <c r="A1928" s="102" t="s">
        <v>1841</v>
      </c>
      <c r="B1928" s="102" t="s">
        <v>561</v>
      </c>
      <c r="C1928" s="102" t="s">
        <v>562</v>
      </c>
      <c r="D1928" s="191">
        <v>45421.0</v>
      </c>
      <c r="E1928" s="102" t="s">
        <v>293</v>
      </c>
      <c r="F1928" s="102" t="s">
        <v>293</v>
      </c>
    </row>
    <row r="1929" hidden="1">
      <c r="A1929" s="102" t="s">
        <v>1843</v>
      </c>
      <c r="B1929" s="102" t="s">
        <v>794</v>
      </c>
      <c r="C1929" s="102" t="s">
        <v>605</v>
      </c>
      <c r="D1929" s="191">
        <v>45635.0</v>
      </c>
      <c r="E1929" s="102" t="s">
        <v>293</v>
      </c>
      <c r="F1929" s="102" t="s">
        <v>293</v>
      </c>
    </row>
    <row r="1930" hidden="1">
      <c r="A1930" s="102" t="s">
        <v>1843</v>
      </c>
      <c r="B1930" s="102" t="s">
        <v>766</v>
      </c>
      <c r="C1930" s="102" t="s">
        <v>231</v>
      </c>
      <c r="D1930" s="191">
        <v>45635.0</v>
      </c>
      <c r="E1930" s="102" t="s">
        <v>293</v>
      </c>
      <c r="F1930" s="102" t="s">
        <v>293</v>
      </c>
    </row>
    <row r="1931" hidden="1">
      <c r="A1931" s="102" t="s">
        <v>1843</v>
      </c>
      <c r="B1931" s="102" t="s">
        <v>763</v>
      </c>
      <c r="C1931" s="102" t="s">
        <v>764</v>
      </c>
      <c r="D1931" s="191">
        <v>45635.0</v>
      </c>
      <c r="E1931" s="102" t="s">
        <v>293</v>
      </c>
      <c r="F1931" s="102" t="s">
        <v>293</v>
      </c>
    </row>
    <row r="1932" hidden="1">
      <c r="A1932" s="102" t="s">
        <v>1843</v>
      </c>
      <c r="B1932" s="102" t="s">
        <v>717</v>
      </c>
      <c r="C1932" s="102" t="s">
        <v>536</v>
      </c>
      <c r="D1932" s="191">
        <v>45635.0</v>
      </c>
      <c r="E1932" s="102" t="s">
        <v>293</v>
      </c>
      <c r="F1932" s="102" t="s">
        <v>293</v>
      </c>
    </row>
    <row r="1933" hidden="1">
      <c r="A1933" s="102" t="s">
        <v>1843</v>
      </c>
      <c r="B1933" s="102" t="s">
        <v>664</v>
      </c>
      <c r="C1933" s="102" t="s">
        <v>643</v>
      </c>
      <c r="D1933" s="191">
        <v>45635.0</v>
      </c>
      <c r="E1933" s="102" t="s">
        <v>293</v>
      </c>
      <c r="F1933" s="102" t="s">
        <v>293</v>
      </c>
    </row>
    <row r="1934" hidden="1">
      <c r="A1934" s="102" t="s">
        <v>1843</v>
      </c>
      <c r="B1934" s="102" t="s">
        <v>655</v>
      </c>
      <c r="C1934" s="102" t="s">
        <v>656</v>
      </c>
      <c r="D1934" s="191">
        <v>45635.0</v>
      </c>
      <c r="E1934" s="102" t="s">
        <v>293</v>
      </c>
      <c r="F1934" s="102" t="s">
        <v>293</v>
      </c>
    </row>
    <row r="1935" hidden="1">
      <c r="A1935" s="102" t="s">
        <v>1843</v>
      </c>
      <c r="B1935" s="102" t="s">
        <v>586</v>
      </c>
      <c r="C1935" s="102" t="s">
        <v>587</v>
      </c>
      <c r="D1935" s="191">
        <v>45635.0</v>
      </c>
      <c r="E1935" s="102" t="s">
        <v>293</v>
      </c>
      <c r="F1935" s="102" t="s">
        <v>293</v>
      </c>
    </row>
    <row r="1936" hidden="1">
      <c r="A1936" s="102" t="s">
        <v>1843</v>
      </c>
      <c r="B1936" s="102" t="s">
        <v>582</v>
      </c>
      <c r="C1936" s="102" t="s">
        <v>583</v>
      </c>
      <c r="D1936" s="191">
        <v>45635.0</v>
      </c>
      <c r="E1936" s="102" t="s">
        <v>293</v>
      </c>
      <c r="F1936" s="102" t="s">
        <v>293</v>
      </c>
    </row>
    <row r="1937" hidden="1">
      <c r="A1937" s="102" t="s">
        <v>1843</v>
      </c>
      <c r="B1937" s="102" t="s">
        <v>574</v>
      </c>
      <c r="C1937" s="102" t="s">
        <v>575</v>
      </c>
      <c r="D1937" s="191">
        <v>45635.0</v>
      </c>
      <c r="E1937" s="102" t="s">
        <v>293</v>
      </c>
      <c r="F1937" s="102" t="s">
        <v>293</v>
      </c>
    </row>
    <row r="1938" hidden="1">
      <c r="A1938" s="102" t="s">
        <v>1843</v>
      </c>
      <c r="B1938" s="102" t="s">
        <v>571</v>
      </c>
      <c r="C1938" s="102" t="s">
        <v>572</v>
      </c>
      <c r="D1938" s="191">
        <v>45635.0</v>
      </c>
      <c r="E1938" s="102" t="s">
        <v>293</v>
      </c>
      <c r="F1938" s="102" t="s">
        <v>293</v>
      </c>
    </row>
    <row r="1939" hidden="1">
      <c r="A1939" s="102" t="s">
        <v>1843</v>
      </c>
      <c r="B1939" s="102" t="s">
        <v>561</v>
      </c>
      <c r="C1939" s="102" t="s">
        <v>562</v>
      </c>
      <c r="D1939" s="191">
        <v>45635.0</v>
      </c>
      <c r="E1939" s="102" t="s">
        <v>293</v>
      </c>
      <c r="F1939" s="102" t="s">
        <v>293</v>
      </c>
    </row>
    <row r="1940" hidden="1">
      <c r="A1940" s="102" t="s">
        <v>1867</v>
      </c>
      <c r="B1940" s="102" t="s">
        <v>737</v>
      </c>
      <c r="C1940" s="102" t="s">
        <v>738</v>
      </c>
      <c r="D1940" s="102" t="s">
        <v>1818</v>
      </c>
      <c r="E1940" s="102" t="s">
        <v>453</v>
      </c>
      <c r="F1940" s="102" t="s">
        <v>453</v>
      </c>
    </row>
    <row r="1941" hidden="1">
      <c r="A1941" s="102" t="s">
        <v>1867</v>
      </c>
      <c r="B1941" s="102" t="s">
        <v>726</v>
      </c>
      <c r="C1941" s="102" t="s">
        <v>727</v>
      </c>
      <c r="D1941" s="102" t="s">
        <v>1818</v>
      </c>
      <c r="E1941" s="102" t="s">
        <v>453</v>
      </c>
      <c r="F1941" s="102" t="s">
        <v>453</v>
      </c>
    </row>
    <row r="1942" hidden="1">
      <c r="A1942" s="102" t="s">
        <v>1867</v>
      </c>
      <c r="B1942" s="102" t="s">
        <v>694</v>
      </c>
      <c r="C1942" s="102" t="s">
        <v>695</v>
      </c>
      <c r="D1942" s="102" t="s">
        <v>1818</v>
      </c>
      <c r="E1942" s="102" t="s">
        <v>453</v>
      </c>
      <c r="F1942" s="102" t="s">
        <v>453</v>
      </c>
    </row>
    <row r="1943" hidden="1">
      <c r="A1943" s="102" t="s">
        <v>1867</v>
      </c>
      <c r="B1943" s="102" t="s">
        <v>629</v>
      </c>
      <c r="C1943" s="102" t="s">
        <v>630</v>
      </c>
      <c r="D1943" s="102" t="s">
        <v>1818</v>
      </c>
      <c r="E1943" s="102" t="s">
        <v>453</v>
      </c>
      <c r="F1943" s="102" t="s">
        <v>453</v>
      </c>
    </row>
    <row r="1944" hidden="1">
      <c r="A1944" s="102" t="s">
        <v>1867</v>
      </c>
      <c r="B1944" s="102" t="s">
        <v>486</v>
      </c>
      <c r="C1944" s="102" t="s">
        <v>487</v>
      </c>
      <c r="D1944" s="102" t="s">
        <v>1818</v>
      </c>
      <c r="E1944" s="102" t="s">
        <v>453</v>
      </c>
      <c r="F1944" s="102" t="s">
        <v>453</v>
      </c>
    </row>
    <row r="1945" hidden="1">
      <c r="A1945" s="102" t="s">
        <v>1867</v>
      </c>
      <c r="B1945" s="102" t="s">
        <v>483</v>
      </c>
      <c r="C1945" s="102" t="s">
        <v>484</v>
      </c>
      <c r="D1945" s="102" t="s">
        <v>1818</v>
      </c>
      <c r="E1945" s="102" t="s">
        <v>453</v>
      </c>
      <c r="F1945" s="102" t="s">
        <v>453</v>
      </c>
    </row>
    <row r="1946" hidden="1">
      <c r="A1946" s="102" t="s">
        <v>1867</v>
      </c>
      <c r="B1946" s="102" t="s">
        <v>470</v>
      </c>
      <c r="C1946" s="102" t="s">
        <v>471</v>
      </c>
      <c r="D1946" s="102" t="s">
        <v>1818</v>
      </c>
      <c r="E1946" s="102" t="s">
        <v>453</v>
      </c>
      <c r="F1946" s="102" t="s">
        <v>453</v>
      </c>
    </row>
    <row r="1947" hidden="1">
      <c r="A1947" s="102" t="s">
        <v>1867</v>
      </c>
      <c r="B1947" s="102" t="s">
        <v>461</v>
      </c>
      <c r="C1947" s="102" t="s">
        <v>462</v>
      </c>
      <c r="D1947" s="102" t="s">
        <v>1818</v>
      </c>
      <c r="E1947" s="102" t="s">
        <v>453</v>
      </c>
      <c r="F1947" s="102" t="s">
        <v>453</v>
      </c>
    </row>
    <row r="1948" hidden="1">
      <c r="A1948" s="102" t="s">
        <v>1867</v>
      </c>
      <c r="B1948" s="102" t="s">
        <v>458</v>
      </c>
      <c r="C1948" s="102" t="s">
        <v>459</v>
      </c>
      <c r="D1948" s="102" t="s">
        <v>1818</v>
      </c>
      <c r="E1948" s="102" t="s">
        <v>453</v>
      </c>
      <c r="F1948" s="102" t="s">
        <v>453</v>
      </c>
    </row>
    <row r="1949" hidden="1">
      <c r="A1949" s="102" t="s">
        <v>1867</v>
      </c>
      <c r="B1949" s="102" t="s">
        <v>451</v>
      </c>
      <c r="C1949" s="102" t="s">
        <v>452</v>
      </c>
      <c r="D1949" s="102" t="s">
        <v>1818</v>
      </c>
      <c r="E1949" s="102" t="s">
        <v>453</v>
      </c>
      <c r="F1949" s="102" t="s">
        <v>453</v>
      </c>
    </row>
    <row r="1950" hidden="1">
      <c r="A1950" s="102" t="s">
        <v>1923</v>
      </c>
      <c r="B1950" s="102" t="s">
        <v>783</v>
      </c>
      <c r="C1950" s="102" t="s">
        <v>784</v>
      </c>
      <c r="D1950" s="102" t="s">
        <v>1818</v>
      </c>
      <c r="E1950" s="102" t="s">
        <v>50</v>
      </c>
      <c r="F1950" s="102" t="s">
        <v>50</v>
      </c>
    </row>
    <row r="1951" hidden="1">
      <c r="A1951" s="102" t="s">
        <v>1923</v>
      </c>
      <c r="B1951" s="102" t="s">
        <v>776</v>
      </c>
      <c r="C1951" s="102" t="s">
        <v>777</v>
      </c>
      <c r="D1951" s="102" t="s">
        <v>1818</v>
      </c>
      <c r="E1951" s="102" t="s">
        <v>50</v>
      </c>
      <c r="F1951" s="102" t="s">
        <v>50</v>
      </c>
    </row>
    <row r="1952" hidden="1">
      <c r="A1952" s="102" t="s">
        <v>1923</v>
      </c>
      <c r="B1952" s="102" t="s">
        <v>755</v>
      </c>
      <c r="C1952" s="102" t="s">
        <v>756</v>
      </c>
      <c r="D1952" s="102" t="s">
        <v>1818</v>
      </c>
      <c r="E1952" s="102" t="s">
        <v>50</v>
      </c>
      <c r="F1952" s="102" t="s">
        <v>50</v>
      </c>
    </row>
    <row r="1953" hidden="1">
      <c r="A1953" s="102" t="s">
        <v>1923</v>
      </c>
      <c r="B1953" s="102" t="s">
        <v>174</v>
      </c>
      <c r="C1953" s="102" t="s">
        <v>175</v>
      </c>
      <c r="D1953" s="102" t="s">
        <v>1818</v>
      </c>
      <c r="E1953" s="102" t="s">
        <v>50</v>
      </c>
      <c r="F1953" s="102" t="s">
        <v>50</v>
      </c>
    </row>
    <row r="1954" hidden="1">
      <c r="A1954" s="102" t="s">
        <v>1923</v>
      </c>
      <c r="B1954" s="102" t="s">
        <v>171</v>
      </c>
      <c r="C1954" s="102" t="s">
        <v>172</v>
      </c>
      <c r="D1954" s="102" t="s">
        <v>1818</v>
      </c>
      <c r="E1954" s="102" t="s">
        <v>50</v>
      </c>
      <c r="F1954" s="102" t="s">
        <v>50</v>
      </c>
    </row>
    <row r="1955" hidden="1">
      <c r="A1955" s="102" t="s">
        <v>1923</v>
      </c>
      <c r="B1955" s="102" t="s">
        <v>116</v>
      </c>
      <c r="C1955" s="102" t="s">
        <v>117</v>
      </c>
      <c r="D1955" s="102" t="s">
        <v>1818</v>
      </c>
      <c r="E1955" s="102" t="s">
        <v>114</v>
      </c>
      <c r="F1955" s="102" t="s">
        <v>50</v>
      </c>
    </row>
    <row r="1956" hidden="1">
      <c r="A1956" s="102" t="s">
        <v>1923</v>
      </c>
      <c r="B1956" s="102" t="s">
        <v>48</v>
      </c>
      <c r="C1956" s="102" t="s">
        <v>49</v>
      </c>
      <c r="D1956" s="102" t="s">
        <v>1818</v>
      </c>
      <c r="E1956" s="102" t="s">
        <v>50</v>
      </c>
      <c r="F1956" s="102" t="s">
        <v>50</v>
      </c>
    </row>
    <row r="1957" hidden="1">
      <c r="A1957" s="102" t="s">
        <v>1817</v>
      </c>
      <c r="B1957" s="102" t="s">
        <v>797</v>
      </c>
      <c r="C1957" s="102" t="s">
        <v>798</v>
      </c>
      <c r="D1957" s="102" t="s">
        <v>1818</v>
      </c>
      <c r="E1957" s="102" t="s">
        <v>387</v>
      </c>
      <c r="F1957" s="102" t="s">
        <v>387</v>
      </c>
    </row>
    <row r="1958" hidden="1">
      <c r="A1958" s="102" t="s">
        <v>1817</v>
      </c>
      <c r="B1958" s="102" t="s">
        <v>626</v>
      </c>
      <c r="C1958" s="102" t="s">
        <v>627</v>
      </c>
      <c r="D1958" s="102" t="s">
        <v>1818</v>
      </c>
      <c r="E1958" s="102" t="s">
        <v>387</v>
      </c>
      <c r="F1958" s="102" t="s">
        <v>387</v>
      </c>
    </row>
    <row r="1959">
      <c r="A1959" s="102" t="s">
        <v>1817</v>
      </c>
      <c r="B1959" s="102" t="s">
        <v>621</v>
      </c>
      <c r="C1959" s="102" t="s">
        <v>622</v>
      </c>
      <c r="D1959" s="102" t="s">
        <v>1818</v>
      </c>
      <c r="E1959" s="102" t="s">
        <v>387</v>
      </c>
      <c r="F1959" s="102" t="s">
        <v>387</v>
      </c>
    </row>
    <row r="1960" hidden="1">
      <c r="A1960" s="102" t="s">
        <v>1817</v>
      </c>
      <c r="B1960" s="102" t="s">
        <v>405</v>
      </c>
      <c r="C1960" s="102" t="s">
        <v>406</v>
      </c>
      <c r="D1960" s="102" t="s">
        <v>1818</v>
      </c>
      <c r="E1960" s="102" t="s">
        <v>387</v>
      </c>
      <c r="F1960" s="102" t="s">
        <v>387</v>
      </c>
    </row>
    <row r="1961" hidden="1">
      <c r="A1961" s="102" t="s">
        <v>1828</v>
      </c>
      <c r="B1961" s="102" t="s">
        <v>379</v>
      </c>
      <c r="C1961" s="102" t="s">
        <v>380</v>
      </c>
      <c r="D1961" s="102" t="s">
        <v>1818</v>
      </c>
      <c r="E1961" s="102" t="s">
        <v>327</v>
      </c>
      <c r="F1961" s="102" t="s">
        <v>327</v>
      </c>
    </row>
    <row r="1962" hidden="1">
      <c r="A1962" s="102" t="s">
        <v>1828</v>
      </c>
      <c r="B1962" s="102" t="s">
        <v>373</v>
      </c>
      <c r="C1962" s="102" t="s">
        <v>374</v>
      </c>
      <c r="D1962" s="102" t="s">
        <v>1818</v>
      </c>
      <c r="E1962" s="102" t="s">
        <v>327</v>
      </c>
      <c r="F1962" s="102" t="s">
        <v>327</v>
      </c>
    </row>
    <row r="1963" hidden="1">
      <c r="A1963" s="102" t="s">
        <v>1828</v>
      </c>
      <c r="B1963" s="102" t="s">
        <v>367</v>
      </c>
      <c r="C1963" s="102" t="s">
        <v>368</v>
      </c>
      <c r="D1963" s="102" t="s">
        <v>1818</v>
      </c>
      <c r="E1963" s="102" t="s">
        <v>327</v>
      </c>
      <c r="F1963" s="102" t="s">
        <v>327</v>
      </c>
    </row>
    <row r="1964" hidden="1">
      <c r="A1964" s="102" t="s">
        <v>1828</v>
      </c>
      <c r="B1964" s="102" t="s">
        <v>353</v>
      </c>
      <c r="C1964" s="102" t="s">
        <v>354</v>
      </c>
      <c r="D1964" s="102" t="s">
        <v>1818</v>
      </c>
      <c r="E1964" s="102" t="s">
        <v>327</v>
      </c>
      <c r="F1964" s="102" t="s">
        <v>327</v>
      </c>
    </row>
    <row r="1965" hidden="1">
      <c r="A1965" s="102" t="s">
        <v>1828</v>
      </c>
      <c r="B1965" s="102" t="s">
        <v>340</v>
      </c>
      <c r="C1965" s="102" t="s">
        <v>341</v>
      </c>
      <c r="D1965" s="102" t="s">
        <v>1818</v>
      </c>
      <c r="E1965" s="102" t="s">
        <v>327</v>
      </c>
      <c r="F1965" s="102" t="s">
        <v>327</v>
      </c>
    </row>
    <row r="1966" hidden="1">
      <c r="A1966" s="102" t="s">
        <v>1828</v>
      </c>
      <c r="B1966" s="102" t="s">
        <v>333</v>
      </c>
      <c r="C1966" s="102" t="s">
        <v>268</v>
      </c>
      <c r="D1966" s="102" t="s">
        <v>1818</v>
      </c>
      <c r="E1966" s="102" t="s">
        <v>327</v>
      </c>
      <c r="F1966" s="102" t="s">
        <v>327</v>
      </c>
    </row>
    <row r="1967" hidden="1">
      <c r="A1967" s="102" t="s">
        <v>1828</v>
      </c>
      <c r="B1967" s="102" t="s">
        <v>330</v>
      </c>
      <c r="C1967" s="102" t="s">
        <v>331</v>
      </c>
      <c r="D1967" s="102" t="s">
        <v>1818</v>
      </c>
      <c r="E1967" s="102" t="s">
        <v>327</v>
      </c>
      <c r="F1967" s="102" t="s">
        <v>327</v>
      </c>
    </row>
    <row r="1968" hidden="1">
      <c r="A1968" s="102" t="s">
        <v>1828</v>
      </c>
      <c r="B1968" s="102" t="s">
        <v>325</v>
      </c>
      <c r="C1968" s="102" t="s">
        <v>326</v>
      </c>
      <c r="D1968" s="102" t="s">
        <v>1818</v>
      </c>
      <c r="E1968" s="102" t="s">
        <v>327</v>
      </c>
      <c r="F1968" s="102" t="s">
        <v>327</v>
      </c>
    </row>
    <row r="1969" hidden="1">
      <c r="A1969" s="102" t="s">
        <v>1908</v>
      </c>
      <c r="B1969" s="102" t="s">
        <v>802</v>
      </c>
      <c r="C1969" s="102" t="s">
        <v>803</v>
      </c>
      <c r="D1969" s="102" t="s">
        <v>1818</v>
      </c>
      <c r="E1969" s="102" t="s">
        <v>86</v>
      </c>
      <c r="F1969" s="102" t="s">
        <v>86</v>
      </c>
    </row>
    <row r="1970" hidden="1">
      <c r="A1970" s="102" t="s">
        <v>1908</v>
      </c>
      <c r="B1970" s="102" t="s">
        <v>96</v>
      </c>
      <c r="C1970" s="102" t="s">
        <v>97</v>
      </c>
      <c r="D1970" s="102" t="s">
        <v>1818</v>
      </c>
      <c r="E1970" s="102" t="s">
        <v>86</v>
      </c>
      <c r="F1970" s="102" t="s">
        <v>86</v>
      </c>
    </row>
    <row r="1971" hidden="1">
      <c r="A1971" s="102" t="s">
        <v>1908</v>
      </c>
      <c r="B1971" s="102" t="s">
        <v>79</v>
      </c>
      <c r="C1971" s="102" t="s">
        <v>80</v>
      </c>
      <c r="D1971" s="102" t="s">
        <v>1818</v>
      </c>
      <c r="E1971" s="102" t="s">
        <v>86</v>
      </c>
      <c r="F1971" s="102" t="s">
        <v>86</v>
      </c>
    </row>
    <row r="1972" hidden="1">
      <c r="A1972" s="102" t="s">
        <v>1900</v>
      </c>
      <c r="B1972" s="102" t="s">
        <v>65</v>
      </c>
      <c r="C1972" s="102" t="s">
        <v>66</v>
      </c>
      <c r="D1972" s="102" t="s">
        <v>1818</v>
      </c>
      <c r="E1972" s="102" t="s">
        <v>27</v>
      </c>
      <c r="F1972" s="102" t="s">
        <v>27</v>
      </c>
    </row>
    <row r="1973" hidden="1">
      <c r="A1973" s="102" t="s">
        <v>1900</v>
      </c>
      <c r="B1973" s="102" t="s">
        <v>53</v>
      </c>
      <c r="C1973" s="102" t="s">
        <v>54</v>
      </c>
      <c r="D1973" s="102" t="s">
        <v>1818</v>
      </c>
      <c r="E1973" s="102" t="s">
        <v>27</v>
      </c>
      <c r="F1973" s="102" t="s">
        <v>27</v>
      </c>
    </row>
    <row r="1974" hidden="1">
      <c r="A1974" s="102" t="s">
        <v>1900</v>
      </c>
      <c r="B1974" s="102" t="s">
        <v>43</v>
      </c>
      <c r="C1974" s="102" t="s">
        <v>44</v>
      </c>
      <c r="D1974" s="102" t="s">
        <v>1818</v>
      </c>
      <c r="E1974" s="102" t="s">
        <v>27</v>
      </c>
      <c r="F1974" s="102" t="s">
        <v>27</v>
      </c>
    </row>
    <row r="1975" hidden="1">
      <c r="A1975" s="102" t="s">
        <v>1836</v>
      </c>
      <c r="B1975" s="102" t="s">
        <v>781</v>
      </c>
      <c r="C1975" s="102" t="s">
        <v>782</v>
      </c>
      <c r="D1975" s="102" t="s">
        <v>1818</v>
      </c>
      <c r="E1975" s="102" t="s">
        <v>439</v>
      </c>
      <c r="F1975" s="102" t="s">
        <v>439</v>
      </c>
    </row>
    <row r="1976" hidden="1">
      <c r="A1976" s="102" t="s">
        <v>1836</v>
      </c>
      <c r="B1976" s="102" t="s">
        <v>684</v>
      </c>
      <c r="C1976" s="102" t="s">
        <v>685</v>
      </c>
      <c r="D1976" s="102" t="s">
        <v>1818</v>
      </c>
      <c r="E1976" s="102" t="s">
        <v>439</v>
      </c>
      <c r="F1976" s="102" t="s">
        <v>439</v>
      </c>
    </row>
    <row r="1977" hidden="1">
      <c r="A1977" s="102" t="s">
        <v>1836</v>
      </c>
      <c r="B1977" s="102" t="s">
        <v>674</v>
      </c>
      <c r="C1977" s="102" t="s">
        <v>675</v>
      </c>
      <c r="D1977" s="102" t="s">
        <v>1818</v>
      </c>
      <c r="E1977" s="102" t="s">
        <v>439</v>
      </c>
      <c r="F1977" s="102" t="s">
        <v>439</v>
      </c>
    </row>
    <row r="1978" hidden="1">
      <c r="A1978" s="102" t="s">
        <v>1836</v>
      </c>
      <c r="B1978" s="102" t="s">
        <v>444</v>
      </c>
      <c r="C1978" s="102" t="s">
        <v>445</v>
      </c>
      <c r="D1978" s="102" t="s">
        <v>1818</v>
      </c>
      <c r="E1978" s="102" t="s">
        <v>439</v>
      </c>
      <c r="F1978" s="102" t="s">
        <v>439</v>
      </c>
    </row>
    <row r="1979" hidden="1">
      <c r="A1979" s="102" t="s">
        <v>1876</v>
      </c>
      <c r="B1979" s="102" t="s">
        <v>730</v>
      </c>
      <c r="C1979" s="102" t="s">
        <v>731</v>
      </c>
      <c r="D1979" s="102" t="s">
        <v>1856</v>
      </c>
      <c r="E1979" s="102" t="s">
        <v>306</v>
      </c>
      <c r="F1979" s="102" t="s">
        <v>306</v>
      </c>
    </row>
    <row r="1980" hidden="1">
      <c r="A1980" s="102" t="s">
        <v>1876</v>
      </c>
      <c r="B1980" s="102" t="s">
        <v>670</v>
      </c>
      <c r="C1980" s="102" t="s">
        <v>671</v>
      </c>
      <c r="D1980" s="102" t="s">
        <v>1856</v>
      </c>
      <c r="E1980" s="102" t="s">
        <v>306</v>
      </c>
      <c r="F1980" s="102" t="s">
        <v>306</v>
      </c>
    </row>
    <row r="1981" hidden="1">
      <c r="A1981" s="102" t="s">
        <v>1876</v>
      </c>
      <c r="B1981" s="102" t="s">
        <v>434</v>
      </c>
      <c r="C1981" s="102" t="s">
        <v>435</v>
      </c>
      <c r="D1981" s="102" t="s">
        <v>1856</v>
      </c>
      <c r="E1981" s="102" t="s">
        <v>306</v>
      </c>
      <c r="F1981" s="102" t="s">
        <v>306</v>
      </c>
    </row>
    <row r="1982" hidden="1">
      <c r="A1982" s="102" t="s">
        <v>1876</v>
      </c>
      <c r="B1982" s="102" t="s">
        <v>418</v>
      </c>
      <c r="C1982" s="102" t="s">
        <v>419</v>
      </c>
      <c r="D1982" s="102" t="s">
        <v>1856</v>
      </c>
      <c r="E1982" s="102" t="s">
        <v>306</v>
      </c>
      <c r="F1982" s="102" t="s">
        <v>306</v>
      </c>
    </row>
    <row r="1983" hidden="1">
      <c r="A1983" s="102" t="s">
        <v>1876</v>
      </c>
      <c r="B1983" s="102" t="s">
        <v>373</v>
      </c>
      <c r="C1983" s="102" t="s">
        <v>374</v>
      </c>
      <c r="D1983" s="102" t="s">
        <v>1856</v>
      </c>
      <c r="E1983" s="102" t="s">
        <v>327</v>
      </c>
      <c r="F1983" s="102" t="s">
        <v>306</v>
      </c>
    </row>
    <row r="1984" hidden="1">
      <c r="A1984" s="102" t="s">
        <v>1876</v>
      </c>
      <c r="B1984" s="102" t="s">
        <v>274</v>
      </c>
      <c r="C1984" s="102" t="s">
        <v>275</v>
      </c>
      <c r="D1984" s="102" t="s">
        <v>1856</v>
      </c>
      <c r="E1984" s="102" t="s">
        <v>232</v>
      </c>
      <c r="F1984" s="102" t="s">
        <v>306</v>
      </c>
    </row>
    <row r="1985" hidden="1">
      <c r="A1985" s="102" t="s">
        <v>1892</v>
      </c>
      <c r="B1985" s="102" t="s">
        <v>703</v>
      </c>
      <c r="C1985" s="102" t="s">
        <v>704</v>
      </c>
      <c r="D1985" s="102" t="s">
        <v>1856</v>
      </c>
      <c r="E1985" s="102" t="s">
        <v>225</v>
      </c>
      <c r="F1985" s="102" t="s">
        <v>225</v>
      </c>
    </row>
    <row r="1986" hidden="1">
      <c r="A1986" s="102" t="s">
        <v>1892</v>
      </c>
      <c r="B1986" s="102" t="s">
        <v>612</v>
      </c>
      <c r="C1986" s="102" t="s">
        <v>613</v>
      </c>
      <c r="D1986" s="102" t="s">
        <v>1856</v>
      </c>
      <c r="E1986" s="102" t="s">
        <v>225</v>
      </c>
      <c r="F1986" s="102" t="s">
        <v>225</v>
      </c>
    </row>
    <row r="1987" hidden="1">
      <c r="A1987" s="102" t="s">
        <v>1892</v>
      </c>
      <c r="B1987" s="102" t="s">
        <v>382</v>
      </c>
      <c r="C1987" s="102" t="s">
        <v>383</v>
      </c>
      <c r="D1987" s="102" t="s">
        <v>1856</v>
      </c>
      <c r="E1987" s="102" t="s">
        <v>225</v>
      </c>
      <c r="F1987" s="102" t="s">
        <v>225</v>
      </c>
    </row>
    <row r="1988" hidden="1">
      <c r="A1988" s="102" t="s">
        <v>1892</v>
      </c>
      <c r="B1988" s="102" t="s">
        <v>379</v>
      </c>
      <c r="C1988" s="102" t="s">
        <v>380</v>
      </c>
      <c r="D1988" s="102" t="s">
        <v>1856</v>
      </c>
      <c r="E1988" s="102" t="s">
        <v>327</v>
      </c>
      <c r="F1988" s="102" t="s">
        <v>225</v>
      </c>
    </row>
    <row r="1989" hidden="1">
      <c r="A1989" s="102" t="s">
        <v>1892</v>
      </c>
      <c r="B1989" s="102" t="s">
        <v>369</v>
      </c>
      <c r="C1989" s="102" t="s">
        <v>39</v>
      </c>
      <c r="D1989" s="102" t="s">
        <v>1856</v>
      </c>
      <c r="E1989" s="102" t="s">
        <v>225</v>
      </c>
      <c r="F1989" s="102" t="s">
        <v>225</v>
      </c>
    </row>
    <row r="1990" hidden="1">
      <c r="A1990" s="102" t="s">
        <v>1892</v>
      </c>
      <c r="B1990" s="102" t="s">
        <v>357</v>
      </c>
      <c r="C1990" s="102" t="s">
        <v>358</v>
      </c>
      <c r="D1990" s="102" t="s">
        <v>1856</v>
      </c>
      <c r="E1990" s="102" t="s">
        <v>225</v>
      </c>
      <c r="F1990" s="102" t="s">
        <v>225</v>
      </c>
    </row>
    <row r="1991" hidden="1">
      <c r="A1991" s="102" t="s">
        <v>1892</v>
      </c>
      <c r="B1991" s="102" t="s">
        <v>248</v>
      </c>
      <c r="C1991" s="102" t="s">
        <v>249</v>
      </c>
      <c r="D1991" s="102" t="s">
        <v>1856</v>
      </c>
      <c r="E1991" s="102" t="s">
        <v>225</v>
      </c>
      <c r="F1991" s="102" t="s">
        <v>225</v>
      </c>
    </row>
    <row r="1992" hidden="1">
      <c r="A1992" s="102" t="s">
        <v>1892</v>
      </c>
      <c r="B1992" s="102" t="s">
        <v>246</v>
      </c>
      <c r="C1992" s="102" t="s">
        <v>130</v>
      </c>
      <c r="D1992" s="102" t="s">
        <v>1856</v>
      </c>
      <c r="E1992" s="102" t="s">
        <v>225</v>
      </c>
      <c r="F1992" s="102" t="s">
        <v>225</v>
      </c>
    </row>
    <row r="1993" hidden="1">
      <c r="A1993" s="102" t="s">
        <v>1892</v>
      </c>
      <c r="B1993" s="102" t="s">
        <v>243</v>
      </c>
      <c r="C1993" s="102" t="s">
        <v>244</v>
      </c>
      <c r="D1993" s="102" t="s">
        <v>1856</v>
      </c>
      <c r="E1993" s="102" t="s">
        <v>225</v>
      </c>
      <c r="F1993" s="102" t="s">
        <v>225</v>
      </c>
    </row>
    <row r="1994" hidden="1">
      <c r="A1994" s="102" t="s">
        <v>1892</v>
      </c>
      <c r="B1994" s="102" t="s">
        <v>240</v>
      </c>
      <c r="C1994" s="102" t="s">
        <v>241</v>
      </c>
      <c r="D1994" s="102" t="s">
        <v>1856</v>
      </c>
      <c r="E1994" s="102" t="s">
        <v>225</v>
      </c>
      <c r="F1994" s="102" t="s">
        <v>225</v>
      </c>
    </row>
    <row r="1995" hidden="1">
      <c r="A1995" s="102" t="s">
        <v>1892</v>
      </c>
      <c r="B1995" s="102" t="s">
        <v>227</v>
      </c>
      <c r="C1995" s="102" t="s">
        <v>228</v>
      </c>
      <c r="D1995" s="102" t="s">
        <v>1856</v>
      </c>
      <c r="E1995" s="102" t="s">
        <v>225</v>
      </c>
      <c r="F1995" s="102" t="s">
        <v>225</v>
      </c>
    </row>
    <row r="1996" hidden="1">
      <c r="A1996" s="102" t="s">
        <v>1892</v>
      </c>
      <c r="B1996" s="102" t="s">
        <v>222</v>
      </c>
      <c r="C1996" s="102" t="s">
        <v>224</v>
      </c>
      <c r="D1996" s="102" t="s">
        <v>1856</v>
      </c>
      <c r="E1996" s="102" t="s">
        <v>225</v>
      </c>
      <c r="F1996" s="102" t="s">
        <v>225</v>
      </c>
    </row>
    <row r="1997" hidden="1">
      <c r="A1997" s="102" t="s">
        <v>1924</v>
      </c>
      <c r="B1997" s="102" t="s">
        <v>783</v>
      </c>
      <c r="C1997" s="102" t="s">
        <v>784</v>
      </c>
      <c r="D1997" s="102" t="s">
        <v>1856</v>
      </c>
      <c r="E1997" s="102" t="s">
        <v>50</v>
      </c>
      <c r="F1997" s="102" t="s">
        <v>50</v>
      </c>
    </row>
    <row r="1998" hidden="1">
      <c r="A1998" s="102" t="s">
        <v>1924</v>
      </c>
      <c r="B1998" s="102" t="s">
        <v>776</v>
      </c>
      <c r="C1998" s="102" t="s">
        <v>777</v>
      </c>
      <c r="D1998" s="102" t="s">
        <v>1856</v>
      </c>
      <c r="E1998" s="102" t="s">
        <v>50</v>
      </c>
      <c r="F1998" s="102" t="s">
        <v>50</v>
      </c>
    </row>
    <row r="1999" hidden="1">
      <c r="A1999" s="102" t="s">
        <v>1924</v>
      </c>
      <c r="B1999" s="102" t="s">
        <v>755</v>
      </c>
      <c r="C1999" s="102" t="s">
        <v>756</v>
      </c>
      <c r="D1999" s="102" t="s">
        <v>1856</v>
      </c>
      <c r="E1999" s="102" t="s">
        <v>50</v>
      </c>
      <c r="F1999" s="102" t="s">
        <v>50</v>
      </c>
    </row>
    <row r="2000" hidden="1">
      <c r="A2000" s="102" t="s">
        <v>1924</v>
      </c>
      <c r="B2000" s="102" t="s">
        <v>665</v>
      </c>
      <c r="C2000" s="102" t="s">
        <v>666</v>
      </c>
      <c r="D2000" s="102" t="s">
        <v>1856</v>
      </c>
      <c r="E2000" s="102" t="s">
        <v>50</v>
      </c>
      <c r="F2000" s="102" t="s">
        <v>50</v>
      </c>
    </row>
    <row r="2001" hidden="1">
      <c r="A2001" s="102" t="s">
        <v>1924</v>
      </c>
      <c r="B2001" s="102" t="s">
        <v>48</v>
      </c>
      <c r="C2001" s="102" t="s">
        <v>49</v>
      </c>
      <c r="D2001" s="102" t="s">
        <v>1856</v>
      </c>
      <c r="E2001" s="102" t="s">
        <v>50</v>
      </c>
      <c r="F2001" s="102" t="s">
        <v>50</v>
      </c>
    </row>
    <row r="2002" hidden="1">
      <c r="A2002" s="102" t="s">
        <v>1884</v>
      </c>
      <c r="B2002" s="102" t="s">
        <v>730</v>
      </c>
      <c r="C2002" s="102" t="s">
        <v>731</v>
      </c>
      <c r="D2002" s="102" t="s">
        <v>1856</v>
      </c>
      <c r="E2002" s="102" t="s">
        <v>306</v>
      </c>
      <c r="F2002" s="102" t="s">
        <v>232</v>
      </c>
    </row>
    <row r="2003" hidden="1">
      <c r="A2003" s="102" t="s">
        <v>1884</v>
      </c>
      <c r="B2003" s="102" t="s">
        <v>415</v>
      </c>
      <c r="C2003" s="102" t="s">
        <v>416</v>
      </c>
      <c r="D2003" s="102" t="s">
        <v>1856</v>
      </c>
      <c r="E2003" s="102" t="s">
        <v>306</v>
      </c>
      <c r="F2003" s="102" t="s">
        <v>232</v>
      </c>
    </row>
    <row r="2004" hidden="1">
      <c r="A2004" s="102" t="s">
        <v>1884</v>
      </c>
      <c r="B2004" s="102" t="s">
        <v>408</v>
      </c>
      <c r="C2004" s="102" t="s">
        <v>409</v>
      </c>
      <c r="D2004" s="175" t="s">
        <v>1856</v>
      </c>
      <c r="E2004" s="102" t="s">
        <v>306</v>
      </c>
      <c r="F2004" s="102" t="s">
        <v>232</v>
      </c>
    </row>
    <row r="2005" hidden="1">
      <c r="A2005" s="102" t="s">
        <v>1884</v>
      </c>
      <c r="B2005" s="102" t="s">
        <v>323</v>
      </c>
      <c r="C2005" s="102" t="s">
        <v>324</v>
      </c>
      <c r="D2005" s="102" t="s">
        <v>1856</v>
      </c>
      <c r="E2005" s="102" t="s">
        <v>232</v>
      </c>
      <c r="F2005" s="102" t="s">
        <v>232</v>
      </c>
    </row>
    <row r="2006" hidden="1">
      <c r="A2006" s="102" t="s">
        <v>1884</v>
      </c>
      <c r="B2006" s="102" t="s">
        <v>321</v>
      </c>
      <c r="C2006" s="102" t="s">
        <v>322</v>
      </c>
      <c r="D2006" s="102" t="s">
        <v>1856</v>
      </c>
      <c r="E2006" s="102" t="s">
        <v>232</v>
      </c>
      <c r="F2006" s="102" t="s">
        <v>232</v>
      </c>
    </row>
    <row r="2007" hidden="1">
      <c r="A2007" s="102" t="s">
        <v>1884</v>
      </c>
      <c r="B2007" s="102" t="s">
        <v>318</v>
      </c>
      <c r="C2007" s="102" t="s">
        <v>319</v>
      </c>
      <c r="D2007" s="102" t="s">
        <v>1856</v>
      </c>
      <c r="E2007" s="102" t="s">
        <v>232</v>
      </c>
      <c r="F2007" s="102" t="s">
        <v>232</v>
      </c>
    </row>
    <row r="2008" hidden="1">
      <c r="A2008" s="102" t="s">
        <v>1884</v>
      </c>
      <c r="B2008" s="102" t="s">
        <v>309</v>
      </c>
      <c r="C2008" s="102" t="s">
        <v>310</v>
      </c>
      <c r="D2008" s="102" t="s">
        <v>1856</v>
      </c>
      <c r="E2008" s="102" t="s">
        <v>232</v>
      </c>
      <c r="F2008" s="102" t="s">
        <v>232</v>
      </c>
    </row>
    <row r="2009" hidden="1">
      <c r="A2009" s="102" t="s">
        <v>1884</v>
      </c>
      <c r="B2009" s="102" t="s">
        <v>304</v>
      </c>
      <c r="C2009" s="102" t="s">
        <v>305</v>
      </c>
      <c r="D2009" s="102" t="s">
        <v>1856</v>
      </c>
      <c r="E2009" s="102" t="s">
        <v>232</v>
      </c>
      <c r="F2009" s="102" t="s">
        <v>232</v>
      </c>
    </row>
    <row r="2010" hidden="1">
      <c r="A2010" s="102" t="s">
        <v>1884</v>
      </c>
      <c r="B2010" s="102" t="s">
        <v>298</v>
      </c>
      <c r="C2010" s="102" t="s">
        <v>299</v>
      </c>
      <c r="D2010" s="102" t="s">
        <v>1856</v>
      </c>
      <c r="E2010" s="102" t="s">
        <v>232</v>
      </c>
      <c r="F2010" s="102" t="s">
        <v>232</v>
      </c>
    </row>
    <row r="2011" hidden="1">
      <c r="A2011" s="102" t="s">
        <v>1884</v>
      </c>
      <c r="B2011" s="102" t="s">
        <v>295</v>
      </c>
      <c r="C2011" s="102" t="s">
        <v>296</v>
      </c>
      <c r="D2011" s="102" t="s">
        <v>1856</v>
      </c>
      <c r="E2011" s="102" t="s">
        <v>232</v>
      </c>
      <c r="F2011" s="102" t="s">
        <v>232</v>
      </c>
    </row>
    <row r="2012" hidden="1">
      <c r="A2012" s="102" t="s">
        <v>1884</v>
      </c>
      <c r="B2012" s="102" t="s">
        <v>291</v>
      </c>
      <c r="C2012" s="102" t="s">
        <v>1210</v>
      </c>
      <c r="D2012" s="102" t="s">
        <v>1856</v>
      </c>
      <c r="E2012" s="102" t="s">
        <v>232</v>
      </c>
      <c r="F2012" s="102" t="s">
        <v>232</v>
      </c>
    </row>
    <row r="2013" hidden="1">
      <c r="A2013" s="102" t="s">
        <v>1884</v>
      </c>
      <c r="B2013" s="102" t="s">
        <v>282</v>
      </c>
      <c r="C2013" s="102" t="s">
        <v>283</v>
      </c>
      <c r="D2013" s="102" t="s">
        <v>1856</v>
      </c>
      <c r="E2013" s="102" t="s">
        <v>232</v>
      </c>
      <c r="F2013" s="102" t="s">
        <v>232</v>
      </c>
    </row>
    <row r="2014" hidden="1">
      <c r="A2014" s="102" t="s">
        <v>1884</v>
      </c>
      <c r="B2014" s="102" t="s">
        <v>278</v>
      </c>
      <c r="C2014" s="102" t="s">
        <v>279</v>
      </c>
      <c r="D2014" s="102" t="s">
        <v>1856</v>
      </c>
      <c r="E2014" s="102" t="s">
        <v>232</v>
      </c>
      <c r="F2014" s="102" t="s">
        <v>232</v>
      </c>
    </row>
    <row r="2015" hidden="1">
      <c r="A2015" s="102" t="s">
        <v>1884</v>
      </c>
      <c r="B2015" s="102" t="s">
        <v>264</v>
      </c>
      <c r="C2015" s="102" t="s">
        <v>265</v>
      </c>
      <c r="D2015" s="102" t="s">
        <v>1856</v>
      </c>
      <c r="E2015" s="102" t="s">
        <v>232</v>
      </c>
      <c r="F2015" s="102" t="s">
        <v>232</v>
      </c>
    </row>
    <row r="2016" hidden="1">
      <c r="A2016" s="102" t="s">
        <v>1884</v>
      </c>
      <c r="B2016" s="102" t="s">
        <v>252</v>
      </c>
      <c r="C2016" s="102" t="s">
        <v>253</v>
      </c>
      <c r="D2016" s="102" t="s">
        <v>1856</v>
      </c>
      <c r="E2016" s="102" t="s">
        <v>232</v>
      </c>
      <c r="F2016" s="102" t="s">
        <v>232</v>
      </c>
    </row>
    <row r="2017" hidden="1">
      <c r="A2017" s="102" t="s">
        <v>1884</v>
      </c>
      <c r="B2017" s="102" t="s">
        <v>230</v>
      </c>
      <c r="C2017" s="102" t="s">
        <v>231</v>
      </c>
      <c r="D2017" s="175" t="s">
        <v>1856</v>
      </c>
      <c r="E2017" s="102" t="s">
        <v>225</v>
      </c>
      <c r="F2017" s="102" t="s">
        <v>232</v>
      </c>
    </row>
    <row r="2018" hidden="1">
      <c r="A2018" s="102" t="s">
        <v>1804</v>
      </c>
      <c r="B2018" s="102" t="s">
        <v>760</v>
      </c>
      <c r="C2018" s="102" t="s">
        <v>761</v>
      </c>
      <c r="D2018" s="102" t="s">
        <v>1805</v>
      </c>
      <c r="E2018" s="102" t="s">
        <v>449</v>
      </c>
      <c r="F2018" s="102" t="s">
        <v>449</v>
      </c>
    </row>
    <row r="2019" hidden="1">
      <c r="A2019" s="102" t="s">
        <v>1804</v>
      </c>
      <c r="B2019" s="102" t="s">
        <v>544</v>
      </c>
      <c r="C2019" s="102" t="s">
        <v>545</v>
      </c>
      <c r="D2019" s="175" t="s">
        <v>1805</v>
      </c>
      <c r="E2019" s="102" t="s">
        <v>449</v>
      </c>
      <c r="F2019" s="102" t="s">
        <v>449</v>
      </c>
    </row>
    <row r="2020" hidden="1">
      <c r="A2020" s="102" t="s">
        <v>1804</v>
      </c>
      <c r="B2020" s="102" t="s">
        <v>541</v>
      </c>
      <c r="C2020" s="102" t="s">
        <v>542</v>
      </c>
      <c r="D2020" s="102" t="s">
        <v>1805</v>
      </c>
      <c r="E2020" s="102" t="s">
        <v>449</v>
      </c>
      <c r="F2020" s="102" t="s">
        <v>449</v>
      </c>
    </row>
    <row r="2021" hidden="1">
      <c r="A2021" s="102" t="s">
        <v>1804</v>
      </c>
      <c r="B2021" s="102" t="s">
        <v>526</v>
      </c>
      <c r="C2021" s="102" t="s">
        <v>527</v>
      </c>
      <c r="D2021" s="102" t="s">
        <v>1805</v>
      </c>
      <c r="E2021" s="102" t="s">
        <v>449</v>
      </c>
      <c r="F2021" s="102" t="s">
        <v>449</v>
      </c>
    </row>
    <row r="2022" hidden="1">
      <c r="A2022" s="102" t="s">
        <v>1804</v>
      </c>
      <c r="B2022" s="102" t="s">
        <v>447</v>
      </c>
      <c r="C2022" s="102" t="s">
        <v>448</v>
      </c>
      <c r="D2022" s="102" t="s">
        <v>1805</v>
      </c>
      <c r="E2022" s="102" t="s">
        <v>449</v>
      </c>
      <c r="F2022" s="102" t="s">
        <v>449</v>
      </c>
    </row>
    <row r="2023" hidden="1">
      <c r="A2023" s="102" t="s">
        <v>1941</v>
      </c>
      <c r="B2023" s="102" t="s">
        <v>135</v>
      </c>
      <c r="C2023" s="102" t="s">
        <v>136</v>
      </c>
      <c r="D2023" s="102" t="s">
        <v>1856</v>
      </c>
      <c r="E2023" s="102" t="s">
        <v>114</v>
      </c>
      <c r="F2023" s="102" t="s">
        <v>114</v>
      </c>
    </row>
    <row r="2024" hidden="1">
      <c r="A2024" s="102" t="s">
        <v>1941</v>
      </c>
      <c r="B2024" s="102" t="s">
        <v>126</v>
      </c>
      <c r="C2024" s="102" t="s">
        <v>127</v>
      </c>
      <c r="D2024" s="102" t="s">
        <v>1856</v>
      </c>
      <c r="E2024" s="102" t="s">
        <v>114</v>
      </c>
      <c r="F2024" s="102" t="s">
        <v>114</v>
      </c>
    </row>
    <row r="2025" hidden="1">
      <c r="A2025" s="102" t="s">
        <v>1941</v>
      </c>
      <c r="B2025" s="102" t="s">
        <v>123</v>
      </c>
      <c r="C2025" s="102" t="s">
        <v>124</v>
      </c>
      <c r="D2025" s="102" t="s">
        <v>1856</v>
      </c>
      <c r="E2025" s="102" t="s">
        <v>114</v>
      </c>
      <c r="F2025" s="102" t="s">
        <v>114</v>
      </c>
    </row>
    <row r="2026" hidden="1">
      <c r="A2026" s="102" t="s">
        <v>1941</v>
      </c>
      <c r="B2026" s="102" t="s">
        <v>120</v>
      </c>
      <c r="C2026" s="102" t="s">
        <v>121</v>
      </c>
      <c r="D2026" s="102" t="s">
        <v>1856</v>
      </c>
      <c r="E2026" s="102" t="s">
        <v>114</v>
      </c>
      <c r="F2026" s="102" t="s">
        <v>114</v>
      </c>
    </row>
    <row r="2027" hidden="1">
      <c r="A2027" s="102" t="s">
        <v>1941</v>
      </c>
      <c r="B2027" s="102" t="s">
        <v>116</v>
      </c>
      <c r="C2027" s="102" t="s">
        <v>117</v>
      </c>
      <c r="D2027" s="102" t="s">
        <v>1856</v>
      </c>
      <c r="E2027" s="102" t="s">
        <v>114</v>
      </c>
      <c r="F2027" s="102" t="s">
        <v>114</v>
      </c>
    </row>
    <row r="2028" hidden="1">
      <c r="A2028" s="102" t="s">
        <v>1941</v>
      </c>
      <c r="B2028" s="102" t="s">
        <v>31</v>
      </c>
      <c r="C2028" s="102" t="s">
        <v>32</v>
      </c>
      <c r="D2028" s="102" t="s">
        <v>1856</v>
      </c>
      <c r="E2028" s="102" t="s">
        <v>27</v>
      </c>
      <c r="F2028" s="102" t="s">
        <v>114</v>
      </c>
    </row>
    <row r="2029" hidden="1">
      <c r="A2029" s="102" t="s">
        <v>1941</v>
      </c>
      <c r="B2029" s="102" t="s">
        <v>23</v>
      </c>
      <c r="C2029" s="102" t="s">
        <v>25</v>
      </c>
      <c r="D2029" s="102" t="s">
        <v>1856</v>
      </c>
      <c r="E2029" s="102" t="s">
        <v>27</v>
      </c>
      <c r="F2029" s="102" t="s">
        <v>114</v>
      </c>
    </row>
    <row r="2030" hidden="1">
      <c r="A2030" s="102" t="s">
        <v>1844</v>
      </c>
      <c r="B2030" s="102" t="s">
        <v>794</v>
      </c>
      <c r="C2030" s="102" t="s">
        <v>605</v>
      </c>
      <c r="D2030" s="102" t="s">
        <v>1805</v>
      </c>
      <c r="E2030" s="102" t="s">
        <v>293</v>
      </c>
      <c r="F2030" s="102" t="s">
        <v>293</v>
      </c>
    </row>
    <row r="2031" hidden="1">
      <c r="A2031" s="102" t="s">
        <v>1844</v>
      </c>
      <c r="B2031" s="102" t="s">
        <v>766</v>
      </c>
      <c r="C2031" s="102" t="s">
        <v>231</v>
      </c>
      <c r="D2031" s="102" t="s">
        <v>1805</v>
      </c>
      <c r="E2031" s="102" t="s">
        <v>293</v>
      </c>
      <c r="F2031" s="102" t="s">
        <v>293</v>
      </c>
    </row>
    <row r="2032" hidden="1">
      <c r="A2032" s="102" t="s">
        <v>1844</v>
      </c>
      <c r="B2032" s="102" t="s">
        <v>763</v>
      </c>
      <c r="C2032" s="102" t="s">
        <v>764</v>
      </c>
      <c r="D2032" s="102" t="s">
        <v>1805</v>
      </c>
      <c r="E2032" s="102" t="s">
        <v>293</v>
      </c>
      <c r="F2032" s="102" t="s">
        <v>293</v>
      </c>
    </row>
    <row r="2033" hidden="1">
      <c r="A2033" s="102" t="s">
        <v>1844</v>
      </c>
      <c r="B2033" s="102" t="s">
        <v>717</v>
      </c>
      <c r="C2033" s="102" t="s">
        <v>536</v>
      </c>
      <c r="D2033" s="102" t="s">
        <v>1805</v>
      </c>
      <c r="E2033" s="102" t="s">
        <v>293</v>
      </c>
      <c r="F2033" s="102" t="s">
        <v>293</v>
      </c>
    </row>
    <row r="2034" hidden="1">
      <c r="A2034" s="102" t="s">
        <v>1844</v>
      </c>
      <c r="B2034" s="102" t="s">
        <v>655</v>
      </c>
      <c r="C2034" s="102" t="s">
        <v>656</v>
      </c>
      <c r="D2034" s="102" t="s">
        <v>1805</v>
      </c>
      <c r="E2034" s="102" t="s">
        <v>293</v>
      </c>
      <c r="F2034" s="102" t="s">
        <v>293</v>
      </c>
    </row>
    <row r="2035" hidden="1">
      <c r="A2035" s="102" t="s">
        <v>1844</v>
      </c>
      <c r="B2035" s="102" t="s">
        <v>567</v>
      </c>
      <c r="C2035" s="102" t="s">
        <v>568</v>
      </c>
      <c r="D2035" s="102" t="s">
        <v>1805</v>
      </c>
      <c r="E2035" s="102" t="s">
        <v>293</v>
      </c>
      <c r="F2035" s="102" t="s">
        <v>293</v>
      </c>
    </row>
    <row r="2036" hidden="1">
      <c r="A2036" s="102" t="s">
        <v>1877</v>
      </c>
      <c r="B2036" s="102" t="s">
        <v>681</v>
      </c>
      <c r="C2036" s="102" t="s">
        <v>682</v>
      </c>
      <c r="D2036" s="102" t="s">
        <v>1869</v>
      </c>
      <c r="E2036" s="102" t="s">
        <v>439</v>
      </c>
      <c r="F2036" s="102" t="s">
        <v>306</v>
      </c>
    </row>
    <row r="2037" hidden="1">
      <c r="A2037" s="102" t="s">
        <v>1877</v>
      </c>
      <c r="B2037" s="102" t="s">
        <v>670</v>
      </c>
      <c r="C2037" s="102" t="s">
        <v>671</v>
      </c>
      <c r="D2037" s="102" t="s">
        <v>1869</v>
      </c>
      <c r="E2037" s="102" t="s">
        <v>306</v>
      </c>
      <c r="F2037" s="102" t="s">
        <v>306</v>
      </c>
    </row>
    <row r="2038" hidden="1">
      <c r="A2038" s="102" t="s">
        <v>1877</v>
      </c>
      <c r="B2038" s="102" t="s">
        <v>418</v>
      </c>
      <c r="C2038" s="102" t="s">
        <v>419</v>
      </c>
      <c r="D2038" s="102" t="s">
        <v>1869</v>
      </c>
      <c r="E2038" s="102" t="s">
        <v>306</v>
      </c>
      <c r="F2038" s="102" t="s">
        <v>306</v>
      </c>
    </row>
    <row r="2039" hidden="1">
      <c r="A2039" s="102" t="s">
        <v>1877</v>
      </c>
      <c r="B2039" s="102" t="s">
        <v>415</v>
      </c>
      <c r="C2039" s="102" t="s">
        <v>416</v>
      </c>
      <c r="D2039" s="102" t="s">
        <v>1869</v>
      </c>
      <c r="E2039" s="102" t="s">
        <v>306</v>
      </c>
      <c r="F2039" s="102" t="s">
        <v>306</v>
      </c>
    </row>
    <row r="2040" hidden="1">
      <c r="A2040" s="102" t="s">
        <v>1877</v>
      </c>
      <c r="B2040" s="102" t="s">
        <v>408</v>
      </c>
      <c r="C2040" s="102" t="s">
        <v>409</v>
      </c>
      <c r="D2040" s="175" t="s">
        <v>1869</v>
      </c>
      <c r="E2040" s="102" t="s">
        <v>306</v>
      </c>
      <c r="F2040" s="102" t="s">
        <v>306</v>
      </c>
    </row>
    <row r="2041" hidden="1">
      <c r="A2041" s="102" t="s">
        <v>1877</v>
      </c>
      <c r="B2041" s="102" t="s">
        <v>340</v>
      </c>
      <c r="C2041" s="102" t="s">
        <v>341</v>
      </c>
      <c r="D2041" s="102" t="s">
        <v>1869</v>
      </c>
      <c r="E2041" s="102" t="s">
        <v>327</v>
      </c>
      <c r="F2041" s="102" t="s">
        <v>306</v>
      </c>
    </row>
    <row r="2042" hidden="1">
      <c r="A2042" s="102" t="s">
        <v>1877</v>
      </c>
      <c r="B2042" s="102" t="s">
        <v>309</v>
      </c>
      <c r="C2042" s="102" t="s">
        <v>310</v>
      </c>
      <c r="D2042" s="102" t="s">
        <v>1869</v>
      </c>
      <c r="E2042" s="102" t="s">
        <v>232</v>
      </c>
      <c r="F2042" s="102" t="s">
        <v>306</v>
      </c>
    </row>
    <row r="2043" hidden="1">
      <c r="A2043" s="102" t="s">
        <v>1877</v>
      </c>
      <c r="B2043" s="102" t="s">
        <v>264</v>
      </c>
      <c r="C2043" s="102" t="s">
        <v>265</v>
      </c>
      <c r="D2043" s="102" t="s">
        <v>1869</v>
      </c>
      <c r="E2043" s="102" t="s">
        <v>232</v>
      </c>
      <c r="F2043" s="102" t="s">
        <v>306</v>
      </c>
    </row>
    <row r="2044" hidden="1">
      <c r="A2044" s="102" t="s">
        <v>1877</v>
      </c>
      <c r="B2044" s="102" t="s">
        <v>243</v>
      </c>
      <c r="C2044" s="102" t="s">
        <v>244</v>
      </c>
      <c r="D2044" s="102" t="s">
        <v>1869</v>
      </c>
      <c r="E2044" s="102" t="s">
        <v>225</v>
      </c>
      <c r="F2044" s="102" t="s">
        <v>306</v>
      </c>
    </row>
    <row r="2045" hidden="1">
      <c r="A2045" s="102" t="s">
        <v>1806</v>
      </c>
      <c r="B2045" s="102" t="s">
        <v>791</v>
      </c>
      <c r="C2045" s="102" t="s">
        <v>792</v>
      </c>
      <c r="D2045" s="102" t="s">
        <v>1807</v>
      </c>
      <c r="E2045" s="102" t="s">
        <v>449</v>
      </c>
      <c r="F2045" s="102" t="s">
        <v>449</v>
      </c>
    </row>
    <row r="2046" hidden="1">
      <c r="A2046" s="102" t="s">
        <v>1806</v>
      </c>
      <c r="B2046" s="102" t="s">
        <v>760</v>
      </c>
      <c r="C2046" s="102" t="s">
        <v>761</v>
      </c>
      <c r="D2046" s="102" t="s">
        <v>1807</v>
      </c>
      <c r="E2046" s="102" t="s">
        <v>449</v>
      </c>
      <c r="F2046" s="102" t="s">
        <v>449</v>
      </c>
    </row>
    <row r="2047" hidden="1">
      <c r="A2047" s="102" t="s">
        <v>1806</v>
      </c>
      <c r="B2047" s="102" t="s">
        <v>544</v>
      </c>
      <c r="C2047" s="102" t="s">
        <v>545</v>
      </c>
      <c r="D2047" s="175" t="s">
        <v>1807</v>
      </c>
      <c r="E2047" s="102" t="s">
        <v>449</v>
      </c>
      <c r="F2047" s="102" t="s">
        <v>449</v>
      </c>
    </row>
    <row r="2048" hidden="1">
      <c r="A2048" s="102" t="s">
        <v>1806</v>
      </c>
      <c r="B2048" s="102" t="s">
        <v>447</v>
      </c>
      <c r="C2048" s="102" t="s">
        <v>448</v>
      </c>
      <c r="D2048" s="102" t="s">
        <v>1807</v>
      </c>
      <c r="E2048" s="102" t="s">
        <v>449</v>
      </c>
      <c r="F2048" s="102" t="s">
        <v>449</v>
      </c>
    </row>
    <row r="2049" hidden="1">
      <c r="A2049" s="102" t="s">
        <v>1819</v>
      </c>
      <c r="B2049" s="102" t="s">
        <v>797</v>
      </c>
      <c r="C2049" s="102" t="s">
        <v>798</v>
      </c>
      <c r="D2049" s="102" t="s">
        <v>1807</v>
      </c>
      <c r="E2049" s="102" t="s">
        <v>387</v>
      </c>
      <c r="F2049" s="102" t="s">
        <v>387</v>
      </c>
    </row>
    <row r="2050" hidden="1">
      <c r="A2050" s="102" t="s">
        <v>1819</v>
      </c>
      <c r="B2050" s="102" t="s">
        <v>626</v>
      </c>
      <c r="C2050" s="102" t="s">
        <v>627</v>
      </c>
      <c r="D2050" s="102" t="s">
        <v>1807</v>
      </c>
      <c r="E2050" s="102" t="s">
        <v>387</v>
      </c>
      <c r="F2050" s="102" t="s">
        <v>387</v>
      </c>
    </row>
    <row r="2051" hidden="1">
      <c r="A2051" s="102" t="s">
        <v>1819</v>
      </c>
      <c r="B2051" s="102" t="s">
        <v>405</v>
      </c>
      <c r="C2051" s="102" t="s">
        <v>406</v>
      </c>
      <c r="D2051" s="102" t="s">
        <v>1807</v>
      </c>
      <c r="E2051" s="102" t="s">
        <v>387</v>
      </c>
      <c r="F2051" s="102" t="s">
        <v>387</v>
      </c>
    </row>
    <row r="2052" hidden="1">
      <c r="A2052" s="102" t="s">
        <v>1829</v>
      </c>
      <c r="B2052" s="102" t="s">
        <v>615</v>
      </c>
      <c r="C2052" s="102" t="s">
        <v>616</v>
      </c>
      <c r="D2052" s="175" t="s">
        <v>1807</v>
      </c>
      <c r="E2052" s="102" t="s">
        <v>327</v>
      </c>
      <c r="F2052" s="102" t="s">
        <v>327</v>
      </c>
    </row>
    <row r="2053" hidden="1">
      <c r="A2053" s="102" t="s">
        <v>1829</v>
      </c>
      <c r="B2053" s="102" t="s">
        <v>379</v>
      </c>
      <c r="C2053" s="102" t="s">
        <v>380</v>
      </c>
      <c r="D2053" s="102" t="s">
        <v>1807</v>
      </c>
      <c r="E2053" s="102" t="s">
        <v>327</v>
      </c>
      <c r="F2053" s="102" t="s">
        <v>327</v>
      </c>
    </row>
    <row r="2054" hidden="1">
      <c r="A2054" s="102" t="s">
        <v>1829</v>
      </c>
      <c r="B2054" s="102" t="s">
        <v>376</v>
      </c>
      <c r="C2054" s="102" t="s">
        <v>377</v>
      </c>
      <c r="D2054" s="104" t="s">
        <v>1807</v>
      </c>
      <c r="E2054" s="102" t="s">
        <v>327</v>
      </c>
      <c r="F2054" s="102" t="s">
        <v>327</v>
      </c>
    </row>
    <row r="2055" hidden="1">
      <c r="A2055" s="102" t="s">
        <v>1829</v>
      </c>
      <c r="B2055" s="102" t="s">
        <v>373</v>
      </c>
      <c r="C2055" s="102" t="s">
        <v>374</v>
      </c>
      <c r="D2055" s="102" t="s">
        <v>1807</v>
      </c>
      <c r="E2055" s="102" t="s">
        <v>327</v>
      </c>
      <c r="F2055" s="102" t="s">
        <v>327</v>
      </c>
    </row>
    <row r="2056" hidden="1">
      <c r="A2056" s="102" t="s">
        <v>1829</v>
      </c>
      <c r="B2056" s="102" t="s">
        <v>353</v>
      </c>
      <c r="C2056" s="102" t="s">
        <v>354</v>
      </c>
      <c r="D2056" s="102" t="s">
        <v>1807</v>
      </c>
      <c r="E2056" s="102" t="s">
        <v>327</v>
      </c>
      <c r="F2056" s="102" t="s">
        <v>327</v>
      </c>
    </row>
    <row r="2057" hidden="1">
      <c r="A2057" s="102" t="s">
        <v>1829</v>
      </c>
      <c r="B2057" s="102" t="s">
        <v>333</v>
      </c>
      <c r="C2057" s="102" t="s">
        <v>268</v>
      </c>
      <c r="D2057" s="102" t="s">
        <v>1807</v>
      </c>
      <c r="E2057" s="102" t="s">
        <v>327</v>
      </c>
      <c r="F2057" s="102" t="s">
        <v>327</v>
      </c>
    </row>
    <row r="2058" hidden="1">
      <c r="A2058" s="102" t="s">
        <v>1829</v>
      </c>
      <c r="B2058" s="102" t="s">
        <v>325</v>
      </c>
      <c r="C2058" s="102" t="s">
        <v>326</v>
      </c>
      <c r="D2058" s="102" t="s">
        <v>1807</v>
      </c>
      <c r="E2058" s="102" t="s">
        <v>327</v>
      </c>
      <c r="F2058" s="102" t="s">
        <v>327</v>
      </c>
    </row>
    <row r="2059" hidden="1">
      <c r="A2059" s="102" t="s">
        <v>1901</v>
      </c>
      <c r="B2059" s="102" t="s">
        <v>799</v>
      </c>
      <c r="C2059" s="102" t="s">
        <v>800</v>
      </c>
      <c r="D2059" s="104" t="s">
        <v>1807</v>
      </c>
      <c r="E2059" s="102" t="s">
        <v>27</v>
      </c>
      <c r="F2059" s="102" t="s">
        <v>27</v>
      </c>
    </row>
    <row r="2060" hidden="1">
      <c r="A2060" s="102" t="s">
        <v>1901</v>
      </c>
      <c r="B2060" s="102" t="s">
        <v>69</v>
      </c>
      <c r="C2060" s="102" t="s">
        <v>70</v>
      </c>
      <c r="D2060" s="175" t="s">
        <v>1807</v>
      </c>
      <c r="E2060" s="102" t="s">
        <v>27</v>
      </c>
      <c r="F2060" s="102" t="s">
        <v>27</v>
      </c>
    </row>
    <row r="2061" hidden="1">
      <c r="A2061" s="102" t="s">
        <v>1901</v>
      </c>
      <c r="B2061" s="102" t="s">
        <v>65</v>
      </c>
      <c r="C2061" s="102" t="s">
        <v>66</v>
      </c>
      <c r="D2061" s="102" t="s">
        <v>1807</v>
      </c>
      <c r="E2061" s="102" t="s">
        <v>27</v>
      </c>
      <c r="F2061" s="102" t="s">
        <v>27</v>
      </c>
    </row>
    <row r="2062" hidden="1">
      <c r="A2062" s="102" t="s">
        <v>1901</v>
      </c>
      <c r="B2062" s="102" t="s">
        <v>57</v>
      </c>
      <c r="C2062" s="102" t="s">
        <v>58</v>
      </c>
      <c r="D2062" s="102" t="s">
        <v>1807</v>
      </c>
      <c r="E2062" s="102" t="s">
        <v>27</v>
      </c>
      <c r="F2062" s="102" t="s">
        <v>27</v>
      </c>
    </row>
    <row r="2063" hidden="1">
      <c r="A2063" s="102" t="s">
        <v>1901</v>
      </c>
      <c r="B2063" s="102" t="s">
        <v>53</v>
      </c>
      <c r="C2063" s="102" t="s">
        <v>54</v>
      </c>
      <c r="D2063" s="102" t="s">
        <v>1807</v>
      </c>
      <c r="E2063" s="102" t="s">
        <v>27</v>
      </c>
      <c r="F2063" s="102" t="s">
        <v>27</v>
      </c>
    </row>
    <row r="2064" hidden="1">
      <c r="A2064" s="102" t="s">
        <v>1901</v>
      </c>
      <c r="B2064" s="102" t="s">
        <v>43</v>
      </c>
      <c r="C2064" s="102" t="s">
        <v>44</v>
      </c>
      <c r="D2064" s="102" t="s">
        <v>1807</v>
      </c>
      <c r="E2064" s="102" t="s">
        <v>27</v>
      </c>
      <c r="F2064" s="102" t="s">
        <v>27</v>
      </c>
    </row>
    <row r="2065" hidden="1">
      <c r="A2065" s="102" t="s">
        <v>1901</v>
      </c>
      <c r="B2065" s="102" t="s">
        <v>31</v>
      </c>
      <c r="C2065" s="102" t="s">
        <v>32</v>
      </c>
      <c r="D2065" s="102" t="s">
        <v>1807</v>
      </c>
      <c r="E2065" s="102" t="s">
        <v>27</v>
      </c>
      <c r="F2065" s="102" t="s">
        <v>27</v>
      </c>
    </row>
    <row r="2066" hidden="1">
      <c r="A2066" s="102" t="s">
        <v>1901</v>
      </c>
      <c r="B2066" s="102" t="s">
        <v>23</v>
      </c>
      <c r="C2066" s="102" t="s">
        <v>25</v>
      </c>
      <c r="D2066" s="102" t="s">
        <v>1807</v>
      </c>
      <c r="E2066" s="102" t="s">
        <v>27</v>
      </c>
      <c r="F2066" s="102" t="s">
        <v>27</v>
      </c>
    </row>
    <row r="2067" hidden="1">
      <c r="A2067" s="102" t="s">
        <v>1917</v>
      </c>
      <c r="B2067" s="102" t="s">
        <v>768</v>
      </c>
      <c r="C2067" s="102" t="s">
        <v>769</v>
      </c>
      <c r="D2067" s="102" t="s">
        <v>1807</v>
      </c>
      <c r="E2067" s="102" t="s">
        <v>141</v>
      </c>
      <c r="F2067" s="102" t="s">
        <v>141</v>
      </c>
    </row>
    <row r="2068" hidden="1">
      <c r="A2068" s="102" t="s">
        <v>1917</v>
      </c>
      <c r="B2068" s="102" t="s">
        <v>719</v>
      </c>
      <c r="C2068" s="102" t="s">
        <v>720</v>
      </c>
      <c r="D2068" s="102" t="s">
        <v>1807</v>
      </c>
      <c r="E2068" s="102" t="s">
        <v>141</v>
      </c>
      <c r="F2068" s="102" t="s">
        <v>141</v>
      </c>
    </row>
    <row r="2069" hidden="1">
      <c r="A2069" s="102" t="s">
        <v>1917</v>
      </c>
      <c r="B2069" s="102" t="s">
        <v>700</v>
      </c>
      <c r="C2069" s="102" t="s">
        <v>701</v>
      </c>
      <c r="D2069" s="102" t="s">
        <v>1807</v>
      </c>
      <c r="E2069" s="102" t="s">
        <v>141</v>
      </c>
      <c r="F2069" s="102" t="s">
        <v>141</v>
      </c>
    </row>
    <row r="2070" hidden="1">
      <c r="A2070" s="102" t="s">
        <v>1917</v>
      </c>
      <c r="B2070" s="102" t="s">
        <v>160</v>
      </c>
      <c r="C2070" s="102" t="s">
        <v>161</v>
      </c>
      <c r="D2070" s="102" t="s">
        <v>1807</v>
      </c>
      <c r="E2070" s="102" t="s">
        <v>141</v>
      </c>
      <c r="F2070" s="102" t="s">
        <v>141</v>
      </c>
    </row>
    <row r="2071" hidden="1">
      <c r="A2071" s="102" t="s">
        <v>1917</v>
      </c>
      <c r="B2071" s="102" t="s">
        <v>149</v>
      </c>
      <c r="C2071" s="102" t="s">
        <v>150</v>
      </c>
      <c r="D2071" s="102" t="s">
        <v>1807</v>
      </c>
      <c r="E2071" s="102" t="s">
        <v>141</v>
      </c>
      <c r="F2071" s="102" t="s">
        <v>141</v>
      </c>
    </row>
    <row r="2072" hidden="1">
      <c r="A2072" s="102" t="s">
        <v>1917</v>
      </c>
      <c r="B2072" s="102" t="s">
        <v>147</v>
      </c>
      <c r="C2072" s="102" t="s">
        <v>148</v>
      </c>
      <c r="D2072" s="102" t="s">
        <v>1807</v>
      </c>
      <c r="E2072" s="102" t="s">
        <v>141</v>
      </c>
      <c r="F2072" s="102" t="s">
        <v>141</v>
      </c>
    </row>
    <row r="2073" hidden="1">
      <c r="A2073" s="102" t="s">
        <v>1909</v>
      </c>
      <c r="B2073" s="102" t="s">
        <v>802</v>
      </c>
      <c r="C2073" s="102" t="s">
        <v>803</v>
      </c>
      <c r="D2073" s="102" t="s">
        <v>1807</v>
      </c>
      <c r="E2073" s="102" t="s">
        <v>86</v>
      </c>
      <c r="F2073" s="102" t="s">
        <v>86</v>
      </c>
    </row>
    <row r="2074" hidden="1">
      <c r="A2074" s="102" t="s">
        <v>1909</v>
      </c>
      <c r="B2074" s="102" t="s">
        <v>773</v>
      </c>
      <c r="C2074" s="102" t="s">
        <v>774</v>
      </c>
      <c r="D2074" s="102" t="s">
        <v>1807</v>
      </c>
      <c r="E2074" s="102" t="s">
        <v>86</v>
      </c>
      <c r="F2074" s="102" t="s">
        <v>86</v>
      </c>
    </row>
    <row r="2075" hidden="1">
      <c r="A2075" s="102" t="s">
        <v>1909</v>
      </c>
      <c r="B2075" s="102" t="s">
        <v>771</v>
      </c>
      <c r="C2075" s="102" t="s">
        <v>772</v>
      </c>
      <c r="D2075" s="102" t="s">
        <v>1807</v>
      </c>
      <c r="E2075" s="102" t="s">
        <v>86</v>
      </c>
      <c r="F2075" s="102" t="s">
        <v>86</v>
      </c>
    </row>
    <row r="2076" hidden="1">
      <c r="A2076" s="102" t="s">
        <v>1909</v>
      </c>
      <c r="B2076" s="102" t="s">
        <v>96</v>
      </c>
      <c r="C2076" s="102" t="s">
        <v>97</v>
      </c>
      <c r="D2076" s="102" t="s">
        <v>1807</v>
      </c>
      <c r="E2076" s="102" t="s">
        <v>86</v>
      </c>
      <c r="F2076" s="102" t="s">
        <v>86</v>
      </c>
    </row>
    <row r="2077" hidden="1">
      <c r="A2077" s="102" t="s">
        <v>1909</v>
      </c>
      <c r="B2077" s="102" t="s">
        <v>79</v>
      </c>
      <c r="C2077" s="102" t="s">
        <v>80</v>
      </c>
      <c r="D2077" s="102" t="s">
        <v>1807</v>
      </c>
      <c r="E2077" s="102" t="s">
        <v>86</v>
      </c>
      <c r="F2077" s="102" t="s">
        <v>86</v>
      </c>
    </row>
    <row r="2078" hidden="1">
      <c r="A2078" s="102" t="s">
        <v>1909</v>
      </c>
      <c r="B2078" s="102" t="s">
        <v>74</v>
      </c>
      <c r="C2078" s="102" t="s">
        <v>75</v>
      </c>
      <c r="D2078" s="102" t="s">
        <v>1807</v>
      </c>
      <c r="E2078" s="102" t="s">
        <v>86</v>
      </c>
      <c r="F2078" s="102" t="s">
        <v>86</v>
      </c>
    </row>
    <row r="2079" hidden="1">
      <c r="A2079" s="102" t="s">
        <v>1837</v>
      </c>
      <c r="B2079" s="102" t="s">
        <v>808</v>
      </c>
      <c r="C2079" s="102" t="s">
        <v>809</v>
      </c>
      <c r="D2079" s="102" t="s">
        <v>1807</v>
      </c>
      <c r="E2079" s="102" t="s">
        <v>439</v>
      </c>
      <c r="F2079" s="102" t="s">
        <v>439</v>
      </c>
    </row>
    <row r="2080" hidden="1">
      <c r="A2080" s="102" t="s">
        <v>1837</v>
      </c>
      <c r="B2080" s="102" t="s">
        <v>781</v>
      </c>
      <c r="C2080" s="102" t="s">
        <v>782</v>
      </c>
      <c r="D2080" s="102" t="s">
        <v>1807</v>
      </c>
      <c r="E2080" s="102" t="s">
        <v>439</v>
      </c>
      <c r="F2080" s="102" t="s">
        <v>439</v>
      </c>
    </row>
    <row r="2081" hidden="1">
      <c r="A2081" s="102" t="s">
        <v>1837</v>
      </c>
      <c r="B2081" s="102" t="s">
        <v>684</v>
      </c>
      <c r="C2081" s="102" t="s">
        <v>685</v>
      </c>
      <c r="D2081" s="102" t="s">
        <v>1807</v>
      </c>
      <c r="E2081" s="102" t="s">
        <v>439</v>
      </c>
      <c r="F2081" s="102" t="s">
        <v>439</v>
      </c>
    </row>
    <row r="2082" hidden="1">
      <c r="A2082" s="102" t="s">
        <v>1837</v>
      </c>
      <c r="B2082" s="102" t="s">
        <v>674</v>
      </c>
      <c r="C2082" s="102" t="s">
        <v>675</v>
      </c>
      <c r="D2082" s="102" t="s">
        <v>1807</v>
      </c>
      <c r="E2082" s="102" t="s">
        <v>439</v>
      </c>
      <c r="F2082" s="102" t="s">
        <v>439</v>
      </c>
    </row>
    <row r="2083" hidden="1">
      <c r="A2083" s="102" t="s">
        <v>1837</v>
      </c>
      <c r="B2083" s="102" t="s">
        <v>444</v>
      </c>
      <c r="C2083" s="102" t="s">
        <v>445</v>
      </c>
      <c r="D2083" s="102" t="s">
        <v>1807</v>
      </c>
      <c r="E2083" s="102" t="s">
        <v>439</v>
      </c>
      <c r="F2083" s="102" t="s">
        <v>439</v>
      </c>
    </row>
    <row r="2084" hidden="1">
      <c r="A2084" s="102" t="s">
        <v>1867</v>
      </c>
      <c r="B2084" s="102" t="s">
        <v>810</v>
      </c>
      <c r="C2084" s="102" t="s">
        <v>811</v>
      </c>
      <c r="D2084" s="102" t="s">
        <v>1818</v>
      </c>
      <c r="E2084" s="102" t="s">
        <v>453</v>
      </c>
      <c r="F2084" s="102" t="s">
        <v>453</v>
      </c>
    </row>
    <row r="2085" hidden="1">
      <c r="A2085" s="102" t="s">
        <v>1867</v>
      </c>
      <c r="B2085" s="102" t="s">
        <v>737</v>
      </c>
      <c r="C2085" s="102" t="s">
        <v>738</v>
      </c>
      <c r="D2085" s="102" t="s">
        <v>1818</v>
      </c>
      <c r="E2085" s="102" t="s">
        <v>453</v>
      </c>
      <c r="F2085" s="102" t="s">
        <v>453</v>
      </c>
    </row>
    <row r="2086" hidden="1">
      <c r="A2086" s="102" t="s">
        <v>1867</v>
      </c>
      <c r="B2086" s="102" t="s">
        <v>726</v>
      </c>
      <c r="C2086" s="102" t="s">
        <v>727</v>
      </c>
      <c r="D2086" s="102" t="s">
        <v>1818</v>
      </c>
      <c r="E2086" s="102" t="s">
        <v>453</v>
      </c>
      <c r="F2086" s="102" t="s">
        <v>453</v>
      </c>
    </row>
    <row r="2087" hidden="1">
      <c r="A2087" s="102" t="s">
        <v>1867</v>
      </c>
      <c r="B2087" s="102" t="s">
        <v>694</v>
      </c>
      <c r="C2087" s="102" t="s">
        <v>695</v>
      </c>
      <c r="D2087" s="102" t="s">
        <v>1818</v>
      </c>
      <c r="E2087" s="102" t="s">
        <v>453</v>
      </c>
      <c r="F2087" s="102" t="s">
        <v>453</v>
      </c>
    </row>
    <row r="2088" hidden="1">
      <c r="A2088" s="102" t="s">
        <v>1867</v>
      </c>
      <c r="B2088" s="102" t="s">
        <v>629</v>
      </c>
      <c r="C2088" s="102" t="s">
        <v>630</v>
      </c>
      <c r="D2088" s="102" t="s">
        <v>1818</v>
      </c>
      <c r="E2088" s="102" t="s">
        <v>453</v>
      </c>
      <c r="F2088" s="102" t="s">
        <v>453</v>
      </c>
    </row>
    <row r="2089" hidden="1">
      <c r="A2089" s="102" t="s">
        <v>1867</v>
      </c>
      <c r="B2089" s="102" t="s">
        <v>486</v>
      </c>
      <c r="C2089" s="102" t="s">
        <v>487</v>
      </c>
      <c r="D2089" s="102" t="s">
        <v>1818</v>
      </c>
      <c r="E2089" s="102" t="s">
        <v>453</v>
      </c>
      <c r="F2089" s="102" t="s">
        <v>453</v>
      </c>
    </row>
    <row r="2090" hidden="1">
      <c r="A2090" s="102" t="s">
        <v>1867</v>
      </c>
      <c r="B2090" s="102" t="s">
        <v>483</v>
      </c>
      <c r="C2090" s="102" t="s">
        <v>484</v>
      </c>
      <c r="D2090" s="102" t="s">
        <v>1818</v>
      </c>
      <c r="E2090" s="102" t="s">
        <v>453</v>
      </c>
      <c r="F2090" s="102" t="s">
        <v>453</v>
      </c>
    </row>
    <row r="2091" hidden="1">
      <c r="A2091" s="102" t="s">
        <v>1867</v>
      </c>
      <c r="B2091" s="102" t="s">
        <v>470</v>
      </c>
      <c r="C2091" s="102" t="s">
        <v>471</v>
      </c>
      <c r="D2091" s="102" t="s">
        <v>1818</v>
      </c>
      <c r="E2091" s="102" t="s">
        <v>453</v>
      </c>
      <c r="F2091" s="102" t="s">
        <v>453</v>
      </c>
    </row>
    <row r="2092" hidden="1">
      <c r="A2092" s="102" t="s">
        <v>1867</v>
      </c>
      <c r="B2092" s="102" t="s">
        <v>461</v>
      </c>
      <c r="C2092" s="102" t="s">
        <v>462</v>
      </c>
      <c r="D2092" s="102" t="s">
        <v>1818</v>
      </c>
      <c r="E2092" s="102" t="s">
        <v>453</v>
      </c>
      <c r="F2092" s="102" t="s">
        <v>453</v>
      </c>
    </row>
    <row r="2093" hidden="1">
      <c r="A2093" s="102" t="s">
        <v>1867</v>
      </c>
      <c r="B2093" s="102" t="s">
        <v>458</v>
      </c>
      <c r="C2093" s="102" t="s">
        <v>459</v>
      </c>
      <c r="D2093" s="102" t="s">
        <v>1818</v>
      </c>
      <c r="E2093" s="102" t="s">
        <v>453</v>
      </c>
      <c r="F2093" s="102" t="s">
        <v>453</v>
      </c>
    </row>
    <row r="2094" hidden="1">
      <c r="A2094" s="102" t="s">
        <v>1867</v>
      </c>
      <c r="B2094" s="102" t="s">
        <v>451</v>
      </c>
      <c r="C2094" s="102" t="s">
        <v>452</v>
      </c>
      <c r="D2094" s="102" t="s">
        <v>1818</v>
      </c>
      <c r="E2094" s="102" t="s">
        <v>453</v>
      </c>
      <c r="F2094" s="102" t="s">
        <v>453</v>
      </c>
    </row>
    <row r="2095" hidden="1">
      <c r="A2095" s="102" t="s">
        <v>1845</v>
      </c>
      <c r="B2095" s="102" t="s">
        <v>794</v>
      </c>
      <c r="C2095" s="102" t="s">
        <v>605</v>
      </c>
      <c r="D2095" s="102" t="s">
        <v>1846</v>
      </c>
      <c r="E2095" s="102" t="s">
        <v>293</v>
      </c>
      <c r="F2095" s="102" t="s">
        <v>293</v>
      </c>
    </row>
    <row r="2096" hidden="1">
      <c r="A2096" s="102" t="s">
        <v>1845</v>
      </c>
      <c r="B2096" s="102" t="s">
        <v>766</v>
      </c>
      <c r="C2096" s="102" t="s">
        <v>231</v>
      </c>
      <c r="D2096" s="102" t="s">
        <v>1846</v>
      </c>
      <c r="E2096" s="102" t="s">
        <v>293</v>
      </c>
      <c r="F2096" s="102" t="s">
        <v>293</v>
      </c>
    </row>
    <row r="2097" hidden="1">
      <c r="A2097" s="102" t="s">
        <v>1845</v>
      </c>
      <c r="B2097" s="102" t="s">
        <v>763</v>
      </c>
      <c r="C2097" s="102" t="s">
        <v>764</v>
      </c>
      <c r="D2097" s="102" t="s">
        <v>1846</v>
      </c>
      <c r="E2097" s="102" t="s">
        <v>293</v>
      </c>
      <c r="F2097" s="102" t="s">
        <v>293</v>
      </c>
    </row>
    <row r="2098" hidden="1">
      <c r="A2098" s="102" t="s">
        <v>1845</v>
      </c>
      <c r="B2098" s="102" t="s">
        <v>717</v>
      </c>
      <c r="C2098" s="102" t="s">
        <v>536</v>
      </c>
      <c r="D2098" s="102" t="s">
        <v>1846</v>
      </c>
      <c r="E2098" s="102" t="s">
        <v>293</v>
      </c>
      <c r="F2098" s="102" t="s">
        <v>293</v>
      </c>
    </row>
    <row r="2099" hidden="1">
      <c r="A2099" s="102" t="s">
        <v>1845</v>
      </c>
      <c r="B2099" s="102" t="s">
        <v>664</v>
      </c>
      <c r="C2099" s="102" t="s">
        <v>643</v>
      </c>
      <c r="D2099" s="102" t="s">
        <v>1846</v>
      </c>
      <c r="E2099" s="102" t="s">
        <v>293</v>
      </c>
      <c r="F2099" s="102" t="s">
        <v>293</v>
      </c>
    </row>
    <row r="2100" hidden="1">
      <c r="A2100" s="102" t="s">
        <v>1845</v>
      </c>
      <c r="B2100" s="102" t="s">
        <v>655</v>
      </c>
      <c r="C2100" s="102" t="s">
        <v>656</v>
      </c>
      <c r="D2100" s="102" t="s">
        <v>1846</v>
      </c>
      <c r="E2100" s="102" t="s">
        <v>293</v>
      </c>
      <c r="F2100" s="102" t="s">
        <v>293</v>
      </c>
    </row>
    <row r="2101" hidden="1">
      <c r="A2101" s="102" t="s">
        <v>1845</v>
      </c>
      <c r="B2101" s="102" t="s">
        <v>586</v>
      </c>
      <c r="C2101" s="102" t="s">
        <v>587</v>
      </c>
      <c r="D2101" s="102" t="s">
        <v>1846</v>
      </c>
      <c r="E2101" s="102" t="s">
        <v>293</v>
      </c>
      <c r="F2101" s="102" t="s">
        <v>293</v>
      </c>
    </row>
    <row r="2102" hidden="1">
      <c r="A2102" s="102" t="s">
        <v>1845</v>
      </c>
      <c r="B2102" s="102" t="s">
        <v>582</v>
      </c>
      <c r="C2102" s="102" t="s">
        <v>583</v>
      </c>
      <c r="D2102" s="102" t="s">
        <v>1846</v>
      </c>
      <c r="E2102" s="102" t="s">
        <v>293</v>
      </c>
      <c r="F2102" s="102" t="s">
        <v>293</v>
      </c>
    </row>
    <row r="2103" hidden="1">
      <c r="A2103" s="102" t="s">
        <v>1845</v>
      </c>
      <c r="B2103" s="102" t="s">
        <v>578</v>
      </c>
      <c r="C2103" s="102" t="s">
        <v>579</v>
      </c>
      <c r="D2103" s="102" t="s">
        <v>1846</v>
      </c>
      <c r="E2103" s="102" t="s">
        <v>293</v>
      </c>
      <c r="F2103" s="102" t="s">
        <v>293</v>
      </c>
    </row>
    <row r="2104" hidden="1">
      <c r="A2104" s="102" t="s">
        <v>1845</v>
      </c>
      <c r="B2104" s="102" t="s">
        <v>574</v>
      </c>
      <c r="C2104" s="102" t="s">
        <v>575</v>
      </c>
      <c r="D2104" s="102" t="s">
        <v>1846</v>
      </c>
      <c r="E2104" s="102" t="s">
        <v>293</v>
      </c>
      <c r="F2104" s="102" t="s">
        <v>293</v>
      </c>
    </row>
    <row r="2105" hidden="1">
      <c r="A2105" s="102" t="s">
        <v>1845</v>
      </c>
      <c r="B2105" s="102" t="s">
        <v>571</v>
      </c>
      <c r="C2105" s="102" t="s">
        <v>572</v>
      </c>
      <c r="D2105" s="102" t="s">
        <v>1846</v>
      </c>
      <c r="E2105" s="102" t="s">
        <v>293</v>
      </c>
      <c r="F2105" s="102" t="s">
        <v>293</v>
      </c>
    </row>
    <row r="2106" hidden="1">
      <c r="A2106" s="102" t="s">
        <v>1845</v>
      </c>
      <c r="B2106" s="102" t="s">
        <v>567</v>
      </c>
      <c r="C2106" s="102" t="s">
        <v>568</v>
      </c>
      <c r="D2106" s="102" t="s">
        <v>1846</v>
      </c>
      <c r="E2106" s="102" t="s">
        <v>293</v>
      </c>
      <c r="F2106" s="102" t="s">
        <v>293</v>
      </c>
    </row>
    <row r="2107" hidden="1">
      <c r="A2107" s="102" t="s">
        <v>1820</v>
      </c>
      <c r="B2107" s="102" t="s">
        <v>797</v>
      </c>
      <c r="C2107" s="102" t="s">
        <v>798</v>
      </c>
      <c r="D2107" s="102" t="s">
        <v>1821</v>
      </c>
      <c r="E2107" s="102" t="s">
        <v>387</v>
      </c>
      <c r="F2107" s="102" t="s">
        <v>387</v>
      </c>
    </row>
    <row r="2108" hidden="1">
      <c r="A2108" s="102" t="s">
        <v>1820</v>
      </c>
      <c r="B2108" s="102" t="s">
        <v>626</v>
      </c>
      <c r="C2108" s="102" t="s">
        <v>627</v>
      </c>
      <c r="D2108" s="102" t="s">
        <v>1821</v>
      </c>
      <c r="E2108" s="102" t="s">
        <v>387</v>
      </c>
      <c r="F2108" s="102" t="s">
        <v>387</v>
      </c>
    </row>
    <row r="2109">
      <c r="A2109" s="102" t="s">
        <v>1820</v>
      </c>
      <c r="B2109" s="102" t="s">
        <v>621</v>
      </c>
      <c r="C2109" s="102" t="s">
        <v>622</v>
      </c>
      <c r="D2109" s="102" t="s">
        <v>1821</v>
      </c>
      <c r="E2109" s="102" t="s">
        <v>387</v>
      </c>
      <c r="F2109" s="102" t="s">
        <v>387</v>
      </c>
    </row>
    <row r="2110" hidden="1">
      <c r="A2110" s="102" t="s">
        <v>1820</v>
      </c>
      <c r="B2110" s="102" t="s">
        <v>405</v>
      </c>
      <c r="C2110" s="102" t="s">
        <v>406</v>
      </c>
      <c r="D2110" s="102" t="s">
        <v>1821</v>
      </c>
      <c r="E2110" s="102" t="s">
        <v>387</v>
      </c>
      <c r="F2110" s="102" t="s">
        <v>387</v>
      </c>
    </row>
    <row r="2111" hidden="1">
      <c r="A2111" s="102" t="s">
        <v>1830</v>
      </c>
      <c r="B2111" s="102" t="s">
        <v>415</v>
      </c>
      <c r="C2111" s="102" t="s">
        <v>416</v>
      </c>
      <c r="D2111" s="102" t="s">
        <v>1821</v>
      </c>
      <c r="E2111" s="102" t="s">
        <v>306</v>
      </c>
      <c r="F2111" s="102" t="s">
        <v>327</v>
      </c>
    </row>
    <row r="2112" hidden="1">
      <c r="A2112" s="102" t="s">
        <v>1830</v>
      </c>
      <c r="B2112" s="102" t="s">
        <v>373</v>
      </c>
      <c r="C2112" s="102" t="s">
        <v>374</v>
      </c>
      <c r="D2112" s="102" t="s">
        <v>1821</v>
      </c>
      <c r="E2112" s="102" t="s">
        <v>327</v>
      </c>
      <c r="F2112" s="102" t="s">
        <v>327</v>
      </c>
    </row>
    <row r="2113" hidden="1">
      <c r="A2113" s="102" t="s">
        <v>1830</v>
      </c>
      <c r="B2113" s="102" t="s">
        <v>367</v>
      </c>
      <c r="C2113" s="102" t="s">
        <v>368</v>
      </c>
      <c r="D2113" s="102" t="s">
        <v>1821</v>
      </c>
      <c r="E2113" s="102" t="s">
        <v>327</v>
      </c>
      <c r="F2113" s="102" t="s">
        <v>327</v>
      </c>
    </row>
    <row r="2114" hidden="1">
      <c r="A2114" s="102" t="s">
        <v>1830</v>
      </c>
      <c r="B2114" s="102" t="s">
        <v>353</v>
      </c>
      <c r="C2114" s="102" t="s">
        <v>354</v>
      </c>
      <c r="D2114" s="102" t="s">
        <v>1821</v>
      </c>
      <c r="E2114" s="102" t="s">
        <v>327</v>
      </c>
      <c r="F2114" s="102" t="s">
        <v>327</v>
      </c>
    </row>
    <row r="2115" hidden="1">
      <c r="A2115" s="102" t="s">
        <v>1830</v>
      </c>
      <c r="B2115" s="102" t="s">
        <v>333</v>
      </c>
      <c r="C2115" s="102" t="s">
        <v>268</v>
      </c>
      <c r="D2115" s="102" t="s">
        <v>1821</v>
      </c>
      <c r="E2115" s="102" t="s">
        <v>327</v>
      </c>
      <c r="F2115" s="102" t="s">
        <v>327</v>
      </c>
    </row>
    <row r="2116" hidden="1">
      <c r="A2116" s="102" t="s">
        <v>1830</v>
      </c>
      <c r="B2116" s="102" t="s">
        <v>330</v>
      </c>
      <c r="C2116" s="102" t="s">
        <v>331</v>
      </c>
      <c r="D2116" s="102" t="s">
        <v>1821</v>
      </c>
      <c r="E2116" s="102" t="s">
        <v>327</v>
      </c>
      <c r="F2116" s="102" t="s">
        <v>327</v>
      </c>
    </row>
    <row r="2117" hidden="1">
      <c r="A2117" s="102" t="s">
        <v>1830</v>
      </c>
      <c r="B2117" s="102" t="s">
        <v>325</v>
      </c>
      <c r="C2117" s="102" t="s">
        <v>326</v>
      </c>
      <c r="D2117" s="102" t="s">
        <v>1821</v>
      </c>
      <c r="E2117" s="102" t="s">
        <v>327</v>
      </c>
      <c r="F2117" s="102" t="s">
        <v>327</v>
      </c>
    </row>
    <row r="2118" hidden="1">
      <c r="A2118" s="102" t="s">
        <v>1910</v>
      </c>
      <c r="B2118" s="102" t="s">
        <v>802</v>
      </c>
      <c r="C2118" s="102" t="s">
        <v>803</v>
      </c>
      <c r="D2118" s="102" t="s">
        <v>1821</v>
      </c>
      <c r="E2118" s="102" t="s">
        <v>86</v>
      </c>
      <c r="F2118" s="102" t="s">
        <v>86</v>
      </c>
    </row>
    <row r="2119" hidden="1">
      <c r="A2119" s="102" t="s">
        <v>1910</v>
      </c>
      <c r="B2119" s="102" t="s">
        <v>773</v>
      </c>
      <c r="C2119" s="102" t="s">
        <v>774</v>
      </c>
      <c r="D2119" s="102" t="s">
        <v>1821</v>
      </c>
      <c r="E2119" s="102" t="s">
        <v>86</v>
      </c>
      <c r="F2119" s="102" t="s">
        <v>86</v>
      </c>
    </row>
    <row r="2120" hidden="1">
      <c r="A2120" s="102" t="s">
        <v>1910</v>
      </c>
      <c r="B2120" s="102" t="s">
        <v>771</v>
      </c>
      <c r="C2120" s="102" t="s">
        <v>772</v>
      </c>
      <c r="D2120" s="102" t="s">
        <v>1821</v>
      </c>
      <c r="E2120" s="102" t="s">
        <v>86</v>
      </c>
      <c r="F2120" s="102" t="s">
        <v>86</v>
      </c>
    </row>
    <row r="2121" hidden="1">
      <c r="A2121" s="102" t="s">
        <v>1910</v>
      </c>
      <c r="B2121" s="102" t="s">
        <v>96</v>
      </c>
      <c r="C2121" s="102" t="s">
        <v>97</v>
      </c>
      <c r="D2121" s="102" t="s">
        <v>1821</v>
      </c>
      <c r="E2121" s="102" t="s">
        <v>86</v>
      </c>
      <c r="F2121" s="102" t="s">
        <v>86</v>
      </c>
    </row>
    <row r="2122" hidden="1">
      <c r="A2122" s="102" t="s">
        <v>1910</v>
      </c>
      <c r="B2122" s="102" t="s">
        <v>79</v>
      </c>
      <c r="C2122" s="102" t="s">
        <v>80</v>
      </c>
      <c r="D2122" s="102" t="s">
        <v>1821</v>
      </c>
      <c r="E2122" s="102" t="s">
        <v>86</v>
      </c>
      <c r="F2122" s="102" t="s">
        <v>86</v>
      </c>
    </row>
    <row r="2123" hidden="1">
      <c r="A2123" s="102" t="s">
        <v>1910</v>
      </c>
      <c r="B2123" s="102" t="s">
        <v>74</v>
      </c>
      <c r="C2123" s="102" t="s">
        <v>75</v>
      </c>
      <c r="D2123" s="102" t="s">
        <v>1821</v>
      </c>
      <c r="E2123" s="102" t="s">
        <v>86</v>
      </c>
      <c r="F2123" s="102" t="s">
        <v>86</v>
      </c>
    </row>
    <row r="2124" hidden="1">
      <c r="A2124" s="102" t="s">
        <v>1838</v>
      </c>
      <c r="B2124" s="102" t="s">
        <v>808</v>
      </c>
      <c r="C2124" s="102" t="s">
        <v>809</v>
      </c>
      <c r="D2124" s="102" t="s">
        <v>1821</v>
      </c>
      <c r="E2124" s="102" t="s">
        <v>439</v>
      </c>
      <c r="F2124" s="102" t="s">
        <v>439</v>
      </c>
    </row>
    <row r="2125" hidden="1">
      <c r="A2125" s="102" t="s">
        <v>1838</v>
      </c>
      <c r="B2125" s="102" t="s">
        <v>781</v>
      </c>
      <c r="C2125" s="102" t="s">
        <v>782</v>
      </c>
      <c r="D2125" s="102" t="s">
        <v>1821</v>
      </c>
      <c r="E2125" s="102" t="s">
        <v>439</v>
      </c>
      <c r="F2125" s="102" t="s">
        <v>439</v>
      </c>
    </row>
    <row r="2126" hidden="1">
      <c r="A2126" s="102" t="s">
        <v>1838</v>
      </c>
      <c r="B2126" s="102" t="s">
        <v>684</v>
      </c>
      <c r="C2126" s="102" t="s">
        <v>685</v>
      </c>
      <c r="D2126" s="102" t="s">
        <v>1821</v>
      </c>
      <c r="E2126" s="102" t="s">
        <v>439</v>
      </c>
      <c r="F2126" s="102" t="s">
        <v>439</v>
      </c>
    </row>
    <row r="2127" hidden="1">
      <c r="A2127" s="102" t="s">
        <v>1838</v>
      </c>
      <c r="B2127" s="102" t="s">
        <v>674</v>
      </c>
      <c r="C2127" s="102" t="s">
        <v>675</v>
      </c>
      <c r="D2127" s="102" t="s">
        <v>1821</v>
      </c>
      <c r="E2127" s="102" t="s">
        <v>439</v>
      </c>
      <c r="F2127" s="102" t="s">
        <v>439</v>
      </c>
    </row>
    <row r="2128" hidden="1">
      <c r="A2128" s="102" t="s">
        <v>1838</v>
      </c>
      <c r="B2128" s="102" t="s">
        <v>444</v>
      </c>
      <c r="C2128" s="102" t="s">
        <v>445</v>
      </c>
      <c r="D2128" s="102" t="s">
        <v>1821</v>
      </c>
      <c r="E2128" s="102" t="s">
        <v>439</v>
      </c>
      <c r="F2128" s="102" t="s">
        <v>439</v>
      </c>
    </row>
    <row r="2129" hidden="1">
      <c r="A2129" s="102" t="s">
        <v>1902</v>
      </c>
      <c r="B2129" s="102" t="s">
        <v>69</v>
      </c>
      <c r="C2129" s="102" t="s">
        <v>70</v>
      </c>
      <c r="D2129" s="175" t="s">
        <v>1821</v>
      </c>
      <c r="E2129" s="102" t="s">
        <v>27</v>
      </c>
      <c r="F2129" s="102" t="s">
        <v>27</v>
      </c>
    </row>
    <row r="2130" hidden="1">
      <c r="A2130" s="102" t="s">
        <v>1902</v>
      </c>
      <c r="B2130" s="102" t="s">
        <v>65</v>
      </c>
      <c r="C2130" s="102" t="s">
        <v>66</v>
      </c>
      <c r="D2130" s="102" t="s">
        <v>1821</v>
      </c>
      <c r="E2130" s="102" t="s">
        <v>27</v>
      </c>
      <c r="F2130" s="102" t="s">
        <v>27</v>
      </c>
    </row>
    <row r="2131" hidden="1">
      <c r="A2131" s="102" t="s">
        <v>1902</v>
      </c>
      <c r="B2131" s="102" t="s">
        <v>63</v>
      </c>
      <c r="C2131" s="102" t="s">
        <v>64</v>
      </c>
      <c r="D2131" s="102" t="s">
        <v>1821</v>
      </c>
      <c r="E2131" s="102" t="s">
        <v>27</v>
      </c>
      <c r="F2131" s="102" t="s">
        <v>27</v>
      </c>
    </row>
    <row r="2132" hidden="1">
      <c r="A2132" s="102" t="s">
        <v>1902</v>
      </c>
      <c r="B2132" s="102" t="s">
        <v>57</v>
      </c>
      <c r="C2132" s="102" t="s">
        <v>58</v>
      </c>
      <c r="D2132" s="102" t="s">
        <v>1821</v>
      </c>
      <c r="E2132" s="102" t="s">
        <v>27</v>
      </c>
      <c r="F2132" s="102" t="s">
        <v>27</v>
      </c>
    </row>
    <row r="2133" hidden="1">
      <c r="A2133" s="102" t="s">
        <v>1902</v>
      </c>
      <c r="B2133" s="102" t="s">
        <v>53</v>
      </c>
      <c r="C2133" s="102" t="s">
        <v>54</v>
      </c>
      <c r="D2133" s="102" t="s">
        <v>1821</v>
      </c>
      <c r="E2133" s="102" t="s">
        <v>27</v>
      </c>
      <c r="F2133" s="102" t="s">
        <v>27</v>
      </c>
    </row>
    <row r="2134" hidden="1">
      <c r="A2134" s="102" t="s">
        <v>1902</v>
      </c>
      <c r="B2134" s="102" t="s">
        <v>31</v>
      </c>
      <c r="C2134" s="102" t="s">
        <v>32</v>
      </c>
      <c r="D2134" s="102" t="s">
        <v>1821</v>
      </c>
      <c r="E2134" s="102" t="s">
        <v>27</v>
      </c>
      <c r="F2134" s="102" t="s">
        <v>27</v>
      </c>
    </row>
    <row r="2135" hidden="1">
      <c r="A2135" s="102" t="s">
        <v>1878</v>
      </c>
      <c r="B2135" s="102" t="s">
        <v>670</v>
      </c>
      <c r="C2135" s="102" t="s">
        <v>671</v>
      </c>
      <c r="D2135" s="102" t="s">
        <v>1860</v>
      </c>
      <c r="E2135" s="102" t="s">
        <v>306</v>
      </c>
      <c r="F2135" s="102" t="s">
        <v>306</v>
      </c>
    </row>
    <row r="2136" hidden="1">
      <c r="A2136" s="102" t="s">
        <v>1878</v>
      </c>
      <c r="B2136" s="102" t="s">
        <v>434</v>
      </c>
      <c r="C2136" s="102" t="s">
        <v>435</v>
      </c>
      <c r="D2136" s="102" t="s">
        <v>1860</v>
      </c>
      <c r="E2136" s="102" t="s">
        <v>306</v>
      </c>
      <c r="F2136" s="102" t="s">
        <v>306</v>
      </c>
    </row>
    <row r="2137" hidden="1">
      <c r="A2137" s="102" t="s">
        <v>1878</v>
      </c>
      <c r="B2137" s="102" t="s">
        <v>309</v>
      </c>
      <c r="C2137" s="102" t="s">
        <v>310</v>
      </c>
      <c r="D2137" s="102" t="s">
        <v>1860</v>
      </c>
      <c r="E2137" s="102" t="s">
        <v>232</v>
      </c>
      <c r="F2137" s="102" t="s">
        <v>306</v>
      </c>
    </row>
    <row r="2138" hidden="1">
      <c r="A2138" s="102" t="s">
        <v>1943</v>
      </c>
      <c r="B2138" s="102" t="s">
        <v>126</v>
      </c>
      <c r="C2138" s="102" t="s">
        <v>127</v>
      </c>
      <c r="D2138" s="102" t="s">
        <v>1860</v>
      </c>
      <c r="E2138" s="102" t="s">
        <v>114</v>
      </c>
      <c r="F2138" s="102" t="s">
        <v>114</v>
      </c>
    </row>
    <row r="2139" hidden="1">
      <c r="A2139" s="102" t="s">
        <v>1943</v>
      </c>
      <c r="B2139" s="102" t="s">
        <v>123</v>
      </c>
      <c r="C2139" s="102" t="s">
        <v>124</v>
      </c>
      <c r="D2139" s="102" t="s">
        <v>1860</v>
      </c>
      <c r="E2139" s="102" t="s">
        <v>114</v>
      </c>
      <c r="F2139" s="102" t="s">
        <v>114</v>
      </c>
    </row>
    <row r="2140" hidden="1">
      <c r="A2140" s="102" t="s">
        <v>1893</v>
      </c>
      <c r="B2140" s="102" t="s">
        <v>703</v>
      </c>
      <c r="C2140" s="102" t="s">
        <v>704</v>
      </c>
      <c r="D2140" s="102" t="s">
        <v>1858</v>
      </c>
      <c r="E2140" s="102" t="s">
        <v>225</v>
      </c>
      <c r="F2140" s="102" t="s">
        <v>225</v>
      </c>
    </row>
    <row r="2141" hidden="1">
      <c r="A2141" s="102" t="s">
        <v>1893</v>
      </c>
      <c r="B2141" s="102" t="s">
        <v>612</v>
      </c>
      <c r="C2141" s="102" t="s">
        <v>613</v>
      </c>
      <c r="D2141" s="102" t="s">
        <v>1858</v>
      </c>
      <c r="E2141" s="102" t="s">
        <v>225</v>
      </c>
      <c r="F2141" s="102" t="s">
        <v>225</v>
      </c>
    </row>
    <row r="2142" hidden="1">
      <c r="A2142" s="102" t="s">
        <v>1893</v>
      </c>
      <c r="B2142" s="102" t="s">
        <v>382</v>
      </c>
      <c r="C2142" s="102" t="s">
        <v>383</v>
      </c>
      <c r="D2142" s="102" t="s">
        <v>1858</v>
      </c>
      <c r="E2142" s="102" t="s">
        <v>225</v>
      </c>
      <c r="F2142" s="102" t="s">
        <v>225</v>
      </c>
    </row>
    <row r="2143" hidden="1">
      <c r="A2143" s="102" t="s">
        <v>1893</v>
      </c>
      <c r="B2143" s="102" t="s">
        <v>248</v>
      </c>
      <c r="C2143" s="102" t="s">
        <v>249</v>
      </c>
      <c r="D2143" s="102" t="s">
        <v>1858</v>
      </c>
      <c r="E2143" s="102" t="s">
        <v>225</v>
      </c>
      <c r="F2143" s="102" t="s">
        <v>225</v>
      </c>
    </row>
    <row r="2144" hidden="1">
      <c r="A2144" s="102" t="s">
        <v>1893</v>
      </c>
      <c r="B2144" s="102" t="s">
        <v>246</v>
      </c>
      <c r="C2144" s="102" t="s">
        <v>130</v>
      </c>
      <c r="D2144" s="102" t="s">
        <v>1858</v>
      </c>
      <c r="E2144" s="102" t="s">
        <v>225</v>
      </c>
      <c r="F2144" s="102" t="s">
        <v>225</v>
      </c>
    </row>
    <row r="2145" hidden="1">
      <c r="A2145" s="102" t="s">
        <v>1893</v>
      </c>
      <c r="B2145" s="102" t="s">
        <v>230</v>
      </c>
      <c r="C2145" s="102" t="s">
        <v>231</v>
      </c>
      <c r="D2145" s="175" t="s">
        <v>1858</v>
      </c>
      <c r="E2145" s="102" t="s">
        <v>225</v>
      </c>
      <c r="F2145" s="102" t="s">
        <v>225</v>
      </c>
    </row>
    <row r="2146" hidden="1">
      <c r="A2146" s="102" t="s">
        <v>1893</v>
      </c>
      <c r="B2146" s="102" t="s">
        <v>227</v>
      </c>
      <c r="C2146" s="102" t="s">
        <v>228</v>
      </c>
      <c r="D2146" s="102" t="s">
        <v>1858</v>
      </c>
      <c r="E2146" s="102" t="s">
        <v>225</v>
      </c>
      <c r="F2146" s="102" t="s">
        <v>225</v>
      </c>
    </row>
    <row r="2147" hidden="1">
      <c r="A2147" s="102" t="s">
        <v>1885</v>
      </c>
      <c r="B2147" s="102" t="s">
        <v>315</v>
      </c>
      <c r="C2147" s="102" t="s">
        <v>316</v>
      </c>
      <c r="D2147" s="102" t="s">
        <v>1858</v>
      </c>
      <c r="E2147" s="102" t="s">
        <v>232</v>
      </c>
      <c r="F2147" s="102" t="s">
        <v>232</v>
      </c>
    </row>
    <row r="2148" hidden="1">
      <c r="A2148" s="102" t="s">
        <v>1885</v>
      </c>
      <c r="B2148" s="102" t="s">
        <v>301</v>
      </c>
      <c r="C2148" s="102" t="s">
        <v>302</v>
      </c>
      <c r="D2148" s="102" t="s">
        <v>1858</v>
      </c>
      <c r="E2148" s="102" t="s">
        <v>232</v>
      </c>
      <c r="F2148" s="102" t="s">
        <v>232</v>
      </c>
    </row>
    <row r="2149" hidden="1">
      <c r="A2149" s="102" t="s">
        <v>1885</v>
      </c>
      <c r="B2149" s="102" t="s">
        <v>282</v>
      </c>
      <c r="C2149" s="102" t="s">
        <v>283</v>
      </c>
      <c r="D2149" s="102" t="s">
        <v>1858</v>
      </c>
      <c r="E2149" s="102" t="s">
        <v>232</v>
      </c>
      <c r="F2149" s="102" t="s">
        <v>232</v>
      </c>
    </row>
    <row r="2150" hidden="1">
      <c r="A2150" s="102" t="s">
        <v>1885</v>
      </c>
      <c r="B2150" s="102" t="s">
        <v>278</v>
      </c>
      <c r="C2150" s="102" t="s">
        <v>279</v>
      </c>
      <c r="D2150" s="102" t="s">
        <v>1858</v>
      </c>
      <c r="E2150" s="102" t="s">
        <v>232</v>
      </c>
      <c r="F2150" s="102" t="s">
        <v>232</v>
      </c>
    </row>
    <row r="2151" hidden="1">
      <c r="A2151" s="102" t="s">
        <v>1885</v>
      </c>
      <c r="B2151" s="102" t="s">
        <v>271</v>
      </c>
      <c r="C2151" s="102" t="s">
        <v>272</v>
      </c>
      <c r="D2151" s="102" t="s">
        <v>1858</v>
      </c>
      <c r="E2151" s="102" t="s">
        <v>232</v>
      </c>
      <c r="F2151" s="102" t="s">
        <v>232</v>
      </c>
    </row>
    <row r="2152" hidden="1">
      <c r="A2152" s="102" t="s">
        <v>1894</v>
      </c>
      <c r="B2152" s="102" t="s">
        <v>703</v>
      </c>
      <c r="C2152" s="102" t="s">
        <v>704</v>
      </c>
      <c r="D2152" s="102" t="s">
        <v>1860</v>
      </c>
      <c r="E2152" s="102" t="s">
        <v>225</v>
      </c>
      <c r="F2152" s="102" t="s">
        <v>225</v>
      </c>
    </row>
    <row r="2153" hidden="1">
      <c r="A2153" s="102" t="s">
        <v>1894</v>
      </c>
      <c r="B2153" s="102" t="s">
        <v>612</v>
      </c>
      <c r="C2153" s="102" t="s">
        <v>613</v>
      </c>
      <c r="D2153" s="102" t="s">
        <v>1860</v>
      </c>
      <c r="E2153" s="102" t="s">
        <v>225</v>
      </c>
      <c r="F2153" s="102" t="s">
        <v>225</v>
      </c>
    </row>
    <row r="2154" hidden="1">
      <c r="A2154" s="102" t="s">
        <v>1894</v>
      </c>
      <c r="B2154" s="102" t="s">
        <v>382</v>
      </c>
      <c r="C2154" s="102" t="s">
        <v>383</v>
      </c>
      <c r="D2154" s="102" t="s">
        <v>1860</v>
      </c>
      <c r="E2154" s="102" t="s">
        <v>225</v>
      </c>
      <c r="F2154" s="102" t="s">
        <v>225</v>
      </c>
    </row>
    <row r="2155" hidden="1">
      <c r="A2155" s="102" t="s">
        <v>1894</v>
      </c>
      <c r="B2155" s="102" t="s">
        <v>369</v>
      </c>
      <c r="C2155" s="102" t="s">
        <v>39</v>
      </c>
      <c r="D2155" s="102" t="s">
        <v>1860</v>
      </c>
      <c r="E2155" s="102" t="s">
        <v>225</v>
      </c>
      <c r="F2155" s="102" t="s">
        <v>225</v>
      </c>
    </row>
    <row r="2156" hidden="1">
      <c r="A2156" s="102" t="s">
        <v>1894</v>
      </c>
      <c r="B2156" s="102" t="s">
        <v>361</v>
      </c>
      <c r="C2156" s="102" t="s">
        <v>362</v>
      </c>
      <c r="D2156" s="102" t="s">
        <v>1860</v>
      </c>
      <c r="E2156" s="102" t="s">
        <v>225</v>
      </c>
      <c r="F2156" s="102" t="s">
        <v>225</v>
      </c>
    </row>
    <row r="2157" hidden="1">
      <c r="A2157" s="102" t="s">
        <v>1894</v>
      </c>
      <c r="B2157" s="102" t="s">
        <v>357</v>
      </c>
      <c r="C2157" s="102" t="s">
        <v>358</v>
      </c>
      <c r="D2157" s="102" t="s">
        <v>1860</v>
      </c>
      <c r="E2157" s="102" t="s">
        <v>225</v>
      </c>
      <c r="F2157" s="102" t="s">
        <v>225</v>
      </c>
    </row>
    <row r="2158" hidden="1">
      <c r="A2158" s="102" t="s">
        <v>1894</v>
      </c>
      <c r="B2158" s="102" t="s">
        <v>248</v>
      </c>
      <c r="C2158" s="102" t="s">
        <v>249</v>
      </c>
      <c r="D2158" s="102" t="s">
        <v>1860</v>
      </c>
      <c r="E2158" s="102" t="s">
        <v>225</v>
      </c>
      <c r="F2158" s="102" t="s">
        <v>225</v>
      </c>
    </row>
    <row r="2159" hidden="1">
      <c r="A2159" s="102" t="s">
        <v>1894</v>
      </c>
      <c r="B2159" s="102" t="s">
        <v>246</v>
      </c>
      <c r="C2159" s="102" t="s">
        <v>130</v>
      </c>
      <c r="D2159" s="102" t="s">
        <v>1860</v>
      </c>
      <c r="E2159" s="102" t="s">
        <v>225</v>
      </c>
      <c r="F2159" s="102" t="s">
        <v>225</v>
      </c>
    </row>
    <row r="2160" hidden="1">
      <c r="A2160" s="102" t="s">
        <v>1894</v>
      </c>
      <c r="B2160" s="102" t="s">
        <v>243</v>
      </c>
      <c r="C2160" s="102" t="s">
        <v>244</v>
      </c>
      <c r="D2160" s="102" t="s">
        <v>1860</v>
      </c>
      <c r="E2160" s="102" t="s">
        <v>225</v>
      </c>
      <c r="F2160" s="102" t="s">
        <v>225</v>
      </c>
    </row>
    <row r="2161" hidden="1">
      <c r="A2161" s="102" t="s">
        <v>1886</v>
      </c>
      <c r="B2161" s="102" t="s">
        <v>730</v>
      </c>
      <c r="C2161" s="102" t="s">
        <v>731</v>
      </c>
      <c r="D2161" s="102" t="s">
        <v>1860</v>
      </c>
      <c r="E2161" s="102" t="s">
        <v>306</v>
      </c>
      <c r="F2161" s="102" t="s">
        <v>232</v>
      </c>
    </row>
    <row r="2162" hidden="1">
      <c r="A2162" s="102" t="s">
        <v>1886</v>
      </c>
      <c r="B2162" s="102" t="s">
        <v>415</v>
      </c>
      <c r="C2162" s="102" t="s">
        <v>416</v>
      </c>
      <c r="D2162" s="102" t="s">
        <v>1860</v>
      </c>
      <c r="E2162" s="102" t="s">
        <v>306</v>
      </c>
      <c r="F2162" s="102" t="s">
        <v>232</v>
      </c>
    </row>
    <row r="2163" hidden="1">
      <c r="A2163" s="102" t="s">
        <v>1886</v>
      </c>
      <c r="B2163" s="102" t="s">
        <v>408</v>
      </c>
      <c r="C2163" s="102" t="s">
        <v>409</v>
      </c>
      <c r="D2163" s="175" t="s">
        <v>1860</v>
      </c>
      <c r="E2163" s="102" t="s">
        <v>306</v>
      </c>
      <c r="F2163" s="102" t="s">
        <v>232</v>
      </c>
    </row>
    <row r="2164" hidden="1">
      <c r="A2164" s="102" t="s">
        <v>1886</v>
      </c>
      <c r="B2164" s="102" t="s">
        <v>323</v>
      </c>
      <c r="C2164" s="102" t="s">
        <v>324</v>
      </c>
      <c r="D2164" s="102" t="s">
        <v>1860</v>
      </c>
      <c r="E2164" s="102" t="s">
        <v>232</v>
      </c>
      <c r="F2164" s="102" t="s">
        <v>232</v>
      </c>
    </row>
    <row r="2165" hidden="1">
      <c r="A2165" s="102" t="s">
        <v>1886</v>
      </c>
      <c r="B2165" s="102" t="s">
        <v>315</v>
      </c>
      <c r="C2165" s="102" t="s">
        <v>316</v>
      </c>
      <c r="D2165" s="102" t="s">
        <v>1860</v>
      </c>
      <c r="E2165" s="102" t="s">
        <v>232</v>
      </c>
      <c r="F2165" s="102" t="s">
        <v>232</v>
      </c>
    </row>
    <row r="2166" hidden="1">
      <c r="A2166" s="102" t="s">
        <v>1886</v>
      </c>
      <c r="B2166" s="102" t="s">
        <v>304</v>
      </c>
      <c r="C2166" s="102" t="s">
        <v>305</v>
      </c>
      <c r="D2166" s="102" t="s">
        <v>1860</v>
      </c>
      <c r="E2166" s="102" t="s">
        <v>232</v>
      </c>
      <c r="F2166" s="102" t="s">
        <v>232</v>
      </c>
    </row>
    <row r="2167" hidden="1">
      <c r="A2167" s="102" t="s">
        <v>1886</v>
      </c>
      <c r="B2167" s="102" t="s">
        <v>301</v>
      </c>
      <c r="C2167" s="102" t="s">
        <v>302</v>
      </c>
      <c r="D2167" s="102" t="s">
        <v>1860</v>
      </c>
      <c r="E2167" s="102" t="s">
        <v>232</v>
      </c>
      <c r="F2167" s="102" t="s">
        <v>232</v>
      </c>
    </row>
    <row r="2168" hidden="1">
      <c r="A2168" s="102" t="s">
        <v>1886</v>
      </c>
      <c r="B2168" s="102" t="s">
        <v>298</v>
      </c>
      <c r="C2168" s="102" t="s">
        <v>299</v>
      </c>
      <c r="D2168" s="102" t="s">
        <v>1860</v>
      </c>
      <c r="E2168" s="102" t="s">
        <v>232</v>
      </c>
      <c r="F2168" s="102" t="s">
        <v>232</v>
      </c>
    </row>
    <row r="2169" hidden="1">
      <c r="A2169" s="102" t="s">
        <v>1886</v>
      </c>
      <c r="B2169" s="102" t="s">
        <v>284</v>
      </c>
      <c r="C2169" s="102" t="s">
        <v>285</v>
      </c>
      <c r="D2169" s="102" t="s">
        <v>1860</v>
      </c>
      <c r="E2169" s="102" t="s">
        <v>232</v>
      </c>
      <c r="F2169" s="102" t="s">
        <v>232</v>
      </c>
    </row>
    <row r="2170" hidden="1">
      <c r="A2170" s="102" t="s">
        <v>1886</v>
      </c>
      <c r="B2170" s="102" t="s">
        <v>282</v>
      </c>
      <c r="C2170" s="102" t="s">
        <v>283</v>
      </c>
      <c r="D2170" s="102" t="s">
        <v>1860</v>
      </c>
      <c r="E2170" s="102" t="s">
        <v>232</v>
      </c>
      <c r="F2170" s="102" t="s">
        <v>232</v>
      </c>
    </row>
    <row r="2171" hidden="1">
      <c r="A2171" s="102" t="s">
        <v>1886</v>
      </c>
      <c r="B2171" s="102" t="s">
        <v>278</v>
      </c>
      <c r="C2171" s="102" t="s">
        <v>279</v>
      </c>
      <c r="D2171" s="102" t="s">
        <v>1860</v>
      </c>
      <c r="E2171" s="102" t="s">
        <v>232</v>
      </c>
      <c r="F2171" s="102" t="s">
        <v>232</v>
      </c>
    </row>
    <row r="2172" hidden="1">
      <c r="A2172" s="102" t="s">
        <v>1886</v>
      </c>
      <c r="B2172" s="102" t="s">
        <v>271</v>
      </c>
      <c r="C2172" s="102" t="s">
        <v>272</v>
      </c>
      <c r="D2172" s="102" t="s">
        <v>1860</v>
      </c>
      <c r="E2172" s="102" t="s">
        <v>232</v>
      </c>
      <c r="F2172" s="102" t="s">
        <v>232</v>
      </c>
    </row>
    <row r="2173" hidden="1">
      <c r="A2173" s="102" t="s">
        <v>1886</v>
      </c>
      <c r="B2173" s="102" t="s">
        <v>264</v>
      </c>
      <c r="C2173" s="102" t="s">
        <v>265</v>
      </c>
      <c r="D2173" s="102" t="s">
        <v>1860</v>
      </c>
      <c r="E2173" s="102" t="s">
        <v>232</v>
      </c>
      <c r="F2173" s="102" t="s">
        <v>232</v>
      </c>
    </row>
    <row r="2174" hidden="1">
      <c r="A2174" s="102" t="s">
        <v>1886</v>
      </c>
      <c r="B2174" s="102" t="s">
        <v>252</v>
      </c>
      <c r="C2174" s="102" t="s">
        <v>253</v>
      </c>
      <c r="D2174" s="102" t="s">
        <v>1860</v>
      </c>
      <c r="E2174" s="102" t="s">
        <v>232</v>
      </c>
      <c r="F2174" s="102" t="s">
        <v>232</v>
      </c>
    </row>
    <row r="2175" hidden="1">
      <c r="A2175" s="102" t="s">
        <v>1886</v>
      </c>
      <c r="B2175" s="102" t="s">
        <v>230</v>
      </c>
      <c r="C2175" s="102" t="s">
        <v>231</v>
      </c>
      <c r="D2175" s="175" t="s">
        <v>1860</v>
      </c>
      <c r="E2175" s="102" t="s">
        <v>225</v>
      </c>
      <c r="F2175" s="102" t="s">
        <v>232</v>
      </c>
    </row>
    <row r="2176" hidden="1">
      <c r="A2176" s="102" t="s">
        <v>1886</v>
      </c>
      <c r="B2176" s="102" t="s">
        <v>222</v>
      </c>
      <c r="C2176" s="102" t="s">
        <v>224</v>
      </c>
      <c r="D2176" s="102" t="s">
        <v>1860</v>
      </c>
      <c r="E2176" s="102" t="s">
        <v>225</v>
      </c>
      <c r="F2176" s="102" t="s">
        <v>232</v>
      </c>
    </row>
    <row r="2177" hidden="1">
      <c r="A2177" s="102" t="s">
        <v>1859</v>
      </c>
      <c r="B2177" s="102" t="s">
        <v>723</v>
      </c>
      <c r="C2177" s="102" t="s">
        <v>724</v>
      </c>
      <c r="D2177" s="102" t="s">
        <v>1860</v>
      </c>
      <c r="E2177" s="102" t="s">
        <v>472</v>
      </c>
      <c r="F2177" s="102" t="s">
        <v>472</v>
      </c>
    </row>
    <row r="2178" hidden="1">
      <c r="A2178" s="102" t="s">
        <v>1859</v>
      </c>
      <c r="B2178" s="102" t="s">
        <v>707</v>
      </c>
      <c r="C2178" s="102" t="s">
        <v>708</v>
      </c>
      <c r="D2178" s="102" t="s">
        <v>1860</v>
      </c>
      <c r="E2178" s="102" t="s">
        <v>472</v>
      </c>
      <c r="F2178" s="102" t="s">
        <v>472</v>
      </c>
    </row>
    <row r="2179" hidden="1">
      <c r="A2179" s="102" t="s">
        <v>1859</v>
      </c>
      <c r="B2179" s="102" t="s">
        <v>687</v>
      </c>
      <c r="C2179" s="102" t="s">
        <v>688</v>
      </c>
      <c r="D2179" s="102" t="s">
        <v>1860</v>
      </c>
      <c r="E2179" s="102" t="s">
        <v>472</v>
      </c>
      <c r="F2179" s="102" t="s">
        <v>472</v>
      </c>
    </row>
    <row r="2180" hidden="1">
      <c r="A2180" s="102" t="s">
        <v>1859</v>
      </c>
      <c r="B2180" s="102" t="s">
        <v>646</v>
      </c>
      <c r="C2180" s="102" t="s">
        <v>647</v>
      </c>
      <c r="D2180" s="102" t="s">
        <v>1860</v>
      </c>
      <c r="E2180" s="102" t="s">
        <v>472</v>
      </c>
      <c r="F2180" s="102" t="s">
        <v>472</v>
      </c>
    </row>
    <row r="2181" hidden="1">
      <c r="A2181" s="102" t="s">
        <v>1859</v>
      </c>
      <c r="B2181" s="102" t="s">
        <v>639</v>
      </c>
      <c r="C2181" s="102" t="s">
        <v>640</v>
      </c>
      <c r="D2181" s="102" t="s">
        <v>1860</v>
      </c>
      <c r="E2181" s="102" t="s">
        <v>472</v>
      </c>
      <c r="F2181" s="102" t="s">
        <v>472</v>
      </c>
    </row>
    <row r="2182" hidden="1">
      <c r="A2182" s="102" t="s">
        <v>1859</v>
      </c>
      <c r="B2182" s="102" t="s">
        <v>520</v>
      </c>
      <c r="C2182" s="102" t="s">
        <v>521</v>
      </c>
      <c r="D2182" s="102" t="s">
        <v>1860</v>
      </c>
      <c r="E2182" s="102" t="s">
        <v>472</v>
      </c>
      <c r="F2182" s="102" t="s">
        <v>472</v>
      </c>
    </row>
    <row r="2183" hidden="1">
      <c r="A2183" s="102" t="s">
        <v>1859</v>
      </c>
      <c r="B2183" s="102" t="s">
        <v>516</v>
      </c>
      <c r="C2183" s="102" t="s">
        <v>517</v>
      </c>
      <c r="D2183" s="102" t="s">
        <v>1860</v>
      </c>
      <c r="E2183" s="102" t="s">
        <v>472</v>
      </c>
      <c r="F2183" s="102" t="s">
        <v>472</v>
      </c>
    </row>
    <row r="2184" hidden="1">
      <c r="A2184" s="102" t="s">
        <v>1859</v>
      </c>
      <c r="B2184" s="102" t="s">
        <v>514</v>
      </c>
      <c r="C2184" s="102" t="s">
        <v>515</v>
      </c>
      <c r="D2184" s="102" t="s">
        <v>1860</v>
      </c>
      <c r="E2184" s="102" t="s">
        <v>472</v>
      </c>
      <c r="F2184" s="102" t="s">
        <v>472</v>
      </c>
    </row>
    <row r="2185" hidden="1">
      <c r="A2185" s="102" t="s">
        <v>1859</v>
      </c>
      <c r="B2185" s="102" t="s">
        <v>508</v>
      </c>
      <c r="C2185" s="102" t="s">
        <v>509</v>
      </c>
      <c r="D2185" s="102" t="s">
        <v>1860</v>
      </c>
      <c r="E2185" s="102" t="s">
        <v>472</v>
      </c>
      <c r="F2185" s="102" t="s">
        <v>472</v>
      </c>
    </row>
    <row r="2186" hidden="1">
      <c r="A2186" s="102" t="s">
        <v>1859</v>
      </c>
      <c r="B2186" s="102" t="s">
        <v>504</v>
      </c>
      <c r="C2186" s="102" t="s">
        <v>505</v>
      </c>
      <c r="D2186" s="102" t="s">
        <v>1860</v>
      </c>
      <c r="E2186" s="102" t="s">
        <v>472</v>
      </c>
      <c r="F2186" s="102" t="s">
        <v>472</v>
      </c>
    </row>
    <row r="2187" hidden="1">
      <c r="A2187" s="102" t="s">
        <v>1859</v>
      </c>
      <c r="B2187" s="102" t="s">
        <v>496</v>
      </c>
      <c r="C2187" s="102" t="s">
        <v>497</v>
      </c>
      <c r="D2187" s="102" t="s">
        <v>1860</v>
      </c>
      <c r="E2187" s="102" t="s">
        <v>472</v>
      </c>
      <c r="F2187" s="102" t="s">
        <v>472</v>
      </c>
    </row>
    <row r="2188" hidden="1">
      <c r="A2188" s="102" t="s">
        <v>1859</v>
      </c>
      <c r="B2188" s="102" t="s">
        <v>493</v>
      </c>
      <c r="C2188" s="102" t="s">
        <v>494</v>
      </c>
      <c r="D2188" s="102" t="s">
        <v>1860</v>
      </c>
      <c r="E2188" s="102" t="s">
        <v>472</v>
      </c>
      <c r="F2188" s="102" t="s">
        <v>472</v>
      </c>
    </row>
    <row r="2189" hidden="1">
      <c r="A2189" s="102" t="s">
        <v>1859</v>
      </c>
      <c r="B2189" s="102" t="s">
        <v>490</v>
      </c>
      <c r="C2189" s="102" t="s">
        <v>491</v>
      </c>
      <c r="D2189" s="102" t="s">
        <v>1860</v>
      </c>
      <c r="E2189" s="102" t="s">
        <v>472</v>
      </c>
      <c r="F2189" s="102" t="s">
        <v>472</v>
      </c>
    </row>
    <row r="2190" hidden="1">
      <c r="A2190" s="102" t="s">
        <v>1859</v>
      </c>
      <c r="B2190" s="102" t="s">
        <v>474</v>
      </c>
      <c r="C2190" s="102" t="s">
        <v>475</v>
      </c>
      <c r="D2190" s="102" t="s">
        <v>1860</v>
      </c>
      <c r="E2190" s="102" t="s">
        <v>472</v>
      </c>
      <c r="F2190" s="102" t="s">
        <v>472</v>
      </c>
    </row>
    <row r="2191" hidden="1">
      <c r="A2191" s="102" t="s">
        <v>1926</v>
      </c>
      <c r="B2191" s="102" t="s">
        <v>783</v>
      </c>
      <c r="C2191" s="102" t="s">
        <v>784</v>
      </c>
      <c r="D2191" s="102" t="s">
        <v>1860</v>
      </c>
      <c r="E2191" s="102" t="s">
        <v>50</v>
      </c>
      <c r="F2191" s="102" t="s">
        <v>50</v>
      </c>
    </row>
    <row r="2192" hidden="1">
      <c r="A2192" s="102" t="s">
        <v>1926</v>
      </c>
      <c r="B2192" s="102" t="s">
        <v>776</v>
      </c>
      <c r="C2192" s="102" t="s">
        <v>777</v>
      </c>
      <c r="D2192" s="102" t="s">
        <v>1860</v>
      </c>
      <c r="E2192" s="102" t="s">
        <v>50</v>
      </c>
      <c r="F2192" s="102" t="s">
        <v>50</v>
      </c>
    </row>
    <row r="2193" hidden="1">
      <c r="A2193" s="102" t="s">
        <v>1926</v>
      </c>
      <c r="B2193" s="102" t="s">
        <v>755</v>
      </c>
      <c r="C2193" s="102" t="s">
        <v>756</v>
      </c>
      <c r="D2193" s="102" t="s">
        <v>1860</v>
      </c>
      <c r="E2193" s="102" t="s">
        <v>50</v>
      </c>
      <c r="F2193" s="102" t="s">
        <v>50</v>
      </c>
    </row>
    <row r="2194" hidden="1">
      <c r="A2194" s="102" t="s">
        <v>1926</v>
      </c>
      <c r="B2194" s="102" t="s">
        <v>665</v>
      </c>
      <c r="C2194" s="102" t="s">
        <v>666</v>
      </c>
      <c r="D2194" s="102" t="s">
        <v>1860</v>
      </c>
      <c r="E2194" s="102" t="s">
        <v>50</v>
      </c>
      <c r="F2194" s="102" t="s">
        <v>50</v>
      </c>
    </row>
    <row r="2195" hidden="1">
      <c r="A2195" s="102" t="s">
        <v>1926</v>
      </c>
      <c r="B2195" s="102" t="s">
        <v>183</v>
      </c>
      <c r="C2195" s="102" t="s">
        <v>184</v>
      </c>
      <c r="D2195" s="102" t="s">
        <v>1860</v>
      </c>
      <c r="E2195" s="102" t="s">
        <v>50</v>
      </c>
      <c r="F2195" s="102" t="s">
        <v>50</v>
      </c>
    </row>
    <row r="2196" hidden="1">
      <c r="A2196" s="102" t="s">
        <v>1926</v>
      </c>
      <c r="B2196" s="102" t="s">
        <v>179</v>
      </c>
      <c r="C2196" s="102" t="s">
        <v>180</v>
      </c>
      <c r="D2196" s="102" t="s">
        <v>1860</v>
      </c>
      <c r="E2196" s="102" t="s">
        <v>50</v>
      </c>
      <c r="F2196" s="102" t="s">
        <v>50</v>
      </c>
    </row>
    <row r="2197" hidden="1">
      <c r="A2197" s="102" t="s">
        <v>1926</v>
      </c>
      <c r="B2197" s="102" t="s">
        <v>174</v>
      </c>
      <c r="C2197" s="102" t="s">
        <v>175</v>
      </c>
      <c r="D2197" s="102" t="s">
        <v>1860</v>
      </c>
      <c r="E2197" s="102" t="s">
        <v>50</v>
      </c>
      <c r="F2197" s="102" t="s">
        <v>50</v>
      </c>
    </row>
    <row r="2198" hidden="1">
      <c r="A2198" s="102" t="s">
        <v>1926</v>
      </c>
      <c r="B2198" s="102" t="s">
        <v>171</v>
      </c>
      <c r="C2198" s="102" t="s">
        <v>172</v>
      </c>
      <c r="D2198" s="102" t="s">
        <v>1860</v>
      </c>
      <c r="E2198" s="102" t="s">
        <v>50</v>
      </c>
      <c r="F2198" s="102" t="s">
        <v>50</v>
      </c>
    </row>
    <row r="2199" hidden="1">
      <c r="A2199" s="102" t="s">
        <v>1926</v>
      </c>
      <c r="B2199" s="102" t="s">
        <v>48</v>
      </c>
      <c r="C2199" s="102" t="s">
        <v>49</v>
      </c>
      <c r="D2199" s="102" t="s">
        <v>1860</v>
      </c>
      <c r="E2199" s="102" t="s">
        <v>50</v>
      </c>
      <c r="F2199" s="102" t="s">
        <v>50</v>
      </c>
    </row>
    <row r="2200" hidden="1">
      <c r="A2200" s="102" t="s">
        <v>1808</v>
      </c>
      <c r="B2200" s="102" t="s">
        <v>805</v>
      </c>
      <c r="C2200" s="102" t="s">
        <v>806</v>
      </c>
      <c r="D2200" s="102" t="s">
        <v>1809</v>
      </c>
      <c r="E2200" s="102" t="s">
        <v>449</v>
      </c>
      <c r="F2200" s="102" t="s">
        <v>449</v>
      </c>
    </row>
    <row r="2201" hidden="1">
      <c r="A2201" s="102" t="s">
        <v>1808</v>
      </c>
      <c r="B2201" s="102" t="s">
        <v>760</v>
      </c>
      <c r="C2201" s="102" t="s">
        <v>761</v>
      </c>
      <c r="D2201" s="102" t="s">
        <v>1809</v>
      </c>
      <c r="E2201" s="102" t="s">
        <v>449</v>
      </c>
      <c r="F2201" s="102" t="s">
        <v>449</v>
      </c>
    </row>
    <row r="2202" hidden="1">
      <c r="A2202" s="102" t="s">
        <v>1808</v>
      </c>
      <c r="B2202" s="102" t="s">
        <v>544</v>
      </c>
      <c r="C2202" s="102" t="s">
        <v>545</v>
      </c>
      <c r="D2202" s="175" t="s">
        <v>1809</v>
      </c>
      <c r="E2202" s="102" t="s">
        <v>449</v>
      </c>
      <c r="F2202" s="102" t="s">
        <v>449</v>
      </c>
    </row>
    <row r="2203" hidden="1">
      <c r="A2203" s="102" t="s">
        <v>1808</v>
      </c>
      <c r="B2203" s="102" t="s">
        <v>541</v>
      </c>
      <c r="C2203" s="102" t="s">
        <v>542</v>
      </c>
      <c r="D2203" s="102" t="s">
        <v>1809</v>
      </c>
      <c r="E2203" s="102" t="s">
        <v>449</v>
      </c>
      <c r="F2203" s="102" t="s">
        <v>449</v>
      </c>
    </row>
    <row r="2204" hidden="1">
      <c r="A2204" s="102" t="s">
        <v>1808</v>
      </c>
      <c r="B2204" s="102" t="s">
        <v>538</v>
      </c>
      <c r="C2204" s="102" t="s">
        <v>539</v>
      </c>
      <c r="D2204" s="102" t="s">
        <v>1809</v>
      </c>
      <c r="E2204" s="102" t="s">
        <v>449</v>
      </c>
      <c r="F2204" s="102" t="s">
        <v>449</v>
      </c>
    </row>
    <row r="2205" hidden="1">
      <c r="A2205" s="102" t="s">
        <v>1808</v>
      </c>
      <c r="B2205" s="102" t="s">
        <v>526</v>
      </c>
      <c r="C2205" s="102" t="s">
        <v>527</v>
      </c>
      <c r="D2205" s="102" t="s">
        <v>1809</v>
      </c>
      <c r="E2205" s="102" t="s">
        <v>449</v>
      </c>
      <c r="F2205" s="102" t="s">
        <v>449</v>
      </c>
    </row>
    <row r="2206" hidden="1">
      <c r="A2206" s="102" t="s">
        <v>1808</v>
      </c>
      <c r="B2206" s="102" t="s">
        <v>523</v>
      </c>
      <c r="C2206" s="102" t="s">
        <v>524</v>
      </c>
      <c r="D2206" s="102" t="s">
        <v>1809</v>
      </c>
      <c r="E2206" s="102" t="s">
        <v>449</v>
      </c>
      <c r="F2206" s="102" t="s">
        <v>449</v>
      </c>
    </row>
    <row r="2207" hidden="1">
      <c r="A2207" s="102" t="s">
        <v>1808</v>
      </c>
      <c r="B2207" s="102" t="s">
        <v>464</v>
      </c>
      <c r="C2207" s="102" t="s">
        <v>465</v>
      </c>
      <c r="D2207" s="102" t="s">
        <v>1809</v>
      </c>
      <c r="E2207" s="102" t="s">
        <v>449</v>
      </c>
      <c r="F2207" s="102" t="s">
        <v>449</v>
      </c>
    </row>
    <row r="2208" hidden="1">
      <c r="A2208" s="102" t="s">
        <v>1918</v>
      </c>
      <c r="B2208" s="102" t="s">
        <v>768</v>
      </c>
      <c r="C2208" s="102" t="s">
        <v>769</v>
      </c>
      <c r="D2208" s="102" t="s">
        <v>1809</v>
      </c>
      <c r="E2208" s="102" t="s">
        <v>141</v>
      </c>
      <c r="F2208" s="102" t="s">
        <v>141</v>
      </c>
    </row>
    <row r="2209" hidden="1">
      <c r="A2209" s="102" t="s">
        <v>1918</v>
      </c>
      <c r="B2209" s="102" t="s">
        <v>719</v>
      </c>
      <c r="C2209" s="102" t="s">
        <v>720</v>
      </c>
      <c r="D2209" s="102" t="s">
        <v>1809</v>
      </c>
      <c r="E2209" s="102" t="s">
        <v>141</v>
      </c>
      <c r="F2209" s="102" t="s">
        <v>141</v>
      </c>
    </row>
    <row r="2210" hidden="1">
      <c r="A2210" s="102" t="s">
        <v>1918</v>
      </c>
      <c r="B2210" s="102" t="s">
        <v>700</v>
      </c>
      <c r="C2210" s="102" t="s">
        <v>701</v>
      </c>
      <c r="D2210" s="102" t="s">
        <v>1809</v>
      </c>
      <c r="E2210" s="102" t="s">
        <v>141</v>
      </c>
      <c r="F2210" s="102" t="s">
        <v>141</v>
      </c>
    </row>
    <row r="2211" hidden="1">
      <c r="A2211" s="102" t="s">
        <v>1918</v>
      </c>
      <c r="B2211" s="102" t="s">
        <v>160</v>
      </c>
      <c r="C2211" s="102" t="s">
        <v>161</v>
      </c>
      <c r="D2211" s="102" t="s">
        <v>1809</v>
      </c>
      <c r="E2211" s="102" t="s">
        <v>141</v>
      </c>
      <c r="F2211" s="102" t="s">
        <v>141</v>
      </c>
    </row>
    <row r="2212" hidden="1">
      <c r="A2212" s="102" t="s">
        <v>1918</v>
      </c>
      <c r="B2212" s="102" t="s">
        <v>149</v>
      </c>
      <c r="C2212" s="102" t="s">
        <v>150</v>
      </c>
      <c r="D2212" s="102" t="s">
        <v>1809</v>
      </c>
      <c r="E2212" s="102" t="s">
        <v>141</v>
      </c>
      <c r="F2212" s="102" t="s">
        <v>141</v>
      </c>
    </row>
    <row r="2213" hidden="1">
      <c r="A2213" s="102" t="s">
        <v>1918</v>
      </c>
      <c r="B2213" s="102" t="s">
        <v>147</v>
      </c>
      <c r="C2213" s="102" t="s">
        <v>148</v>
      </c>
      <c r="D2213" s="102" t="s">
        <v>1809</v>
      </c>
      <c r="E2213" s="102" t="s">
        <v>141</v>
      </c>
      <c r="F2213" s="102" t="s">
        <v>141</v>
      </c>
    </row>
    <row r="2214" hidden="1">
      <c r="A2214" s="102" t="s">
        <v>1847</v>
      </c>
      <c r="B2214" s="102" t="s">
        <v>766</v>
      </c>
      <c r="C2214" s="102" t="s">
        <v>231</v>
      </c>
      <c r="D2214" s="102" t="s">
        <v>1809</v>
      </c>
      <c r="E2214" s="102" t="s">
        <v>293</v>
      </c>
      <c r="F2214" s="102" t="s">
        <v>293</v>
      </c>
    </row>
    <row r="2215" hidden="1">
      <c r="A2215" s="102" t="s">
        <v>1847</v>
      </c>
      <c r="B2215" s="102" t="s">
        <v>763</v>
      </c>
      <c r="C2215" s="102" t="s">
        <v>764</v>
      </c>
      <c r="D2215" s="102" t="s">
        <v>1809</v>
      </c>
      <c r="E2215" s="102" t="s">
        <v>293</v>
      </c>
      <c r="F2215" s="102" t="s">
        <v>293</v>
      </c>
    </row>
    <row r="2216" hidden="1">
      <c r="A2216" s="102" t="s">
        <v>1847</v>
      </c>
      <c r="B2216" s="102" t="s">
        <v>717</v>
      </c>
      <c r="C2216" s="102" t="s">
        <v>536</v>
      </c>
      <c r="D2216" s="102" t="s">
        <v>1809</v>
      </c>
      <c r="E2216" s="102" t="s">
        <v>293</v>
      </c>
      <c r="F2216" s="102" t="s">
        <v>293</v>
      </c>
    </row>
    <row r="2217" hidden="1">
      <c r="A2217" s="102" t="s">
        <v>1847</v>
      </c>
      <c r="B2217" s="102" t="s">
        <v>664</v>
      </c>
      <c r="C2217" s="102" t="s">
        <v>643</v>
      </c>
      <c r="D2217" s="102" t="s">
        <v>1809</v>
      </c>
      <c r="E2217" s="102" t="s">
        <v>293</v>
      </c>
      <c r="F2217" s="102" t="s">
        <v>293</v>
      </c>
    </row>
    <row r="2218" hidden="1">
      <c r="A2218" s="102" t="s">
        <v>1847</v>
      </c>
      <c r="B2218" s="102" t="s">
        <v>655</v>
      </c>
      <c r="C2218" s="102" t="s">
        <v>656</v>
      </c>
      <c r="D2218" s="102" t="s">
        <v>1809</v>
      </c>
      <c r="E2218" s="102" t="s">
        <v>293</v>
      </c>
      <c r="F2218" s="102" t="s">
        <v>293</v>
      </c>
    </row>
    <row r="2219" hidden="1">
      <c r="A2219" s="102" t="s">
        <v>1847</v>
      </c>
      <c r="B2219" s="102" t="s">
        <v>586</v>
      </c>
      <c r="C2219" s="102" t="s">
        <v>587</v>
      </c>
      <c r="D2219" s="102" t="s">
        <v>1809</v>
      </c>
      <c r="E2219" s="102" t="s">
        <v>293</v>
      </c>
      <c r="F2219" s="102" t="s">
        <v>293</v>
      </c>
    </row>
    <row r="2220" hidden="1">
      <c r="A2220" s="102" t="s">
        <v>1847</v>
      </c>
      <c r="B2220" s="102" t="s">
        <v>574</v>
      </c>
      <c r="C2220" s="102" t="s">
        <v>575</v>
      </c>
      <c r="D2220" s="102" t="s">
        <v>1809</v>
      </c>
      <c r="E2220" s="102" t="s">
        <v>293</v>
      </c>
      <c r="F2220" s="102" t="s">
        <v>293</v>
      </c>
    </row>
    <row r="2221" hidden="1">
      <c r="A2221" s="102" t="s">
        <v>1847</v>
      </c>
      <c r="B2221" s="102" t="s">
        <v>571</v>
      </c>
      <c r="C2221" s="102" t="s">
        <v>572</v>
      </c>
      <c r="D2221" s="102" t="s">
        <v>1809</v>
      </c>
      <c r="E2221" s="102" t="s">
        <v>293</v>
      </c>
      <c r="F2221" s="102" t="s">
        <v>293</v>
      </c>
    </row>
    <row r="2222" hidden="1">
      <c r="A2222" s="102" t="s">
        <v>1847</v>
      </c>
      <c r="B2222" s="102" t="s">
        <v>567</v>
      </c>
      <c r="C2222" s="102" t="s">
        <v>568</v>
      </c>
      <c r="D2222" s="102" t="s">
        <v>1809</v>
      </c>
      <c r="E2222" s="102" t="s">
        <v>293</v>
      </c>
      <c r="F2222" s="102" t="s">
        <v>293</v>
      </c>
    </row>
    <row r="2223" hidden="1">
      <c r="A2223" s="102" t="s">
        <v>1879</v>
      </c>
      <c r="B2223" s="102" t="s">
        <v>730</v>
      </c>
      <c r="C2223" s="102" t="s">
        <v>731</v>
      </c>
      <c r="D2223" s="102" t="s">
        <v>1872</v>
      </c>
      <c r="E2223" s="102" t="s">
        <v>306</v>
      </c>
      <c r="F2223" s="102" t="s">
        <v>306</v>
      </c>
    </row>
    <row r="2224" hidden="1">
      <c r="A2224" s="102" t="s">
        <v>1879</v>
      </c>
      <c r="B2224" s="102" t="s">
        <v>681</v>
      </c>
      <c r="C2224" s="102" t="s">
        <v>682</v>
      </c>
      <c r="D2224" s="102" t="s">
        <v>1872</v>
      </c>
      <c r="E2224" s="102" t="s">
        <v>306</v>
      </c>
      <c r="F2224" s="102" t="s">
        <v>306</v>
      </c>
    </row>
    <row r="2225" hidden="1">
      <c r="A2225" s="102" t="s">
        <v>1879</v>
      </c>
      <c r="B2225" s="102" t="s">
        <v>670</v>
      </c>
      <c r="C2225" s="102" t="s">
        <v>671</v>
      </c>
      <c r="D2225" s="102" t="s">
        <v>1872</v>
      </c>
      <c r="E2225" s="102" t="s">
        <v>306</v>
      </c>
      <c r="F2225" s="102" t="s">
        <v>306</v>
      </c>
    </row>
    <row r="2226" hidden="1">
      <c r="A2226" s="102" t="s">
        <v>1879</v>
      </c>
      <c r="B2226" s="102" t="s">
        <v>418</v>
      </c>
      <c r="C2226" s="102" t="s">
        <v>419</v>
      </c>
      <c r="D2226" s="102" t="s">
        <v>1872</v>
      </c>
      <c r="E2226" s="102" t="s">
        <v>306</v>
      </c>
      <c r="F2226" s="102" t="s">
        <v>306</v>
      </c>
    </row>
    <row r="2227" hidden="1">
      <c r="A2227" s="102" t="s">
        <v>1879</v>
      </c>
      <c r="B2227" s="102" t="s">
        <v>415</v>
      </c>
      <c r="C2227" s="102" t="s">
        <v>416</v>
      </c>
      <c r="D2227" s="102" t="s">
        <v>1872</v>
      </c>
      <c r="E2227" s="102" t="s">
        <v>306</v>
      </c>
      <c r="F2227" s="102" t="s">
        <v>306</v>
      </c>
    </row>
    <row r="2228" hidden="1">
      <c r="A2228" s="102" t="s">
        <v>1879</v>
      </c>
      <c r="B2228" s="102" t="s">
        <v>408</v>
      </c>
      <c r="C2228" s="102" t="s">
        <v>409</v>
      </c>
      <c r="D2228" s="175" t="s">
        <v>1872</v>
      </c>
      <c r="E2228" s="102" t="s">
        <v>306</v>
      </c>
      <c r="F2228" s="102" t="s">
        <v>306</v>
      </c>
    </row>
    <row r="2229" hidden="1">
      <c r="A2229" s="102" t="s">
        <v>1879</v>
      </c>
      <c r="B2229" s="102" t="s">
        <v>376</v>
      </c>
      <c r="C2229" s="102" t="s">
        <v>377</v>
      </c>
      <c r="D2229" s="104" t="s">
        <v>1872</v>
      </c>
      <c r="E2229" s="102" t="s">
        <v>327</v>
      </c>
      <c r="F2229" s="102" t="s">
        <v>306</v>
      </c>
    </row>
    <row r="2230" hidden="1">
      <c r="A2230" s="102" t="s">
        <v>1879</v>
      </c>
      <c r="B2230" s="102" t="s">
        <v>369</v>
      </c>
      <c r="C2230" s="102" t="s">
        <v>39</v>
      </c>
      <c r="D2230" s="102" t="s">
        <v>1872</v>
      </c>
      <c r="E2230" s="102" t="s">
        <v>225</v>
      </c>
      <c r="F2230" s="102" t="s">
        <v>306</v>
      </c>
    </row>
    <row r="2231" hidden="1">
      <c r="A2231" s="102" t="s">
        <v>1879</v>
      </c>
      <c r="B2231" s="102" t="s">
        <v>357</v>
      </c>
      <c r="C2231" s="102" t="s">
        <v>358</v>
      </c>
      <c r="D2231" s="102" t="s">
        <v>1872</v>
      </c>
      <c r="E2231" s="102" t="s">
        <v>225</v>
      </c>
      <c r="F2231" s="102" t="s">
        <v>306</v>
      </c>
    </row>
    <row r="2232" hidden="1">
      <c r="A2232" s="102" t="s">
        <v>1879</v>
      </c>
      <c r="B2232" s="102" t="s">
        <v>295</v>
      </c>
      <c r="C2232" s="102" t="s">
        <v>296</v>
      </c>
      <c r="D2232" s="102" t="s">
        <v>1872</v>
      </c>
      <c r="E2232" s="102" t="s">
        <v>232</v>
      </c>
      <c r="F2232" s="102" t="s">
        <v>306</v>
      </c>
    </row>
    <row r="2233" hidden="1">
      <c r="A2233" s="102" t="s">
        <v>1879</v>
      </c>
      <c r="B2233" s="102" t="s">
        <v>271</v>
      </c>
      <c r="C2233" s="102" t="s">
        <v>272</v>
      </c>
      <c r="D2233" s="102" t="s">
        <v>1872</v>
      </c>
      <c r="E2233" s="102" t="s">
        <v>232</v>
      </c>
      <c r="F2233" s="102" t="s">
        <v>306</v>
      </c>
    </row>
    <row r="2234" hidden="1">
      <c r="A2234" s="102" t="s">
        <v>1879</v>
      </c>
      <c r="B2234" s="102" t="s">
        <v>248</v>
      </c>
      <c r="C2234" s="102" t="s">
        <v>249</v>
      </c>
      <c r="D2234" s="102" t="s">
        <v>1872</v>
      </c>
      <c r="E2234" s="102" t="s">
        <v>225</v>
      </c>
      <c r="F2234" s="102" t="s">
        <v>306</v>
      </c>
    </row>
    <row r="2235" hidden="1">
      <c r="A2235" s="102" t="s">
        <v>1871</v>
      </c>
      <c r="B2235" s="102" t="s">
        <v>815</v>
      </c>
      <c r="C2235" s="102" t="s">
        <v>816</v>
      </c>
      <c r="D2235" s="102" t="s">
        <v>1872</v>
      </c>
      <c r="E2235" s="102" t="s">
        <v>453</v>
      </c>
      <c r="F2235" s="102" t="s">
        <v>453</v>
      </c>
    </row>
    <row r="2236" hidden="1">
      <c r="A2236" s="102" t="s">
        <v>1871</v>
      </c>
      <c r="B2236" s="102" t="s">
        <v>810</v>
      </c>
      <c r="C2236" s="102" t="s">
        <v>811</v>
      </c>
      <c r="D2236" s="102" t="s">
        <v>1872</v>
      </c>
      <c r="E2236" s="102" t="s">
        <v>453</v>
      </c>
      <c r="F2236" s="102" t="s">
        <v>453</v>
      </c>
    </row>
    <row r="2237" hidden="1">
      <c r="A2237" s="102" t="s">
        <v>1871</v>
      </c>
      <c r="B2237" s="102" t="s">
        <v>737</v>
      </c>
      <c r="C2237" s="102" t="s">
        <v>738</v>
      </c>
      <c r="D2237" s="102" t="s">
        <v>1872</v>
      </c>
      <c r="E2237" s="102" t="s">
        <v>453</v>
      </c>
      <c r="F2237" s="102" t="s">
        <v>453</v>
      </c>
    </row>
    <row r="2238" hidden="1">
      <c r="A2238" s="102" t="s">
        <v>1871</v>
      </c>
      <c r="B2238" s="102" t="s">
        <v>726</v>
      </c>
      <c r="C2238" s="102" t="s">
        <v>727</v>
      </c>
      <c r="D2238" s="102" t="s">
        <v>1872</v>
      </c>
      <c r="E2238" s="102" t="s">
        <v>453</v>
      </c>
      <c r="F2238" s="102" t="s">
        <v>453</v>
      </c>
    </row>
    <row r="2239" hidden="1">
      <c r="A2239" s="102" t="s">
        <v>1871</v>
      </c>
      <c r="B2239" s="102" t="s">
        <v>639</v>
      </c>
      <c r="C2239" s="102" t="s">
        <v>640</v>
      </c>
      <c r="D2239" s="102" t="s">
        <v>1872</v>
      </c>
      <c r="E2239" s="102" t="s">
        <v>472</v>
      </c>
      <c r="F2239" s="102" t="s">
        <v>453</v>
      </c>
    </row>
    <row r="2240" hidden="1">
      <c r="A2240" s="102" t="s">
        <v>1871</v>
      </c>
      <c r="B2240" s="102" t="s">
        <v>496</v>
      </c>
      <c r="C2240" s="102" t="s">
        <v>497</v>
      </c>
      <c r="D2240" s="102" t="s">
        <v>1872</v>
      </c>
      <c r="E2240" s="102" t="s">
        <v>472</v>
      </c>
      <c r="F2240" s="102" t="s">
        <v>453</v>
      </c>
    </row>
    <row r="2241" hidden="1">
      <c r="A2241" s="102" t="s">
        <v>1871</v>
      </c>
      <c r="B2241" s="102" t="s">
        <v>486</v>
      </c>
      <c r="C2241" s="102" t="s">
        <v>487</v>
      </c>
      <c r="D2241" s="102" t="s">
        <v>1872</v>
      </c>
      <c r="E2241" s="102" t="s">
        <v>453</v>
      </c>
      <c r="F2241" s="102" t="s">
        <v>453</v>
      </c>
    </row>
    <row r="2242" hidden="1">
      <c r="A2242" s="102" t="s">
        <v>1871</v>
      </c>
      <c r="B2242" s="102" t="s">
        <v>464</v>
      </c>
      <c r="C2242" s="102" t="s">
        <v>465</v>
      </c>
      <c r="D2242" s="102" t="s">
        <v>1872</v>
      </c>
      <c r="E2242" s="102" t="s">
        <v>449</v>
      </c>
      <c r="F2242" s="102" t="s">
        <v>453</v>
      </c>
    </row>
    <row r="2243" hidden="1">
      <c r="A2243" s="102" t="s">
        <v>1871</v>
      </c>
      <c r="B2243" s="102" t="s">
        <v>461</v>
      </c>
      <c r="C2243" s="102" t="s">
        <v>462</v>
      </c>
      <c r="D2243" s="102" t="s">
        <v>1872</v>
      </c>
      <c r="E2243" s="102" t="s">
        <v>453</v>
      </c>
      <c r="F2243" s="102" t="s">
        <v>453</v>
      </c>
    </row>
    <row r="2244" hidden="1">
      <c r="A2244" s="102" t="s">
        <v>1871</v>
      </c>
      <c r="B2244" s="102" t="s">
        <v>458</v>
      </c>
      <c r="C2244" s="102" t="s">
        <v>459</v>
      </c>
      <c r="D2244" s="102" t="s">
        <v>1872</v>
      </c>
      <c r="E2244" s="102" t="s">
        <v>453</v>
      </c>
      <c r="F2244" s="102" t="s">
        <v>453</v>
      </c>
    </row>
    <row r="2245" hidden="1">
      <c r="A2245" s="102" t="s">
        <v>1871</v>
      </c>
      <c r="B2245" s="102" t="s">
        <v>451</v>
      </c>
      <c r="C2245" s="102" t="s">
        <v>452</v>
      </c>
      <c r="D2245" s="102" t="s">
        <v>1872</v>
      </c>
      <c r="E2245" s="102" t="s">
        <v>453</v>
      </c>
      <c r="F2245" s="102" t="s">
        <v>453</v>
      </c>
    </row>
    <row r="2246" hidden="1">
      <c r="A2246" s="102" t="s">
        <v>1871</v>
      </c>
      <c r="B2246" s="102" t="s">
        <v>447</v>
      </c>
      <c r="C2246" s="102" t="s">
        <v>448</v>
      </c>
      <c r="D2246" s="102" t="s">
        <v>1872</v>
      </c>
      <c r="E2246" s="102" t="s">
        <v>449</v>
      </c>
      <c r="F2246" s="102" t="s">
        <v>453</v>
      </c>
    </row>
    <row r="2247" hidden="1">
      <c r="A2247" s="102" t="s">
        <v>1810</v>
      </c>
      <c r="B2247" s="102" t="s">
        <v>805</v>
      </c>
      <c r="C2247" s="102" t="s">
        <v>806</v>
      </c>
      <c r="D2247" s="102" t="s">
        <v>1811</v>
      </c>
      <c r="E2247" s="102" t="s">
        <v>449</v>
      </c>
      <c r="F2247" s="102" t="s">
        <v>449</v>
      </c>
    </row>
    <row r="2248" hidden="1">
      <c r="A2248" s="102" t="s">
        <v>1810</v>
      </c>
      <c r="B2248" s="102" t="s">
        <v>791</v>
      </c>
      <c r="C2248" s="102" t="s">
        <v>792</v>
      </c>
      <c r="D2248" s="102" t="s">
        <v>1811</v>
      </c>
      <c r="E2248" s="102" t="s">
        <v>449</v>
      </c>
      <c r="F2248" s="102" t="s">
        <v>449</v>
      </c>
    </row>
    <row r="2249" hidden="1">
      <c r="A2249" s="102" t="s">
        <v>1810</v>
      </c>
      <c r="B2249" s="102" t="s">
        <v>760</v>
      </c>
      <c r="C2249" s="102" t="s">
        <v>761</v>
      </c>
      <c r="D2249" s="102" t="s">
        <v>1811</v>
      </c>
      <c r="E2249" s="102" t="s">
        <v>449</v>
      </c>
      <c r="F2249" s="102" t="s">
        <v>449</v>
      </c>
    </row>
    <row r="2250" hidden="1">
      <c r="A2250" s="102" t="s">
        <v>1810</v>
      </c>
      <c r="B2250" s="102" t="s">
        <v>544</v>
      </c>
      <c r="C2250" s="102" t="s">
        <v>545</v>
      </c>
      <c r="D2250" s="175" t="s">
        <v>1811</v>
      </c>
      <c r="E2250" s="102" t="s">
        <v>449</v>
      </c>
      <c r="F2250" s="102" t="s">
        <v>449</v>
      </c>
    </row>
    <row r="2251" hidden="1">
      <c r="A2251" s="102" t="s">
        <v>1810</v>
      </c>
      <c r="B2251" s="102" t="s">
        <v>541</v>
      </c>
      <c r="C2251" s="102" t="s">
        <v>542</v>
      </c>
      <c r="D2251" s="102" t="s">
        <v>1811</v>
      </c>
      <c r="E2251" s="102" t="s">
        <v>449</v>
      </c>
      <c r="F2251" s="102" t="s">
        <v>449</v>
      </c>
    </row>
    <row r="2252" hidden="1">
      <c r="A2252" s="102" t="s">
        <v>1810</v>
      </c>
      <c r="B2252" s="102" t="s">
        <v>538</v>
      </c>
      <c r="C2252" s="102" t="s">
        <v>539</v>
      </c>
      <c r="D2252" s="102" t="s">
        <v>1811</v>
      </c>
      <c r="E2252" s="102" t="s">
        <v>449</v>
      </c>
      <c r="F2252" s="102" t="s">
        <v>449</v>
      </c>
    </row>
    <row r="2253" hidden="1">
      <c r="A2253" s="102" t="s">
        <v>1810</v>
      </c>
      <c r="B2253" s="102" t="s">
        <v>526</v>
      </c>
      <c r="C2253" s="102" t="s">
        <v>527</v>
      </c>
      <c r="D2253" s="102" t="s">
        <v>1811</v>
      </c>
      <c r="E2253" s="102" t="s">
        <v>449</v>
      </c>
      <c r="F2253" s="102" t="s">
        <v>449</v>
      </c>
    </row>
    <row r="2254" hidden="1">
      <c r="A2254" s="102" t="s">
        <v>1810</v>
      </c>
      <c r="B2254" s="102" t="s">
        <v>523</v>
      </c>
      <c r="C2254" s="102" t="s">
        <v>524</v>
      </c>
      <c r="D2254" s="102" t="s">
        <v>1811</v>
      </c>
      <c r="E2254" s="102" t="s">
        <v>449</v>
      </c>
      <c r="F2254" s="102" t="s">
        <v>449</v>
      </c>
    </row>
    <row r="2255" hidden="1">
      <c r="A2255" s="102" t="s">
        <v>1810</v>
      </c>
      <c r="B2255" s="102" t="s">
        <v>464</v>
      </c>
      <c r="C2255" s="102" t="s">
        <v>465</v>
      </c>
      <c r="D2255" s="102" t="s">
        <v>1811</v>
      </c>
      <c r="E2255" s="102" t="s">
        <v>449</v>
      </c>
      <c r="F2255" s="102" t="s">
        <v>449</v>
      </c>
    </row>
    <row r="2256" hidden="1">
      <c r="A2256" s="102" t="s">
        <v>1810</v>
      </c>
      <c r="B2256" s="102" t="s">
        <v>447</v>
      </c>
      <c r="C2256" s="102" t="s">
        <v>448</v>
      </c>
      <c r="D2256" s="102" t="s">
        <v>1811</v>
      </c>
      <c r="E2256" s="102" t="s">
        <v>449</v>
      </c>
      <c r="F2256" s="102" t="s">
        <v>449</v>
      </c>
    </row>
    <row r="2257" hidden="1">
      <c r="A2257" s="102" t="s">
        <v>1822</v>
      </c>
      <c r="B2257" s="102" t="s">
        <v>797</v>
      </c>
      <c r="C2257" s="102" t="s">
        <v>798</v>
      </c>
      <c r="D2257" s="102" t="s">
        <v>1811</v>
      </c>
      <c r="E2257" s="102" t="s">
        <v>387</v>
      </c>
      <c r="F2257" s="102" t="s">
        <v>387</v>
      </c>
    </row>
    <row r="2258" hidden="1">
      <c r="A2258" s="102" t="s">
        <v>1822</v>
      </c>
      <c r="B2258" s="102" t="s">
        <v>626</v>
      </c>
      <c r="C2258" s="102" t="s">
        <v>627</v>
      </c>
      <c r="D2258" s="102" t="s">
        <v>1811</v>
      </c>
      <c r="E2258" s="102" t="s">
        <v>387</v>
      </c>
      <c r="F2258" s="102" t="s">
        <v>387</v>
      </c>
    </row>
    <row r="2259">
      <c r="A2259" s="102" t="s">
        <v>1822</v>
      </c>
      <c r="B2259" s="102" t="s">
        <v>621</v>
      </c>
      <c r="C2259" s="102" t="s">
        <v>622</v>
      </c>
      <c r="D2259" s="102" t="s">
        <v>1811</v>
      </c>
      <c r="E2259" s="102" t="s">
        <v>387</v>
      </c>
      <c r="F2259" s="102" t="s">
        <v>387</v>
      </c>
    </row>
    <row r="2260" hidden="1">
      <c r="A2260" s="102" t="s">
        <v>1822</v>
      </c>
      <c r="B2260" s="102" t="s">
        <v>405</v>
      </c>
      <c r="C2260" s="102" t="s">
        <v>406</v>
      </c>
      <c r="D2260" s="102" t="s">
        <v>1811</v>
      </c>
      <c r="E2260" s="102" t="s">
        <v>387</v>
      </c>
      <c r="F2260" s="102" t="s">
        <v>387</v>
      </c>
    </row>
    <row r="2261" hidden="1">
      <c r="A2261" s="102" t="s">
        <v>1831</v>
      </c>
      <c r="B2261" s="102" t="s">
        <v>615</v>
      </c>
      <c r="C2261" s="102" t="s">
        <v>616</v>
      </c>
      <c r="D2261" s="175" t="s">
        <v>1811</v>
      </c>
      <c r="E2261" s="102" t="s">
        <v>327</v>
      </c>
      <c r="F2261" s="102" t="s">
        <v>327</v>
      </c>
    </row>
    <row r="2262" hidden="1">
      <c r="A2262" s="102" t="s">
        <v>1831</v>
      </c>
      <c r="B2262" s="102" t="s">
        <v>376</v>
      </c>
      <c r="C2262" s="102" t="s">
        <v>377</v>
      </c>
      <c r="D2262" s="104" t="s">
        <v>1811</v>
      </c>
      <c r="E2262" s="102" t="s">
        <v>327</v>
      </c>
      <c r="F2262" s="102" t="s">
        <v>327</v>
      </c>
    </row>
    <row r="2263" hidden="1">
      <c r="A2263" s="102" t="s">
        <v>1831</v>
      </c>
      <c r="B2263" s="102" t="s">
        <v>373</v>
      </c>
      <c r="C2263" s="102" t="s">
        <v>374</v>
      </c>
      <c r="D2263" s="102" t="s">
        <v>1811</v>
      </c>
      <c r="E2263" s="102" t="s">
        <v>327</v>
      </c>
      <c r="F2263" s="102" t="s">
        <v>327</v>
      </c>
    </row>
    <row r="2264" hidden="1">
      <c r="A2264" s="102" t="s">
        <v>1831</v>
      </c>
      <c r="B2264" s="102" t="s">
        <v>353</v>
      </c>
      <c r="C2264" s="102" t="s">
        <v>354</v>
      </c>
      <c r="D2264" s="102" t="s">
        <v>1811</v>
      </c>
      <c r="E2264" s="102" t="s">
        <v>327</v>
      </c>
      <c r="F2264" s="102" t="s">
        <v>327</v>
      </c>
    </row>
    <row r="2265" hidden="1">
      <c r="A2265" s="102" t="s">
        <v>1831</v>
      </c>
      <c r="B2265" s="102" t="s">
        <v>333</v>
      </c>
      <c r="C2265" s="102" t="s">
        <v>268</v>
      </c>
      <c r="D2265" s="102" t="s">
        <v>1811</v>
      </c>
      <c r="E2265" s="102" t="s">
        <v>327</v>
      </c>
      <c r="F2265" s="102" t="s">
        <v>327</v>
      </c>
    </row>
    <row r="2266" hidden="1">
      <c r="A2266" s="102" t="s">
        <v>1831</v>
      </c>
      <c r="B2266" s="102" t="s">
        <v>330</v>
      </c>
      <c r="C2266" s="102" t="s">
        <v>331</v>
      </c>
      <c r="D2266" s="102" t="s">
        <v>1811</v>
      </c>
      <c r="E2266" s="102" t="s">
        <v>327</v>
      </c>
      <c r="F2266" s="102" t="s">
        <v>327</v>
      </c>
    </row>
    <row r="2267" hidden="1">
      <c r="A2267" s="102" t="s">
        <v>1903</v>
      </c>
      <c r="B2267" s="102" t="s">
        <v>818</v>
      </c>
      <c r="C2267" s="102" t="s">
        <v>819</v>
      </c>
      <c r="D2267" s="102" t="s">
        <v>1811</v>
      </c>
      <c r="E2267" s="102" t="s">
        <v>50</v>
      </c>
      <c r="F2267" s="102" t="s">
        <v>27</v>
      </c>
    </row>
    <row r="2268" hidden="1">
      <c r="A2268" s="102" t="s">
        <v>1903</v>
      </c>
      <c r="B2268" s="102" t="s">
        <v>799</v>
      </c>
      <c r="C2268" s="102" t="s">
        <v>800</v>
      </c>
      <c r="D2268" s="104" t="s">
        <v>1811</v>
      </c>
      <c r="E2268" s="102" t="s">
        <v>27</v>
      </c>
      <c r="F2268" s="102" t="s">
        <v>27</v>
      </c>
    </row>
    <row r="2269" hidden="1">
      <c r="A2269" s="102" t="s">
        <v>1903</v>
      </c>
      <c r="B2269" s="102" t="s">
        <v>126</v>
      </c>
      <c r="C2269" s="102" t="s">
        <v>127</v>
      </c>
      <c r="D2269" s="102" t="s">
        <v>1811</v>
      </c>
      <c r="E2269" s="102" t="s">
        <v>114</v>
      </c>
      <c r="F2269" s="102" t="s">
        <v>27</v>
      </c>
    </row>
    <row r="2270" hidden="1">
      <c r="A2270" s="102" t="s">
        <v>1903</v>
      </c>
      <c r="B2270" s="102" t="s">
        <v>69</v>
      </c>
      <c r="C2270" s="102" t="s">
        <v>70</v>
      </c>
      <c r="D2270" s="175" t="s">
        <v>1811</v>
      </c>
      <c r="E2270" s="102" t="s">
        <v>27</v>
      </c>
      <c r="F2270" s="102" t="s">
        <v>27</v>
      </c>
    </row>
    <row r="2271" hidden="1">
      <c r="A2271" s="102" t="s">
        <v>1903</v>
      </c>
      <c r="B2271" s="102" t="s">
        <v>63</v>
      </c>
      <c r="C2271" s="102" t="s">
        <v>64</v>
      </c>
      <c r="D2271" s="102" t="s">
        <v>1811</v>
      </c>
      <c r="E2271" s="102" t="s">
        <v>27</v>
      </c>
      <c r="F2271" s="102" t="s">
        <v>27</v>
      </c>
    </row>
    <row r="2272" hidden="1">
      <c r="A2272" s="102" t="s">
        <v>1903</v>
      </c>
      <c r="B2272" s="102" t="s">
        <v>57</v>
      </c>
      <c r="C2272" s="102" t="s">
        <v>58</v>
      </c>
      <c r="D2272" s="102" t="s">
        <v>1811</v>
      </c>
      <c r="E2272" s="102" t="s">
        <v>27</v>
      </c>
      <c r="F2272" s="102" t="s">
        <v>27</v>
      </c>
    </row>
    <row r="2273" hidden="1">
      <c r="A2273" s="102" t="s">
        <v>1903</v>
      </c>
      <c r="B2273" s="102" t="s">
        <v>53</v>
      </c>
      <c r="C2273" s="102" t="s">
        <v>54</v>
      </c>
      <c r="D2273" s="102" t="s">
        <v>1811</v>
      </c>
      <c r="E2273" s="102" t="s">
        <v>27</v>
      </c>
      <c r="F2273" s="102" t="s">
        <v>27</v>
      </c>
    </row>
    <row r="2274" hidden="1">
      <c r="A2274" s="102" t="s">
        <v>1903</v>
      </c>
      <c r="B2274" s="102" t="s">
        <v>43</v>
      </c>
      <c r="C2274" s="102" t="s">
        <v>44</v>
      </c>
      <c r="D2274" s="102" t="s">
        <v>1811</v>
      </c>
      <c r="E2274" s="102" t="s">
        <v>27</v>
      </c>
      <c r="F2274" s="102" t="s">
        <v>27</v>
      </c>
    </row>
    <row r="2275" hidden="1">
      <c r="A2275" s="102" t="s">
        <v>1903</v>
      </c>
      <c r="B2275" s="102" t="s">
        <v>31</v>
      </c>
      <c r="C2275" s="102" t="s">
        <v>32</v>
      </c>
      <c r="D2275" s="102" t="s">
        <v>1811</v>
      </c>
      <c r="E2275" s="102" t="s">
        <v>27</v>
      </c>
      <c r="F2275" s="102" t="s">
        <v>27</v>
      </c>
    </row>
    <row r="2276" hidden="1">
      <c r="A2276" s="102" t="s">
        <v>1903</v>
      </c>
      <c r="B2276" s="102" t="s">
        <v>23</v>
      </c>
      <c r="C2276" s="102" t="s">
        <v>25</v>
      </c>
      <c r="D2276" s="102" t="s">
        <v>1811</v>
      </c>
      <c r="E2276" s="102" t="s">
        <v>27</v>
      </c>
      <c r="F2276" s="102" t="s">
        <v>27</v>
      </c>
    </row>
    <row r="2277" hidden="1">
      <c r="A2277" s="102" t="s">
        <v>1919</v>
      </c>
      <c r="B2277" s="102" t="s">
        <v>768</v>
      </c>
      <c r="C2277" s="102" t="s">
        <v>769</v>
      </c>
      <c r="D2277" s="102" t="s">
        <v>1811</v>
      </c>
      <c r="E2277" s="102" t="s">
        <v>141</v>
      </c>
      <c r="F2277" s="102" t="s">
        <v>141</v>
      </c>
    </row>
    <row r="2278" hidden="1">
      <c r="A2278" s="102" t="s">
        <v>1919</v>
      </c>
      <c r="B2278" s="102" t="s">
        <v>719</v>
      </c>
      <c r="C2278" s="102" t="s">
        <v>720</v>
      </c>
      <c r="D2278" s="102" t="s">
        <v>1811</v>
      </c>
      <c r="E2278" s="102" t="s">
        <v>141</v>
      </c>
      <c r="F2278" s="102" t="s">
        <v>141</v>
      </c>
    </row>
    <row r="2279" hidden="1">
      <c r="A2279" s="102" t="s">
        <v>1919</v>
      </c>
      <c r="B2279" s="102" t="s">
        <v>700</v>
      </c>
      <c r="C2279" s="102" t="s">
        <v>701</v>
      </c>
      <c r="D2279" s="102" t="s">
        <v>1811</v>
      </c>
      <c r="E2279" s="102" t="s">
        <v>141</v>
      </c>
      <c r="F2279" s="102" t="s">
        <v>141</v>
      </c>
    </row>
    <row r="2280" hidden="1">
      <c r="A2280" s="102" t="s">
        <v>1919</v>
      </c>
      <c r="B2280" s="102" t="s">
        <v>160</v>
      </c>
      <c r="C2280" s="102" t="s">
        <v>161</v>
      </c>
      <c r="D2280" s="102" t="s">
        <v>1811</v>
      </c>
      <c r="E2280" s="102" t="s">
        <v>141</v>
      </c>
      <c r="F2280" s="102" t="s">
        <v>141</v>
      </c>
    </row>
    <row r="2281" hidden="1">
      <c r="A2281" s="102" t="s">
        <v>1919</v>
      </c>
      <c r="B2281" s="102" t="s">
        <v>149</v>
      </c>
      <c r="C2281" s="102" t="s">
        <v>150</v>
      </c>
      <c r="D2281" s="102" t="s">
        <v>1811</v>
      </c>
      <c r="E2281" s="102" t="s">
        <v>141</v>
      </c>
      <c r="F2281" s="102" t="s">
        <v>141</v>
      </c>
    </row>
    <row r="2282" hidden="1">
      <c r="A2282" s="102" t="s">
        <v>1919</v>
      </c>
      <c r="B2282" s="102" t="s">
        <v>147</v>
      </c>
      <c r="C2282" s="102" t="s">
        <v>148</v>
      </c>
      <c r="D2282" s="102" t="s">
        <v>1811</v>
      </c>
      <c r="E2282" s="102" t="s">
        <v>141</v>
      </c>
      <c r="F2282" s="102" t="s">
        <v>141</v>
      </c>
    </row>
    <row r="2283" hidden="1">
      <c r="A2283" s="102" t="s">
        <v>1848</v>
      </c>
      <c r="B2283" s="102" t="s">
        <v>828</v>
      </c>
      <c r="C2283" s="102" t="s">
        <v>829</v>
      </c>
      <c r="D2283" s="102" t="s">
        <v>1849</v>
      </c>
      <c r="E2283" s="102" t="s">
        <v>293</v>
      </c>
      <c r="F2283" s="102" t="s">
        <v>293</v>
      </c>
    </row>
    <row r="2284" hidden="1">
      <c r="A2284" s="102" t="s">
        <v>1848</v>
      </c>
      <c r="B2284" s="102" t="s">
        <v>812</v>
      </c>
      <c r="C2284" s="102" t="s">
        <v>813</v>
      </c>
      <c r="D2284" s="102" t="s">
        <v>1849</v>
      </c>
      <c r="E2284" s="102" t="s">
        <v>293</v>
      </c>
      <c r="F2284" s="102" t="s">
        <v>293</v>
      </c>
    </row>
    <row r="2285" hidden="1">
      <c r="A2285" s="102" t="s">
        <v>1848</v>
      </c>
      <c r="B2285" s="102" t="s">
        <v>794</v>
      </c>
      <c r="C2285" s="102" t="s">
        <v>605</v>
      </c>
      <c r="D2285" s="102" t="s">
        <v>1849</v>
      </c>
      <c r="E2285" s="102" t="s">
        <v>293</v>
      </c>
      <c r="F2285" s="102" t="s">
        <v>293</v>
      </c>
    </row>
    <row r="2286" hidden="1">
      <c r="A2286" s="102" t="s">
        <v>1848</v>
      </c>
      <c r="B2286" s="102" t="s">
        <v>766</v>
      </c>
      <c r="C2286" s="102" t="s">
        <v>231</v>
      </c>
      <c r="D2286" s="102" t="s">
        <v>1849</v>
      </c>
      <c r="E2286" s="102" t="s">
        <v>293</v>
      </c>
      <c r="F2286" s="102" t="s">
        <v>293</v>
      </c>
    </row>
    <row r="2287" hidden="1">
      <c r="A2287" s="102" t="s">
        <v>1848</v>
      </c>
      <c r="B2287" s="102" t="s">
        <v>763</v>
      </c>
      <c r="C2287" s="102" t="s">
        <v>764</v>
      </c>
      <c r="D2287" s="102" t="s">
        <v>1849</v>
      </c>
      <c r="E2287" s="102" t="s">
        <v>293</v>
      </c>
      <c r="F2287" s="102" t="s">
        <v>293</v>
      </c>
    </row>
    <row r="2288" hidden="1">
      <c r="A2288" s="102" t="s">
        <v>1848</v>
      </c>
      <c r="B2288" s="102" t="s">
        <v>717</v>
      </c>
      <c r="C2288" s="102" t="s">
        <v>536</v>
      </c>
      <c r="D2288" s="102" t="s">
        <v>1849</v>
      </c>
      <c r="E2288" s="102" t="s">
        <v>293</v>
      </c>
      <c r="F2288" s="102" t="s">
        <v>293</v>
      </c>
    </row>
    <row r="2289" hidden="1">
      <c r="A2289" s="102" t="s">
        <v>1848</v>
      </c>
      <c r="B2289" s="102" t="s">
        <v>655</v>
      </c>
      <c r="C2289" s="102" t="s">
        <v>656</v>
      </c>
      <c r="D2289" s="102" t="s">
        <v>1849</v>
      </c>
      <c r="E2289" s="102" t="s">
        <v>293</v>
      </c>
      <c r="F2289" s="102" t="s">
        <v>293</v>
      </c>
    </row>
    <row r="2290" hidden="1">
      <c r="A2290" s="102" t="s">
        <v>1848</v>
      </c>
      <c r="B2290" s="102" t="s">
        <v>586</v>
      </c>
      <c r="C2290" s="102" t="s">
        <v>587</v>
      </c>
      <c r="D2290" s="102" t="s">
        <v>1849</v>
      </c>
      <c r="E2290" s="102" t="s">
        <v>293</v>
      </c>
      <c r="F2290" s="102" t="s">
        <v>293</v>
      </c>
    </row>
    <row r="2291" hidden="1">
      <c r="A2291" s="102" t="s">
        <v>1848</v>
      </c>
      <c r="B2291" s="102" t="s">
        <v>574</v>
      </c>
      <c r="C2291" s="102" t="s">
        <v>575</v>
      </c>
      <c r="D2291" s="102" t="s">
        <v>1849</v>
      </c>
      <c r="E2291" s="102" t="s">
        <v>293</v>
      </c>
      <c r="F2291" s="102" t="s">
        <v>293</v>
      </c>
    </row>
    <row r="2292" hidden="1">
      <c r="A2292" s="102" t="s">
        <v>1848</v>
      </c>
      <c r="B2292" s="102" t="s">
        <v>567</v>
      </c>
      <c r="C2292" s="102" t="s">
        <v>568</v>
      </c>
      <c r="D2292" s="102" t="s">
        <v>1849</v>
      </c>
      <c r="E2292" s="102" t="s">
        <v>293</v>
      </c>
      <c r="F2292" s="102" t="s">
        <v>293</v>
      </c>
    </row>
    <row r="2293" hidden="1">
      <c r="A2293" s="102" t="s">
        <v>1848</v>
      </c>
      <c r="B2293" s="102" t="s">
        <v>561</v>
      </c>
      <c r="C2293" s="102" t="s">
        <v>562</v>
      </c>
      <c r="D2293" s="102" t="s">
        <v>1849</v>
      </c>
      <c r="E2293" s="102" t="s">
        <v>293</v>
      </c>
      <c r="F2293" s="102" t="s">
        <v>293</v>
      </c>
    </row>
    <row r="2294" hidden="1">
      <c r="A2294" s="102" t="s">
        <v>1823</v>
      </c>
      <c r="B2294" s="102" t="s">
        <v>830</v>
      </c>
      <c r="C2294" s="102" t="s">
        <v>831</v>
      </c>
      <c r="D2294" s="102" t="s">
        <v>1824</v>
      </c>
      <c r="E2294" s="102" t="s">
        <v>387</v>
      </c>
      <c r="F2294" s="102" t="s">
        <v>387</v>
      </c>
    </row>
    <row r="2295" hidden="1">
      <c r="A2295" s="102" t="s">
        <v>1823</v>
      </c>
      <c r="B2295" s="102" t="s">
        <v>797</v>
      </c>
      <c r="C2295" s="102" t="s">
        <v>798</v>
      </c>
      <c r="D2295" s="102" t="s">
        <v>1824</v>
      </c>
      <c r="E2295" s="102" t="s">
        <v>387</v>
      </c>
      <c r="F2295" s="102" t="s">
        <v>387</v>
      </c>
    </row>
    <row r="2296" hidden="1">
      <c r="A2296" s="102" t="s">
        <v>1823</v>
      </c>
      <c r="B2296" s="102" t="s">
        <v>626</v>
      </c>
      <c r="C2296" s="102" t="s">
        <v>627</v>
      </c>
      <c r="D2296" s="102" t="s">
        <v>1824</v>
      </c>
      <c r="E2296" s="102" t="s">
        <v>387</v>
      </c>
      <c r="F2296" s="102" t="s">
        <v>387</v>
      </c>
    </row>
    <row r="2297" hidden="1">
      <c r="A2297" s="102" t="s">
        <v>1823</v>
      </c>
      <c r="B2297" s="102" t="s">
        <v>405</v>
      </c>
      <c r="C2297" s="102" t="s">
        <v>406</v>
      </c>
      <c r="D2297" s="102" t="s">
        <v>1824</v>
      </c>
      <c r="E2297" s="102" t="s">
        <v>387</v>
      </c>
      <c r="F2297" s="102" t="s">
        <v>387</v>
      </c>
    </row>
    <row r="2298" hidden="1">
      <c r="A2298" s="102" t="s">
        <v>1832</v>
      </c>
      <c r="B2298" s="102" t="s">
        <v>615</v>
      </c>
      <c r="C2298" s="102" t="s">
        <v>616</v>
      </c>
      <c r="D2298" s="175" t="s">
        <v>1824</v>
      </c>
      <c r="E2298" s="102" t="s">
        <v>327</v>
      </c>
      <c r="F2298" s="102" t="s">
        <v>327</v>
      </c>
    </row>
    <row r="2299" hidden="1">
      <c r="A2299" s="102" t="s">
        <v>1832</v>
      </c>
      <c r="B2299" s="102" t="s">
        <v>415</v>
      </c>
      <c r="C2299" s="102" t="s">
        <v>416</v>
      </c>
      <c r="D2299" s="102" t="s">
        <v>1824</v>
      </c>
      <c r="E2299" s="102" t="s">
        <v>306</v>
      </c>
      <c r="F2299" s="102" t="s">
        <v>327</v>
      </c>
    </row>
    <row r="2300" hidden="1">
      <c r="A2300" s="102" t="s">
        <v>1832</v>
      </c>
      <c r="B2300" s="102" t="s">
        <v>376</v>
      </c>
      <c r="C2300" s="102" t="s">
        <v>377</v>
      </c>
      <c r="D2300" s="104" t="s">
        <v>1824</v>
      </c>
      <c r="E2300" s="102" t="s">
        <v>327</v>
      </c>
      <c r="F2300" s="102" t="s">
        <v>327</v>
      </c>
    </row>
    <row r="2301" hidden="1">
      <c r="A2301" s="102" t="s">
        <v>1832</v>
      </c>
      <c r="B2301" s="102" t="s">
        <v>373</v>
      </c>
      <c r="C2301" s="102" t="s">
        <v>374</v>
      </c>
      <c r="D2301" s="102" t="s">
        <v>1824</v>
      </c>
      <c r="E2301" s="102" t="s">
        <v>327</v>
      </c>
      <c r="F2301" s="102" t="s">
        <v>327</v>
      </c>
    </row>
    <row r="2302" hidden="1">
      <c r="A2302" s="102" t="s">
        <v>1832</v>
      </c>
      <c r="B2302" s="102" t="s">
        <v>353</v>
      </c>
      <c r="C2302" s="102" t="s">
        <v>354</v>
      </c>
      <c r="D2302" s="102" t="s">
        <v>1824</v>
      </c>
      <c r="E2302" s="102" t="s">
        <v>327</v>
      </c>
      <c r="F2302" s="102" t="s">
        <v>327</v>
      </c>
    </row>
    <row r="2303" hidden="1">
      <c r="A2303" s="102" t="s">
        <v>1832</v>
      </c>
      <c r="B2303" s="102" t="s">
        <v>333</v>
      </c>
      <c r="C2303" s="102" t="s">
        <v>268</v>
      </c>
      <c r="D2303" s="102" t="s">
        <v>1824</v>
      </c>
      <c r="E2303" s="102" t="s">
        <v>327</v>
      </c>
      <c r="F2303" s="102" t="s">
        <v>327</v>
      </c>
    </row>
    <row r="2304" hidden="1">
      <c r="A2304" s="102" t="s">
        <v>1832</v>
      </c>
      <c r="B2304" s="102" t="s">
        <v>330</v>
      </c>
      <c r="C2304" s="102" t="s">
        <v>331</v>
      </c>
      <c r="D2304" s="102" t="s">
        <v>1824</v>
      </c>
      <c r="E2304" s="102" t="s">
        <v>327</v>
      </c>
      <c r="F2304" s="102" t="s">
        <v>327</v>
      </c>
    </row>
    <row r="2305" hidden="1">
      <c r="A2305" s="102" t="s">
        <v>1839</v>
      </c>
      <c r="B2305" s="102" t="s">
        <v>834</v>
      </c>
      <c r="C2305" s="102" t="s">
        <v>608</v>
      </c>
      <c r="D2305" s="102" t="s">
        <v>1811</v>
      </c>
      <c r="E2305" s="102" t="s">
        <v>439</v>
      </c>
      <c r="F2305" s="102" t="s">
        <v>439</v>
      </c>
    </row>
    <row r="2306" hidden="1">
      <c r="A2306" s="102" t="s">
        <v>1839</v>
      </c>
      <c r="B2306" s="102" t="s">
        <v>808</v>
      </c>
      <c r="C2306" s="102" t="s">
        <v>809</v>
      </c>
      <c r="D2306" s="102" t="s">
        <v>1811</v>
      </c>
      <c r="E2306" s="102" t="s">
        <v>439</v>
      </c>
      <c r="F2306" s="102" t="s">
        <v>439</v>
      </c>
    </row>
    <row r="2307" hidden="1">
      <c r="A2307" s="102" t="s">
        <v>1839</v>
      </c>
      <c r="B2307" s="102" t="s">
        <v>781</v>
      </c>
      <c r="C2307" s="102" t="s">
        <v>782</v>
      </c>
      <c r="D2307" s="102" t="s">
        <v>1811</v>
      </c>
      <c r="E2307" s="102" t="s">
        <v>439</v>
      </c>
      <c r="F2307" s="102" t="s">
        <v>439</v>
      </c>
    </row>
    <row r="2308" hidden="1">
      <c r="A2308" s="102" t="s">
        <v>1839</v>
      </c>
      <c r="B2308" s="102" t="s">
        <v>684</v>
      </c>
      <c r="C2308" s="102" t="s">
        <v>685</v>
      </c>
      <c r="D2308" s="102" t="s">
        <v>1811</v>
      </c>
      <c r="E2308" s="102" t="s">
        <v>439</v>
      </c>
      <c r="F2308" s="102" t="s">
        <v>439</v>
      </c>
    </row>
    <row r="2309" hidden="1">
      <c r="A2309" s="102" t="s">
        <v>1839</v>
      </c>
      <c r="B2309" s="102" t="s">
        <v>674</v>
      </c>
      <c r="C2309" s="102" t="s">
        <v>675</v>
      </c>
      <c r="D2309" s="102" t="s">
        <v>1811</v>
      </c>
      <c r="E2309" s="102" t="s">
        <v>439</v>
      </c>
      <c r="F2309" s="102" t="s">
        <v>439</v>
      </c>
    </row>
    <row r="2310" hidden="1">
      <c r="A2310" s="102" t="s">
        <v>1839</v>
      </c>
      <c r="B2310" s="102" t="s">
        <v>444</v>
      </c>
      <c r="C2310" s="102" t="s">
        <v>445</v>
      </c>
      <c r="D2310" s="102" t="s">
        <v>1811</v>
      </c>
      <c r="E2310" s="102" t="s">
        <v>439</v>
      </c>
      <c r="F2310" s="102" t="s">
        <v>439</v>
      </c>
    </row>
    <row r="2311" hidden="1">
      <c r="A2311" s="102" t="s">
        <v>1840</v>
      </c>
      <c r="B2311" s="102" t="s">
        <v>834</v>
      </c>
      <c r="C2311" s="102" t="s">
        <v>608</v>
      </c>
      <c r="D2311" s="102" t="s">
        <v>1824</v>
      </c>
      <c r="E2311" s="102" t="s">
        <v>439</v>
      </c>
      <c r="F2311" s="102" t="s">
        <v>439</v>
      </c>
    </row>
    <row r="2312" hidden="1">
      <c r="A2312" s="102" t="s">
        <v>1840</v>
      </c>
      <c r="B2312" s="102" t="s">
        <v>808</v>
      </c>
      <c r="C2312" s="102" t="s">
        <v>809</v>
      </c>
      <c r="D2312" s="102" t="s">
        <v>1824</v>
      </c>
      <c r="E2312" s="102" t="s">
        <v>439</v>
      </c>
      <c r="F2312" s="102" t="s">
        <v>439</v>
      </c>
    </row>
    <row r="2313" hidden="1">
      <c r="A2313" s="102" t="s">
        <v>1840</v>
      </c>
      <c r="B2313" s="102" t="s">
        <v>781</v>
      </c>
      <c r="C2313" s="102" t="s">
        <v>782</v>
      </c>
      <c r="D2313" s="102" t="s">
        <v>1824</v>
      </c>
      <c r="E2313" s="102" t="s">
        <v>439</v>
      </c>
      <c r="F2313" s="102" t="s">
        <v>439</v>
      </c>
    </row>
    <row r="2314" hidden="1">
      <c r="A2314" s="102" t="s">
        <v>1840</v>
      </c>
      <c r="B2314" s="102" t="s">
        <v>684</v>
      </c>
      <c r="C2314" s="102" t="s">
        <v>685</v>
      </c>
      <c r="D2314" s="102" t="s">
        <v>1824</v>
      </c>
      <c r="E2314" s="102" t="s">
        <v>439</v>
      </c>
      <c r="F2314" s="102" t="s">
        <v>439</v>
      </c>
    </row>
    <row r="2315" hidden="1">
      <c r="A2315" s="102" t="s">
        <v>1840</v>
      </c>
      <c r="B2315" s="102" t="s">
        <v>681</v>
      </c>
      <c r="C2315" s="102" t="s">
        <v>682</v>
      </c>
      <c r="D2315" s="102" t="s">
        <v>1824</v>
      </c>
      <c r="E2315" s="102" t="s">
        <v>306</v>
      </c>
      <c r="F2315" s="102" t="s">
        <v>439</v>
      </c>
    </row>
    <row r="2316" hidden="1">
      <c r="A2316" s="102" t="s">
        <v>1840</v>
      </c>
      <c r="B2316" s="102" t="s">
        <v>674</v>
      </c>
      <c r="C2316" s="102" t="s">
        <v>675</v>
      </c>
      <c r="D2316" s="102" t="s">
        <v>1824</v>
      </c>
      <c r="E2316" s="102" t="s">
        <v>439</v>
      </c>
      <c r="F2316" s="102" t="s">
        <v>439</v>
      </c>
    </row>
    <row r="2317" hidden="1">
      <c r="A2317" s="102" t="s">
        <v>1840</v>
      </c>
      <c r="B2317" s="102" t="s">
        <v>444</v>
      </c>
      <c r="C2317" s="102" t="s">
        <v>445</v>
      </c>
      <c r="D2317" s="102" t="s">
        <v>1824</v>
      </c>
      <c r="E2317" s="102" t="s">
        <v>439</v>
      </c>
      <c r="F2317" s="102" t="s">
        <v>439</v>
      </c>
    </row>
    <row r="2318" hidden="1">
      <c r="A2318" s="102" t="s">
        <v>1904</v>
      </c>
      <c r="B2318" s="102" t="s">
        <v>818</v>
      </c>
      <c r="C2318" s="102" t="s">
        <v>819</v>
      </c>
      <c r="D2318" s="102" t="s">
        <v>1824</v>
      </c>
      <c r="E2318" s="102" t="s">
        <v>50</v>
      </c>
      <c r="F2318" s="102" t="s">
        <v>27</v>
      </c>
    </row>
    <row r="2319" hidden="1">
      <c r="A2319" s="102" t="s">
        <v>1904</v>
      </c>
      <c r="B2319" s="102" t="s">
        <v>799</v>
      </c>
      <c r="C2319" s="102" t="s">
        <v>800</v>
      </c>
      <c r="D2319" s="104" t="s">
        <v>1824</v>
      </c>
      <c r="E2319" s="102" t="s">
        <v>27</v>
      </c>
      <c r="F2319" s="102" t="s">
        <v>27</v>
      </c>
    </row>
    <row r="2320" hidden="1">
      <c r="A2320" s="102" t="s">
        <v>1904</v>
      </c>
      <c r="B2320" s="102" t="s">
        <v>69</v>
      </c>
      <c r="C2320" s="102" t="s">
        <v>70</v>
      </c>
      <c r="D2320" s="175" t="s">
        <v>1824</v>
      </c>
      <c r="E2320" s="102" t="s">
        <v>27</v>
      </c>
      <c r="F2320" s="102" t="s">
        <v>27</v>
      </c>
    </row>
    <row r="2321" hidden="1">
      <c r="A2321" s="102" t="s">
        <v>1904</v>
      </c>
      <c r="B2321" s="102" t="s">
        <v>57</v>
      </c>
      <c r="C2321" s="102" t="s">
        <v>58</v>
      </c>
      <c r="D2321" s="102" t="s">
        <v>1824</v>
      </c>
      <c r="E2321" s="102" t="s">
        <v>27</v>
      </c>
      <c r="F2321" s="102" t="s">
        <v>27</v>
      </c>
    </row>
    <row r="2322" hidden="1">
      <c r="A2322" s="102" t="s">
        <v>1904</v>
      </c>
      <c r="B2322" s="102" t="s">
        <v>53</v>
      </c>
      <c r="C2322" s="102" t="s">
        <v>54</v>
      </c>
      <c r="D2322" s="102" t="s">
        <v>1824</v>
      </c>
      <c r="E2322" s="102" t="s">
        <v>27</v>
      </c>
      <c r="F2322" s="102" t="s">
        <v>27</v>
      </c>
    </row>
    <row r="2323" hidden="1">
      <c r="A2323" s="102" t="s">
        <v>1904</v>
      </c>
      <c r="B2323" s="102" t="s">
        <v>43</v>
      </c>
      <c r="C2323" s="102" t="s">
        <v>44</v>
      </c>
      <c r="D2323" s="102" t="s">
        <v>1824</v>
      </c>
      <c r="E2323" s="102" t="s">
        <v>27</v>
      </c>
      <c r="F2323" s="102" t="s">
        <v>27</v>
      </c>
    </row>
    <row r="2324" hidden="1">
      <c r="A2324" s="102" t="s">
        <v>1904</v>
      </c>
      <c r="B2324" s="102" t="s">
        <v>31</v>
      </c>
      <c r="C2324" s="102" t="s">
        <v>32</v>
      </c>
      <c r="D2324" s="102" t="s">
        <v>1824</v>
      </c>
      <c r="E2324" s="102" t="s">
        <v>27</v>
      </c>
      <c r="F2324" s="102" t="s">
        <v>27</v>
      </c>
    </row>
    <row r="2325" hidden="1">
      <c r="A2325" s="102" t="s">
        <v>1912</v>
      </c>
      <c r="B2325" s="102" t="s">
        <v>823</v>
      </c>
      <c r="C2325" s="102" t="s">
        <v>1258</v>
      </c>
      <c r="D2325" s="105" t="s">
        <v>1824</v>
      </c>
      <c r="E2325" s="102" t="s">
        <v>86</v>
      </c>
      <c r="F2325" s="102" t="s">
        <v>86</v>
      </c>
    </row>
    <row r="2326" hidden="1">
      <c r="A2326" s="102" t="s">
        <v>1912</v>
      </c>
      <c r="B2326" s="102" t="s">
        <v>802</v>
      </c>
      <c r="C2326" s="102" t="s">
        <v>803</v>
      </c>
      <c r="D2326" s="102" t="s">
        <v>1824</v>
      </c>
      <c r="E2326" s="102" t="s">
        <v>86</v>
      </c>
      <c r="F2326" s="102" t="s">
        <v>86</v>
      </c>
    </row>
    <row r="2327" hidden="1">
      <c r="A2327" s="102" t="s">
        <v>1912</v>
      </c>
      <c r="B2327" s="102" t="s">
        <v>135</v>
      </c>
      <c r="C2327" s="102" t="s">
        <v>136</v>
      </c>
      <c r="D2327" s="102" t="s">
        <v>1824</v>
      </c>
      <c r="E2327" s="102" t="s">
        <v>114</v>
      </c>
      <c r="F2327" s="102" t="s">
        <v>86</v>
      </c>
    </row>
    <row r="2328" hidden="1">
      <c r="A2328" s="102" t="s">
        <v>1912</v>
      </c>
      <c r="B2328" s="102" t="s">
        <v>96</v>
      </c>
      <c r="C2328" s="102" t="s">
        <v>97</v>
      </c>
      <c r="D2328" s="102" t="s">
        <v>1824</v>
      </c>
      <c r="E2328" s="102" t="s">
        <v>86</v>
      </c>
      <c r="F2328" s="102" t="s">
        <v>86</v>
      </c>
    </row>
    <row r="2329" hidden="1">
      <c r="A2329" s="102" t="s">
        <v>1912</v>
      </c>
      <c r="B2329" s="102" t="s">
        <v>79</v>
      </c>
      <c r="C2329" s="102" t="s">
        <v>80</v>
      </c>
      <c r="D2329" s="102" t="s">
        <v>1824</v>
      </c>
      <c r="E2329" s="102" t="s">
        <v>86</v>
      </c>
      <c r="F2329" s="102" t="s">
        <v>86</v>
      </c>
    </row>
    <row r="2330" hidden="1">
      <c r="A2330" s="102" t="s">
        <v>1912</v>
      </c>
      <c r="B2330" s="102" t="s">
        <v>74</v>
      </c>
      <c r="C2330" s="102" t="s">
        <v>75</v>
      </c>
      <c r="D2330" s="102" t="s">
        <v>1824</v>
      </c>
      <c r="E2330" s="102" t="s">
        <v>86</v>
      </c>
      <c r="F2330" s="102" t="s">
        <v>86</v>
      </c>
    </row>
    <row r="2331" hidden="1">
      <c r="A2331" s="102" t="s">
        <v>1895</v>
      </c>
      <c r="B2331" s="102" t="s">
        <v>703</v>
      </c>
      <c r="C2331" s="102" t="s">
        <v>704</v>
      </c>
      <c r="D2331" s="102" t="s">
        <v>1862</v>
      </c>
      <c r="E2331" s="102" t="s">
        <v>225</v>
      </c>
      <c r="F2331" s="102" t="s">
        <v>225</v>
      </c>
    </row>
    <row r="2332" hidden="1">
      <c r="A2332" s="102" t="s">
        <v>1895</v>
      </c>
      <c r="B2332" s="102" t="s">
        <v>612</v>
      </c>
      <c r="C2332" s="102" t="s">
        <v>613</v>
      </c>
      <c r="D2332" s="102" t="s">
        <v>1862</v>
      </c>
      <c r="E2332" s="102" t="s">
        <v>225</v>
      </c>
      <c r="F2332" s="102" t="s">
        <v>225</v>
      </c>
    </row>
    <row r="2333" hidden="1">
      <c r="A2333" s="102" t="s">
        <v>1895</v>
      </c>
      <c r="B2333" s="102" t="s">
        <v>382</v>
      </c>
      <c r="C2333" s="102" t="s">
        <v>383</v>
      </c>
      <c r="D2333" s="102" t="s">
        <v>1862</v>
      </c>
      <c r="E2333" s="102" t="s">
        <v>225</v>
      </c>
      <c r="F2333" s="102" t="s">
        <v>225</v>
      </c>
    </row>
    <row r="2334" hidden="1">
      <c r="A2334" s="102" t="s">
        <v>1895</v>
      </c>
      <c r="B2334" s="102" t="s">
        <v>369</v>
      </c>
      <c r="C2334" s="102" t="s">
        <v>39</v>
      </c>
      <c r="D2334" s="102" t="s">
        <v>1862</v>
      </c>
      <c r="E2334" s="102" t="s">
        <v>225</v>
      </c>
      <c r="F2334" s="102" t="s">
        <v>225</v>
      </c>
    </row>
    <row r="2335" hidden="1">
      <c r="A2335" s="102" t="s">
        <v>1895</v>
      </c>
      <c r="B2335" s="102" t="s">
        <v>361</v>
      </c>
      <c r="C2335" s="102" t="s">
        <v>362</v>
      </c>
      <c r="D2335" s="102" t="s">
        <v>1862</v>
      </c>
      <c r="E2335" s="102" t="s">
        <v>225</v>
      </c>
      <c r="F2335" s="102" t="s">
        <v>225</v>
      </c>
    </row>
    <row r="2336" hidden="1">
      <c r="A2336" s="102" t="s">
        <v>1895</v>
      </c>
      <c r="B2336" s="102" t="s">
        <v>357</v>
      </c>
      <c r="C2336" s="102" t="s">
        <v>358</v>
      </c>
      <c r="D2336" s="102" t="s">
        <v>1862</v>
      </c>
      <c r="E2336" s="102" t="s">
        <v>225</v>
      </c>
      <c r="F2336" s="102" t="s">
        <v>225</v>
      </c>
    </row>
    <row r="2337" hidden="1">
      <c r="A2337" s="102" t="s">
        <v>1895</v>
      </c>
      <c r="B2337" s="102" t="s">
        <v>338</v>
      </c>
      <c r="C2337" s="102" t="s">
        <v>339</v>
      </c>
      <c r="D2337" s="102" t="s">
        <v>1862</v>
      </c>
      <c r="E2337" s="102" t="s">
        <v>225</v>
      </c>
      <c r="F2337" s="102" t="s">
        <v>225</v>
      </c>
    </row>
    <row r="2338" hidden="1">
      <c r="A2338" s="102" t="s">
        <v>1895</v>
      </c>
      <c r="B2338" s="102" t="s">
        <v>248</v>
      </c>
      <c r="C2338" s="102" t="s">
        <v>249</v>
      </c>
      <c r="D2338" s="102" t="s">
        <v>1862</v>
      </c>
      <c r="E2338" s="102" t="s">
        <v>225</v>
      </c>
      <c r="F2338" s="102" t="s">
        <v>225</v>
      </c>
    </row>
    <row r="2339" hidden="1">
      <c r="A2339" s="102" t="s">
        <v>1895</v>
      </c>
      <c r="B2339" s="102" t="s">
        <v>246</v>
      </c>
      <c r="C2339" s="102" t="s">
        <v>130</v>
      </c>
      <c r="D2339" s="102" t="s">
        <v>1862</v>
      </c>
      <c r="E2339" s="102" t="s">
        <v>225</v>
      </c>
      <c r="F2339" s="102" t="s">
        <v>225</v>
      </c>
    </row>
    <row r="2340" hidden="1">
      <c r="A2340" s="102" t="s">
        <v>1895</v>
      </c>
      <c r="B2340" s="102" t="s">
        <v>227</v>
      </c>
      <c r="C2340" s="102" t="s">
        <v>228</v>
      </c>
      <c r="D2340" s="102" t="s">
        <v>1862</v>
      </c>
      <c r="E2340" s="102" t="s">
        <v>225</v>
      </c>
      <c r="F2340" s="102" t="s">
        <v>225</v>
      </c>
    </row>
    <row r="2341" hidden="1">
      <c r="A2341" s="102" t="s">
        <v>1887</v>
      </c>
      <c r="B2341" s="102" t="s">
        <v>415</v>
      </c>
      <c r="C2341" s="102" t="s">
        <v>416</v>
      </c>
      <c r="D2341" s="102" t="s">
        <v>1862</v>
      </c>
      <c r="E2341" s="102" t="s">
        <v>306</v>
      </c>
      <c r="F2341" s="102" t="s">
        <v>232</v>
      </c>
    </row>
    <row r="2342" hidden="1">
      <c r="A2342" s="102" t="s">
        <v>1887</v>
      </c>
      <c r="B2342" s="102" t="s">
        <v>323</v>
      </c>
      <c r="C2342" s="102" t="s">
        <v>324</v>
      </c>
      <c r="D2342" s="102" t="s">
        <v>1862</v>
      </c>
      <c r="E2342" s="102" t="s">
        <v>232</v>
      </c>
      <c r="F2342" s="102" t="s">
        <v>232</v>
      </c>
    </row>
    <row r="2343" hidden="1">
      <c r="A2343" s="102" t="s">
        <v>1887</v>
      </c>
      <c r="B2343" s="102" t="s">
        <v>315</v>
      </c>
      <c r="C2343" s="102" t="s">
        <v>316</v>
      </c>
      <c r="D2343" s="102" t="s">
        <v>1862</v>
      </c>
      <c r="E2343" s="102" t="s">
        <v>232</v>
      </c>
      <c r="F2343" s="102" t="s">
        <v>232</v>
      </c>
    </row>
    <row r="2344" hidden="1">
      <c r="A2344" s="102" t="s">
        <v>1887</v>
      </c>
      <c r="B2344" s="102" t="s">
        <v>304</v>
      </c>
      <c r="C2344" s="102" t="s">
        <v>305</v>
      </c>
      <c r="D2344" s="102" t="s">
        <v>1862</v>
      </c>
      <c r="E2344" s="102" t="s">
        <v>232</v>
      </c>
      <c r="F2344" s="102" t="s">
        <v>232</v>
      </c>
    </row>
    <row r="2345" hidden="1">
      <c r="A2345" s="102" t="s">
        <v>1887</v>
      </c>
      <c r="B2345" s="102" t="s">
        <v>301</v>
      </c>
      <c r="C2345" s="102" t="s">
        <v>302</v>
      </c>
      <c r="D2345" s="102" t="s">
        <v>1862</v>
      </c>
      <c r="E2345" s="102" t="s">
        <v>232</v>
      </c>
      <c r="F2345" s="102" t="s">
        <v>232</v>
      </c>
    </row>
    <row r="2346" hidden="1">
      <c r="A2346" s="102" t="s">
        <v>1887</v>
      </c>
      <c r="B2346" s="102" t="s">
        <v>298</v>
      </c>
      <c r="C2346" s="102" t="s">
        <v>299</v>
      </c>
      <c r="D2346" s="102" t="s">
        <v>1862</v>
      </c>
      <c r="E2346" s="102" t="s">
        <v>232</v>
      </c>
      <c r="F2346" s="102" t="s">
        <v>232</v>
      </c>
    </row>
    <row r="2347" hidden="1">
      <c r="A2347" s="102" t="s">
        <v>1887</v>
      </c>
      <c r="B2347" s="102" t="s">
        <v>282</v>
      </c>
      <c r="C2347" s="102" t="s">
        <v>283</v>
      </c>
      <c r="D2347" s="102" t="s">
        <v>1862</v>
      </c>
      <c r="E2347" s="102" t="s">
        <v>232</v>
      </c>
      <c r="F2347" s="102" t="s">
        <v>232</v>
      </c>
    </row>
    <row r="2348" hidden="1">
      <c r="A2348" s="102" t="s">
        <v>1887</v>
      </c>
      <c r="B2348" s="102" t="s">
        <v>278</v>
      </c>
      <c r="C2348" s="102" t="s">
        <v>279</v>
      </c>
      <c r="D2348" s="102" t="s">
        <v>1862</v>
      </c>
      <c r="E2348" s="102" t="s">
        <v>232</v>
      </c>
      <c r="F2348" s="102" t="s">
        <v>232</v>
      </c>
    </row>
    <row r="2349" hidden="1">
      <c r="A2349" s="102" t="s">
        <v>1887</v>
      </c>
      <c r="B2349" s="102" t="s">
        <v>271</v>
      </c>
      <c r="C2349" s="102" t="s">
        <v>272</v>
      </c>
      <c r="D2349" s="102" t="s">
        <v>1862</v>
      </c>
      <c r="E2349" s="102" t="s">
        <v>232</v>
      </c>
      <c r="F2349" s="102" t="s">
        <v>232</v>
      </c>
    </row>
    <row r="2350" hidden="1">
      <c r="A2350" s="102" t="s">
        <v>1887</v>
      </c>
      <c r="B2350" s="102" t="s">
        <v>252</v>
      </c>
      <c r="C2350" s="102" t="s">
        <v>253</v>
      </c>
      <c r="D2350" s="102" t="s">
        <v>1862</v>
      </c>
      <c r="E2350" s="102" t="s">
        <v>232</v>
      </c>
      <c r="F2350" s="102" t="s">
        <v>232</v>
      </c>
    </row>
    <row r="2351" hidden="1">
      <c r="A2351" s="102" t="s">
        <v>1887</v>
      </c>
      <c r="B2351" s="102" t="s">
        <v>222</v>
      </c>
      <c r="C2351" s="102" t="s">
        <v>224</v>
      </c>
      <c r="D2351" s="102" t="s">
        <v>1862</v>
      </c>
      <c r="E2351" s="102" t="s">
        <v>225</v>
      </c>
      <c r="F2351" s="102" t="s">
        <v>232</v>
      </c>
    </row>
    <row r="2352" hidden="1">
      <c r="A2352" s="102" t="s">
        <v>1935</v>
      </c>
      <c r="B2352" s="102" t="s">
        <v>212</v>
      </c>
      <c r="C2352" s="102" t="s">
        <v>213</v>
      </c>
      <c r="D2352" s="102" t="s">
        <v>1862</v>
      </c>
      <c r="E2352" s="102" t="s">
        <v>190</v>
      </c>
      <c r="F2352" s="102" t="s">
        <v>190</v>
      </c>
    </row>
    <row r="2353" hidden="1">
      <c r="A2353" s="102" t="s">
        <v>1935</v>
      </c>
      <c r="B2353" s="102" t="s">
        <v>197</v>
      </c>
      <c r="C2353" s="102" t="s">
        <v>198</v>
      </c>
      <c r="D2353" s="102" t="s">
        <v>1862</v>
      </c>
      <c r="E2353" s="102" t="s">
        <v>190</v>
      </c>
      <c r="F2353" s="102" t="s">
        <v>190</v>
      </c>
    </row>
    <row r="2354" hidden="1">
      <c r="A2354" s="102" t="s">
        <v>1935</v>
      </c>
      <c r="B2354" s="102" t="s">
        <v>193</v>
      </c>
      <c r="C2354" s="102" t="s">
        <v>194</v>
      </c>
      <c r="D2354" s="102" t="s">
        <v>1862</v>
      </c>
      <c r="E2354" s="102" t="s">
        <v>190</v>
      </c>
      <c r="F2354" s="102" t="s">
        <v>190</v>
      </c>
    </row>
    <row r="2355" hidden="1">
      <c r="A2355" s="102" t="s">
        <v>1935</v>
      </c>
      <c r="B2355" s="102" t="s">
        <v>187</v>
      </c>
      <c r="C2355" s="102" t="s">
        <v>189</v>
      </c>
      <c r="D2355" s="102" t="s">
        <v>1862</v>
      </c>
      <c r="E2355" s="102" t="s">
        <v>190</v>
      </c>
      <c r="F2355" s="102" t="s">
        <v>190</v>
      </c>
    </row>
    <row r="2356" hidden="1">
      <c r="A2356" s="102" t="s">
        <v>1944</v>
      </c>
      <c r="B2356" s="102" t="s">
        <v>135</v>
      </c>
      <c r="C2356" s="102" t="s">
        <v>136</v>
      </c>
      <c r="D2356" s="102" t="s">
        <v>1862</v>
      </c>
      <c r="E2356" s="102" t="s">
        <v>114</v>
      </c>
      <c r="F2356" s="102" t="s">
        <v>114</v>
      </c>
    </row>
    <row r="2357" hidden="1">
      <c r="A2357" s="102" t="s">
        <v>1944</v>
      </c>
      <c r="B2357" s="102" t="s">
        <v>123</v>
      </c>
      <c r="C2357" s="102" t="s">
        <v>124</v>
      </c>
      <c r="D2357" s="102" t="s">
        <v>1862</v>
      </c>
      <c r="E2357" s="102" t="s">
        <v>114</v>
      </c>
      <c r="F2357" s="102" t="s">
        <v>114</v>
      </c>
    </row>
    <row r="2358" hidden="1">
      <c r="A2358" s="102" t="s">
        <v>1944</v>
      </c>
      <c r="B2358" s="102" t="s">
        <v>120</v>
      </c>
      <c r="C2358" s="102" t="s">
        <v>121</v>
      </c>
      <c r="D2358" s="102" t="s">
        <v>1862</v>
      </c>
      <c r="E2358" s="102" t="s">
        <v>114</v>
      </c>
      <c r="F2358" s="102" t="s">
        <v>114</v>
      </c>
    </row>
    <row r="2359" hidden="1">
      <c r="A2359" s="102" t="s">
        <v>1944</v>
      </c>
      <c r="B2359" s="102" t="s">
        <v>116</v>
      </c>
      <c r="C2359" s="102" t="s">
        <v>117</v>
      </c>
      <c r="D2359" s="102" t="s">
        <v>1862</v>
      </c>
      <c r="E2359" s="102" t="s">
        <v>114</v>
      </c>
      <c r="F2359" s="102" t="s">
        <v>114</v>
      </c>
    </row>
    <row r="2360" hidden="1">
      <c r="A2360" s="102" t="s">
        <v>1944</v>
      </c>
      <c r="B2360" s="102" t="s">
        <v>111</v>
      </c>
      <c r="C2360" s="102" t="s">
        <v>112</v>
      </c>
      <c r="D2360" s="102" t="s">
        <v>1862</v>
      </c>
      <c r="E2360" s="102" t="s">
        <v>114</v>
      </c>
      <c r="F2360" s="102" t="s">
        <v>114</v>
      </c>
    </row>
    <row r="2361" hidden="1">
      <c r="A2361" s="102" t="s">
        <v>1861</v>
      </c>
      <c r="B2361" s="102" t="s">
        <v>815</v>
      </c>
      <c r="C2361" s="102" t="s">
        <v>816</v>
      </c>
      <c r="D2361" s="102" t="s">
        <v>1862</v>
      </c>
      <c r="E2361" s="102" t="s">
        <v>472</v>
      </c>
      <c r="F2361" s="102" t="s">
        <v>472</v>
      </c>
    </row>
    <row r="2362" hidden="1">
      <c r="A2362" s="102" t="s">
        <v>1861</v>
      </c>
      <c r="B2362" s="102" t="s">
        <v>707</v>
      </c>
      <c r="C2362" s="102" t="s">
        <v>708</v>
      </c>
      <c r="D2362" s="102" t="s">
        <v>1862</v>
      </c>
      <c r="E2362" s="102" t="s">
        <v>472</v>
      </c>
      <c r="F2362" s="102" t="s">
        <v>472</v>
      </c>
    </row>
    <row r="2363" hidden="1">
      <c r="A2363" s="102" t="s">
        <v>1861</v>
      </c>
      <c r="B2363" s="102" t="s">
        <v>687</v>
      </c>
      <c r="C2363" s="102" t="s">
        <v>688</v>
      </c>
      <c r="D2363" s="102" t="s">
        <v>1862</v>
      </c>
      <c r="E2363" s="102" t="s">
        <v>472</v>
      </c>
      <c r="F2363" s="102" t="s">
        <v>472</v>
      </c>
    </row>
    <row r="2364" hidden="1">
      <c r="A2364" s="102" t="s">
        <v>1861</v>
      </c>
      <c r="B2364" s="102" t="s">
        <v>662</v>
      </c>
      <c r="C2364" s="102" t="s">
        <v>663</v>
      </c>
      <c r="D2364" s="102" t="s">
        <v>1862</v>
      </c>
      <c r="E2364" s="102" t="s">
        <v>472</v>
      </c>
      <c r="F2364" s="102" t="s">
        <v>472</v>
      </c>
    </row>
    <row r="2365" hidden="1">
      <c r="A2365" s="102" t="s">
        <v>1861</v>
      </c>
      <c r="B2365" s="102" t="s">
        <v>646</v>
      </c>
      <c r="C2365" s="102" t="s">
        <v>647</v>
      </c>
      <c r="D2365" s="102" t="s">
        <v>1862</v>
      </c>
      <c r="E2365" s="102" t="s">
        <v>472</v>
      </c>
      <c r="F2365" s="102" t="s">
        <v>472</v>
      </c>
    </row>
    <row r="2366" hidden="1">
      <c r="A2366" s="102" t="s">
        <v>1861</v>
      </c>
      <c r="B2366" s="102" t="s">
        <v>639</v>
      </c>
      <c r="C2366" s="102" t="s">
        <v>640</v>
      </c>
      <c r="D2366" s="102" t="s">
        <v>1862</v>
      </c>
      <c r="E2366" s="102" t="s">
        <v>472</v>
      </c>
      <c r="F2366" s="102" t="s">
        <v>472</v>
      </c>
    </row>
    <row r="2367" hidden="1">
      <c r="A2367" s="102" t="s">
        <v>1861</v>
      </c>
      <c r="B2367" s="102" t="s">
        <v>520</v>
      </c>
      <c r="C2367" s="102" t="s">
        <v>521</v>
      </c>
      <c r="D2367" s="102" t="s">
        <v>1862</v>
      </c>
      <c r="E2367" s="102" t="s">
        <v>472</v>
      </c>
      <c r="F2367" s="102" t="s">
        <v>472</v>
      </c>
    </row>
    <row r="2368" hidden="1">
      <c r="A2368" s="102" t="s">
        <v>1861</v>
      </c>
      <c r="B2368" s="102" t="s">
        <v>516</v>
      </c>
      <c r="C2368" s="102" t="s">
        <v>517</v>
      </c>
      <c r="D2368" s="102" t="s">
        <v>1862</v>
      </c>
      <c r="E2368" s="102" t="s">
        <v>472</v>
      </c>
      <c r="F2368" s="102" t="s">
        <v>472</v>
      </c>
    </row>
    <row r="2369" hidden="1">
      <c r="A2369" s="102" t="s">
        <v>1861</v>
      </c>
      <c r="B2369" s="102" t="s">
        <v>508</v>
      </c>
      <c r="C2369" s="102" t="s">
        <v>509</v>
      </c>
      <c r="D2369" s="102" t="s">
        <v>1862</v>
      </c>
      <c r="E2369" s="102" t="s">
        <v>472</v>
      </c>
      <c r="F2369" s="102" t="s">
        <v>472</v>
      </c>
    </row>
    <row r="2370" hidden="1">
      <c r="A2370" s="102" t="s">
        <v>1861</v>
      </c>
      <c r="B2370" s="102" t="s">
        <v>504</v>
      </c>
      <c r="C2370" s="102" t="s">
        <v>505</v>
      </c>
      <c r="D2370" s="102" t="s">
        <v>1862</v>
      </c>
      <c r="E2370" s="102" t="s">
        <v>472</v>
      </c>
      <c r="F2370" s="102" t="s">
        <v>472</v>
      </c>
    </row>
    <row r="2371" hidden="1">
      <c r="A2371" s="102" t="s">
        <v>1861</v>
      </c>
      <c r="B2371" s="102" t="s">
        <v>496</v>
      </c>
      <c r="C2371" s="102" t="s">
        <v>497</v>
      </c>
      <c r="D2371" s="102" t="s">
        <v>1862</v>
      </c>
      <c r="E2371" s="102" t="s">
        <v>472</v>
      </c>
      <c r="F2371" s="102" t="s">
        <v>472</v>
      </c>
    </row>
    <row r="2372" hidden="1">
      <c r="A2372" s="102" t="s">
        <v>1861</v>
      </c>
      <c r="B2372" s="102" t="s">
        <v>493</v>
      </c>
      <c r="C2372" s="102" t="s">
        <v>494</v>
      </c>
      <c r="D2372" s="102" t="s">
        <v>1862</v>
      </c>
      <c r="E2372" s="102" t="s">
        <v>472</v>
      </c>
      <c r="F2372" s="102" t="s">
        <v>472</v>
      </c>
    </row>
    <row r="2373" hidden="1">
      <c r="A2373" s="102" t="s">
        <v>1880</v>
      </c>
      <c r="B2373" s="102" t="s">
        <v>670</v>
      </c>
      <c r="C2373" s="102" t="s">
        <v>671</v>
      </c>
      <c r="D2373" s="102" t="s">
        <v>1864</v>
      </c>
      <c r="E2373" s="102" t="s">
        <v>306</v>
      </c>
      <c r="F2373" s="102" t="s">
        <v>306</v>
      </c>
    </row>
    <row r="2374" hidden="1">
      <c r="A2374" s="102" t="s">
        <v>1880</v>
      </c>
      <c r="B2374" s="102" t="s">
        <v>418</v>
      </c>
      <c r="C2374" s="102" t="s">
        <v>419</v>
      </c>
      <c r="D2374" s="102" t="s">
        <v>1864</v>
      </c>
      <c r="E2374" s="102" t="s">
        <v>306</v>
      </c>
      <c r="F2374" s="102" t="s">
        <v>306</v>
      </c>
    </row>
    <row r="2375" hidden="1">
      <c r="A2375" s="102" t="s">
        <v>1896</v>
      </c>
      <c r="B2375" s="102" t="s">
        <v>703</v>
      </c>
      <c r="C2375" s="102" t="s">
        <v>704</v>
      </c>
      <c r="D2375" s="102" t="s">
        <v>1864</v>
      </c>
      <c r="E2375" s="102" t="s">
        <v>225</v>
      </c>
      <c r="F2375" s="102" t="s">
        <v>225</v>
      </c>
    </row>
    <row r="2376">
      <c r="A2376" s="102" t="s">
        <v>1896</v>
      </c>
      <c r="B2376" s="102" t="s">
        <v>621</v>
      </c>
      <c r="C2376" s="102" t="s">
        <v>622</v>
      </c>
      <c r="D2376" s="102" t="s">
        <v>1864</v>
      </c>
      <c r="E2376" s="102" t="s">
        <v>225</v>
      </c>
      <c r="F2376" s="102" t="s">
        <v>225</v>
      </c>
    </row>
    <row r="2377" hidden="1">
      <c r="A2377" s="102" t="s">
        <v>1896</v>
      </c>
      <c r="B2377" s="102" t="s">
        <v>612</v>
      </c>
      <c r="C2377" s="102" t="s">
        <v>613</v>
      </c>
      <c r="D2377" s="102" t="s">
        <v>1864</v>
      </c>
      <c r="E2377" s="102" t="s">
        <v>225</v>
      </c>
      <c r="F2377" s="102" t="s">
        <v>225</v>
      </c>
    </row>
    <row r="2378" hidden="1">
      <c r="A2378" s="102" t="s">
        <v>1896</v>
      </c>
      <c r="B2378" s="102" t="s">
        <v>382</v>
      </c>
      <c r="C2378" s="102" t="s">
        <v>383</v>
      </c>
      <c r="D2378" s="102" t="s">
        <v>1864</v>
      </c>
      <c r="E2378" s="102" t="s">
        <v>225</v>
      </c>
      <c r="F2378" s="102" t="s">
        <v>225</v>
      </c>
    </row>
    <row r="2379" hidden="1">
      <c r="A2379" s="102" t="s">
        <v>1896</v>
      </c>
      <c r="B2379" s="102" t="s">
        <v>369</v>
      </c>
      <c r="C2379" s="102" t="s">
        <v>39</v>
      </c>
      <c r="D2379" s="102" t="s">
        <v>1864</v>
      </c>
      <c r="E2379" s="102" t="s">
        <v>225</v>
      </c>
      <c r="F2379" s="102" t="s">
        <v>225</v>
      </c>
    </row>
    <row r="2380" hidden="1">
      <c r="A2380" s="102" t="s">
        <v>1896</v>
      </c>
      <c r="B2380" s="102" t="s">
        <v>361</v>
      </c>
      <c r="C2380" s="102" t="s">
        <v>362</v>
      </c>
      <c r="D2380" s="102" t="s">
        <v>1864</v>
      </c>
      <c r="E2380" s="102" t="s">
        <v>225</v>
      </c>
      <c r="F2380" s="102" t="s">
        <v>225</v>
      </c>
    </row>
    <row r="2381" hidden="1">
      <c r="A2381" s="102" t="s">
        <v>1896</v>
      </c>
      <c r="B2381" s="102" t="s">
        <v>357</v>
      </c>
      <c r="C2381" s="102" t="s">
        <v>358</v>
      </c>
      <c r="D2381" s="102" t="s">
        <v>1864</v>
      </c>
      <c r="E2381" s="102" t="s">
        <v>225</v>
      </c>
      <c r="F2381" s="102" t="s">
        <v>225</v>
      </c>
    </row>
    <row r="2382" hidden="1">
      <c r="A2382" s="102" t="s">
        <v>1896</v>
      </c>
      <c r="B2382" s="102" t="s">
        <v>248</v>
      </c>
      <c r="C2382" s="102" t="s">
        <v>249</v>
      </c>
      <c r="D2382" s="102" t="s">
        <v>1864</v>
      </c>
      <c r="E2382" s="102" t="s">
        <v>225</v>
      </c>
      <c r="F2382" s="102" t="s">
        <v>225</v>
      </c>
    </row>
    <row r="2383" hidden="1">
      <c r="A2383" s="102" t="s">
        <v>1896</v>
      </c>
      <c r="B2383" s="102" t="s">
        <v>246</v>
      </c>
      <c r="C2383" s="102" t="s">
        <v>130</v>
      </c>
      <c r="D2383" s="102" t="s">
        <v>1864</v>
      </c>
      <c r="E2383" s="102" t="s">
        <v>225</v>
      </c>
      <c r="F2383" s="102" t="s">
        <v>225</v>
      </c>
    </row>
    <row r="2384" hidden="1">
      <c r="A2384" s="102" t="s">
        <v>1888</v>
      </c>
      <c r="B2384" s="102" t="s">
        <v>309</v>
      </c>
      <c r="C2384" s="102" t="s">
        <v>310</v>
      </c>
      <c r="D2384" s="102" t="s">
        <v>1864</v>
      </c>
      <c r="E2384" s="102" t="s">
        <v>232</v>
      </c>
      <c r="F2384" s="102" t="s">
        <v>232</v>
      </c>
    </row>
    <row r="2385" hidden="1">
      <c r="A2385" s="102" t="s">
        <v>1888</v>
      </c>
      <c r="B2385" s="102" t="s">
        <v>298</v>
      </c>
      <c r="C2385" s="102" t="s">
        <v>299</v>
      </c>
      <c r="D2385" s="102" t="s">
        <v>1864</v>
      </c>
      <c r="E2385" s="102" t="s">
        <v>232</v>
      </c>
      <c r="F2385" s="102" t="s">
        <v>232</v>
      </c>
    </row>
    <row r="2386" hidden="1">
      <c r="A2386" s="102" t="s">
        <v>1888</v>
      </c>
      <c r="B2386" s="102" t="s">
        <v>264</v>
      </c>
      <c r="C2386" s="102" t="s">
        <v>265</v>
      </c>
      <c r="D2386" s="102" t="s">
        <v>1864</v>
      </c>
      <c r="E2386" s="102" t="s">
        <v>232</v>
      </c>
      <c r="F2386" s="102" t="s">
        <v>232</v>
      </c>
    </row>
    <row r="2387" hidden="1">
      <c r="A2387" s="102" t="s">
        <v>1888</v>
      </c>
      <c r="B2387" s="102" t="s">
        <v>252</v>
      </c>
      <c r="C2387" s="102" t="s">
        <v>253</v>
      </c>
      <c r="D2387" s="102" t="s">
        <v>1864</v>
      </c>
      <c r="E2387" s="102" t="s">
        <v>232</v>
      </c>
      <c r="F2387" s="102" t="s">
        <v>232</v>
      </c>
    </row>
    <row r="2388" hidden="1">
      <c r="A2388" s="102" t="s">
        <v>1945</v>
      </c>
      <c r="B2388" s="102" t="s">
        <v>135</v>
      </c>
      <c r="C2388" s="102" t="s">
        <v>136</v>
      </c>
      <c r="D2388" s="102" t="s">
        <v>1864</v>
      </c>
      <c r="E2388" s="102" t="s">
        <v>114</v>
      </c>
      <c r="F2388" s="102" t="s">
        <v>114</v>
      </c>
    </row>
    <row r="2389" hidden="1">
      <c r="A2389" s="102" t="s">
        <v>1945</v>
      </c>
      <c r="B2389" s="102" t="s">
        <v>126</v>
      </c>
      <c r="C2389" s="102" t="s">
        <v>127</v>
      </c>
      <c r="D2389" s="102" t="s">
        <v>1864</v>
      </c>
      <c r="E2389" s="102" t="s">
        <v>114</v>
      </c>
      <c r="F2389" s="102" t="s">
        <v>114</v>
      </c>
    </row>
    <row r="2390" hidden="1">
      <c r="A2390" s="102" t="s">
        <v>1945</v>
      </c>
      <c r="B2390" s="102" t="s">
        <v>116</v>
      </c>
      <c r="C2390" s="102" t="s">
        <v>117</v>
      </c>
      <c r="D2390" s="102" t="s">
        <v>1864</v>
      </c>
      <c r="E2390" s="102" t="s">
        <v>114</v>
      </c>
      <c r="F2390" s="102" t="s">
        <v>114</v>
      </c>
    </row>
    <row r="2391" hidden="1">
      <c r="A2391" s="102" t="s">
        <v>1945</v>
      </c>
      <c r="B2391" s="102" t="s">
        <v>23</v>
      </c>
      <c r="C2391" s="102" t="s">
        <v>25</v>
      </c>
      <c r="D2391" s="102" t="s">
        <v>1864</v>
      </c>
      <c r="E2391" s="102" t="s">
        <v>27</v>
      </c>
      <c r="F2391" s="102" t="s">
        <v>114</v>
      </c>
    </row>
    <row r="2392" hidden="1">
      <c r="A2392" s="102" t="s">
        <v>1928</v>
      </c>
      <c r="B2392" s="102" t="s">
        <v>783</v>
      </c>
      <c r="C2392" s="102" t="s">
        <v>784</v>
      </c>
      <c r="D2392" s="102" t="s">
        <v>1864</v>
      </c>
      <c r="E2392" s="102" t="s">
        <v>50</v>
      </c>
      <c r="F2392" s="102" t="s">
        <v>50</v>
      </c>
    </row>
    <row r="2393" hidden="1">
      <c r="A2393" s="102" t="s">
        <v>1928</v>
      </c>
      <c r="B2393" s="102" t="s">
        <v>755</v>
      </c>
      <c r="C2393" s="102" t="s">
        <v>756</v>
      </c>
      <c r="D2393" s="102" t="s">
        <v>1864</v>
      </c>
      <c r="E2393" s="102" t="s">
        <v>50</v>
      </c>
      <c r="F2393" s="102" t="s">
        <v>50</v>
      </c>
    </row>
    <row r="2394" hidden="1">
      <c r="A2394" s="102" t="s">
        <v>1928</v>
      </c>
      <c r="B2394" s="102" t="s">
        <v>665</v>
      </c>
      <c r="C2394" s="102" t="s">
        <v>666</v>
      </c>
      <c r="D2394" s="102" t="s">
        <v>1864</v>
      </c>
      <c r="E2394" s="102" t="s">
        <v>50</v>
      </c>
      <c r="F2394" s="102" t="s">
        <v>50</v>
      </c>
    </row>
    <row r="2395" hidden="1">
      <c r="A2395" s="102" t="s">
        <v>1928</v>
      </c>
      <c r="B2395" s="102" t="s">
        <v>183</v>
      </c>
      <c r="C2395" s="102" t="s">
        <v>184</v>
      </c>
      <c r="D2395" s="102" t="s">
        <v>1864</v>
      </c>
      <c r="E2395" s="102" t="s">
        <v>50</v>
      </c>
      <c r="F2395" s="102" t="s">
        <v>50</v>
      </c>
    </row>
    <row r="2396" hidden="1">
      <c r="A2396" s="102" t="s">
        <v>1928</v>
      </c>
      <c r="B2396" s="102" t="s">
        <v>174</v>
      </c>
      <c r="C2396" s="102" t="s">
        <v>175</v>
      </c>
      <c r="D2396" s="102" t="s">
        <v>1864</v>
      </c>
      <c r="E2396" s="102" t="s">
        <v>50</v>
      </c>
      <c r="F2396" s="102" t="s">
        <v>50</v>
      </c>
    </row>
    <row r="2397" hidden="1">
      <c r="A2397" s="102" t="s">
        <v>1928</v>
      </c>
      <c r="B2397" s="102" t="s">
        <v>171</v>
      </c>
      <c r="C2397" s="102" t="s">
        <v>172</v>
      </c>
      <c r="D2397" s="102" t="s">
        <v>1864</v>
      </c>
      <c r="E2397" s="102" t="s">
        <v>50</v>
      </c>
      <c r="F2397" s="102" t="s">
        <v>50</v>
      </c>
    </row>
    <row r="2398" hidden="1">
      <c r="A2398" s="102" t="s">
        <v>1928</v>
      </c>
      <c r="B2398" s="102" t="s">
        <v>48</v>
      </c>
      <c r="C2398" s="102" t="s">
        <v>49</v>
      </c>
      <c r="D2398" s="102" t="s">
        <v>1864</v>
      </c>
      <c r="E2398" s="102" t="s">
        <v>50</v>
      </c>
      <c r="F2398" s="102" t="s">
        <v>50</v>
      </c>
    </row>
    <row r="2399" hidden="1">
      <c r="A2399" s="102" t="s">
        <v>1911</v>
      </c>
      <c r="B2399" s="102" t="s">
        <v>802</v>
      </c>
      <c r="C2399" s="102" t="s">
        <v>803</v>
      </c>
      <c r="D2399" s="102" t="s">
        <v>1811</v>
      </c>
      <c r="E2399" s="102" t="s">
        <v>86</v>
      </c>
      <c r="F2399" s="102" t="s">
        <v>86</v>
      </c>
    </row>
    <row r="2400" hidden="1">
      <c r="A2400" s="102" t="s">
        <v>1911</v>
      </c>
      <c r="B2400" s="102" t="s">
        <v>105</v>
      </c>
      <c r="C2400" s="102" t="s">
        <v>106</v>
      </c>
      <c r="D2400" s="102" t="s">
        <v>1811</v>
      </c>
      <c r="E2400" s="102" t="s">
        <v>86</v>
      </c>
      <c r="F2400" s="102" t="s">
        <v>86</v>
      </c>
    </row>
    <row r="2401" hidden="1">
      <c r="A2401" s="102" t="s">
        <v>1911</v>
      </c>
      <c r="B2401" s="102" t="s">
        <v>96</v>
      </c>
      <c r="C2401" s="102" t="s">
        <v>97</v>
      </c>
      <c r="D2401" s="102" t="s">
        <v>1811</v>
      </c>
      <c r="E2401" s="102" t="s">
        <v>86</v>
      </c>
      <c r="F2401" s="102" t="s">
        <v>86</v>
      </c>
    </row>
    <row r="2402" hidden="1">
      <c r="A2402" s="102" t="s">
        <v>1911</v>
      </c>
      <c r="B2402" s="102" t="s">
        <v>79</v>
      </c>
      <c r="C2402" s="102" t="s">
        <v>80</v>
      </c>
      <c r="D2402" s="102" t="s">
        <v>1811</v>
      </c>
      <c r="E2402" s="102" t="s">
        <v>86</v>
      </c>
      <c r="F2402" s="102" t="s">
        <v>86</v>
      </c>
    </row>
    <row r="2403" hidden="1">
      <c r="A2403" s="102" t="s">
        <v>1911</v>
      </c>
      <c r="B2403" s="102" t="s">
        <v>74</v>
      </c>
      <c r="C2403" s="102" t="s">
        <v>75</v>
      </c>
      <c r="D2403" s="102" t="s">
        <v>1811</v>
      </c>
      <c r="E2403" s="102" t="s">
        <v>86</v>
      </c>
      <c r="F2403" s="102" t="s">
        <v>86</v>
      </c>
    </row>
    <row r="2404" hidden="1">
      <c r="A2404" s="102" t="s">
        <v>1934</v>
      </c>
      <c r="B2404" s="102" t="s">
        <v>212</v>
      </c>
      <c r="C2404" s="102" t="s">
        <v>213</v>
      </c>
      <c r="D2404" s="102" t="s">
        <v>1860</v>
      </c>
      <c r="E2404" s="102" t="s">
        <v>190</v>
      </c>
      <c r="F2404" s="102" t="s">
        <v>190</v>
      </c>
    </row>
    <row r="2405" hidden="1">
      <c r="A2405" s="102" t="s">
        <v>1934</v>
      </c>
      <c r="B2405" s="102" t="s">
        <v>197</v>
      </c>
      <c r="C2405" s="102" t="s">
        <v>198</v>
      </c>
      <c r="D2405" s="102" t="s">
        <v>1860</v>
      </c>
      <c r="E2405" s="102" t="s">
        <v>190</v>
      </c>
      <c r="F2405" s="102" t="s">
        <v>190</v>
      </c>
    </row>
    <row r="2406" hidden="1">
      <c r="A2406" s="102" t="s">
        <v>1934</v>
      </c>
      <c r="B2406" s="102" t="s">
        <v>193</v>
      </c>
      <c r="C2406" s="102" t="s">
        <v>194</v>
      </c>
      <c r="D2406" s="102" t="s">
        <v>1860</v>
      </c>
      <c r="E2406" s="102" t="s">
        <v>190</v>
      </c>
      <c r="F2406" s="102" t="s">
        <v>190</v>
      </c>
    </row>
    <row r="2407" hidden="1">
      <c r="A2407" s="102" t="s">
        <v>1934</v>
      </c>
      <c r="B2407" s="102" t="s">
        <v>187</v>
      </c>
      <c r="C2407" s="102" t="s">
        <v>189</v>
      </c>
      <c r="D2407" s="102" t="s">
        <v>1860</v>
      </c>
      <c r="E2407" s="102" t="s">
        <v>190</v>
      </c>
      <c r="F2407" s="102" t="s">
        <v>190</v>
      </c>
    </row>
    <row r="2408" hidden="1">
      <c r="A2408" s="102" t="s">
        <v>1932</v>
      </c>
      <c r="B2408" s="102" t="s">
        <v>197</v>
      </c>
      <c r="C2408" s="102" t="s">
        <v>198</v>
      </c>
      <c r="D2408" s="102" t="s">
        <v>1856</v>
      </c>
      <c r="E2408" s="102" t="s">
        <v>190</v>
      </c>
      <c r="F2408" s="102" t="s">
        <v>190</v>
      </c>
    </row>
    <row r="2409" hidden="1">
      <c r="A2409" s="102" t="s">
        <v>1932</v>
      </c>
      <c r="B2409" s="102" t="s">
        <v>193</v>
      </c>
      <c r="C2409" s="102" t="s">
        <v>194</v>
      </c>
      <c r="D2409" s="102" t="s">
        <v>1856</v>
      </c>
      <c r="E2409" s="102" t="s">
        <v>190</v>
      </c>
      <c r="F2409" s="102" t="s">
        <v>190</v>
      </c>
    </row>
    <row r="2410" hidden="1">
      <c r="A2410" s="102" t="s">
        <v>1932</v>
      </c>
      <c r="B2410" s="102" t="s">
        <v>187</v>
      </c>
      <c r="C2410" s="102" t="s">
        <v>189</v>
      </c>
      <c r="D2410" s="102" t="s">
        <v>1856</v>
      </c>
      <c r="E2410" s="102" t="s">
        <v>190</v>
      </c>
      <c r="F2410" s="102" t="s">
        <v>190</v>
      </c>
    </row>
    <row r="2411" hidden="1">
      <c r="A2411" s="102" t="s">
        <v>1812</v>
      </c>
      <c r="B2411" s="102" t="s">
        <v>544</v>
      </c>
      <c r="C2411" s="102" t="s">
        <v>545</v>
      </c>
      <c r="D2411" s="175" t="s">
        <v>1813</v>
      </c>
      <c r="E2411" s="102" t="s">
        <v>449</v>
      </c>
      <c r="F2411" s="102" t="s">
        <v>449</v>
      </c>
    </row>
    <row r="2412" hidden="1">
      <c r="A2412" s="102" t="s">
        <v>1812</v>
      </c>
      <c r="B2412" s="102" t="s">
        <v>541</v>
      </c>
      <c r="C2412" s="102" t="s">
        <v>542</v>
      </c>
      <c r="D2412" s="102" t="s">
        <v>1813</v>
      </c>
      <c r="E2412" s="102" t="s">
        <v>449</v>
      </c>
      <c r="F2412" s="102" t="s">
        <v>449</v>
      </c>
    </row>
    <row r="2413" hidden="1">
      <c r="A2413" s="102" t="s">
        <v>1812</v>
      </c>
      <c r="B2413" s="102" t="s">
        <v>464</v>
      </c>
      <c r="C2413" s="102" t="s">
        <v>465</v>
      </c>
      <c r="D2413" s="102" t="s">
        <v>1813</v>
      </c>
      <c r="E2413" s="102" t="s">
        <v>449</v>
      </c>
      <c r="F2413" s="102" t="s">
        <v>449</v>
      </c>
    </row>
    <row r="2414" hidden="1">
      <c r="A2414" s="102" t="s">
        <v>1812</v>
      </c>
      <c r="B2414" s="102" t="s">
        <v>447</v>
      </c>
      <c r="C2414" s="102" t="s">
        <v>448</v>
      </c>
      <c r="D2414" s="102" t="s">
        <v>1813</v>
      </c>
      <c r="E2414" s="102" t="s">
        <v>449</v>
      </c>
      <c r="F2414" s="102" t="s">
        <v>449</v>
      </c>
    </row>
    <row r="2415" hidden="1">
      <c r="A2415" s="102" t="s">
        <v>1920</v>
      </c>
      <c r="B2415" s="102" t="s">
        <v>768</v>
      </c>
      <c r="C2415" s="102" t="s">
        <v>769</v>
      </c>
      <c r="D2415" s="102" t="s">
        <v>1813</v>
      </c>
      <c r="E2415" s="102" t="s">
        <v>141</v>
      </c>
      <c r="F2415" s="102" t="s">
        <v>141</v>
      </c>
    </row>
    <row r="2416" hidden="1">
      <c r="A2416" s="102" t="s">
        <v>1920</v>
      </c>
      <c r="B2416" s="102" t="s">
        <v>719</v>
      </c>
      <c r="C2416" s="102" t="s">
        <v>720</v>
      </c>
      <c r="D2416" s="102" t="s">
        <v>1813</v>
      </c>
      <c r="E2416" s="102" t="s">
        <v>141</v>
      </c>
      <c r="F2416" s="102" t="s">
        <v>141</v>
      </c>
    </row>
    <row r="2417" hidden="1">
      <c r="A2417" s="102" t="s">
        <v>1920</v>
      </c>
      <c r="B2417" s="102" t="s">
        <v>700</v>
      </c>
      <c r="C2417" s="102" t="s">
        <v>701</v>
      </c>
      <c r="D2417" s="102" t="s">
        <v>1813</v>
      </c>
      <c r="E2417" s="102" t="s">
        <v>141</v>
      </c>
      <c r="F2417" s="102" t="s">
        <v>141</v>
      </c>
    </row>
    <row r="2418" hidden="1">
      <c r="A2418" s="102" t="s">
        <v>1920</v>
      </c>
      <c r="B2418" s="102" t="s">
        <v>160</v>
      </c>
      <c r="C2418" s="102" t="s">
        <v>161</v>
      </c>
      <c r="D2418" s="102" t="s">
        <v>1813</v>
      </c>
      <c r="E2418" s="102" t="s">
        <v>141</v>
      </c>
      <c r="F2418" s="102" t="s">
        <v>141</v>
      </c>
    </row>
    <row r="2419" hidden="1">
      <c r="A2419" s="102" t="s">
        <v>1920</v>
      </c>
      <c r="B2419" s="102" t="s">
        <v>149</v>
      </c>
      <c r="C2419" s="102" t="s">
        <v>150</v>
      </c>
      <c r="D2419" s="102" t="s">
        <v>1813</v>
      </c>
      <c r="E2419" s="102" t="s">
        <v>141</v>
      </c>
      <c r="F2419" s="102" t="s">
        <v>141</v>
      </c>
    </row>
    <row r="2420" hidden="1">
      <c r="A2420" s="102" t="s">
        <v>1920</v>
      </c>
      <c r="B2420" s="102" t="s">
        <v>147</v>
      </c>
      <c r="C2420" s="102" t="s">
        <v>148</v>
      </c>
      <c r="D2420" s="102" t="s">
        <v>1813</v>
      </c>
      <c r="E2420" s="102" t="s">
        <v>141</v>
      </c>
      <c r="F2420" s="102" t="s">
        <v>141</v>
      </c>
    </row>
    <row r="2421" hidden="1">
      <c r="A2421" s="102" t="s">
        <v>1850</v>
      </c>
      <c r="B2421" s="102" t="s">
        <v>812</v>
      </c>
      <c r="C2421" s="102" t="s">
        <v>813</v>
      </c>
      <c r="D2421" s="102" t="s">
        <v>1813</v>
      </c>
      <c r="E2421" s="102" t="s">
        <v>293</v>
      </c>
      <c r="F2421" s="102" t="s">
        <v>293</v>
      </c>
    </row>
    <row r="2422" hidden="1">
      <c r="A2422" s="102" t="s">
        <v>1850</v>
      </c>
      <c r="B2422" s="102" t="s">
        <v>794</v>
      </c>
      <c r="C2422" s="102" t="s">
        <v>605</v>
      </c>
      <c r="D2422" s="102" t="s">
        <v>1813</v>
      </c>
      <c r="E2422" s="102" t="s">
        <v>293</v>
      </c>
      <c r="F2422" s="102" t="s">
        <v>293</v>
      </c>
    </row>
    <row r="2423" hidden="1">
      <c r="A2423" s="102" t="s">
        <v>1850</v>
      </c>
      <c r="B2423" s="102" t="s">
        <v>766</v>
      </c>
      <c r="C2423" s="102" t="s">
        <v>231</v>
      </c>
      <c r="D2423" s="102" t="s">
        <v>1813</v>
      </c>
      <c r="E2423" s="102" t="s">
        <v>293</v>
      </c>
      <c r="F2423" s="102" t="s">
        <v>293</v>
      </c>
    </row>
    <row r="2424" hidden="1">
      <c r="A2424" s="102" t="s">
        <v>1850</v>
      </c>
      <c r="B2424" s="102" t="s">
        <v>763</v>
      </c>
      <c r="C2424" s="102" t="s">
        <v>764</v>
      </c>
      <c r="D2424" s="102" t="s">
        <v>1813</v>
      </c>
      <c r="E2424" s="102" t="s">
        <v>293</v>
      </c>
      <c r="F2424" s="102" t="s">
        <v>293</v>
      </c>
    </row>
    <row r="2425" hidden="1">
      <c r="A2425" s="102" t="s">
        <v>1850</v>
      </c>
      <c r="B2425" s="102" t="s">
        <v>717</v>
      </c>
      <c r="C2425" s="102" t="s">
        <v>536</v>
      </c>
      <c r="D2425" s="102" t="s">
        <v>1813</v>
      </c>
      <c r="E2425" s="102" t="s">
        <v>293</v>
      </c>
      <c r="F2425" s="102" t="s">
        <v>293</v>
      </c>
    </row>
    <row r="2426" hidden="1">
      <c r="A2426" s="102" t="s">
        <v>1850</v>
      </c>
      <c r="B2426" s="102" t="s">
        <v>655</v>
      </c>
      <c r="C2426" s="102" t="s">
        <v>656</v>
      </c>
      <c r="D2426" s="102" t="s">
        <v>1813</v>
      </c>
      <c r="E2426" s="102" t="s">
        <v>293</v>
      </c>
      <c r="F2426" s="102" t="s">
        <v>293</v>
      </c>
    </row>
    <row r="2427" hidden="1">
      <c r="A2427" s="102" t="s">
        <v>1850</v>
      </c>
      <c r="B2427" s="102" t="s">
        <v>586</v>
      </c>
      <c r="C2427" s="102" t="s">
        <v>587</v>
      </c>
      <c r="D2427" s="102" t="s">
        <v>1813</v>
      </c>
      <c r="E2427" s="102" t="s">
        <v>293</v>
      </c>
      <c r="F2427" s="102" t="s">
        <v>293</v>
      </c>
    </row>
    <row r="2428" hidden="1">
      <c r="A2428" s="102" t="s">
        <v>1850</v>
      </c>
      <c r="B2428" s="102" t="s">
        <v>574</v>
      </c>
      <c r="C2428" s="102" t="s">
        <v>575</v>
      </c>
      <c r="D2428" s="102" t="s">
        <v>1813</v>
      </c>
      <c r="E2428" s="102" t="s">
        <v>293</v>
      </c>
      <c r="F2428" s="102" t="s">
        <v>293</v>
      </c>
    </row>
    <row r="2429" hidden="1">
      <c r="A2429" s="102" t="s">
        <v>1850</v>
      </c>
      <c r="B2429" s="102" t="s">
        <v>571</v>
      </c>
      <c r="C2429" s="102" t="s">
        <v>572</v>
      </c>
      <c r="D2429" s="102" t="s">
        <v>1813</v>
      </c>
      <c r="E2429" s="102" t="s">
        <v>293</v>
      </c>
      <c r="F2429" s="102" t="s">
        <v>293</v>
      </c>
    </row>
    <row r="2430" hidden="1">
      <c r="A2430" s="102" t="s">
        <v>1850</v>
      </c>
      <c r="B2430" s="102" t="s">
        <v>567</v>
      </c>
      <c r="C2430" s="102" t="s">
        <v>568</v>
      </c>
      <c r="D2430" s="102" t="s">
        <v>1813</v>
      </c>
      <c r="E2430" s="102" t="s">
        <v>293</v>
      </c>
      <c r="F2430" s="102" t="s">
        <v>293</v>
      </c>
    </row>
    <row r="2431" hidden="1">
      <c r="A2431" s="102" t="s">
        <v>1850</v>
      </c>
      <c r="B2431" s="102" t="s">
        <v>561</v>
      </c>
      <c r="C2431" s="102" t="s">
        <v>562</v>
      </c>
      <c r="D2431" s="102" t="s">
        <v>1813</v>
      </c>
      <c r="E2431" s="102" t="s">
        <v>293</v>
      </c>
      <c r="F2431" s="102" t="s">
        <v>293</v>
      </c>
    </row>
    <row r="2432" hidden="1">
      <c r="A2432" s="102" t="s">
        <v>2004</v>
      </c>
      <c r="B2432" s="102" t="s">
        <v>730</v>
      </c>
      <c r="C2432" s="102" t="s">
        <v>731</v>
      </c>
      <c r="D2432" s="191">
        <v>45301.0</v>
      </c>
      <c r="E2432" s="102" t="s">
        <v>306</v>
      </c>
      <c r="F2432" s="102" t="s">
        <v>306</v>
      </c>
    </row>
    <row r="2433" hidden="1">
      <c r="A2433" s="102" t="s">
        <v>2004</v>
      </c>
      <c r="B2433" s="102" t="s">
        <v>681</v>
      </c>
      <c r="C2433" s="102" t="s">
        <v>682</v>
      </c>
      <c r="D2433" s="191">
        <v>45301.0</v>
      </c>
      <c r="E2433" s="102" t="s">
        <v>306</v>
      </c>
      <c r="F2433" s="102" t="s">
        <v>306</v>
      </c>
    </row>
    <row r="2434" hidden="1">
      <c r="A2434" s="102" t="s">
        <v>2004</v>
      </c>
      <c r="B2434" s="102" t="s">
        <v>670</v>
      </c>
      <c r="C2434" s="102" t="s">
        <v>671</v>
      </c>
      <c r="D2434" s="191">
        <v>45301.0</v>
      </c>
      <c r="E2434" s="102" t="s">
        <v>306</v>
      </c>
      <c r="F2434" s="102" t="s">
        <v>306</v>
      </c>
    </row>
    <row r="2435" hidden="1">
      <c r="A2435" s="102" t="s">
        <v>2004</v>
      </c>
      <c r="B2435" s="102" t="s">
        <v>418</v>
      </c>
      <c r="C2435" s="102" t="s">
        <v>419</v>
      </c>
      <c r="D2435" s="191">
        <v>45301.0</v>
      </c>
      <c r="E2435" s="102" t="s">
        <v>306</v>
      </c>
      <c r="F2435" s="102" t="s">
        <v>306</v>
      </c>
    </row>
    <row r="2436" hidden="1">
      <c r="A2436" s="102" t="s">
        <v>2004</v>
      </c>
      <c r="B2436" s="102" t="s">
        <v>415</v>
      </c>
      <c r="C2436" s="102" t="s">
        <v>416</v>
      </c>
      <c r="D2436" s="191">
        <v>45301.0</v>
      </c>
      <c r="E2436" s="102" t="s">
        <v>306</v>
      </c>
      <c r="F2436" s="102" t="s">
        <v>306</v>
      </c>
    </row>
    <row r="2437" hidden="1">
      <c r="A2437" s="102" t="s">
        <v>2004</v>
      </c>
      <c r="B2437" s="102" t="s">
        <v>408</v>
      </c>
      <c r="C2437" s="102" t="s">
        <v>409</v>
      </c>
      <c r="D2437" s="172">
        <v>45301.0</v>
      </c>
      <c r="E2437" s="102" t="s">
        <v>306</v>
      </c>
      <c r="F2437" s="102" t="s">
        <v>306</v>
      </c>
    </row>
    <row r="2438" hidden="1">
      <c r="A2438" s="102" t="s">
        <v>2004</v>
      </c>
      <c r="B2438" s="102" t="s">
        <v>309</v>
      </c>
      <c r="C2438" s="102" t="s">
        <v>310</v>
      </c>
      <c r="D2438" s="191">
        <v>45301.0</v>
      </c>
      <c r="E2438" s="102" t="s">
        <v>232</v>
      </c>
      <c r="F2438" s="102" t="s">
        <v>306</v>
      </c>
    </row>
    <row r="2439" hidden="1">
      <c r="A2439" s="102" t="s">
        <v>2004</v>
      </c>
      <c r="B2439" s="102" t="s">
        <v>264</v>
      </c>
      <c r="C2439" s="102" t="s">
        <v>265</v>
      </c>
      <c r="D2439" s="191">
        <v>45301.0</v>
      </c>
      <c r="E2439" s="102" t="s">
        <v>232</v>
      </c>
      <c r="F2439" s="102" t="s">
        <v>306</v>
      </c>
    </row>
    <row r="2440" hidden="1">
      <c r="A2440" s="102" t="s">
        <v>2004</v>
      </c>
      <c r="B2440" s="102" t="s">
        <v>243</v>
      </c>
      <c r="C2440" s="102" t="s">
        <v>244</v>
      </c>
      <c r="D2440" s="191">
        <v>45301.0</v>
      </c>
      <c r="E2440" s="102" t="s">
        <v>225</v>
      </c>
      <c r="F2440" s="102" t="s">
        <v>306</v>
      </c>
    </row>
    <row r="2441" hidden="1">
      <c r="A2441" s="102" t="s">
        <v>2005</v>
      </c>
      <c r="B2441" s="102" t="s">
        <v>810</v>
      </c>
      <c r="C2441" s="102" t="s">
        <v>811</v>
      </c>
      <c r="D2441" s="191">
        <v>45301.0</v>
      </c>
      <c r="E2441" s="102" t="s">
        <v>453</v>
      </c>
      <c r="F2441" s="102" t="s">
        <v>453</v>
      </c>
    </row>
    <row r="2442" hidden="1">
      <c r="A2442" s="102" t="s">
        <v>2005</v>
      </c>
      <c r="B2442" s="102" t="s">
        <v>726</v>
      </c>
      <c r="C2442" s="102" t="s">
        <v>727</v>
      </c>
      <c r="D2442" s="191">
        <v>45301.0</v>
      </c>
      <c r="E2442" s="102" t="s">
        <v>453</v>
      </c>
      <c r="F2442" s="102" t="s">
        <v>453</v>
      </c>
    </row>
    <row r="2443" hidden="1">
      <c r="A2443" s="102" t="s">
        <v>2005</v>
      </c>
      <c r="B2443" s="102" t="s">
        <v>694</v>
      </c>
      <c r="C2443" s="102" t="s">
        <v>695</v>
      </c>
      <c r="D2443" s="191">
        <v>45301.0</v>
      </c>
      <c r="E2443" s="102" t="s">
        <v>453</v>
      </c>
      <c r="F2443" s="102" t="s">
        <v>453</v>
      </c>
    </row>
    <row r="2444" hidden="1">
      <c r="A2444" s="102" t="s">
        <v>2005</v>
      </c>
      <c r="B2444" s="102" t="s">
        <v>629</v>
      </c>
      <c r="C2444" s="102" t="s">
        <v>630</v>
      </c>
      <c r="D2444" s="191">
        <v>45301.0</v>
      </c>
      <c r="E2444" s="102" t="s">
        <v>453</v>
      </c>
      <c r="F2444" s="102" t="s">
        <v>453</v>
      </c>
    </row>
    <row r="2445" hidden="1">
      <c r="A2445" s="102" t="s">
        <v>2005</v>
      </c>
      <c r="B2445" s="102" t="s">
        <v>544</v>
      </c>
      <c r="C2445" s="102" t="s">
        <v>545</v>
      </c>
      <c r="D2445" s="172">
        <v>45301.0</v>
      </c>
      <c r="E2445" s="102" t="s">
        <v>449</v>
      </c>
      <c r="F2445" s="102" t="s">
        <v>453</v>
      </c>
    </row>
    <row r="2446" hidden="1">
      <c r="A2446" s="102" t="s">
        <v>2005</v>
      </c>
      <c r="B2446" s="102" t="s">
        <v>538</v>
      </c>
      <c r="C2446" s="102" t="s">
        <v>539</v>
      </c>
      <c r="D2446" s="191">
        <v>45301.0</v>
      </c>
      <c r="E2446" s="102" t="s">
        <v>449</v>
      </c>
      <c r="F2446" s="102" t="s">
        <v>453</v>
      </c>
    </row>
    <row r="2447" hidden="1">
      <c r="A2447" s="102" t="s">
        <v>2005</v>
      </c>
      <c r="B2447" s="102" t="s">
        <v>486</v>
      </c>
      <c r="C2447" s="102" t="s">
        <v>487</v>
      </c>
      <c r="D2447" s="191">
        <v>45301.0</v>
      </c>
      <c r="E2447" s="102" t="s">
        <v>453</v>
      </c>
      <c r="F2447" s="102" t="s">
        <v>453</v>
      </c>
    </row>
    <row r="2448" hidden="1">
      <c r="A2448" s="102" t="s">
        <v>2005</v>
      </c>
      <c r="B2448" s="102" t="s">
        <v>461</v>
      </c>
      <c r="C2448" s="102" t="s">
        <v>462</v>
      </c>
      <c r="D2448" s="191">
        <v>45301.0</v>
      </c>
      <c r="E2448" s="102" t="s">
        <v>453</v>
      </c>
      <c r="F2448" s="102" t="s">
        <v>453</v>
      </c>
    </row>
    <row r="2449" hidden="1">
      <c r="A2449" s="102" t="s">
        <v>2005</v>
      </c>
      <c r="B2449" s="102" t="s">
        <v>451</v>
      </c>
      <c r="C2449" s="102" t="s">
        <v>452</v>
      </c>
      <c r="D2449" s="191">
        <v>45301.0</v>
      </c>
      <c r="E2449" s="102" t="s">
        <v>453</v>
      </c>
      <c r="F2449" s="102" t="s">
        <v>453</v>
      </c>
    </row>
    <row r="2450" hidden="1">
      <c r="A2450" s="102" t="s">
        <v>2005</v>
      </c>
      <c r="B2450" s="102" t="s">
        <v>447</v>
      </c>
      <c r="C2450" s="102" t="s">
        <v>448</v>
      </c>
      <c r="D2450" s="191">
        <v>45301.0</v>
      </c>
      <c r="E2450" s="102" t="s">
        <v>449</v>
      </c>
      <c r="F2450" s="102" t="s">
        <v>453</v>
      </c>
    </row>
    <row r="2451" hidden="1">
      <c r="A2451" s="102" t="s">
        <v>2064</v>
      </c>
      <c r="B2451" s="102" t="s">
        <v>791</v>
      </c>
      <c r="C2451" s="102" t="s">
        <v>792</v>
      </c>
      <c r="D2451" s="191">
        <v>45332.0</v>
      </c>
      <c r="E2451" s="102" t="s">
        <v>449</v>
      </c>
      <c r="F2451" s="102" t="s">
        <v>449</v>
      </c>
    </row>
    <row r="2452" hidden="1">
      <c r="A2452" s="102" t="s">
        <v>2064</v>
      </c>
      <c r="B2452" s="102" t="s">
        <v>760</v>
      </c>
      <c r="C2452" s="102" t="s">
        <v>761</v>
      </c>
      <c r="D2452" s="191">
        <v>45332.0</v>
      </c>
      <c r="E2452" s="102" t="s">
        <v>449</v>
      </c>
      <c r="F2452" s="102" t="s">
        <v>449</v>
      </c>
    </row>
    <row r="2453" hidden="1">
      <c r="A2453" s="102" t="s">
        <v>2064</v>
      </c>
      <c r="B2453" s="102" t="s">
        <v>544</v>
      </c>
      <c r="C2453" s="102" t="s">
        <v>545</v>
      </c>
      <c r="D2453" s="172">
        <v>45332.0</v>
      </c>
      <c r="E2453" s="102" t="s">
        <v>449</v>
      </c>
      <c r="F2453" s="102" t="s">
        <v>449</v>
      </c>
    </row>
    <row r="2454" hidden="1">
      <c r="A2454" s="102" t="s">
        <v>2064</v>
      </c>
      <c r="B2454" s="102" t="s">
        <v>541</v>
      </c>
      <c r="C2454" s="102" t="s">
        <v>542</v>
      </c>
      <c r="D2454" s="191">
        <v>45332.0</v>
      </c>
      <c r="E2454" s="102" t="s">
        <v>449</v>
      </c>
      <c r="F2454" s="102" t="s">
        <v>449</v>
      </c>
    </row>
    <row r="2455" hidden="1">
      <c r="A2455" s="102" t="s">
        <v>2064</v>
      </c>
      <c r="B2455" s="102" t="s">
        <v>526</v>
      </c>
      <c r="C2455" s="102" t="s">
        <v>527</v>
      </c>
      <c r="D2455" s="191">
        <v>45332.0</v>
      </c>
      <c r="E2455" s="102" t="s">
        <v>449</v>
      </c>
      <c r="F2455" s="102" t="s">
        <v>449</v>
      </c>
    </row>
    <row r="2456" hidden="1">
      <c r="A2456" s="102" t="s">
        <v>2064</v>
      </c>
      <c r="B2456" s="102" t="s">
        <v>447</v>
      </c>
      <c r="C2456" s="102" t="s">
        <v>448</v>
      </c>
      <c r="D2456" s="191">
        <v>45332.0</v>
      </c>
      <c r="E2456" s="102" t="s">
        <v>449</v>
      </c>
      <c r="F2456" s="102" t="s">
        <v>449</v>
      </c>
    </row>
    <row r="2457" hidden="1">
      <c r="A2457" s="102" t="s">
        <v>2039</v>
      </c>
      <c r="B2457" s="102" t="s">
        <v>830</v>
      </c>
      <c r="C2457" s="102" t="s">
        <v>831</v>
      </c>
      <c r="D2457" s="191">
        <v>45332.0</v>
      </c>
      <c r="E2457" s="102" t="s">
        <v>387</v>
      </c>
      <c r="F2457" s="102" t="s">
        <v>387</v>
      </c>
    </row>
    <row r="2458" hidden="1">
      <c r="A2458" s="102" t="s">
        <v>2039</v>
      </c>
      <c r="B2458" s="102" t="s">
        <v>797</v>
      </c>
      <c r="C2458" s="102" t="s">
        <v>798</v>
      </c>
      <c r="D2458" s="191">
        <v>45332.0</v>
      </c>
      <c r="E2458" s="102" t="s">
        <v>387</v>
      </c>
      <c r="F2458" s="102" t="s">
        <v>387</v>
      </c>
    </row>
    <row r="2459" hidden="1">
      <c r="A2459" s="102" t="s">
        <v>2039</v>
      </c>
      <c r="B2459" s="102" t="s">
        <v>626</v>
      </c>
      <c r="C2459" s="102" t="s">
        <v>627</v>
      </c>
      <c r="D2459" s="191">
        <v>45332.0</v>
      </c>
      <c r="E2459" s="102" t="s">
        <v>387</v>
      </c>
      <c r="F2459" s="102" t="s">
        <v>387</v>
      </c>
    </row>
    <row r="2460" hidden="1">
      <c r="A2460" s="102" t="s">
        <v>2039</v>
      </c>
      <c r="B2460" s="102" t="s">
        <v>405</v>
      </c>
      <c r="C2460" s="102" t="s">
        <v>406</v>
      </c>
      <c r="D2460" s="191">
        <v>45332.0</v>
      </c>
      <c r="E2460" s="102" t="s">
        <v>387</v>
      </c>
      <c r="F2460" s="102" t="s">
        <v>387</v>
      </c>
    </row>
    <row r="2461" hidden="1">
      <c r="A2461" s="102" t="s">
        <v>2030</v>
      </c>
      <c r="B2461" s="102" t="s">
        <v>615</v>
      </c>
      <c r="C2461" s="102" t="s">
        <v>616</v>
      </c>
      <c r="D2461" s="172">
        <v>45332.0</v>
      </c>
      <c r="E2461" s="102" t="s">
        <v>327</v>
      </c>
      <c r="F2461" s="102" t="s">
        <v>327</v>
      </c>
    </row>
    <row r="2462" hidden="1">
      <c r="A2462" s="102" t="s">
        <v>2030</v>
      </c>
      <c r="B2462" s="102" t="s">
        <v>376</v>
      </c>
      <c r="C2462" s="102" t="s">
        <v>377</v>
      </c>
      <c r="D2462" s="192">
        <v>45332.0</v>
      </c>
      <c r="E2462" s="102" t="s">
        <v>327</v>
      </c>
      <c r="F2462" s="102" t="s">
        <v>327</v>
      </c>
    </row>
    <row r="2463" hidden="1">
      <c r="A2463" s="102" t="s">
        <v>2030</v>
      </c>
      <c r="B2463" s="102" t="s">
        <v>373</v>
      </c>
      <c r="C2463" s="102" t="s">
        <v>374</v>
      </c>
      <c r="D2463" s="191">
        <v>45332.0</v>
      </c>
      <c r="E2463" s="102" t="s">
        <v>327</v>
      </c>
      <c r="F2463" s="102" t="s">
        <v>327</v>
      </c>
    </row>
    <row r="2464" hidden="1">
      <c r="A2464" s="102" t="s">
        <v>2030</v>
      </c>
      <c r="B2464" s="102" t="s">
        <v>353</v>
      </c>
      <c r="C2464" s="102" t="s">
        <v>354</v>
      </c>
      <c r="D2464" s="191">
        <v>45332.0</v>
      </c>
      <c r="E2464" s="102" t="s">
        <v>327</v>
      </c>
      <c r="F2464" s="102" t="s">
        <v>327</v>
      </c>
    </row>
    <row r="2465" hidden="1">
      <c r="A2465" s="102" t="s">
        <v>2030</v>
      </c>
      <c r="B2465" s="102" t="s">
        <v>333</v>
      </c>
      <c r="C2465" s="102" t="s">
        <v>268</v>
      </c>
      <c r="D2465" s="191">
        <v>45332.0</v>
      </c>
      <c r="E2465" s="102" t="s">
        <v>327</v>
      </c>
      <c r="F2465" s="102" t="s">
        <v>327</v>
      </c>
    </row>
    <row r="2466" hidden="1">
      <c r="A2466" s="102" t="s">
        <v>2030</v>
      </c>
      <c r="B2466" s="102" t="s">
        <v>330</v>
      </c>
      <c r="C2466" s="102" t="s">
        <v>331</v>
      </c>
      <c r="D2466" s="191">
        <v>45332.0</v>
      </c>
      <c r="E2466" s="102" t="s">
        <v>327</v>
      </c>
      <c r="F2466" s="102" t="s">
        <v>327</v>
      </c>
    </row>
    <row r="2467" hidden="1">
      <c r="A2467" s="102" t="s">
        <v>2082</v>
      </c>
      <c r="B2467" s="102" t="s">
        <v>834</v>
      </c>
      <c r="C2467" s="102" t="s">
        <v>835</v>
      </c>
      <c r="D2467" s="191">
        <v>45332.0</v>
      </c>
      <c r="E2467" s="102" t="s">
        <v>439</v>
      </c>
      <c r="F2467" s="102" t="s">
        <v>439</v>
      </c>
    </row>
    <row r="2468" hidden="1">
      <c r="A2468" s="102" t="s">
        <v>2082</v>
      </c>
      <c r="B2468" s="102" t="s">
        <v>781</v>
      </c>
      <c r="C2468" s="102" t="s">
        <v>782</v>
      </c>
      <c r="D2468" s="191">
        <v>45332.0</v>
      </c>
      <c r="E2468" s="102" t="s">
        <v>439</v>
      </c>
      <c r="F2468" s="102" t="s">
        <v>439</v>
      </c>
    </row>
    <row r="2469" hidden="1">
      <c r="A2469" s="102" t="s">
        <v>2082</v>
      </c>
      <c r="B2469" s="102" t="s">
        <v>684</v>
      </c>
      <c r="C2469" s="102" t="s">
        <v>685</v>
      </c>
      <c r="D2469" s="191">
        <v>45332.0</v>
      </c>
      <c r="E2469" s="102" t="s">
        <v>439</v>
      </c>
      <c r="F2469" s="102" t="s">
        <v>439</v>
      </c>
    </row>
    <row r="2470" hidden="1">
      <c r="A2470" s="102" t="s">
        <v>2082</v>
      </c>
      <c r="B2470" s="102" t="s">
        <v>674</v>
      </c>
      <c r="C2470" s="102" t="s">
        <v>675</v>
      </c>
      <c r="D2470" s="191">
        <v>45332.0</v>
      </c>
      <c r="E2470" s="102" t="s">
        <v>439</v>
      </c>
      <c r="F2470" s="102" t="s">
        <v>439</v>
      </c>
    </row>
    <row r="2471" hidden="1">
      <c r="A2471" s="102" t="s">
        <v>2082</v>
      </c>
      <c r="B2471" s="102" t="s">
        <v>444</v>
      </c>
      <c r="C2471" s="102" t="s">
        <v>445</v>
      </c>
      <c r="D2471" s="191">
        <v>45332.0</v>
      </c>
      <c r="E2471" s="102" t="s">
        <v>439</v>
      </c>
      <c r="F2471" s="102" t="s">
        <v>439</v>
      </c>
    </row>
    <row r="2472" hidden="1">
      <c r="A2472" s="102" t="s">
        <v>1959</v>
      </c>
      <c r="B2472" s="102" t="s">
        <v>799</v>
      </c>
      <c r="C2472" s="102" t="s">
        <v>800</v>
      </c>
      <c r="D2472" s="192">
        <v>45332.0</v>
      </c>
      <c r="E2472" s="102" t="s">
        <v>27</v>
      </c>
      <c r="F2472" s="102" t="s">
        <v>27</v>
      </c>
    </row>
    <row r="2473" hidden="1">
      <c r="A2473" s="102" t="s">
        <v>1959</v>
      </c>
      <c r="B2473" s="102" t="s">
        <v>126</v>
      </c>
      <c r="C2473" s="102" t="s">
        <v>127</v>
      </c>
      <c r="D2473" s="191">
        <v>45332.0</v>
      </c>
      <c r="E2473" s="102" t="s">
        <v>114</v>
      </c>
      <c r="F2473" s="102" t="s">
        <v>27</v>
      </c>
    </row>
    <row r="2474" hidden="1">
      <c r="A2474" s="102" t="s">
        <v>1959</v>
      </c>
      <c r="B2474" s="102" t="s">
        <v>65</v>
      </c>
      <c r="C2474" s="102" t="s">
        <v>66</v>
      </c>
      <c r="D2474" s="191">
        <v>45332.0</v>
      </c>
      <c r="E2474" s="102" t="s">
        <v>27</v>
      </c>
      <c r="F2474" s="102" t="s">
        <v>27</v>
      </c>
    </row>
    <row r="2475" hidden="1">
      <c r="A2475" s="102" t="s">
        <v>1959</v>
      </c>
      <c r="B2475" s="102" t="s">
        <v>63</v>
      </c>
      <c r="C2475" s="102" t="s">
        <v>64</v>
      </c>
      <c r="D2475" s="191">
        <v>45332.0</v>
      </c>
      <c r="E2475" s="102" t="s">
        <v>27</v>
      </c>
      <c r="F2475" s="102" t="s">
        <v>27</v>
      </c>
    </row>
    <row r="2476" hidden="1">
      <c r="A2476" s="102" t="s">
        <v>1959</v>
      </c>
      <c r="B2476" s="102" t="s">
        <v>57</v>
      </c>
      <c r="C2476" s="102" t="s">
        <v>58</v>
      </c>
      <c r="D2476" s="191">
        <v>45332.0</v>
      </c>
      <c r="E2476" s="102" t="s">
        <v>27</v>
      </c>
      <c r="F2476" s="102" t="s">
        <v>27</v>
      </c>
    </row>
    <row r="2477" hidden="1">
      <c r="A2477" s="102" t="s">
        <v>1959</v>
      </c>
      <c r="B2477" s="102" t="s">
        <v>53</v>
      </c>
      <c r="C2477" s="102" t="s">
        <v>54</v>
      </c>
      <c r="D2477" s="191">
        <v>45332.0</v>
      </c>
      <c r="E2477" s="102" t="s">
        <v>27</v>
      </c>
      <c r="F2477" s="102" t="s">
        <v>27</v>
      </c>
    </row>
    <row r="2478" hidden="1">
      <c r="A2478" s="102" t="s">
        <v>1959</v>
      </c>
      <c r="B2478" s="102" t="s">
        <v>43</v>
      </c>
      <c r="C2478" s="102" t="s">
        <v>44</v>
      </c>
      <c r="D2478" s="191">
        <v>45332.0</v>
      </c>
      <c r="E2478" s="102" t="s">
        <v>27</v>
      </c>
      <c r="F2478" s="102" t="s">
        <v>27</v>
      </c>
    </row>
    <row r="2479" hidden="1">
      <c r="A2479" s="102" t="s">
        <v>1959</v>
      </c>
      <c r="B2479" s="102" t="s">
        <v>31</v>
      </c>
      <c r="C2479" s="102" t="s">
        <v>32</v>
      </c>
      <c r="D2479" s="191">
        <v>45332.0</v>
      </c>
      <c r="E2479" s="102" t="s">
        <v>27</v>
      </c>
      <c r="F2479" s="102" t="s">
        <v>27</v>
      </c>
    </row>
    <row r="2480" hidden="1">
      <c r="A2480" s="102" t="s">
        <v>1959</v>
      </c>
      <c r="B2480" s="102" t="s">
        <v>23</v>
      </c>
      <c r="C2480" s="102" t="s">
        <v>25</v>
      </c>
      <c r="D2480" s="191">
        <v>45332.0</v>
      </c>
      <c r="E2480" s="102" t="s">
        <v>27</v>
      </c>
      <c r="F2480" s="102" t="s">
        <v>27</v>
      </c>
    </row>
    <row r="2481" hidden="1">
      <c r="A2481" s="102" t="s">
        <v>1969</v>
      </c>
      <c r="B2481" s="102" t="s">
        <v>802</v>
      </c>
      <c r="C2481" s="102" t="s">
        <v>803</v>
      </c>
      <c r="D2481" s="191">
        <v>45332.0</v>
      </c>
      <c r="E2481" s="102" t="s">
        <v>86</v>
      </c>
      <c r="F2481" s="102" t="s">
        <v>86</v>
      </c>
    </row>
    <row r="2482" hidden="1">
      <c r="A2482" s="102" t="s">
        <v>1969</v>
      </c>
      <c r="B2482" s="102" t="s">
        <v>773</v>
      </c>
      <c r="C2482" s="102" t="s">
        <v>774</v>
      </c>
      <c r="D2482" s="191">
        <v>45332.0</v>
      </c>
      <c r="E2482" s="102" t="s">
        <v>86</v>
      </c>
      <c r="F2482" s="102" t="s">
        <v>86</v>
      </c>
    </row>
    <row r="2483" hidden="1">
      <c r="A2483" s="102" t="s">
        <v>1969</v>
      </c>
      <c r="B2483" s="102" t="s">
        <v>771</v>
      </c>
      <c r="C2483" s="102" t="s">
        <v>772</v>
      </c>
      <c r="D2483" s="191">
        <v>45332.0</v>
      </c>
      <c r="E2483" s="102" t="s">
        <v>86</v>
      </c>
      <c r="F2483" s="102" t="s">
        <v>86</v>
      </c>
    </row>
    <row r="2484" hidden="1">
      <c r="A2484" s="102" t="s">
        <v>1969</v>
      </c>
      <c r="B2484" s="102" t="s">
        <v>105</v>
      </c>
      <c r="C2484" s="102" t="s">
        <v>106</v>
      </c>
      <c r="D2484" s="191">
        <v>45332.0</v>
      </c>
      <c r="E2484" s="102" t="s">
        <v>86</v>
      </c>
      <c r="F2484" s="102" t="s">
        <v>86</v>
      </c>
    </row>
    <row r="2485" hidden="1">
      <c r="A2485" s="102" t="s">
        <v>1969</v>
      </c>
      <c r="B2485" s="102" t="s">
        <v>96</v>
      </c>
      <c r="C2485" s="102" t="s">
        <v>97</v>
      </c>
      <c r="D2485" s="191">
        <v>45332.0</v>
      </c>
      <c r="E2485" s="102" t="s">
        <v>86</v>
      </c>
      <c r="F2485" s="102" t="s">
        <v>86</v>
      </c>
    </row>
    <row r="2486" hidden="1">
      <c r="A2486" s="102" t="s">
        <v>1969</v>
      </c>
      <c r="B2486" s="102" t="s">
        <v>79</v>
      </c>
      <c r="C2486" s="102" t="s">
        <v>80</v>
      </c>
      <c r="D2486" s="191">
        <v>45332.0</v>
      </c>
      <c r="E2486" s="102" t="s">
        <v>86</v>
      </c>
      <c r="F2486" s="102" t="s">
        <v>86</v>
      </c>
    </row>
    <row r="2487" hidden="1">
      <c r="A2487" s="102" t="s">
        <v>2073</v>
      </c>
      <c r="B2487" s="102" t="s">
        <v>812</v>
      </c>
      <c r="C2487" s="102" t="s">
        <v>813</v>
      </c>
      <c r="D2487" s="191">
        <v>45361.0</v>
      </c>
      <c r="E2487" s="102" t="s">
        <v>293</v>
      </c>
      <c r="F2487" s="102" t="s">
        <v>293</v>
      </c>
    </row>
    <row r="2488" hidden="1">
      <c r="A2488" s="102" t="s">
        <v>2073</v>
      </c>
      <c r="B2488" s="102" t="s">
        <v>794</v>
      </c>
      <c r="C2488" s="102" t="s">
        <v>605</v>
      </c>
      <c r="D2488" s="191">
        <v>45361.0</v>
      </c>
      <c r="E2488" s="102" t="s">
        <v>293</v>
      </c>
      <c r="F2488" s="102" t="s">
        <v>293</v>
      </c>
    </row>
    <row r="2489" hidden="1">
      <c r="A2489" s="102" t="s">
        <v>2073</v>
      </c>
      <c r="B2489" s="102" t="s">
        <v>766</v>
      </c>
      <c r="C2489" s="102" t="s">
        <v>231</v>
      </c>
      <c r="D2489" s="191">
        <v>45361.0</v>
      </c>
      <c r="E2489" s="102" t="s">
        <v>293</v>
      </c>
      <c r="F2489" s="102" t="s">
        <v>293</v>
      </c>
    </row>
    <row r="2490" hidden="1">
      <c r="A2490" s="102" t="s">
        <v>2073</v>
      </c>
      <c r="B2490" s="102" t="s">
        <v>717</v>
      </c>
      <c r="C2490" s="102" t="s">
        <v>536</v>
      </c>
      <c r="D2490" s="191">
        <v>45361.0</v>
      </c>
      <c r="E2490" s="102" t="s">
        <v>293</v>
      </c>
      <c r="F2490" s="102" t="s">
        <v>293</v>
      </c>
    </row>
    <row r="2491" hidden="1">
      <c r="A2491" s="102" t="s">
        <v>2073</v>
      </c>
      <c r="B2491" s="102" t="s">
        <v>586</v>
      </c>
      <c r="C2491" s="102" t="s">
        <v>587</v>
      </c>
      <c r="D2491" s="191">
        <v>45361.0</v>
      </c>
      <c r="E2491" s="102" t="s">
        <v>293</v>
      </c>
      <c r="F2491" s="102" t="s">
        <v>293</v>
      </c>
    </row>
    <row r="2492" hidden="1">
      <c r="A2492" s="102" t="s">
        <v>2073</v>
      </c>
      <c r="B2492" s="102" t="s">
        <v>582</v>
      </c>
      <c r="C2492" s="102" t="s">
        <v>583</v>
      </c>
      <c r="D2492" s="191">
        <v>45361.0</v>
      </c>
      <c r="E2492" s="102" t="s">
        <v>293</v>
      </c>
      <c r="F2492" s="102" t="s">
        <v>293</v>
      </c>
    </row>
    <row r="2493" hidden="1">
      <c r="A2493" s="102" t="s">
        <v>2073</v>
      </c>
      <c r="B2493" s="102" t="s">
        <v>574</v>
      </c>
      <c r="C2493" s="102" t="s">
        <v>575</v>
      </c>
      <c r="D2493" s="191">
        <v>45361.0</v>
      </c>
      <c r="E2493" s="102" t="s">
        <v>293</v>
      </c>
      <c r="F2493" s="102" t="s">
        <v>293</v>
      </c>
    </row>
    <row r="2494" hidden="1">
      <c r="A2494" s="102" t="s">
        <v>2073</v>
      </c>
      <c r="B2494" s="102" t="s">
        <v>571</v>
      </c>
      <c r="C2494" s="102" t="s">
        <v>572</v>
      </c>
      <c r="D2494" s="191">
        <v>45361.0</v>
      </c>
      <c r="E2494" s="102" t="s">
        <v>293</v>
      </c>
      <c r="F2494" s="102" t="s">
        <v>293</v>
      </c>
    </row>
    <row r="2495" hidden="1">
      <c r="A2495" s="102" t="s">
        <v>2073</v>
      </c>
      <c r="B2495" s="102" t="s">
        <v>567</v>
      </c>
      <c r="C2495" s="102" t="s">
        <v>568</v>
      </c>
      <c r="D2495" s="191">
        <v>45361.0</v>
      </c>
      <c r="E2495" s="102" t="s">
        <v>293</v>
      </c>
      <c r="F2495" s="102" t="s">
        <v>293</v>
      </c>
    </row>
    <row r="2496" hidden="1">
      <c r="A2496" s="102" t="s">
        <v>2073</v>
      </c>
      <c r="B2496" s="102" t="s">
        <v>561</v>
      </c>
      <c r="C2496" s="102" t="s">
        <v>562</v>
      </c>
      <c r="D2496" s="191">
        <v>45361.0</v>
      </c>
      <c r="E2496" s="102" t="s">
        <v>293</v>
      </c>
      <c r="F2496" s="102" t="s">
        <v>293</v>
      </c>
    </row>
    <row r="2497" hidden="1">
      <c r="A2497" s="102" t="s">
        <v>1996</v>
      </c>
      <c r="B2497" s="102" t="s">
        <v>783</v>
      </c>
      <c r="C2497" s="102" t="s">
        <v>784</v>
      </c>
      <c r="D2497" s="191">
        <v>45392.0</v>
      </c>
      <c r="E2497" s="102" t="s">
        <v>50</v>
      </c>
      <c r="F2497" s="102" t="s">
        <v>50</v>
      </c>
    </row>
    <row r="2498" hidden="1">
      <c r="A2498" s="102" t="s">
        <v>1996</v>
      </c>
      <c r="B2498" s="102" t="s">
        <v>776</v>
      </c>
      <c r="C2498" s="102" t="s">
        <v>777</v>
      </c>
      <c r="D2498" s="191">
        <v>45392.0</v>
      </c>
      <c r="E2498" s="102" t="s">
        <v>50</v>
      </c>
      <c r="F2498" s="102" t="s">
        <v>50</v>
      </c>
    </row>
    <row r="2499" hidden="1">
      <c r="A2499" s="102" t="s">
        <v>1996</v>
      </c>
      <c r="B2499" s="102" t="s">
        <v>665</v>
      </c>
      <c r="C2499" s="102" t="s">
        <v>666</v>
      </c>
      <c r="D2499" s="191">
        <v>45392.0</v>
      </c>
      <c r="E2499" s="102" t="s">
        <v>50</v>
      </c>
      <c r="F2499" s="102" t="s">
        <v>50</v>
      </c>
    </row>
    <row r="2500" hidden="1">
      <c r="A2500" s="102" t="s">
        <v>1996</v>
      </c>
      <c r="B2500" s="102" t="s">
        <v>183</v>
      </c>
      <c r="C2500" s="102" t="s">
        <v>184</v>
      </c>
      <c r="D2500" s="191">
        <v>45392.0</v>
      </c>
      <c r="E2500" s="102" t="s">
        <v>50</v>
      </c>
      <c r="F2500" s="102" t="s">
        <v>50</v>
      </c>
    </row>
    <row r="2501" hidden="1">
      <c r="A2501" s="102" t="s">
        <v>1996</v>
      </c>
      <c r="B2501" s="102" t="s">
        <v>174</v>
      </c>
      <c r="C2501" s="102" t="s">
        <v>175</v>
      </c>
      <c r="D2501" s="191">
        <v>45392.0</v>
      </c>
      <c r="E2501" s="102" t="s">
        <v>50</v>
      </c>
      <c r="F2501" s="102" t="s">
        <v>50</v>
      </c>
    </row>
    <row r="2502" hidden="1">
      <c r="A2502" s="102" t="s">
        <v>1996</v>
      </c>
      <c r="B2502" s="102" t="s">
        <v>171</v>
      </c>
      <c r="C2502" s="102" t="s">
        <v>172</v>
      </c>
      <c r="D2502" s="191">
        <v>45392.0</v>
      </c>
      <c r="E2502" s="102" t="s">
        <v>50</v>
      </c>
      <c r="F2502" s="102" t="s">
        <v>50</v>
      </c>
    </row>
    <row r="2503" hidden="1">
      <c r="A2503" s="102" t="s">
        <v>1996</v>
      </c>
      <c r="B2503" s="102" t="s">
        <v>135</v>
      </c>
      <c r="C2503" s="102" t="s">
        <v>136</v>
      </c>
      <c r="D2503" s="191">
        <v>45392.0</v>
      </c>
      <c r="E2503" s="102" t="s">
        <v>114</v>
      </c>
      <c r="F2503" s="102" t="s">
        <v>50</v>
      </c>
    </row>
    <row r="2504" hidden="1">
      <c r="A2504" s="102" t="s">
        <v>1996</v>
      </c>
      <c r="B2504" s="102" t="s">
        <v>48</v>
      </c>
      <c r="C2504" s="102" t="s">
        <v>49</v>
      </c>
      <c r="D2504" s="191">
        <v>45392.0</v>
      </c>
      <c r="E2504" s="102" t="s">
        <v>50</v>
      </c>
      <c r="F2504" s="102" t="s">
        <v>50</v>
      </c>
    </row>
    <row r="2505" hidden="1">
      <c r="A2505" s="102" t="s">
        <v>1946</v>
      </c>
      <c r="B2505" s="102" t="s">
        <v>768</v>
      </c>
      <c r="C2505" s="102" t="s">
        <v>769</v>
      </c>
      <c r="D2505" s="191">
        <v>45332.0</v>
      </c>
      <c r="E2505" s="102" t="s">
        <v>141</v>
      </c>
      <c r="F2505" s="102" t="s">
        <v>141</v>
      </c>
    </row>
    <row r="2506" hidden="1">
      <c r="A2506" s="102" t="s">
        <v>1946</v>
      </c>
      <c r="B2506" s="102" t="s">
        <v>719</v>
      </c>
      <c r="C2506" s="102" t="s">
        <v>720</v>
      </c>
      <c r="D2506" s="191">
        <v>45332.0</v>
      </c>
      <c r="E2506" s="102" t="s">
        <v>141</v>
      </c>
      <c r="F2506" s="102" t="s">
        <v>141</v>
      </c>
    </row>
    <row r="2507" hidden="1">
      <c r="A2507" s="102" t="s">
        <v>1946</v>
      </c>
      <c r="B2507" s="102" t="s">
        <v>700</v>
      </c>
      <c r="C2507" s="102" t="s">
        <v>701</v>
      </c>
      <c r="D2507" s="191">
        <v>45332.0</v>
      </c>
      <c r="E2507" s="102" t="s">
        <v>141</v>
      </c>
      <c r="F2507" s="102" t="s">
        <v>141</v>
      </c>
    </row>
    <row r="2508" hidden="1">
      <c r="A2508" s="102" t="s">
        <v>1946</v>
      </c>
      <c r="B2508" s="102" t="s">
        <v>160</v>
      </c>
      <c r="C2508" s="102" t="s">
        <v>161</v>
      </c>
      <c r="D2508" s="191">
        <v>45332.0</v>
      </c>
      <c r="E2508" s="102" t="s">
        <v>141</v>
      </c>
      <c r="F2508" s="102" t="s">
        <v>141</v>
      </c>
    </row>
    <row r="2509" hidden="1">
      <c r="A2509" s="102" t="s">
        <v>1946</v>
      </c>
      <c r="B2509" s="102" t="s">
        <v>149</v>
      </c>
      <c r="C2509" s="102" t="s">
        <v>150</v>
      </c>
      <c r="D2509" s="191">
        <v>45332.0</v>
      </c>
      <c r="E2509" s="102" t="s">
        <v>141</v>
      </c>
      <c r="F2509" s="102" t="s">
        <v>141</v>
      </c>
    </row>
    <row r="2510" hidden="1">
      <c r="A2510" s="102" t="s">
        <v>1946</v>
      </c>
      <c r="B2510" s="102" t="s">
        <v>147</v>
      </c>
      <c r="C2510" s="102" t="s">
        <v>148</v>
      </c>
      <c r="D2510" s="191">
        <v>45332.0</v>
      </c>
      <c r="E2510" s="102" t="s">
        <v>141</v>
      </c>
      <c r="F2510" s="102" t="s">
        <v>141</v>
      </c>
    </row>
    <row r="2511" hidden="1">
      <c r="A2511" s="102" t="s">
        <v>2040</v>
      </c>
      <c r="B2511" s="102" t="s">
        <v>830</v>
      </c>
      <c r="C2511" s="102" t="s">
        <v>831</v>
      </c>
      <c r="D2511" s="191">
        <v>45392.0</v>
      </c>
      <c r="E2511" s="102" t="s">
        <v>387</v>
      </c>
      <c r="F2511" s="102" t="s">
        <v>387</v>
      </c>
    </row>
    <row r="2512" hidden="1">
      <c r="A2512" s="102" t="s">
        <v>2040</v>
      </c>
      <c r="B2512" s="102" t="s">
        <v>797</v>
      </c>
      <c r="C2512" s="102" t="s">
        <v>798</v>
      </c>
      <c r="D2512" s="191">
        <v>45392.0</v>
      </c>
      <c r="E2512" s="102" t="s">
        <v>387</v>
      </c>
      <c r="F2512" s="102" t="s">
        <v>387</v>
      </c>
    </row>
    <row r="2513" hidden="1">
      <c r="A2513" s="102" t="s">
        <v>2040</v>
      </c>
      <c r="B2513" s="102" t="s">
        <v>626</v>
      </c>
      <c r="C2513" s="102" t="s">
        <v>627</v>
      </c>
      <c r="D2513" s="191">
        <v>45392.0</v>
      </c>
      <c r="E2513" s="102" t="s">
        <v>387</v>
      </c>
      <c r="F2513" s="102" t="s">
        <v>387</v>
      </c>
    </row>
    <row r="2514" hidden="1">
      <c r="A2514" s="102" t="s">
        <v>2040</v>
      </c>
      <c r="B2514" s="102" t="s">
        <v>405</v>
      </c>
      <c r="C2514" s="102" t="s">
        <v>406</v>
      </c>
      <c r="D2514" s="191">
        <v>45392.0</v>
      </c>
      <c r="E2514" s="102" t="s">
        <v>387</v>
      </c>
      <c r="F2514" s="102" t="s">
        <v>387</v>
      </c>
    </row>
    <row r="2515" hidden="1">
      <c r="A2515" s="102" t="s">
        <v>2040</v>
      </c>
      <c r="B2515" s="102" t="s">
        <v>376</v>
      </c>
      <c r="C2515" s="102" t="s">
        <v>377</v>
      </c>
      <c r="D2515" s="192">
        <v>45392.0</v>
      </c>
      <c r="E2515" s="102" t="s">
        <v>327</v>
      </c>
      <c r="F2515" s="102" t="s">
        <v>387</v>
      </c>
    </row>
    <row r="2516" hidden="1">
      <c r="A2516" s="102" t="s">
        <v>2031</v>
      </c>
      <c r="B2516" s="102" t="s">
        <v>615</v>
      </c>
      <c r="C2516" s="102" t="s">
        <v>616</v>
      </c>
      <c r="D2516" s="172">
        <v>45392.0</v>
      </c>
      <c r="E2516" s="102" t="s">
        <v>327</v>
      </c>
      <c r="F2516" s="102" t="s">
        <v>327</v>
      </c>
    </row>
    <row r="2517" hidden="1">
      <c r="A2517" s="102" t="s">
        <v>2031</v>
      </c>
      <c r="B2517" s="102" t="s">
        <v>373</v>
      </c>
      <c r="C2517" s="102" t="s">
        <v>374</v>
      </c>
      <c r="D2517" s="191">
        <v>45392.0</v>
      </c>
      <c r="E2517" s="102" t="s">
        <v>327</v>
      </c>
      <c r="F2517" s="102" t="s">
        <v>327</v>
      </c>
    </row>
    <row r="2518" hidden="1">
      <c r="A2518" s="102" t="s">
        <v>2031</v>
      </c>
      <c r="B2518" s="102" t="s">
        <v>333</v>
      </c>
      <c r="C2518" s="102" t="s">
        <v>268</v>
      </c>
      <c r="D2518" s="191">
        <v>45392.0</v>
      </c>
      <c r="E2518" s="102" t="s">
        <v>327</v>
      </c>
      <c r="F2518" s="102" t="s">
        <v>327</v>
      </c>
    </row>
    <row r="2519" hidden="1">
      <c r="A2519" s="102" t="s">
        <v>2031</v>
      </c>
      <c r="B2519" s="102" t="s">
        <v>330</v>
      </c>
      <c r="C2519" s="102" t="s">
        <v>331</v>
      </c>
      <c r="D2519" s="191">
        <v>45392.0</v>
      </c>
      <c r="E2519" s="102" t="s">
        <v>327</v>
      </c>
      <c r="F2519" s="102" t="s">
        <v>327</v>
      </c>
    </row>
    <row r="2520" hidden="1">
      <c r="A2520" s="102" t="s">
        <v>1970</v>
      </c>
      <c r="B2520" s="102" t="s">
        <v>823</v>
      </c>
      <c r="C2520" s="102" t="s">
        <v>824</v>
      </c>
      <c r="D2520" s="106">
        <v>45392.0</v>
      </c>
      <c r="E2520" s="102" t="s">
        <v>86</v>
      </c>
      <c r="F2520" s="102" t="s">
        <v>86</v>
      </c>
    </row>
    <row r="2521" hidden="1">
      <c r="A2521" s="102" t="s">
        <v>1970</v>
      </c>
      <c r="B2521" s="102" t="s">
        <v>802</v>
      </c>
      <c r="C2521" s="102" t="s">
        <v>803</v>
      </c>
      <c r="D2521" s="191">
        <v>45392.0</v>
      </c>
      <c r="E2521" s="102" t="s">
        <v>86</v>
      </c>
      <c r="F2521" s="102" t="s">
        <v>86</v>
      </c>
    </row>
    <row r="2522" hidden="1">
      <c r="A2522" s="102" t="s">
        <v>1970</v>
      </c>
      <c r="B2522" s="102" t="s">
        <v>773</v>
      </c>
      <c r="C2522" s="102" t="s">
        <v>774</v>
      </c>
      <c r="D2522" s="191">
        <v>45392.0</v>
      </c>
      <c r="E2522" s="102" t="s">
        <v>86</v>
      </c>
      <c r="F2522" s="102" t="s">
        <v>86</v>
      </c>
    </row>
    <row r="2523" hidden="1">
      <c r="A2523" s="102" t="s">
        <v>1970</v>
      </c>
      <c r="B2523" s="102" t="s">
        <v>771</v>
      </c>
      <c r="C2523" s="102" t="s">
        <v>772</v>
      </c>
      <c r="D2523" s="191">
        <v>45392.0</v>
      </c>
      <c r="E2523" s="102" t="s">
        <v>86</v>
      </c>
      <c r="F2523" s="102" t="s">
        <v>86</v>
      </c>
    </row>
    <row r="2524" hidden="1">
      <c r="A2524" s="102" t="s">
        <v>1970</v>
      </c>
      <c r="B2524" s="102" t="s">
        <v>135</v>
      </c>
      <c r="C2524" s="102" t="s">
        <v>136</v>
      </c>
      <c r="D2524" s="191">
        <v>45392.0</v>
      </c>
      <c r="E2524" s="102" t="s">
        <v>114</v>
      </c>
      <c r="F2524" s="102" t="s">
        <v>86</v>
      </c>
    </row>
    <row r="2525" hidden="1">
      <c r="A2525" s="102" t="s">
        <v>1970</v>
      </c>
      <c r="B2525" s="102" t="s">
        <v>96</v>
      </c>
      <c r="C2525" s="102" t="s">
        <v>97</v>
      </c>
      <c r="D2525" s="191">
        <v>45392.0</v>
      </c>
      <c r="E2525" s="102" t="s">
        <v>86</v>
      </c>
      <c r="F2525" s="102" t="s">
        <v>86</v>
      </c>
    </row>
    <row r="2526" hidden="1">
      <c r="A2526" s="102" t="s">
        <v>1970</v>
      </c>
      <c r="B2526" s="102" t="s">
        <v>79</v>
      </c>
      <c r="C2526" s="102" t="s">
        <v>80</v>
      </c>
      <c r="D2526" s="191">
        <v>45392.0</v>
      </c>
      <c r="E2526" s="102" t="s">
        <v>86</v>
      </c>
      <c r="F2526" s="102" t="s">
        <v>86</v>
      </c>
    </row>
    <row r="2527" hidden="1">
      <c r="A2527" s="102" t="s">
        <v>1970</v>
      </c>
      <c r="B2527" s="102" t="s">
        <v>74</v>
      </c>
      <c r="C2527" s="102" t="s">
        <v>75</v>
      </c>
      <c r="D2527" s="191">
        <v>45392.0</v>
      </c>
      <c r="E2527" s="102" t="s">
        <v>86</v>
      </c>
      <c r="F2527" s="102" t="s">
        <v>86</v>
      </c>
    </row>
    <row r="2528" hidden="1">
      <c r="A2528" s="102" t="s">
        <v>1960</v>
      </c>
      <c r="B2528" s="102" t="s">
        <v>818</v>
      </c>
      <c r="C2528" s="102" t="s">
        <v>819</v>
      </c>
      <c r="D2528" s="191">
        <v>45392.0</v>
      </c>
      <c r="E2528" s="102" t="s">
        <v>50</v>
      </c>
      <c r="F2528" s="102" t="s">
        <v>27</v>
      </c>
    </row>
    <row r="2529" hidden="1">
      <c r="A2529" s="102" t="s">
        <v>1960</v>
      </c>
      <c r="B2529" s="102" t="s">
        <v>69</v>
      </c>
      <c r="C2529" s="102" t="s">
        <v>70</v>
      </c>
      <c r="D2529" s="172">
        <v>45392.0</v>
      </c>
      <c r="E2529" s="102" t="s">
        <v>27</v>
      </c>
      <c r="F2529" s="102" t="s">
        <v>27</v>
      </c>
    </row>
    <row r="2530" hidden="1">
      <c r="A2530" s="102" t="s">
        <v>1960</v>
      </c>
      <c r="B2530" s="102" t="s">
        <v>65</v>
      </c>
      <c r="C2530" s="102" t="s">
        <v>66</v>
      </c>
      <c r="D2530" s="191">
        <v>45392.0</v>
      </c>
      <c r="E2530" s="102" t="s">
        <v>27</v>
      </c>
      <c r="F2530" s="102" t="s">
        <v>27</v>
      </c>
    </row>
    <row r="2531" hidden="1">
      <c r="A2531" s="102" t="s">
        <v>1960</v>
      </c>
      <c r="B2531" s="102" t="s">
        <v>63</v>
      </c>
      <c r="C2531" s="102" t="s">
        <v>64</v>
      </c>
      <c r="D2531" s="191">
        <v>45392.0</v>
      </c>
      <c r="E2531" s="102" t="s">
        <v>27</v>
      </c>
      <c r="F2531" s="102" t="s">
        <v>27</v>
      </c>
    </row>
    <row r="2532" hidden="1">
      <c r="A2532" s="102" t="s">
        <v>1960</v>
      </c>
      <c r="B2532" s="102" t="s">
        <v>57</v>
      </c>
      <c r="C2532" s="102" t="s">
        <v>58</v>
      </c>
      <c r="D2532" s="191">
        <v>45392.0</v>
      </c>
      <c r="E2532" s="102" t="s">
        <v>27</v>
      </c>
      <c r="F2532" s="102" t="s">
        <v>27</v>
      </c>
    </row>
    <row r="2533" hidden="1">
      <c r="A2533" s="102" t="s">
        <v>1960</v>
      </c>
      <c r="B2533" s="102" t="s">
        <v>53</v>
      </c>
      <c r="C2533" s="102" t="s">
        <v>54</v>
      </c>
      <c r="D2533" s="191">
        <v>45392.0</v>
      </c>
      <c r="E2533" s="102" t="s">
        <v>27</v>
      </c>
      <c r="F2533" s="102" t="s">
        <v>27</v>
      </c>
    </row>
    <row r="2534" hidden="1">
      <c r="A2534" s="102" t="s">
        <v>1960</v>
      </c>
      <c r="B2534" s="102" t="s">
        <v>43</v>
      </c>
      <c r="C2534" s="102" t="s">
        <v>44</v>
      </c>
      <c r="D2534" s="191">
        <v>45392.0</v>
      </c>
      <c r="E2534" s="102" t="s">
        <v>27</v>
      </c>
      <c r="F2534" s="102" t="s">
        <v>27</v>
      </c>
    </row>
    <row r="2535" hidden="1">
      <c r="A2535" s="102" t="s">
        <v>1960</v>
      </c>
      <c r="B2535" s="102" t="s">
        <v>31</v>
      </c>
      <c r="C2535" s="102" t="s">
        <v>32</v>
      </c>
      <c r="D2535" s="191">
        <v>45392.0</v>
      </c>
      <c r="E2535" s="102" t="s">
        <v>27</v>
      </c>
      <c r="F2535" s="102" t="s">
        <v>27</v>
      </c>
    </row>
    <row r="2536" hidden="1">
      <c r="A2536" s="102" t="s">
        <v>2084</v>
      </c>
      <c r="B2536" s="102" t="s">
        <v>834</v>
      </c>
      <c r="C2536" s="102" t="s">
        <v>835</v>
      </c>
      <c r="D2536" s="191">
        <v>45392.0</v>
      </c>
      <c r="E2536" s="102" t="s">
        <v>439</v>
      </c>
      <c r="F2536" s="102" t="s">
        <v>439</v>
      </c>
    </row>
    <row r="2537" hidden="1">
      <c r="A2537" s="102" t="s">
        <v>2084</v>
      </c>
      <c r="B2537" s="102" t="s">
        <v>684</v>
      </c>
      <c r="C2537" s="102" t="s">
        <v>685</v>
      </c>
      <c r="D2537" s="191">
        <v>45392.0</v>
      </c>
      <c r="E2537" s="102" t="s">
        <v>439</v>
      </c>
      <c r="F2537" s="102" t="s">
        <v>439</v>
      </c>
    </row>
    <row r="2538" hidden="1">
      <c r="A2538" s="102" t="s">
        <v>2084</v>
      </c>
      <c r="B2538" s="102" t="s">
        <v>681</v>
      </c>
      <c r="C2538" s="102" t="s">
        <v>682</v>
      </c>
      <c r="D2538" s="191">
        <v>45392.0</v>
      </c>
      <c r="E2538" s="102" t="s">
        <v>306</v>
      </c>
      <c r="F2538" s="102" t="s">
        <v>439</v>
      </c>
    </row>
    <row r="2539" hidden="1">
      <c r="A2539" s="102" t="s">
        <v>2084</v>
      </c>
      <c r="B2539" s="102" t="s">
        <v>674</v>
      </c>
      <c r="C2539" s="102" t="s">
        <v>675</v>
      </c>
      <c r="D2539" s="191">
        <v>45392.0</v>
      </c>
      <c r="E2539" s="102" t="s">
        <v>439</v>
      </c>
      <c r="F2539" s="102" t="s">
        <v>439</v>
      </c>
    </row>
    <row r="2540" hidden="1">
      <c r="A2540" s="102" t="s">
        <v>2084</v>
      </c>
      <c r="B2540" s="102" t="s">
        <v>444</v>
      </c>
      <c r="C2540" s="102" t="s">
        <v>445</v>
      </c>
      <c r="D2540" s="191">
        <v>45392.0</v>
      </c>
      <c r="E2540" s="102" t="s">
        <v>439</v>
      </c>
      <c r="F2540" s="102" t="s">
        <v>439</v>
      </c>
    </row>
    <row r="2541" hidden="1">
      <c r="A2541" s="102" t="s">
        <v>2014</v>
      </c>
      <c r="B2541" s="102" t="s">
        <v>703</v>
      </c>
      <c r="C2541" s="102" t="s">
        <v>704</v>
      </c>
      <c r="D2541" s="191">
        <v>45422.0</v>
      </c>
      <c r="E2541" s="102" t="s">
        <v>225</v>
      </c>
      <c r="F2541" s="102" t="s">
        <v>225</v>
      </c>
    </row>
    <row r="2542">
      <c r="A2542" s="102" t="s">
        <v>2014</v>
      </c>
      <c r="B2542" s="102" t="s">
        <v>621</v>
      </c>
      <c r="C2542" s="102" t="s">
        <v>622</v>
      </c>
      <c r="D2542" s="191">
        <v>45422.0</v>
      </c>
      <c r="E2542" s="102" t="s">
        <v>225</v>
      </c>
      <c r="F2542" s="102" t="s">
        <v>225</v>
      </c>
    </row>
    <row r="2543" hidden="1">
      <c r="A2543" s="102" t="s">
        <v>2014</v>
      </c>
      <c r="B2543" s="102" t="s">
        <v>612</v>
      </c>
      <c r="C2543" s="102" t="s">
        <v>613</v>
      </c>
      <c r="D2543" s="191">
        <v>45422.0</v>
      </c>
      <c r="E2543" s="102" t="s">
        <v>225</v>
      </c>
      <c r="F2543" s="102" t="s">
        <v>225</v>
      </c>
    </row>
    <row r="2544" hidden="1">
      <c r="A2544" s="102" t="s">
        <v>2014</v>
      </c>
      <c r="B2544" s="102" t="s">
        <v>382</v>
      </c>
      <c r="C2544" s="102" t="s">
        <v>383</v>
      </c>
      <c r="D2544" s="191">
        <v>45422.0</v>
      </c>
      <c r="E2544" s="102" t="s">
        <v>225</v>
      </c>
      <c r="F2544" s="102" t="s">
        <v>225</v>
      </c>
    </row>
    <row r="2545" hidden="1">
      <c r="A2545" s="102" t="s">
        <v>2014</v>
      </c>
      <c r="B2545" s="102" t="s">
        <v>369</v>
      </c>
      <c r="C2545" s="102" t="s">
        <v>39</v>
      </c>
      <c r="D2545" s="191">
        <v>45422.0</v>
      </c>
      <c r="E2545" s="102" t="s">
        <v>225</v>
      </c>
      <c r="F2545" s="102" t="s">
        <v>225</v>
      </c>
    </row>
    <row r="2546" hidden="1">
      <c r="A2546" s="102" t="s">
        <v>2014</v>
      </c>
      <c r="B2546" s="102" t="s">
        <v>361</v>
      </c>
      <c r="C2546" s="102" t="s">
        <v>362</v>
      </c>
      <c r="D2546" s="191">
        <v>45422.0</v>
      </c>
      <c r="E2546" s="102" t="s">
        <v>225</v>
      </c>
      <c r="F2546" s="102" t="s">
        <v>225</v>
      </c>
    </row>
    <row r="2547" hidden="1">
      <c r="A2547" s="102" t="s">
        <v>2014</v>
      </c>
      <c r="B2547" s="102" t="s">
        <v>357</v>
      </c>
      <c r="C2547" s="102" t="s">
        <v>358</v>
      </c>
      <c r="D2547" s="191">
        <v>45422.0</v>
      </c>
      <c r="E2547" s="102" t="s">
        <v>225</v>
      </c>
      <c r="F2547" s="102" t="s">
        <v>225</v>
      </c>
    </row>
    <row r="2548" hidden="1">
      <c r="A2548" s="102" t="s">
        <v>2014</v>
      </c>
      <c r="B2548" s="102" t="s">
        <v>338</v>
      </c>
      <c r="C2548" s="102" t="s">
        <v>339</v>
      </c>
      <c r="D2548" s="191">
        <v>45422.0</v>
      </c>
      <c r="E2548" s="102" t="s">
        <v>225</v>
      </c>
      <c r="F2548" s="102" t="s">
        <v>225</v>
      </c>
    </row>
    <row r="2549" hidden="1">
      <c r="A2549" s="102" t="s">
        <v>2014</v>
      </c>
      <c r="B2549" s="102" t="s">
        <v>248</v>
      </c>
      <c r="C2549" s="102" t="s">
        <v>249</v>
      </c>
      <c r="D2549" s="191">
        <v>45422.0</v>
      </c>
      <c r="E2549" s="102" t="s">
        <v>225</v>
      </c>
      <c r="F2549" s="102" t="s">
        <v>225</v>
      </c>
    </row>
    <row r="2550" hidden="1">
      <c r="A2550" s="102" t="s">
        <v>2014</v>
      </c>
      <c r="B2550" s="102" t="s">
        <v>246</v>
      </c>
      <c r="C2550" s="102" t="s">
        <v>130</v>
      </c>
      <c r="D2550" s="191">
        <v>45422.0</v>
      </c>
      <c r="E2550" s="102" t="s">
        <v>225</v>
      </c>
      <c r="F2550" s="102" t="s">
        <v>225</v>
      </c>
    </row>
    <row r="2551" hidden="1">
      <c r="A2551" s="102" t="s">
        <v>2014</v>
      </c>
      <c r="B2551" s="102" t="s">
        <v>230</v>
      </c>
      <c r="C2551" s="102" t="s">
        <v>231</v>
      </c>
      <c r="D2551" s="172">
        <v>45422.0</v>
      </c>
      <c r="E2551" s="102" t="s">
        <v>225</v>
      </c>
      <c r="F2551" s="102" t="s">
        <v>225</v>
      </c>
    </row>
    <row r="2552" hidden="1">
      <c r="A2552" s="102" t="s">
        <v>2014</v>
      </c>
      <c r="B2552" s="102" t="s">
        <v>227</v>
      </c>
      <c r="C2552" s="102" t="s">
        <v>228</v>
      </c>
      <c r="D2552" s="191">
        <v>45422.0</v>
      </c>
      <c r="E2552" s="102" t="s">
        <v>225</v>
      </c>
      <c r="F2552" s="102" t="s">
        <v>225</v>
      </c>
    </row>
    <row r="2553" hidden="1">
      <c r="A2553" s="102" t="s">
        <v>2014</v>
      </c>
      <c r="B2553" s="102" t="s">
        <v>187</v>
      </c>
      <c r="C2553" s="102" t="s">
        <v>189</v>
      </c>
      <c r="D2553" s="191">
        <v>45422.0</v>
      </c>
      <c r="E2553" s="102" t="s">
        <v>190</v>
      </c>
      <c r="F2553" s="102" t="s">
        <v>225</v>
      </c>
    </row>
    <row r="2554" hidden="1">
      <c r="A2554" s="102" t="s">
        <v>2022</v>
      </c>
      <c r="B2554" s="102" t="s">
        <v>415</v>
      </c>
      <c r="C2554" s="102" t="s">
        <v>416</v>
      </c>
      <c r="D2554" s="191">
        <v>45422.0</v>
      </c>
      <c r="E2554" s="102" t="s">
        <v>306</v>
      </c>
      <c r="F2554" s="102" t="s">
        <v>232</v>
      </c>
    </row>
    <row r="2555" hidden="1">
      <c r="A2555" s="102" t="s">
        <v>2022</v>
      </c>
      <c r="B2555" s="102" t="s">
        <v>323</v>
      </c>
      <c r="C2555" s="102" t="s">
        <v>324</v>
      </c>
      <c r="D2555" s="191">
        <v>45422.0</v>
      </c>
      <c r="E2555" s="102" t="s">
        <v>232</v>
      </c>
      <c r="F2555" s="102" t="s">
        <v>232</v>
      </c>
    </row>
    <row r="2556" hidden="1">
      <c r="A2556" s="102" t="s">
        <v>2022</v>
      </c>
      <c r="B2556" s="102" t="s">
        <v>304</v>
      </c>
      <c r="C2556" s="102" t="s">
        <v>305</v>
      </c>
      <c r="D2556" s="191">
        <v>45422.0</v>
      </c>
      <c r="E2556" s="102" t="s">
        <v>232</v>
      </c>
      <c r="F2556" s="102" t="s">
        <v>232</v>
      </c>
    </row>
    <row r="2557" hidden="1">
      <c r="A2557" s="102" t="s">
        <v>2022</v>
      </c>
      <c r="B2557" s="102" t="s">
        <v>301</v>
      </c>
      <c r="C2557" s="102" t="s">
        <v>302</v>
      </c>
      <c r="D2557" s="191">
        <v>45422.0</v>
      </c>
      <c r="E2557" s="102" t="s">
        <v>232</v>
      </c>
      <c r="F2557" s="102" t="s">
        <v>232</v>
      </c>
    </row>
    <row r="2558" hidden="1">
      <c r="A2558" s="102" t="s">
        <v>2022</v>
      </c>
      <c r="B2558" s="102" t="s">
        <v>298</v>
      </c>
      <c r="C2558" s="102" t="s">
        <v>299</v>
      </c>
      <c r="D2558" s="191">
        <v>45422.0</v>
      </c>
      <c r="E2558" s="102" t="s">
        <v>232</v>
      </c>
      <c r="F2558" s="102" t="s">
        <v>232</v>
      </c>
    </row>
    <row r="2559" hidden="1">
      <c r="A2559" s="102" t="s">
        <v>2022</v>
      </c>
      <c r="B2559" s="102" t="s">
        <v>295</v>
      </c>
      <c r="C2559" s="102" t="s">
        <v>296</v>
      </c>
      <c r="D2559" s="191">
        <v>45422.0</v>
      </c>
      <c r="E2559" s="102" t="s">
        <v>232</v>
      </c>
      <c r="F2559" s="102" t="s">
        <v>232</v>
      </c>
    </row>
    <row r="2560" hidden="1">
      <c r="A2560" s="102" t="s">
        <v>2022</v>
      </c>
      <c r="B2560" s="102" t="s">
        <v>284</v>
      </c>
      <c r="C2560" s="102" t="s">
        <v>285</v>
      </c>
      <c r="D2560" s="191">
        <v>45422.0</v>
      </c>
      <c r="E2560" s="102" t="s">
        <v>232</v>
      </c>
      <c r="F2560" s="102" t="s">
        <v>232</v>
      </c>
    </row>
    <row r="2561" hidden="1">
      <c r="A2561" s="102" t="s">
        <v>2022</v>
      </c>
      <c r="B2561" s="102" t="s">
        <v>252</v>
      </c>
      <c r="C2561" s="102" t="s">
        <v>253</v>
      </c>
      <c r="D2561" s="191">
        <v>45422.0</v>
      </c>
      <c r="E2561" s="102" t="s">
        <v>232</v>
      </c>
      <c r="F2561" s="102" t="s">
        <v>232</v>
      </c>
    </row>
    <row r="2562" hidden="1">
      <c r="A2562" s="102" t="s">
        <v>2022</v>
      </c>
      <c r="B2562" s="102" t="s">
        <v>222</v>
      </c>
      <c r="C2562" s="102" t="s">
        <v>224</v>
      </c>
      <c r="D2562" s="191">
        <v>45422.0</v>
      </c>
      <c r="E2562" s="102" t="s">
        <v>225</v>
      </c>
      <c r="F2562" s="102" t="s">
        <v>232</v>
      </c>
    </row>
    <row r="2563" hidden="1">
      <c r="A2563" s="102" t="s">
        <v>1978</v>
      </c>
      <c r="B2563" s="102" t="s">
        <v>212</v>
      </c>
      <c r="C2563" s="102" t="s">
        <v>213</v>
      </c>
      <c r="D2563" s="191">
        <v>45422.0</v>
      </c>
      <c r="E2563" s="102" t="s">
        <v>190</v>
      </c>
      <c r="F2563" s="102" t="s">
        <v>190</v>
      </c>
    </row>
    <row r="2564" hidden="1">
      <c r="A2564" s="102" t="s">
        <v>1978</v>
      </c>
      <c r="B2564" s="102" t="s">
        <v>197</v>
      </c>
      <c r="C2564" s="102" t="s">
        <v>198</v>
      </c>
      <c r="D2564" s="191">
        <v>45422.0</v>
      </c>
      <c r="E2564" s="102" t="s">
        <v>190</v>
      </c>
      <c r="F2564" s="102" t="s">
        <v>190</v>
      </c>
    </row>
    <row r="2565" hidden="1">
      <c r="A2565" s="102" t="s">
        <v>1978</v>
      </c>
      <c r="B2565" s="102" t="s">
        <v>193</v>
      </c>
      <c r="C2565" s="102" t="s">
        <v>194</v>
      </c>
      <c r="D2565" s="191">
        <v>45422.0</v>
      </c>
      <c r="E2565" s="102" t="s">
        <v>190</v>
      </c>
      <c r="F2565" s="102" t="s">
        <v>190</v>
      </c>
    </row>
    <row r="2566" hidden="1">
      <c r="A2566" s="102" t="s">
        <v>1978</v>
      </c>
      <c r="B2566" s="102" t="s">
        <v>187</v>
      </c>
      <c r="C2566" s="102" t="s">
        <v>189</v>
      </c>
      <c r="D2566" s="191">
        <v>45422.0</v>
      </c>
      <c r="E2566" s="102" t="s">
        <v>190</v>
      </c>
      <c r="F2566" s="102" t="s">
        <v>190</v>
      </c>
    </row>
    <row r="2567" hidden="1">
      <c r="A2567" s="102" t="s">
        <v>2056</v>
      </c>
      <c r="B2567" s="102" t="s">
        <v>836</v>
      </c>
      <c r="C2567" s="102" t="s">
        <v>837</v>
      </c>
      <c r="D2567" s="191">
        <v>45422.0</v>
      </c>
      <c r="E2567" s="102" t="s">
        <v>472</v>
      </c>
      <c r="F2567" s="102" t="s">
        <v>472</v>
      </c>
    </row>
    <row r="2568" hidden="1">
      <c r="A2568" s="102" t="s">
        <v>2056</v>
      </c>
      <c r="B2568" s="102" t="s">
        <v>815</v>
      </c>
      <c r="C2568" s="102" t="s">
        <v>816</v>
      </c>
      <c r="D2568" s="191">
        <v>45422.0</v>
      </c>
      <c r="E2568" s="102" t="s">
        <v>472</v>
      </c>
      <c r="F2568" s="102" t="s">
        <v>472</v>
      </c>
    </row>
    <row r="2569" hidden="1">
      <c r="A2569" s="102" t="s">
        <v>2056</v>
      </c>
      <c r="B2569" s="102" t="s">
        <v>707</v>
      </c>
      <c r="C2569" s="102" t="s">
        <v>708</v>
      </c>
      <c r="D2569" s="191">
        <v>45422.0</v>
      </c>
      <c r="E2569" s="102" t="s">
        <v>472</v>
      </c>
      <c r="F2569" s="102" t="s">
        <v>472</v>
      </c>
    </row>
    <row r="2570" hidden="1">
      <c r="A2570" s="102" t="s">
        <v>2056</v>
      </c>
      <c r="B2570" s="102" t="s">
        <v>662</v>
      </c>
      <c r="C2570" s="102" t="s">
        <v>663</v>
      </c>
      <c r="D2570" s="191">
        <v>45422.0</v>
      </c>
      <c r="E2570" s="102" t="s">
        <v>472</v>
      </c>
      <c r="F2570" s="102" t="s">
        <v>472</v>
      </c>
    </row>
    <row r="2571" hidden="1">
      <c r="A2571" s="102" t="s">
        <v>2056</v>
      </c>
      <c r="B2571" s="102" t="s">
        <v>646</v>
      </c>
      <c r="C2571" s="102" t="s">
        <v>647</v>
      </c>
      <c r="D2571" s="191">
        <v>45422.0</v>
      </c>
      <c r="E2571" s="102" t="s">
        <v>472</v>
      </c>
      <c r="F2571" s="102" t="s">
        <v>472</v>
      </c>
    </row>
    <row r="2572" hidden="1">
      <c r="A2572" s="102" t="s">
        <v>2056</v>
      </c>
      <c r="B2572" s="102" t="s">
        <v>639</v>
      </c>
      <c r="C2572" s="102" t="s">
        <v>640</v>
      </c>
      <c r="D2572" s="191">
        <v>45422.0</v>
      </c>
      <c r="E2572" s="102" t="s">
        <v>472</v>
      </c>
      <c r="F2572" s="102" t="s">
        <v>472</v>
      </c>
    </row>
    <row r="2573" hidden="1">
      <c r="A2573" s="102" t="s">
        <v>2056</v>
      </c>
      <c r="B2573" s="102" t="s">
        <v>520</v>
      </c>
      <c r="C2573" s="102" t="s">
        <v>521</v>
      </c>
      <c r="D2573" s="191">
        <v>45422.0</v>
      </c>
      <c r="E2573" s="102" t="s">
        <v>472</v>
      </c>
      <c r="F2573" s="102" t="s">
        <v>472</v>
      </c>
    </row>
    <row r="2574" hidden="1">
      <c r="A2574" s="102" t="s">
        <v>2056</v>
      </c>
      <c r="B2574" s="102" t="s">
        <v>514</v>
      </c>
      <c r="C2574" s="102" t="s">
        <v>515</v>
      </c>
      <c r="D2574" s="191">
        <v>45422.0</v>
      </c>
      <c r="E2574" s="102" t="s">
        <v>472</v>
      </c>
      <c r="F2574" s="102" t="s">
        <v>472</v>
      </c>
    </row>
    <row r="2575" hidden="1">
      <c r="A2575" s="102" t="s">
        <v>2056</v>
      </c>
      <c r="B2575" s="102" t="s">
        <v>508</v>
      </c>
      <c r="C2575" s="102" t="s">
        <v>509</v>
      </c>
      <c r="D2575" s="191">
        <v>45422.0</v>
      </c>
      <c r="E2575" s="102" t="s">
        <v>472</v>
      </c>
      <c r="F2575" s="102" t="s">
        <v>472</v>
      </c>
    </row>
    <row r="2576" hidden="1">
      <c r="A2576" s="102" t="s">
        <v>2056</v>
      </c>
      <c r="B2576" s="102" t="s">
        <v>504</v>
      </c>
      <c r="C2576" s="102" t="s">
        <v>505</v>
      </c>
      <c r="D2576" s="191">
        <v>45422.0</v>
      </c>
      <c r="E2576" s="102" t="s">
        <v>472</v>
      </c>
      <c r="F2576" s="102" t="s">
        <v>472</v>
      </c>
    </row>
    <row r="2577" hidden="1">
      <c r="A2577" s="102" t="s">
        <v>2056</v>
      </c>
      <c r="B2577" s="102" t="s">
        <v>496</v>
      </c>
      <c r="C2577" s="102" t="s">
        <v>497</v>
      </c>
      <c r="D2577" s="191">
        <v>45422.0</v>
      </c>
      <c r="E2577" s="102" t="s">
        <v>472</v>
      </c>
      <c r="F2577" s="102" t="s">
        <v>472</v>
      </c>
    </row>
    <row r="2578" hidden="1">
      <c r="A2578" s="102" t="s">
        <v>2056</v>
      </c>
      <c r="B2578" s="102" t="s">
        <v>470</v>
      </c>
      <c r="C2578" s="102" t="s">
        <v>471</v>
      </c>
      <c r="D2578" s="191">
        <v>45422.0</v>
      </c>
      <c r="E2578" s="102" t="s">
        <v>472</v>
      </c>
      <c r="F2578" s="102" t="s">
        <v>472</v>
      </c>
    </row>
    <row r="2579" hidden="1">
      <c r="A2579" s="102" t="s">
        <v>2015</v>
      </c>
      <c r="B2579" s="102" t="s">
        <v>703</v>
      </c>
      <c r="C2579" s="102" t="s">
        <v>704</v>
      </c>
      <c r="D2579" s="191">
        <v>45453.0</v>
      </c>
      <c r="E2579" s="102" t="s">
        <v>225</v>
      </c>
      <c r="F2579" s="102" t="s">
        <v>225</v>
      </c>
    </row>
    <row r="2580">
      <c r="A2580" s="102" t="s">
        <v>2015</v>
      </c>
      <c r="B2580" s="102" t="s">
        <v>621</v>
      </c>
      <c r="C2580" s="102" t="s">
        <v>622</v>
      </c>
      <c r="D2580" s="191">
        <v>45453.0</v>
      </c>
      <c r="E2580" s="102" t="s">
        <v>225</v>
      </c>
      <c r="F2580" s="102" t="s">
        <v>225</v>
      </c>
    </row>
    <row r="2581" hidden="1">
      <c r="A2581" s="102" t="s">
        <v>2015</v>
      </c>
      <c r="B2581" s="102" t="s">
        <v>382</v>
      </c>
      <c r="C2581" s="102" t="s">
        <v>383</v>
      </c>
      <c r="D2581" s="191">
        <v>45453.0</v>
      </c>
      <c r="E2581" s="102" t="s">
        <v>225</v>
      </c>
      <c r="F2581" s="102" t="s">
        <v>225</v>
      </c>
    </row>
    <row r="2582" hidden="1">
      <c r="A2582" s="102" t="s">
        <v>2015</v>
      </c>
      <c r="B2582" s="102" t="s">
        <v>369</v>
      </c>
      <c r="C2582" s="102" t="s">
        <v>39</v>
      </c>
      <c r="D2582" s="191">
        <v>45453.0</v>
      </c>
      <c r="E2582" s="102" t="s">
        <v>225</v>
      </c>
      <c r="F2582" s="102" t="s">
        <v>225</v>
      </c>
    </row>
    <row r="2583" hidden="1">
      <c r="A2583" s="102" t="s">
        <v>2015</v>
      </c>
      <c r="B2583" s="102" t="s">
        <v>361</v>
      </c>
      <c r="C2583" s="102" t="s">
        <v>362</v>
      </c>
      <c r="D2583" s="191">
        <v>45453.0</v>
      </c>
      <c r="E2583" s="102" t="s">
        <v>225</v>
      </c>
      <c r="F2583" s="102" t="s">
        <v>225</v>
      </c>
    </row>
    <row r="2584" hidden="1">
      <c r="A2584" s="102" t="s">
        <v>2015</v>
      </c>
      <c r="B2584" s="102" t="s">
        <v>357</v>
      </c>
      <c r="C2584" s="102" t="s">
        <v>358</v>
      </c>
      <c r="D2584" s="191">
        <v>45453.0</v>
      </c>
      <c r="E2584" s="102" t="s">
        <v>225</v>
      </c>
      <c r="F2584" s="102" t="s">
        <v>225</v>
      </c>
    </row>
    <row r="2585" hidden="1">
      <c r="A2585" s="102" t="s">
        <v>2015</v>
      </c>
      <c r="B2585" s="102" t="s">
        <v>338</v>
      </c>
      <c r="C2585" s="102" t="s">
        <v>339</v>
      </c>
      <c r="D2585" s="191">
        <v>45453.0</v>
      </c>
      <c r="E2585" s="102" t="s">
        <v>225</v>
      </c>
      <c r="F2585" s="102" t="s">
        <v>225</v>
      </c>
    </row>
    <row r="2586" hidden="1">
      <c r="A2586" s="102" t="s">
        <v>2015</v>
      </c>
      <c r="B2586" s="102" t="s">
        <v>335</v>
      </c>
      <c r="C2586" s="102" t="s">
        <v>336</v>
      </c>
      <c r="D2586" s="191">
        <v>45453.0</v>
      </c>
      <c r="E2586" s="102" t="s">
        <v>225</v>
      </c>
      <c r="F2586" s="102" t="s">
        <v>225</v>
      </c>
    </row>
    <row r="2587" hidden="1">
      <c r="A2587" s="102" t="s">
        <v>2015</v>
      </c>
      <c r="B2587" s="102" t="s">
        <v>246</v>
      </c>
      <c r="C2587" s="102" t="s">
        <v>130</v>
      </c>
      <c r="D2587" s="191">
        <v>45453.0</v>
      </c>
      <c r="E2587" s="102" t="s">
        <v>225</v>
      </c>
      <c r="F2587" s="102" t="s">
        <v>225</v>
      </c>
    </row>
    <row r="2588" hidden="1">
      <c r="A2588" s="102" t="s">
        <v>2015</v>
      </c>
      <c r="B2588" s="102" t="s">
        <v>243</v>
      </c>
      <c r="C2588" s="102" t="s">
        <v>244</v>
      </c>
      <c r="D2588" s="191">
        <v>45453.0</v>
      </c>
      <c r="E2588" s="102" t="s">
        <v>225</v>
      </c>
      <c r="F2588" s="102" t="s">
        <v>225</v>
      </c>
    </row>
    <row r="2589" hidden="1">
      <c r="A2589" s="102" t="s">
        <v>2015</v>
      </c>
      <c r="B2589" s="102" t="s">
        <v>240</v>
      </c>
      <c r="C2589" s="102" t="s">
        <v>241</v>
      </c>
      <c r="D2589" s="191">
        <v>45453.0</v>
      </c>
      <c r="E2589" s="102" t="s">
        <v>225</v>
      </c>
      <c r="F2589" s="102" t="s">
        <v>225</v>
      </c>
    </row>
    <row r="2590" hidden="1">
      <c r="A2590" s="102" t="s">
        <v>2015</v>
      </c>
      <c r="B2590" s="102" t="s">
        <v>222</v>
      </c>
      <c r="C2590" s="102" t="s">
        <v>224</v>
      </c>
      <c r="D2590" s="191">
        <v>45453.0</v>
      </c>
      <c r="E2590" s="102" t="s">
        <v>225</v>
      </c>
      <c r="F2590" s="102" t="s">
        <v>225</v>
      </c>
    </row>
    <row r="2591" hidden="1">
      <c r="A2591" s="102" t="s">
        <v>2023</v>
      </c>
      <c r="B2591" s="102" t="s">
        <v>429</v>
      </c>
      <c r="C2591" s="102" t="s">
        <v>430</v>
      </c>
      <c r="D2591" s="191">
        <v>45453.0</v>
      </c>
      <c r="E2591" s="102" t="s">
        <v>306</v>
      </c>
      <c r="F2591" s="102" t="s">
        <v>232</v>
      </c>
    </row>
    <row r="2592" hidden="1">
      <c r="A2592" s="102" t="s">
        <v>2023</v>
      </c>
      <c r="B2592" s="102" t="s">
        <v>425</v>
      </c>
      <c r="C2592" s="102" t="s">
        <v>426</v>
      </c>
      <c r="D2592" s="191">
        <v>45453.0</v>
      </c>
      <c r="E2592" s="102" t="s">
        <v>306</v>
      </c>
      <c r="F2592" s="102" t="s">
        <v>232</v>
      </c>
    </row>
    <row r="2593" hidden="1">
      <c r="A2593" s="102" t="s">
        <v>2023</v>
      </c>
      <c r="B2593" s="102" t="s">
        <v>408</v>
      </c>
      <c r="C2593" s="102" t="s">
        <v>409</v>
      </c>
      <c r="D2593" s="172">
        <v>45453.0</v>
      </c>
      <c r="E2593" s="102" t="s">
        <v>306</v>
      </c>
      <c r="F2593" s="102" t="s">
        <v>232</v>
      </c>
    </row>
    <row r="2594" hidden="1">
      <c r="A2594" s="102" t="s">
        <v>2023</v>
      </c>
      <c r="B2594" s="102" t="s">
        <v>323</v>
      </c>
      <c r="C2594" s="102" t="s">
        <v>324</v>
      </c>
      <c r="D2594" s="191">
        <v>45453.0</v>
      </c>
      <c r="E2594" s="102" t="s">
        <v>232</v>
      </c>
      <c r="F2594" s="102" t="s">
        <v>232</v>
      </c>
    </row>
    <row r="2595" hidden="1">
      <c r="A2595" s="102" t="s">
        <v>2023</v>
      </c>
      <c r="B2595" s="102" t="s">
        <v>309</v>
      </c>
      <c r="C2595" s="102" t="s">
        <v>310</v>
      </c>
      <c r="D2595" s="191">
        <v>45453.0</v>
      </c>
      <c r="E2595" s="102" t="s">
        <v>232</v>
      </c>
      <c r="F2595" s="102" t="s">
        <v>232</v>
      </c>
    </row>
    <row r="2596" hidden="1">
      <c r="A2596" s="102" t="s">
        <v>2023</v>
      </c>
      <c r="B2596" s="102" t="s">
        <v>304</v>
      </c>
      <c r="C2596" s="102" t="s">
        <v>305</v>
      </c>
      <c r="D2596" s="191">
        <v>45453.0</v>
      </c>
      <c r="E2596" s="102" t="s">
        <v>232</v>
      </c>
      <c r="F2596" s="102" t="s">
        <v>232</v>
      </c>
    </row>
    <row r="2597" hidden="1">
      <c r="A2597" s="102" t="s">
        <v>2023</v>
      </c>
      <c r="B2597" s="102" t="s">
        <v>301</v>
      </c>
      <c r="C2597" s="102" t="s">
        <v>302</v>
      </c>
      <c r="D2597" s="191">
        <v>45453.0</v>
      </c>
      <c r="E2597" s="102" t="s">
        <v>232</v>
      </c>
      <c r="F2597" s="102" t="s">
        <v>232</v>
      </c>
    </row>
    <row r="2598" hidden="1">
      <c r="A2598" s="102" t="s">
        <v>2023</v>
      </c>
      <c r="B2598" s="102" t="s">
        <v>298</v>
      </c>
      <c r="C2598" s="102" t="s">
        <v>299</v>
      </c>
      <c r="D2598" s="191">
        <v>45453.0</v>
      </c>
      <c r="E2598" s="102" t="s">
        <v>232</v>
      </c>
      <c r="F2598" s="102" t="s">
        <v>232</v>
      </c>
    </row>
    <row r="2599" hidden="1">
      <c r="A2599" s="102" t="s">
        <v>2023</v>
      </c>
      <c r="B2599" s="102" t="s">
        <v>295</v>
      </c>
      <c r="C2599" s="102" t="s">
        <v>296</v>
      </c>
      <c r="D2599" s="191">
        <v>45453.0</v>
      </c>
      <c r="E2599" s="102" t="s">
        <v>232</v>
      </c>
      <c r="F2599" s="102" t="s">
        <v>232</v>
      </c>
    </row>
    <row r="2600" hidden="1">
      <c r="A2600" s="102" t="s">
        <v>2023</v>
      </c>
      <c r="B2600" s="102" t="s">
        <v>284</v>
      </c>
      <c r="C2600" s="102" t="s">
        <v>285</v>
      </c>
      <c r="D2600" s="191">
        <v>45453.0</v>
      </c>
      <c r="E2600" s="102" t="s">
        <v>232</v>
      </c>
      <c r="F2600" s="102" t="s">
        <v>232</v>
      </c>
    </row>
    <row r="2601" hidden="1">
      <c r="A2601" s="102" t="s">
        <v>2023</v>
      </c>
      <c r="B2601" s="102" t="s">
        <v>282</v>
      </c>
      <c r="C2601" s="102" t="s">
        <v>283</v>
      </c>
      <c r="D2601" s="191">
        <v>45453.0</v>
      </c>
      <c r="E2601" s="102" t="s">
        <v>232</v>
      </c>
      <c r="F2601" s="102" t="s">
        <v>232</v>
      </c>
    </row>
    <row r="2602" hidden="1">
      <c r="A2602" s="102" t="s">
        <v>2023</v>
      </c>
      <c r="B2602" s="102" t="s">
        <v>278</v>
      </c>
      <c r="C2602" s="102" t="s">
        <v>279</v>
      </c>
      <c r="D2602" s="191">
        <v>45453.0</v>
      </c>
      <c r="E2602" s="102" t="s">
        <v>232</v>
      </c>
      <c r="F2602" s="102" t="s">
        <v>232</v>
      </c>
    </row>
    <row r="2603" hidden="1">
      <c r="A2603" s="102" t="s">
        <v>2023</v>
      </c>
      <c r="B2603" s="102" t="s">
        <v>271</v>
      </c>
      <c r="C2603" s="102" t="s">
        <v>272</v>
      </c>
      <c r="D2603" s="191">
        <v>45453.0</v>
      </c>
      <c r="E2603" s="102" t="s">
        <v>232</v>
      </c>
      <c r="F2603" s="102" t="s">
        <v>232</v>
      </c>
    </row>
    <row r="2604" hidden="1">
      <c r="A2604" s="102" t="s">
        <v>2023</v>
      </c>
      <c r="B2604" s="102" t="s">
        <v>252</v>
      </c>
      <c r="C2604" s="102" t="s">
        <v>253</v>
      </c>
      <c r="D2604" s="191">
        <v>45453.0</v>
      </c>
      <c r="E2604" s="102" t="s">
        <v>232</v>
      </c>
      <c r="F2604" s="102" t="s">
        <v>232</v>
      </c>
    </row>
    <row r="2605" hidden="1">
      <c r="A2605" s="102" t="s">
        <v>2023</v>
      </c>
      <c r="B2605" s="102" t="s">
        <v>230</v>
      </c>
      <c r="C2605" s="102" t="s">
        <v>231</v>
      </c>
      <c r="D2605" s="172">
        <v>45453.0</v>
      </c>
      <c r="E2605" s="102" t="s">
        <v>225</v>
      </c>
      <c r="F2605" s="102" t="s">
        <v>232</v>
      </c>
    </row>
    <row r="2606" hidden="1">
      <c r="A2606" s="102" t="s">
        <v>2023</v>
      </c>
      <c r="B2606" s="102" t="s">
        <v>222</v>
      </c>
      <c r="C2606" s="102" t="s">
        <v>224</v>
      </c>
      <c r="D2606" s="191">
        <v>45453.0</v>
      </c>
      <c r="E2606" s="102" t="s">
        <v>225</v>
      </c>
      <c r="F2606" s="102" t="s">
        <v>232</v>
      </c>
    </row>
    <row r="2607" hidden="1">
      <c r="A2607" s="102" t="s">
        <v>2057</v>
      </c>
      <c r="B2607" s="102" t="s">
        <v>842</v>
      </c>
      <c r="C2607" s="102" t="s">
        <v>843</v>
      </c>
      <c r="D2607" s="191">
        <v>45453.0</v>
      </c>
      <c r="E2607" s="102" t="s">
        <v>472</v>
      </c>
      <c r="F2607" s="102" t="s">
        <v>472</v>
      </c>
    </row>
    <row r="2608" hidden="1">
      <c r="A2608" s="102" t="s">
        <v>2057</v>
      </c>
      <c r="B2608" s="102" t="s">
        <v>836</v>
      </c>
      <c r="C2608" s="102" t="s">
        <v>837</v>
      </c>
      <c r="D2608" s="191">
        <v>45453.0</v>
      </c>
      <c r="E2608" s="102" t="s">
        <v>472</v>
      </c>
      <c r="F2608" s="102" t="s">
        <v>472</v>
      </c>
    </row>
    <row r="2609" hidden="1">
      <c r="A2609" s="102" t="s">
        <v>2057</v>
      </c>
      <c r="B2609" s="102" t="s">
        <v>815</v>
      </c>
      <c r="C2609" s="102" t="s">
        <v>816</v>
      </c>
      <c r="D2609" s="191">
        <v>45453.0</v>
      </c>
      <c r="E2609" s="102" t="s">
        <v>472</v>
      </c>
      <c r="F2609" s="102" t="s">
        <v>472</v>
      </c>
    </row>
    <row r="2610" hidden="1">
      <c r="A2610" s="102" t="s">
        <v>2057</v>
      </c>
      <c r="B2610" s="102" t="s">
        <v>687</v>
      </c>
      <c r="C2610" s="102" t="s">
        <v>688</v>
      </c>
      <c r="D2610" s="191">
        <v>45453.0</v>
      </c>
      <c r="E2610" s="102" t="s">
        <v>472</v>
      </c>
      <c r="F2610" s="102" t="s">
        <v>472</v>
      </c>
    </row>
    <row r="2611" hidden="1">
      <c r="A2611" s="102" t="s">
        <v>2057</v>
      </c>
      <c r="B2611" s="102" t="s">
        <v>662</v>
      </c>
      <c r="C2611" s="102" t="s">
        <v>663</v>
      </c>
      <c r="D2611" s="191">
        <v>45453.0</v>
      </c>
      <c r="E2611" s="102" t="s">
        <v>472</v>
      </c>
      <c r="F2611" s="102" t="s">
        <v>472</v>
      </c>
    </row>
    <row r="2612" hidden="1">
      <c r="A2612" s="102" t="s">
        <v>2057</v>
      </c>
      <c r="B2612" s="102" t="s">
        <v>646</v>
      </c>
      <c r="C2612" s="102" t="s">
        <v>647</v>
      </c>
      <c r="D2612" s="191">
        <v>45453.0</v>
      </c>
      <c r="E2612" s="102" t="s">
        <v>472</v>
      </c>
      <c r="F2612" s="102" t="s">
        <v>472</v>
      </c>
    </row>
    <row r="2613" hidden="1">
      <c r="A2613" s="102" t="s">
        <v>2057</v>
      </c>
      <c r="B2613" s="102" t="s">
        <v>639</v>
      </c>
      <c r="C2613" s="102" t="s">
        <v>640</v>
      </c>
      <c r="D2613" s="191">
        <v>45453.0</v>
      </c>
      <c r="E2613" s="102" t="s">
        <v>472</v>
      </c>
      <c r="F2613" s="102" t="s">
        <v>472</v>
      </c>
    </row>
    <row r="2614" hidden="1">
      <c r="A2614" s="102" t="s">
        <v>2057</v>
      </c>
      <c r="B2614" s="102" t="s">
        <v>553</v>
      </c>
      <c r="C2614" s="102" t="s">
        <v>554</v>
      </c>
      <c r="D2614" s="191">
        <v>45453.0</v>
      </c>
      <c r="E2614" s="102" t="s">
        <v>472</v>
      </c>
      <c r="F2614" s="102" t="s">
        <v>472</v>
      </c>
    </row>
    <row r="2615" hidden="1">
      <c r="A2615" s="102" t="s">
        <v>2057</v>
      </c>
      <c r="B2615" s="102" t="s">
        <v>520</v>
      </c>
      <c r="C2615" s="102" t="s">
        <v>521</v>
      </c>
      <c r="D2615" s="191">
        <v>45453.0</v>
      </c>
      <c r="E2615" s="102" t="s">
        <v>472</v>
      </c>
      <c r="F2615" s="102" t="s">
        <v>472</v>
      </c>
    </row>
    <row r="2616" hidden="1">
      <c r="A2616" s="102" t="s">
        <v>2057</v>
      </c>
      <c r="B2616" s="102" t="s">
        <v>514</v>
      </c>
      <c r="C2616" s="102" t="s">
        <v>515</v>
      </c>
      <c r="D2616" s="191">
        <v>45453.0</v>
      </c>
      <c r="E2616" s="102" t="s">
        <v>472</v>
      </c>
      <c r="F2616" s="102" t="s">
        <v>472</v>
      </c>
    </row>
    <row r="2617" hidden="1">
      <c r="A2617" s="102" t="s">
        <v>2057</v>
      </c>
      <c r="B2617" s="102" t="s">
        <v>508</v>
      </c>
      <c r="C2617" s="102" t="s">
        <v>509</v>
      </c>
      <c r="D2617" s="191">
        <v>45453.0</v>
      </c>
      <c r="E2617" s="102" t="s">
        <v>472</v>
      </c>
      <c r="F2617" s="102" t="s">
        <v>472</v>
      </c>
    </row>
    <row r="2618" hidden="1">
      <c r="A2618" s="102" t="s">
        <v>2057</v>
      </c>
      <c r="B2618" s="102" t="s">
        <v>504</v>
      </c>
      <c r="C2618" s="102" t="s">
        <v>505</v>
      </c>
      <c r="D2618" s="191">
        <v>45453.0</v>
      </c>
      <c r="E2618" s="102" t="s">
        <v>472</v>
      </c>
      <c r="F2618" s="102" t="s">
        <v>472</v>
      </c>
    </row>
    <row r="2619" hidden="1">
      <c r="A2619" s="102" t="s">
        <v>2057</v>
      </c>
      <c r="B2619" s="102" t="s">
        <v>496</v>
      </c>
      <c r="C2619" s="102" t="s">
        <v>497</v>
      </c>
      <c r="D2619" s="191">
        <v>45453.0</v>
      </c>
      <c r="E2619" s="102" t="s">
        <v>472</v>
      </c>
      <c r="F2619" s="102" t="s">
        <v>472</v>
      </c>
    </row>
    <row r="2620" hidden="1">
      <c r="A2620" s="102" t="s">
        <v>2057</v>
      </c>
      <c r="B2620" s="102" t="s">
        <v>470</v>
      </c>
      <c r="C2620" s="102" t="s">
        <v>471</v>
      </c>
      <c r="D2620" s="191">
        <v>45453.0</v>
      </c>
      <c r="E2620" s="102" t="s">
        <v>472</v>
      </c>
      <c r="F2620" s="102" t="s">
        <v>472</v>
      </c>
    </row>
    <row r="2621" hidden="1">
      <c r="A2621" s="102" t="s">
        <v>1988</v>
      </c>
      <c r="B2621" s="102" t="s">
        <v>839</v>
      </c>
      <c r="C2621" s="102" t="s">
        <v>840</v>
      </c>
      <c r="D2621" s="191">
        <v>45422.0</v>
      </c>
      <c r="E2621" s="102" t="s">
        <v>50</v>
      </c>
      <c r="F2621" s="102" t="s">
        <v>114</v>
      </c>
    </row>
    <row r="2622" hidden="1">
      <c r="A2622" s="102" t="s">
        <v>1988</v>
      </c>
      <c r="B2622" s="102" t="s">
        <v>135</v>
      </c>
      <c r="C2622" s="102" t="s">
        <v>136</v>
      </c>
      <c r="D2622" s="191">
        <v>45422.0</v>
      </c>
      <c r="E2622" s="102" t="s">
        <v>114</v>
      </c>
      <c r="F2622" s="102" t="s">
        <v>114</v>
      </c>
    </row>
    <row r="2623" hidden="1">
      <c r="A2623" s="102" t="s">
        <v>1988</v>
      </c>
      <c r="B2623" s="102" t="s">
        <v>123</v>
      </c>
      <c r="C2623" s="102" t="s">
        <v>124</v>
      </c>
      <c r="D2623" s="191">
        <v>45422.0</v>
      </c>
      <c r="E2623" s="102" t="s">
        <v>114</v>
      </c>
      <c r="F2623" s="102" t="s">
        <v>114</v>
      </c>
    </row>
    <row r="2624" hidden="1">
      <c r="A2624" s="102" t="s">
        <v>1988</v>
      </c>
      <c r="B2624" s="102" t="s">
        <v>120</v>
      </c>
      <c r="C2624" s="102" t="s">
        <v>121</v>
      </c>
      <c r="D2624" s="191">
        <v>45422.0</v>
      </c>
      <c r="E2624" s="102" t="s">
        <v>114</v>
      </c>
      <c r="F2624" s="102" t="s">
        <v>114</v>
      </c>
    </row>
    <row r="2625" hidden="1">
      <c r="A2625" s="102" t="s">
        <v>1988</v>
      </c>
      <c r="B2625" s="102" t="s">
        <v>111</v>
      </c>
      <c r="C2625" s="102" t="s">
        <v>112</v>
      </c>
      <c r="D2625" s="191">
        <v>45422.0</v>
      </c>
      <c r="E2625" s="102" t="s">
        <v>114</v>
      </c>
      <c r="F2625" s="102" t="s">
        <v>114</v>
      </c>
    </row>
    <row r="2626" hidden="1">
      <c r="A2626" s="102" t="s">
        <v>1988</v>
      </c>
      <c r="B2626" s="102" t="s">
        <v>23</v>
      </c>
      <c r="C2626" s="102" t="s">
        <v>25</v>
      </c>
      <c r="D2626" s="191">
        <v>45422.0</v>
      </c>
      <c r="E2626" s="102" t="s">
        <v>27</v>
      </c>
      <c r="F2626" s="102" t="s">
        <v>114</v>
      </c>
    </row>
    <row r="2627" hidden="1">
      <c r="A2627" s="102" t="s">
        <v>1997</v>
      </c>
      <c r="B2627" s="102" t="s">
        <v>839</v>
      </c>
      <c r="C2627" s="102" t="s">
        <v>840</v>
      </c>
      <c r="D2627" s="191">
        <v>45453.0</v>
      </c>
      <c r="E2627" s="102" t="s">
        <v>50</v>
      </c>
      <c r="F2627" s="102" t="s">
        <v>50</v>
      </c>
    </row>
    <row r="2628" hidden="1">
      <c r="A2628" s="102" t="s">
        <v>1997</v>
      </c>
      <c r="B2628" s="102" t="s">
        <v>818</v>
      </c>
      <c r="C2628" s="102" t="s">
        <v>819</v>
      </c>
      <c r="D2628" s="191">
        <v>45453.0</v>
      </c>
      <c r="E2628" s="102" t="s">
        <v>50</v>
      </c>
      <c r="F2628" s="102" t="s">
        <v>50</v>
      </c>
    </row>
    <row r="2629" hidden="1">
      <c r="A2629" s="102" t="s">
        <v>1997</v>
      </c>
      <c r="B2629" s="102" t="s">
        <v>783</v>
      </c>
      <c r="C2629" s="102" t="s">
        <v>784</v>
      </c>
      <c r="D2629" s="191">
        <v>45453.0</v>
      </c>
      <c r="E2629" s="102" t="s">
        <v>50</v>
      </c>
      <c r="F2629" s="102" t="s">
        <v>50</v>
      </c>
    </row>
    <row r="2630" hidden="1">
      <c r="A2630" s="102" t="s">
        <v>1997</v>
      </c>
      <c r="B2630" s="102" t="s">
        <v>776</v>
      </c>
      <c r="C2630" s="102" t="s">
        <v>777</v>
      </c>
      <c r="D2630" s="191">
        <v>45453.0</v>
      </c>
      <c r="E2630" s="102" t="s">
        <v>50</v>
      </c>
      <c r="F2630" s="102" t="s">
        <v>50</v>
      </c>
    </row>
    <row r="2631" hidden="1">
      <c r="A2631" s="102" t="s">
        <v>1997</v>
      </c>
      <c r="B2631" s="102" t="s">
        <v>755</v>
      </c>
      <c r="C2631" s="102" t="s">
        <v>756</v>
      </c>
      <c r="D2631" s="191">
        <v>45453.0</v>
      </c>
      <c r="E2631" s="102" t="s">
        <v>50</v>
      </c>
      <c r="F2631" s="102" t="s">
        <v>50</v>
      </c>
    </row>
    <row r="2632" hidden="1">
      <c r="A2632" s="102" t="s">
        <v>1997</v>
      </c>
      <c r="B2632" s="102" t="s">
        <v>665</v>
      </c>
      <c r="C2632" s="102" t="s">
        <v>666</v>
      </c>
      <c r="D2632" s="191">
        <v>45453.0</v>
      </c>
      <c r="E2632" s="102" t="s">
        <v>50</v>
      </c>
      <c r="F2632" s="102" t="s">
        <v>50</v>
      </c>
    </row>
    <row r="2633" hidden="1">
      <c r="A2633" s="102" t="s">
        <v>1997</v>
      </c>
      <c r="B2633" s="102" t="s">
        <v>183</v>
      </c>
      <c r="C2633" s="102" t="s">
        <v>184</v>
      </c>
      <c r="D2633" s="191">
        <v>45453.0</v>
      </c>
      <c r="E2633" s="102" t="s">
        <v>50</v>
      </c>
      <c r="F2633" s="102" t="s">
        <v>50</v>
      </c>
    </row>
    <row r="2634" hidden="1">
      <c r="A2634" s="102" t="s">
        <v>1997</v>
      </c>
      <c r="B2634" s="102" t="s">
        <v>179</v>
      </c>
      <c r="C2634" s="102" t="s">
        <v>180</v>
      </c>
      <c r="D2634" s="191">
        <v>45453.0</v>
      </c>
      <c r="E2634" s="102" t="s">
        <v>50</v>
      </c>
      <c r="F2634" s="102" t="s">
        <v>50</v>
      </c>
    </row>
    <row r="2635" hidden="1">
      <c r="A2635" s="102" t="s">
        <v>1997</v>
      </c>
      <c r="B2635" s="102" t="s">
        <v>174</v>
      </c>
      <c r="C2635" s="102" t="s">
        <v>175</v>
      </c>
      <c r="D2635" s="191">
        <v>45453.0</v>
      </c>
      <c r="E2635" s="102" t="s">
        <v>50</v>
      </c>
      <c r="F2635" s="102" t="s">
        <v>50</v>
      </c>
    </row>
    <row r="2636" hidden="1">
      <c r="A2636" s="102" t="s">
        <v>1997</v>
      </c>
      <c r="B2636" s="102" t="s">
        <v>48</v>
      </c>
      <c r="C2636" s="102" t="s">
        <v>49</v>
      </c>
      <c r="D2636" s="191">
        <v>45453.0</v>
      </c>
      <c r="E2636" s="102" t="s">
        <v>50</v>
      </c>
      <c r="F2636" s="102" t="s">
        <v>50</v>
      </c>
    </row>
    <row r="2637" hidden="1">
      <c r="A2637" s="102" t="s">
        <v>1989</v>
      </c>
      <c r="B2637" s="102" t="s">
        <v>135</v>
      </c>
      <c r="C2637" s="102" t="s">
        <v>136</v>
      </c>
      <c r="D2637" s="191">
        <v>45453.0</v>
      </c>
      <c r="E2637" s="102" t="s">
        <v>114</v>
      </c>
      <c r="F2637" s="102" t="s">
        <v>114</v>
      </c>
    </row>
    <row r="2638" hidden="1">
      <c r="A2638" s="102" t="s">
        <v>1989</v>
      </c>
      <c r="B2638" s="102" t="s">
        <v>126</v>
      </c>
      <c r="C2638" s="102" t="s">
        <v>127</v>
      </c>
      <c r="D2638" s="191">
        <v>45453.0</v>
      </c>
      <c r="E2638" s="102" t="s">
        <v>114</v>
      </c>
      <c r="F2638" s="102" t="s">
        <v>114</v>
      </c>
    </row>
    <row r="2639" hidden="1">
      <c r="A2639" s="102" t="s">
        <v>1989</v>
      </c>
      <c r="B2639" s="102" t="s">
        <v>111</v>
      </c>
      <c r="C2639" s="102" t="s">
        <v>112</v>
      </c>
      <c r="D2639" s="191">
        <v>45453.0</v>
      </c>
      <c r="E2639" s="102" t="s">
        <v>114</v>
      </c>
      <c r="F2639" s="102" t="s">
        <v>114</v>
      </c>
    </row>
    <row r="2640" hidden="1">
      <c r="A2640" s="102" t="s">
        <v>2065</v>
      </c>
      <c r="B2640" s="102" t="s">
        <v>541</v>
      </c>
      <c r="C2640" s="102" t="s">
        <v>542</v>
      </c>
      <c r="D2640" s="191">
        <v>45483.0</v>
      </c>
      <c r="E2640" s="102" t="s">
        <v>449</v>
      </c>
      <c r="F2640" s="102" t="s">
        <v>449</v>
      </c>
    </row>
    <row r="2641" hidden="1">
      <c r="A2641" s="102" t="s">
        <v>2065</v>
      </c>
      <c r="B2641" s="102" t="s">
        <v>526</v>
      </c>
      <c r="C2641" s="102" t="s">
        <v>527</v>
      </c>
      <c r="D2641" s="191">
        <v>45483.0</v>
      </c>
      <c r="E2641" s="102" t="s">
        <v>449</v>
      </c>
      <c r="F2641" s="102" t="s">
        <v>449</v>
      </c>
    </row>
    <row r="2642" hidden="1">
      <c r="A2642" s="102" t="s">
        <v>2065</v>
      </c>
      <c r="B2642" s="102" t="s">
        <v>464</v>
      </c>
      <c r="C2642" s="102" t="s">
        <v>465</v>
      </c>
      <c r="D2642" s="191">
        <v>45483.0</v>
      </c>
      <c r="E2642" s="102" t="s">
        <v>449</v>
      </c>
      <c r="F2642" s="102" t="s">
        <v>449</v>
      </c>
    </row>
    <row r="2643" hidden="1">
      <c r="A2643" s="102" t="s">
        <v>2065</v>
      </c>
      <c r="B2643" s="102" t="s">
        <v>447</v>
      </c>
      <c r="C2643" s="102" t="s">
        <v>448</v>
      </c>
      <c r="D2643" s="191">
        <v>45483.0</v>
      </c>
      <c r="E2643" s="102" t="s">
        <v>449</v>
      </c>
      <c r="F2643" s="102" t="s">
        <v>449</v>
      </c>
    </row>
    <row r="2644" hidden="1">
      <c r="A2644" s="102" t="s">
        <v>1947</v>
      </c>
      <c r="B2644" s="102" t="s">
        <v>768</v>
      </c>
      <c r="C2644" s="102" t="s">
        <v>769</v>
      </c>
      <c r="D2644" s="191">
        <v>45483.0</v>
      </c>
      <c r="E2644" s="102" t="s">
        <v>141</v>
      </c>
      <c r="F2644" s="102" t="s">
        <v>141</v>
      </c>
    </row>
    <row r="2645" hidden="1">
      <c r="A2645" s="102" t="s">
        <v>1947</v>
      </c>
      <c r="B2645" s="102" t="s">
        <v>719</v>
      </c>
      <c r="C2645" s="102" t="s">
        <v>720</v>
      </c>
      <c r="D2645" s="191">
        <v>45483.0</v>
      </c>
      <c r="E2645" s="102" t="s">
        <v>141</v>
      </c>
      <c r="F2645" s="102" t="s">
        <v>141</v>
      </c>
    </row>
    <row r="2646" hidden="1">
      <c r="A2646" s="102" t="s">
        <v>1947</v>
      </c>
      <c r="B2646" s="102" t="s">
        <v>700</v>
      </c>
      <c r="C2646" s="102" t="s">
        <v>701</v>
      </c>
      <c r="D2646" s="191">
        <v>45483.0</v>
      </c>
      <c r="E2646" s="102" t="s">
        <v>141</v>
      </c>
      <c r="F2646" s="102" t="s">
        <v>141</v>
      </c>
    </row>
    <row r="2647" hidden="1">
      <c r="A2647" s="102" t="s">
        <v>1947</v>
      </c>
      <c r="B2647" s="102" t="s">
        <v>160</v>
      </c>
      <c r="C2647" s="102" t="s">
        <v>161</v>
      </c>
      <c r="D2647" s="191">
        <v>45483.0</v>
      </c>
      <c r="E2647" s="102" t="s">
        <v>141</v>
      </c>
      <c r="F2647" s="102" t="s">
        <v>141</v>
      </c>
    </row>
    <row r="2648" hidden="1">
      <c r="A2648" s="102" t="s">
        <v>1947</v>
      </c>
      <c r="B2648" s="102" t="s">
        <v>149</v>
      </c>
      <c r="C2648" s="102" t="s">
        <v>150</v>
      </c>
      <c r="D2648" s="191">
        <v>45483.0</v>
      </c>
      <c r="E2648" s="102" t="s">
        <v>141</v>
      </c>
      <c r="F2648" s="102" t="s">
        <v>141</v>
      </c>
    </row>
    <row r="2649" hidden="1">
      <c r="A2649" s="102" t="s">
        <v>1947</v>
      </c>
      <c r="B2649" s="102" t="s">
        <v>147</v>
      </c>
      <c r="C2649" s="102" t="s">
        <v>148</v>
      </c>
      <c r="D2649" s="191">
        <v>45483.0</v>
      </c>
      <c r="E2649" s="102" t="s">
        <v>141</v>
      </c>
      <c r="F2649" s="102" t="s">
        <v>141</v>
      </c>
    </row>
    <row r="2650" hidden="1">
      <c r="A2650" s="102" t="s">
        <v>2074</v>
      </c>
      <c r="B2650" s="102" t="s">
        <v>812</v>
      </c>
      <c r="C2650" s="102" t="s">
        <v>813</v>
      </c>
      <c r="D2650" s="191">
        <v>45483.0</v>
      </c>
      <c r="E2650" s="102" t="s">
        <v>293</v>
      </c>
      <c r="F2650" s="102" t="s">
        <v>293</v>
      </c>
    </row>
    <row r="2651" hidden="1">
      <c r="A2651" s="102" t="s">
        <v>2074</v>
      </c>
      <c r="B2651" s="102" t="s">
        <v>794</v>
      </c>
      <c r="C2651" s="102" t="s">
        <v>605</v>
      </c>
      <c r="D2651" s="191">
        <v>45483.0</v>
      </c>
      <c r="E2651" s="102" t="s">
        <v>293</v>
      </c>
      <c r="F2651" s="102" t="s">
        <v>293</v>
      </c>
    </row>
    <row r="2652" hidden="1">
      <c r="A2652" s="102" t="s">
        <v>2074</v>
      </c>
      <c r="B2652" s="102" t="s">
        <v>766</v>
      </c>
      <c r="C2652" s="102" t="s">
        <v>231</v>
      </c>
      <c r="D2652" s="191">
        <v>45483.0</v>
      </c>
      <c r="E2652" s="102" t="s">
        <v>293</v>
      </c>
      <c r="F2652" s="102" t="s">
        <v>293</v>
      </c>
    </row>
    <row r="2653" hidden="1">
      <c r="A2653" s="102" t="s">
        <v>2074</v>
      </c>
      <c r="B2653" s="102" t="s">
        <v>717</v>
      </c>
      <c r="C2653" s="102" t="s">
        <v>536</v>
      </c>
      <c r="D2653" s="191">
        <v>45483.0</v>
      </c>
      <c r="E2653" s="102" t="s">
        <v>293</v>
      </c>
      <c r="F2653" s="102" t="s">
        <v>293</v>
      </c>
    </row>
    <row r="2654" hidden="1">
      <c r="A2654" s="102" t="s">
        <v>2074</v>
      </c>
      <c r="B2654" s="102" t="s">
        <v>655</v>
      </c>
      <c r="C2654" s="102" t="s">
        <v>656</v>
      </c>
      <c r="D2654" s="191">
        <v>45483.0</v>
      </c>
      <c r="E2654" s="102" t="s">
        <v>293</v>
      </c>
      <c r="F2654" s="102" t="s">
        <v>293</v>
      </c>
    </row>
    <row r="2655" hidden="1">
      <c r="A2655" s="102" t="s">
        <v>2074</v>
      </c>
      <c r="B2655" s="102" t="s">
        <v>586</v>
      </c>
      <c r="C2655" s="102" t="s">
        <v>587</v>
      </c>
      <c r="D2655" s="191">
        <v>45483.0</v>
      </c>
      <c r="E2655" s="102" t="s">
        <v>293</v>
      </c>
      <c r="F2655" s="102" t="s">
        <v>293</v>
      </c>
    </row>
    <row r="2656" hidden="1">
      <c r="A2656" s="102" t="s">
        <v>2074</v>
      </c>
      <c r="B2656" s="102" t="s">
        <v>582</v>
      </c>
      <c r="C2656" s="102" t="s">
        <v>583</v>
      </c>
      <c r="D2656" s="191">
        <v>45483.0</v>
      </c>
      <c r="E2656" s="102" t="s">
        <v>293</v>
      </c>
      <c r="F2656" s="102" t="s">
        <v>293</v>
      </c>
    </row>
    <row r="2657" hidden="1">
      <c r="A2657" s="102" t="s">
        <v>2074</v>
      </c>
      <c r="B2657" s="102" t="s">
        <v>574</v>
      </c>
      <c r="C2657" s="102" t="s">
        <v>575</v>
      </c>
      <c r="D2657" s="191">
        <v>45483.0</v>
      </c>
      <c r="E2657" s="102" t="s">
        <v>293</v>
      </c>
      <c r="F2657" s="102" t="s">
        <v>293</v>
      </c>
    </row>
    <row r="2658" hidden="1">
      <c r="A2658" s="102" t="s">
        <v>2074</v>
      </c>
      <c r="B2658" s="102" t="s">
        <v>571</v>
      </c>
      <c r="C2658" s="102" t="s">
        <v>572</v>
      </c>
      <c r="D2658" s="191">
        <v>45483.0</v>
      </c>
      <c r="E2658" s="102" t="s">
        <v>293</v>
      </c>
      <c r="F2658" s="102" t="s">
        <v>293</v>
      </c>
    </row>
    <row r="2659" hidden="1">
      <c r="A2659" s="102" t="s">
        <v>2074</v>
      </c>
      <c r="B2659" s="102" t="s">
        <v>567</v>
      </c>
      <c r="C2659" s="102" t="s">
        <v>568</v>
      </c>
      <c r="D2659" s="191">
        <v>45483.0</v>
      </c>
      <c r="E2659" s="102" t="s">
        <v>293</v>
      </c>
      <c r="F2659" s="102" t="s">
        <v>293</v>
      </c>
    </row>
    <row r="2660" hidden="1">
      <c r="A2660" s="102" t="s">
        <v>2074</v>
      </c>
      <c r="B2660" s="102" t="s">
        <v>561</v>
      </c>
      <c r="C2660" s="102" t="s">
        <v>562</v>
      </c>
      <c r="D2660" s="191">
        <v>45483.0</v>
      </c>
      <c r="E2660" s="102" t="s">
        <v>293</v>
      </c>
      <c r="F2660" s="102" t="s">
        <v>293</v>
      </c>
    </row>
    <row r="2661" hidden="1">
      <c r="A2661" s="102" t="s">
        <v>2049</v>
      </c>
      <c r="B2661" s="102" t="s">
        <v>681</v>
      </c>
      <c r="C2661" s="102" t="s">
        <v>682</v>
      </c>
      <c r="D2661" s="191">
        <v>45514.0</v>
      </c>
      <c r="E2661" s="102" t="s">
        <v>306</v>
      </c>
      <c r="F2661" s="102" t="s">
        <v>306</v>
      </c>
    </row>
    <row r="2662" hidden="1">
      <c r="A2662" s="102" t="s">
        <v>2049</v>
      </c>
      <c r="B2662" s="102" t="s">
        <v>670</v>
      </c>
      <c r="C2662" s="102" t="s">
        <v>671</v>
      </c>
      <c r="D2662" s="191">
        <v>45514.0</v>
      </c>
      <c r="E2662" s="102" t="s">
        <v>306</v>
      </c>
      <c r="F2662" s="102" t="s">
        <v>306</v>
      </c>
    </row>
    <row r="2663" hidden="1">
      <c r="A2663" s="102" t="s">
        <v>2049</v>
      </c>
      <c r="B2663" s="102" t="s">
        <v>418</v>
      </c>
      <c r="C2663" s="102" t="s">
        <v>419</v>
      </c>
      <c r="D2663" s="191">
        <v>45514.0</v>
      </c>
      <c r="E2663" s="102" t="s">
        <v>306</v>
      </c>
      <c r="F2663" s="102" t="s">
        <v>306</v>
      </c>
    </row>
    <row r="2664" hidden="1">
      <c r="A2664" s="102" t="s">
        <v>2049</v>
      </c>
      <c r="B2664" s="102" t="s">
        <v>408</v>
      </c>
      <c r="C2664" s="102" t="s">
        <v>409</v>
      </c>
      <c r="D2664" s="172">
        <v>45514.0</v>
      </c>
      <c r="E2664" s="102" t="s">
        <v>306</v>
      </c>
      <c r="F2664" s="102" t="s">
        <v>306</v>
      </c>
    </row>
    <row r="2665" hidden="1">
      <c r="A2665" s="102" t="s">
        <v>2049</v>
      </c>
      <c r="B2665" s="102" t="s">
        <v>340</v>
      </c>
      <c r="C2665" s="102" t="s">
        <v>341</v>
      </c>
      <c r="D2665" s="191">
        <v>45514.0</v>
      </c>
      <c r="E2665" s="102" t="s">
        <v>327</v>
      </c>
      <c r="F2665" s="102" t="s">
        <v>306</v>
      </c>
    </row>
    <row r="2666" hidden="1">
      <c r="A2666" s="102" t="s">
        <v>2049</v>
      </c>
      <c r="B2666" s="102" t="s">
        <v>309</v>
      </c>
      <c r="C2666" s="102" t="s">
        <v>310</v>
      </c>
      <c r="D2666" s="191">
        <v>45514.0</v>
      </c>
      <c r="E2666" s="102" t="s">
        <v>232</v>
      </c>
      <c r="F2666" s="102" t="s">
        <v>306</v>
      </c>
    </row>
    <row r="2667" hidden="1">
      <c r="A2667" s="102" t="s">
        <v>2049</v>
      </c>
      <c r="B2667" s="102" t="s">
        <v>243</v>
      </c>
      <c r="C2667" s="102" t="s">
        <v>244</v>
      </c>
      <c r="D2667" s="191">
        <v>45514.0</v>
      </c>
      <c r="E2667" s="102" t="s">
        <v>225</v>
      </c>
      <c r="F2667" s="102" t="s">
        <v>306</v>
      </c>
    </row>
    <row r="2668" hidden="1">
      <c r="A2668" s="102" t="s">
        <v>2007</v>
      </c>
      <c r="B2668" s="102" t="s">
        <v>737</v>
      </c>
      <c r="C2668" s="102" t="s">
        <v>738</v>
      </c>
      <c r="D2668" s="191">
        <v>45514.0</v>
      </c>
      <c r="E2668" s="102" t="s">
        <v>453</v>
      </c>
      <c r="F2668" s="102" t="s">
        <v>453</v>
      </c>
    </row>
    <row r="2669" hidden="1">
      <c r="A2669" s="102" t="s">
        <v>2007</v>
      </c>
      <c r="B2669" s="102" t="s">
        <v>629</v>
      </c>
      <c r="C2669" s="102" t="s">
        <v>630</v>
      </c>
      <c r="D2669" s="191">
        <v>45514.0</v>
      </c>
      <c r="E2669" s="102" t="s">
        <v>453</v>
      </c>
      <c r="F2669" s="102" t="s">
        <v>453</v>
      </c>
    </row>
    <row r="2670" hidden="1">
      <c r="A2670" s="102" t="s">
        <v>2007</v>
      </c>
      <c r="B2670" s="102" t="s">
        <v>544</v>
      </c>
      <c r="C2670" s="102" t="s">
        <v>545</v>
      </c>
      <c r="D2670" s="172">
        <v>45514.0</v>
      </c>
      <c r="E2670" s="102" t="s">
        <v>449</v>
      </c>
      <c r="F2670" s="102" t="s">
        <v>453</v>
      </c>
    </row>
    <row r="2671" hidden="1">
      <c r="A2671" s="102" t="s">
        <v>2007</v>
      </c>
      <c r="B2671" s="102" t="s">
        <v>538</v>
      </c>
      <c r="C2671" s="102" t="s">
        <v>539</v>
      </c>
      <c r="D2671" s="191">
        <v>45514.0</v>
      </c>
      <c r="E2671" s="102" t="s">
        <v>449</v>
      </c>
      <c r="F2671" s="102" t="s">
        <v>453</v>
      </c>
    </row>
    <row r="2672" hidden="1">
      <c r="A2672" s="102" t="s">
        <v>2007</v>
      </c>
      <c r="B2672" s="102" t="s">
        <v>486</v>
      </c>
      <c r="C2672" s="102" t="s">
        <v>487</v>
      </c>
      <c r="D2672" s="191">
        <v>45514.0</v>
      </c>
      <c r="E2672" s="102" t="s">
        <v>453</v>
      </c>
      <c r="F2672" s="102" t="s">
        <v>453</v>
      </c>
    </row>
    <row r="2673" hidden="1">
      <c r="A2673" s="102" t="s">
        <v>2007</v>
      </c>
      <c r="B2673" s="102" t="s">
        <v>461</v>
      </c>
      <c r="C2673" s="102" t="s">
        <v>462</v>
      </c>
      <c r="D2673" s="191">
        <v>45514.0</v>
      </c>
      <c r="E2673" s="102" t="s">
        <v>453</v>
      </c>
      <c r="F2673" s="102" t="s">
        <v>453</v>
      </c>
    </row>
    <row r="2674" hidden="1">
      <c r="A2674" s="102" t="s">
        <v>2007</v>
      </c>
      <c r="B2674" s="102" t="s">
        <v>451</v>
      </c>
      <c r="C2674" s="102" t="s">
        <v>452</v>
      </c>
      <c r="D2674" s="191">
        <v>45514.0</v>
      </c>
      <c r="E2674" s="102" t="s">
        <v>453</v>
      </c>
      <c r="F2674" s="102" t="s">
        <v>453</v>
      </c>
    </row>
    <row r="2675" hidden="1">
      <c r="A2675" s="102" t="s">
        <v>2066</v>
      </c>
      <c r="B2675" s="102" t="s">
        <v>791</v>
      </c>
      <c r="C2675" s="102" t="s">
        <v>792</v>
      </c>
      <c r="D2675" s="191">
        <v>45545.0</v>
      </c>
      <c r="E2675" s="102" t="s">
        <v>449</v>
      </c>
      <c r="F2675" s="102" t="s">
        <v>449</v>
      </c>
    </row>
    <row r="2676" hidden="1">
      <c r="A2676" s="102" t="s">
        <v>2066</v>
      </c>
      <c r="B2676" s="102" t="s">
        <v>760</v>
      </c>
      <c r="C2676" s="102" t="s">
        <v>761</v>
      </c>
      <c r="D2676" s="191">
        <v>45545.0</v>
      </c>
      <c r="E2676" s="102" t="s">
        <v>449</v>
      </c>
      <c r="F2676" s="102" t="s">
        <v>449</v>
      </c>
    </row>
    <row r="2677" hidden="1">
      <c r="A2677" s="102" t="s">
        <v>2066</v>
      </c>
      <c r="B2677" s="102" t="s">
        <v>544</v>
      </c>
      <c r="C2677" s="102" t="s">
        <v>545</v>
      </c>
      <c r="D2677" s="172">
        <v>45545.0</v>
      </c>
      <c r="E2677" s="102" t="s">
        <v>449</v>
      </c>
      <c r="F2677" s="102" t="s">
        <v>449</v>
      </c>
    </row>
    <row r="2678" hidden="1">
      <c r="A2678" s="102" t="s">
        <v>2066</v>
      </c>
      <c r="B2678" s="102" t="s">
        <v>541</v>
      </c>
      <c r="C2678" s="102" t="s">
        <v>542</v>
      </c>
      <c r="D2678" s="191">
        <v>45545.0</v>
      </c>
      <c r="E2678" s="102" t="s">
        <v>449</v>
      </c>
      <c r="F2678" s="102" t="s">
        <v>449</v>
      </c>
    </row>
    <row r="2679" hidden="1">
      <c r="A2679" s="102" t="s">
        <v>2066</v>
      </c>
      <c r="B2679" s="102" t="s">
        <v>526</v>
      </c>
      <c r="C2679" s="102" t="s">
        <v>527</v>
      </c>
      <c r="D2679" s="191">
        <v>45545.0</v>
      </c>
      <c r="E2679" s="102" t="s">
        <v>449</v>
      </c>
      <c r="F2679" s="102" t="s">
        <v>449</v>
      </c>
    </row>
    <row r="2680" hidden="1">
      <c r="A2680" s="102" t="s">
        <v>2066</v>
      </c>
      <c r="B2680" s="102" t="s">
        <v>464</v>
      </c>
      <c r="C2680" s="102" t="s">
        <v>465</v>
      </c>
      <c r="D2680" s="191">
        <v>45545.0</v>
      </c>
      <c r="E2680" s="102" t="s">
        <v>449</v>
      </c>
      <c r="F2680" s="102" t="s">
        <v>449</v>
      </c>
    </row>
    <row r="2681" hidden="1">
      <c r="A2681" s="102" t="s">
        <v>2066</v>
      </c>
      <c r="B2681" s="102" t="s">
        <v>447</v>
      </c>
      <c r="C2681" s="102" t="s">
        <v>448</v>
      </c>
      <c r="D2681" s="191">
        <v>45545.0</v>
      </c>
      <c r="E2681" s="102" t="s">
        <v>449</v>
      </c>
      <c r="F2681" s="102" t="s">
        <v>449</v>
      </c>
    </row>
    <row r="2682" hidden="1">
      <c r="A2682" s="102" t="s">
        <v>2041</v>
      </c>
      <c r="B2682" s="102" t="s">
        <v>830</v>
      </c>
      <c r="C2682" s="102" t="s">
        <v>831</v>
      </c>
      <c r="D2682" s="191">
        <v>45545.0</v>
      </c>
      <c r="E2682" s="102" t="s">
        <v>387</v>
      </c>
      <c r="F2682" s="102" t="s">
        <v>387</v>
      </c>
    </row>
    <row r="2683" hidden="1">
      <c r="A2683" s="102" t="s">
        <v>2041</v>
      </c>
      <c r="B2683" s="102" t="s">
        <v>797</v>
      </c>
      <c r="C2683" s="102" t="s">
        <v>798</v>
      </c>
      <c r="D2683" s="191">
        <v>45545.0</v>
      </c>
      <c r="E2683" s="102" t="s">
        <v>387</v>
      </c>
      <c r="F2683" s="102" t="s">
        <v>387</v>
      </c>
    </row>
    <row r="2684" hidden="1">
      <c r="A2684" s="102" t="s">
        <v>2041</v>
      </c>
      <c r="B2684" s="102" t="s">
        <v>626</v>
      </c>
      <c r="C2684" s="102" t="s">
        <v>627</v>
      </c>
      <c r="D2684" s="191">
        <v>45545.0</v>
      </c>
      <c r="E2684" s="102" t="s">
        <v>387</v>
      </c>
      <c r="F2684" s="102" t="s">
        <v>387</v>
      </c>
    </row>
    <row r="2685" hidden="1">
      <c r="A2685" s="102" t="s">
        <v>2041</v>
      </c>
      <c r="B2685" s="102" t="s">
        <v>405</v>
      </c>
      <c r="C2685" s="102" t="s">
        <v>406</v>
      </c>
      <c r="D2685" s="191">
        <v>45545.0</v>
      </c>
      <c r="E2685" s="102" t="s">
        <v>387</v>
      </c>
      <c r="F2685" s="102" t="s">
        <v>387</v>
      </c>
    </row>
    <row r="2686" hidden="1">
      <c r="A2686" s="102" t="s">
        <v>2032</v>
      </c>
      <c r="B2686" s="102" t="s">
        <v>376</v>
      </c>
      <c r="C2686" s="102" t="s">
        <v>377</v>
      </c>
      <c r="D2686" s="192">
        <v>45545.0</v>
      </c>
      <c r="E2686" s="102" t="s">
        <v>327</v>
      </c>
      <c r="F2686" s="102" t="s">
        <v>327</v>
      </c>
    </row>
    <row r="2687" hidden="1">
      <c r="A2687" s="102" t="s">
        <v>2032</v>
      </c>
      <c r="B2687" s="102" t="s">
        <v>373</v>
      </c>
      <c r="C2687" s="102" t="s">
        <v>374</v>
      </c>
      <c r="D2687" s="191">
        <v>45545.0</v>
      </c>
      <c r="E2687" s="102" t="s">
        <v>327</v>
      </c>
      <c r="F2687" s="102" t="s">
        <v>327</v>
      </c>
    </row>
    <row r="2688" hidden="1">
      <c r="A2688" s="102" t="s">
        <v>2032</v>
      </c>
      <c r="B2688" s="102" t="s">
        <v>353</v>
      </c>
      <c r="C2688" s="102" t="s">
        <v>354</v>
      </c>
      <c r="D2688" s="191">
        <v>45545.0</v>
      </c>
      <c r="E2688" s="102" t="s">
        <v>327</v>
      </c>
      <c r="F2688" s="102" t="s">
        <v>327</v>
      </c>
    </row>
    <row r="2689" hidden="1">
      <c r="A2689" s="102" t="s">
        <v>1948</v>
      </c>
      <c r="B2689" s="102" t="s">
        <v>768</v>
      </c>
      <c r="C2689" s="102" t="s">
        <v>769</v>
      </c>
      <c r="D2689" s="191">
        <v>45545.0</v>
      </c>
      <c r="E2689" s="102" t="s">
        <v>141</v>
      </c>
      <c r="F2689" s="102" t="s">
        <v>141</v>
      </c>
    </row>
    <row r="2690" hidden="1">
      <c r="A2690" s="102" t="s">
        <v>1948</v>
      </c>
      <c r="B2690" s="102" t="s">
        <v>719</v>
      </c>
      <c r="C2690" s="102" t="s">
        <v>720</v>
      </c>
      <c r="D2690" s="191">
        <v>45545.0</v>
      </c>
      <c r="E2690" s="102" t="s">
        <v>141</v>
      </c>
      <c r="F2690" s="102" t="s">
        <v>141</v>
      </c>
    </row>
    <row r="2691" hidden="1">
      <c r="A2691" s="102" t="s">
        <v>1948</v>
      </c>
      <c r="B2691" s="102" t="s">
        <v>700</v>
      </c>
      <c r="C2691" s="102" t="s">
        <v>701</v>
      </c>
      <c r="D2691" s="191">
        <v>45545.0</v>
      </c>
      <c r="E2691" s="102" t="s">
        <v>141</v>
      </c>
      <c r="F2691" s="102" t="s">
        <v>141</v>
      </c>
    </row>
    <row r="2692" hidden="1">
      <c r="A2692" s="102" t="s">
        <v>1948</v>
      </c>
      <c r="B2692" s="102" t="s">
        <v>160</v>
      </c>
      <c r="C2692" s="102" t="s">
        <v>161</v>
      </c>
      <c r="D2692" s="191">
        <v>45545.0</v>
      </c>
      <c r="E2692" s="102" t="s">
        <v>141</v>
      </c>
      <c r="F2692" s="102" t="s">
        <v>141</v>
      </c>
    </row>
    <row r="2693" hidden="1">
      <c r="A2693" s="102" t="s">
        <v>1948</v>
      </c>
      <c r="B2693" s="102" t="s">
        <v>147</v>
      </c>
      <c r="C2693" s="102" t="s">
        <v>148</v>
      </c>
      <c r="D2693" s="191">
        <v>45545.0</v>
      </c>
      <c r="E2693" s="102" t="s">
        <v>141</v>
      </c>
      <c r="F2693" s="102" t="s">
        <v>141</v>
      </c>
    </row>
    <row r="2694" hidden="1">
      <c r="A2694" s="102" t="s">
        <v>2085</v>
      </c>
      <c r="B2694" s="102" t="s">
        <v>781</v>
      </c>
      <c r="C2694" s="102" t="s">
        <v>782</v>
      </c>
      <c r="D2694" s="191">
        <v>45545.0</v>
      </c>
      <c r="E2694" s="102" t="s">
        <v>439</v>
      </c>
      <c r="F2694" s="102" t="s">
        <v>439</v>
      </c>
    </row>
    <row r="2695" hidden="1">
      <c r="A2695" s="102" t="s">
        <v>2085</v>
      </c>
      <c r="B2695" s="102" t="s">
        <v>674</v>
      </c>
      <c r="C2695" s="102" t="s">
        <v>675</v>
      </c>
      <c r="D2695" s="191">
        <v>45545.0</v>
      </c>
      <c r="E2695" s="102" t="s">
        <v>439</v>
      </c>
      <c r="F2695" s="102" t="s">
        <v>439</v>
      </c>
    </row>
    <row r="2696" hidden="1">
      <c r="A2696" s="102" t="s">
        <v>2085</v>
      </c>
      <c r="B2696" s="102" t="s">
        <v>444</v>
      </c>
      <c r="C2696" s="102" t="s">
        <v>445</v>
      </c>
      <c r="D2696" s="191">
        <v>45545.0</v>
      </c>
      <c r="E2696" s="102" t="s">
        <v>439</v>
      </c>
      <c r="F2696" s="102" t="s">
        <v>439</v>
      </c>
    </row>
    <row r="2697" hidden="1">
      <c r="A2697" s="102" t="s">
        <v>1971</v>
      </c>
      <c r="B2697" s="102" t="s">
        <v>802</v>
      </c>
      <c r="C2697" s="102" t="s">
        <v>803</v>
      </c>
      <c r="D2697" s="191">
        <v>45545.0</v>
      </c>
      <c r="E2697" s="102" t="s">
        <v>86</v>
      </c>
      <c r="F2697" s="102" t="s">
        <v>86</v>
      </c>
    </row>
    <row r="2698" hidden="1">
      <c r="A2698" s="102" t="s">
        <v>1971</v>
      </c>
      <c r="B2698" s="102" t="s">
        <v>773</v>
      </c>
      <c r="C2698" s="102" t="s">
        <v>774</v>
      </c>
      <c r="D2698" s="191">
        <v>45545.0</v>
      </c>
      <c r="E2698" s="102" t="s">
        <v>86</v>
      </c>
      <c r="F2698" s="102" t="s">
        <v>86</v>
      </c>
    </row>
    <row r="2699" hidden="1">
      <c r="A2699" s="102" t="s">
        <v>1971</v>
      </c>
      <c r="B2699" s="102" t="s">
        <v>771</v>
      </c>
      <c r="C2699" s="102" t="s">
        <v>772</v>
      </c>
      <c r="D2699" s="191">
        <v>45545.0</v>
      </c>
      <c r="E2699" s="102" t="s">
        <v>86</v>
      </c>
      <c r="F2699" s="102" t="s">
        <v>86</v>
      </c>
    </row>
    <row r="2700" hidden="1">
      <c r="A2700" s="102" t="s">
        <v>1971</v>
      </c>
      <c r="B2700" s="102" t="s">
        <v>105</v>
      </c>
      <c r="C2700" s="102" t="s">
        <v>106</v>
      </c>
      <c r="D2700" s="191">
        <v>45545.0</v>
      </c>
      <c r="E2700" s="102" t="s">
        <v>86</v>
      </c>
      <c r="F2700" s="102" t="s">
        <v>86</v>
      </c>
    </row>
    <row r="2701" hidden="1">
      <c r="A2701" s="102" t="s">
        <v>1971</v>
      </c>
      <c r="B2701" s="102" t="s">
        <v>96</v>
      </c>
      <c r="C2701" s="102" t="s">
        <v>97</v>
      </c>
      <c r="D2701" s="191">
        <v>45545.0</v>
      </c>
      <c r="E2701" s="102" t="s">
        <v>86</v>
      </c>
      <c r="F2701" s="102" t="s">
        <v>86</v>
      </c>
    </row>
    <row r="2702" hidden="1">
      <c r="A2702" s="102" t="s">
        <v>1971</v>
      </c>
      <c r="B2702" s="102" t="s">
        <v>79</v>
      </c>
      <c r="C2702" s="102" t="s">
        <v>80</v>
      </c>
      <c r="D2702" s="191">
        <v>45545.0</v>
      </c>
      <c r="E2702" s="102" t="s">
        <v>86</v>
      </c>
      <c r="F2702" s="102" t="s">
        <v>86</v>
      </c>
    </row>
    <row r="2703" hidden="1">
      <c r="A2703" s="102" t="s">
        <v>2075</v>
      </c>
      <c r="B2703" s="102" t="s">
        <v>812</v>
      </c>
      <c r="C2703" s="102" t="s">
        <v>813</v>
      </c>
      <c r="D2703" s="191">
        <v>45575.0</v>
      </c>
      <c r="E2703" s="102" t="s">
        <v>293</v>
      </c>
      <c r="F2703" s="102" t="s">
        <v>293</v>
      </c>
    </row>
    <row r="2704" hidden="1">
      <c r="A2704" s="102" t="s">
        <v>2075</v>
      </c>
      <c r="B2704" s="102" t="s">
        <v>794</v>
      </c>
      <c r="C2704" s="102" t="s">
        <v>605</v>
      </c>
      <c r="D2704" s="191">
        <v>45575.0</v>
      </c>
      <c r="E2704" s="102" t="s">
        <v>293</v>
      </c>
      <c r="F2704" s="102" t="s">
        <v>293</v>
      </c>
    </row>
    <row r="2705" hidden="1">
      <c r="A2705" s="102" t="s">
        <v>2075</v>
      </c>
      <c r="B2705" s="102" t="s">
        <v>766</v>
      </c>
      <c r="C2705" s="102" t="s">
        <v>231</v>
      </c>
      <c r="D2705" s="191">
        <v>45575.0</v>
      </c>
      <c r="E2705" s="102" t="s">
        <v>293</v>
      </c>
      <c r="F2705" s="102" t="s">
        <v>293</v>
      </c>
    </row>
    <row r="2706" hidden="1">
      <c r="A2706" s="102" t="s">
        <v>2075</v>
      </c>
      <c r="B2706" s="102" t="s">
        <v>717</v>
      </c>
      <c r="C2706" s="102" t="s">
        <v>536</v>
      </c>
      <c r="D2706" s="191">
        <v>45575.0</v>
      </c>
      <c r="E2706" s="102" t="s">
        <v>293</v>
      </c>
      <c r="F2706" s="102" t="s">
        <v>293</v>
      </c>
    </row>
    <row r="2707" hidden="1">
      <c r="A2707" s="102" t="s">
        <v>2075</v>
      </c>
      <c r="B2707" s="102" t="s">
        <v>664</v>
      </c>
      <c r="C2707" s="102" t="s">
        <v>643</v>
      </c>
      <c r="D2707" s="191">
        <v>45575.0</v>
      </c>
      <c r="E2707" s="102" t="s">
        <v>293</v>
      </c>
      <c r="F2707" s="102" t="s">
        <v>293</v>
      </c>
    </row>
    <row r="2708" hidden="1">
      <c r="A2708" s="102" t="s">
        <v>2075</v>
      </c>
      <c r="B2708" s="102" t="s">
        <v>655</v>
      </c>
      <c r="C2708" s="102" t="s">
        <v>656</v>
      </c>
      <c r="D2708" s="191">
        <v>45575.0</v>
      </c>
      <c r="E2708" s="102" t="s">
        <v>293</v>
      </c>
      <c r="F2708" s="102" t="s">
        <v>293</v>
      </c>
    </row>
    <row r="2709" hidden="1">
      <c r="A2709" s="102" t="s">
        <v>2075</v>
      </c>
      <c r="B2709" s="102" t="s">
        <v>586</v>
      </c>
      <c r="C2709" s="102" t="s">
        <v>587</v>
      </c>
      <c r="D2709" s="191">
        <v>45575.0</v>
      </c>
      <c r="E2709" s="102" t="s">
        <v>293</v>
      </c>
      <c r="F2709" s="102" t="s">
        <v>293</v>
      </c>
    </row>
    <row r="2710" hidden="1">
      <c r="A2710" s="102" t="s">
        <v>2075</v>
      </c>
      <c r="B2710" s="102" t="s">
        <v>582</v>
      </c>
      <c r="C2710" s="102" t="s">
        <v>583</v>
      </c>
      <c r="D2710" s="191">
        <v>45575.0</v>
      </c>
      <c r="E2710" s="102" t="s">
        <v>293</v>
      </c>
      <c r="F2710" s="102" t="s">
        <v>293</v>
      </c>
    </row>
    <row r="2711" hidden="1">
      <c r="A2711" s="102" t="s">
        <v>2075</v>
      </c>
      <c r="B2711" s="102" t="s">
        <v>574</v>
      </c>
      <c r="C2711" s="102" t="s">
        <v>575</v>
      </c>
      <c r="D2711" s="191">
        <v>45575.0</v>
      </c>
      <c r="E2711" s="102" t="s">
        <v>293</v>
      </c>
      <c r="F2711" s="102" t="s">
        <v>293</v>
      </c>
    </row>
    <row r="2712" hidden="1">
      <c r="A2712" s="102" t="s">
        <v>2075</v>
      </c>
      <c r="B2712" s="102" t="s">
        <v>571</v>
      </c>
      <c r="C2712" s="102" t="s">
        <v>572</v>
      </c>
      <c r="D2712" s="191">
        <v>45575.0</v>
      </c>
      <c r="E2712" s="102" t="s">
        <v>293</v>
      </c>
      <c r="F2712" s="102" t="s">
        <v>293</v>
      </c>
    </row>
    <row r="2713" hidden="1">
      <c r="A2713" s="102" t="s">
        <v>2075</v>
      </c>
      <c r="B2713" s="102" t="s">
        <v>567</v>
      </c>
      <c r="C2713" s="102" t="s">
        <v>568</v>
      </c>
      <c r="D2713" s="191">
        <v>45575.0</v>
      </c>
      <c r="E2713" s="102" t="s">
        <v>293</v>
      </c>
      <c r="F2713" s="102" t="s">
        <v>293</v>
      </c>
    </row>
    <row r="2714" hidden="1">
      <c r="A2714" s="102" t="s">
        <v>2075</v>
      </c>
      <c r="B2714" s="102" t="s">
        <v>561</v>
      </c>
      <c r="C2714" s="102" t="s">
        <v>562</v>
      </c>
      <c r="D2714" s="191">
        <v>45575.0</v>
      </c>
      <c r="E2714" s="102" t="s">
        <v>293</v>
      </c>
      <c r="F2714" s="102" t="s">
        <v>293</v>
      </c>
    </row>
    <row r="2715" hidden="1">
      <c r="A2715" s="102" t="s">
        <v>2008</v>
      </c>
      <c r="B2715" s="102" t="s">
        <v>810</v>
      </c>
      <c r="C2715" s="102" t="s">
        <v>811</v>
      </c>
      <c r="D2715" s="191">
        <v>45606.0</v>
      </c>
      <c r="E2715" s="102" t="s">
        <v>453</v>
      </c>
      <c r="F2715" s="102" t="s">
        <v>453</v>
      </c>
    </row>
    <row r="2716" hidden="1">
      <c r="A2716" s="102" t="s">
        <v>2008</v>
      </c>
      <c r="B2716" s="102" t="s">
        <v>737</v>
      </c>
      <c r="C2716" s="102" t="s">
        <v>738</v>
      </c>
      <c r="D2716" s="191">
        <v>45606.0</v>
      </c>
      <c r="E2716" s="102" t="s">
        <v>453</v>
      </c>
      <c r="F2716" s="102" t="s">
        <v>453</v>
      </c>
    </row>
    <row r="2717" hidden="1">
      <c r="A2717" s="102" t="s">
        <v>2008</v>
      </c>
      <c r="B2717" s="102" t="s">
        <v>726</v>
      </c>
      <c r="C2717" s="102" t="s">
        <v>727</v>
      </c>
      <c r="D2717" s="191">
        <v>45606.0</v>
      </c>
      <c r="E2717" s="102" t="s">
        <v>453</v>
      </c>
      <c r="F2717" s="102" t="s">
        <v>453</v>
      </c>
    </row>
    <row r="2718" hidden="1">
      <c r="A2718" s="102" t="s">
        <v>2008</v>
      </c>
      <c r="B2718" s="102" t="s">
        <v>629</v>
      </c>
      <c r="C2718" s="102" t="s">
        <v>630</v>
      </c>
      <c r="D2718" s="191">
        <v>45606.0</v>
      </c>
      <c r="E2718" s="102" t="s">
        <v>453</v>
      </c>
      <c r="F2718" s="102" t="s">
        <v>453</v>
      </c>
    </row>
    <row r="2719" hidden="1">
      <c r="A2719" s="102" t="s">
        <v>2008</v>
      </c>
      <c r="B2719" s="102" t="s">
        <v>486</v>
      </c>
      <c r="C2719" s="102" t="s">
        <v>487</v>
      </c>
      <c r="D2719" s="191">
        <v>45606.0</v>
      </c>
      <c r="E2719" s="102" t="s">
        <v>453</v>
      </c>
      <c r="F2719" s="102" t="s">
        <v>453</v>
      </c>
    </row>
    <row r="2720" hidden="1">
      <c r="A2720" s="102" t="s">
        <v>2008</v>
      </c>
      <c r="B2720" s="102" t="s">
        <v>461</v>
      </c>
      <c r="C2720" s="102" t="s">
        <v>462</v>
      </c>
      <c r="D2720" s="191">
        <v>45606.0</v>
      </c>
      <c r="E2720" s="102" t="s">
        <v>453</v>
      </c>
      <c r="F2720" s="102" t="s">
        <v>453</v>
      </c>
    </row>
    <row r="2721" hidden="1">
      <c r="A2721" s="102" t="s">
        <v>2008</v>
      </c>
      <c r="B2721" s="102" t="s">
        <v>451</v>
      </c>
      <c r="C2721" s="102" t="s">
        <v>452</v>
      </c>
      <c r="D2721" s="191">
        <v>45606.0</v>
      </c>
      <c r="E2721" s="102" t="s">
        <v>453</v>
      </c>
      <c r="F2721" s="102" t="s">
        <v>453</v>
      </c>
    </row>
    <row r="2722" hidden="1">
      <c r="A2722" s="102" t="s">
        <v>2042</v>
      </c>
      <c r="B2722" s="102" t="s">
        <v>830</v>
      </c>
      <c r="C2722" s="102" t="s">
        <v>831</v>
      </c>
      <c r="D2722" s="191">
        <v>45606.0</v>
      </c>
      <c r="E2722" s="102" t="s">
        <v>387</v>
      </c>
      <c r="F2722" s="102" t="s">
        <v>387</v>
      </c>
    </row>
    <row r="2723" hidden="1">
      <c r="A2723" s="102" t="s">
        <v>2042</v>
      </c>
      <c r="B2723" s="102" t="s">
        <v>797</v>
      </c>
      <c r="C2723" s="102" t="s">
        <v>798</v>
      </c>
      <c r="D2723" s="191">
        <v>45606.0</v>
      </c>
      <c r="E2723" s="102" t="s">
        <v>387</v>
      </c>
      <c r="F2723" s="102" t="s">
        <v>387</v>
      </c>
    </row>
    <row r="2724" hidden="1">
      <c r="A2724" s="102" t="s">
        <v>2042</v>
      </c>
      <c r="B2724" s="102" t="s">
        <v>626</v>
      </c>
      <c r="C2724" s="102" t="s">
        <v>627</v>
      </c>
      <c r="D2724" s="191">
        <v>45606.0</v>
      </c>
      <c r="E2724" s="102" t="s">
        <v>387</v>
      </c>
      <c r="F2724" s="102" t="s">
        <v>387</v>
      </c>
    </row>
    <row r="2725" hidden="1">
      <c r="A2725" s="102" t="s">
        <v>2042</v>
      </c>
      <c r="B2725" s="102" t="s">
        <v>405</v>
      </c>
      <c r="C2725" s="102" t="s">
        <v>406</v>
      </c>
      <c r="D2725" s="191">
        <v>45606.0</v>
      </c>
      <c r="E2725" s="102" t="s">
        <v>387</v>
      </c>
      <c r="F2725" s="102" t="s">
        <v>387</v>
      </c>
    </row>
    <row r="2726" hidden="1">
      <c r="A2726" s="102" t="s">
        <v>2042</v>
      </c>
      <c r="B2726" s="102" t="s">
        <v>376</v>
      </c>
      <c r="C2726" s="102" t="s">
        <v>377</v>
      </c>
      <c r="D2726" s="192">
        <v>45606.0</v>
      </c>
      <c r="E2726" s="102" t="s">
        <v>327</v>
      </c>
      <c r="F2726" s="102" t="s">
        <v>387</v>
      </c>
    </row>
    <row r="2727" hidden="1">
      <c r="A2727" s="102" t="s">
        <v>1998</v>
      </c>
      <c r="B2727" s="102" t="s">
        <v>818</v>
      </c>
      <c r="C2727" s="102" t="s">
        <v>819</v>
      </c>
      <c r="D2727" s="191">
        <v>45606.0</v>
      </c>
      <c r="E2727" s="102" t="s">
        <v>50</v>
      </c>
      <c r="F2727" s="102" t="s">
        <v>50</v>
      </c>
    </row>
    <row r="2728" hidden="1">
      <c r="A2728" s="102" t="s">
        <v>1998</v>
      </c>
      <c r="B2728" s="102" t="s">
        <v>783</v>
      </c>
      <c r="C2728" s="102" t="s">
        <v>784</v>
      </c>
      <c r="D2728" s="191">
        <v>45606.0</v>
      </c>
      <c r="E2728" s="102" t="s">
        <v>50</v>
      </c>
      <c r="F2728" s="102" t="s">
        <v>50</v>
      </c>
    </row>
    <row r="2729" hidden="1">
      <c r="A2729" s="102" t="s">
        <v>1998</v>
      </c>
      <c r="B2729" s="102" t="s">
        <v>776</v>
      </c>
      <c r="C2729" s="102" t="s">
        <v>777</v>
      </c>
      <c r="D2729" s="191">
        <v>45606.0</v>
      </c>
      <c r="E2729" s="102" t="s">
        <v>50</v>
      </c>
      <c r="F2729" s="102" t="s">
        <v>50</v>
      </c>
    </row>
    <row r="2730" hidden="1">
      <c r="A2730" s="102" t="s">
        <v>1998</v>
      </c>
      <c r="B2730" s="102" t="s">
        <v>755</v>
      </c>
      <c r="C2730" s="102" t="s">
        <v>756</v>
      </c>
      <c r="D2730" s="191">
        <v>45606.0</v>
      </c>
      <c r="E2730" s="102" t="s">
        <v>50</v>
      </c>
      <c r="F2730" s="102" t="s">
        <v>50</v>
      </c>
    </row>
    <row r="2731" hidden="1">
      <c r="A2731" s="102" t="s">
        <v>1998</v>
      </c>
      <c r="B2731" s="102" t="s">
        <v>665</v>
      </c>
      <c r="C2731" s="102" t="s">
        <v>666</v>
      </c>
      <c r="D2731" s="191">
        <v>45606.0</v>
      </c>
      <c r="E2731" s="102" t="s">
        <v>50</v>
      </c>
      <c r="F2731" s="102" t="s">
        <v>50</v>
      </c>
    </row>
    <row r="2732" hidden="1">
      <c r="A2732" s="102" t="s">
        <v>1998</v>
      </c>
      <c r="B2732" s="102" t="s">
        <v>183</v>
      </c>
      <c r="C2732" s="102" t="s">
        <v>184</v>
      </c>
      <c r="D2732" s="191">
        <v>45606.0</v>
      </c>
      <c r="E2732" s="102" t="s">
        <v>50</v>
      </c>
      <c r="F2732" s="102" t="s">
        <v>50</v>
      </c>
    </row>
    <row r="2733" hidden="1">
      <c r="A2733" s="102" t="s">
        <v>1998</v>
      </c>
      <c r="B2733" s="102" t="s">
        <v>174</v>
      </c>
      <c r="C2733" s="102" t="s">
        <v>175</v>
      </c>
      <c r="D2733" s="191">
        <v>45606.0</v>
      </c>
      <c r="E2733" s="102" t="s">
        <v>50</v>
      </c>
      <c r="F2733" s="102" t="s">
        <v>50</v>
      </c>
    </row>
    <row r="2734" hidden="1">
      <c r="A2734" s="102" t="s">
        <v>1998</v>
      </c>
      <c r="B2734" s="102" t="s">
        <v>171</v>
      </c>
      <c r="C2734" s="102" t="s">
        <v>172</v>
      </c>
      <c r="D2734" s="191">
        <v>45606.0</v>
      </c>
      <c r="E2734" s="102" t="s">
        <v>50</v>
      </c>
      <c r="F2734" s="102" t="s">
        <v>50</v>
      </c>
    </row>
    <row r="2735" hidden="1">
      <c r="A2735" s="102" t="s">
        <v>1998</v>
      </c>
      <c r="B2735" s="102" t="s">
        <v>135</v>
      </c>
      <c r="C2735" s="102" t="s">
        <v>136</v>
      </c>
      <c r="D2735" s="191">
        <v>45606.0</v>
      </c>
      <c r="E2735" s="102" t="s">
        <v>114</v>
      </c>
      <c r="F2735" s="102" t="s">
        <v>50</v>
      </c>
    </row>
    <row r="2736" hidden="1">
      <c r="A2736" s="102" t="s">
        <v>1998</v>
      </c>
      <c r="B2736" s="102" t="s">
        <v>120</v>
      </c>
      <c r="C2736" s="102" t="s">
        <v>121</v>
      </c>
      <c r="D2736" s="191">
        <v>45606.0</v>
      </c>
      <c r="E2736" s="102" t="s">
        <v>114</v>
      </c>
      <c r="F2736" s="102" t="s">
        <v>50</v>
      </c>
    </row>
    <row r="2737" hidden="1">
      <c r="A2737" s="102" t="s">
        <v>1998</v>
      </c>
      <c r="B2737" s="102" t="s">
        <v>74</v>
      </c>
      <c r="C2737" s="102" t="s">
        <v>75</v>
      </c>
      <c r="D2737" s="191">
        <v>45606.0</v>
      </c>
      <c r="E2737" s="102" t="s">
        <v>86</v>
      </c>
      <c r="F2737" s="102" t="s">
        <v>50</v>
      </c>
    </row>
    <row r="2738" hidden="1">
      <c r="A2738" s="102" t="s">
        <v>1998</v>
      </c>
      <c r="B2738" s="102" t="s">
        <v>48</v>
      </c>
      <c r="C2738" s="102" t="s">
        <v>49</v>
      </c>
      <c r="D2738" s="191">
        <v>45606.0</v>
      </c>
      <c r="E2738" s="102" t="s">
        <v>50</v>
      </c>
      <c r="F2738" s="102" t="s">
        <v>50</v>
      </c>
    </row>
    <row r="2739" hidden="1">
      <c r="A2739" s="102" t="s">
        <v>2033</v>
      </c>
      <c r="B2739" s="102" t="s">
        <v>373</v>
      </c>
      <c r="C2739" s="102" t="s">
        <v>374</v>
      </c>
      <c r="D2739" s="191">
        <v>45606.0</v>
      </c>
      <c r="E2739" s="102" t="s">
        <v>327</v>
      </c>
      <c r="F2739" s="102" t="s">
        <v>327</v>
      </c>
    </row>
    <row r="2740" hidden="1">
      <c r="A2740" s="102" t="s">
        <v>2033</v>
      </c>
      <c r="B2740" s="102" t="s">
        <v>353</v>
      </c>
      <c r="C2740" s="102" t="s">
        <v>354</v>
      </c>
      <c r="D2740" s="191">
        <v>45606.0</v>
      </c>
      <c r="E2740" s="102" t="s">
        <v>327</v>
      </c>
      <c r="F2740" s="102" t="s">
        <v>327</v>
      </c>
    </row>
    <row r="2741" hidden="1">
      <c r="A2741" s="102" t="s">
        <v>2033</v>
      </c>
      <c r="B2741" s="102" t="s">
        <v>340</v>
      </c>
      <c r="C2741" s="102" t="s">
        <v>341</v>
      </c>
      <c r="D2741" s="191">
        <v>45606.0</v>
      </c>
      <c r="E2741" s="102" t="s">
        <v>327</v>
      </c>
      <c r="F2741" s="102" t="s">
        <v>327</v>
      </c>
    </row>
    <row r="2742" hidden="1">
      <c r="A2742" s="102" t="s">
        <v>2033</v>
      </c>
      <c r="B2742" s="102" t="s">
        <v>333</v>
      </c>
      <c r="C2742" s="102" t="s">
        <v>268</v>
      </c>
      <c r="D2742" s="191">
        <v>45606.0</v>
      </c>
      <c r="E2742" s="102" t="s">
        <v>327</v>
      </c>
      <c r="F2742" s="102" t="s">
        <v>327</v>
      </c>
    </row>
    <row r="2743" hidden="1">
      <c r="A2743" s="102" t="s">
        <v>2033</v>
      </c>
      <c r="B2743" s="102" t="s">
        <v>330</v>
      </c>
      <c r="C2743" s="102" t="s">
        <v>331</v>
      </c>
      <c r="D2743" s="191">
        <v>45606.0</v>
      </c>
      <c r="E2743" s="102" t="s">
        <v>327</v>
      </c>
      <c r="F2743" s="102" t="s">
        <v>327</v>
      </c>
    </row>
    <row r="2744" hidden="1">
      <c r="A2744" s="102" t="s">
        <v>2086</v>
      </c>
      <c r="B2744" s="102" t="s">
        <v>834</v>
      </c>
      <c r="C2744" s="102" t="s">
        <v>835</v>
      </c>
      <c r="D2744" s="191">
        <v>45606.0</v>
      </c>
      <c r="E2744" s="102" t="s">
        <v>439</v>
      </c>
      <c r="F2744" s="102" t="s">
        <v>439</v>
      </c>
    </row>
    <row r="2745" hidden="1">
      <c r="A2745" s="102" t="s">
        <v>2086</v>
      </c>
      <c r="B2745" s="102" t="s">
        <v>808</v>
      </c>
      <c r="C2745" s="102" t="s">
        <v>809</v>
      </c>
      <c r="D2745" s="191">
        <v>45606.0</v>
      </c>
      <c r="E2745" s="102" t="s">
        <v>439</v>
      </c>
      <c r="F2745" s="102" t="s">
        <v>439</v>
      </c>
    </row>
    <row r="2746" hidden="1">
      <c r="A2746" s="102" t="s">
        <v>2086</v>
      </c>
      <c r="B2746" s="102" t="s">
        <v>684</v>
      </c>
      <c r="C2746" s="102" t="s">
        <v>685</v>
      </c>
      <c r="D2746" s="191">
        <v>45606.0</v>
      </c>
      <c r="E2746" s="102" t="s">
        <v>439</v>
      </c>
      <c r="F2746" s="102" t="s">
        <v>439</v>
      </c>
    </row>
    <row r="2747" hidden="1">
      <c r="A2747" s="102" t="s">
        <v>2086</v>
      </c>
      <c r="B2747" s="102" t="s">
        <v>681</v>
      </c>
      <c r="C2747" s="102" t="s">
        <v>682</v>
      </c>
      <c r="D2747" s="191">
        <v>45606.0</v>
      </c>
      <c r="E2747" s="102" t="s">
        <v>306</v>
      </c>
      <c r="F2747" s="102" t="s">
        <v>439</v>
      </c>
    </row>
    <row r="2748" hidden="1">
      <c r="A2748" s="102" t="s">
        <v>2086</v>
      </c>
      <c r="B2748" s="102" t="s">
        <v>674</v>
      </c>
      <c r="C2748" s="102" t="s">
        <v>675</v>
      </c>
      <c r="D2748" s="191">
        <v>45606.0</v>
      </c>
      <c r="E2748" s="102" t="s">
        <v>439</v>
      </c>
      <c r="F2748" s="102" t="s">
        <v>439</v>
      </c>
    </row>
    <row r="2749" hidden="1">
      <c r="A2749" s="102" t="s">
        <v>2086</v>
      </c>
      <c r="B2749" s="102" t="s">
        <v>444</v>
      </c>
      <c r="C2749" s="102" t="s">
        <v>445</v>
      </c>
      <c r="D2749" s="191">
        <v>45606.0</v>
      </c>
      <c r="E2749" s="102" t="s">
        <v>439</v>
      </c>
      <c r="F2749" s="102" t="s">
        <v>439</v>
      </c>
    </row>
    <row r="2750" hidden="1">
      <c r="A2750" s="102" t="s">
        <v>1962</v>
      </c>
      <c r="B2750" s="102" t="s">
        <v>839</v>
      </c>
      <c r="C2750" s="102" t="s">
        <v>840</v>
      </c>
      <c r="D2750" s="191">
        <v>45606.0</v>
      </c>
      <c r="E2750" s="102" t="s">
        <v>50</v>
      </c>
      <c r="F2750" s="102" t="s">
        <v>27</v>
      </c>
    </row>
    <row r="2751" hidden="1">
      <c r="A2751" s="102" t="s">
        <v>1962</v>
      </c>
      <c r="B2751" s="102" t="s">
        <v>818</v>
      </c>
      <c r="C2751" s="102" t="s">
        <v>819</v>
      </c>
      <c r="D2751" s="191">
        <v>45606.0</v>
      </c>
      <c r="E2751" s="102" t="s">
        <v>50</v>
      </c>
      <c r="F2751" s="102" t="s">
        <v>27</v>
      </c>
    </row>
    <row r="2752" hidden="1">
      <c r="A2752" s="102" t="s">
        <v>1962</v>
      </c>
      <c r="B2752" s="102" t="s">
        <v>69</v>
      </c>
      <c r="C2752" s="102" t="s">
        <v>70</v>
      </c>
      <c r="D2752" s="172">
        <v>45606.0</v>
      </c>
      <c r="E2752" s="102" t="s">
        <v>27</v>
      </c>
      <c r="F2752" s="102" t="s">
        <v>27</v>
      </c>
    </row>
    <row r="2753" hidden="1">
      <c r="A2753" s="102" t="s">
        <v>1962</v>
      </c>
      <c r="B2753" s="102" t="s">
        <v>65</v>
      </c>
      <c r="C2753" s="102" t="s">
        <v>66</v>
      </c>
      <c r="D2753" s="191">
        <v>45606.0</v>
      </c>
      <c r="E2753" s="102" t="s">
        <v>27</v>
      </c>
      <c r="F2753" s="102" t="s">
        <v>27</v>
      </c>
    </row>
    <row r="2754" hidden="1">
      <c r="A2754" s="102" t="s">
        <v>1962</v>
      </c>
      <c r="B2754" s="102" t="s">
        <v>63</v>
      </c>
      <c r="C2754" s="102" t="s">
        <v>64</v>
      </c>
      <c r="D2754" s="191">
        <v>45606.0</v>
      </c>
      <c r="E2754" s="102" t="s">
        <v>27</v>
      </c>
      <c r="F2754" s="102" t="s">
        <v>27</v>
      </c>
    </row>
    <row r="2755" hidden="1">
      <c r="A2755" s="102" t="s">
        <v>1962</v>
      </c>
      <c r="B2755" s="102" t="s">
        <v>57</v>
      </c>
      <c r="C2755" s="102" t="s">
        <v>58</v>
      </c>
      <c r="D2755" s="191">
        <v>45606.0</v>
      </c>
      <c r="E2755" s="102" t="s">
        <v>27</v>
      </c>
      <c r="F2755" s="102" t="s">
        <v>27</v>
      </c>
    </row>
    <row r="2756" hidden="1">
      <c r="A2756" s="102" t="s">
        <v>1962</v>
      </c>
      <c r="B2756" s="102" t="s">
        <v>53</v>
      </c>
      <c r="C2756" s="102" t="s">
        <v>54</v>
      </c>
      <c r="D2756" s="191">
        <v>45606.0</v>
      </c>
      <c r="E2756" s="102" t="s">
        <v>27</v>
      </c>
      <c r="F2756" s="102" t="s">
        <v>27</v>
      </c>
    </row>
    <row r="2757" hidden="1">
      <c r="A2757" s="102" t="s">
        <v>1962</v>
      </c>
      <c r="B2757" s="102" t="s">
        <v>43</v>
      </c>
      <c r="C2757" s="102" t="s">
        <v>44</v>
      </c>
      <c r="D2757" s="191">
        <v>45606.0</v>
      </c>
      <c r="E2757" s="102" t="s">
        <v>27</v>
      </c>
      <c r="F2757" s="102" t="s">
        <v>27</v>
      </c>
    </row>
    <row r="2758" hidden="1">
      <c r="A2758" s="102" t="s">
        <v>1962</v>
      </c>
      <c r="B2758" s="102" t="s">
        <v>31</v>
      </c>
      <c r="C2758" s="102" t="s">
        <v>32</v>
      </c>
      <c r="D2758" s="191">
        <v>45606.0</v>
      </c>
      <c r="E2758" s="102" t="s">
        <v>27</v>
      </c>
      <c r="F2758" s="102" t="s">
        <v>27</v>
      </c>
    </row>
    <row r="2759" hidden="1">
      <c r="A2759" s="102" t="s">
        <v>2016</v>
      </c>
      <c r="B2759" s="102" t="s">
        <v>703</v>
      </c>
      <c r="C2759" s="102" t="s">
        <v>704</v>
      </c>
      <c r="D2759" s="191">
        <v>45636.0</v>
      </c>
      <c r="E2759" s="102" t="s">
        <v>225</v>
      </c>
      <c r="F2759" s="102" t="s">
        <v>225</v>
      </c>
    </row>
    <row r="2760">
      <c r="A2760" s="102" t="s">
        <v>2016</v>
      </c>
      <c r="B2760" s="102" t="s">
        <v>621</v>
      </c>
      <c r="C2760" s="102" t="s">
        <v>622</v>
      </c>
      <c r="D2760" s="191">
        <v>45636.0</v>
      </c>
      <c r="E2760" s="102" t="s">
        <v>225</v>
      </c>
      <c r="F2760" s="102" t="s">
        <v>225</v>
      </c>
    </row>
    <row r="2761" hidden="1">
      <c r="A2761" s="102" t="s">
        <v>2016</v>
      </c>
      <c r="B2761" s="102" t="s">
        <v>612</v>
      </c>
      <c r="C2761" s="102" t="s">
        <v>613</v>
      </c>
      <c r="D2761" s="191">
        <v>45636.0</v>
      </c>
      <c r="E2761" s="102" t="s">
        <v>225</v>
      </c>
      <c r="F2761" s="102" t="s">
        <v>225</v>
      </c>
    </row>
    <row r="2762" hidden="1">
      <c r="A2762" s="102" t="s">
        <v>2016</v>
      </c>
      <c r="B2762" s="102" t="s">
        <v>382</v>
      </c>
      <c r="C2762" s="102" t="s">
        <v>383</v>
      </c>
      <c r="D2762" s="191">
        <v>45636.0</v>
      </c>
      <c r="E2762" s="102" t="s">
        <v>225</v>
      </c>
      <c r="F2762" s="102" t="s">
        <v>225</v>
      </c>
    </row>
    <row r="2763" hidden="1">
      <c r="A2763" s="102" t="s">
        <v>2016</v>
      </c>
      <c r="B2763" s="102" t="s">
        <v>369</v>
      </c>
      <c r="C2763" s="102" t="s">
        <v>39</v>
      </c>
      <c r="D2763" s="191">
        <v>45636.0</v>
      </c>
      <c r="E2763" s="102" t="s">
        <v>225</v>
      </c>
      <c r="F2763" s="102" t="s">
        <v>225</v>
      </c>
    </row>
    <row r="2764" hidden="1">
      <c r="A2764" s="102" t="s">
        <v>2016</v>
      </c>
      <c r="B2764" s="102" t="s">
        <v>361</v>
      </c>
      <c r="C2764" s="102" t="s">
        <v>362</v>
      </c>
      <c r="D2764" s="191">
        <v>45636.0</v>
      </c>
      <c r="E2764" s="102" t="s">
        <v>225</v>
      </c>
      <c r="F2764" s="102" t="s">
        <v>225</v>
      </c>
    </row>
    <row r="2765" hidden="1">
      <c r="A2765" s="102" t="s">
        <v>2016</v>
      </c>
      <c r="B2765" s="102" t="s">
        <v>357</v>
      </c>
      <c r="C2765" s="102" t="s">
        <v>358</v>
      </c>
      <c r="D2765" s="191">
        <v>45636.0</v>
      </c>
      <c r="E2765" s="102" t="s">
        <v>225</v>
      </c>
      <c r="F2765" s="102" t="s">
        <v>225</v>
      </c>
    </row>
    <row r="2766" hidden="1">
      <c r="A2766" s="102" t="s">
        <v>2016</v>
      </c>
      <c r="B2766" s="102" t="s">
        <v>338</v>
      </c>
      <c r="C2766" s="102" t="s">
        <v>339</v>
      </c>
      <c r="D2766" s="191">
        <v>45636.0</v>
      </c>
      <c r="E2766" s="102" t="s">
        <v>225</v>
      </c>
      <c r="F2766" s="102" t="s">
        <v>225</v>
      </c>
    </row>
    <row r="2767" hidden="1">
      <c r="A2767" s="102" t="s">
        <v>2016</v>
      </c>
      <c r="B2767" s="102" t="s">
        <v>248</v>
      </c>
      <c r="C2767" s="102" t="s">
        <v>249</v>
      </c>
      <c r="D2767" s="191">
        <v>45636.0</v>
      </c>
      <c r="E2767" s="102" t="s">
        <v>225</v>
      </c>
      <c r="F2767" s="102" t="s">
        <v>225</v>
      </c>
    </row>
    <row r="2768" hidden="1">
      <c r="A2768" s="102" t="s">
        <v>2016</v>
      </c>
      <c r="B2768" s="102" t="s">
        <v>246</v>
      </c>
      <c r="C2768" s="102" t="s">
        <v>130</v>
      </c>
      <c r="D2768" s="191">
        <v>45636.0</v>
      </c>
      <c r="E2768" s="102" t="s">
        <v>225</v>
      </c>
      <c r="F2768" s="102" t="s">
        <v>225</v>
      </c>
    </row>
    <row r="2769" hidden="1">
      <c r="A2769" s="102" t="s">
        <v>2016</v>
      </c>
      <c r="B2769" s="102" t="s">
        <v>230</v>
      </c>
      <c r="C2769" s="102" t="s">
        <v>231</v>
      </c>
      <c r="D2769" s="172">
        <v>45636.0</v>
      </c>
      <c r="E2769" s="102" t="s">
        <v>225</v>
      </c>
      <c r="F2769" s="102" t="s">
        <v>225</v>
      </c>
    </row>
    <row r="2770" hidden="1">
      <c r="A2770" s="102" t="s">
        <v>2016</v>
      </c>
      <c r="B2770" s="102" t="s">
        <v>227</v>
      </c>
      <c r="C2770" s="102" t="s">
        <v>228</v>
      </c>
      <c r="D2770" s="191">
        <v>45636.0</v>
      </c>
      <c r="E2770" s="102" t="s">
        <v>225</v>
      </c>
      <c r="F2770" s="102" t="s">
        <v>225</v>
      </c>
    </row>
    <row r="2771" hidden="1">
      <c r="A2771" s="102" t="s">
        <v>2016</v>
      </c>
      <c r="B2771" s="102" t="s">
        <v>187</v>
      </c>
      <c r="C2771" s="102" t="s">
        <v>189</v>
      </c>
      <c r="D2771" s="191">
        <v>45636.0</v>
      </c>
      <c r="E2771" s="102" t="s">
        <v>190</v>
      </c>
      <c r="F2771" s="102" t="s">
        <v>225</v>
      </c>
    </row>
    <row r="2772" hidden="1">
      <c r="A2772" s="102" t="s">
        <v>1961</v>
      </c>
      <c r="B2772" s="102" t="s">
        <v>818</v>
      </c>
      <c r="C2772" s="102" t="s">
        <v>819</v>
      </c>
      <c r="D2772" s="191">
        <v>45545.0</v>
      </c>
      <c r="E2772" s="102" t="s">
        <v>50</v>
      </c>
      <c r="F2772" s="102" t="s">
        <v>27</v>
      </c>
    </row>
    <row r="2773" hidden="1">
      <c r="A2773" s="102" t="s">
        <v>1961</v>
      </c>
      <c r="B2773" s="102" t="s">
        <v>799</v>
      </c>
      <c r="C2773" s="102" t="s">
        <v>800</v>
      </c>
      <c r="D2773" s="192">
        <v>45545.0</v>
      </c>
      <c r="E2773" s="102" t="s">
        <v>27</v>
      </c>
      <c r="F2773" s="102" t="s">
        <v>27</v>
      </c>
    </row>
    <row r="2774" hidden="1">
      <c r="A2774" s="102" t="s">
        <v>1961</v>
      </c>
      <c r="B2774" s="102" t="s">
        <v>126</v>
      </c>
      <c r="C2774" s="102" t="s">
        <v>127</v>
      </c>
      <c r="D2774" s="191">
        <v>45545.0</v>
      </c>
      <c r="E2774" s="102" t="s">
        <v>114</v>
      </c>
      <c r="F2774" s="102" t="s">
        <v>27</v>
      </c>
    </row>
    <row r="2775" hidden="1">
      <c r="A2775" s="102" t="s">
        <v>1961</v>
      </c>
      <c r="B2775" s="102" t="s">
        <v>69</v>
      </c>
      <c r="C2775" s="102" t="s">
        <v>70</v>
      </c>
      <c r="D2775" s="172">
        <v>45545.0</v>
      </c>
      <c r="E2775" s="102" t="s">
        <v>27</v>
      </c>
      <c r="F2775" s="102" t="s">
        <v>27</v>
      </c>
    </row>
    <row r="2776" hidden="1">
      <c r="A2776" s="102" t="s">
        <v>1961</v>
      </c>
      <c r="B2776" s="102" t="s">
        <v>65</v>
      </c>
      <c r="C2776" s="102" t="s">
        <v>66</v>
      </c>
      <c r="D2776" s="191">
        <v>45545.0</v>
      </c>
      <c r="E2776" s="102" t="s">
        <v>27</v>
      </c>
      <c r="F2776" s="102" t="s">
        <v>27</v>
      </c>
    </row>
    <row r="2777" hidden="1">
      <c r="A2777" s="102" t="s">
        <v>1961</v>
      </c>
      <c r="B2777" s="102" t="s">
        <v>63</v>
      </c>
      <c r="C2777" s="102" t="s">
        <v>64</v>
      </c>
      <c r="D2777" s="191">
        <v>45545.0</v>
      </c>
      <c r="E2777" s="102" t="s">
        <v>27</v>
      </c>
      <c r="F2777" s="102" t="s">
        <v>27</v>
      </c>
    </row>
    <row r="2778" hidden="1">
      <c r="A2778" s="102" t="s">
        <v>1961</v>
      </c>
      <c r="B2778" s="102" t="s">
        <v>57</v>
      </c>
      <c r="C2778" s="102" t="s">
        <v>58</v>
      </c>
      <c r="D2778" s="191">
        <v>45545.0</v>
      </c>
      <c r="E2778" s="102" t="s">
        <v>27</v>
      </c>
      <c r="F2778" s="102" t="s">
        <v>27</v>
      </c>
    </row>
    <row r="2779" hidden="1">
      <c r="A2779" s="102" t="s">
        <v>1961</v>
      </c>
      <c r="B2779" s="102" t="s">
        <v>53</v>
      </c>
      <c r="C2779" s="102" t="s">
        <v>54</v>
      </c>
      <c r="D2779" s="191">
        <v>45545.0</v>
      </c>
      <c r="E2779" s="102" t="s">
        <v>27</v>
      </c>
      <c r="F2779" s="102" t="s">
        <v>27</v>
      </c>
    </row>
    <row r="2780" hidden="1">
      <c r="A2780" s="102" t="s">
        <v>1961</v>
      </c>
      <c r="B2780" s="102" t="s">
        <v>43</v>
      </c>
      <c r="C2780" s="102" t="s">
        <v>44</v>
      </c>
      <c r="D2780" s="191">
        <v>45545.0</v>
      </c>
      <c r="E2780" s="102" t="s">
        <v>27</v>
      </c>
      <c r="F2780" s="102" t="s">
        <v>27</v>
      </c>
    </row>
    <row r="2781" hidden="1">
      <c r="A2781" s="102" t="s">
        <v>1961</v>
      </c>
      <c r="B2781" s="102" t="s">
        <v>31</v>
      </c>
      <c r="C2781" s="102" t="s">
        <v>32</v>
      </c>
      <c r="D2781" s="191">
        <v>45545.0</v>
      </c>
      <c r="E2781" s="102" t="s">
        <v>27</v>
      </c>
      <c r="F2781" s="102" t="s">
        <v>27</v>
      </c>
    </row>
    <row r="2782" hidden="1">
      <c r="A2782" s="102" t="s">
        <v>1961</v>
      </c>
      <c r="B2782" s="102" t="s">
        <v>23</v>
      </c>
      <c r="C2782" s="102" t="s">
        <v>25</v>
      </c>
      <c r="D2782" s="191">
        <v>45545.0</v>
      </c>
      <c r="E2782" s="102" t="s">
        <v>27</v>
      </c>
      <c r="F2782" s="102" t="s">
        <v>27</v>
      </c>
    </row>
    <row r="2783" hidden="1">
      <c r="A2783" s="102" t="s">
        <v>1972</v>
      </c>
      <c r="B2783" s="102" t="s">
        <v>823</v>
      </c>
      <c r="C2783" s="102" t="s">
        <v>824</v>
      </c>
      <c r="D2783" s="106">
        <v>45606.0</v>
      </c>
      <c r="E2783" s="102" t="s">
        <v>86</v>
      </c>
      <c r="F2783" s="102" t="s">
        <v>86</v>
      </c>
    </row>
    <row r="2784" hidden="1">
      <c r="A2784" s="102" t="s">
        <v>1972</v>
      </c>
      <c r="B2784" s="102" t="s">
        <v>802</v>
      </c>
      <c r="C2784" s="102" t="s">
        <v>803</v>
      </c>
      <c r="D2784" s="191">
        <v>45606.0</v>
      </c>
      <c r="E2784" s="102" t="s">
        <v>86</v>
      </c>
      <c r="F2784" s="102" t="s">
        <v>86</v>
      </c>
    </row>
    <row r="2785" hidden="1">
      <c r="A2785" s="102" t="s">
        <v>1972</v>
      </c>
      <c r="B2785" s="102" t="s">
        <v>135</v>
      </c>
      <c r="C2785" s="102" t="s">
        <v>136</v>
      </c>
      <c r="D2785" s="191">
        <v>45606.0</v>
      </c>
      <c r="E2785" s="102" t="s">
        <v>114</v>
      </c>
      <c r="F2785" s="102" t="s">
        <v>86</v>
      </c>
    </row>
    <row r="2786" hidden="1">
      <c r="A2786" s="102" t="s">
        <v>1972</v>
      </c>
      <c r="B2786" s="102" t="s">
        <v>96</v>
      </c>
      <c r="C2786" s="102" t="s">
        <v>97</v>
      </c>
      <c r="D2786" s="191">
        <v>45606.0</v>
      </c>
      <c r="E2786" s="102" t="s">
        <v>86</v>
      </c>
      <c r="F2786" s="102" t="s">
        <v>86</v>
      </c>
    </row>
    <row r="2787" hidden="1">
      <c r="A2787" s="102" t="s">
        <v>1972</v>
      </c>
      <c r="B2787" s="102" t="s">
        <v>79</v>
      </c>
      <c r="C2787" s="102" t="s">
        <v>80</v>
      </c>
      <c r="D2787" s="191">
        <v>45606.0</v>
      </c>
      <c r="E2787" s="102" t="s">
        <v>86</v>
      </c>
      <c r="F2787" s="102" t="s">
        <v>86</v>
      </c>
    </row>
    <row r="2788" hidden="1">
      <c r="A2788" s="102" t="s">
        <v>1990</v>
      </c>
      <c r="B2788" s="102" t="s">
        <v>135</v>
      </c>
      <c r="C2788" s="102" t="s">
        <v>136</v>
      </c>
      <c r="D2788" s="191">
        <v>45636.0</v>
      </c>
      <c r="E2788" s="102" t="s">
        <v>114</v>
      </c>
      <c r="F2788" s="102" t="s">
        <v>114</v>
      </c>
    </row>
    <row r="2789" hidden="1">
      <c r="A2789" s="102" t="s">
        <v>1990</v>
      </c>
      <c r="B2789" s="102" t="s">
        <v>123</v>
      </c>
      <c r="C2789" s="102" t="s">
        <v>124</v>
      </c>
      <c r="D2789" s="191">
        <v>45636.0</v>
      </c>
      <c r="E2789" s="102" t="s">
        <v>114</v>
      </c>
      <c r="F2789" s="102" t="s">
        <v>114</v>
      </c>
    </row>
    <row r="2790" hidden="1">
      <c r="A2790" s="102" t="s">
        <v>1990</v>
      </c>
      <c r="B2790" s="102" t="s">
        <v>120</v>
      </c>
      <c r="C2790" s="102" t="s">
        <v>121</v>
      </c>
      <c r="D2790" s="191">
        <v>45636.0</v>
      </c>
      <c r="E2790" s="102" t="s">
        <v>114</v>
      </c>
      <c r="F2790" s="102" t="s">
        <v>114</v>
      </c>
    </row>
    <row r="2791" hidden="1">
      <c r="A2791" s="102" t="s">
        <v>1990</v>
      </c>
      <c r="B2791" s="102" t="s">
        <v>116</v>
      </c>
      <c r="C2791" s="102" t="s">
        <v>117</v>
      </c>
      <c r="D2791" s="191">
        <v>45636.0</v>
      </c>
      <c r="E2791" s="102" t="s">
        <v>114</v>
      </c>
      <c r="F2791" s="102" t="s">
        <v>114</v>
      </c>
    </row>
    <row r="2792" hidden="1">
      <c r="A2792" s="102" t="s">
        <v>1990</v>
      </c>
      <c r="B2792" s="102" t="s">
        <v>111</v>
      </c>
      <c r="C2792" s="102" t="s">
        <v>112</v>
      </c>
      <c r="D2792" s="191">
        <v>45636.0</v>
      </c>
      <c r="E2792" s="102" t="s">
        <v>114</v>
      </c>
      <c r="F2792" s="102" t="s">
        <v>114</v>
      </c>
    </row>
    <row r="2793" hidden="1">
      <c r="A2793" s="102" t="s">
        <v>1990</v>
      </c>
      <c r="B2793" s="102" t="s">
        <v>23</v>
      </c>
      <c r="C2793" s="102" t="s">
        <v>25</v>
      </c>
      <c r="D2793" s="191">
        <v>45636.0</v>
      </c>
      <c r="E2793" s="102" t="s">
        <v>27</v>
      </c>
      <c r="F2793" s="102" t="s">
        <v>114</v>
      </c>
    </row>
    <row r="2794" hidden="1">
      <c r="A2794" s="102" t="s">
        <v>2024</v>
      </c>
      <c r="B2794" s="102" t="s">
        <v>415</v>
      </c>
      <c r="C2794" s="102" t="s">
        <v>416</v>
      </c>
      <c r="D2794" s="191">
        <v>45636.0</v>
      </c>
      <c r="E2794" s="102" t="s">
        <v>306</v>
      </c>
      <c r="F2794" s="102" t="s">
        <v>232</v>
      </c>
    </row>
    <row r="2795" hidden="1">
      <c r="A2795" s="102" t="s">
        <v>2024</v>
      </c>
      <c r="B2795" s="102" t="s">
        <v>323</v>
      </c>
      <c r="C2795" s="102" t="s">
        <v>324</v>
      </c>
      <c r="D2795" s="191">
        <v>45636.0</v>
      </c>
      <c r="E2795" s="102" t="s">
        <v>232</v>
      </c>
      <c r="F2795" s="102" t="s">
        <v>232</v>
      </c>
    </row>
    <row r="2796" hidden="1">
      <c r="A2796" s="102" t="s">
        <v>2024</v>
      </c>
      <c r="B2796" s="102" t="s">
        <v>315</v>
      </c>
      <c r="C2796" s="102" t="s">
        <v>316</v>
      </c>
      <c r="D2796" s="191">
        <v>45636.0</v>
      </c>
      <c r="E2796" s="102" t="s">
        <v>232</v>
      </c>
      <c r="F2796" s="102" t="s">
        <v>232</v>
      </c>
    </row>
    <row r="2797" hidden="1">
      <c r="A2797" s="102" t="s">
        <v>2024</v>
      </c>
      <c r="B2797" s="102" t="s">
        <v>304</v>
      </c>
      <c r="C2797" s="102" t="s">
        <v>305</v>
      </c>
      <c r="D2797" s="191">
        <v>45636.0</v>
      </c>
      <c r="E2797" s="102" t="s">
        <v>232</v>
      </c>
      <c r="F2797" s="102" t="s">
        <v>232</v>
      </c>
    </row>
    <row r="2798" hidden="1">
      <c r="A2798" s="102" t="s">
        <v>2024</v>
      </c>
      <c r="B2798" s="102" t="s">
        <v>301</v>
      </c>
      <c r="C2798" s="102" t="s">
        <v>302</v>
      </c>
      <c r="D2798" s="191">
        <v>45636.0</v>
      </c>
      <c r="E2798" s="102" t="s">
        <v>232</v>
      </c>
      <c r="F2798" s="102" t="s">
        <v>232</v>
      </c>
    </row>
    <row r="2799" hidden="1">
      <c r="A2799" s="102" t="s">
        <v>2024</v>
      </c>
      <c r="B2799" s="102" t="s">
        <v>298</v>
      </c>
      <c r="C2799" s="102" t="s">
        <v>299</v>
      </c>
      <c r="D2799" s="191">
        <v>45636.0</v>
      </c>
      <c r="E2799" s="102" t="s">
        <v>232</v>
      </c>
      <c r="F2799" s="102" t="s">
        <v>232</v>
      </c>
    </row>
    <row r="2800" hidden="1">
      <c r="A2800" s="102" t="s">
        <v>2024</v>
      </c>
      <c r="B2800" s="102" t="s">
        <v>282</v>
      </c>
      <c r="C2800" s="102" t="s">
        <v>283</v>
      </c>
      <c r="D2800" s="191">
        <v>45636.0</v>
      </c>
      <c r="E2800" s="102" t="s">
        <v>232</v>
      </c>
      <c r="F2800" s="102" t="s">
        <v>232</v>
      </c>
    </row>
    <row r="2801" hidden="1">
      <c r="A2801" s="102" t="s">
        <v>2024</v>
      </c>
      <c r="B2801" s="102" t="s">
        <v>278</v>
      </c>
      <c r="C2801" s="102" t="s">
        <v>279</v>
      </c>
      <c r="D2801" s="191">
        <v>45636.0</v>
      </c>
      <c r="E2801" s="102" t="s">
        <v>232</v>
      </c>
      <c r="F2801" s="102" t="s">
        <v>232</v>
      </c>
    </row>
    <row r="2802" hidden="1">
      <c r="A2802" s="102" t="s">
        <v>2024</v>
      </c>
      <c r="B2802" s="102" t="s">
        <v>271</v>
      </c>
      <c r="C2802" s="102" t="s">
        <v>272</v>
      </c>
      <c r="D2802" s="191">
        <v>45636.0</v>
      </c>
      <c r="E2802" s="102" t="s">
        <v>232</v>
      </c>
      <c r="F2802" s="102" t="s">
        <v>232</v>
      </c>
    </row>
    <row r="2803" hidden="1">
      <c r="A2803" s="102" t="s">
        <v>2024</v>
      </c>
      <c r="B2803" s="102" t="s">
        <v>252</v>
      </c>
      <c r="C2803" s="102" t="s">
        <v>253</v>
      </c>
      <c r="D2803" s="191">
        <v>45636.0</v>
      </c>
      <c r="E2803" s="102" t="s">
        <v>232</v>
      </c>
      <c r="F2803" s="102" t="s">
        <v>232</v>
      </c>
    </row>
    <row r="2804" hidden="1">
      <c r="A2804" s="102" t="s">
        <v>2058</v>
      </c>
      <c r="B2804" s="102" t="s">
        <v>842</v>
      </c>
      <c r="C2804" s="102" t="s">
        <v>843</v>
      </c>
      <c r="D2804" s="191">
        <v>45636.0</v>
      </c>
      <c r="E2804" s="102" t="s">
        <v>472</v>
      </c>
      <c r="F2804" s="102" t="s">
        <v>472</v>
      </c>
    </row>
    <row r="2805" hidden="1">
      <c r="A2805" s="102" t="s">
        <v>2058</v>
      </c>
      <c r="B2805" s="102" t="s">
        <v>836</v>
      </c>
      <c r="C2805" s="102" t="s">
        <v>837</v>
      </c>
      <c r="D2805" s="191">
        <v>45636.0</v>
      </c>
      <c r="E2805" s="102" t="s">
        <v>472</v>
      </c>
      <c r="F2805" s="102" t="s">
        <v>472</v>
      </c>
    </row>
    <row r="2806" hidden="1">
      <c r="A2806" s="102" t="s">
        <v>2058</v>
      </c>
      <c r="B2806" s="102" t="s">
        <v>707</v>
      </c>
      <c r="C2806" s="102" t="s">
        <v>708</v>
      </c>
      <c r="D2806" s="191">
        <v>45636.0</v>
      </c>
      <c r="E2806" s="102" t="s">
        <v>472</v>
      </c>
      <c r="F2806" s="102" t="s">
        <v>472</v>
      </c>
    </row>
    <row r="2807" hidden="1">
      <c r="A2807" s="102" t="s">
        <v>2058</v>
      </c>
      <c r="B2807" s="102" t="s">
        <v>687</v>
      </c>
      <c r="C2807" s="102" t="s">
        <v>688</v>
      </c>
      <c r="D2807" s="191">
        <v>45636.0</v>
      </c>
      <c r="E2807" s="102" t="s">
        <v>472</v>
      </c>
      <c r="F2807" s="102" t="s">
        <v>472</v>
      </c>
    </row>
    <row r="2808" hidden="1">
      <c r="A2808" s="102" t="s">
        <v>2058</v>
      </c>
      <c r="B2808" s="102" t="s">
        <v>662</v>
      </c>
      <c r="C2808" s="102" t="s">
        <v>663</v>
      </c>
      <c r="D2808" s="191">
        <v>45636.0</v>
      </c>
      <c r="E2808" s="102" t="s">
        <v>472</v>
      </c>
      <c r="F2808" s="102" t="s">
        <v>472</v>
      </c>
    </row>
    <row r="2809" hidden="1">
      <c r="A2809" s="102" t="s">
        <v>2058</v>
      </c>
      <c r="B2809" s="102" t="s">
        <v>646</v>
      </c>
      <c r="C2809" s="102" t="s">
        <v>647</v>
      </c>
      <c r="D2809" s="191">
        <v>45636.0</v>
      </c>
      <c r="E2809" s="102" t="s">
        <v>472</v>
      </c>
      <c r="F2809" s="102" t="s">
        <v>472</v>
      </c>
    </row>
    <row r="2810" hidden="1">
      <c r="A2810" s="102" t="s">
        <v>2058</v>
      </c>
      <c r="B2810" s="102" t="s">
        <v>639</v>
      </c>
      <c r="C2810" s="102" t="s">
        <v>640</v>
      </c>
      <c r="D2810" s="191">
        <v>45636.0</v>
      </c>
      <c r="E2810" s="102" t="s">
        <v>472</v>
      </c>
      <c r="F2810" s="102" t="s">
        <v>472</v>
      </c>
    </row>
    <row r="2811" hidden="1">
      <c r="A2811" s="102" t="s">
        <v>2058</v>
      </c>
      <c r="B2811" s="102" t="s">
        <v>520</v>
      </c>
      <c r="C2811" s="102" t="s">
        <v>521</v>
      </c>
      <c r="D2811" s="191">
        <v>45636.0</v>
      </c>
      <c r="E2811" s="102" t="s">
        <v>472</v>
      </c>
      <c r="F2811" s="102" t="s">
        <v>472</v>
      </c>
    </row>
    <row r="2812" hidden="1">
      <c r="A2812" s="102" t="s">
        <v>2058</v>
      </c>
      <c r="B2812" s="102" t="s">
        <v>514</v>
      </c>
      <c r="C2812" s="102" t="s">
        <v>515</v>
      </c>
      <c r="D2812" s="191">
        <v>45636.0</v>
      </c>
      <c r="E2812" s="102" t="s">
        <v>472</v>
      </c>
      <c r="F2812" s="102" t="s">
        <v>472</v>
      </c>
    </row>
    <row r="2813" hidden="1">
      <c r="A2813" s="102" t="s">
        <v>2058</v>
      </c>
      <c r="B2813" s="102" t="s">
        <v>508</v>
      </c>
      <c r="C2813" s="102" t="s">
        <v>509</v>
      </c>
      <c r="D2813" s="191">
        <v>45636.0</v>
      </c>
      <c r="E2813" s="102" t="s">
        <v>472</v>
      </c>
      <c r="F2813" s="102" t="s">
        <v>472</v>
      </c>
    </row>
    <row r="2814" hidden="1">
      <c r="A2814" s="102" t="s">
        <v>2058</v>
      </c>
      <c r="B2814" s="102" t="s">
        <v>504</v>
      </c>
      <c r="C2814" s="102" t="s">
        <v>505</v>
      </c>
      <c r="D2814" s="191">
        <v>45636.0</v>
      </c>
      <c r="E2814" s="102" t="s">
        <v>472</v>
      </c>
      <c r="F2814" s="102" t="s">
        <v>472</v>
      </c>
    </row>
    <row r="2815" hidden="1">
      <c r="A2815" s="102" t="s">
        <v>2058</v>
      </c>
      <c r="B2815" s="102" t="s">
        <v>496</v>
      </c>
      <c r="C2815" s="102" t="s">
        <v>497</v>
      </c>
      <c r="D2815" s="191">
        <v>45636.0</v>
      </c>
      <c r="E2815" s="102" t="s">
        <v>472</v>
      </c>
      <c r="F2815" s="102" t="s">
        <v>472</v>
      </c>
    </row>
    <row r="2816" hidden="1">
      <c r="A2816" s="102" t="s">
        <v>2058</v>
      </c>
      <c r="B2816" s="102" t="s">
        <v>470</v>
      </c>
      <c r="C2816" s="102" t="s">
        <v>471</v>
      </c>
      <c r="D2816" s="191">
        <v>45636.0</v>
      </c>
      <c r="E2816" s="102" t="s">
        <v>472</v>
      </c>
      <c r="F2816" s="102" t="s">
        <v>472</v>
      </c>
    </row>
    <row r="2817" hidden="1">
      <c r="A2817" s="102" t="s">
        <v>2067</v>
      </c>
      <c r="B2817" s="102" t="s">
        <v>544</v>
      </c>
      <c r="C2817" s="102" t="s">
        <v>545</v>
      </c>
      <c r="D2817" s="175" t="s">
        <v>1950</v>
      </c>
      <c r="E2817" s="102" t="s">
        <v>449</v>
      </c>
      <c r="F2817" s="102" t="s">
        <v>449</v>
      </c>
    </row>
    <row r="2818" hidden="1">
      <c r="A2818" s="102" t="s">
        <v>2067</v>
      </c>
      <c r="B2818" s="102" t="s">
        <v>526</v>
      </c>
      <c r="C2818" s="102" t="s">
        <v>527</v>
      </c>
      <c r="D2818" s="102" t="s">
        <v>1950</v>
      </c>
      <c r="E2818" s="102" t="s">
        <v>449</v>
      </c>
      <c r="F2818" s="102" t="s">
        <v>449</v>
      </c>
    </row>
    <row r="2819" hidden="1">
      <c r="A2819" s="102" t="s">
        <v>2067</v>
      </c>
      <c r="B2819" s="102" t="s">
        <v>464</v>
      </c>
      <c r="C2819" s="102" t="s">
        <v>465</v>
      </c>
      <c r="D2819" s="102" t="s">
        <v>1950</v>
      </c>
      <c r="E2819" s="102" t="s">
        <v>449</v>
      </c>
      <c r="F2819" s="102" t="s">
        <v>449</v>
      </c>
    </row>
    <row r="2820" hidden="1">
      <c r="A2820" s="102" t="s">
        <v>2067</v>
      </c>
      <c r="B2820" s="102" t="s">
        <v>447</v>
      </c>
      <c r="C2820" s="102" t="s">
        <v>448</v>
      </c>
      <c r="D2820" s="102" t="s">
        <v>1950</v>
      </c>
      <c r="E2820" s="102" t="s">
        <v>449</v>
      </c>
      <c r="F2820" s="102" t="s">
        <v>449</v>
      </c>
    </row>
    <row r="2821" hidden="1">
      <c r="A2821" s="102" t="s">
        <v>2076</v>
      </c>
      <c r="B2821" s="102" t="s">
        <v>812</v>
      </c>
      <c r="C2821" s="102" t="s">
        <v>813</v>
      </c>
      <c r="D2821" s="102" t="s">
        <v>1950</v>
      </c>
      <c r="E2821" s="102" t="s">
        <v>293</v>
      </c>
      <c r="F2821" s="102" t="s">
        <v>293</v>
      </c>
    </row>
    <row r="2822" hidden="1">
      <c r="A2822" s="102" t="s">
        <v>2076</v>
      </c>
      <c r="B2822" s="102" t="s">
        <v>794</v>
      </c>
      <c r="C2822" s="102" t="s">
        <v>605</v>
      </c>
      <c r="D2822" s="102" t="s">
        <v>1950</v>
      </c>
      <c r="E2822" s="102" t="s">
        <v>293</v>
      </c>
      <c r="F2822" s="102" t="s">
        <v>293</v>
      </c>
    </row>
    <row r="2823" hidden="1">
      <c r="A2823" s="102" t="s">
        <v>2076</v>
      </c>
      <c r="B2823" s="102" t="s">
        <v>766</v>
      </c>
      <c r="C2823" s="102" t="s">
        <v>231</v>
      </c>
      <c r="D2823" s="102" t="s">
        <v>1950</v>
      </c>
      <c r="E2823" s="102" t="s">
        <v>293</v>
      </c>
      <c r="F2823" s="102" t="s">
        <v>293</v>
      </c>
    </row>
    <row r="2824" hidden="1">
      <c r="A2824" s="102" t="s">
        <v>2076</v>
      </c>
      <c r="B2824" s="102" t="s">
        <v>717</v>
      </c>
      <c r="C2824" s="102" t="s">
        <v>536</v>
      </c>
      <c r="D2824" s="102" t="s">
        <v>1950</v>
      </c>
      <c r="E2824" s="102" t="s">
        <v>293</v>
      </c>
      <c r="F2824" s="102" t="s">
        <v>293</v>
      </c>
    </row>
    <row r="2825" hidden="1">
      <c r="A2825" s="102" t="s">
        <v>2076</v>
      </c>
      <c r="B2825" s="102" t="s">
        <v>664</v>
      </c>
      <c r="C2825" s="102" t="s">
        <v>643</v>
      </c>
      <c r="D2825" s="102" t="s">
        <v>1950</v>
      </c>
      <c r="E2825" s="102" t="s">
        <v>293</v>
      </c>
      <c r="F2825" s="102" t="s">
        <v>293</v>
      </c>
    </row>
    <row r="2826" hidden="1">
      <c r="A2826" s="102" t="s">
        <v>2076</v>
      </c>
      <c r="B2826" s="102" t="s">
        <v>655</v>
      </c>
      <c r="C2826" s="102" t="s">
        <v>656</v>
      </c>
      <c r="D2826" s="102" t="s">
        <v>1950</v>
      </c>
      <c r="E2826" s="102" t="s">
        <v>293</v>
      </c>
      <c r="F2826" s="102" t="s">
        <v>293</v>
      </c>
    </row>
    <row r="2827" hidden="1">
      <c r="A2827" s="102" t="s">
        <v>2076</v>
      </c>
      <c r="B2827" s="102" t="s">
        <v>586</v>
      </c>
      <c r="C2827" s="102" t="s">
        <v>587</v>
      </c>
      <c r="D2827" s="102" t="s">
        <v>1950</v>
      </c>
      <c r="E2827" s="102" t="s">
        <v>293</v>
      </c>
      <c r="F2827" s="102" t="s">
        <v>293</v>
      </c>
    </row>
    <row r="2828" hidden="1">
      <c r="A2828" s="102" t="s">
        <v>2076</v>
      </c>
      <c r="B2828" s="102" t="s">
        <v>582</v>
      </c>
      <c r="C2828" s="102" t="s">
        <v>583</v>
      </c>
      <c r="D2828" s="102" t="s">
        <v>1950</v>
      </c>
      <c r="E2828" s="102" t="s">
        <v>293</v>
      </c>
      <c r="F2828" s="102" t="s">
        <v>293</v>
      </c>
    </row>
    <row r="2829" hidden="1">
      <c r="A2829" s="102" t="s">
        <v>2076</v>
      </c>
      <c r="B2829" s="102" t="s">
        <v>574</v>
      </c>
      <c r="C2829" s="102" t="s">
        <v>575</v>
      </c>
      <c r="D2829" s="102" t="s">
        <v>1950</v>
      </c>
      <c r="E2829" s="102" t="s">
        <v>293</v>
      </c>
      <c r="F2829" s="102" t="s">
        <v>293</v>
      </c>
    </row>
    <row r="2830" hidden="1">
      <c r="A2830" s="102" t="s">
        <v>2076</v>
      </c>
      <c r="B2830" s="102" t="s">
        <v>571</v>
      </c>
      <c r="C2830" s="102" t="s">
        <v>572</v>
      </c>
      <c r="D2830" s="102" t="s">
        <v>1950</v>
      </c>
      <c r="E2830" s="102" t="s">
        <v>293</v>
      </c>
      <c r="F2830" s="102" t="s">
        <v>293</v>
      </c>
    </row>
    <row r="2831" hidden="1">
      <c r="A2831" s="102" t="s">
        <v>2076</v>
      </c>
      <c r="B2831" s="102" t="s">
        <v>561</v>
      </c>
      <c r="C2831" s="102" t="s">
        <v>562</v>
      </c>
      <c r="D2831" s="102" t="s">
        <v>1950</v>
      </c>
      <c r="E2831" s="102" t="s">
        <v>293</v>
      </c>
      <c r="F2831" s="102" t="s">
        <v>293</v>
      </c>
    </row>
    <row r="2832" hidden="1">
      <c r="A2832" s="102" t="s">
        <v>2051</v>
      </c>
      <c r="B2832" s="102" t="s">
        <v>681</v>
      </c>
      <c r="C2832" s="102" t="s">
        <v>682</v>
      </c>
      <c r="D2832" s="102" t="s">
        <v>1259</v>
      </c>
      <c r="E2832" s="102" t="s">
        <v>306</v>
      </c>
      <c r="F2832" s="102" t="s">
        <v>306</v>
      </c>
    </row>
    <row r="2833" hidden="1">
      <c r="A2833" s="102" t="s">
        <v>2051</v>
      </c>
      <c r="B2833" s="102" t="s">
        <v>670</v>
      </c>
      <c r="C2833" s="102" t="s">
        <v>671</v>
      </c>
      <c r="D2833" s="102" t="s">
        <v>1259</v>
      </c>
      <c r="E2833" s="102" t="s">
        <v>306</v>
      </c>
      <c r="F2833" s="102" t="s">
        <v>306</v>
      </c>
    </row>
    <row r="2834" hidden="1">
      <c r="A2834" s="102" t="s">
        <v>2051</v>
      </c>
      <c r="B2834" s="102" t="s">
        <v>415</v>
      </c>
      <c r="C2834" s="102" t="s">
        <v>416</v>
      </c>
      <c r="D2834" s="102" t="s">
        <v>1259</v>
      </c>
      <c r="E2834" s="102" t="s">
        <v>306</v>
      </c>
      <c r="F2834" s="102" t="s">
        <v>306</v>
      </c>
    </row>
    <row r="2835" hidden="1">
      <c r="A2835" s="102" t="s">
        <v>2051</v>
      </c>
      <c r="B2835" s="102" t="s">
        <v>408</v>
      </c>
      <c r="C2835" s="102" t="s">
        <v>409</v>
      </c>
      <c r="D2835" s="175" t="s">
        <v>1259</v>
      </c>
      <c r="E2835" s="102" t="s">
        <v>306</v>
      </c>
      <c r="F2835" s="102" t="s">
        <v>306</v>
      </c>
    </row>
    <row r="2836" hidden="1">
      <c r="A2836" s="102" t="s">
        <v>2051</v>
      </c>
      <c r="B2836" s="102" t="s">
        <v>309</v>
      </c>
      <c r="C2836" s="102" t="s">
        <v>310</v>
      </c>
      <c r="D2836" s="102" t="s">
        <v>1259</v>
      </c>
      <c r="E2836" s="102" t="s">
        <v>232</v>
      </c>
      <c r="F2836" s="102" t="s">
        <v>306</v>
      </c>
    </row>
    <row r="2837" hidden="1">
      <c r="A2837" s="102" t="s">
        <v>2051</v>
      </c>
      <c r="B2837" s="102" t="s">
        <v>264</v>
      </c>
      <c r="C2837" s="102" t="s">
        <v>265</v>
      </c>
      <c r="D2837" s="102" t="s">
        <v>1259</v>
      </c>
      <c r="E2837" s="102" t="s">
        <v>232</v>
      </c>
      <c r="F2837" s="102" t="s">
        <v>306</v>
      </c>
    </row>
    <row r="2838" hidden="1">
      <c r="A2838" s="102" t="s">
        <v>2009</v>
      </c>
      <c r="B2838" s="102" t="s">
        <v>810</v>
      </c>
      <c r="C2838" s="102" t="s">
        <v>811</v>
      </c>
      <c r="D2838" s="102" t="s">
        <v>1259</v>
      </c>
      <c r="E2838" s="102" t="s">
        <v>453</v>
      </c>
      <c r="F2838" s="102" t="s">
        <v>453</v>
      </c>
    </row>
    <row r="2839" hidden="1">
      <c r="A2839" s="102" t="s">
        <v>2009</v>
      </c>
      <c r="B2839" s="102" t="s">
        <v>629</v>
      </c>
      <c r="C2839" s="102" t="s">
        <v>630</v>
      </c>
      <c r="D2839" s="102" t="s">
        <v>1259</v>
      </c>
      <c r="E2839" s="102" t="s">
        <v>453</v>
      </c>
      <c r="F2839" s="102" t="s">
        <v>453</v>
      </c>
    </row>
    <row r="2840" hidden="1">
      <c r="A2840" s="102" t="s">
        <v>2009</v>
      </c>
      <c r="B2840" s="102" t="s">
        <v>461</v>
      </c>
      <c r="C2840" s="102" t="s">
        <v>462</v>
      </c>
      <c r="D2840" s="102" t="s">
        <v>1259</v>
      </c>
      <c r="E2840" s="102" t="s">
        <v>453</v>
      </c>
      <c r="F2840" s="102" t="s">
        <v>453</v>
      </c>
    </row>
    <row r="2841" hidden="1">
      <c r="A2841" s="102" t="s">
        <v>2009</v>
      </c>
      <c r="B2841" s="102" t="s">
        <v>451</v>
      </c>
      <c r="C2841" s="102" t="s">
        <v>452</v>
      </c>
      <c r="D2841" s="102" t="s">
        <v>1259</v>
      </c>
      <c r="E2841" s="102" t="s">
        <v>453</v>
      </c>
      <c r="F2841" s="102" t="s">
        <v>453</v>
      </c>
    </row>
    <row r="2842" hidden="1">
      <c r="A2842" s="102" t="s">
        <v>2068</v>
      </c>
      <c r="B2842" s="102" t="s">
        <v>760</v>
      </c>
      <c r="C2842" s="102" t="s">
        <v>761</v>
      </c>
      <c r="D2842" s="102" t="s">
        <v>1952</v>
      </c>
      <c r="E2842" s="102" t="s">
        <v>449</v>
      </c>
      <c r="F2842" s="102" t="s">
        <v>449</v>
      </c>
    </row>
    <row r="2843" hidden="1">
      <c r="A2843" s="102" t="s">
        <v>2068</v>
      </c>
      <c r="B2843" s="102" t="s">
        <v>544</v>
      </c>
      <c r="C2843" s="102" t="s">
        <v>545</v>
      </c>
      <c r="D2843" s="175" t="s">
        <v>1952</v>
      </c>
      <c r="E2843" s="102" t="s">
        <v>449</v>
      </c>
      <c r="F2843" s="102" t="s">
        <v>449</v>
      </c>
    </row>
    <row r="2844" hidden="1">
      <c r="A2844" s="102" t="s">
        <v>2068</v>
      </c>
      <c r="B2844" s="102" t="s">
        <v>541</v>
      </c>
      <c r="C2844" s="102" t="s">
        <v>542</v>
      </c>
      <c r="D2844" s="102" t="s">
        <v>1952</v>
      </c>
      <c r="E2844" s="102" t="s">
        <v>449</v>
      </c>
      <c r="F2844" s="102" t="s">
        <v>449</v>
      </c>
    </row>
    <row r="2845" hidden="1">
      <c r="A2845" s="102" t="s">
        <v>2043</v>
      </c>
      <c r="B2845" s="102" t="s">
        <v>830</v>
      </c>
      <c r="C2845" s="102" t="s">
        <v>831</v>
      </c>
      <c r="D2845" s="102" t="s">
        <v>1952</v>
      </c>
      <c r="E2845" s="102" t="s">
        <v>387</v>
      </c>
      <c r="F2845" s="102" t="s">
        <v>387</v>
      </c>
    </row>
    <row r="2846" hidden="1">
      <c r="A2846" s="102" t="s">
        <v>2043</v>
      </c>
      <c r="B2846" s="102" t="s">
        <v>797</v>
      </c>
      <c r="C2846" s="102" t="s">
        <v>798</v>
      </c>
      <c r="D2846" s="102" t="s">
        <v>1952</v>
      </c>
      <c r="E2846" s="102" t="s">
        <v>387</v>
      </c>
      <c r="F2846" s="102" t="s">
        <v>387</v>
      </c>
    </row>
    <row r="2847" hidden="1">
      <c r="A2847" s="102" t="s">
        <v>2043</v>
      </c>
      <c r="B2847" s="102" t="s">
        <v>626</v>
      </c>
      <c r="C2847" s="102" t="s">
        <v>627</v>
      </c>
      <c r="D2847" s="102" t="s">
        <v>1952</v>
      </c>
      <c r="E2847" s="102" t="s">
        <v>387</v>
      </c>
      <c r="F2847" s="102" t="s">
        <v>387</v>
      </c>
    </row>
    <row r="2848" hidden="1">
      <c r="A2848" s="102" t="s">
        <v>2043</v>
      </c>
      <c r="B2848" s="102" t="s">
        <v>405</v>
      </c>
      <c r="C2848" s="102" t="s">
        <v>406</v>
      </c>
      <c r="D2848" s="102" t="s">
        <v>1952</v>
      </c>
      <c r="E2848" s="102" t="s">
        <v>387</v>
      </c>
      <c r="F2848" s="102" t="s">
        <v>387</v>
      </c>
    </row>
    <row r="2849" hidden="1">
      <c r="A2849" s="102" t="s">
        <v>2034</v>
      </c>
      <c r="B2849" s="102" t="s">
        <v>376</v>
      </c>
      <c r="C2849" s="102" t="s">
        <v>377</v>
      </c>
      <c r="D2849" s="104" t="s">
        <v>1952</v>
      </c>
      <c r="E2849" s="102" t="s">
        <v>327</v>
      </c>
      <c r="F2849" s="102" t="s">
        <v>327</v>
      </c>
    </row>
    <row r="2850" hidden="1">
      <c r="A2850" s="102" t="s">
        <v>2034</v>
      </c>
      <c r="B2850" s="102" t="s">
        <v>373</v>
      </c>
      <c r="C2850" s="102" t="s">
        <v>374</v>
      </c>
      <c r="D2850" s="102" t="s">
        <v>1952</v>
      </c>
      <c r="E2850" s="102" t="s">
        <v>327</v>
      </c>
      <c r="F2850" s="102" t="s">
        <v>327</v>
      </c>
    </row>
    <row r="2851" hidden="1">
      <c r="A2851" s="102" t="s">
        <v>2034</v>
      </c>
      <c r="B2851" s="102" t="s">
        <v>353</v>
      </c>
      <c r="C2851" s="102" t="s">
        <v>354</v>
      </c>
      <c r="D2851" s="102" t="s">
        <v>1952</v>
      </c>
      <c r="E2851" s="102" t="s">
        <v>327</v>
      </c>
      <c r="F2851" s="102" t="s">
        <v>327</v>
      </c>
    </row>
    <row r="2852" hidden="1">
      <c r="A2852" s="102" t="s">
        <v>2034</v>
      </c>
      <c r="B2852" s="102" t="s">
        <v>333</v>
      </c>
      <c r="C2852" s="102" t="s">
        <v>268</v>
      </c>
      <c r="D2852" s="102" t="s">
        <v>1952</v>
      </c>
      <c r="E2852" s="102" t="s">
        <v>327</v>
      </c>
      <c r="F2852" s="102" t="s">
        <v>327</v>
      </c>
    </row>
    <row r="2853" hidden="1">
      <c r="A2853" s="102" t="s">
        <v>2034</v>
      </c>
      <c r="B2853" s="102" t="s">
        <v>330</v>
      </c>
      <c r="C2853" s="102" t="s">
        <v>331</v>
      </c>
      <c r="D2853" s="102" t="s">
        <v>1952</v>
      </c>
      <c r="E2853" s="102" t="s">
        <v>327</v>
      </c>
      <c r="F2853" s="102" t="s">
        <v>327</v>
      </c>
    </row>
    <row r="2854" hidden="1">
      <c r="A2854" s="102" t="s">
        <v>2087</v>
      </c>
      <c r="B2854" s="102" t="s">
        <v>834</v>
      </c>
      <c r="C2854" s="102" t="s">
        <v>835</v>
      </c>
      <c r="D2854" s="102" t="s">
        <v>1952</v>
      </c>
      <c r="E2854" s="102" t="s">
        <v>439</v>
      </c>
      <c r="F2854" s="102" t="s">
        <v>439</v>
      </c>
    </row>
    <row r="2855" hidden="1">
      <c r="A2855" s="102" t="s">
        <v>2087</v>
      </c>
      <c r="B2855" s="102" t="s">
        <v>808</v>
      </c>
      <c r="C2855" s="102" t="s">
        <v>809</v>
      </c>
      <c r="D2855" s="102" t="s">
        <v>1952</v>
      </c>
      <c r="E2855" s="102" t="s">
        <v>439</v>
      </c>
      <c r="F2855" s="102" t="s">
        <v>439</v>
      </c>
    </row>
    <row r="2856" hidden="1">
      <c r="A2856" s="102" t="s">
        <v>2087</v>
      </c>
      <c r="B2856" s="102" t="s">
        <v>781</v>
      </c>
      <c r="C2856" s="102" t="s">
        <v>782</v>
      </c>
      <c r="D2856" s="102" t="s">
        <v>1952</v>
      </c>
      <c r="E2856" s="102" t="s">
        <v>439</v>
      </c>
      <c r="F2856" s="102" t="s">
        <v>439</v>
      </c>
    </row>
    <row r="2857" hidden="1">
      <c r="A2857" s="102" t="s">
        <v>2087</v>
      </c>
      <c r="B2857" s="102" t="s">
        <v>684</v>
      </c>
      <c r="C2857" s="102" t="s">
        <v>685</v>
      </c>
      <c r="D2857" s="102" t="s">
        <v>1952</v>
      </c>
      <c r="E2857" s="102" t="s">
        <v>439</v>
      </c>
      <c r="F2857" s="102" t="s">
        <v>439</v>
      </c>
    </row>
    <row r="2858" hidden="1">
      <c r="A2858" s="102" t="s">
        <v>2087</v>
      </c>
      <c r="B2858" s="102" t="s">
        <v>674</v>
      </c>
      <c r="C2858" s="102" t="s">
        <v>675</v>
      </c>
      <c r="D2858" s="102" t="s">
        <v>1952</v>
      </c>
      <c r="E2858" s="102" t="s">
        <v>439</v>
      </c>
      <c r="F2858" s="102" t="s">
        <v>439</v>
      </c>
    </row>
    <row r="2859" hidden="1">
      <c r="A2859" s="102" t="s">
        <v>2087</v>
      </c>
      <c r="B2859" s="102" t="s">
        <v>444</v>
      </c>
      <c r="C2859" s="102" t="s">
        <v>445</v>
      </c>
      <c r="D2859" s="102" t="s">
        <v>1952</v>
      </c>
      <c r="E2859" s="102" t="s">
        <v>439</v>
      </c>
      <c r="F2859" s="102" t="s">
        <v>439</v>
      </c>
    </row>
    <row r="2860" hidden="1">
      <c r="A2860" s="102" t="s">
        <v>1963</v>
      </c>
      <c r="B2860" s="102" t="s">
        <v>818</v>
      </c>
      <c r="C2860" s="102" t="s">
        <v>819</v>
      </c>
      <c r="D2860" s="102" t="s">
        <v>1952</v>
      </c>
      <c r="E2860" s="102" t="s">
        <v>50</v>
      </c>
      <c r="F2860" s="102" t="s">
        <v>27</v>
      </c>
    </row>
    <row r="2861" hidden="1">
      <c r="A2861" s="102" t="s">
        <v>1963</v>
      </c>
      <c r="B2861" s="102" t="s">
        <v>799</v>
      </c>
      <c r="C2861" s="102" t="s">
        <v>800</v>
      </c>
      <c r="D2861" s="104" t="s">
        <v>1952</v>
      </c>
      <c r="E2861" s="102" t="s">
        <v>27</v>
      </c>
      <c r="F2861" s="102" t="s">
        <v>27</v>
      </c>
    </row>
    <row r="2862" hidden="1">
      <c r="A2862" s="102" t="s">
        <v>1963</v>
      </c>
      <c r="B2862" s="102" t="s">
        <v>69</v>
      </c>
      <c r="C2862" s="102" t="s">
        <v>70</v>
      </c>
      <c r="D2862" s="175" t="s">
        <v>1952</v>
      </c>
      <c r="E2862" s="102" t="s">
        <v>27</v>
      </c>
      <c r="F2862" s="102" t="s">
        <v>27</v>
      </c>
    </row>
    <row r="2863" hidden="1">
      <c r="A2863" s="102" t="s">
        <v>1963</v>
      </c>
      <c r="B2863" s="102" t="s">
        <v>65</v>
      </c>
      <c r="C2863" s="102" t="s">
        <v>66</v>
      </c>
      <c r="D2863" s="102" t="s">
        <v>1952</v>
      </c>
      <c r="E2863" s="102" t="s">
        <v>27</v>
      </c>
      <c r="F2863" s="102" t="s">
        <v>27</v>
      </c>
    </row>
    <row r="2864" hidden="1">
      <c r="A2864" s="102" t="s">
        <v>1963</v>
      </c>
      <c r="B2864" s="102" t="s">
        <v>57</v>
      </c>
      <c r="C2864" s="102" t="s">
        <v>58</v>
      </c>
      <c r="D2864" s="102" t="s">
        <v>1952</v>
      </c>
      <c r="E2864" s="102" t="s">
        <v>27</v>
      </c>
      <c r="F2864" s="102" t="s">
        <v>27</v>
      </c>
    </row>
    <row r="2865" hidden="1">
      <c r="A2865" s="102" t="s">
        <v>1963</v>
      </c>
      <c r="B2865" s="102" t="s">
        <v>53</v>
      </c>
      <c r="C2865" s="102" t="s">
        <v>54</v>
      </c>
      <c r="D2865" s="102" t="s">
        <v>1952</v>
      </c>
      <c r="E2865" s="102" t="s">
        <v>27</v>
      </c>
      <c r="F2865" s="102" t="s">
        <v>27</v>
      </c>
    </row>
    <row r="2866" hidden="1">
      <c r="A2866" s="102" t="s">
        <v>1963</v>
      </c>
      <c r="B2866" s="102" t="s">
        <v>43</v>
      </c>
      <c r="C2866" s="102" t="s">
        <v>44</v>
      </c>
      <c r="D2866" s="102" t="s">
        <v>1952</v>
      </c>
      <c r="E2866" s="102" t="s">
        <v>27</v>
      </c>
      <c r="F2866" s="102" t="s">
        <v>27</v>
      </c>
    </row>
    <row r="2867" hidden="1">
      <c r="A2867" s="102" t="s">
        <v>1963</v>
      </c>
      <c r="B2867" s="102" t="s">
        <v>31</v>
      </c>
      <c r="C2867" s="102" t="s">
        <v>32</v>
      </c>
      <c r="D2867" s="102" t="s">
        <v>1952</v>
      </c>
      <c r="E2867" s="102" t="s">
        <v>27</v>
      </c>
      <c r="F2867" s="102" t="s">
        <v>27</v>
      </c>
    </row>
    <row r="2868" hidden="1">
      <c r="A2868" s="102" t="s">
        <v>1963</v>
      </c>
      <c r="B2868" s="102" t="s">
        <v>23</v>
      </c>
      <c r="C2868" s="102" t="s">
        <v>25</v>
      </c>
      <c r="D2868" s="102" t="s">
        <v>1952</v>
      </c>
      <c r="E2868" s="102" t="s">
        <v>27</v>
      </c>
      <c r="F2868" s="102" t="s">
        <v>27</v>
      </c>
    </row>
    <row r="2869" hidden="1">
      <c r="A2869" s="102" t="s">
        <v>1973</v>
      </c>
      <c r="B2869" s="102" t="s">
        <v>823</v>
      </c>
      <c r="C2869" s="102" t="s">
        <v>824</v>
      </c>
      <c r="D2869" s="105" t="s">
        <v>1952</v>
      </c>
      <c r="E2869" s="102" t="s">
        <v>86</v>
      </c>
      <c r="F2869" s="102" t="s">
        <v>86</v>
      </c>
    </row>
    <row r="2870" hidden="1">
      <c r="A2870" s="102" t="s">
        <v>1973</v>
      </c>
      <c r="B2870" s="102" t="s">
        <v>802</v>
      </c>
      <c r="C2870" s="102" t="s">
        <v>803</v>
      </c>
      <c r="D2870" s="102" t="s">
        <v>1952</v>
      </c>
      <c r="E2870" s="102" t="s">
        <v>86</v>
      </c>
      <c r="F2870" s="102" t="s">
        <v>86</v>
      </c>
    </row>
    <row r="2871" hidden="1">
      <c r="A2871" s="102" t="s">
        <v>1973</v>
      </c>
      <c r="B2871" s="102" t="s">
        <v>773</v>
      </c>
      <c r="C2871" s="102" t="s">
        <v>774</v>
      </c>
      <c r="D2871" s="102" t="s">
        <v>1952</v>
      </c>
      <c r="E2871" s="102" t="s">
        <v>86</v>
      </c>
      <c r="F2871" s="102" t="s">
        <v>86</v>
      </c>
    </row>
    <row r="2872" hidden="1">
      <c r="A2872" s="102" t="s">
        <v>1973</v>
      </c>
      <c r="B2872" s="102" t="s">
        <v>771</v>
      </c>
      <c r="C2872" s="102" t="s">
        <v>772</v>
      </c>
      <c r="D2872" s="102" t="s">
        <v>1952</v>
      </c>
      <c r="E2872" s="102" t="s">
        <v>86</v>
      </c>
      <c r="F2872" s="102" t="s">
        <v>86</v>
      </c>
    </row>
    <row r="2873" hidden="1">
      <c r="A2873" s="102" t="s">
        <v>1973</v>
      </c>
      <c r="B2873" s="102" t="s">
        <v>96</v>
      </c>
      <c r="C2873" s="102" t="s">
        <v>97</v>
      </c>
      <c r="D2873" s="102" t="s">
        <v>1952</v>
      </c>
      <c r="E2873" s="102" t="s">
        <v>86</v>
      </c>
      <c r="F2873" s="102" t="s">
        <v>86</v>
      </c>
    </row>
    <row r="2874" hidden="1">
      <c r="A2874" s="102" t="s">
        <v>1973</v>
      </c>
      <c r="B2874" s="102" t="s">
        <v>79</v>
      </c>
      <c r="C2874" s="102" t="s">
        <v>80</v>
      </c>
      <c r="D2874" s="102" t="s">
        <v>1952</v>
      </c>
      <c r="E2874" s="102" t="s">
        <v>86</v>
      </c>
      <c r="F2874" s="102" t="s">
        <v>86</v>
      </c>
    </row>
    <row r="2875" hidden="1">
      <c r="A2875" s="102" t="s">
        <v>2077</v>
      </c>
      <c r="B2875" s="102" t="s">
        <v>812</v>
      </c>
      <c r="C2875" s="102" t="s">
        <v>813</v>
      </c>
      <c r="D2875" s="102" t="s">
        <v>1390</v>
      </c>
      <c r="E2875" s="102" t="s">
        <v>293</v>
      </c>
      <c r="F2875" s="102" t="s">
        <v>293</v>
      </c>
    </row>
    <row r="2876" hidden="1">
      <c r="A2876" s="102" t="s">
        <v>2077</v>
      </c>
      <c r="B2876" s="102" t="s">
        <v>794</v>
      </c>
      <c r="C2876" s="102" t="s">
        <v>605</v>
      </c>
      <c r="D2876" s="102" t="s">
        <v>1390</v>
      </c>
      <c r="E2876" s="102" t="s">
        <v>293</v>
      </c>
      <c r="F2876" s="102" t="s">
        <v>293</v>
      </c>
    </row>
    <row r="2877" hidden="1">
      <c r="A2877" s="102" t="s">
        <v>2077</v>
      </c>
      <c r="B2877" s="102" t="s">
        <v>766</v>
      </c>
      <c r="C2877" s="102" t="s">
        <v>231</v>
      </c>
      <c r="D2877" s="102" t="s">
        <v>1390</v>
      </c>
      <c r="E2877" s="102" t="s">
        <v>293</v>
      </c>
      <c r="F2877" s="102" t="s">
        <v>293</v>
      </c>
    </row>
    <row r="2878" hidden="1">
      <c r="A2878" s="102" t="s">
        <v>2077</v>
      </c>
      <c r="B2878" s="102" t="s">
        <v>717</v>
      </c>
      <c r="C2878" s="102" t="s">
        <v>536</v>
      </c>
      <c r="D2878" s="102" t="s">
        <v>1390</v>
      </c>
      <c r="E2878" s="102" t="s">
        <v>293</v>
      </c>
      <c r="F2878" s="102" t="s">
        <v>293</v>
      </c>
    </row>
    <row r="2879" hidden="1">
      <c r="A2879" s="102" t="s">
        <v>2077</v>
      </c>
      <c r="B2879" s="102" t="s">
        <v>664</v>
      </c>
      <c r="C2879" s="102" t="s">
        <v>643</v>
      </c>
      <c r="D2879" s="102" t="s">
        <v>1390</v>
      </c>
      <c r="E2879" s="102" t="s">
        <v>293</v>
      </c>
      <c r="F2879" s="102" t="s">
        <v>293</v>
      </c>
    </row>
    <row r="2880" hidden="1">
      <c r="A2880" s="102" t="s">
        <v>2077</v>
      </c>
      <c r="B2880" s="102" t="s">
        <v>655</v>
      </c>
      <c r="C2880" s="102" t="s">
        <v>656</v>
      </c>
      <c r="D2880" s="102" t="s">
        <v>1390</v>
      </c>
      <c r="E2880" s="102" t="s">
        <v>293</v>
      </c>
      <c r="F2880" s="102" t="s">
        <v>293</v>
      </c>
    </row>
    <row r="2881" hidden="1">
      <c r="A2881" s="102" t="s">
        <v>2077</v>
      </c>
      <c r="B2881" s="102" t="s">
        <v>586</v>
      </c>
      <c r="C2881" s="102" t="s">
        <v>587</v>
      </c>
      <c r="D2881" s="102" t="s">
        <v>1390</v>
      </c>
      <c r="E2881" s="102" t="s">
        <v>293</v>
      </c>
      <c r="F2881" s="102" t="s">
        <v>293</v>
      </c>
    </row>
    <row r="2882" hidden="1">
      <c r="A2882" s="102" t="s">
        <v>2077</v>
      </c>
      <c r="B2882" s="102" t="s">
        <v>574</v>
      </c>
      <c r="C2882" s="102" t="s">
        <v>575</v>
      </c>
      <c r="D2882" s="102" t="s">
        <v>1390</v>
      </c>
      <c r="E2882" s="102" t="s">
        <v>293</v>
      </c>
      <c r="F2882" s="102" t="s">
        <v>293</v>
      </c>
    </row>
    <row r="2883" hidden="1">
      <c r="A2883" s="102" t="s">
        <v>2077</v>
      </c>
      <c r="B2883" s="102" t="s">
        <v>571</v>
      </c>
      <c r="C2883" s="102" t="s">
        <v>572</v>
      </c>
      <c r="D2883" s="102" t="s">
        <v>1390</v>
      </c>
      <c r="E2883" s="102" t="s">
        <v>293</v>
      </c>
      <c r="F2883" s="102" t="s">
        <v>293</v>
      </c>
    </row>
    <row r="2884" hidden="1">
      <c r="A2884" s="102" t="s">
        <v>2077</v>
      </c>
      <c r="B2884" s="102" t="s">
        <v>567</v>
      </c>
      <c r="C2884" s="102" t="s">
        <v>568</v>
      </c>
      <c r="D2884" s="102" t="s">
        <v>1390</v>
      </c>
      <c r="E2884" s="102" t="s">
        <v>293</v>
      </c>
      <c r="F2884" s="102" t="s">
        <v>293</v>
      </c>
    </row>
    <row r="2885" hidden="1">
      <c r="A2885" s="102" t="s">
        <v>2077</v>
      </c>
      <c r="B2885" s="102" t="s">
        <v>561</v>
      </c>
      <c r="C2885" s="102" t="s">
        <v>562</v>
      </c>
      <c r="D2885" s="102" t="s">
        <v>1390</v>
      </c>
      <c r="E2885" s="102" t="s">
        <v>293</v>
      </c>
      <c r="F2885" s="102" t="s">
        <v>293</v>
      </c>
    </row>
    <row r="2886" hidden="1">
      <c r="A2886" s="102" t="s">
        <v>1979</v>
      </c>
      <c r="B2886" s="102" t="s">
        <v>845</v>
      </c>
      <c r="C2886" s="102" t="s">
        <v>846</v>
      </c>
      <c r="D2886" s="191">
        <v>45453.0</v>
      </c>
      <c r="E2886" s="102" t="s">
        <v>190</v>
      </c>
      <c r="F2886" s="102" t="s">
        <v>190</v>
      </c>
    </row>
    <row r="2887" hidden="1">
      <c r="A2887" s="102" t="s">
        <v>1979</v>
      </c>
      <c r="B2887" s="102" t="s">
        <v>212</v>
      </c>
      <c r="C2887" s="102" t="s">
        <v>213</v>
      </c>
      <c r="D2887" s="191">
        <v>45453.0</v>
      </c>
      <c r="E2887" s="102" t="s">
        <v>190</v>
      </c>
      <c r="F2887" s="102" t="s">
        <v>190</v>
      </c>
    </row>
    <row r="2888" hidden="1">
      <c r="A2888" s="102" t="s">
        <v>1979</v>
      </c>
      <c r="B2888" s="102" t="s">
        <v>197</v>
      </c>
      <c r="C2888" s="102" t="s">
        <v>198</v>
      </c>
      <c r="D2888" s="191">
        <v>45453.0</v>
      </c>
      <c r="E2888" s="102" t="s">
        <v>190</v>
      </c>
      <c r="F2888" s="102" t="s">
        <v>190</v>
      </c>
    </row>
    <row r="2889" hidden="1">
      <c r="A2889" s="102" t="s">
        <v>1979</v>
      </c>
      <c r="B2889" s="102" t="s">
        <v>193</v>
      </c>
      <c r="C2889" s="102" t="s">
        <v>194</v>
      </c>
      <c r="D2889" s="191">
        <v>45453.0</v>
      </c>
      <c r="E2889" s="102" t="s">
        <v>190</v>
      </c>
      <c r="F2889" s="102" t="s">
        <v>190</v>
      </c>
    </row>
    <row r="2890" hidden="1">
      <c r="A2890" s="102" t="s">
        <v>1979</v>
      </c>
      <c r="B2890" s="102" t="s">
        <v>187</v>
      </c>
      <c r="C2890" s="102" t="s">
        <v>189</v>
      </c>
      <c r="D2890" s="191">
        <v>45453.0</v>
      </c>
      <c r="E2890" s="102" t="s">
        <v>190</v>
      </c>
      <c r="F2890" s="102" t="s">
        <v>190</v>
      </c>
    </row>
    <row r="2891" hidden="1">
      <c r="A2891" s="102" t="s">
        <v>1980</v>
      </c>
      <c r="B2891" s="102" t="s">
        <v>845</v>
      </c>
      <c r="C2891" s="102" t="s">
        <v>846</v>
      </c>
      <c r="D2891" s="191">
        <v>45636.0</v>
      </c>
      <c r="E2891" s="102" t="s">
        <v>190</v>
      </c>
      <c r="F2891" s="102" t="s">
        <v>190</v>
      </c>
    </row>
    <row r="2892" hidden="1">
      <c r="A2892" s="102" t="s">
        <v>1980</v>
      </c>
      <c r="B2892" s="102" t="s">
        <v>212</v>
      </c>
      <c r="C2892" s="102" t="s">
        <v>213</v>
      </c>
      <c r="D2892" s="191">
        <v>45636.0</v>
      </c>
      <c r="E2892" s="102" t="s">
        <v>190</v>
      </c>
      <c r="F2892" s="102" t="s">
        <v>190</v>
      </c>
    </row>
    <row r="2893" hidden="1">
      <c r="A2893" s="102" t="s">
        <v>1980</v>
      </c>
      <c r="B2893" s="102" t="s">
        <v>187</v>
      </c>
      <c r="C2893" s="102" t="s">
        <v>189</v>
      </c>
      <c r="D2893" s="191">
        <v>45636.0</v>
      </c>
      <c r="E2893" s="102" t="s">
        <v>190</v>
      </c>
      <c r="F2893" s="102" t="s">
        <v>190</v>
      </c>
    </row>
    <row r="2894" hidden="1">
      <c r="A2894" s="102" t="s">
        <v>2010</v>
      </c>
      <c r="B2894" s="102" t="s">
        <v>810</v>
      </c>
      <c r="C2894" s="102" t="s">
        <v>811</v>
      </c>
      <c r="D2894" s="102" t="s">
        <v>345</v>
      </c>
      <c r="E2894" s="102" t="s">
        <v>453</v>
      </c>
      <c r="F2894" s="102" t="s">
        <v>453</v>
      </c>
    </row>
    <row r="2895" hidden="1">
      <c r="A2895" s="102" t="s">
        <v>2010</v>
      </c>
      <c r="B2895" s="102" t="s">
        <v>737</v>
      </c>
      <c r="C2895" s="102" t="s">
        <v>738</v>
      </c>
      <c r="D2895" s="102" t="s">
        <v>345</v>
      </c>
      <c r="E2895" s="102" t="s">
        <v>453</v>
      </c>
      <c r="F2895" s="102" t="s">
        <v>453</v>
      </c>
    </row>
    <row r="2896" hidden="1">
      <c r="A2896" s="102" t="s">
        <v>2010</v>
      </c>
      <c r="B2896" s="102" t="s">
        <v>726</v>
      </c>
      <c r="C2896" s="102" t="s">
        <v>727</v>
      </c>
      <c r="D2896" s="102" t="s">
        <v>345</v>
      </c>
      <c r="E2896" s="102" t="s">
        <v>453</v>
      </c>
      <c r="F2896" s="102" t="s">
        <v>453</v>
      </c>
    </row>
    <row r="2897" hidden="1">
      <c r="A2897" s="102" t="s">
        <v>2010</v>
      </c>
      <c r="B2897" s="102" t="s">
        <v>629</v>
      </c>
      <c r="C2897" s="102" t="s">
        <v>630</v>
      </c>
      <c r="D2897" s="102" t="s">
        <v>345</v>
      </c>
      <c r="E2897" s="102" t="s">
        <v>453</v>
      </c>
      <c r="F2897" s="102" t="s">
        <v>453</v>
      </c>
    </row>
    <row r="2898" hidden="1">
      <c r="A2898" s="102" t="s">
        <v>2010</v>
      </c>
      <c r="B2898" s="102" t="s">
        <v>486</v>
      </c>
      <c r="C2898" s="102" t="s">
        <v>487</v>
      </c>
      <c r="D2898" s="102" t="s">
        <v>345</v>
      </c>
      <c r="E2898" s="102" t="s">
        <v>453</v>
      </c>
      <c r="F2898" s="102" t="s">
        <v>453</v>
      </c>
    </row>
    <row r="2899" hidden="1">
      <c r="A2899" s="102" t="s">
        <v>2010</v>
      </c>
      <c r="B2899" s="102" t="s">
        <v>451</v>
      </c>
      <c r="C2899" s="102" t="s">
        <v>452</v>
      </c>
      <c r="D2899" s="102" t="s">
        <v>345</v>
      </c>
      <c r="E2899" s="102" t="s">
        <v>453</v>
      </c>
      <c r="F2899" s="102" t="s">
        <v>453</v>
      </c>
    </row>
    <row r="2900" hidden="1">
      <c r="A2900" s="102" t="s">
        <v>2000</v>
      </c>
      <c r="B2900" s="102" t="s">
        <v>783</v>
      </c>
      <c r="C2900" s="102" t="s">
        <v>784</v>
      </c>
      <c r="D2900" s="102" t="s">
        <v>345</v>
      </c>
      <c r="E2900" s="102" t="s">
        <v>50</v>
      </c>
      <c r="F2900" s="102" t="s">
        <v>50</v>
      </c>
    </row>
    <row r="2901" hidden="1">
      <c r="A2901" s="102" t="s">
        <v>2000</v>
      </c>
      <c r="B2901" s="102" t="s">
        <v>776</v>
      </c>
      <c r="C2901" s="102" t="s">
        <v>777</v>
      </c>
      <c r="D2901" s="102" t="s">
        <v>345</v>
      </c>
      <c r="E2901" s="102" t="s">
        <v>50</v>
      </c>
      <c r="F2901" s="102" t="s">
        <v>50</v>
      </c>
    </row>
    <row r="2902" hidden="1">
      <c r="A2902" s="102" t="s">
        <v>2000</v>
      </c>
      <c r="B2902" s="102" t="s">
        <v>755</v>
      </c>
      <c r="C2902" s="102" t="s">
        <v>756</v>
      </c>
      <c r="D2902" s="102" t="s">
        <v>345</v>
      </c>
      <c r="E2902" s="102" t="s">
        <v>50</v>
      </c>
      <c r="F2902" s="102" t="s">
        <v>50</v>
      </c>
    </row>
    <row r="2903" hidden="1">
      <c r="A2903" s="102" t="s">
        <v>2000</v>
      </c>
      <c r="B2903" s="102" t="s">
        <v>665</v>
      </c>
      <c r="C2903" s="102" t="s">
        <v>666</v>
      </c>
      <c r="D2903" s="102" t="s">
        <v>345</v>
      </c>
      <c r="E2903" s="102" t="s">
        <v>50</v>
      </c>
      <c r="F2903" s="102" t="s">
        <v>50</v>
      </c>
    </row>
    <row r="2904" hidden="1">
      <c r="A2904" s="102" t="s">
        <v>2000</v>
      </c>
      <c r="B2904" s="102" t="s">
        <v>183</v>
      </c>
      <c r="C2904" s="102" t="s">
        <v>184</v>
      </c>
      <c r="D2904" s="102" t="s">
        <v>345</v>
      </c>
      <c r="E2904" s="102" t="s">
        <v>50</v>
      </c>
      <c r="F2904" s="102" t="s">
        <v>50</v>
      </c>
    </row>
    <row r="2905" hidden="1">
      <c r="A2905" s="102" t="s">
        <v>2000</v>
      </c>
      <c r="B2905" s="102" t="s">
        <v>174</v>
      </c>
      <c r="C2905" s="102" t="s">
        <v>175</v>
      </c>
      <c r="D2905" s="102" t="s">
        <v>345</v>
      </c>
      <c r="E2905" s="102" t="s">
        <v>50</v>
      </c>
      <c r="F2905" s="102" t="s">
        <v>50</v>
      </c>
    </row>
    <row r="2906" hidden="1">
      <c r="A2906" s="102" t="s">
        <v>2000</v>
      </c>
      <c r="B2906" s="102" t="s">
        <v>120</v>
      </c>
      <c r="C2906" s="102" t="s">
        <v>121</v>
      </c>
      <c r="D2906" s="102" t="s">
        <v>345</v>
      </c>
      <c r="E2906" s="102" t="s">
        <v>114</v>
      </c>
      <c r="F2906" s="102" t="s">
        <v>50</v>
      </c>
    </row>
    <row r="2907" hidden="1">
      <c r="A2907" s="102" t="s">
        <v>2000</v>
      </c>
      <c r="B2907" s="102" t="s">
        <v>48</v>
      </c>
      <c r="C2907" s="102" t="s">
        <v>49</v>
      </c>
      <c r="D2907" s="102" t="s">
        <v>345</v>
      </c>
      <c r="E2907" s="102" t="s">
        <v>50</v>
      </c>
      <c r="F2907" s="102" t="s">
        <v>50</v>
      </c>
    </row>
    <row r="2908" hidden="1">
      <c r="A2908" s="102" t="s">
        <v>2044</v>
      </c>
      <c r="B2908" s="102" t="s">
        <v>830</v>
      </c>
      <c r="C2908" s="102" t="s">
        <v>831</v>
      </c>
      <c r="D2908" s="102" t="s">
        <v>345</v>
      </c>
      <c r="E2908" s="102" t="s">
        <v>387</v>
      </c>
      <c r="F2908" s="102" t="s">
        <v>387</v>
      </c>
    </row>
    <row r="2909" hidden="1">
      <c r="A2909" s="102" t="s">
        <v>2044</v>
      </c>
      <c r="B2909" s="102" t="s">
        <v>797</v>
      </c>
      <c r="C2909" s="102" t="s">
        <v>798</v>
      </c>
      <c r="D2909" s="102" t="s">
        <v>345</v>
      </c>
      <c r="E2909" s="102" t="s">
        <v>387</v>
      </c>
      <c r="F2909" s="102" t="s">
        <v>387</v>
      </c>
    </row>
    <row r="2910" hidden="1">
      <c r="A2910" s="102" t="s">
        <v>2044</v>
      </c>
      <c r="B2910" s="102" t="s">
        <v>626</v>
      </c>
      <c r="C2910" s="102" t="s">
        <v>627</v>
      </c>
      <c r="D2910" s="102" t="s">
        <v>345</v>
      </c>
      <c r="E2910" s="102" t="s">
        <v>387</v>
      </c>
      <c r="F2910" s="102" t="s">
        <v>387</v>
      </c>
    </row>
    <row r="2911" hidden="1">
      <c r="A2911" s="102" t="s">
        <v>2044</v>
      </c>
      <c r="B2911" s="102" t="s">
        <v>405</v>
      </c>
      <c r="C2911" s="102" t="s">
        <v>406</v>
      </c>
      <c r="D2911" s="102" t="s">
        <v>345</v>
      </c>
      <c r="E2911" s="102" t="s">
        <v>387</v>
      </c>
      <c r="F2911" s="102" t="s">
        <v>387</v>
      </c>
    </row>
    <row r="2912" hidden="1">
      <c r="A2912" s="102" t="s">
        <v>2044</v>
      </c>
      <c r="B2912" s="102" t="s">
        <v>830</v>
      </c>
      <c r="C2912" s="102" t="s">
        <v>831</v>
      </c>
      <c r="D2912" s="102" t="s">
        <v>345</v>
      </c>
      <c r="E2912" s="102" t="s">
        <v>387</v>
      </c>
      <c r="F2912" s="102" t="s">
        <v>387</v>
      </c>
    </row>
    <row r="2913" hidden="1">
      <c r="A2913" s="102" t="s">
        <v>2044</v>
      </c>
      <c r="B2913" s="102" t="s">
        <v>797</v>
      </c>
      <c r="C2913" s="102" t="s">
        <v>798</v>
      </c>
      <c r="D2913" s="102" t="s">
        <v>345</v>
      </c>
      <c r="E2913" s="102" t="s">
        <v>387</v>
      </c>
      <c r="F2913" s="102" t="s">
        <v>387</v>
      </c>
    </row>
    <row r="2914" hidden="1">
      <c r="A2914" s="102" t="s">
        <v>2044</v>
      </c>
      <c r="B2914" s="102" t="s">
        <v>626</v>
      </c>
      <c r="C2914" s="102" t="s">
        <v>627</v>
      </c>
      <c r="D2914" s="102" t="s">
        <v>345</v>
      </c>
      <c r="E2914" s="102" t="s">
        <v>387</v>
      </c>
      <c r="F2914" s="102" t="s">
        <v>387</v>
      </c>
    </row>
    <row r="2915" hidden="1">
      <c r="A2915" s="102" t="s">
        <v>2044</v>
      </c>
      <c r="B2915" s="102" t="s">
        <v>405</v>
      </c>
      <c r="C2915" s="102" t="s">
        <v>406</v>
      </c>
      <c r="D2915" s="102" t="s">
        <v>345</v>
      </c>
      <c r="E2915" s="102" t="s">
        <v>387</v>
      </c>
      <c r="F2915" s="102" t="s">
        <v>387</v>
      </c>
    </row>
    <row r="2916" hidden="1">
      <c r="A2916" s="102" t="s">
        <v>2035</v>
      </c>
      <c r="B2916" s="102" t="s">
        <v>353</v>
      </c>
      <c r="C2916" s="102" t="s">
        <v>354</v>
      </c>
      <c r="D2916" s="102" t="s">
        <v>345</v>
      </c>
      <c r="E2916" s="102" t="s">
        <v>327</v>
      </c>
      <c r="F2916" s="102" t="s">
        <v>327</v>
      </c>
    </row>
    <row r="2917" hidden="1">
      <c r="A2917" s="102" t="s">
        <v>2035</v>
      </c>
      <c r="B2917" s="102" t="s">
        <v>340</v>
      </c>
      <c r="C2917" s="102" t="s">
        <v>341</v>
      </c>
      <c r="D2917" s="102" t="s">
        <v>345</v>
      </c>
      <c r="E2917" s="102" t="s">
        <v>327</v>
      </c>
      <c r="F2917" s="102" t="s">
        <v>327</v>
      </c>
    </row>
    <row r="2918" hidden="1">
      <c r="A2918" s="102" t="s">
        <v>2035</v>
      </c>
      <c r="B2918" s="102" t="s">
        <v>333</v>
      </c>
      <c r="C2918" s="102" t="s">
        <v>268</v>
      </c>
      <c r="D2918" s="102" t="s">
        <v>345</v>
      </c>
      <c r="E2918" s="102" t="s">
        <v>327</v>
      </c>
      <c r="F2918" s="102" t="s">
        <v>327</v>
      </c>
    </row>
    <row r="2919" hidden="1">
      <c r="A2919" s="102" t="s">
        <v>2035</v>
      </c>
      <c r="B2919" s="102" t="s">
        <v>330</v>
      </c>
      <c r="C2919" s="102" t="s">
        <v>331</v>
      </c>
      <c r="D2919" s="102" t="s">
        <v>345</v>
      </c>
      <c r="E2919" s="102" t="s">
        <v>327</v>
      </c>
      <c r="F2919" s="102" t="s">
        <v>327</v>
      </c>
    </row>
    <row r="2920" hidden="1">
      <c r="A2920" s="102" t="s">
        <v>2088</v>
      </c>
      <c r="B2920" s="102" t="s">
        <v>834</v>
      </c>
      <c r="C2920" s="102" t="s">
        <v>835</v>
      </c>
      <c r="D2920" s="102" t="s">
        <v>345</v>
      </c>
      <c r="E2920" s="102" t="s">
        <v>439</v>
      </c>
      <c r="F2920" s="102" t="s">
        <v>439</v>
      </c>
    </row>
    <row r="2921" hidden="1">
      <c r="A2921" s="102" t="s">
        <v>2088</v>
      </c>
      <c r="B2921" s="102" t="s">
        <v>808</v>
      </c>
      <c r="C2921" s="102" t="s">
        <v>809</v>
      </c>
      <c r="D2921" s="102" t="s">
        <v>345</v>
      </c>
      <c r="E2921" s="102" t="s">
        <v>439</v>
      </c>
      <c r="F2921" s="102" t="s">
        <v>439</v>
      </c>
    </row>
    <row r="2922" hidden="1">
      <c r="A2922" s="102" t="s">
        <v>2088</v>
      </c>
      <c r="B2922" s="102" t="s">
        <v>781</v>
      </c>
      <c r="C2922" s="102" t="s">
        <v>782</v>
      </c>
      <c r="D2922" s="102" t="s">
        <v>345</v>
      </c>
      <c r="E2922" s="102" t="s">
        <v>439</v>
      </c>
      <c r="F2922" s="102" t="s">
        <v>439</v>
      </c>
    </row>
    <row r="2923" hidden="1">
      <c r="A2923" s="102" t="s">
        <v>2088</v>
      </c>
      <c r="B2923" s="102" t="s">
        <v>684</v>
      </c>
      <c r="C2923" s="102" t="s">
        <v>685</v>
      </c>
      <c r="D2923" s="102" t="s">
        <v>345</v>
      </c>
      <c r="E2923" s="102" t="s">
        <v>439</v>
      </c>
      <c r="F2923" s="102" t="s">
        <v>439</v>
      </c>
    </row>
    <row r="2924" hidden="1">
      <c r="A2924" s="102" t="s">
        <v>2088</v>
      </c>
      <c r="B2924" s="102" t="s">
        <v>681</v>
      </c>
      <c r="C2924" s="102" t="s">
        <v>682</v>
      </c>
      <c r="D2924" s="102" t="s">
        <v>345</v>
      </c>
      <c r="E2924" s="102" t="s">
        <v>306</v>
      </c>
      <c r="F2924" s="102" t="s">
        <v>439</v>
      </c>
    </row>
    <row r="2925" hidden="1">
      <c r="A2925" s="102" t="s">
        <v>2088</v>
      </c>
      <c r="B2925" s="102" t="s">
        <v>674</v>
      </c>
      <c r="C2925" s="102" t="s">
        <v>675</v>
      </c>
      <c r="D2925" s="102" t="s">
        <v>345</v>
      </c>
      <c r="E2925" s="102" t="s">
        <v>439</v>
      </c>
      <c r="F2925" s="102" t="s">
        <v>439</v>
      </c>
    </row>
    <row r="2926" hidden="1">
      <c r="A2926" s="102" t="s">
        <v>2088</v>
      </c>
      <c r="B2926" s="102" t="s">
        <v>444</v>
      </c>
      <c r="C2926" s="102" t="s">
        <v>445</v>
      </c>
      <c r="D2926" s="102" t="s">
        <v>345</v>
      </c>
      <c r="E2926" s="102" t="s">
        <v>439</v>
      </c>
      <c r="F2926" s="102" t="s">
        <v>439</v>
      </c>
    </row>
    <row r="2927" hidden="1">
      <c r="A2927" s="102" t="s">
        <v>1964</v>
      </c>
      <c r="B2927" s="102" t="s">
        <v>839</v>
      </c>
      <c r="C2927" s="102" t="s">
        <v>840</v>
      </c>
      <c r="D2927" s="102" t="s">
        <v>345</v>
      </c>
      <c r="E2927" s="102" t="s">
        <v>27</v>
      </c>
      <c r="F2927" s="102" t="s">
        <v>27</v>
      </c>
    </row>
    <row r="2928" hidden="1">
      <c r="A2928" s="102" t="s">
        <v>1964</v>
      </c>
      <c r="B2928" s="102" t="s">
        <v>818</v>
      </c>
      <c r="C2928" s="102" t="s">
        <v>819</v>
      </c>
      <c r="D2928" s="102" t="s">
        <v>345</v>
      </c>
      <c r="E2928" s="102" t="s">
        <v>50</v>
      </c>
      <c r="F2928" s="102" t="s">
        <v>27</v>
      </c>
    </row>
    <row r="2929" hidden="1">
      <c r="A2929" s="102" t="s">
        <v>1964</v>
      </c>
      <c r="B2929" s="102" t="s">
        <v>799</v>
      </c>
      <c r="C2929" s="102" t="s">
        <v>800</v>
      </c>
      <c r="D2929" s="104" t="s">
        <v>345</v>
      </c>
      <c r="E2929" s="102" t="s">
        <v>27</v>
      </c>
      <c r="F2929" s="102" t="s">
        <v>27</v>
      </c>
    </row>
    <row r="2930" hidden="1">
      <c r="A2930" s="102" t="s">
        <v>1964</v>
      </c>
      <c r="B2930" s="102" t="s">
        <v>69</v>
      </c>
      <c r="C2930" s="102" t="s">
        <v>70</v>
      </c>
      <c r="D2930" s="175" t="s">
        <v>345</v>
      </c>
      <c r="E2930" s="102" t="s">
        <v>27</v>
      </c>
      <c r="F2930" s="102" t="s">
        <v>27</v>
      </c>
    </row>
    <row r="2931" hidden="1">
      <c r="A2931" s="102" t="s">
        <v>1964</v>
      </c>
      <c r="B2931" s="102" t="s">
        <v>63</v>
      </c>
      <c r="C2931" s="102" t="s">
        <v>64</v>
      </c>
      <c r="D2931" s="102" t="s">
        <v>345</v>
      </c>
      <c r="E2931" s="102" t="s">
        <v>27</v>
      </c>
      <c r="F2931" s="102" t="s">
        <v>27</v>
      </c>
    </row>
    <row r="2932" hidden="1">
      <c r="A2932" s="102" t="s">
        <v>1964</v>
      </c>
      <c r="B2932" s="102" t="s">
        <v>57</v>
      </c>
      <c r="C2932" s="102" t="s">
        <v>58</v>
      </c>
      <c r="D2932" s="102" t="s">
        <v>345</v>
      </c>
      <c r="E2932" s="102" t="s">
        <v>27</v>
      </c>
      <c r="F2932" s="102" t="s">
        <v>27</v>
      </c>
    </row>
    <row r="2933" hidden="1">
      <c r="A2933" s="102" t="s">
        <v>1964</v>
      </c>
      <c r="B2933" s="102" t="s">
        <v>53</v>
      </c>
      <c r="C2933" s="102" t="s">
        <v>54</v>
      </c>
      <c r="D2933" s="102" t="s">
        <v>345</v>
      </c>
      <c r="E2933" s="102" t="s">
        <v>27</v>
      </c>
      <c r="F2933" s="102" t="s">
        <v>27</v>
      </c>
    </row>
    <row r="2934" hidden="1">
      <c r="A2934" s="102" t="s">
        <v>1964</v>
      </c>
      <c r="B2934" s="102" t="s">
        <v>43</v>
      </c>
      <c r="C2934" s="102" t="s">
        <v>44</v>
      </c>
      <c r="D2934" s="102" t="s">
        <v>345</v>
      </c>
      <c r="E2934" s="102" t="s">
        <v>27</v>
      </c>
      <c r="F2934" s="102" t="s">
        <v>27</v>
      </c>
    </row>
    <row r="2935" hidden="1">
      <c r="A2935" s="102" t="s">
        <v>1964</v>
      </c>
      <c r="B2935" s="102" t="s">
        <v>31</v>
      </c>
      <c r="C2935" s="102" t="s">
        <v>32</v>
      </c>
      <c r="D2935" s="102" t="s">
        <v>345</v>
      </c>
      <c r="E2935" s="102" t="s">
        <v>27</v>
      </c>
      <c r="F2935" s="102" t="s">
        <v>27</v>
      </c>
    </row>
    <row r="2936">
      <c r="A2936" s="102" t="s">
        <v>2018</v>
      </c>
      <c r="B2936" s="102" t="s">
        <v>621</v>
      </c>
      <c r="C2936" s="102" t="s">
        <v>622</v>
      </c>
      <c r="D2936" s="102" t="s">
        <v>588</v>
      </c>
      <c r="E2936" s="102" t="s">
        <v>225</v>
      </c>
      <c r="F2936" s="102" t="s">
        <v>225</v>
      </c>
    </row>
    <row r="2937" hidden="1">
      <c r="A2937" s="102" t="s">
        <v>2018</v>
      </c>
      <c r="B2937" s="102" t="s">
        <v>382</v>
      </c>
      <c r="C2937" s="102" t="s">
        <v>383</v>
      </c>
      <c r="D2937" s="102" t="s">
        <v>588</v>
      </c>
      <c r="E2937" s="102" t="s">
        <v>225</v>
      </c>
      <c r="F2937" s="102" t="s">
        <v>225</v>
      </c>
    </row>
    <row r="2938" hidden="1">
      <c r="A2938" s="102" t="s">
        <v>2018</v>
      </c>
      <c r="B2938" s="102" t="s">
        <v>369</v>
      </c>
      <c r="C2938" s="102" t="s">
        <v>39</v>
      </c>
      <c r="D2938" s="102" t="s">
        <v>588</v>
      </c>
      <c r="E2938" s="102" t="s">
        <v>225</v>
      </c>
      <c r="F2938" s="102" t="s">
        <v>225</v>
      </c>
    </row>
    <row r="2939" hidden="1">
      <c r="A2939" s="102" t="s">
        <v>2018</v>
      </c>
      <c r="B2939" s="102" t="s">
        <v>361</v>
      </c>
      <c r="C2939" s="102" t="s">
        <v>362</v>
      </c>
      <c r="D2939" s="102" t="s">
        <v>588</v>
      </c>
      <c r="E2939" s="102" t="s">
        <v>225</v>
      </c>
      <c r="F2939" s="102" t="s">
        <v>225</v>
      </c>
    </row>
    <row r="2940" hidden="1">
      <c r="A2940" s="102" t="s">
        <v>2018</v>
      </c>
      <c r="B2940" s="102" t="s">
        <v>357</v>
      </c>
      <c r="C2940" s="102" t="s">
        <v>358</v>
      </c>
      <c r="D2940" s="102" t="s">
        <v>588</v>
      </c>
      <c r="E2940" s="102" t="s">
        <v>225</v>
      </c>
      <c r="F2940" s="102" t="s">
        <v>225</v>
      </c>
    </row>
    <row r="2941" hidden="1">
      <c r="A2941" s="102" t="s">
        <v>2018</v>
      </c>
      <c r="B2941" s="102" t="s">
        <v>248</v>
      </c>
      <c r="C2941" s="102" t="s">
        <v>249</v>
      </c>
      <c r="D2941" s="102" t="s">
        <v>588</v>
      </c>
      <c r="E2941" s="102" t="s">
        <v>225</v>
      </c>
      <c r="F2941" s="102" t="s">
        <v>225</v>
      </c>
    </row>
    <row r="2942" hidden="1">
      <c r="A2942" s="102" t="s">
        <v>2018</v>
      </c>
      <c r="B2942" s="102" t="s">
        <v>246</v>
      </c>
      <c r="C2942" s="102" t="s">
        <v>130</v>
      </c>
      <c r="D2942" s="102" t="s">
        <v>588</v>
      </c>
      <c r="E2942" s="102" t="s">
        <v>225</v>
      </c>
      <c r="F2942" s="102" t="s">
        <v>225</v>
      </c>
    </row>
    <row r="2943" hidden="1">
      <c r="A2943" s="102" t="s">
        <v>2018</v>
      </c>
      <c r="B2943" s="102" t="s">
        <v>230</v>
      </c>
      <c r="C2943" s="102" t="s">
        <v>231</v>
      </c>
      <c r="D2943" s="175" t="s">
        <v>588</v>
      </c>
      <c r="E2943" s="102" t="s">
        <v>225</v>
      </c>
      <c r="F2943" s="102" t="s">
        <v>225</v>
      </c>
    </row>
    <row r="2944" hidden="1">
      <c r="A2944" s="102" t="s">
        <v>2018</v>
      </c>
      <c r="B2944" s="102" t="s">
        <v>227</v>
      </c>
      <c r="C2944" s="102" t="s">
        <v>228</v>
      </c>
      <c r="D2944" s="102" t="s">
        <v>588</v>
      </c>
      <c r="E2944" s="102" t="s">
        <v>225</v>
      </c>
      <c r="F2944" s="102" t="s">
        <v>225</v>
      </c>
    </row>
    <row r="2945" hidden="1">
      <c r="A2945" s="102" t="s">
        <v>1992</v>
      </c>
      <c r="B2945" s="102" t="s">
        <v>135</v>
      </c>
      <c r="C2945" s="102" t="s">
        <v>136</v>
      </c>
      <c r="D2945" s="102" t="s">
        <v>588</v>
      </c>
      <c r="E2945" s="102" t="s">
        <v>114</v>
      </c>
      <c r="F2945" s="102" t="s">
        <v>114</v>
      </c>
    </row>
    <row r="2946" hidden="1">
      <c r="A2946" s="102" t="s">
        <v>1992</v>
      </c>
      <c r="B2946" s="102" t="s">
        <v>120</v>
      </c>
      <c r="C2946" s="102" t="s">
        <v>121</v>
      </c>
      <c r="D2946" s="102" t="s">
        <v>588</v>
      </c>
      <c r="E2946" s="102" t="s">
        <v>114</v>
      </c>
      <c r="F2946" s="102" t="s">
        <v>114</v>
      </c>
    </row>
    <row r="2947" hidden="1">
      <c r="A2947" s="102" t="s">
        <v>1992</v>
      </c>
      <c r="B2947" s="102" t="s">
        <v>116</v>
      </c>
      <c r="C2947" s="102" t="s">
        <v>117</v>
      </c>
      <c r="D2947" s="102" t="s">
        <v>588</v>
      </c>
      <c r="E2947" s="102" t="s">
        <v>114</v>
      </c>
      <c r="F2947" s="102" t="s">
        <v>114</v>
      </c>
    </row>
    <row r="2948" hidden="1">
      <c r="A2948" s="102" t="s">
        <v>1992</v>
      </c>
      <c r="B2948" s="102" t="s">
        <v>111</v>
      </c>
      <c r="C2948" s="102" t="s">
        <v>112</v>
      </c>
      <c r="D2948" s="102" t="s">
        <v>588</v>
      </c>
      <c r="E2948" s="102" t="s">
        <v>114</v>
      </c>
      <c r="F2948" s="102" t="s">
        <v>114</v>
      </c>
    </row>
    <row r="2949" hidden="1">
      <c r="A2949" s="102" t="s">
        <v>1992</v>
      </c>
      <c r="B2949" s="102" t="s">
        <v>74</v>
      </c>
      <c r="C2949" s="102" t="s">
        <v>75</v>
      </c>
      <c r="D2949" s="102" t="s">
        <v>588</v>
      </c>
      <c r="E2949" s="102" t="s">
        <v>86</v>
      </c>
      <c r="F2949" s="102" t="s">
        <v>114</v>
      </c>
    </row>
    <row r="2950" hidden="1">
      <c r="A2950" s="102" t="s">
        <v>1992</v>
      </c>
      <c r="B2950" s="102" t="s">
        <v>23</v>
      </c>
      <c r="C2950" s="102" t="s">
        <v>25</v>
      </c>
      <c r="D2950" s="102" t="s">
        <v>588</v>
      </c>
      <c r="E2950" s="102" t="s">
        <v>27</v>
      </c>
      <c r="F2950" s="102" t="s">
        <v>114</v>
      </c>
    </row>
    <row r="2951" hidden="1">
      <c r="A2951" s="102" t="s">
        <v>1983</v>
      </c>
      <c r="B2951" s="102" t="s">
        <v>845</v>
      </c>
      <c r="C2951" s="102" t="s">
        <v>846</v>
      </c>
      <c r="D2951" s="102" t="s">
        <v>588</v>
      </c>
      <c r="E2951" s="102" t="s">
        <v>190</v>
      </c>
      <c r="F2951" s="102" t="s">
        <v>190</v>
      </c>
    </row>
    <row r="2952" hidden="1">
      <c r="A2952" s="102" t="s">
        <v>1983</v>
      </c>
      <c r="B2952" s="102" t="s">
        <v>187</v>
      </c>
      <c r="C2952" s="102" t="s">
        <v>189</v>
      </c>
      <c r="D2952" s="102" t="s">
        <v>588</v>
      </c>
      <c r="E2952" s="102" t="s">
        <v>190</v>
      </c>
      <c r="F2952" s="102" t="s">
        <v>190</v>
      </c>
    </row>
    <row r="2953" hidden="1">
      <c r="A2953" s="102" t="s">
        <v>2026</v>
      </c>
      <c r="B2953" s="102" t="s">
        <v>730</v>
      </c>
      <c r="C2953" s="102" t="s">
        <v>731</v>
      </c>
      <c r="D2953" s="102" t="s">
        <v>588</v>
      </c>
      <c r="E2953" s="102" t="s">
        <v>306</v>
      </c>
      <c r="F2953" s="102" t="s">
        <v>232</v>
      </c>
    </row>
    <row r="2954" hidden="1">
      <c r="A2954" s="102" t="s">
        <v>2026</v>
      </c>
      <c r="B2954" s="102" t="s">
        <v>415</v>
      </c>
      <c r="C2954" s="102" t="s">
        <v>416</v>
      </c>
      <c r="D2954" s="102" t="s">
        <v>588</v>
      </c>
      <c r="E2954" s="102" t="s">
        <v>306</v>
      </c>
      <c r="F2954" s="102" t="s">
        <v>232</v>
      </c>
    </row>
    <row r="2955" hidden="1">
      <c r="A2955" s="102" t="s">
        <v>2026</v>
      </c>
      <c r="B2955" s="102" t="s">
        <v>315</v>
      </c>
      <c r="C2955" s="102" t="s">
        <v>316</v>
      </c>
      <c r="D2955" s="102" t="s">
        <v>588</v>
      </c>
      <c r="E2955" s="102" t="s">
        <v>232</v>
      </c>
      <c r="F2955" s="102" t="s">
        <v>232</v>
      </c>
    </row>
    <row r="2956" hidden="1">
      <c r="A2956" s="102" t="s">
        <v>2026</v>
      </c>
      <c r="B2956" s="102" t="s">
        <v>298</v>
      </c>
      <c r="C2956" s="102" t="s">
        <v>299</v>
      </c>
      <c r="D2956" s="102" t="s">
        <v>588</v>
      </c>
      <c r="E2956" s="102" t="s">
        <v>232</v>
      </c>
      <c r="F2956" s="102" t="s">
        <v>232</v>
      </c>
    </row>
    <row r="2957" hidden="1">
      <c r="A2957" s="102" t="s">
        <v>2026</v>
      </c>
      <c r="B2957" s="102" t="s">
        <v>295</v>
      </c>
      <c r="C2957" s="102" t="s">
        <v>296</v>
      </c>
      <c r="D2957" s="102" t="s">
        <v>588</v>
      </c>
      <c r="E2957" s="102" t="s">
        <v>232</v>
      </c>
      <c r="F2957" s="102" t="s">
        <v>232</v>
      </c>
    </row>
    <row r="2958" hidden="1">
      <c r="A2958" s="102" t="s">
        <v>2026</v>
      </c>
      <c r="B2958" s="102" t="s">
        <v>252</v>
      </c>
      <c r="C2958" s="102" t="s">
        <v>253</v>
      </c>
      <c r="D2958" s="102" t="s">
        <v>588</v>
      </c>
      <c r="E2958" s="102" t="s">
        <v>232</v>
      </c>
      <c r="F2958" s="102" t="s">
        <v>232</v>
      </c>
    </row>
    <row r="2959" hidden="1">
      <c r="A2959" s="102" t="s">
        <v>2060</v>
      </c>
      <c r="B2959" s="102" t="s">
        <v>842</v>
      </c>
      <c r="C2959" s="102" t="s">
        <v>843</v>
      </c>
      <c r="D2959" s="102" t="s">
        <v>588</v>
      </c>
      <c r="E2959" s="102" t="s">
        <v>472</v>
      </c>
      <c r="F2959" s="102" t="s">
        <v>472</v>
      </c>
    </row>
    <row r="2960" hidden="1">
      <c r="A2960" s="102" t="s">
        <v>2060</v>
      </c>
      <c r="B2960" s="102" t="s">
        <v>836</v>
      </c>
      <c r="C2960" s="102" t="s">
        <v>837</v>
      </c>
      <c r="D2960" s="102" t="s">
        <v>588</v>
      </c>
      <c r="E2960" s="102" t="s">
        <v>472</v>
      </c>
      <c r="F2960" s="102" t="s">
        <v>472</v>
      </c>
    </row>
    <row r="2961" hidden="1">
      <c r="A2961" s="102" t="s">
        <v>2060</v>
      </c>
      <c r="B2961" s="102" t="s">
        <v>815</v>
      </c>
      <c r="C2961" s="102" t="s">
        <v>816</v>
      </c>
      <c r="D2961" s="102" t="s">
        <v>588</v>
      </c>
      <c r="E2961" s="102" t="s">
        <v>472</v>
      </c>
      <c r="F2961" s="102" t="s">
        <v>472</v>
      </c>
    </row>
    <row r="2962" hidden="1">
      <c r="A2962" s="102" t="s">
        <v>2060</v>
      </c>
      <c r="B2962" s="102" t="s">
        <v>707</v>
      </c>
      <c r="C2962" s="102" t="s">
        <v>708</v>
      </c>
      <c r="D2962" s="102" t="s">
        <v>588</v>
      </c>
      <c r="E2962" s="102" t="s">
        <v>472</v>
      </c>
      <c r="F2962" s="102" t="s">
        <v>472</v>
      </c>
    </row>
    <row r="2963" hidden="1">
      <c r="A2963" s="102" t="s">
        <v>2060</v>
      </c>
      <c r="B2963" s="102" t="s">
        <v>687</v>
      </c>
      <c r="C2963" s="102" t="s">
        <v>688</v>
      </c>
      <c r="D2963" s="102" t="s">
        <v>588</v>
      </c>
      <c r="E2963" s="102" t="s">
        <v>472</v>
      </c>
      <c r="F2963" s="102" t="s">
        <v>472</v>
      </c>
    </row>
    <row r="2964" hidden="1">
      <c r="A2964" s="102" t="s">
        <v>2060</v>
      </c>
      <c r="B2964" s="102" t="s">
        <v>646</v>
      </c>
      <c r="C2964" s="102" t="s">
        <v>647</v>
      </c>
      <c r="D2964" s="102" t="s">
        <v>588</v>
      </c>
      <c r="E2964" s="102" t="s">
        <v>472</v>
      </c>
      <c r="F2964" s="102" t="s">
        <v>472</v>
      </c>
    </row>
    <row r="2965" hidden="1">
      <c r="A2965" s="102" t="s">
        <v>2060</v>
      </c>
      <c r="B2965" s="102" t="s">
        <v>514</v>
      </c>
      <c r="C2965" s="102" t="s">
        <v>515</v>
      </c>
      <c r="D2965" s="102" t="s">
        <v>588</v>
      </c>
      <c r="E2965" s="102" t="s">
        <v>472</v>
      </c>
      <c r="F2965" s="102" t="s">
        <v>472</v>
      </c>
    </row>
    <row r="2966" hidden="1">
      <c r="A2966" s="102" t="s">
        <v>2060</v>
      </c>
      <c r="B2966" s="102" t="s">
        <v>508</v>
      </c>
      <c r="C2966" s="102" t="s">
        <v>509</v>
      </c>
      <c r="D2966" s="102" t="s">
        <v>588</v>
      </c>
      <c r="E2966" s="102" t="s">
        <v>472</v>
      </c>
      <c r="F2966" s="102" t="s">
        <v>472</v>
      </c>
    </row>
    <row r="2967" hidden="1">
      <c r="A2967" s="102" t="s">
        <v>2060</v>
      </c>
      <c r="B2967" s="102" t="s">
        <v>504</v>
      </c>
      <c r="C2967" s="102" t="s">
        <v>505</v>
      </c>
      <c r="D2967" s="102" t="s">
        <v>588</v>
      </c>
      <c r="E2967" s="102" t="s">
        <v>472</v>
      </c>
      <c r="F2967" s="102" t="s">
        <v>472</v>
      </c>
    </row>
    <row r="2968" hidden="1">
      <c r="A2968" s="102" t="s">
        <v>2060</v>
      </c>
      <c r="B2968" s="102" t="s">
        <v>470</v>
      </c>
      <c r="C2968" s="102" t="s">
        <v>471</v>
      </c>
      <c r="D2968" s="102" t="s">
        <v>588</v>
      </c>
      <c r="E2968" s="102" t="s">
        <v>472</v>
      </c>
      <c r="F2968" s="102" t="s">
        <v>472</v>
      </c>
    </row>
    <row r="2969" hidden="1">
      <c r="A2969" s="102" t="s">
        <v>2052</v>
      </c>
      <c r="B2969" s="102" t="s">
        <v>730</v>
      </c>
      <c r="C2969" s="102" t="s">
        <v>731</v>
      </c>
      <c r="D2969" s="102" t="s">
        <v>1260</v>
      </c>
      <c r="E2969" s="102" t="s">
        <v>306</v>
      </c>
      <c r="F2969" s="102" t="s">
        <v>306</v>
      </c>
    </row>
    <row r="2970" hidden="1">
      <c r="A2970" s="102" t="s">
        <v>2052</v>
      </c>
      <c r="B2970" s="102" t="s">
        <v>670</v>
      </c>
      <c r="C2970" s="102" t="s">
        <v>671</v>
      </c>
      <c r="D2970" s="102" t="s">
        <v>1260</v>
      </c>
      <c r="E2970" s="102" t="s">
        <v>306</v>
      </c>
      <c r="F2970" s="102" t="s">
        <v>306</v>
      </c>
    </row>
    <row r="2971" hidden="1">
      <c r="A2971" s="102" t="s">
        <v>2052</v>
      </c>
      <c r="B2971" s="102" t="s">
        <v>418</v>
      </c>
      <c r="C2971" s="102" t="s">
        <v>419</v>
      </c>
      <c r="D2971" s="102" t="s">
        <v>1260</v>
      </c>
      <c r="E2971" s="102" t="s">
        <v>306</v>
      </c>
      <c r="F2971" s="102" t="s">
        <v>306</v>
      </c>
    </row>
    <row r="2972">
      <c r="A2972" s="102" t="s">
        <v>2019</v>
      </c>
      <c r="B2972" s="102" t="s">
        <v>621</v>
      </c>
      <c r="C2972" s="102" t="s">
        <v>622</v>
      </c>
      <c r="D2972" s="102" t="s">
        <v>1260</v>
      </c>
      <c r="E2972" s="102" t="s">
        <v>225</v>
      </c>
      <c r="F2972" s="102" t="s">
        <v>225</v>
      </c>
    </row>
    <row r="2973" hidden="1">
      <c r="A2973" s="102" t="s">
        <v>2019</v>
      </c>
      <c r="B2973" s="102" t="s">
        <v>382</v>
      </c>
      <c r="C2973" s="102" t="s">
        <v>383</v>
      </c>
      <c r="D2973" s="102" t="s">
        <v>1260</v>
      </c>
      <c r="E2973" s="102" t="s">
        <v>225</v>
      </c>
      <c r="F2973" s="102" t="s">
        <v>225</v>
      </c>
    </row>
    <row r="2974" hidden="1">
      <c r="A2974" s="102" t="s">
        <v>2019</v>
      </c>
      <c r="B2974" s="102" t="s">
        <v>369</v>
      </c>
      <c r="C2974" s="102" t="s">
        <v>39</v>
      </c>
      <c r="D2974" s="102" t="s">
        <v>1260</v>
      </c>
      <c r="E2974" s="102" t="s">
        <v>225</v>
      </c>
      <c r="F2974" s="102" t="s">
        <v>225</v>
      </c>
    </row>
    <row r="2975" hidden="1">
      <c r="A2975" s="102" t="s">
        <v>2019</v>
      </c>
      <c r="B2975" s="102" t="s">
        <v>361</v>
      </c>
      <c r="C2975" s="102" t="s">
        <v>362</v>
      </c>
      <c r="D2975" s="102" t="s">
        <v>1260</v>
      </c>
      <c r="E2975" s="102" t="s">
        <v>225</v>
      </c>
      <c r="F2975" s="102" t="s">
        <v>225</v>
      </c>
    </row>
    <row r="2976" hidden="1">
      <c r="A2976" s="102" t="s">
        <v>2019</v>
      </c>
      <c r="B2976" s="102" t="s">
        <v>357</v>
      </c>
      <c r="C2976" s="102" t="s">
        <v>358</v>
      </c>
      <c r="D2976" s="102" t="s">
        <v>1260</v>
      </c>
      <c r="E2976" s="102" t="s">
        <v>225</v>
      </c>
      <c r="F2976" s="102" t="s">
        <v>225</v>
      </c>
    </row>
    <row r="2977" hidden="1">
      <c r="A2977" s="102" t="s">
        <v>2019</v>
      </c>
      <c r="B2977" s="102" t="s">
        <v>338</v>
      </c>
      <c r="C2977" s="102" t="s">
        <v>339</v>
      </c>
      <c r="D2977" s="102" t="s">
        <v>1260</v>
      </c>
      <c r="E2977" s="102" t="s">
        <v>225</v>
      </c>
      <c r="F2977" s="102" t="s">
        <v>225</v>
      </c>
    </row>
    <row r="2978" hidden="1">
      <c r="A2978" s="102" t="s">
        <v>2019</v>
      </c>
      <c r="B2978" s="102" t="s">
        <v>335</v>
      </c>
      <c r="C2978" s="102" t="s">
        <v>336</v>
      </c>
      <c r="D2978" s="102" t="s">
        <v>1260</v>
      </c>
      <c r="E2978" s="102" t="s">
        <v>225</v>
      </c>
      <c r="F2978" s="102" t="s">
        <v>225</v>
      </c>
    </row>
    <row r="2979" hidden="1">
      <c r="A2979" s="102" t="s">
        <v>2019</v>
      </c>
      <c r="B2979" s="102" t="s">
        <v>248</v>
      </c>
      <c r="C2979" s="102" t="s">
        <v>249</v>
      </c>
      <c r="D2979" s="102" t="s">
        <v>1260</v>
      </c>
      <c r="E2979" s="102" t="s">
        <v>225</v>
      </c>
      <c r="F2979" s="102" t="s">
        <v>225</v>
      </c>
    </row>
    <row r="2980" hidden="1">
      <c r="A2980" s="102" t="s">
        <v>2019</v>
      </c>
      <c r="B2980" s="102" t="s">
        <v>246</v>
      </c>
      <c r="C2980" s="102" t="s">
        <v>130</v>
      </c>
      <c r="D2980" s="102" t="s">
        <v>1260</v>
      </c>
      <c r="E2980" s="102" t="s">
        <v>225</v>
      </c>
      <c r="F2980" s="102" t="s">
        <v>225</v>
      </c>
    </row>
    <row r="2981" hidden="1">
      <c r="A2981" s="102" t="s">
        <v>2019</v>
      </c>
      <c r="B2981" s="102" t="s">
        <v>227</v>
      </c>
      <c r="C2981" s="102" t="s">
        <v>228</v>
      </c>
      <c r="D2981" s="102" t="s">
        <v>1260</v>
      </c>
      <c r="E2981" s="102" t="s">
        <v>225</v>
      </c>
      <c r="F2981" s="102" t="s">
        <v>225</v>
      </c>
    </row>
    <row r="2982" hidden="1">
      <c r="A2982" s="102" t="s">
        <v>2019</v>
      </c>
      <c r="B2982" s="102" t="s">
        <v>222</v>
      </c>
      <c r="C2982" s="102" t="s">
        <v>224</v>
      </c>
      <c r="D2982" s="102" t="s">
        <v>1260</v>
      </c>
      <c r="E2982" s="102" t="s">
        <v>225</v>
      </c>
      <c r="F2982" s="102" t="s">
        <v>225</v>
      </c>
    </row>
    <row r="2983" hidden="1">
      <c r="A2983" s="102" t="s">
        <v>1974</v>
      </c>
      <c r="B2983" s="102" t="s">
        <v>823</v>
      </c>
      <c r="C2983" s="102" t="s">
        <v>824</v>
      </c>
      <c r="D2983" s="105" t="s">
        <v>345</v>
      </c>
      <c r="E2983" s="102" t="s">
        <v>86</v>
      </c>
      <c r="F2983" s="102" t="s">
        <v>86</v>
      </c>
    </row>
    <row r="2984" hidden="1">
      <c r="A2984" s="102" t="s">
        <v>1974</v>
      </c>
      <c r="B2984" s="102" t="s">
        <v>802</v>
      </c>
      <c r="C2984" s="102" t="s">
        <v>803</v>
      </c>
      <c r="D2984" s="102" t="s">
        <v>345</v>
      </c>
      <c r="E2984" s="102" t="s">
        <v>86</v>
      </c>
      <c r="F2984" s="102" t="s">
        <v>86</v>
      </c>
    </row>
    <row r="2985" hidden="1">
      <c r="A2985" s="102" t="s">
        <v>1974</v>
      </c>
      <c r="B2985" s="102" t="s">
        <v>135</v>
      </c>
      <c r="C2985" s="102" t="s">
        <v>136</v>
      </c>
      <c r="D2985" s="102" t="s">
        <v>345</v>
      </c>
      <c r="E2985" s="102" t="s">
        <v>114</v>
      </c>
      <c r="F2985" s="102" t="s">
        <v>86</v>
      </c>
    </row>
    <row r="2986" hidden="1">
      <c r="A2986" s="102" t="s">
        <v>1974</v>
      </c>
      <c r="B2986" s="102" t="s">
        <v>79</v>
      </c>
      <c r="C2986" s="102" t="s">
        <v>80</v>
      </c>
      <c r="D2986" s="102" t="s">
        <v>345</v>
      </c>
      <c r="E2986" s="102" t="s">
        <v>86</v>
      </c>
      <c r="F2986" s="102" t="s">
        <v>86</v>
      </c>
    </row>
    <row r="2987" hidden="1">
      <c r="A2987" s="102" t="s">
        <v>2001</v>
      </c>
      <c r="B2987" s="102" t="s">
        <v>839</v>
      </c>
      <c r="C2987" s="102" t="s">
        <v>840</v>
      </c>
      <c r="D2987" s="102" t="s">
        <v>1260</v>
      </c>
      <c r="E2987" s="102" t="s">
        <v>27</v>
      </c>
      <c r="F2987" s="102" t="s">
        <v>50</v>
      </c>
    </row>
    <row r="2988" hidden="1">
      <c r="A2988" s="102" t="s">
        <v>2001</v>
      </c>
      <c r="B2988" s="102" t="s">
        <v>818</v>
      </c>
      <c r="C2988" s="102" t="s">
        <v>819</v>
      </c>
      <c r="D2988" s="102" t="s">
        <v>1260</v>
      </c>
      <c r="E2988" s="102" t="s">
        <v>50</v>
      </c>
      <c r="F2988" s="102" t="s">
        <v>50</v>
      </c>
    </row>
    <row r="2989" hidden="1">
      <c r="A2989" s="102" t="s">
        <v>2001</v>
      </c>
      <c r="B2989" s="102" t="s">
        <v>783</v>
      </c>
      <c r="C2989" s="102" t="s">
        <v>784</v>
      </c>
      <c r="D2989" s="102" t="s">
        <v>1260</v>
      </c>
      <c r="E2989" s="102" t="s">
        <v>50</v>
      </c>
      <c r="F2989" s="102" t="s">
        <v>50</v>
      </c>
    </row>
    <row r="2990" hidden="1">
      <c r="A2990" s="102" t="s">
        <v>2001</v>
      </c>
      <c r="B2990" s="102" t="s">
        <v>776</v>
      </c>
      <c r="C2990" s="102" t="s">
        <v>777</v>
      </c>
      <c r="D2990" s="102" t="s">
        <v>1260</v>
      </c>
      <c r="E2990" s="102" t="s">
        <v>50</v>
      </c>
      <c r="F2990" s="102" t="s">
        <v>50</v>
      </c>
    </row>
    <row r="2991" hidden="1">
      <c r="A2991" s="102" t="s">
        <v>2001</v>
      </c>
      <c r="B2991" s="102" t="s">
        <v>755</v>
      </c>
      <c r="C2991" s="102" t="s">
        <v>756</v>
      </c>
      <c r="D2991" s="102" t="s">
        <v>1260</v>
      </c>
      <c r="E2991" s="102" t="s">
        <v>50</v>
      </c>
      <c r="F2991" s="102" t="s">
        <v>50</v>
      </c>
    </row>
    <row r="2992" hidden="1">
      <c r="A2992" s="102" t="s">
        <v>2001</v>
      </c>
      <c r="B2992" s="102" t="s">
        <v>665</v>
      </c>
      <c r="C2992" s="102" t="s">
        <v>666</v>
      </c>
      <c r="D2992" s="102" t="s">
        <v>1260</v>
      </c>
      <c r="E2992" s="102" t="s">
        <v>50</v>
      </c>
      <c r="F2992" s="102" t="s">
        <v>50</v>
      </c>
    </row>
    <row r="2993" hidden="1">
      <c r="A2993" s="102" t="s">
        <v>2001</v>
      </c>
      <c r="B2993" s="102" t="s">
        <v>183</v>
      </c>
      <c r="C2993" s="102" t="s">
        <v>184</v>
      </c>
      <c r="D2993" s="102" t="s">
        <v>1260</v>
      </c>
      <c r="E2993" s="102" t="s">
        <v>50</v>
      </c>
      <c r="F2993" s="102" t="s">
        <v>50</v>
      </c>
    </row>
    <row r="2994" hidden="1">
      <c r="A2994" s="102" t="s">
        <v>2001</v>
      </c>
      <c r="B2994" s="102" t="s">
        <v>174</v>
      </c>
      <c r="C2994" s="102" t="s">
        <v>175</v>
      </c>
      <c r="D2994" s="102" t="s">
        <v>1260</v>
      </c>
      <c r="E2994" s="102" t="s">
        <v>50</v>
      </c>
      <c r="F2994" s="102" t="s">
        <v>50</v>
      </c>
    </row>
    <row r="2995" hidden="1">
      <c r="A2995" s="102" t="s">
        <v>2001</v>
      </c>
      <c r="B2995" s="102" t="s">
        <v>171</v>
      </c>
      <c r="C2995" s="102" t="s">
        <v>172</v>
      </c>
      <c r="D2995" s="102" t="s">
        <v>1260</v>
      </c>
      <c r="E2995" s="102" t="s">
        <v>50</v>
      </c>
      <c r="F2995" s="102" t="s">
        <v>50</v>
      </c>
    </row>
    <row r="2996" hidden="1">
      <c r="A2996" s="102" t="s">
        <v>2001</v>
      </c>
      <c r="B2996" s="102" t="s">
        <v>74</v>
      </c>
      <c r="C2996" s="102" t="s">
        <v>75</v>
      </c>
      <c r="D2996" s="102" t="s">
        <v>1260</v>
      </c>
      <c r="E2996" s="102" t="s">
        <v>86</v>
      </c>
      <c r="F2996" s="102" t="s">
        <v>50</v>
      </c>
    </row>
    <row r="2997" hidden="1">
      <c r="A2997" s="102" t="s">
        <v>2001</v>
      </c>
      <c r="B2997" s="102" t="s">
        <v>48</v>
      </c>
      <c r="C2997" s="102" t="s">
        <v>49</v>
      </c>
      <c r="D2997" s="102" t="s">
        <v>1260</v>
      </c>
      <c r="E2997" s="102" t="s">
        <v>50</v>
      </c>
      <c r="F2997" s="102" t="s">
        <v>50</v>
      </c>
    </row>
    <row r="2998" hidden="1">
      <c r="A2998" s="102" t="s">
        <v>1993</v>
      </c>
      <c r="B2998" s="102" t="s">
        <v>135</v>
      </c>
      <c r="C2998" s="102" t="s">
        <v>136</v>
      </c>
      <c r="D2998" s="102" t="s">
        <v>1260</v>
      </c>
      <c r="E2998" s="102" t="s">
        <v>114</v>
      </c>
      <c r="F2998" s="102" t="s">
        <v>114</v>
      </c>
    </row>
    <row r="2999" hidden="1">
      <c r="A2999" s="102" t="s">
        <v>1993</v>
      </c>
      <c r="B2999" s="102" t="s">
        <v>123</v>
      </c>
      <c r="C2999" s="102" t="s">
        <v>124</v>
      </c>
      <c r="D2999" s="102" t="s">
        <v>1260</v>
      </c>
      <c r="E2999" s="102" t="s">
        <v>114</v>
      </c>
      <c r="F2999" s="102" t="s">
        <v>114</v>
      </c>
    </row>
    <row r="3000" hidden="1">
      <c r="A3000" s="102" t="s">
        <v>1993</v>
      </c>
      <c r="B3000" s="102" t="s">
        <v>111</v>
      </c>
      <c r="C3000" s="102" t="s">
        <v>112</v>
      </c>
      <c r="D3000" s="102" t="s">
        <v>1260</v>
      </c>
      <c r="E3000" s="102" t="s">
        <v>114</v>
      </c>
      <c r="F3000" s="102" t="s">
        <v>114</v>
      </c>
    </row>
    <row r="3001" hidden="1">
      <c r="A3001" s="102" t="s">
        <v>1993</v>
      </c>
      <c r="B3001" s="102" t="s">
        <v>23</v>
      </c>
      <c r="C3001" s="102" t="s">
        <v>25</v>
      </c>
      <c r="D3001" s="102" t="s">
        <v>1260</v>
      </c>
      <c r="E3001" s="102" t="s">
        <v>27</v>
      </c>
      <c r="F3001" s="102" t="s">
        <v>114</v>
      </c>
    </row>
    <row r="3002" hidden="1">
      <c r="A3002" s="102" t="s">
        <v>2027</v>
      </c>
      <c r="B3002" s="102" t="s">
        <v>429</v>
      </c>
      <c r="C3002" s="102" t="s">
        <v>430</v>
      </c>
      <c r="D3002" s="102" t="s">
        <v>1260</v>
      </c>
      <c r="E3002" s="102" t="s">
        <v>232</v>
      </c>
      <c r="F3002" s="102" t="s">
        <v>232</v>
      </c>
    </row>
    <row r="3003" hidden="1">
      <c r="A3003" s="102" t="s">
        <v>2027</v>
      </c>
      <c r="B3003" s="102" t="s">
        <v>425</v>
      </c>
      <c r="C3003" s="102" t="s">
        <v>426</v>
      </c>
      <c r="D3003" s="102" t="s">
        <v>1260</v>
      </c>
      <c r="E3003" s="102" t="s">
        <v>232</v>
      </c>
      <c r="F3003" s="102" t="s">
        <v>232</v>
      </c>
    </row>
    <row r="3004" hidden="1">
      <c r="A3004" s="102" t="s">
        <v>2027</v>
      </c>
      <c r="B3004" s="102" t="s">
        <v>415</v>
      </c>
      <c r="C3004" s="102" t="s">
        <v>416</v>
      </c>
      <c r="D3004" s="102" t="s">
        <v>1260</v>
      </c>
      <c r="E3004" s="102" t="s">
        <v>306</v>
      </c>
      <c r="F3004" s="102" t="s">
        <v>232</v>
      </c>
    </row>
    <row r="3005" hidden="1">
      <c r="A3005" s="102" t="s">
        <v>2027</v>
      </c>
      <c r="B3005" s="102" t="s">
        <v>408</v>
      </c>
      <c r="C3005" s="102" t="s">
        <v>409</v>
      </c>
      <c r="D3005" s="175" t="s">
        <v>1260</v>
      </c>
      <c r="E3005" s="102" t="s">
        <v>306</v>
      </c>
      <c r="F3005" s="102" t="s">
        <v>232</v>
      </c>
    </row>
    <row r="3006" hidden="1">
      <c r="A3006" s="102" t="s">
        <v>2027</v>
      </c>
      <c r="B3006" s="102" t="s">
        <v>323</v>
      </c>
      <c r="C3006" s="102" t="s">
        <v>324</v>
      </c>
      <c r="D3006" s="102" t="s">
        <v>1260</v>
      </c>
      <c r="E3006" s="102" t="s">
        <v>232</v>
      </c>
      <c r="F3006" s="102" t="s">
        <v>232</v>
      </c>
    </row>
    <row r="3007" hidden="1">
      <c r="A3007" s="102" t="s">
        <v>2027</v>
      </c>
      <c r="B3007" s="102" t="s">
        <v>315</v>
      </c>
      <c r="C3007" s="102" t="s">
        <v>316</v>
      </c>
      <c r="D3007" s="102" t="s">
        <v>1260</v>
      </c>
      <c r="E3007" s="102" t="s">
        <v>232</v>
      </c>
      <c r="F3007" s="102" t="s">
        <v>232</v>
      </c>
    </row>
    <row r="3008" hidden="1">
      <c r="A3008" s="102" t="s">
        <v>2027</v>
      </c>
      <c r="B3008" s="102" t="s">
        <v>304</v>
      </c>
      <c r="C3008" s="102" t="s">
        <v>305</v>
      </c>
      <c r="D3008" s="102" t="s">
        <v>1260</v>
      </c>
      <c r="E3008" s="102" t="s">
        <v>232</v>
      </c>
      <c r="F3008" s="102" t="s">
        <v>232</v>
      </c>
    </row>
    <row r="3009" hidden="1">
      <c r="A3009" s="102" t="s">
        <v>2027</v>
      </c>
      <c r="B3009" s="102" t="s">
        <v>301</v>
      </c>
      <c r="C3009" s="102" t="s">
        <v>302</v>
      </c>
      <c r="D3009" s="102" t="s">
        <v>1260</v>
      </c>
      <c r="E3009" s="102" t="s">
        <v>232</v>
      </c>
      <c r="F3009" s="102" t="s">
        <v>232</v>
      </c>
    </row>
    <row r="3010" hidden="1">
      <c r="A3010" s="102" t="s">
        <v>2027</v>
      </c>
      <c r="B3010" s="102" t="s">
        <v>298</v>
      </c>
      <c r="C3010" s="102" t="s">
        <v>299</v>
      </c>
      <c r="D3010" s="102" t="s">
        <v>1260</v>
      </c>
      <c r="E3010" s="102" t="s">
        <v>232</v>
      </c>
      <c r="F3010" s="102" t="s">
        <v>232</v>
      </c>
    </row>
    <row r="3011" hidden="1">
      <c r="A3011" s="102" t="s">
        <v>2027</v>
      </c>
      <c r="B3011" s="102" t="s">
        <v>295</v>
      </c>
      <c r="C3011" s="102" t="s">
        <v>296</v>
      </c>
      <c r="D3011" s="102" t="s">
        <v>1260</v>
      </c>
      <c r="E3011" s="102" t="s">
        <v>232</v>
      </c>
      <c r="F3011" s="102" t="s">
        <v>232</v>
      </c>
    </row>
    <row r="3012" hidden="1">
      <c r="A3012" s="102" t="s">
        <v>2027</v>
      </c>
      <c r="B3012" s="102" t="s">
        <v>271</v>
      </c>
      <c r="C3012" s="102" t="s">
        <v>272</v>
      </c>
      <c r="D3012" s="102" t="s">
        <v>1260</v>
      </c>
      <c r="E3012" s="102" t="s">
        <v>232</v>
      </c>
      <c r="F3012" s="102" t="s">
        <v>232</v>
      </c>
    </row>
    <row r="3013" hidden="1">
      <c r="A3013" s="102" t="s">
        <v>2027</v>
      </c>
      <c r="B3013" s="102" t="s">
        <v>252</v>
      </c>
      <c r="C3013" s="102" t="s">
        <v>253</v>
      </c>
      <c r="D3013" s="102" t="s">
        <v>1260</v>
      </c>
      <c r="E3013" s="102" t="s">
        <v>232</v>
      </c>
      <c r="F3013" s="102" t="s">
        <v>232</v>
      </c>
    </row>
    <row r="3014" hidden="1">
      <c r="A3014" s="102" t="s">
        <v>2027</v>
      </c>
      <c r="B3014" s="102" t="s">
        <v>243</v>
      </c>
      <c r="C3014" s="102" t="s">
        <v>244</v>
      </c>
      <c r="D3014" s="102" t="s">
        <v>1260</v>
      </c>
      <c r="E3014" s="102" t="s">
        <v>225</v>
      </c>
      <c r="F3014" s="102" t="s">
        <v>232</v>
      </c>
    </row>
    <row r="3015" hidden="1">
      <c r="A3015" s="102" t="s">
        <v>2027</v>
      </c>
      <c r="B3015" s="102" t="s">
        <v>230</v>
      </c>
      <c r="C3015" s="102" t="s">
        <v>231</v>
      </c>
      <c r="D3015" s="175" t="s">
        <v>1260</v>
      </c>
      <c r="E3015" s="102" t="s">
        <v>225</v>
      </c>
      <c r="F3015" s="102" t="s">
        <v>232</v>
      </c>
    </row>
    <row r="3016" hidden="1">
      <c r="A3016" s="102" t="s">
        <v>2027</v>
      </c>
      <c r="B3016" s="102" t="s">
        <v>222</v>
      </c>
      <c r="C3016" s="102" t="s">
        <v>224</v>
      </c>
      <c r="D3016" s="102" t="s">
        <v>1260</v>
      </c>
      <c r="E3016" s="102" t="s">
        <v>225</v>
      </c>
      <c r="F3016" s="102" t="s">
        <v>232</v>
      </c>
    </row>
    <row r="3017" hidden="1">
      <c r="A3017" s="102" t="s">
        <v>2061</v>
      </c>
      <c r="B3017" s="102" t="s">
        <v>842</v>
      </c>
      <c r="C3017" s="102" t="s">
        <v>843</v>
      </c>
      <c r="D3017" s="102" t="s">
        <v>1260</v>
      </c>
      <c r="E3017" s="102" t="s">
        <v>472</v>
      </c>
      <c r="F3017" s="102" t="s">
        <v>472</v>
      </c>
    </row>
    <row r="3018" hidden="1">
      <c r="A3018" s="102" t="s">
        <v>2061</v>
      </c>
      <c r="B3018" s="102" t="s">
        <v>836</v>
      </c>
      <c r="C3018" s="102" t="s">
        <v>837</v>
      </c>
      <c r="D3018" s="102" t="s">
        <v>1260</v>
      </c>
      <c r="E3018" s="102" t="s">
        <v>472</v>
      </c>
      <c r="F3018" s="102" t="s">
        <v>472</v>
      </c>
    </row>
    <row r="3019" hidden="1">
      <c r="A3019" s="102" t="s">
        <v>2061</v>
      </c>
      <c r="B3019" s="102" t="s">
        <v>815</v>
      </c>
      <c r="C3019" s="102" t="s">
        <v>816</v>
      </c>
      <c r="D3019" s="102" t="s">
        <v>1260</v>
      </c>
      <c r="E3019" s="102" t="s">
        <v>472</v>
      </c>
      <c r="F3019" s="102" t="s">
        <v>472</v>
      </c>
    </row>
    <row r="3020" hidden="1">
      <c r="A3020" s="102" t="s">
        <v>2061</v>
      </c>
      <c r="B3020" s="102" t="s">
        <v>687</v>
      </c>
      <c r="C3020" s="102" t="s">
        <v>688</v>
      </c>
      <c r="D3020" s="102" t="s">
        <v>1260</v>
      </c>
      <c r="E3020" s="102" t="s">
        <v>472</v>
      </c>
      <c r="F3020" s="102" t="s">
        <v>472</v>
      </c>
    </row>
    <row r="3021" hidden="1">
      <c r="A3021" s="102" t="s">
        <v>2061</v>
      </c>
      <c r="B3021" s="102" t="s">
        <v>639</v>
      </c>
      <c r="C3021" s="102" t="s">
        <v>640</v>
      </c>
      <c r="D3021" s="102" t="s">
        <v>1260</v>
      </c>
      <c r="E3021" s="102" t="s">
        <v>472</v>
      </c>
      <c r="F3021" s="102" t="s">
        <v>472</v>
      </c>
    </row>
    <row r="3022" hidden="1">
      <c r="A3022" s="102" t="s">
        <v>2061</v>
      </c>
      <c r="B3022" s="102" t="s">
        <v>514</v>
      </c>
      <c r="C3022" s="102" t="s">
        <v>515</v>
      </c>
      <c r="D3022" s="102" t="s">
        <v>1260</v>
      </c>
      <c r="E3022" s="102" t="s">
        <v>472</v>
      </c>
      <c r="F3022" s="102" t="s">
        <v>472</v>
      </c>
    </row>
    <row r="3023" hidden="1">
      <c r="A3023" s="102" t="s">
        <v>2061</v>
      </c>
      <c r="B3023" s="102" t="s">
        <v>508</v>
      </c>
      <c r="C3023" s="102" t="s">
        <v>509</v>
      </c>
      <c r="D3023" s="102" t="s">
        <v>1260</v>
      </c>
      <c r="E3023" s="102" t="s">
        <v>472</v>
      </c>
      <c r="F3023" s="102" t="s">
        <v>472</v>
      </c>
    </row>
    <row r="3024" hidden="1">
      <c r="A3024" s="102" t="s">
        <v>2061</v>
      </c>
      <c r="B3024" s="102" t="s">
        <v>496</v>
      </c>
      <c r="C3024" s="102" t="s">
        <v>497</v>
      </c>
      <c r="D3024" s="102" t="s">
        <v>1260</v>
      </c>
      <c r="E3024" s="102" t="s">
        <v>472</v>
      </c>
      <c r="F3024" s="102" t="s">
        <v>472</v>
      </c>
    </row>
    <row r="3025" hidden="1">
      <c r="A3025" s="102" t="s">
        <v>2061</v>
      </c>
      <c r="B3025" s="102" t="s">
        <v>470</v>
      </c>
      <c r="C3025" s="102" t="s">
        <v>471</v>
      </c>
      <c r="D3025" s="102" t="s">
        <v>1260</v>
      </c>
      <c r="E3025" s="102" t="s">
        <v>472</v>
      </c>
      <c r="F3025" s="102" t="s">
        <v>472</v>
      </c>
    </row>
    <row r="3026" hidden="1">
      <c r="A3026" s="102" t="s">
        <v>1949</v>
      </c>
      <c r="B3026" s="102" t="s">
        <v>768</v>
      </c>
      <c r="C3026" s="102" t="s">
        <v>769</v>
      </c>
      <c r="D3026" s="102" t="s">
        <v>1950</v>
      </c>
      <c r="E3026" s="102" t="s">
        <v>141</v>
      </c>
      <c r="F3026" s="102" t="s">
        <v>141</v>
      </c>
    </row>
    <row r="3027" hidden="1">
      <c r="A3027" s="102" t="s">
        <v>1949</v>
      </c>
      <c r="B3027" s="102" t="s">
        <v>719</v>
      </c>
      <c r="C3027" s="102" t="s">
        <v>720</v>
      </c>
      <c r="D3027" s="102" t="s">
        <v>1950</v>
      </c>
      <c r="E3027" s="102" t="s">
        <v>141</v>
      </c>
      <c r="F3027" s="102" t="s">
        <v>141</v>
      </c>
    </row>
    <row r="3028" hidden="1">
      <c r="A3028" s="102" t="s">
        <v>1949</v>
      </c>
      <c r="B3028" s="102" t="s">
        <v>700</v>
      </c>
      <c r="C3028" s="102" t="s">
        <v>701</v>
      </c>
      <c r="D3028" s="102" t="s">
        <v>1950</v>
      </c>
      <c r="E3028" s="102" t="s">
        <v>141</v>
      </c>
      <c r="F3028" s="102" t="s">
        <v>141</v>
      </c>
    </row>
    <row r="3029" hidden="1">
      <c r="A3029" s="102" t="s">
        <v>1949</v>
      </c>
      <c r="B3029" s="102" t="s">
        <v>160</v>
      </c>
      <c r="C3029" s="102" t="s">
        <v>161</v>
      </c>
      <c r="D3029" s="102" t="s">
        <v>1950</v>
      </c>
      <c r="E3029" s="102" t="s">
        <v>141</v>
      </c>
      <c r="F3029" s="102" t="s">
        <v>141</v>
      </c>
    </row>
    <row r="3030" hidden="1">
      <c r="A3030" s="102" t="s">
        <v>1949</v>
      </c>
      <c r="B3030" s="102" t="s">
        <v>147</v>
      </c>
      <c r="C3030" s="102" t="s">
        <v>148</v>
      </c>
      <c r="D3030" s="102" t="s">
        <v>1950</v>
      </c>
      <c r="E3030" s="102" t="s">
        <v>141</v>
      </c>
      <c r="F3030" s="102" t="s">
        <v>141</v>
      </c>
    </row>
    <row r="3031" hidden="1">
      <c r="A3031" s="102" t="s">
        <v>1951</v>
      </c>
      <c r="B3031" s="102" t="s">
        <v>768</v>
      </c>
      <c r="C3031" s="102" t="s">
        <v>769</v>
      </c>
      <c r="D3031" s="102" t="s">
        <v>1952</v>
      </c>
      <c r="E3031" s="102" t="s">
        <v>141</v>
      </c>
      <c r="F3031" s="102" t="s">
        <v>141</v>
      </c>
    </row>
    <row r="3032" hidden="1">
      <c r="A3032" s="102" t="s">
        <v>1951</v>
      </c>
      <c r="B3032" s="102" t="s">
        <v>719</v>
      </c>
      <c r="C3032" s="102" t="s">
        <v>720</v>
      </c>
      <c r="D3032" s="102" t="s">
        <v>1952</v>
      </c>
      <c r="E3032" s="102" t="s">
        <v>141</v>
      </c>
      <c r="F3032" s="102" t="s">
        <v>141</v>
      </c>
    </row>
    <row r="3033" hidden="1">
      <c r="A3033" s="102" t="s">
        <v>1951</v>
      </c>
      <c r="B3033" s="102" t="s">
        <v>700</v>
      </c>
      <c r="C3033" s="102" t="s">
        <v>701</v>
      </c>
      <c r="D3033" s="102" t="s">
        <v>1952</v>
      </c>
      <c r="E3033" s="102" t="s">
        <v>141</v>
      </c>
      <c r="F3033" s="102" t="s">
        <v>141</v>
      </c>
    </row>
    <row r="3034" hidden="1">
      <c r="A3034" s="102" t="s">
        <v>1951</v>
      </c>
      <c r="B3034" s="102" t="s">
        <v>160</v>
      </c>
      <c r="C3034" s="102" t="s">
        <v>161</v>
      </c>
      <c r="D3034" s="102" t="s">
        <v>1952</v>
      </c>
      <c r="E3034" s="102" t="s">
        <v>141</v>
      </c>
      <c r="F3034" s="102" t="s">
        <v>141</v>
      </c>
    </row>
    <row r="3035" hidden="1">
      <c r="A3035" s="102" t="s">
        <v>1951</v>
      </c>
      <c r="B3035" s="102" t="s">
        <v>147</v>
      </c>
      <c r="C3035" s="102" t="s">
        <v>148</v>
      </c>
      <c r="D3035" s="102" t="s">
        <v>1952</v>
      </c>
      <c r="E3035" s="102" t="s">
        <v>141</v>
      </c>
      <c r="F3035" s="102" t="s">
        <v>141</v>
      </c>
    </row>
    <row r="3036" hidden="1">
      <c r="A3036" s="102" t="s">
        <v>2069</v>
      </c>
      <c r="B3036" s="102" t="s">
        <v>526</v>
      </c>
      <c r="C3036" s="102" t="s">
        <v>527</v>
      </c>
      <c r="D3036" s="102" t="s">
        <v>1261</v>
      </c>
      <c r="E3036" s="102" t="s">
        <v>449</v>
      </c>
      <c r="F3036" s="102" t="s">
        <v>449</v>
      </c>
    </row>
    <row r="3037" hidden="1">
      <c r="A3037" s="102" t="s">
        <v>2069</v>
      </c>
      <c r="B3037" s="102" t="s">
        <v>447</v>
      </c>
      <c r="C3037" s="102" t="s">
        <v>448</v>
      </c>
      <c r="D3037" s="102" t="s">
        <v>1261</v>
      </c>
      <c r="E3037" s="102" t="s">
        <v>449</v>
      </c>
      <c r="F3037" s="102" t="s">
        <v>449</v>
      </c>
    </row>
    <row r="3038" hidden="1">
      <c r="A3038" s="102" t="s">
        <v>1953</v>
      </c>
      <c r="B3038" s="102" t="s">
        <v>768</v>
      </c>
      <c r="C3038" s="102" t="s">
        <v>769</v>
      </c>
      <c r="D3038" s="102" t="s">
        <v>1261</v>
      </c>
      <c r="E3038" s="102" t="s">
        <v>141</v>
      </c>
      <c r="F3038" s="102" t="s">
        <v>141</v>
      </c>
    </row>
    <row r="3039" hidden="1">
      <c r="A3039" s="102" t="s">
        <v>1953</v>
      </c>
      <c r="B3039" s="102" t="s">
        <v>719</v>
      </c>
      <c r="C3039" s="102" t="s">
        <v>720</v>
      </c>
      <c r="D3039" s="102" t="s">
        <v>1261</v>
      </c>
      <c r="E3039" s="102" t="s">
        <v>141</v>
      </c>
      <c r="F3039" s="102" t="s">
        <v>141</v>
      </c>
    </row>
    <row r="3040" hidden="1">
      <c r="A3040" s="102" t="s">
        <v>1953</v>
      </c>
      <c r="B3040" s="102" t="s">
        <v>160</v>
      </c>
      <c r="C3040" s="102" t="s">
        <v>161</v>
      </c>
      <c r="D3040" s="102" t="s">
        <v>1261</v>
      </c>
      <c r="E3040" s="102" t="s">
        <v>141</v>
      </c>
      <c r="F3040" s="102" t="s">
        <v>141</v>
      </c>
    </row>
    <row r="3041" hidden="1">
      <c r="A3041" s="102" t="s">
        <v>1953</v>
      </c>
      <c r="B3041" s="102" t="s">
        <v>149</v>
      </c>
      <c r="C3041" s="102" t="s">
        <v>150</v>
      </c>
      <c r="D3041" s="102" t="s">
        <v>1261</v>
      </c>
      <c r="E3041" s="102" t="s">
        <v>141</v>
      </c>
      <c r="F3041" s="102" t="s">
        <v>141</v>
      </c>
    </row>
    <row r="3042" hidden="1">
      <c r="A3042" s="102" t="s">
        <v>1953</v>
      </c>
      <c r="B3042" s="102" t="s">
        <v>147</v>
      </c>
      <c r="C3042" s="102" t="s">
        <v>148</v>
      </c>
      <c r="D3042" s="102" t="s">
        <v>1261</v>
      </c>
      <c r="E3042" s="102" t="s">
        <v>141</v>
      </c>
      <c r="F3042" s="102" t="s">
        <v>141</v>
      </c>
    </row>
    <row r="3043" hidden="1">
      <c r="A3043" s="102" t="s">
        <v>2078</v>
      </c>
      <c r="B3043" s="102" t="s">
        <v>812</v>
      </c>
      <c r="C3043" s="102" t="s">
        <v>813</v>
      </c>
      <c r="D3043" s="102" t="s">
        <v>1261</v>
      </c>
      <c r="E3043" s="102" t="s">
        <v>293</v>
      </c>
      <c r="F3043" s="102" t="s">
        <v>293</v>
      </c>
    </row>
    <row r="3044" hidden="1">
      <c r="A3044" s="102" t="s">
        <v>2078</v>
      </c>
      <c r="B3044" s="102" t="s">
        <v>794</v>
      </c>
      <c r="C3044" s="102" t="s">
        <v>605</v>
      </c>
      <c r="D3044" s="102" t="s">
        <v>1261</v>
      </c>
      <c r="E3044" s="102" t="s">
        <v>293</v>
      </c>
      <c r="F3044" s="102" t="s">
        <v>293</v>
      </c>
    </row>
    <row r="3045" hidden="1">
      <c r="A3045" s="102" t="s">
        <v>2078</v>
      </c>
      <c r="B3045" s="102" t="s">
        <v>766</v>
      </c>
      <c r="C3045" s="102" t="s">
        <v>231</v>
      </c>
      <c r="D3045" s="102" t="s">
        <v>1261</v>
      </c>
      <c r="E3045" s="102" t="s">
        <v>293</v>
      </c>
      <c r="F3045" s="102" t="s">
        <v>293</v>
      </c>
    </row>
    <row r="3046" hidden="1">
      <c r="A3046" s="102" t="s">
        <v>2078</v>
      </c>
      <c r="B3046" s="102" t="s">
        <v>717</v>
      </c>
      <c r="C3046" s="102" t="s">
        <v>536</v>
      </c>
      <c r="D3046" s="102" t="s">
        <v>1261</v>
      </c>
      <c r="E3046" s="102" t="s">
        <v>293</v>
      </c>
      <c r="F3046" s="102" t="s">
        <v>293</v>
      </c>
    </row>
    <row r="3047" hidden="1">
      <c r="A3047" s="102" t="s">
        <v>2078</v>
      </c>
      <c r="B3047" s="102" t="s">
        <v>655</v>
      </c>
      <c r="C3047" s="102" t="s">
        <v>656</v>
      </c>
      <c r="D3047" s="102" t="s">
        <v>1261</v>
      </c>
      <c r="E3047" s="102" t="s">
        <v>293</v>
      </c>
      <c r="F3047" s="102" t="s">
        <v>293</v>
      </c>
    </row>
    <row r="3048" hidden="1">
      <c r="A3048" s="102" t="s">
        <v>2078</v>
      </c>
      <c r="B3048" s="102" t="s">
        <v>574</v>
      </c>
      <c r="C3048" s="102" t="s">
        <v>575</v>
      </c>
      <c r="D3048" s="102" t="s">
        <v>1261</v>
      </c>
      <c r="E3048" s="102" t="s">
        <v>293</v>
      </c>
      <c r="F3048" s="102" t="s">
        <v>293</v>
      </c>
    </row>
    <row r="3049" hidden="1">
      <c r="A3049" s="102" t="s">
        <v>2078</v>
      </c>
      <c r="B3049" s="102" t="s">
        <v>571</v>
      </c>
      <c r="C3049" s="102" t="s">
        <v>572</v>
      </c>
      <c r="D3049" s="102" t="s">
        <v>1261</v>
      </c>
      <c r="E3049" s="102" t="s">
        <v>293</v>
      </c>
      <c r="F3049" s="102" t="s">
        <v>293</v>
      </c>
    </row>
    <row r="3050" hidden="1">
      <c r="A3050" s="102" t="s">
        <v>2078</v>
      </c>
      <c r="B3050" s="102" t="s">
        <v>567</v>
      </c>
      <c r="C3050" s="102" t="s">
        <v>568</v>
      </c>
      <c r="D3050" s="102" t="s">
        <v>1261</v>
      </c>
      <c r="E3050" s="102" t="s">
        <v>293</v>
      </c>
      <c r="F3050" s="102" t="s">
        <v>293</v>
      </c>
    </row>
    <row r="3051" hidden="1">
      <c r="A3051" s="102" t="s">
        <v>2078</v>
      </c>
      <c r="B3051" s="102" t="s">
        <v>561</v>
      </c>
      <c r="C3051" s="102" t="s">
        <v>562</v>
      </c>
      <c r="D3051" s="102" t="s">
        <v>1261</v>
      </c>
      <c r="E3051" s="102" t="s">
        <v>293</v>
      </c>
      <c r="F3051" s="102" t="s">
        <v>293</v>
      </c>
    </row>
    <row r="3052" hidden="1">
      <c r="A3052" s="102" t="s">
        <v>2011</v>
      </c>
      <c r="B3052" s="102" t="s">
        <v>810</v>
      </c>
      <c r="C3052" s="102" t="s">
        <v>811</v>
      </c>
      <c r="D3052" s="102" t="s">
        <v>853</v>
      </c>
      <c r="E3052" s="102" t="s">
        <v>453</v>
      </c>
      <c r="F3052" s="102" t="s">
        <v>453</v>
      </c>
    </row>
    <row r="3053" hidden="1">
      <c r="A3053" s="102" t="s">
        <v>2011</v>
      </c>
      <c r="B3053" s="102" t="s">
        <v>737</v>
      </c>
      <c r="C3053" s="102" t="s">
        <v>738</v>
      </c>
      <c r="D3053" s="102" t="s">
        <v>853</v>
      </c>
      <c r="E3053" s="102" t="s">
        <v>453</v>
      </c>
      <c r="F3053" s="102" t="s">
        <v>453</v>
      </c>
    </row>
    <row r="3054" hidden="1">
      <c r="A3054" s="102" t="s">
        <v>2011</v>
      </c>
      <c r="B3054" s="102" t="s">
        <v>486</v>
      </c>
      <c r="C3054" s="102" t="s">
        <v>487</v>
      </c>
      <c r="D3054" s="102" t="s">
        <v>853</v>
      </c>
      <c r="E3054" s="102" t="s">
        <v>453</v>
      </c>
      <c r="F3054" s="102" t="s">
        <v>453</v>
      </c>
    </row>
    <row r="3055" hidden="1">
      <c r="A3055" s="102" t="s">
        <v>2011</v>
      </c>
      <c r="B3055" s="102" t="s">
        <v>464</v>
      </c>
      <c r="C3055" s="102" t="s">
        <v>465</v>
      </c>
      <c r="D3055" s="102" t="s">
        <v>853</v>
      </c>
      <c r="E3055" s="102" t="s">
        <v>449</v>
      </c>
      <c r="F3055" s="102" t="s">
        <v>453</v>
      </c>
    </row>
    <row r="3056" hidden="1">
      <c r="A3056" s="102" t="s">
        <v>2011</v>
      </c>
      <c r="B3056" s="102" t="s">
        <v>461</v>
      </c>
      <c r="C3056" s="102" t="s">
        <v>462</v>
      </c>
      <c r="D3056" s="102" t="s">
        <v>853</v>
      </c>
      <c r="E3056" s="102" t="s">
        <v>453</v>
      </c>
      <c r="F3056" s="102" t="s">
        <v>453</v>
      </c>
    </row>
    <row r="3057" hidden="1">
      <c r="A3057" s="102" t="s">
        <v>2011</v>
      </c>
      <c r="B3057" s="102" t="s">
        <v>451</v>
      </c>
      <c r="C3057" s="102" t="s">
        <v>452</v>
      </c>
      <c r="D3057" s="102" t="s">
        <v>853</v>
      </c>
      <c r="E3057" s="102" t="s">
        <v>453</v>
      </c>
      <c r="F3057" s="102" t="s">
        <v>453</v>
      </c>
    </row>
    <row r="3058" hidden="1">
      <c r="A3058" s="102" t="s">
        <v>2070</v>
      </c>
      <c r="B3058" s="102" t="s">
        <v>760</v>
      </c>
      <c r="C3058" s="102" t="s">
        <v>761</v>
      </c>
      <c r="D3058" s="102" t="s">
        <v>1955</v>
      </c>
      <c r="E3058" s="102" t="s">
        <v>449</v>
      </c>
      <c r="F3058" s="102" t="s">
        <v>449</v>
      </c>
    </row>
    <row r="3059" hidden="1">
      <c r="A3059" s="102" t="s">
        <v>2070</v>
      </c>
      <c r="B3059" s="102" t="s">
        <v>541</v>
      </c>
      <c r="C3059" s="102" t="s">
        <v>542</v>
      </c>
      <c r="D3059" s="102" t="s">
        <v>1955</v>
      </c>
      <c r="E3059" s="102" t="s">
        <v>449</v>
      </c>
      <c r="F3059" s="102" t="s">
        <v>449</v>
      </c>
    </row>
    <row r="3060" hidden="1">
      <c r="A3060" s="102" t="s">
        <v>2070</v>
      </c>
      <c r="B3060" s="102" t="s">
        <v>526</v>
      </c>
      <c r="C3060" s="102" t="s">
        <v>527</v>
      </c>
      <c r="D3060" s="102" t="s">
        <v>1955</v>
      </c>
      <c r="E3060" s="102" t="s">
        <v>449</v>
      </c>
      <c r="F3060" s="102" t="s">
        <v>449</v>
      </c>
    </row>
    <row r="3061" hidden="1">
      <c r="A3061" s="102" t="s">
        <v>2070</v>
      </c>
      <c r="B3061" s="102" t="s">
        <v>447</v>
      </c>
      <c r="C3061" s="102" t="s">
        <v>448</v>
      </c>
      <c r="D3061" s="102" t="s">
        <v>1955</v>
      </c>
      <c r="E3061" s="102" t="s">
        <v>449</v>
      </c>
      <c r="F3061" s="102" t="s">
        <v>449</v>
      </c>
    </row>
    <row r="3062" hidden="1">
      <c r="A3062" s="102" t="s">
        <v>2045</v>
      </c>
      <c r="B3062" s="102" t="s">
        <v>830</v>
      </c>
      <c r="C3062" s="102" t="s">
        <v>831</v>
      </c>
      <c r="D3062" s="102" t="s">
        <v>1955</v>
      </c>
      <c r="E3062" s="102" t="s">
        <v>387</v>
      </c>
      <c r="F3062" s="102" t="s">
        <v>387</v>
      </c>
    </row>
    <row r="3063" hidden="1">
      <c r="A3063" s="102" t="s">
        <v>2045</v>
      </c>
      <c r="B3063" s="102" t="s">
        <v>797</v>
      </c>
      <c r="C3063" s="102" t="s">
        <v>798</v>
      </c>
      <c r="D3063" s="102" t="s">
        <v>1955</v>
      </c>
      <c r="E3063" s="102" t="s">
        <v>387</v>
      </c>
      <c r="F3063" s="102" t="s">
        <v>387</v>
      </c>
    </row>
    <row r="3064" hidden="1">
      <c r="A3064" s="102" t="s">
        <v>2045</v>
      </c>
      <c r="B3064" s="102" t="s">
        <v>405</v>
      </c>
      <c r="C3064" s="102" t="s">
        <v>406</v>
      </c>
      <c r="D3064" s="102" t="s">
        <v>1955</v>
      </c>
      <c r="E3064" s="102" t="s">
        <v>387</v>
      </c>
      <c r="F3064" s="102" t="s">
        <v>387</v>
      </c>
    </row>
    <row r="3065" hidden="1">
      <c r="A3065" s="102" t="s">
        <v>1954</v>
      </c>
      <c r="B3065" s="102" t="s">
        <v>768</v>
      </c>
      <c r="C3065" s="102" t="s">
        <v>769</v>
      </c>
      <c r="D3065" s="102" t="s">
        <v>1955</v>
      </c>
      <c r="E3065" s="102" t="s">
        <v>141</v>
      </c>
      <c r="F3065" s="102" t="s">
        <v>141</v>
      </c>
    </row>
    <row r="3066" hidden="1">
      <c r="A3066" s="102" t="s">
        <v>1954</v>
      </c>
      <c r="B3066" s="102" t="s">
        <v>719</v>
      </c>
      <c r="C3066" s="102" t="s">
        <v>720</v>
      </c>
      <c r="D3066" s="102" t="s">
        <v>1955</v>
      </c>
      <c r="E3066" s="102" t="s">
        <v>141</v>
      </c>
      <c r="F3066" s="102" t="s">
        <v>141</v>
      </c>
    </row>
    <row r="3067" hidden="1">
      <c r="A3067" s="102" t="s">
        <v>1954</v>
      </c>
      <c r="B3067" s="102" t="s">
        <v>160</v>
      </c>
      <c r="C3067" s="102" t="s">
        <v>161</v>
      </c>
      <c r="D3067" s="102" t="s">
        <v>1955</v>
      </c>
      <c r="E3067" s="102" t="s">
        <v>141</v>
      </c>
      <c r="F3067" s="102" t="s">
        <v>141</v>
      </c>
    </row>
    <row r="3068" hidden="1">
      <c r="A3068" s="102" t="s">
        <v>1954</v>
      </c>
      <c r="B3068" s="102" t="s">
        <v>147</v>
      </c>
      <c r="C3068" s="102" t="s">
        <v>148</v>
      </c>
      <c r="D3068" s="102" t="s">
        <v>1955</v>
      </c>
      <c r="E3068" s="102" t="s">
        <v>141</v>
      </c>
      <c r="F3068" s="102" t="s">
        <v>141</v>
      </c>
    </row>
    <row r="3069" hidden="1">
      <c r="A3069" s="102" t="s">
        <v>1965</v>
      </c>
      <c r="B3069" s="102" t="s">
        <v>818</v>
      </c>
      <c r="C3069" s="102" t="s">
        <v>819</v>
      </c>
      <c r="D3069" s="102" t="s">
        <v>1955</v>
      </c>
      <c r="E3069" s="102" t="s">
        <v>50</v>
      </c>
      <c r="F3069" s="102" t="s">
        <v>27</v>
      </c>
    </row>
    <row r="3070" hidden="1">
      <c r="A3070" s="102" t="s">
        <v>1965</v>
      </c>
      <c r="B3070" s="102" t="s">
        <v>799</v>
      </c>
      <c r="C3070" s="102" t="s">
        <v>800</v>
      </c>
      <c r="D3070" s="104" t="s">
        <v>1955</v>
      </c>
      <c r="E3070" s="102" t="s">
        <v>27</v>
      </c>
      <c r="F3070" s="102" t="s">
        <v>27</v>
      </c>
    </row>
    <row r="3071" hidden="1">
      <c r="A3071" s="102" t="s">
        <v>1965</v>
      </c>
      <c r="B3071" s="102" t="s">
        <v>69</v>
      </c>
      <c r="C3071" s="102" t="s">
        <v>70</v>
      </c>
      <c r="D3071" s="175" t="s">
        <v>1955</v>
      </c>
      <c r="E3071" s="102" t="s">
        <v>27</v>
      </c>
      <c r="F3071" s="102" t="s">
        <v>27</v>
      </c>
    </row>
    <row r="3072" hidden="1">
      <c r="A3072" s="102" t="s">
        <v>1965</v>
      </c>
      <c r="B3072" s="102" t="s">
        <v>63</v>
      </c>
      <c r="C3072" s="102" t="s">
        <v>64</v>
      </c>
      <c r="D3072" s="102" t="s">
        <v>1955</v>
      </c>
      <c r="E3072" s="102" t="s">
        <v>27</v>
      </c>
      <c r="F3072" s="102" t="s">
        <v>27</v>
      </c>
    </row>
    <row r="3073" hidden="1">
      <c r="A3073" s="102" t="s">
        <v>1965</v>
      </c>
      <c r="B3073" s="102" t="s">
        <v>57</v>
      </c>
      <c r="C3073" s="102" t="s">
        <v>58</v>
      </c>
      <c r="D3073" s="102" t="s">
        <v>1955</v>
      </c>
      <c r="E3073" s="102" t="s">
        <v>27</v>
      </c>
      <c r="F3073" s="102" t="s">
        <v>27</v>
      </c>
    </row>
    <row r="3074" hidden="1">
      <c r="A3074" s="102" t="s">
        <v>1965</v>
      </c>
      <c r="B3074" s="102" t="s">
        <v>53</v>
      </c>
      <c r="C3074" s="102" t="s">
        <v>54</v>
      </c>
      <c r="D3074" s="102" t="s">
        <v>1955</v>
      </c>
      <c r="E3074" s="102" t="s">
        <v>27</v>
      </c>
      <c r="F3074" s="102" t="s">
        <v>27</v>
      </c>
    </row>
    <row r="3075" hidden="1">
      <c r="A3075" s="102" t="s">
        <v>1965</v>
      </c>
      <c r="B3075" s="102" t="s">
        <v>43</v>
      </c>
      <c r="C3075" s="102" t="s">
        <v>44</v>
      </c>
      <c r="D3075" s="102" t="s">
        <v>1955</v>
      </c>
      <c r="E3075" s="102" t="s">
        <v>27</v>
      </c>
      <c r="F3075" s="102" t="s">
        <v>27</v>
      </c>
    </row>
    <row r="3076" hidden="1">
      <c r="A3076" s="102" t="s">
        <v>1965</v>
      </c>
      <c r="B3076" s="102" t="s">
        <v>31</v>
      </c>
      <c r="C3076" s="102" t="s">
        <v>32</v>
      </c>
      <c r="D3076" s="102" t="s">
        <v>1955</v>
      </c>
      <c r="E3076" s="102" t="s">
        <v>27</v>
      </c>
      <c r="F3076" s="102" t="s">
        <v>27</v>
      </c>
    </row>
    <row r="3077" hidden="1">
      <c r="A3077" s="102" t="s">
        <v>2036</v>
      </c>
      <c r="B3077" s="102" t="s">
        <v>615</v>
      </c>
      <c r="C3077" s="102" t="s">
        <v>616</v>
      </c>
      <c r="D3077" s="175" t="s">
        <v>1955</v>
      </c>
      <c r="E3077" s="102" t="s">
        <v>327</v>
      </c>
      <c r="F3077" s="102" t="s">
        <v>327</v>
      </c>
    </row>
    <row r="3078" hidden="1">
      <c r="A3078" s="102" t="s">
        <v>2036</v>
      </c>
      <c r="B3078" s="102" t="s">
        <v>376</v>
      </c>
      <c r="C3078" s="102" t="s">
        <v>377</v>
      </c>
      <c r="D3078" s="104" t="s">
        <v>1955</v>
      </c>
      <c r="E3078" s="102" t="s">
        <v>327</v>
      </c>
      <c r="F3078" s="102" t="s">
        <v>327</v>
      </c>
    </row>
    <row r="3079" hidden="1">
      <c r="A3079" s="102" t="s">
        <v>2036</v>
      </c>
      <c r="B3079" s="102" t="s">
        <v>353</v>
      </c>
      <c r="C3079" s="102" t="s">
        <v>354</v>
      </c>
      <c r="D3079" s="102" t="s">
        <v>1955</v>
      </c>
      <c r="E3079" s="102" t="s">
        <v>327</v>
      </c>
      <c r="F3079" s="102" t="s">
        <v>327</v>
      </c>
    </row>
    <row r="3080" hidden="1">
      <c r="A3080" s="102" t="s">
        <v>2036</v>
      </c>
      <c r="B3080" s="102" t="s">
        <v>333</v>
      </c>
      <c r="C3080" s="102" t="s">
        <v>268</v>
      </c>
      <c r="D3080" s="102" t="s">
        <v>1955</v>
      </c>
      <c r="E3080" s="102" t="s">
        <v>327</v>
      </c>
      <c r="F3080" s="102" t="s">
        <v>327</v>
      </c>
    </row>
    <row r="3081" hidden="1">
      <c r="A3081" s="102" t="s">
        <v>2036</v>
      </c>
      <c r="B3081" s="102" t="s">
        <v>330</v>
      </c>
      <c r="C3081" s="102" t="s">
        <v>331</v>
      </c>
      <c r="D3081" s="102" t="s">
        <v>1955</v>
      </c>
      <c r="E3081" s="102" t="s">
        <v>327</v>
      </c>
      <c r="F3081" s="102" t="s">
        <v>327</v>
      </c>
    </row>
    <row r="3082" hidden="1">
      <c r="A3082" s="102" t="s">
        <v>2089</v>
      </c>
      <c r="B3082" s="102" t="s">
        <v>834</v>
      </c>
      <c r="C3082" s="102" t="s">
        <v>835</v>
      </c>
      <c r="D3082" s="102" t="s">
        <v>1955</v>
      </c>
      <c r="E3082" s="102" t="s">
        <v>439</v>
      </c>
      <c r="F3082" s="102" t="s">
        <v>439</v>
      </c>
    </row>
    <row r="3083" hidden="1">
      <c r="A3083" s="102" t="s">
        <v>2089</v>
      </c>
      <c r="B3083" s="102" t="s">
        <v>808</v>
      </c>
      <c r="C3083" s="102" t="s">
        <v>809</v>
      </c>
      <c r="D3083" s="102" t="s">
        <v>1955</v>
      </c>
      <c r="E3083" s="102" t="s">
        <v>439</v>
      </c>
      <c r="F3083" s="102" t="s">
        <v>439</v>
      </c>
    </row>
    <row r="3084" hidden="1">
      <c r="A3084" s="102" t="s">
        <v>2089</v>
      </c>
      <c r="B3084" s="102" t="s">
        <v>781</v>
      </c>
      <c r="C3084" s="102" t="s">
        <v>782</v>
      </c>
      <c r="D3084" s="102" t="s">
        <v>1955</v>
      </c>
      <c r="E3084" s="102" t="s">
        <v>439</v>
      </c>
      <c r="F3084" s="102" t="s">
        <v>439</v>
      </c>
    </row>
    <row r="3085" hidden="1">
      <c r="A3085" s="102" t="s">
        <v>2089</v>
      </c>
      <c r="B3085" s="102" t="s">
        <v>684</v>
      </c>
      <c r="C3085" s="102" t="s">
        <v>685</v>
      </c>
      <c r="D3085" s="102" t="s">
        <v>1955</v>
      </c>
      <c r="E3085" s="102" t="s">
        <v>439</v>
      </c>
      <c r="F3085" s="102" t="s">
        <v>439</v>
      </c>
    </row>
    <row r="3086" hidden="1">
      <c r="A3086" s="102" t="s">
        <v>2089</v>
      </c>
      <c r="B3086" s="102" t="s">
        <v>674</v>
      </c>
      <c r="C3086" s="102" t="s">
        <v>675</v>
      </c>
      <c r="D3086" s="102" t="s">
        <v>1955</v>
      </c>
      <c r="E3086" s="102" t="s">
        <v>439</v>
      </c>
      <c r="F3086" s="102" t="s">
        <v>439</v>
      </c>
    </row>
    <row r="3087" hidden="1">
      <c r="A3087" s="102" t="s">
        <v>2089</v>
      </c>
      <c r="B3087" s="102" t="s">
        <v>444</v>
      </c>
      <c r="C3087" s="102" t="s">
        <v>445</v>
      </c>
      <c r="D3087" s="102" t="s">
        <v>1955</v>
      </c>
      <c r="E3087" s="102" t="s">
        <v>439</v>
      </c>
      <c r="F3087" s="102" t="s">
        <v>439</v>
      </c>
    </row>
    <row r="3088" hidden="1">
      <c r="A3088" s="102" t="s">
        <v>1975</v>
      </c>
      <c r="B3088" s="102" t="s">
        <v>823</v>
      </c>
      <c r="C3088" s="102" t="s">
        <v>824</v>
      </c>
      <c r="D3088" s="105" t="s">
        <v>1955</v>
      </c>
      <c r="E3088" s="102" t="s">
        <v>86</v>
      </c>
      <c r="F3088" s="102" t="s">
        <v>86</v>
      </c>
    </row>
    <row r="3089" hidden="1">
      <c r="A3089" s="102" t="s">
        <v>1975</v>
      </c>
      <c r="B3089" s="102" t="s">
        <v>802</v>
      </c>
      <c r="C3089" s="102" t="s">
        <v>803</v>
      </c>
      <c r="D3089" s="102" t="s">
        <v>1955</v>
      </c>
      <c r="E3089" s="102" t="s">
        <v>86</v>
      </c>
      <c r="F3089" s="102" t="s">
        <v>86</v>
      </c>
    </row>
    <row r="3090" hidden="1">
      <c r="A3090" s="102" t="s">
        <v>1975</v>
      </c>
      <c r="B3090" s="102" t="s">
        <v>96</v>
      </c>
      <c r="C3090" s="102" t="s">
        <v>97</v>
      </c>
      <c r="D3090" s="102" t="s">
        <v>1955</v>
      </c>
      <c r="E3090" s="102" t="s">
        <v>86</v>
      </c>
      <c r="F3090" s="102" t="s">
        <v>86</v>
      </c>
    </row>
    <row r="3091" hidden="1">
      <c r="A3091" s="102" t="s">
        <v>1975</v>
      </c>
      <c r="B3091" s="102" t="s">
        <v>79</v>
      </c>
      <c r="C3091" s="102" t="s">
        <v>80</v>
      </c>
      <c r="D3091" s="102" t="s">
        <v>1955</v>
      </c>
      <c r="E3091" s="102" t="s">
        <v>86</v>
      </c>
      <c r="F3091" s="102" t="s">
        <v>86</v>
      </c>
    </row>
    <row r="3092" hidden="1">
      <c r="A3092" s="102" t="s">
        <v>2079</v>
      </c>
      <c r="B3092" s="102" t="s">
        <v>794</v>
      </c>
      <c r="C3092" s="102" t="s">
        <v>605</v>
      </c>
      <c r="D3092" s="102" t="s">
        <v>584</v>
      </c>
      <c r="E3092" s="102" t="s">
        <v>293</v>
      </c>
      <c r="F3092" s="102" t="s">
        <v>293</v>
      </c>
    </row>
    <row r="3093" hidden="1">
      <c r="A3093" s="102" t="s">
        <v>2079</v>
      </c>
      <c r="B3093" s="102" t="s">
        <v>664</v>
      </c>
      <c r="C3093" s="102" t="s">
        <v>643</v>
      </c>
      <c r="D3093" s="102" t="s">
        <v>584</v>
      </c>
      <c r="E3093" s="102" t="s">
        <v>293</v>
      </c>
      <c r="F3093" s="102" t="s">
        <v>293</v>
      </c>
    </row>
    <row r="3094" hidden="1">
      <c r="A3094" s="102" t="s">
        <v>2079</v>
      </c>
      <c r="B3094" s="102" t="s">
        <v>574</v>
      </c>
      <c r="C3094" s="102" t="s">
        <v>575</v>
      </c>
      <c r="D3094" s="102" t="s">
        <v>584</v>
      </c>
      <c r="E3094" s="102" t="s">
        <v>293</v>
      </c>
      <c r="F3094" s="102" t="s">
        <v>293</v>
      </c>
    </row>
    <row r="3095" hidden="1">
      <c r="A3095" s="102" t="s">
        <v>2079</v>
      </c>
      <c r="B3095" s="102" t="s">
        <v>571</v>
      </c>
      <c r="C3095" s="102" t="s">
        <v>572</v>
      </c>
      <c r="D3095" s="102" t="s">
        <v>584</v>
      </c>
      <c r="E3095" s="102" t="s">
        <v>293</v>
      </c>
      <c r="F3095" s="102" t="s">
        <v>293</v>
      </c>
    </row>
    <row r="3096" hidden="1">
      <c r="A3096" s="102" t="s">
        <v>2079</v>
      </c>
      <c r="B3096" s="102" t="s">
        <v>567</v>
      </c>
      <c r="C3096" s="102" t="s">
        <v>568</v>
      </c>
      <c r="D3096" s="102" t="s">
        <v>584</v>
      </c>
      <c r="E3096" s="102" t="s">
        <v>293</v>
      </c>
      <c r="F3096" s="102" t="s">
        <v>293</v>
      </c>
    </row>
    <row r="3097" hidden="1">
      <c r="A3097" s="102" t="s">
        <v>2079</v>
      </c>
      <c r="B3097" s="102" t="s">
        <v>561</v>
      </c>
      <c r="C3097" s="102" t="s">
        <v>562</v>
      </c>
      <c r="D3097" s="102" t="s">
        <v>584</v>
      </c>
      <c r="E3097" s="102" t="s">
        <v>293</v>
      </c>
      <c r="F3097" s="102" t="s">
        <v>293</v>
      </c>
    </row>
    <row r="3098" hidden="1">
      <c r="A3098" s="102" t="s">
        <v>2012</v>
      </c>
      <c r="B3098" s="102" t="s">
        <v>810</v>
      </c>
      <c r="C3098" s="102" t="s">
        <v>811</v>
      </c>
      <c r="D3098" s="102" t="s">
        <v>1967</v>
      </c>
      <c r="E3098" s="102" t="s">
        <v>453</v>
      </c>
      <c r="F3098" s="102" t="s">
        <v>453</v>
      </c>
    </row>
    <row r="3099" hidden="1">
      <c r="A3099" s="102" t="s">
        <v>2012</v>
      </c>
      <c r="B3099" s="102" t="s">
        <v>737</v>
      </c>
      <c r="C3099" s="102" t="s">
        <v>738</v>
      </c>
      <c r="D3099" s="102" t="s">
        <v>1967</v>
      </c>
      <c r="E3099" s="102" t="s">
        <v>453</v>
      </c>
      <c r="F3099" s="102" t="s">
        <v>453</v>
      </c>
    </row>
    <row r="3100" hidden="1">
      <c r="A3100" s="102" t="s">
        <v>2012</v>
      </c>
      <c r="B3100" s="102" t="s">
        <v>726</v>
      </c>
      <c r="C3100" s="102" t="s">
        <v>727</v>
      </c>
      <c r="D3100" s="102" t="s">
        <v>1967</v>
      </c>
      <c r="E3100" s="102" t="s">
        <v>453</v>
      </c>
      <c r="F3100" s="102" t="s">
        <v>453</v>
      </c>
    </row>
    <row r="3101" hidden="1">
      <c r="A3101" s="102" t="s">
        <v>2012</v>
      </c>
      <c r="B3101" s="102" t="s">
        <v>629</v>
      </c>
      <c r="C3101" s="102" t="s">
        <v>630</v>
      </c>
      <c r="D3101" s="102" t="s">
        <v>1967</v>
      </c>
      <c r="E3101" s="102" t="s">
        <v>453</v>
      </c>
      <c r="F3101" s="102" t="s">
        <v>453</v>
      </c>
    </row>
    <row r="3102" hidden="1">
      <c r="A3102" s="102" t="s">
        <v>2012</v>
      </c>
      <c r="B3102" s="102" t="s">
        <v>486</v>
      </c>
      <c r="C3102" s="102" t="s">
        <v>487</v>
      </c>
      <c r="D3102" s="102" t="s">
        <v>1967</v>
      </c>
      <c r="E3102" s="102" t="s">
        <v>453</v>
      </c>
      <c r="F3102" s="102" t="s">
        <v>453</v>
      </c>
    </row>
    <row r="3103" hidden="1">
      <c r="A3103" s="102" t="s">
        <v>2046</v>
      </c>
      <c r="B3103" s="102" t="s">
        <v>830</v>
      </c>
      <c r="C3103" s="102" t="s">
        <v>831</v>
      </c>
      <c r="D3103" s="102" t="s">
        <v>1967</v>
      </c>
      <c r="E3103" s="102" t="s">
        <v>387</v>
      </c>
      <c r="F3103" s="102" t="s">
        <v>387</v>
      </c>
    </row>
    <row r="3104" hidden="1">
      <c r="A3104" s="102" t="s">
        <v>2046</v>
      </c>
      <c r="B3104" s="102" t="s">
        <v>797</v>
      </c>
      <c r="C3104" s="102" t="s">
        <v>798</v>
      </c>
      <c r="D3104" s="102" t="s">
        <v>1967</v>
      </c>
      <c r="E3104" s="102" t="s">
        <v>387</v>
      </c>
      <c r="F3104" s="102" t="s">
        <v>387</v>
      </c>
    </row>
    <row r="3105" hidden="1">
      <c r="A3105" s="102" t="s">
        <v>2046</v>
      </c>
      <c r="B3105" s="102" t="s">
        <v>626</v>
      </c>
      <c r="C3105" s="102" t="s">
        <v>627</v>
      </c>
      <c r="D3105" s="102" t="s">
        <v>1967</v>
      </c>
      <c r="E3105" s="102" t="s">
        <v>387</v>
      </c>
      <c r="F3105" s="102" t="s">
        <v>387</v>
      </c>
    </row>
    <row r="3106" hidden="1">
      <c r="A3106" s="102" t="s">
        <v>2046</v>
      </c>
      <c r="B3106" s="102" t="s">
        <v>405</v>
      </c>
      <c r="C3106" s="102" t="s">
        <v>406</v>
      </c>
      <c r="D3106" s="102" t="s">
        <v>1967</v>
      </c>
      <c r="E3106" s="102" t="s">
        <v>387</v>
      </c>
      <c r="F3106" s="102" t="s">
        <v>387</v>
      </c>
    </row>
    <row r="3107" hidden="1">
      <c r="A3107" s="102" t="s">
        <v>2046</v>
      </c>
      <c r="B3107" s="102" t="s">
        <v>376</v>
      </c>
      <c r="C3107" s="102" t="s">
        <v>377</v>
      </c>
      <c r="D3107" s="104" t="s">
        <v>1967</v>
      </c>
      <c r="E3107" s="102" t="s">
        <v>327</v>
      </c>
      <c r="F3107" s="102" t="s">
        <v>387</v>
      </c>
    </row>
    <row r="3108" hidden="1">
      <c r="A3108" s="102" t="s">
        <v>2002</v>
      </c>
      <c r="B3108" s="102" t="s">
        <v>783</v>
      </c>
      <c r="C3108" s="102" t="s">
        <v>784</v>
      </c>
      <c r="D3108" s="102" t="s">
        <v>1967</v>
      </c>
      <c r="E3108" s="102" t="s">
        <v>50</v>
      </c>
      <c r="F3108" s="102" t="s">
        <v>50</v>
      </c>
    </row>
    <row r="3109" hidden="1">
      <c r="A3109" s="102" t="s">
        <v>2002</v>
      </c>
      <c r="B3109" s="102" t="s">
        <v>776</v>
      </c>
      <c r="C3109" s="102" t="s">
        <v>777</v>
      </c>
      <c r="D3109" s="102" t="s">
        <v>1967</v>
      </c>
      <c r="E3109" s="102" t="s">
        <v>50</v>
      </c>
      <c r="F3109" s="102" t="s">
        <v>50</v>
      </c>
    </row>
    <row r="3110" hidden="1">
      <c r="A3110" s="102" t="s">
        <v>2002</v>
      </c>
      <c r="B3110" s="102" t="s">
        <v>755</v>
      </c>
      <c r="C3110" s="102" t="s">
        <v>756</v>
      </c>
      <c r="D3110" s="102" t="s">
        <v>1967</v>
      </c>
      <c r="E3110" s="102" t="s">
        <v>50</v>
      </c>
      <c r="F3110" s="102" t="s">
        <v>50</v>
      </c>
    </row>
    <row r="3111" hidden="1">
      <c r="A3111" s="102" t="s">
        <v>2002</v>
      </c>
      <c r="B3111" s="102" t="s">
        <v>665</v>
      </c>
      <c r="C3111" s="102" t="s">
        <v>666</v>
      </c>
      <c r="D3111" s="102" t="s">
        <v>1967</v>
      </c>
      <c r="E3111" s="102" t="s">
        <v>50</v>
      </c>
      <c r="F3111" s="102" t="s">
        <v>50</v>
      </c>
    </row>
    <row r="3112" hidden="1">
      <c r="A3112" s="102" t="s">
        <v>2002</v>
      </c>
      <c r="B3112" s="102" t="s">
        <v>183</v>
      </c>
      <c r="C3112" s="102" t="s">
        <v>184</v>
      </c>
      <c r="D3112" s="102" t="s">
        <v>1967</v>
      </c>
      <c r="E3112" s="102" t="s">
        <v>50</v>
      </c>
      <c r="F3112" s="102" t="s">
        <v>50</v>
      </c>
    </row>
    <row r="3113" hidden="1">
      <c r="A3113" s="102" t="s">
        <v>2002</v>
      </c>
      <c r="B3113" s="102" t="s">
        <v>174</v>
      </c>
      <c r="C3113" s="102" t="s">
        <v>175</v>
      </c>
      <c r="D3113" s="102" t="s">
        <v>1967</v>
      </c>
      <c r="E3113" s="102" t="s">
        <v>50</v>
      </c>
      <c r="F3113" s="102" t="s">
        <v>50</v>
      </c>
    </row>
    <row r="3114" hidden="1">
      <c r="A3114" s="102" t="s">
        <v>2002</v>
      </c>
      <c r="B3114" s="102" t="s">
        <v>171</v>
      </c>
      <c r="C3114" s="102" t="s">
        <v>172</v>
      </c>
      <c r="D3114" s="102" t="s">
        <v>1967</v>
      </c>
      <c r="E3114" s="102" t="s">
        <v>50</v>
      </c>
      <c r="F3114" s="102" t="s">
        <v>50</v>
      </c>
    </row>
    <row r="3115" hidden="1">
      <c r="A3115" s="102" t="s">
        <v>2002</v>
      </c>
      <c r="B3115" s="102" t="s">
        <v>135</v>
      </c>
      <c r="C3115" s="102" t="s">
        <v>136</v>
      </c>
      <c r="D3115" s="102" t="s">
        <v>1967</v>
      </c>
      <c r="E3115" s="102" t="s">
        <v>114</v>
      </c>
      <c r="F3115" s="102" t="s">
        <v>50</v>
      </c>
    </row>
    <row r="3116" hidden="1">
      <c r="A3116" s="102" t="s">
        <v>2002</v>
      </c>
      <c r="B3116" s="102" t="s">
        <v>120</v>
      </c>
      <c r="C3116" s="102" t="s">
        <v>121</v>
      </c>
      <c r="D3116" s="102" t="s">
        <v>1967</v>
      </c>
      <c r="E3116" s="102" t="s">
        <v>114</v>
      </c>
      <c r="F3116" s="102" t="s">
        <v>50</v>
      </c>
    </row>
    <row r="3117" hidden="1">
      <c r="A3117" s="102" t="s">
        <v>2002</v>
      </c>
      <c r="B3117" s="102" t="s">
        <v>48</v>
      </c>
      <c r="C3117" s="102" t="s">
        <v>49</v>
      </c>
      <c r="D3117" s="102" t="s">
        <v>1967</v>
      </c>
      <c r="E3117" s="102" t="s">
        <v>50</v>
      </c>
      <c r="F3117" s="102" t="s">
        <v>50</v>
      </c>
    </row>
    <row r="3118" hidden="1">
      <c r="A3118" s="102" t="s">
        <v>2037</v>
      </c>
      <c r="B3118" s="102" t="s">
        <v>615</v>
      </c>
      <c r="C3118" s="102" t="s">
        <v>616</v>
      </c>
      <c r="D3118" s="175" t="s">
        <v>1967</v>
      </c>
      <c r="E3118" s="102" t="s">
        <v>327</v>
      </c>
      <c r="F3118" s="102" t="s">
        <v>327</v>
      </c>
    </row>
    <row r="3119" hidden="1">
      <c r="A3119" s="102" t="s">
        <v>2037</v>
      </c>
      <c r="B3119" s="102" t="s">
        <v>373</v>
      </c>
      <c r="C3119" s="102" t="s">
        <v>374</v>
      </c>
      <c r="D3119" s="102" t="s">
        <v>1967</v>
      </c>
      <c r="E3119" s="102" t="s">
        <v>327</v>
      </c>
      <c r="F3119" s="102" t="s">
        <v>327</v>
      </c>
    </row>
    <row r="3120" hidden="1">
      <c r="A3120" s="102" t="s">
        <v>2037</v>
      </c>
      <c r="B3120" s="102" t="s">
        <v>353</v>
      </c>
      <c r="C3120" s="102" t="s">
        <v>354</v>
      </c>
      <c r="D3120" s="102" t="s">
        <v>1967</v>
      </c>
      <c r="E3120" s="102" t="s">
        <v>327</v>
      </c>
      <c r="F3120" s="102" t="s">
        <v>327</v>
      </c>
    </row>
    <row r="3121" hidden="1">
      <c r="A3121" s="102" t="s">
        <v>2037</v>
      </c>
      <c r="B3121" s="102" t="s">
        <v>333</v>
      </c>
      <c r="C3121" s="102" t="s">
        <v>268</v>
      </c>
      <c r="D3121" s="102" t="s">
        <v>1967</v>
      </c>
      <c r="E3121" s="102" t="s">
        <v>327</v>
      </c>
      <c r="F3121" s="102" t="s">
        <v>327</v>
      </c>
    </row>
    <row r="3122" hidden="1">
      <c r="A3122" s="102" t="s">
        <v>2037</v>
      </c>
      <c r="B3122" s="102" t="s">
        <v>330</v>
      </c>
      <c r="C3122" s="102" t="s">
        <v>331</v>
      </c>
      <c r="D3122" s="102" t="s">
        <v>1967</v>
      </c>
      <c r="E3122" s="102" t="s">
        <v>327</v>
      </c>
      <c r="F3122" s="102" t="s">
        <v>327</v>
      </c>
    </row>
    <row r="3123" hidden="1">
      <c r="A3123" s="102" t="s">
        <v>1976</v>
      </c>
      <c r="B3123" s="102" t="s">
        <v>823</v>
      </c>
      <c r="C3123" s="102" t="s">
        <v>824</v>
      </c>
      <c r="D3123" s="105" t="s">
        <v>1967</v>
      </c>
      <c r="E3123" s="102" t="s">
        <v>86</v>
      </c>
      <c r="F3123" s="102" t="s">
        <v>86</v>
      </c>
    </row>
    <row r="3124" hidden="1">
      <c r="A3124" s="102" t="s">
        <v>1976</v>
      </c>
      <c r="B3124" s="102" t="s">
        <v>802</v>
      </c>
      <c r="C3124" s="102" t="s">
        <v>803</v>
      </c>
      <c r="D3124" s="102" t="s">
        <v>1967</v>
      </c>
      <c r="E3124" s="102" t="s">
        <v>86</v>
      </c>
      <c r="F3124" s="102" t="s">
        <v>86</v>
      </c>
    </row>
    <row r="3125" hidden="1">
      <c r="A3125" s="102" t="s">
        <v>1976</v>
      </c>
      <c r="B3125" s="102" t="s">
        <v>135</v>
      </c>
      <c r="C3125" s="102" t="s">
        <v>136</v>
      </c>
      <c r="D3125" s="102" t="s">
        <v>1967</v>
      </c>
      <c r="E3125" s="102" t="s">
        <v>114</v>
      </c>
      <c r="F3125" s="102" t="s">
        <v>86</v>
      </c>
    </row>
    <row r="3126" hidden="1">
      <c r="A3126" s="102" t="s">
        <v>1976</v>
      </c>
      <c r="B3126" s="102" t="s">
        <v>96</v>
      </c>
      <c r="C3126" s="102" t="s">
        <v>97</v>
      </c>
      <c r="D3126" s="102" t="s">
        <v>1967</v>
      </c>
      <c r="E3126" s="102" t="s">
        <v>86</v>
      </c>
      <c r="F3126" s="102" t="s">
        <v>86</v>
      </c>
    </row>
    <row r="3127" hidden="1">
      <c r="A3127" s="102" t="s">
        <v>1976</v>
      </c>
      <c r="B3127" s="102" t="s">
        <v>79</v>
      </c>
      <c r="C3127" s="102" t="s">
        <v>80</v>
      </c>
      <c r="D3127" s="102" t="s">
        <v>1967</v>
      </c>
      <c r="E3127" s="102" t="s">
        <v>86</v>
      </c>
      <c r="F3127" s="102" t="s">
        <v>86</v>
      </c>
    </row>
    <row r="3128">
      <c r="A3128" s="102" t="s">
        <v>2020</v>
      </c>
      <c r="B3128" s="102" t="s">
        <v>621</v>
      </c>
      <c r="C3128" s="102" t="s">
        <v>622</v>
      </c>
      <c r="D3128" s="102" t="s">
        <v>518</v>
      </c>
      <c r="E3128" s="102" t="s">
        <v>225</v>
      </c>
      <c r="F3128" s="102" t="s">
        <v>225</v>
      </c>
    </row>
    <row r="3129" hidden="1">
      <c r="A3129" s="102" t="s">
        <v>2020</v>
      </c>
      <c r="B3129" s="102" t="s">
        <v>612</v>
      </c>
      <c r="C3129" s="102" t="s">
        <v>613</v>
      </c>
      <c r="D3129" s="102" t="s">
        <v>518</v>
      </c>
      <c r="E3129" s="102" t="s">
        <v>225</v>
      </c>
      <c r="F3129" s="102" t="s">
        <v>225</v>
      </c>
    </row>
    <row r="3130" hidden="1">
      <c r="A3130" s="102" t="s">
        <v>2020</v>
      </c>
      <c r="B3130" s="102" t="s">
        <v>382</v>
      </c>
      <c r="C3130" s="102" t="s">
        <v>383</v>
      </c>
      <c r="D3130" s="102" t="s">
        <v>518</v>
      </c>
      <c r="E3130" s="102" t="s">
        <v>225</v>
      </c>
      <c r="F3130" s="102" t="s">
        <v>225</v>
      </c>
    </row>
    <row r="3131" hidden="1">
      <c r="A3131" s="102" t="s">
        <v>2020</v>
      </c>
      <c r="B3131" s="102" t="s">
        <v>369</v>
      </c>
      <c r="C3131" s="102" t="s">
        <v>39</v>
      </c>
      <c r="D3131" s="102" t="s">
        <v>518</v>
      </c>
      <c r="E3131" s="102" t="s">
        <v>225</v>
      </c>
      <c r="F3131" s="102" t="s">
        <v>225</v>
      </c>
    </row>
    <row r="3132" hidden="1">
      <c r="A3132" s="102" t="s">
        <v>2020</v>
      </c>
      <c r="B3132" s="102" t="s">
        <v>361</v>
      </c>
      <c r="C3132" s="102" t="s">
        <v>362</v>
      </c>
      <c r="D3132" s="102" t="s">
        <v>518</v>
      </c>
      <c r="E3132" s="102" t="s">
        <v>225</v>
      </c>
      <c r="F3132" s="102" t="s">
        <v>225</v>
      </c>
    </row>
    <row r="3133" hidden="1">
      <c r="A3133" s="102" t="s">
        <v>2020</v>
      </c>
      <c r="B3133" s="102" t="s">
        <v>357</v>
      </c>
      <c r="C3133" s="102" t="s">
        <v>358</v>
      </c>
      <c r="D3133" s="102" t="s">
        <v>518</v>
      </c>
      <c r="E3133" s="102" t="s">
        <v>225</v>
      </c>
      <c r="F3133" s="102" t="s">
        <v>225</v>
      </c>
    </row>
    <row r="3134" hidden="1">
      <c r="A3134" s="102" t="s">
        <v>2020</v>
      </c>
      <c r="B3134" s="102" t="s">
        <v>252</v>
      </c>
      <c r="C3134" s="102" t="s">
        <v>253</v>
      </c>
      <c r="D3134" s="102" t="s">
        <v>518</v>
      </c>
      <c r="E3134" s="102" t="s">
        <v>232</v>
      </c>
      <c r="F3134" s="102" t="s">
        <v>225</v>
      </c>
    </row>
    <row r="3135" hidden="1">
      <c r="A3135" s="102" t="s">
        <v>2020</v>
      </c>
      <c r="B3135" s="102" t="s">
        <v>248</v>
      </c>
      <c r="C3135" s="102" t="s">
        <v>249</v>
      </c>
      <c r="D3135" s="102" t="s">
        <v>518</v>
      </c>
      <c r="E3135" s="102" t="s">
        <v>225</v>
      </c>
      <c r="F3135" s="102" t="s">
        <v>225</v>
      </c>
    </row>
    <row r="3136" hidden="1">
      <c r="A3136" s="102" t="s">
        <v>2020</v>
      </c>
      <c r="B3136" s="102" t="s">
        <v>246</v>
      </c>
      <c r="C3136" s="102" t="s">
        <v>130</v>
      </c>
      <c r="D3136" s="102" t="s">
        <v>518</v>
      </c>
      <c r="E3136" s="102" t="s">
        <v>225</v>
      </c>
      <c r="F3136" s="102" t="s">
        <v>225</v>
      </c>
    </row>
    <row r="3137" hidden="1">
      <c r="A3137" s="102" t="s">
        <v>2020</v>
      </c>
      <c r="B3137" s="102" t="s">
        <v>227</v>
      </c>
      <c r="C3137" s="102" t="s">
        <v>228</v>
      </c>
      <c r="D3137" s="102" t="s">
        <v>518</v>
      </c>
      <c r="E3137" s="102" t="s">
        <v>225</v>
      </c>
      <c r="F3137" s="102" t="s">
        <v>225</v>
      </c>
    </row>
    <row r="3138" hidden="1">
      <c r="A3138" s="102" t="s">
        <v>1994</v>
      </c>
      <c r="B3138" s="102" t="s">
        <v>135</v>
      </c>
      <c r="C3138" s="102" t="s">
        <v>136</v>
      </c>
      <c r="D3138" s="102" t="s">
        <v>518</v>
      </c>
      <c r="E3138" s="102" t="s">
        <v>114</v>
      </c>
      <c r="F3138" s="102" t="s">
        <v>114</v>
      </c>
    </row>
    <row r="3139" hidden="1">
      <c r="A3139" s="102" t="s">
        <v>1994</v>
      </c>
      <c r="B3139" s="102" t="s">
        <v>123</v>
      </c>
      <c r="C3139" s="102" t="s">
        <v>124</v>
      </c>
      <c r="D3139" s="102" t="s">
        <v>518</v>
      </c>
      <c r="E3139" s="102" t="s">
        <v>114</v>
      </c>
      <c r="F3139" s="102" t="s">
        <v>114</v>
      </c>
    </row>
    <row r="3140" hidden="1">
      <c r="A3140" s="102" t="s">
        <v>1994</v>
      </c>
      <c r="B3140" s="102" t="s">
        <v>120</v>
      </c>
      <c r="C3140" s="102" t="s">
        <v>121</v>
      </c>
      <c r="D3140" s="102" t="s">
        <v>518</v>
      </c>
      <c r="E3140" s="102" t="s">
        <v>114</v>
      </c>
      <c r="F3140" s="102" t="s">
        <v>114</v>
      </c>
    </row>
    <row r="3141" hidden="1">
      <c r="A3141" s="102" t="s">
        <v>1994</v>
      </c>
      <c r="B3141" s="102" t="s">
        <v>74</v>
      </c>
      <c r="C3141" s="102" t="s">
        <v>75</v>
      </c>
      <c r="D3141" s="102" t="s">
        <v>518</v>
      </c>
      <c r="E3141" s="102" t="s">
        <v>86</v>
      </c>
      <c r="F3141" s="102" t="s">
        <v>114</v>
      </c>
    </row>
    <row r="3142" hidden="1">
      <c r="A3142" s="102" t="s">
        <v>1994</v>
      </c>
      <c r="B3142" s="102" t="s">
        <v>23</v>
      </c>
      <c r="C3142" s="102" t="s">
        <v>25</v>
      </c>
      <c r="D3142" s="102" t="s">
        <v>518</v>
      </c>
      <c r="E3142" s="102" t="s">
        <v>27</v>
      </c>
      <c r="F3142" s="102" t="s">
        <v>114</v>
      </c>
    </row>
    <row r="3143" hidden="1">
      <c r="A3143" s="102" t="s">
        <v>2028</v>
      </c>
      <c r="B3143" s="102" t="s">
        <v>670</v>
      </c>
      <c r="C3143" s="102" t="s">
        <v>671</v>
      </c>
      <c r="D3143" s="102" t="s">
        <v>518</v>
      </c>
      <c r="E3143" s="102" t="s">
        <v>306</v>
      </c>
      <c r="F3143" s="102" t="s">
        <v>232</v>
      </c>
    </row>
    <row r="3144" hidden="1">
      <c r="A3144" s="102" t="s">
        <v>2028</v>
      </c>
      <c r="B3144" s="102" t="s">
        <v>415</v>
      </c>
      <c r="C3144" s="102" t="s">
        <v>416</v>
      </c>
      <c r="D3144" s="102" t="s">
        <v>518</v>
      </c>
      <c r="E3144" s="102" t="s">
        <v>306</v>
      </c>
      <c r="F3144" s="102" t="s">
        <v>232</v>
      </c>
    </row>
    <row r="3145" hidden="1">
      <c r="A3145" s="102" t="s">
        <v>2028</v>
      </c>
      <c r="B3145" s="102" t="s">
        <v>323</v>
      </c>
      <c r="C3145" s="102" t="s">
        <v>324</v>
      </c>
      <c r="D3145" s="102" t="s">
        <v>518</v>
      </c>
      <c r="E3145" s="102" t="s">
        <v>232</v>
      </c>
      <c r="F3145" s="102" t="s">
        <v>232</v>
      </c>
    </row>
    <row r="3146" hidden="1">
      <c r="A3146" s="102" t="s">
        <v>2028</v>
      </c>
      <c r="B3146" s="102" t="s">
        <v>304</v>
      </c>
      <c r="C3146" s="102" t="s">
        <v>305</v>
      </c>
      <c r="D3146" s="102" t="s">
        <v>518</v>
      </c>
      <c r="E3146" s="102" t="s">
        <v>232</v>
      </c>
      <c r="F3146" s="102" t="s">
        <v>232</v>
      </c>
    </row>
    <row r="3147" hidden="1">
      <c r="A3147" s="102" t="s">
        <v>2028</v>
      </c>
      <c r="B3147" s="102" t="s">
        <v>301</v>
      </c>
      <c r="C3147" s="102" t="s">
        <v>302</v>
      </c>
      <c r="D3147" s="102" t="s">
        <v>518</v>
      </c>
      <c r="E3147" s="102" t="s">
        <v>232</v>
      </c>
      <c r="F3147" s="102" t="s">
        <v>232</v>
      </c>
    </row>
    <row r="3148" hidden="1">
      <c r="A3148" s="102" t="s">
        <v>2028</v>
      </c>
      <c r="B3148" s="102" t="s">
        <v>298</v>
      </c>
      <c r="C3148" s="102" t="s">
        <v>299</v>
      </c>
      <c r="D3148" s="102" t="s">
        <v>518</v>
      </c>
      <c r="E3148" s="102" t="s">
        <v>232</v>
      </c>
      <c r="F3148" s="102" t="s">
        <v>232</v>
      </c>
    </row>
    <row r="3149" hidden="1">
      <c r="A3149" s="102" t="s">
        <v>2028</v>
      </c>
      <c r="B3149" s="102" t="s">
        <v>271</v>
      </c>
      <c r="C3149" s="102" t="s">
        <v>272</v>
      </c>
      <c r="D3149" s="102" t="s">
        <v>518</v>
      </c>
      <c r="E3149" s="102" t="s">
        <v>232</v>
      </c>
      <c r="F3149" s="102" t="s">
        <v>232</v>
      </c>
    </row>
    <row r="3150" hidden="1">
      <c r="A3150" s="102" t="s">
        <v>2028</v>
      </c>
      <c r="B3150" s="102" t="s">
        <v>252</v>
      </c>
      <c r="C3150" s="102" t="s">
        <v>253</v>
      </c>
      <c r="D3150" s="102" t="s">
        <v>518</v>
      </c>
      <c r="E3150" s="102" t="s">
        <v>232</v>
      </c>
      <c r="F3150" s="102" t="s">
        <v>232</v>
      </c>
    </row>
    <row r="3151" hidden="1">
      <c r="A3151" s="102" t="s">
        <v>1985</v>
      </c>
      <c r="B3151" s="102" t="s">
        <v>845</v>
      </c>
      <c r="C3151" s="102" t="s">
        <v>846</v>
      </c>
      <c r="D3151" s="102" t="s">
        <v>518</v>
      </c>
      <c r="E3151" s="102" t="s">
        <v>190</v>
      </c>
      <c r="F3151" s="102" t="s">
        <v>190</v>
      </c>
    </row>
    <row r="3152" hidden="1">
      <c r="A3152" s="102" t="s">
        <v>1985</v>
      </c>
      <c r="B3152" s="102" t="s">
        <v>212</v>
      </c>
      <c r="C3152" s="102" t="s">
        <v>213</v>
      </c>
      <c r="D3152" s="102" t="s">
        <v>518</v>
      </c>
      <c r="E3152" s="102" t="s">
        <v>190</v>
      </c>
      <c r="F3152" s="102" t="s">
        <v>190</v>
      </c>
    </row>
    <row r="3153" hidden="1">
      <c r="A3153" s="102" t="s">
        <v>1985</v>
      </c>
      <c r="B3153" s="102" t="s">
        <v>197</v>
      </c>
      <c r="C3153" s="102" t="s">
        <v>198</v>
      </c>
      <c r="D3153" s="102" t="s">
        <v>518</v>
      </c>
      <c r="E3153" s="102" t="s">
        <v>190</v>
      </c>
      <c r="F3153" s="102" t="s">
        <v>190</v>
      </c>
    </row>
    <row r="3154" hidden="1">
      <c r="A3154" s="102" t="s">
        <v>1985</v>
      </c>
      <c r="B3154" s="102" t="s">
        <v>193</v>
      </c>
      <c r="C3154" s="102" t="s">
        <v>194</v>
      </c>
      <c r="D3154" s="102" t="s">
        <v>518</v>
      </c>
      <c r="E3154" s="102" t="s">
        <v>190</v>
      </c>
      <c r="F3154" s="102" t="s">
        <v>190</v>
      </c>
    </row>
    <row r="3155" hidden="1">
      <c r="A3155" s="102" t="s">
        <v>1985</v>
      </c>
      <c r="B3155" s="102" t="s">
        <v>187</v>
      </c>
      <c r="C3155" s="102" t="s">
        <v>189</v>
      </c>
      <c r="D3155" s="102" t="s">
        <v>518</v>
      </c>
      <c r="E3155" s="102" t="s">
        <v>190</v>
      </c>
      <c r="F3155" s="102" t="s">
        <v>190</v>
      </c>
    </row>
    <row r="3156" hidden="1">
      <c r="A3156" s="102" t="s">
        <v>2062</v>
      </c>
      <c r="B3156" s="102" t="s">
        <v>842</v>
      </c>
      <c r="C3156" s="102" t="s">
        <v>843</v>
      </c>
      <c r="D3156" s="102" t="s">
        <v>518</v>
      </c>
      <c r="E3156" s="102" t="s">
        <v>472</v>
      </c>
      <c r="F3156" s="102" t="s">
        <v>472</v>
      </c>
    </row>
    <row r="3157" hidden="1">
      <c r="A3157" s="102" t="s">
        <v>2062</v>
      </c>
      <c r="B3157" s="102" t="s">
        <v>836</v>
      </c>
      <c r="C3157" s="102" t="s">
        <v>837</v>
      </c>
      <c r="D3157" s="102" t="s">
        <v>518</v>
      </c>
      <c r="E3157" s="102" t="s">
        <v>472</v>
      </c>
      <c r="F3157" s="102" t="s">
        <v>472</v>
      </c>
    </row>
    <row r="3158" hidden="1">
      <c r="A3158" s="102" t="s">
        <v>2062</v>
      </c>
      <c r="B3158" s="102" t="s">
        <v>815</v>
      </c>
      <c r="C3158" s="102" t="s">
        <v>816</v>
      </c>
      <c r="D3158" s="102" t="s">
        <v>518</v>
      </c>
      <c r="E3158" s="102" t="s">
        <v>472</v>
      </c>
      <c r="F3158" s="102" t="s">
        <v>472</v>
      </c>
    </row>
    <row r="3159" hidden="1">
      <c r="A3159" s="102" t="s">
        <v>2062</v>
      </c>
      <c r="B3159" s="102" t="s">
        <v>707</v>
      </c>
      <c r="C3159" s="102" t="s">
        <v>708</v>
      </c>
      <c r="D3159" s="102" t="s">
        <v>518</v>
      </c>
      <c r="E3159" s="102" t="s">
        <v>472</v>
      </c>
      <c r="F3159" s="102" t="s">
        <v>472</v>
      </c>
    </row>
    <row r="3160" hidden="1">
      <c r="A3160" s="102" t="s">
        <v>2062</v>
      </c>
      <c r="B3160" s="102" t="s">
        <v>687</v>
      </c>
      <c r="C3160" s="102" t="s">
        <v>688</v>
      </c>
      <c r="D3160" s="102" t="s">
        <v>518</v>
      </c>
      <c r="E3160" s="102" t="s">
        <v>472</v>
      </c>
      <c r="F3160" s="102" t="s">
        <v>472</v>
      </c>
    </row>
    <row r="3161" hidden="1">
      <c r="A3161" s="102" t="s">
        <v>2062</v>
      </c>
      <c r="B3161" s="102" t="s">
        <v>646</v>
      </c>
      <c r="C3161" s="102" t="s">
        <v>647</v>
      </c>
      <c r="D3161" s="102" t="s">
        <v>518</v>
      </c>
      <c r="E3161" s="102" t="s">
        <v>472</v>
      </c>
      <c r="F3161" s="102" t="s">
        <v>472</v>
      </c>
    </row>
    <row r="3162" hidden="1">
      <c r="A3162" s="102" t="s">
        <v>2062</v>
      </c>
      <c r="B3162" s="102" t="s">
        <v>639</v>
      </c>
      <c r="C3162" s="102" t="s">
        <v>640</v>
      </c>
      <c r="D3162" s="102" t="s">
        <v>518</v>
      </c>
      <c r="E3162" s="102" t="s">
        <v>472</v>
      </c>
      <c r="F3162" s="102" t="s">
        <v>472</v>
      </c>
    </row>
    <row r="3163" hidden="1">
      <c r="A3163" s="102" t="s">
        <v>2062</v>
      </c>
      <c r="B3163" s="102" t="s">
        <v>514</v>
      </c>
      <c r="C3163" s="102" t="s">
        <v>515</v>
      </c>
      <c r="D3163" s="102" t="s">
        <v>518</v>
      </c>
      <c r="E3163" s="102" t="s">
        <v>472</v>
      </c>
      <c r="F3163" s="102" t="s">
        <v>472</v>
      </c>
    </row>
    <row r="3164" hidden="1">
      <c r="A3164" s="102" t="s">
        <v>2062</v>
      </c>
      <c r="B3164" s="102" t="s">
        <v>504</v>
      </c>
      <c r="C3164" s="102" t="s">
        <v>505</v>
      </c>
      <c r="D3164" s="102" t="s">
        <v>518</v>
      </c>
      <c r="E3164" s="102" t="s">
        <v>472</v>
      </c>
      <c r="F3164" s="102" t="s">
        <v>472</v>
      </c>
    </row>
    <row r="3165" hidden="1">
      <c r="A3165" s="102" t="s">
        <v>2062</v>
      </c>
      <c r="B3165" s="102" t="s">
        <v>496</v>
      </c>
      <c r="C3165" s="102" t="s">
        <v>497</v>
      </c>
      <c r="D3165" s="102" t="s">
        <v>518</v>
      </c>
      <c r="E3165" s="102" t="s">
        <v>472</v>
      </c>
      <c r="F3165" s="102" t="s">
        <v>472</v>
      </c>
    </row>
    <row r="3166" hidden="1">
      <c r="A3166" s="102" t="s">
        <v>2062</v>
      </c>
      <c r="B3166" s="102" t="s">
        <v>490</v>
      </c>
      <c r="C3166" s="102" t="s">
        <v>491</v>
      </c>
      <c r="D3166" s="102" t="s">
        <v>518</v>
      </c>
      <c r="E3166" s="102" t="s">
        <v>472</v>
      </c>
      <c r="F3166" s="102" t="s">
        <v>472</v>
      </c>
    </row>
    <row r="3167" hidden="1">
      <c r="A3167" s="102" t="s">
        <v>2062</v>
      </c>
      <c r="B3167" s="102" t="s">
        <v>470</v>
      </c>
      <c r="C3167" s="102" t="s">
        <v>471</v>
      </c>
      <c r="D3167" s="102" t="s">
        <v>518</v>
      </c>
      <c r="E3167" s="102" t="s">
        <v>472</v>
      </c>
      <c r="F3167" s="102" t="s">
        <v>472</v>
      </c>
    </row>
    <row r="3168" hidden="1">
      <c r="A3168" s="102" t="s">
        <v>1956</v>
      </c>
      <c r="B3168" s="102" t="s">
        <v>768</v>
      </c>
      <c r="C3168" s="102" t="s">
        <v>769</v>
      </c>
      <c r="D3168" s="102" t="s">
        <v>1957</v>
      </c>
      <c r="E3168" s="102" t="s">
        <v>141</v>
      </c>
      <c r="F3168" s="102" t="s">
        <v>141</v>
      </c>
    </row>
    <row r="3169" hidden="1">
      <c r="A3169" s="102" t="s">
        <v>1956</v>
      </c>
      <c r="B3169" s="102" t="s">
        <v>719</v>
      </c>
      <c r="C3169" s="102" t="s">
        <v>720</v>
      </c>
      <c r="D3169" s="102" t="s">
        <v>1957</v>
      </c>
      <c r="E3169" s="102" t="s">
        <v>141</v>
      </c>
      <c r="F3169" s="102" t="s">
        <v>141</v>
      </c>
    </row>
    <row r="3170" hidden="1">
      <c r="A3170" s="102" t="s">
        <v>1956</v>
      </c>
      <c r="B3170" s="102" t="s">
        <v>160</v>
      </c>
      <c r="C3170" s="102" t="s">
        <v>161</v>
      </c>
      <c r="D3170" s="102" t="s">
        <v>1957</v>
      </c>
      <c r="E3170" s="102" t="s">
        <v>141</v>
      </c>
      <c r="F3170" s="102" t="s">
        <v>141</v>
      </c>
    </row>
    <row r="3171" hidden="1">
      <c r="A3171" s="102" t="s">
        <v>1956</v>
      </c>
      <c r="B3171" s="102" t="s">
        <v>147</v>
      </c>
      <c r="C3171" s="102" t="s">
        <v>148</v>
      </c>
      <c r="D3171" s="102" t="s">
        <v>1957</v>
      </c>
      <c r="E3171" s="102" t="s">
        <v>141</v>
      </c>
      <c r="F3171" s="102" t="s">
        <v>141</v>
      </c>
    </row>
    <row r="3172" hidden="1">
      <c r="A3172" s="102" t="s">
        <v>2080</v>
      </c>
      <c r="B3172" s="102" t="s">
        <v>812</v>
      </c>
      <c r="C3172" s="102" t="s">
        <v>813</v>
      </c>
      <c r="D3172" s="102" t="s">
        <v>1957</v>
      </c>
      <c r="E3172" s="102" t="s">
        <v>293</v>
      </c>
      <c r="F3172" s="102" t="s">
        <v>293</v>
      </c>
    </row>
    <row r="3173" hidden="1">
      <c r="A3173" s="102" t="s">
        <v>2080</v>
      </c>
      <c r="B3173" s="102" t="s">
        <v>794</v>
      </c>
      <c r="C3173" s="102" t="s">
        <v>605</v>
      </c>
      <c r="D3173" s="102" t="s">
        <v>1957</v>
      </c>
      <c r="E3173" s="102" t="s">
        <v>293</v>
      </c>
      <c r="F3173" s="102" t="s">
        <v>293</v>
      </c>
    </row>
    <row r="3174" hidden="1">
      <c r="A3174" s="102" t="s">
        <v>2080</v>
      </c>
      <c r="B3174" s="102" t="s">
        <v>664</v>
      </c>
      <c r="C3174" s="102" t="s">
        <v>643</v>
      </c>
      <c r="D3174" s="102" t="s">
        <v>1957</v>
      </c>
      <c r="E3174" s="102" t="s">
        <v>293</v>
      </c>
      <c r="F3174" s="102" t="s">
        <v>293</v>
      </c>
    </row>
    <row r="3175" hidden="1">
      <c r="A3175" s="102" t="s">
        <v>2080</v>
      </c>
      <c r="B3175" s="102" t="s">
        <v>655</v>
      </c>
      <c r="C3175" s="102" t="s">
        <v>656</v>
      </c>
      <c r="D3175" s="102" t="s">
        <v>1957</v>
      </c>
      <c r="E3175" s="102" t="s">
        <v>293</v>
      </c>
      <c r="F3175" s="102" t="s">
        <v>293</v>
      </c>
    </row>
    <row r="3176" hidden="1">
      <c r="A3176" s="102" t="s">
        <v>2080</v>
      </c>
      <c r="B3176" s="102" t="s">
        <v>574</v>
      </c>
      <c r="C3176" s="102" t="s">
        <v>575</v>
      </c>
      <c r="D3176" s="102" t="s">
        <v>1957</v>
      </c>
      <c r="E3176" s="102" t="s">
        <v>293</v>
      </c>
      <c r="F3176" s="102" t="s">
        <v>293</v>
      </c>
    </row>
    <row r="3177" hidden="1">
      <c r="A3177" s="102" t="s">
        <v>2080</v>
      </c>
      <c r="B3177" s="102" t="s">
        <v>571</v>
      </c>
      <c r="C3177" s="102" t="s">
        <v>572</v>
      </c>
      <c r="D3177" s="102" t="s">
        <v>1957</v>
      </c>
      <c r="E3177" s="102" t="s">
        <v>293</v>
      </c>
      <c r="F3177" s="102" t="s">
        <v>293</v>
      </c>
    </row>
    <row r="3178" hidden="1">
      <c r="A3178" s="102" t="s">
        <v>2080</v>
      </c>
      <c r="B3178" s="102" t="s">
        <v>567</v>
      </c>
      <c r="C3178" s="102" t="s">
        <v>568</v>
      </c>
      <c r="D3178" s="102" t="s">
        <v>1957</v>
      </c>
      <c r="E3178" s="102" t="s">
        <v>293</v>
      </c>
      <c r="F3178" s="102" t="s">
        <v>293</v>
      </c>
    </row>
    <row r="3179" hidden="1">
      <c r="A3179" s="102" t="s">
        <v>2080</v>
      </c>
      <c r="B3179" s="102" t="s">
        <v>561</v>
      </c>
      <c r="C3179" s="102" t="s">
        <v>562</v>
      </c>
      <c r="D3179" s="102" t="s">
        <v>1957</v>
      </c>
      <c r="E3179" s="102" t="s">
        <v>293</v>
      </c>
      <c r="F3179" s="102" t="s">
        <v>293</v>
      </c>
    </row>
    <row r="3180" hidden="1">
      <c r="A3180" s="102" t="s">
        <v>2053</v>
      </c>
      <c r="B3180" s="102" t="s">
        <v>849</v>
      </c>
      <c r="C3180" s="102" t="s">
        <v>850</v>
      </c>
      <c r="D3180" s="102" t="s">
        <v>853</v>
      </c>
      <c r="E3180" s="102" t="s">
        <v>306</v>
      </c>
      <c r="F3180" s="102" t="s">
        <v>306</v>
      </c>
    </row>
    <row r="3181" hidden="1">
      <c r="A3181" s="102" t="s">
        <v>2053</v>
      </c>
      <c r="B3181" s="102" t="s">
        <v>681</v>
      </c>
      <c r="C3181" s="102" t="s">
        <v>682</v>
      </c>
      <c r="D3181" s="102" t="s">
        <v>853</v>
      </c>
      <c r="E3181" s="102" t="s">
        <v>306</v>
      </c>
      <c r="F3181" s="102" t="s">
        <v>306</v>
      </c>
    </row>
    <row r="3182" hidden="1">
      <c r="A3182" s="102" t="s">
        <v>2053</v>
      </c>
      <c r="B3182" s="102" t="s">
        <v>670</v>
      </c>
      <c r="C3182" s="102" t="s">
        <v>671</v>
      </c>
      <c r="D3182" s="102" t="s">
        <v>853</v>
      </c>
      <c r="E3182" s="102" t="s">
        <v>306</v>
      </c>
      <c r="F3182" s="102" t="s">
        <v>306</v>
      </c>
    </row>
    <row r="3183" hidden="1">
      <c r="A3183" s="102" t="s">
        <v>2053</v>
      </c>
      <c r="B3183" s="102" t="s">
        <v>415</v>
      </c>
      <c r="C3183" s="102" t="s">
        <v>416</v>
      </c>
      <c r="D3183" s="102" t="s">
        <v>853</v>
      </c>
      <c r="E3183" s="102" t="s">
        <v>306</v>
      </c>
      <c r="F3183" s="102" t="s">
        <v>306</v>
      </c>
    </row>
    <row r="3184" hidden="1">
      <c r="A3184" s="102" t="s">
        <v>2053</v>
      </c>
      <c r="B3184" s="102" t="s">
        <v>408</v>
      </c>
      <c r="C3184" s="102" t="s">
        <v>409</v>
      </c>
      <c r="D3184" s="175" t="s">
        <v>853</v>
      </c>
      <c r="E3184" s="102" t="s">
        <v>306</v>
      </c>
      <c r="F3184" s="102" t="s">
        <v>306</v>
      </c>
    </row>
    <row r="3185" hidden="1">
      <c r="A3185" s="102" t="s">
        <v>2053</v>
      </c>
      <c r="B3185" s="102" t="s">
        <v>309</v>
      </c>
      <c r="C3185" s="102" t="s">
        <v>310</v>
      </c>
      <c r="D3185" s="102" t="s">
        <v>853</v>
      </c>
      <c r="E3185" s="102" t="s">
        <v>232</v>
      </c>
      <c r="F3185" s="102" t="s">
        <v>306</v>
      </c>
    </row>
    <row r="3186" hidden="1">
      <c r="A3186" s="102" t="s">
        <v>2055</v>
      </c>
      <c r="B3186" s="102" t="s">
        <v>849</v>
      </c>
      <c r="C3186" s="102" t="s">
        <v>850</v>
      </c>
      <c r="D3186" s="102" t="s">
        <v>851</v>
      </c>
      <c r="E3186" s="102" t="s">
        <v>306</v>
      </c>
      <c r="F3186" s="102" t="s">
        <v>306</v>
      </c>
    </row>
    <row r="3187" hidden="1">
      <c r="A3187" s="102" t="s">
        <v>2055</v>
      </c>
      <c r="B3187" s="102" t="s">
        <v>730</v>
      </c>
      <c r="C3187" s="102" t="s">
        <v>731</v>
      </c>
      <c r="D3187" s="102" t="s">
        <v>851</v>
      </c>
      <c r="E3187" s="102" t="s">
        <v>306</v>
      </c>
      <c r="F3187" s="102" t="s">
        <v>306</v>
      </c>
    </row>
    <row r="3188" hidden="1">
      <c r="A3188" s="102" t="s">
        <v>2055</v>
      </c>
      <c r="B3188" s="102" t="s">
        <v>681</v>
      </c>
      <c r="C3188" s="102" t="s">
        <v>682</v>
      </c>
      <c r="D3188" s="102" t="s">
        <v>851</v>
      </c>
      <c r="E3188" s="102" t="s">
        <v>306</v>
      </c>
      <c r="F3188" s="102" t="s">
        <v>306</v>
      </c>
    </row>
    <row r="3189" hidden="1">
      <c r="A3189" s="102" t="s">
        <v>2055</v>
      </c>
      <c r="B3189" s="102" t="s">
        <v>670</v>
      </c>
      <c r="C3189" s="102" t="s">
        <v>671</v>
      </c>
      <c r="D3189" s="102" t="s">
        <v>851</v>
      </c>
      <c r="E3189" s="102" t="s">
        <v>306</v>
      </c>
      <c r="F3189" s="102" t="s">
        <v>306</v>
      </c>
    </row>
    <row r="3190" hidden="1">
      <c r="A3190" s="102" t="s">
        <v>2055</v>
      </c>
      <c r="B3190" s="102" t="s">
        <v>418</v>
      </c>
      <c r="C3190" s="102" t="s">
        <v>419</v>
      </c>
      <c r="D3190" s="102" t="s">
        <v>851</v>
      </c>
      <c r="E3190" s="102" t="s">
        <v>306</v>
      </c>
      <c r="F3190" s="102" t="s">
        <v>306</v>
      </c>
    </row>
    <row r="3191" hidden="1">
      <c r="A3191" s="102" t="s">
        <v>2055</v>
      </c>
      <c r="B3191" s="102" t="s">
        <v>415</v>
      </c>
      <c r="C3191" s="102" t="s">
        <v>416</v>
      </c>
      <c r="D3191" s="102" t="s">
        <v>851</v>
      </c>
      <c r="E3191" s="102" t="s">
        <v>306</v>
      </c>
      <c r="F3191" s="102" t="s">
        <v>306</v>
      </c>
    </row>
    <row r="3192" hidden="1">
      <c r="A3192" s="102" t="s">
        <v>2055</v>
      </c>
      <c r="B3192" s="102" t="s">
        <v>309</v>
      </c>
      <c r="C3192" s="102" t="s">
        <v>310</v>
      </c>
      <c r="D3192" s="102" t="s">
        <v>851</v>
      </c>
      <c r="E3192" s="102" t="s">
        <v>232</v>
      </c>
      <c r="F3192" s="102" t="s">
        <v>306</v>
      </c>
    </row>
    <row r="3193" hidden="1">
      <c r="A3193" s="102" t="s">
        <v>2055</v>
      </c>
      <c r="B3193" s="102" t="s">
        <v>243</v>
      </c>
      <c r="C3193" s="102" t="s">
        <v>244</v>
      </c>
      <c r="D3193" s="102" t="s">
        <v>851</v>
      </c>
      <c r="E3193" s="102" t="s">
        <v>225</v>
      </c>
      <c r="F3193" s="102" t="s">
        <v>306</v>
      </c>
    </row>
    <row r="3194" hidden="1">
      <c r="A3194" s="102" t="s">
        <v>2013</v>
      </c>
      <c r="B3194" s="102" t="s">
        <v>810</v>
      </c>
      <c r="C3194" s="102" t="s">
        <v>811</v>
      </c>
      <c r="D3194" s="102" t="s">
        <v>851</v>
      </c>
      <c r="E3194" s="102" t="s">
        <v>453</v>
      </c>
      <c r="F3194" s="102" t="s">
        <v>453</v>
      </c>
    </row>
    <row r="3195" hidden="1">
      <c r="A3195" s="102" t="s">
        <v>2013</v>
      </c>
      <c r="B3195" s="102" t="s">
        <v>737</v>
      </c>
      <c r="C3195" s="102" t="s">
        <v>738</v>
      </c>
      <c r="D3195" s="102" t="s">
        <v>851</v>
      </c>
      <c r="E3195" s="102" t="s">
        <v>453</v>
      </c>
      <c r="F3195" s="102" t="s">
        <v>453</v>
      </c>
    </row>
    <row r="3196" hidden="1">
      <c r="A3196" s="102" t="s">
        <v>2013</v>
      </c>
      <c r="B3196" s="102" t="s">
        <v>629</v>
      </c>
      <c r="C3196" s="102" t="s">
        <v>630</v>
      </c>
      <c r="D3196" s="102" t="s">
        <v>851</v>
      </c>
      <c r="E3196" s="102" t="s">
        <v>453</v>
      </c>
      <c r="F3196" s="102" t="s">
        <v>453</v>
      </c>
    </row>
    <row r="3197" hidden="1">
      <c r="A3197" s="102" t="s">
        <v>2013</v>
      </c>
      <c r="B3197" s="102" t="s">
        <v>486</v>
      </c>
      <c r="C3197" s="102" t="s">
        <v>487</v>
      </c>
      <c r="D3197" s="102" t="s">
        <v>851</v>
      </c>
      <c r="E3197" s="102" t="s">
        <v>453</v>
      </c>
      <c r="F3197" s="102" t="s">
        <v>453</v>
      </c>
    </row>
    <row r="3198" hidden="1">
      <c r="A3198" s="102" t="s">
        <v>2013</v>
      </c>
      <c r="B3198" s="102" t="s">
        <v>458</v>
      </c>
      <c r="C3198" s="102" t="s">
        <v>459</v>
      </c>
      <c r="D3198" s="102" t="s">
        <v>851</v>
      </c>
      <c r="E3198" s="102" t="s">
        <v>453</v>
      </c>
      <c r="F3198" s="102" t="s">
        <v>453</v>
      </c>
    </row>
    <row r="3199" hidden="1">
      <c r="A3199" s="102" t="s">
        <v>2013</v>
      </c>
      <c r="B3199" s="102" t="s">
        <v>451</v>
      </c>
      <c r="C3199" s="102" t="s">
        <v>452</v>
      </c>
      <c r="D3199" s="102" t="s">
        <v>851</v>
      </c>
      <c r="E3199" s="102" t="s">
        <v>453</v>
      </c>
      <c r="F3199" s="102" t="s">
        <v>453</v>
      </c>
    </row>
    <row r="3200" hidden="1">
      <c r="A3200" s="102" t="s">
        <v>2047</v>
      </c>
      <c r="B3200" s="102" t="s">
        <v>830</v>
      </c>
      <c r="C3200" s="102" t="s">
        <v>831</v>
      </c>
      <c r="D3200" s="102" t="s">
        <v>859</v>
      </c>
      <c r="E3200" s="102" t="s">
        <v>387</v>
      </c>
      <c r="F3200" s="102" t="s">
        <v>387</v>
      </c>
    </row>
    <row r="3201" hidden="1">
      <c r="A3201" s="102" t="s">
        <v>2047</v>
      </c>
      <c r="B3201" s="102" t="s">
        <v>626</v>
      </c>
      <c r="C3201" s="102" t="s">
        <v>627</v>
      </c>
      <c r="D3201" s="102" t="s">
        <v>859</v>
      </c>
      <c r="E3201" s="102" t="s">
        <v>387</v>
      </c>
      <c r="F3201" s="102" t="s">
        <v>387</v>
      </c>
    </row>
    <row r="3202" hidden="1">
      <c r="A3202" s="102" t="s">
        <v>2047</v>
      </c>
      <c r="B3202" s="102" t="s">
        <v>405</v>
      </c>
      <c r="C3202" s="102" t="s">
        <v>406</v>
      </c>
      <c r="D3202" s="102" t="s">
        <v>859</v>
      </c>
      <c r="E3202" s="102" t="s">
        <v>387</v>
      </c>
      <c r="F3202" s="102" t="s">
        <v>387</v>
      </c>
    </row>
    <row r="3203" hidden="1">
      <c r="A3203" s="102" t="s">
        <v>2047</v>
      </c>
      <c r="B3203" s="102" t="s">
        <v>376</v>
      </c>
      <c r="C3203" s="102" t="s">
        <v>377</v>
      </c>
      <c r="D3203" s="104" t="s">
        <v>859</v>
      </c>
      <c r="E3203" s="102" t="s">
        <v>327</v>
      </c>
      <c r="F3203" s="102" t="s">
        <v>387</v>
      </c>
    </row>
    <row r="3204" hidden="1">
      <c r="A3204" s="102" t="s">
        <v>2038</v>
      </c>
      <c r="B3204" s="102" t="s">
        <v>860</v>
      </c>
      <c r="C3204" s="102" t="s">
        <v>861</v>
      </c>
      <c r="D3204" s="102" t="s">
        <v>859</v>
      </c>
      <c r="E3204" s="102" t="s">
        <v>327</v>
      </c>
      <c r="F3204" s="102" t="s">
        <v>327</v>
      </c>
    </row>
    <row r="3205" hidden="1">
      <c r="A3205" s="102" t="s">
        <v>2038</v>
      </c>
      <c r="B3205" s="102" t="s">
        <v>615</v>
      </c>
      <c r="C3205" s="102" t="s">
        <v>616</v>
      </c>
      <c r="D3205" s="175" t="s">
        <v>859</v>
      </c>
      <c r="E3205" s="102" t="s">
        <v>327</v>
      </c>
      <c r="F3205" s="102" t="s">
        <v>327</v>
      </c>
    </row>
    <row r="3206" hidden="1">
      <c r="A3206" s="102" t="s">
        <v>2038</v>
      </c>
      <c r="B3206" s="102" t="s">
        <v>373</v>
      </c>
      <c r="C3206" s="102" t="s">
        <v>374</v>
      </c>
      <c r="D3206" s="102" t="s">
        <v>859</v>
      </c>
      <c r="E3206" s="102" t="s">
        <v>327</v>
      </c>
      <c r="F3206" s="102" t="s">
        <v>327</v>
      </c>
    </row>
    <row r="3207" hidden="1">
      <c r="A3207" s="102" t="s">
        <v>2038</v>
      </c>
      <c r="B3207" s="102" t="s">
        <v>353</v>
      </c>
      <c r="C3207" s="102" t="s">
        <v>354</v>
      </c>
      <c r="D3207" s="102" t="s">
        <v>859</v>
      </c>
      <c r="E3207" s="102" t="s">
        <v>327</v>
      </c>
      <c r="F3207" s="102" t="s">
        <v>327</v>
      </c>
    </row>
    <row r="3208" hidden="1">
      <c r="A3208" s="102" t="s">
        <v>2038</v>
      </c>
      <c r="B3208" s="102" t="s">
        <v>333</v>
      </c>
      <c r="C3208" s="102" t="s">
        <v>268</v>
      </c>
      <c r="D3208" s="102" t="s">
        <v>859</v>
      </c>
      <c r="E3208" s="102" t="s">
        <v>327</v>
      </c>
      <c r="F3208" s="102" t="s">
        <v>327</v>
      </c>
    </row>
    <row r="3209" hidden="1">
      <c r="A3209" s="102" t="s">
        <v>2038</v>
      </c>
      <c r="B3209" s="102" t="s">
        <v>330</v>
      </c>
      <c r="C3209" s="102" t="s">
        <v>331</v>
      </c>
      <c r="D3209" s="102" t="s">
        <v>859</v>
      </c>
      <c r="E3209" s="102" t="s">
        <v>327</v>
      </c>
      <c r="F3209" s="102" t="s">
        <v>327</v>
      </c>
    </row>
    <row r="3210" hidden="1">
      <c r="A3210" s="102" t="s">
        <v>1977</v>
      </c>
      <c r="B3210" s="102" t="s">
        <v>823</v>
      </c>
      <c r="C3210" s="102" t="s">
        <v>824</v>
      </c>
      <c r="D3210" s="105" t="s">
        <v>859</v>
      </c>
      <c r="E3210" s="102" t="s">
        <v>86</v>
      </c>
      <c r="F3210" s="102" t="s">
        <v>86</v>
      </c>
    </row>
    <row r="3211" hidden="1">
      <c r="A3211" s="102" t="s">
        <v>1977</v>
      </c>
      <c r="B3211" s="102" t="s">
        <v>802</v>
      </c>
      <c r="C3211" s="102" t="s">
        <v>803</v>
      </c>
      <c r="D3211" s="102" t="s">
        <v>859</v>
      </c>
      <c r="E3211" s="102" t="s">
        <v>86</v>
      </c>
      <c r="F3211" s="102" t="s">
        <v>86</v>
      </c>
    </row>
    <row r="3212" hidden="1">
      <c r="A3212" s="102" t="s">
        <v>1977</v>
      </c>
      <c r="B3212" s="102" t="s">
        <v>105</v>
      </c>
      <c r="C3212" s="102" t="s">
        <v>106</v>
      </c>
      <c r="D3212" s="102" t="s">
        <v>859</v>
      </c>
      <c r="E3212" s="102" t="s">
        <v>86</v>
      </c>
      <c r="F3212" s="102" t="s">
        <v>86</v>
      </c>
    </row>
    <row r="3213" hidden="1">
      <c r="A3213" s="102" t="s">
        <v>1977</v>
      </c>
      <c r="B3213" s="102" t="s">
        <v>79</v>
      </c>
      <c r="C3213" s="102" t="s">
        <v>80</v>
      </c>
      <c r="D3213" s="102" t="s">
        <v>859</v>
      </c>
      <c r="E3213" s="102" t="s">
        <v>86</v>
      </c>
      <c r="F3213" s="102" t="s">
        <v>86</v>
      </c>
    </row>
    <row r="3214" hidden="1">
      <c r="A3214" s="102" t="s">
        <v>2091</v>
      </c>
      <c r="B3214" s="102" t="s">
        <v>854</v>
      </c>
      <c r="C3214" s="102" t="s">
        <v>855</v>
      </c>
      <c r="D3214" s="102" t="s">
        <v>859</v>
      </c>
      <c r="E3214" s="102" t="s">
        <v>439</v>
      </c>
      <c r="F3214" s="102" t="s">
        <v>439</v>
      </c>
    </row>
    <row r="3215" hidden="1">
      <c r="A3215" s="102" t="s">
        <v>2091</v>
      </c>
      <c r="B3215" s="102" t="s">
        <v>834</v>
      </c>
      <c r="C3215" s="102" t="s">
        <v>835</v>
      </c>
      <c r="D3215" s="102" t="s">
        <v>859</v>
      </c>
      <c r="E3215" s="102" t="s">
        <v>439</v>
      </c>
      <c r="F3215" s="102" t="s">
        <v>439</v>
      </c>
    </row>
    <row r="3216" hidden="1">
      <c r="A3216" s="102" t="s">
        <v>2091</v>
      </c>
      <c r="B3216" s="102" t="s">
        <v>808</v>
      </c>
      <c r="C3216" s="102" t="s">
        <v>809</v>
      </c>
      <c r="D3216" s="102" t="s">
        <v>859</v>
      </c>
      <c r="E3216" s="102" t="s">
        <v>439</v>
      </c>
      <c r="F3216" s="102" t="s">
        <v>439</v>
      </c>
    </row>
    <row r="3217" hidden="1">
      <c r="A3217" s="102" t="s">
        <v>2091</v>
      </c>
      <c r="B3217" s="102" t="s">
        <v>684</v>
      </c>
      <c r="C3217" s="102" t="s">
        <v>685</v>
      </c>
      <c r="D3217" s="102" t="s">
        <v>859</v>
      </c>
      <c r="E3217" s="102" t="s">
        <v>439</v>
      </c>
      <c r="F3217" s="102" t="s">
        <v>439</v>
      </c>
    </row>
    <row r="3218" hidden="1">
      <c r="A3218" s="102" t="s">
        <v>2091</v>
      </c>
      <c r="B3218" s="102" t="s">
        <v>674</v>
      </c>
      <c r="C3218" s="102" t="s">
        <v>675</v>
      </c>
      <c r="D3218" s="102" t="s">
        <v>859</v>
      </c>
      <c r="E3218" s="102" t="s">
        <v>439</v>
      </c>
      <c r="F3218" s="102" t="s">
        <v>439</v>
      </c>
    </row>
    <row r="3219" hidden="1">
      <c r="A3219" s="102" t="s">
        <v>2091</v>
      </c>
      <c r="B3219" s="102" t="s">
        <v>444</v>
      </c>
      <c r="C3219" s="102" t="s">
        <v>445</v>
      </c>
      <c r="D3219" s="102" t="s">
        <v>859</v>
      </c>
      <c r="E3219" s="102" t="s">
        <v>439</v>
      </c>
      <c r="F3219" s="102" t="s">
        <v>439</v>
      </c>
    </row>
    <row r="3220" hidden="1">
      <c r="A3220" s="102" t="s">
        <v>2081</v>
      </c>
      <c r="B3220" s="102" t="s">
        <v>664</v>
      </c>
      <c r="C3220" s="102" t="s">
        <v>643</v>
      </c>
      <c r="D3220" s="102" t="s">
        <v>1262</v>
      </c>
      <c r="E3220" s="102" t="s">
        <v>293</v>
      </c>
      <c r="F3220" s="102" t="s">
        <v>293</v>
      </c>
    </row>
    <row r="3221" hidden="1">
      <c r="A3221" s="102" t="s">
        <v>2081</v>
      </c>
      <c r="B3221" s="102" t="s">
        <v>574</v>
      </c>
      <c r="C3221" s="102" t="s">
        <v>575</v>
      </c>
      <c r="D3221" s="102" t="s">
        <v>1262</v>
      </c>
      <c r="E3221" s="102" t="s">
        <v>293</v>
      </c>
      <c r="F3221" s="102" t="s">
        <v>293</v>
      </c>
    </row>
    <row r="3222" hidden="1">
      <c r="A3222" s="102" t="s">
        <v>2081</v>
      </c>
      <c r="B3222" s="102" t="s">
        <v>571</v>
      </c>
      <c r="C3222" s="102" t="s">
        <v>572</v>
      </c>
      <c r="D3222" s="102" t="s">
        <v>1262</v>
      </c>
      <c r="E3222" s="102" t="s">
        <v>293</v>
      </c>
      <c r="F3222" s="102" t="s">
        <v>293</v>
      </c>
    </row>
    <row r="3223" hidden="1">
      <c r="A3223" s="102" t="s">
        <v>2081</v>
      </c>
      <c r="B3223" s="102" t="s">
        <v>567</v>
      </c>
      <c r="C3223" s="102" t="s">
        <v>568</v>
      </c>
      <c r="D3223" s="102" t="s">
        <v>1262</v>
      </c>
      <c r="E3223" s="102" t="s">
        <v>293</v>
      </c>
      <c r="F3223" s="102" t="s">
        <v>293</v>
      </c>
    </row>
    <row r="3224" hidden="1">
      <c r="A3224" s="102" t="s">
        <v>2081</v>
      </c>
      <c r="B3224" s="102" t="s">
        <v>561</v>
      </c>
      <c r="C3224" s="102" t="s">
        <v>562</v>
      </c>
      <c r="D3224" s="102" t="s">
        <v>1262</v>
      </c>
      <c r="E3224" s="102" t="s">
        <v>293</v>
      </c>
      <c r="F3224" s="102" t="s">
        <v>293</v>
      </c>
    </row>
    <row r="3225" hidden="1">
      <c r="A3225" s="102" t="s">
        <v>1968</v>
      </c>
      <c r="B3225" s="102" t="s">
        <v>818</v>
      </c>
      <c r="C3225" s="102" t="s">
        <v>819</v>
      </c>
      <c r="D3225" s="102" t="s">
        <v>859</v>
      </c>
      <c r="E3225" s="102" t="s">
        <v>50</v>
      </c>
      <c r="F3225" s="102" t="s">
        <v>27</v>
      </c>
    </row>
    <row r="3226" hidden="1">
      <c r="A3226" s="102" t="s">
        <v>1968</v>
      </c>
      <c r="B3226" s="102" t="s">
        <v>126</v>
      </c>
      <c r="C3226" s="102" t="s">
        <v>127</v>
      </c>
      <c r="D3226" s="102" t="s">
        <v>859</v>
      </c>
      <c r="E3226" s="102" t="s">
        <v>114</v>
      </c>
      <c r="F3226" s="102" t="s">
        <v>27</v>
      </c>
    </row>
    <row r="3227" hidden="1">
      <c r="A3227" s="102" t="s">
        <v>1968</v>
      </c>
      <c r="B3227" s="102" t="s">
        <v>69</v>
      </c>
      <c r="C3227" s="102" t="s">
        <v>70</v>
      </c>
      <c r="D3227" s="175" t="s">
        <v>859</v>
      </c>
      <c r="E3227" s="102" t="s">
        <v>27</v>
      </c>
      <c r="F3227" s="102" t="s">
        <v>27</v>
      </c>
    </row>
    <row r="3228" hidden="1">
      <c r="A3228" s="102" t="s">
        <v>1968</v>
      </c>
      <c r="B3228" s="102" t="s">
        <v>57</v>
      </c>
      <c r="C3228" s="102" t="s">
        <v>58</v>
      </c>
      <c r="D3228" s="102" t="s">
        <v>859</v>
      </c>
      <c r="E3228" s="102" t="s">
        <v>27</v>
      </c>
      <c r="F3228" s="102" t="s">
        <v>27</v>
      </c>
    </row>
    <row r="3229" hidden="1">
      <c r="A3229" s="102" t="s">
        <v>1968</v>
      </c>
      <c r="B3229" s="102" t="s">
        <v>53</v>
      </c>
      <c r="C3229" s="102" t="s">
        <v>54</v>
      </c>
      <c r="D3229" s="102" t="s">
        <v>859</v>
      </c>
      <c r="E3229" s="102" t="s">
        <v>27</v>
      </c>
      <c r="F3229" s="102" t="s">
        <v>27</v>
      </c>
    </row>
    <row r="3230" hidden="1">
      <c r="A3230" s="102" t="s">
        <v>1968</v>
      </c>
      <c r="B3230" s="102" t="s">
        <v>43</v>
      </c>
      <c r="C3230" s="102" t="s">
        <v>44</v>
      </c>
      <c r="D3230" s="102" t="s">
        <v>859</v>
      </c>
      <c r="E3230" s="102" t="s">
        <v>27</v>
      </c>
      <c r="F3230" s="102" t="s">
        <v>27</v>
      </c>
    </row>
    <row r="3231" hidden="1">
      <c r="A3231" s="102" t="s">
        <v>1968</v>
      </c>
      <c r="B3231" s="102" t="s">
        <v>31</v>
      </c>
      <c r="C3231" s="102" t="s">
        <v>32</v>
      </c>
      <c r="D3231" s="102" t="s">
        <v>859</v>
      </c>
      <c r="E3231" s="102" t="s">
        <v>27</v>
      </c>
      <c r="F3231" s="102" t="s">
        <v>27</v>
      </c>
    </row>
    <row r="3232" hidden="1">
      <c r="A3232" s="102" t="s">
        <v>1968</v>
      </c>
      <c r="B3232" s="102" t="s">
        <v>23</v>
      </c>
      <c r="C3232" s="102" t="s">
        <v>25</v>
      </c>
      <c r="D3232" s="102" t="s">
        <v>859</v>
      </c>
      <c r="E3232" s="102" t="s">
        <v>27</v>
      </c>
      <c r="F3232" s="102" t="s">
        <v>27</v>
      </c>
    </row>
    <row r="3233" hidden="1">
      <c r="A3233" s="102" t="s">
        <v>1966</v>
      </c>
      <c r="B3233" s="102" t="s">
        <v>818</v>
      </c>
      <c r="C3233" s="102" t="s">
        <v>819</v>
      </c>
      <c r="D3233" s="102" t="s">
        <v>1967</v>
      </c>
      <c r="E3233" s="102" t="s">
        <v>50</v>
      </c>
      <c r="F3233" s="102" t="s">
        <v>27</v>
      </c>
    </row>
    <row r="3234" hidden="1">
      <c r="A3234" s="102" t="s">
        <v>1966</v>
      </c>
      <c r="B3234" s="102" t="s">
        <v>69</v>
      </c>
      <c r="C3234" s="102" t="s">
        <v>70</v>
      </c>
      <c r="D3234" s="175" t="s">
        <v>1967</v>
      </c>
      <c r="E3234" s="102" t="s">
        <v>27</v>
      </c>
      <c r="F3234" s="102" t="s">
        <v>27</v>
      </c>
    </row>
    <row r="3235" hidden="1">
      <c r="A3235" s="102" t="s">
        <v>1966</v>
      </c>
      <c r="B3235" s="102" t="s">
        <v>53</v>
      </c>
      <c r="C3235" s="102" t="s">
        <v>54</v>
      </c>
      <c r="D3235" s="102" t="s">
        <v>1967</v>
      </c>
      <c r="E3235" s="102" t="s">
        <v>27</v>
      </c>
      <c r="F3235" s="102" t="s">
        <v>27</v>
      </c>
    </row>
    <row r="3236" hidden="1">
      <c r="A3236" s="102" t="s">
        <v>1966</v>
      </c>
      <c r="B3236" s="102" t="s">
        <v>43</v>
      </c>
      <c r="C3236" s="102" t="s">
        <v>44</v>
      </c>
      <c r="D3236" s="102" t="s">
        <v>1967</v>
      </c>
      <c r="E3236" s="102" t="s">
        <v>27</v>
      </c>
      <c r="F3236" s="102" t="s">
        <v>27</v>
      </c>
    </row>
    <row r="3237" hidden="1">
      <c r="A3237" s="102" t="s">
        <v>1966</v>
      </c>
      <c r="B3237" s="102" t="s">
        <v>31</v>
      </c>
      <c r="C3237" s="102" t="s">
        <v>32</v>
      </c>
      <c r="D3237" s="102" t="s">
        <v>1967</v>
      </c>
      <c r="E3237" s="102" t="s">
        <v>27</v>
      </c>
      <c r="F3237" s="102" t="s">
        <v>27</v>
      </c>
    </row>
    <row r="3238" hidden="1">
      <c r="A3238" s="102" t="s">
        <v>1958</v>
      </c>
      <c r="B3238" s="102" t="s">
        <v>768</v>
      </c>
      <c r="C3238" s="102" t="s">
        <v>769</v>
      </c>
      <c r="D3238" s="102" t="s">
        <v>859</v>
      </c>
      <c r="E3238" s="102" t="s">
        <v>141</v>
      </c>
      <c r="F3238" s="102" t="s">
        <v>141</v>
      </c>
    </row>
    <row r="3239" hidden="1">
      <c r="A3239" s="102" t="s">
        <v>1958</v>
      </c>
      <c r="B3239" s="102" t="s">
        <v>719</v>
      </c>
      <c r="C3239" s="102" t="s">
        <v>720</v>
      </c>
      <c r="D3239" s="102" t="s">
        <v>859</v>
      </c>
      <c r="E3239" s="102" t="s">
        <v>141</v>
      </c>
      <c r="F3239" s="102" t="s">
        <v>141</v>
      </c>
    </row>
    <row r="3240" hidden="1">
      <c r="A3240" s="102" t="s">
        <v>1958</v>
      </c>
      <c r="B3240" s="102" t="s">
        <v>160</v>
      </c>
      <c r="C3240" s="102" t="s">
        <v>161</v>
      </c>
      <c r="D3240" s="102" t="s">
        <v>859</v>
      </c>
      <c r="E3240" s="102" t="s">
        <v>141</v>
      </c>
      <c r="F3240" s="102" t="s">
        <v>141</v>
      </c>
    </row>
    <row r="3241" hidden="1">
      <c r="A3241" s="102" t="s">
        <v>1958</v>
      </c>
      <c r="B3241" s="102" t="s">
        <v>147</v>
      </c>
      <c r="C3241" s="102" t="s">
        <v>148</v>
      </c>
      <c r="D3241" s="102" t="s">
        <v>859</v>
      </c>
      <c r="E3241" s="102" t="s">
        <v>141</v>
      </c>
      <c r="F3241" s="102" t="s">
        <v>141</v>
      </c>
    </row>
    <row r="3242" hidden="1">
      <c r="A3242" s="102" t="s">
        <v>2090</v>
      </c>
      <c r="B3242" s="102" t="s">
        <v>834</v>
      </c>
      <c r="C3242" s="102" t="s">
        <v>835</v>
      </c>
      <c r="D3242" s="102" t="s">
        <v>1967</v>
      </c>
      <c r="E3242" s="102" t="s">
        <v>439</v>
      </c>
      <c r="F3242" s="102" t="s">
        <v>439</v>
      </c>
    </row>
    <row r="3243" hidden="1">
      <c r="A3243" s="102" t="s">
        <v>2090</v>
      </c>
      <c r="B3243" s="102" t="s">
        <v>808</v>
      </c>
      <c r="C3243" s="102" t="s">
        <v>809</v>
      </c>
      <c r="D3243" s="102" t="s">
        <v>1967</v>
      </c>
      <c r="E3243" s="102" t="s">
        <v>439</v>
      </c>
      <c r="F3243" s="102" t="s">
        <v>439</v>
      </c>
    </row>
    <row r="3244" hidden="1">
      <c r="A3244" s="102" t="s">
        <v>2090</v>
      </c>
      <c r="B3244" s="102" t="s">
        <v>781</v>
      </c>
      <c r="C3244" s="102" t="s">
        <v>782</v>
      </c>
      <c r="D3244" s="102" t="s">
        <v>1967</v>
      </c>
      <c r="E3244" s="102" t="s">
        <v>439</v>
      </c>
      <c r="F3244" s="102" t="s">
        <v>439</v>
      </c>
    </row>
    <row r="3245" hidden="1">
      <c r="A3245" s="102" t="s">
        <v>2090</v>
      </c>
      <c r="B3245" s="102" t="s">
        <v>684</v>
      </c>
      <c r="C3245" s="102" t="s">
        <v>685</v>
      </c>
      <c r="D3245" s="102" t="s">
        <v>1967</v>
      </c>
      <c r="E3245" s="102" t="s">
        <v>439</v>
      </c>
      <c r="F3245" s="102" t="s">
        <v>439</v>
      </c>
    </row>
    <row r="3246" hidden="1">
      <c r="A3246" s="102" t="s">
        <v>2090</v>
      </c>
      <c r="B3246" s="102" t="s">
        <v>674</v>
      </c>
      <c r="C3246" s="102" t="s">
        <v>675</v>
      </c>
      <c r="D3246" s="102" t="s">
        <v>1967</v>
      </c>
      <c r="E3246" s="102" t="s">
        <v>439</v>
      </c>
      <c r="F3246" s="102" t="s">
        <v>439</v>
      </c>
    </row>
    <row r="3247" hidden="1">
      <c r="A3247" s="102" t="s">
        <v>2090</v>
      </c>
      <c r="B3247" s="102" t="s">
        <v>444</v>
      </c>
      <c r="C3247" s="102" t="s">
        <v>445</v>
      </c>
      <c r="D3247" s="102" t="s">
        <v>1967</v>
      </c>
      <c r="E3247" s="102" t="s">
        <v>439</v>
      </c>
      <c r="F3247" s="102" t="s">
        <v>439</v>
      </c>
    </row>
    <row r="3248" hidden="1">
      <c r="A3248" s="102" t="s">
        <v>2147</v>
      </c>
      <c r="B3248" s="102" t="s">
        <v>810</v>
      </c>
      <c r="C3248" s="102" t="s">
        <v>811</v>
      </c>
      <c r="D3248" s="191">
        <v>45302.0</v>
      </c>
      <c r="E3248" s="102" t="s">
        <v>453</v>
      </c>
      <c r="F3248" s="102" t="s">
        <v>453</v>
      </c>
    </row>
    <row r="3249" hidden="1">
      <c r="A3249" s="102" t="s">
        <v>2147</v>
      </c>
      <c r="B3249" s="102" t="s">
        <v>760</v>
      </c>
      <c r="C3249" s="102" t="s">
        <v>761</v>
      </c>
      <c r="D3249" s="191">
        <v>45302.0</v>
      </c>
      <c r="E3249" s="102" t="s">
        <v>449</v>
      </c>
      <c r="F3249" s="102" t="s">
        <v>453</v>
      </c>
    </row>
    <row r="3250" hidden="1">
      <c r="A3250" s="102" t="s">
        <v>2147</v>
      </c>
      <c r="B3250" s="102" t="s">
        <v>737</v>
      </c>
      <c r="C3250" s="102" t="s">
        <v>738</v>
      </c>
      <c r="D3250" s="191">
        <v>45302.0</v>
      </c>
      <c r="E3250" s="102" t="s">
        <v>453</v>
      </c>
      <c r="F3250" s="102" t="s">
        <v>453</v>
      </c>
    </row>
    <row r="3251" hidden="1">
      <c r="A3251" s="102" t="s">
        <v>2147</v>
      </c>
      <c r="B3251" s="102" t="s">
        <v>726</v>
      </c>
      <c r="C3251" s="102" t="s">
        <v>727</v>
      </c>
      <c r="D3251" s="191">
        <v>45302.0</v>
      </c>
      <c r="E3251" s="102" t="s">
        <v>453</v>
      </c>
      <c r="F3251" s="102" t="s">
        <v>453</v>
      </c>
    </row>
    <row r="3252" hidden="1">
      <c r="A3252" s="102" t="s">
        <v>2147</v>
      </c>
      <c r="B3252" s="102" t="s">
        <v>629</v>
      </c>
      <c r="C3252" s="102" t="s">
        <v>630</v>
      </c>
      <c r="D3252" s="191">
        <v>45302.0</v>
      </c>
      <c r="E3252" s="102" t="s">
        <v>453</v>
      </c>
      <c r="F3252" s="102" t="s">
        <v>453</v>
      </c>
    </row>
    <row r="3253" hidden="1">
      <c r="A3253" s="102" t="s">
        <v>2147</v>
      </c>
      <c r="B3253" s="102" t="s">
        <v>486</v>
      </c>
      <c r="C3253" s="102" t="s">
        <v>487</v>
      </c>
      <c r="D3253" s="191">
        <v>45302.0</v>
      </c>
      <c r="E3253" s="102" t="s">
        <v>453</v>
      </c>
      <c r="F3253" s="102" t="s">
        <v>453</v>
      </c>
    </row>
    <row r="3254" hidden="1">
      <c r="A3254" s="102" t="s">
        <v>2147</v>
      </c>
      <c r="B3254" s="102" t="s">
        <v>458</v>
      </c>
      <c r="C3254" s="102" t="s">
        <v>459</v>
      </c>
      <c r="D3254" s="191">
        <v>45302.0</v>
      </c>
      <c r="E3254" s="102" t="s">
        <v>453</v>
      </c>
      <c r="F3254" s="102" t="s">
        <v>453</v>
      </c>
    </row>
    <row r="3255" hidden="1">
      <c r="A3255" s="102" t="s">
        <v>2147</v>
      </c>
      <c r="B3255" s="102" t="s">
        <v>451</v>
      </c>
      <c r="C3255" s="102" t="s">
        <v>452</v>
      </c>
      <c r="D3255" s="191">
        <v>45302.0</v>
      </c>
      <c r="E3255" s="102" t="s">
        <v>453</v>
      </c>
      <c r="F3255" s="102" t="s">
        <v>453</v>
      </c>
    </row>
    <row r="3256" hidden="1">
      <c r="A3256" s="102" t="s">
        <v>2175</v>
      </c>
      <c r="B3256" s="102" t="s">
        <v>830</v>
      </c>
      <c r="C3256" s="102" t="s">
        <v>831</v>
      </c>
      <c r="D3256" s="191">
        <v>45302.0</v>
      </c>
      <c r="E3256" s="102" t="s">
        <v>387</v>
      </c>
      <c r="F3256" s="102" t="s">
        <v>387</v>
      </c>
    </row>
    <row r="3257" hidden="1">
      <c r="A3257" s="102" t="s">
        <v>2175</v>
      </c>
      <c r="B3257" s="102" t="s">
        <v>405</v>
      </c>
      <c r="C3257" s="102" t="s">
        <v>406</v>
      </c>
      <c r="D3257" s="191">
        <v>45302.0</v>
      </c>
      <c r="E3257" s="102" t="s">
        <v>387</v>
      </c>
      <c r="F3257" s="102" t="s">
        <v>387</v>
      </c>
    </row>
    <row r="3258" hidden="1">
      <c r="A3258" s="102" t="s">
        <v>2138</v>
      </c>
      <c r="B3258" s="102" t="s">
        <v>776</v>
      </c>
      <c r="C3258" s="102" t="s">
        <v>777</v>
      </c>
      <c r="D3258" s="191">
        <v>45302.0</v>
      </c>
      <c r="E3258" s="102" t="s">
        <v>50</v>
      </c>
      <c r="F3258" s="102" t="s">
        <v>50</v>
      </c>
    </row>
    <row r="3259" hidden="1">
      <c r="A3259" s="102" t="s">
        <v>2138</v>
      </c>
      <c r="B3259" s="102" t="s">
        <v>665</v>
      </c>
      <c r="C3259" s="102" t="s">
        <v>666</v>
      </c>
      <c r="D3259" s="191">
        <v>45302.0</v>
      </c>
      <c r="E3259" s="102" t="s">
        <v>50</v>
      </c>
      <c r="F3259" s="102" t="s">
        <v>50</v>
      </c>
    </row>
    <row r="3260" hidden="1">
      <c r="A3260" s="102" t="s">
        <v>2138</v>
      </c>
      <c r="B3260" s="102" t="s">
        <v>183</v>
      </c>
      <c r="C3260" s="102" t="s">
        <v>184</v>
      </c>
      <c r="D3260" s="191">
        <v>45302.0</v>
      </c>
      <c r="E3260" s="102" t="s">
        <v>50</v>
      </c>
      <c r="F3260" s="102" t="s">
        <v>50</v>
      </c>
    </row>
    <row r="3261" hidden="1">
      <c r="A3261" s="102" t="s">
        <v>2138</v>
      </c>
      <c r="B3261" s="102" t="s">
        <v>174</v>
      </c>
      <c r="C3261" s="102" t="s">
        <v>175</v>
      </c>
      <c r="D3261" s="191">
        <v>45302.0</v>
      </c>
      <c r="E3261" s="102" t="s">
        <v>50</v>
      </c>
      <c r="F3261" s="102" t="s">
        <v>50</v>
      </c>
    </row>
    <row r="3262" hidden="1">
      <c r="A3262" s="102" t="s">
        <v>2138</v>
      </c>
      <c r="B3262" s="102" t="s">
        <v>171</v>
      </c>
      <c r="C3262" s="102" t="s">
        <v>172</v>
      </c>
      <c r="D3262" s="191">
        <v>45302.0</v>
      </c>
      <c r="E3262" s="102" t="s">
        <v>50</v>
      </c>
      <c r="F3262" s="102" t="s">
        <v>50</v>
      </c>
    </row>
    <row r="3263" hidden="1">
      <c r="A3263" s="102" t="s">
        <v>2138</v>
      </c>
      <c r="B3263" s="102" t="s">
        <v>120</v>
      </c>
      <c r="C3263" s="102" t="s">
        <v>121</v>
      </c>
      <c r="D3263" s="191">
        <v>45302.0</v>
      </c>
      <c r="E3263" s="102" t="s">
        <v>114</v>
      </c>
      <c r="F3263" s="102" t="s">
        <v>50</v>
      </c>
    </row>
    <row r="3264" hidden="1">
      <c r="A3264" s="102" t="s">
        <v>2138</v>
      </c>
      <c r="B3264" s="102" t="s">
        <v>48</v>
      </c>
      <c r="C3264" s="102" t="s">
        <v>49</v>
      </c>
      <c r="D3264" s="191">
        <v>45302.0</v>
      </c>
      <c r="E3264" s="102" t="s">
        <v>50</v>
      </c>
      <c r="F3264" s="102" t="s">
        <v>50</v>
      </c>
    </row>
    <row r="3265" hidden="1">
      <c r="A3265" s="102" t="s">
        <v>2166</v>
      </c>
      <c r="B3265" s="102" t="s">
        <v>860</v>
      </c>
      <c r="C3265" s="102" t="s">
        <v>861</v>
      </c>
      <c r="D3265" s="191">
        <v>45302.0</v>
      </c>
      <c r="E3265" s="102" t="s">
        <v>327</v>
      </c>
      <c r="F3265" s="102" t="s">
        <v>327</v>
      </c>
    </row>
    <row r="3266" hidden="1">
      <c r="A3266" s="102" t="s">
        <v>2166</v>
      </c>
      <c r="B3266" s="102" t="s">
        <v>615</v>
      </c>
      <c r="C3266" s="102" t="s">
        <v>616</v>
      </c>
      <c r="D3266" s="172">
        <v>45302.0</v>
      </c>
      <c r="E3266" s="102" t="s">
        <v>327</v>
      </c>
      <c r="F3266" s="102" t="s">
        <v>327</v>
      </c>
    </row>
    <row r="3267" hidden="1">
      <c r="A3267" s="102" t="s">
        <v>2166</v>
      </c>
      <c r="B3267" s="102" t="s">
        <v>376</v>
      </c>
      <c r="C3267" s="102" t="s">
        <v>377</v>
      </c>
      <c r="D3267" s="192">
        <v>45302.0</v>
      </c>
      <c r="E3267" s="102" t="s">
        <v>327</v>
      </c>
      <c r="F3267" s="102" t="s">
        <v>327</v>
      </c>
    </row>
    <row r="3268" hidden="1">
      <c r="A3268" s="102" t="s">
        <v>2166</v>
      </c>
      <c r="B3268" s="102" t="s">
        <v>353</v>
      </c>
      <c r="C3268" s="102" t="s">
        <v>354</v>
      </c>
      <c r="D3268" s="191">
        <v>45302.0</v>
      </c>
      <c r="E3268" s="102" t="s">
        <v>327</v>
      </c>
      <c r="F3268" s="102" t="s">
        <v>327</v>
      </c>
    </row>
    <row r="3269" hidden="1">
      <c r="A3269" s="102" t="s">
        <v>2166</v>
      </c>
      <c r="B3269" s="102" t="s">
        <v>340</v>
      </c>
      <c r="C3269" s="102" t="s">
        <v>341</v>
      </c>
      <c r="D3269" s="191">
        <v>45302.0</v>
      </c>
      <c r="E3269" s="102" t="s">
        <v>327</v>
      </c>
      <c r="F3269" s="102" t="s">
        <v>327</v>
      </c>
    </row>
    <row r="3270" hidden="1">
      <c r="A3270" s="102" t="s">
        <v>2166</v>
      </c>
      <c r="B3270" s="102" t="s">
        <v>333</v>
      </c>
      <c r="C3270" s="102" t="s">
        <v>268</v>
      </c>
      <c r="D3270" s="191">
        <v>45302.0</v>
      </c>
      <c r="E3270" s="102" t="s">
        <v>327</v>
      </c>
      <c r="F3270" s="102" t="s">
        <v>327</v>
      </c>
    </row>
    <row r="3271" hidden="1">
      <c r="A3271" s="102" t="s">
        <v>2166</v>
      </c>
      <c r="B3271" s="102" t="s">
        <v>330</v>
      </c>
      <c r="C3271" s="102" t="s">
        <v>331</v>
      </c>
      <c r="D3271" s="191">
        <v>45302.0</v>
      </c>
      <c r="E3271" s="102" t="s">
        <v>327</v>
      </c>
      <c r="F3271" s="102" t="s">
        <v>327</v>
      </c>
    </row>
    <row r="3272" hidden="1">
      <c r="A3272" s="102" t="s">
        <v>2102</v>
      </c>
      <c r="B3272" s="102" t="s">
        <v>839</v>
      </c>
      <c r="C3272" s="102" t="s">
        <v>840</v>
      </c>
      <c r="D3272" s="191">
        <v>45302.0</v>
      </c>
      <c r="E3272" s="102" t="s">
        <v>27</v>
      </c>
      <c r="F3272" s="102" t="s">
        <v>27</v>
      </c>
    </row>
    <row r="3273" hidden="1">
      <c r="A3273" s="102" t="s">
        <v>2102</v>
      </c>
      <c r="B3273" s="102" t="s">
        <v>818</v>
      </c>
      <c r="C3273" s="102" t="s">
        <v>819</v>
      </c>
      <c r="D3273" s="191">
        <v>45302.0</v>
      </c>
      <c r="E3273" s="102" t="s">
        <v>50</v>
      </c>
      <c r="F3273" s="102" t="s">
        <v>27</v>
      </c>
    </row>
    <row r="3274" hidden="1">
      <c r="A3274" s="102" t="s">
        <v>2102</v>
      </c>
      <c r="B3274" s="102" t="s">
        <v>799</v>
      </c>
      <c r="C3274" s="102" t="s">
        <v>800</v>
      </c>
      <c r="D3274" s="192">
        <v>45302.0</v>
      </c>
      <c r="E3274" s="102" t="s">
        <v>27</v>
      </c>
      <c r="F3274" s="102" t="s">
        <v>27</v>
      </c>
    </row>
    <row r="3275" hidden="1">
      <c r="A3275" s="102" t="s">
        <v>2102</v>
      </c>
      <c r="B3275" s="102" t="s">
        <v>69</v>
      </c>
      <c r="C3275" s="102" t="s">
        <v>70</v>
      </c>
      <c r="D3275" s="172">
        <v>45302.0</v>
      </c>
      <c r="E3275" s="102" t="s">
        <v>27</v>
      </c>
      <c r="F3275" s="102" t="s">
        <v>27</v>
      </c>
    </row>
    <row r="3276" hidden="1">
      <c r="A3276" s="102" t="s">
        <v>2102</v>
      </c>
      <c r="B3276" s="102" t="s">
        <v>63</v>
      </c>
      <c r="C3276" s="102" t="s">
        <v>64</v>
      </c>
      <c r="D3276" s="191">
        <v>45302.0</v>
      </c>
      <c r="E3276" s="102" t="s">
        <v>27</v>
      </c>
      <c r="F3276" s="102" t="s">
        <v>27</v>
      </c>
    </row>
    <row r="3277" hidden="1">
      <c r="A3277" s="102" t="s">
        <v>2102</v>
      </c>
      <c r="B3277" s="102" t="s">
        <v>57</v>
      </c>
      <c r="C3277" s="102" t="s">
        <v>58</v>
      </c>
      <c r="D3277" s="191">
        <v>45302.0</v>
      </c>
      <c r="E3277" s="102" t="s">
        <v>27</v>
      </c>
      <c r="F3277" s="102" t="s">
        <v>27</v>
      </c>
    </row>
    <row r="3278" hidden="1">
      <c r="A3278" s="102" t="s">
        <v>2102</v>
      </c>
      <c r="B3278" s="102" t="s">
        <v>53</v>
      </c>
      <c r="C3278" s="102" t="s">
        <v>54</v>
      </c>
      <c r="D3278" s="191">
        <v>45302.0</v>
      </c>
      <c r="E3278" s="102" t="s">
        <v>27</v>
      </c>
      <c r="F3278" s="102" t="s">
        <v>27</v>
      </c>
    </row>
    <row r="3279" hidden="1">
      <c r="A3279" s="102" t="s">
        <v>2102</v>
      </c>
      <c r="B3279" s="102" t="s">
        <v>43</v>
      </c>
      <c r="C3279" s="102" t="s">
        <v>44</v>
      </c>
      <c r="D3279" s="191">
        <v>45302.0</v>
      </c>
      <c r="E3279" s="102" t="s">
        <v>27</v>
      </c>
      <c r="F3279" s="102" t="s">
        <v>27</v>
      </c>
    </row>
    <row r="3280" hidden="1">
      <c r="A3280" s="102" t="s">
        <v>2102</v>
      </c>
      <c r="B3280" s="102" t="s">
        <v>31</v>
      </c>
      <c r="C3280" s="102" t="s">
        <v>32</v>
      </c>
      <c r="D3280" s="191">
        <v>45302.0</v>
      </c>
      <c r="E3280" s="102" t="s">
        <v>27</v>
      </c>
      <c r="F3280" s="102" t="s">
        <v>27</v>
      </c>
    </row>
    <row r="3281" hidden="1">
      <c r="A3281" s="102" t="s">
        <v>2111</v>
      </c>
      <c r="B3281" s="102" t="s">
        <v>823</v>
      </c>
      <c r="C3281" s="102" t="s">
        <v>824</v>
      </c>
      <c r="D3281" s="106">
        <v>45302.0</v>
      </c>
      <c r="E3281" s="102" t="s">
        <v>86</v>
      </c>
      <c r="F3281" s="102" t="s">
        <v>86</v>
      </c>
    </row>
    <row r="3282" hidden="1">
      <c r="A3282" s="102" t="s">
        <v>2111</v>
      </c>
      <c r="B3282" s="102" t="s">
        <v>96</v>
      </c>
      <c r="C3282" s="102" t="s">
        <v>97</v>
      </c>
      <c r="D3282" s="191">
        <v>45302.0</v>
      </c>
      <c r="E3282" s="102" t="s">
        <v>86</v>
      </c>
      <c r="F3282" s="102" t="s">
        <v>86</v>
      </c>
    </row>
    <row r="3283" hidden="1">
      <c r="A3283" s="102" t="s">
        <v>2111</v>
      </c>
      <c r="B3283" s="102" t="s">
        <v>79</v>
      </c>
      <c r="C3283" s="102" t="s">
        <v>80</v>
      </c>
      <c r="D3283" s="191">
        <v>45302.0</v>
      </c>
      <c r="E3283" s="102" t="s">
        <v>86</v>
      </c>
      <c r="F3283" s="102" t="s">
        <v>86</v>
      </c>
    </row>
    <row r="3284" hidden="1">
      <c r="A3284" s="102" t="s">
        <v>2193</v>
      </c>
      <c r="B3284" s="102" t="s">
        <v>854</v>
      </c>
      <c r="C3284" s="102" t="s">
        <v>855</v>
      </c>
      <c r="D3284" s="191">
        <v>45302.0</v>
      </c>
      <c r="E3284" s="102" t="s">
        <v>439</v>
      </c>
      <c r="F3284" s="102" t="s">
        <v>439</v>
      </c>
    </row>
    <row r="3285" hidden="1">
      <c r="A3285" s="102" t="s">
        <v>2193</v>
      </c>
      <c r="B3285" s="102" t="s">
        <v>834</v>
      </c>
      <c r="C3285" s="102" t="s">
        <v>835</v>
      </c>
      <c r="D3285" s="191">
        <v>45302.0</v>
      </c>
      <c r="E3285" s="102" t="s">
        <v>439</v>
      </c>
      <c r="F3285" s="102" t="s">
        <v>439</v>
      </c>
    </row>
    <row r="3286" hidden="1">
      <c r="A3286" s="102" t="s">
        <v>2193</v>
      </c>
      <c r="B3286" s="102" t="s">
        <v>808</v>
      </c>
      <c r="C3286" s="102" t="s">
        <v>809</v>
      </c>
      <c r="D3286" s="191">
        <v>45302.0</v>
      </c>
      <c r="E3286" s="102" t="s">
        <v>439</v>
      </c>
      <c r="F3286" s="102" t="s">
        <v>439</v>
      </c>
    </row>
    <row r="3287" hidden="1">
      <c r="A3287" s="102" t="s">
        <v>2193</v>
      </c>
      <c r="B3287" s="102" t="s">
        <v>781</v>
      </c>
      <c r="C3287" s="102" t="s">
        <v>782</v>
      </c>
      <c r="D3287" s="191">
        <v>45302.0</v>
      </c>
      <c r="E3287" s="102" t="s">
        <v>439</v>
      </c>
      <c r="F3287" s="102" t="s">
        <v>439</v>
      </c>
    </row>
    <row r="3288" hidden="1">
      <c r="A3288" s="102" t="s">
        <v>2193</v>
      </c>
      <c r="B3288" s="102" t="s">
        <v>684</v>
      </c>
      <c r="C3288" s="102" t="s">
        <v>685</v>
      </c>
      <c r="D3288" s="191">
        <v>45302.0</v>
      </c>
      <c r="E3288" s="102" t="s">
        <v>439</v>
      </c>
      <c r="F3288" s="102" t="s">
        <v>439</v>
      </c>
    </row>
    <row r="3289" hidden="1">
      <c r="A3289" s="102" t="s">
        <v>2193</v>
      </c>
      <c r="B3289" s="102" t="s">
        <v>681</v>
      </c>
      <c r="C3289" s="102" t="s">
        <v>682</v>
      </c>
      <c r="D3289" s="191">
        <v>45302.0</v>
      </c>
      <c r="E3289" s="102" t="s">
        <v>306</v>
      </c>
      <c r="F3289" s="102" t="s">
        <v>439</v>
      </c>
    </row>
    <row r="3290" hidden="1">
      <c r="A3290" s="102" t="s">
        <v>2193</v>
      </c>
      <c r="B3290" s="102" t="s">
        <v>674</v>
      </c>
      <c r="C3290" s="102" t="s">
        <v>675</v>
      </c>
      <c r="D3290" s="191">
        <v>45302.0</v>
      </c>
      <c r="E3290" s="102" t="s">
        <v>439</v>
      </c>
      <c r="F3290" s="102" t="s">
        <v>439</v>
      </c>
    </row>
    <row r="3291" hidden="1">
      <c r="A3291" s="102" t="s">
        <v>2193</v>
      </c>
      <c r="B3291" s="102" t="s">
        <v>444</v>
      </c>
      <c r="C3291" s="102" t="s">
        <v>445</v>
      </c>
      <c r="D3291" s="191">
        <v>45302.0</v>
      </c>
      <c r="E3291" s="102" t="s">
        <v>439</v>
      </c>
      <c r="F3291" s="102" t="s">
        <v>439</v>
      </c>
    </row>
    <row r="3292" hidden="1">
      <c r="A3292" s="102" t="s">
        <v>2148</v>
      </c>
      <c r="B3292" s="102" t="s">
        <v>382</v>
      </c>
      <c r="C3292" s="102" t="s">
        <v>383</v>
      </c>
      <c r="D3292" s="191">
        <v>45333.0</v>
      </c>
      <c r="E3292" s="102" t="s">
        <v>225</v>
      </c>
      <c r="F3292" s="102" t="s">
        <v>225</v>
      </c>
    </row>
    <row r="3293" hidden="1">
      <c r="A3293" s="102" t="s">
        <v>2148</v>
      </c>
      <c r="B3293" s="102" t="s">
        <v>369</v>
      </c>
      <c r="C3293" s="102" t="s">
        <v>39</v>
      </c>
      <c r="D3293" s="191">
        <v>45333.0</v>
      </c>
      <c r="E3293" s="102" t="s">
        <v>225</v>
      </c>
      <c r="F3293" s="102" t="s">
        <v>225</v>
      </c>
    </row>
    <row r="3294" hidden="1">
      <c r="A3294" s="102" t="s">
        <v>2148</v>
      </c>
      <c r="B3294" s="102" t="s">
        <v>361</v>
      </c>
      <c r="C3294" s="102" t="s">
        <v>362</v>
      </c>
      <c r="D3294" s="191">
        <v>45333.0</v>
      </c>
      <c r="E3294" s="102" t="s">
        <v>225</v>
      </c>
      <c r="F3294" s="102" t="s">
        <v>225</v>
      </c>
    </row>
    <row r="3295" hidden="1">
      <c r="A3295" s="102" t="s">
        <v>2148</v>
      </c>
      <c r="B3295" s="102" t="s">
        <v>357</v>
      </c>
      <c r="C3295" s="102" t="s">
        <v>358</v>
      </c>
      <c r="D3295" s="191">
        <v>45333.0</v>
      </c>
      <c r="E3295" s="102" t="s">
        <v>225</v>
      </c>
      <c r="F3295" s="102" t="s">
        <v>225</v>
      </c>
    </row>
    <row r="3296" hidden="1">
      <c r="A3296" s="102" t="s">
        <v>2148</v>
      </c>
      <c r="B3296" s="102" t="s">
        <v>338</v>
      </c>
      <c r="C3296" s="102" t="s">
        <v>339</v>
      </c>
      <c r="D3296" s="191">
        <v>45333.0</v>
      </c>
      <c r="E3296" s="102" t="s">
        <v>225</v>
      </c>
      <c r="F3296" s="102" t="s">
        <v>225</v>
      </c>
    </row>
    <row r="3297" hidden="1">
      <c r="A3297" s="102" t="s">
        <v>2148</v>
      </c>
      <c r="B3297" s="102" t="s">
        <v>246</v>
      </c>
      <c r="C3297" s="102" t="s">
        <v>130</v>
      </c>
      <c r="D3297" s="191">
        <v>45333.0</v>
      </c>
      <c r="E3297" s="102" t="s">
        <v>225</v>
      </c>
      <c r="F3297" s="102" t="s">
        <v>225</v>
      </c>
    </row>
    <row r="3298" hidden="1">
      <c r="A3298" s="102" t="s">
        <v>2129</v>
      </c>
      <c r="B3298" s="102" t="s">
        <v>135</v>
      </c>
      <c r="C3298" s="102" t="s">
        <v>136</v>
      </c>
      <c r="D3298" s="191">
        <v>45333.0</v>
      </c>
      <c r="E3298" s="102" t="s">
        <v>114</v>
      </c>
      <c r="F3298" s="102" t="s">
        <v>114</v>
      </c>
    </row>
    <row r="3299" hidden="1">
      <c r="A3299" s="102" t="s">
        <v>2129</v>
      </c>
      <c r="B3299" s="102" t="s">
        <v>123</v>
      </c>
      <c r="C3299" s="102" t="s">
        <v>124</v>
      </c>
      <c r="D3299" s="191">
        <v>45333.0</v>
      </c>
      <c r="E3299" s="102" t="s">
        <v>114</v>
      </c>
      <c r="F3299" s="102" t="s">
        <v>114</v>
      </c>
    </row>
    <row r="3300" hidden="1">
      <c r="A3300" s="102" t="s">
        <v>2129</v>
      </c>
      <c r="B3300" s="102" t="s">
        <v>120</v>
      </c>
      <c r="C3300" s="102" t="s">
        <v>121</v>
      </c>
      <c r="D3300" s="191">
        <v>45333.0</v>
      </c>
      <c r="E3300" s="102" t="s">
        <v>114</v>
      </c>
      <c r="F3300" s="102" t="s">
        <v>114</v>
      </c>
    </row>
    <row r="3301" hidden="1">
      <c r="A3301" s="102" t="s">
        <v>2129</v>
      </c>
      <c r="B3301" s="102" t="s">
        <v>111</v>
      </c>
      <c r="C3301" s="102" t="s">
        <v>112</v>
      </c>
      <c r="D3301" s="191">
        <v>45333.0</v>
      </c>
      <c r="E3301" s="102" t="s">
        <v>114</v>
      </c>
      <c r="F3301" s="102" t="s">
        <v>114</v>
      </c>
    </row>
    <row r="3302" hidden="1">
      <c r="A3302" s="102" t="s">
        <v>2129</v>
      </c>
      <c r="B3302" s="102" t="s">
        <v>74</v>
      </c>
      <c r="C3302" s="102" t="s">
        <v>75</v>
      </c>
      <c r="D3302" s="191">
        <v>45333.0</v>
      </c>
      <c r="E3302" s="102" t="s">
        <v>86</v>
      </c>
      <c r="F3302" s="102" t="s">
        <v>114</v>
      </c>
    </row>
    <row r="3303" hidden="1">
      <c r="A3303" s="102" t="s">
        <v>2157</v>
      </c>
      <c r="B3303" s="102" t="s">
        <v>730</v>
      </c>
      <c r="C3303" s="102" t="s">
        <v>731</v>
      </c>
      <c r="D3303" s="191">
        <v>45333.0</v>
      </c>
      <c r="E3303" s="102" t="s">
        <v>306</v>
      </c>
      <c r="F3303" s="102" t="s">
        <v>232</v>
      </c>
    </row>
    <row r="3304" hidden="1">
      <c r="A3304" s="102" t="s">
        <v>2157</v>
      </c>
      <c r="B3304" s="102" t="s">
        <v>415</v>
      </c>
      <c r="C3304" s="102" t="s">
        <v>416</v>
      </c>
      <c r="D3304" s="191">
        <v>45333.0</v>
      </c>
      <c r="E3304" s="102" t="s">
        <v>306</v>
      </c>
      <c r="F3304" s="102" t="s">
        <v>232</v>
      </c>
    </row>
    <row r="3305" hidden="1">
      <c r="A3305" s="102" t="s">
        <v>2157</v>
      </c>
      <c r="B3305" s="102" t="s">
        <v>323</v>
      </c>
      <c r="C3305" s="102" t="s">
        <v>324</v>
      </c>
      <c r="D3305" s="191">
        <v>45333.0</v>
      </c>
      <c r="E3305" s="102" t="s">
        <v>232</v>
      </c>
      <c r="F3305" s="102" t="s">
        <v>232</v>
      </c>
    </row>
    <row r="3306" hidden="1">
      <c r="A3306" s="102" t="s">
        <v>2157</v>
      </c>
      <c r="B3306" s="102" t="s">
        <v>304</v>
      </c>
      <c r="C3306" s="102" t="s">
        <v>305</v>
      </c>
      <c r="D3306" s="191">
        <v>45333.0</v>
      </c>
      <c r="E3306" s="102" t="s">
        <v>232</v>
      </c>
      <c r="F3306" s="102" t="s">
        <v>232</v>
      </c>
    </row>
    <row r="3307" hidden="1">
      <c r="A3307" s="102" t="s">
        <v>2157</v>
      </c>
      <c r="B3307" s="102" t="s">
        <v>301</v>
      </c>
      <c r="C3307" s="102" t="s">
        <v>302</v>
      </c>
      <c r="D3307" s="191">
        <v>45333.0</v>
      </c>
      <c r="E3307" s="102" t="s">
        <v>232</v>
      </c>
      <c r="F3307" s="102" t="s">
        <v>232</v>
      </c>
    </row>
    <row r="3308" hidden="1">
      <c r="A3308" s="102" t="s">
        <v>2157</v>
      </c>
      <c r="B3308" s="102" t="s">
        <v>298</v>
      </c>
      <c r="C3308" s="102" t="s">
        <v>299</v>
      </c>
      <c r="D3308" s="191">
        <v>45333.0</v>
      </c>
      <c r="E3308" s="102" t="s">
        <v>232</v>
      </c>
      <c r="F3308" s="102" t="s">
        <v>232</v>
      </c>
    </row>
    <row r="3309" hidden="1">
      <c r="A3309" s="102" t="s">
        <v>2157</v>
      </c>
      <c r="B3309" s="102" t="s">
        <v>284</v>
      </c>
      <c r="C3309" s="102" t="s">
        <v>285</v>
      </c>
      <c r="D3309" s="191">
        <v>45333.0</v>
      </c>
      <c r="E3309" s="102" t="s">
        <v>232</v>
      </c>
      <c r="F3309" s="102" t="s">
        <v>232</v>
      </c>
    </row>
    <row r="3310" hidden="1">
      <c r="A3310" s="102" t="s">
        <v>2157</v>
      </c>
      <c r="B3310" s="102" t="s">
        <v>264</v>
      </c>
      <c r="C3310" s="102" t="s">
        <v>265</v>
      </c>
      <c r="D3310" s="191">
        <v>45333.0</v>
      </c>
      <c r="E3310" s="102" t="s">
        <v>232</v>
      </c>
      <c r="F3310" s="102" t="s">
        <v>232</v>
      </c>
    </row>
    <row r="3311" hidden="1">
      <c r="A3311" s="102" t="s">
        <v>2157</v>
      </c>
      <c r="B3311" s="102" t="s">
        <v>252</v>
      </c>
      <c r="C3311" s="102" t="s">
        <v>253</v>
      </c>
      <c r="D3311" s="191">
        <v>45333.0</v>
      </c>
      <c r="E3311" s="102" t="s">
        <v>232</v>
      </c>
      <c r="F3311" s="102" t="s">
        <v>232</v>
      </c>
    </row>
    <row r="3312" hidden="1">
      <c r="A3312" s="102" t="s">
        <v>2120</v>
      </c>
      <c r="B3312" s="102" t="s">
        <v>212</v>
      </c>
      <c r="C3312" s="102" t="s">
        <v>213</v>
      </c>
      <c r="D3312" s="191">
        <v>45333.0</v>
      </c>
      <c r="E3312" s="102" t="s">
        <v>190</v>
      </c>
      <c r="F3312" s="102" t="s">
        <v>190</v>
      </c>
    </row>
    <row r="3313" hidden="1">
      <c r="A3313" s="102" t="s">
        <v>2120</v>
      </c>
      <c r="B3313" s="102" t="s">
        <v>197</v>
      </c>
      <c r="C3313" s="102" t="s">
        <v>198</v>
      </c>
      <c r="D3313" s="191">
        <v>45333.0</v>
      </c>
      <c r="E3313" s="102" t="s">
        <v>190</v>
      </c>
      <c r="F3313" s="102" t="s">
        <v>190</v>
      </c>
    </row>
    <row r="3314" hidden="1">
      <c r="A3314" s="102" t="s">
        <v>2120</v>
      </c>
      <c r="B3314" s="102" t="s">
        <v>193</v>
      </c>
      <c r="C3314" s="102" t="s">
        <v>194</v>
      </c>
      <c r="D3314" s="191">
        <v>45333.0</v>
      </c>
      <c r="E3314" s="102" t="s">
        <v>190</v>
      </c>
      <c r="F3314" s="102" t="s">
        <v>190</v>
      </c>
    </row>
    <row r="3315" hidden="1">
      <c r="A3315" s="102" t="s">
        <v>2120</v>
      </c>
      <c r="B3315" s="102" t="s">
        <v>187</v>
      </c>
      <c r="C3315" s="102" t="s">
        <v>189</v>
      </c>
      <c r="D3315" s="191">
        <v>45333.0</v>
      </c>
      <c r="E3315" s="102" t="s">
        <v>190</v>
      </c>
      <c r="F3315" s="102" t="s">
        <v>190</v>
      </c>
    </row>
    <row r="3316" hidden="1">
      <c r="A3316" s="102" t="s">
        <v>2202</v>
      </c>
      <c r="B3316" s="102" t="s">
        <v>842</v>
      </c>
      <c r="C3316" s="102" t="s">
        <v>843</v>
      </c>
      <c r="D3316" s="191">
        <v>45333.0</v>
      </c>
      <c r="E3316" s="102" t="s">
        <v>472</v>
      </c>
      <c r="F3316" s="102" t="s">
        <v>472</v>
      </c>
    </row>
    <row r="3317" hidden="1">
      <c r="A3317" s="102" t="s">
        <v>2202</v>
      </c>
      <c r="B3317" s="102" t="s">
        <v>836</v>
      </c>
      <c r="C3317" s="102" t="s">
        <v>837</v>
      </c>
      <c r="D3317" s="191">
        <v>45333.0</v>
      </c>
      <c r="E3317" s="102" t="s">
        <v>472</v>
      </c>
      <c r="F3317" s="102" t="s">
        <v>472</v>
      </c>
    </row>
    <row r="3318" hidden="1">
      <c r="A3318" s="102" t="s">
        <v>2202</v>
      </c>
      <c r="B3318" s="102" t="s">
        <v>707</v>
      </c>
      <c r="C3318" s="102" t="s">
        <v>708</v>
      </c>
      <c r="D3318" s="191">
        <v>45333.0</v>
      </c>
      <c r="E3318" s="102" t="s">
        <v>472</v>
      </c>
      <c r="F3318" s="102" t="s">
        <v>472</v>
      </c>
    </row>
    <row r="3319" hidden="1">
      <c r="A3319" s="102" t="s">
        <v>2202</v>
      </c>
      <c r="B3319" s="102" t="s">
        <v>687</v>
      </c>
      <c r="C3319" s="102" t="s">
        <v>688</v>
      </c>
      <c r="D3319" s="191">
        <v>45333.0</v>
      </c>
      <c r="E3319" s="102" t="s">
        <v>472</v>
      </c>
      <c r="F3319" s="102" t="s">
        <v>472</v>
      </c>
    </row>
    <row r="3320" hidden="1">
      <c r="A3320" s="102" t="s">
        <v>2202</v>
      </c>
      <c r="B3320" s="102" t="s">
        <v>646</v>
      </c>
      <c r="C3320" s="102" t="s">
        <v>647</v>
      </c>
      <c r="D3320" s="191">
        <v>45333.0</v>
      </c>
      <c r="E3320" s="102" t="s">
        <v>472</v>
      </c>
      <c r="F3320" s="102" t="s">
        <v>472</v>
      </c>
    </row>
    <row r="3321" hidden="1">
      <c r="A3321" s="102" t="s">
        <v>2202</v>
      </c>
      <c r="B3321" s="102" t="s">
        <v>514</v>
      </c>
      <c r="C3321" s="102" t="s">
        <v>515</v>
      </c>
      <c r="D3321" s="191">
        <v>45333.0</v>
      </c>
      <c r="E3321" s="102" t="s">
        <v>472</v>
      </c>
      <c r="F3321" s="102" t="s">
        <v>472</v>
      </c>
    </row>
    <row r="3322" hidden="1">
      <c r="A3322" s="102" t="s">
        <v>2202</v>
      </c>
      <c r="B3322" s="102" t="s">
        <v>508</v>
      </c>
      <c r="C3322" s="102" t="s">
        <v>509</v>
      </c>
      <c r="D3322" s="191">
        <v>45333.0</v>
      </c>
      <c r="E3322" s="102" t="s">
        <v>472</v>
      </c>
      <c r="F3322" s="102" t="s">
        <v>472</v>
      </c>
    </row>
    <row r="3323" hidden="1">
      <c r="A3323" s="102" t="s">
        <v>2202</v>
      </c>
      <c r="B3323" s="102" t="s">
        <v>504</v>
      </c>
      <c r="C3323" s="102" t="s">
        <v>505</v>
      </c>
      <c r="D3323" s="191">
        <v>45333.0</v>
      </c>
      <c r="E3323" s="102" t="s">
        <v>472</v>
      </c>
      <c r="F3323" s="102" t="s">
        <v>472</v>
      </c>
    </row>
    <row r="3324" hidden="1">
      <c r="A3324" s="102" t="s">
        <v>2202</v>
      </c>
      <c r="B3324" s="102" t="s">
        <v>496</v>
      </c>
      <c r="C3324" s="102" t="s">
        <v>497</v>
      </c>
      <c r="D3324" s="191">
        <v>45333.0</v>
      </c>
      <c r="E3324" s="102" t="s">
        <v>472</v>
      </c>
      <c r="F3324" s="102" t="s">
        <v>472</v>
      </c>
    </row>
    <row r="3325" hidden="1">
      <c r="A3325" s="102" t="s">
        <v>2202</v>
      </c>
      <c r="B3325" s="102" t="s">
        <v>490</v>
      </c>
      <c r="C3325" s="102" t="s">
        <v>491</v>
      </c>
      <c r="D3325" s="191">
        <v>45333.0</v>
      </c>
      <c r="E3325" s="102" t="s">
        <v>472</v>
      </c>
      <c r="F3325" s="102" t="s">
        <v>472</v>
      </c>
    </row>
    <row r="3326" hidden="1">
      <c r="A3326" s="102" t="s">
        <v>2202</v>
      </c>
      <c r="B3326" s="102" t="s">
        <v>470</v>
      </c>
      <c r="C3326" s="102" t="s">
        <v>471</v>
      </c>
      <c r="D3326" s="191">
        <v>45333.0</v>
      </c>
      <c r="E3326" s="102" t="s">
        <v>472</v>
      </c>
      <c r="F3326" s="102" t="s">
        <v>472</v>
      </c>
    </row>
    <row r="3327" hidden="1">
      <c r="A3327" s="102" t="s">
        <v>2184</v>
      </c>
      <c r="B3327" s="102" t="s">
        <v>849</v>
      </c>
      <c r="C3327" s="102" t="s">
        <v>850</v>
      </c>
      <c r="D3327" s="191">
        <v>45362.0</v>
      </c>
      <c r="E3327" s="102" t="s">
        <v>306</v>
      </c>
      <c r="F3327" s="102" t="s">
        <v>306</v>
      </c>
    </row>
    <row r="3328" hidden="1">
      <c r="A3328" s="102" t="s">
        <v>2184</v>
      </c>
      <c r="B3328" s="102" t="s">
        <v>730</v>
      </c>
      <c r="C3328" s="102" t="s">
        <v>731</v>
      </c>
      <c r="D3328" s="191">
        <v>45362.0</v>
      </c>
      <c r="E3328" s="102" t="s">
        <v>306</v>
      </c>
      <c r="F3328" s="102" t="s">
        <v>306</v>
      </c>
    </row>
    <row r="3329" hidden="1">
      <c r="A3329" s="102" t="s">
        <v>2184</v>
      </c>
      <c r="B3329" s="102" t="s">
        <v>670</v>
      </c>
      <c r="C3329" s="102" t="s">
        <v>671</v>
      </c>
      <c r="D3329" s="191">
        <v>45362.0</v>
      </c>
      <c r="E3329" s="102" t="s">
        <v>306</v>
      </c>
      <c r="F3329" s="102" t="s">
        <v>306</v>
      </c>
    </row>
    <row r="3330" hidden="1">
      <c r="A3330" s="102" t="s">
        <v>2184</v>
      </c>
      <c r="B3330" s="102" t="s">
        <v>418</v>
      </c>
      <c r="C3330" s="102" t="s">
        <v>419</v>
      </c>
      <c r="D3330" s="191">
        <v>45362.0</v>
      </c>
      <c r="E3330" s="102" t="s">
        <v>306</v>
      </c>
      <c r="F3330" s="102" t="s">
        <v>306</v>
      </c>
    </row>
    <row r="3331" hidden="1">
      <c r="A3331" s="102" t="s">
        <v>2130</v>
      </c>
      <c r="B3331" s="102" t="s">
        <v>126</v>
      </c>
      <c r="C3331" s="102" t="s">
        <v>127</v>
      </c>
      <c r="D3331" s="191">
        <v>45362.0</v>
      </c>
      <c r="E3331" s="102" t="s">
        <v>114</v>
      </c>
      <c r="F3331" s="102" t="s">
        <v>114</v>
      </c>
    </row>
    <row r="3332" hidden="1">
      <c r="A3332" s="102" t="s">
        <v>2130</v>
      </c>
      <c r="B3332" s="102" t="s">
        <v>123</v>
      </c>
      <c r="C3332" s="102" t="s">
        <v>124</v>
      </c>
      <c r="D3332" s="191">
        <v>45362.0</v>
      </c>
      <c r="E3332" s="102" t="s">
        <v>114</v>
      </c>
      <c r="F3332" s="102" t="s">
        <v>114</v>
      </c>
    </row>
    <row r="3333" hidden="1">
      <c r="A3333" s="102" t="s">
        <v>2130</v>
      </c>
      <c r="B3333" s="102" t="s">
        <v>111</v>
      </c>
      <c r="C3333" s="102" t="s">
        <v>112</v>
      </c>
      <c r="D3333" s="191">
        <v>45362.0</v>
      </c>
      <c r="E3333" s="102" t="s">
        <v>114</v>
      </c>
      <c r="F3333" s="102" t="s">
        <v>114</v>
      </c>
    </row>
    <row r="3334" hidden="1">
      <c r="A3334" s="102" t="s">
        <v>2149</v>
      </c>
      <c r="B3334" s="102" t="s">
        <v>369</v>
      </c>
      <c r="C3334" s="102" t="s">
        <v>39</v>
      </c>
      <c r="D3334" s="191">
        <v>45362.0</v>
      </c>
      <c r="E3334" s="102" t="s">
        <v>225</v>
      </c>
      <c r="F3334" s="102" t="s">
        <v>225</v>
      </c>
    </row>
    <row r="3335" hidden="1">
      <c r="A3335" s="102" t="s">
        <v>2149</v>
      </c>
      <c r="B3335" s="102" t="s">
        <v>357</v>
      </c>
      <c r="C3335" s="102" t="s">
        <v>358</v>
      </c>
      <c r="D3335" s="191">
        <v>45362.0</v>
      </c>
      <c r="E3335" s="102" t="s">
        <v>225</v>
      </c>
      <c r="F3335" s="102" t="s">
        <v>225</v>
      </c>
    </row>
    <row r="3336" hidden="1">
      <c r="A3336" s="102" t="s">
        <v>2149</v>
      </c>
      <c r="B3336" s="102" t="s">
        <v>246</v>
      </c>
      <c r="C3336" s="102" t="s">
        <v>130</v>
      </c>
      <c r="D3336" s="191">
        <v>45362.0</v>
      </c>
      <c r="E3336" s="102" t="s">
        <v>225</v>
      </c>
      <c r="F3336" s="102" t="s">
        <v>225</v>
      </c>
    </row>
    <row r="3337" hidden="1">
      <c r="A3337" s="102" t="s">
        <v>2149</v>
      </c>
      <c r="B3337" s="102" t="s">
        <v>243</v>
      </c>
      <c r="C3337" s="102" t="s">
        <v>244</v>
      </c>
      <c r="D3337" s="191">
        <v>45362.0</v>
      </c>
      <c r="E3337" s="102" t="s">
        <v>225</v>
      </c>
      <c r="F3337" s="102" t="s">
        <v>225</v>
      </c>
    </row>
    <row r="3338" hidden="1">
      <c r="A3338" s="102" t="s">
        <v>2139</v>
      </c>
      <c r="B3338" s="102" t="s">
        <v>839</v>
      </c>
      <c r="C3338" s="102" t="s">
        <v>840</v>
      </c>
      <c r="D3338" s="191">
        <v>45362.0</v>
      </c>
      <c r="E3338" s="102" t="s">
        <v>27</v>
      </c>
      <c r="F3338" s="102" t="s">
        <v>50</v>
      </c>
    </row>
    <row r="3339" hidden="1">
      <c r="A3339" s="102" t="s">
        <v>2139</v>
      </c>
      <c r="B3339" s="102" t="s">
        <v>783</v>
      </c>
      <c r="C3339" s="102" t="s">
        <v>784</v>
      </c>
      <c r="D3339" s="191">
        <v>45362.0</v>
      </c>
      <c r="E3339" s="102" t="s">
        <v>50</v>
      </c>
      <c r="F3339" s="102" t="s">
        <v>50</v>
      </c>
    </row>
    <row r="3340" hidden="1">
      <c r="A3340" s="102" t="s">
        <v>2139</v>
      </c>
      <c r="B3340" s="102" t="s">
        <v>755</v>
      </c>
      <c r="C3340" s="102" t="s">
        <v>756</v>
      </c>
      <c r="D3340" s="191">
        <v>45362.0</v>
      </c>
      <c r="E3340" s="102" t="s">
        <v>50</v>
      </c>
      <c r="F3340" s="102" t="s">
        <v>50</v>
      </c>
    </row>
    <row r="3341" hidden="1">
      <c r="A3341" s="102" t="s">
        <v>2139</v>
      </c>
      <c r="B3341" s="102" t="s">
        <v>665</v>
      </c>
      <c r="C3341" s="102" t="s">
        <v>666</v>
      </c>
      <c r="D3341" s="191">
        <v>45362.0</v>
      </c>
      <c r="E3341" s="102" t="s">
        <v>50</v>
      </c>
      <c r="F3341" s="102" t="s">
        <v>50</v>
      </c>
    </row>
    <row r="3342" hidden="1">
      <c r="A3342" s="102" t="s">
        <v>2139</v>
      </c>
      <c r="B3342" s="102" t="s">
        <v>183</v>
      </c>
      <c r="C3342" s="102" t="s">
        <v>184</v>
      </c>
      <c r="D3342" s="191">
        <v>45362.0</v>
      </c>
      <c r="E3342" s="102" t="s">
        <v>50</v>
      </c>
      <c r="F3342" s="102" t="s">
        <v>50</v>
      </c>
    </row>
    <row r="3343" hidden="1">
      <c r="A3343" s="102" t="s">
        <v>2139</v>
      </c>
      <c r="B3343" s="102" t="s">
        <v>174</v>
      </c>
      <c r="C3343" s="102" t="s">
        <v>175</v>
      </c>
      <c r="D3343" s="191">
        <v>45362.0</v>
      </c>
      <c r="E3343" s="102" t="s">
        <v>50</v>
      </c>
      <c r="F3343" s="102" t="s">
        <v>50</v>
      </c>
    </row>
    <row r="3344" hidden="1">
      <c r="A3344" s="102" t="s">
        <v>2139</v>
      </c>
      <c r="B3344" s="102" t="s">
        <v>171</v>
      </c>
      <c r="C3344" s="102" t="s">
        <v>172</v>
      </c>
      <c r="D3344" s="191">
        <v>45362.0</v>
      </c>
      <c r="E3344" s="102" t="s">
        <v>50</v>
      </c>
      <c r="F3344" s="102" t="s">
        <v>50</v>
      </c>
    </row>
    <row r="3345" hidden="1">
      <c r="A3345" s="102" t="s">
        <v>2139</v>
      </c>
      <c r="B3345" s="102" t="s">
        <v>135</v>
      </c>
      <c r="C3345" s="102" t="s">
        <v>136</v>
      </c>
      <c r="D3345" s="191">
        <v>45362.0</v>
      </c>
      <c r="E3345" s="102" t="s">
        <v>114</v>
      </c>
      <c r="F3345" s="102" t="s">
        <v>50</v>
      </c>
    </row>
    <row r="3346" hidden="1">
      <c r="A3346" s="102" t="s">
        <v>2139</v>
      </c>
      <c r="B3346" s="102" t="s">
        <v>74</v>
      </c>
      <c r="C3346" s="102" t="s">
        <v>75</v>
      </c>
      <c r="D3346" s="191">
        <v>45362.0</v>
      </c>
      <c r="E3346" s="102" t="s">
        <v>86</v>
      </c>
      <c r="F3346" s="102" t="s">
        <v>50</v>
      </c>
    </row>
    <row r="3347" hidden="1">
      <c r="A3347" s="102" t="s">
        <v>2139</v>
      </c>
      <c r="B3347" s="102" t="s">
        <v>48</v>
      </c>
      <c r="C3347" s="102" t="s">
        <v>49</v>
      </c>
      <c r="D3347" s="191">
        <v>45362.0</v>
      </c>
      <c r="E3347" s="102" t="s">
        <v>50</v>
      </c>
      <c r="F3347" s="102" t="s">
        <v>50</v>
      </c>
    </row>
    <row r="3348" hidden="1">
      <c r="A3348" s="102" t="s">
        <v>2121</v>
      </c>
      <c r="B3348" s="102" t="s">
        <v>845</v>
      </c>
      <c r="C3348" s="102" t="s">
        <v>846</v>
      </c>
      <c r="D3348" s="191">
        <v>45362.0</v>
      </c>
      <c r="E3348" s="102" t="s">
        <v>190</v>
      </c>
      <c r="F3348" s="102" t="s">
        <v>190</v>
      </c>
    </row>
    <row r="3349" hidden="1">
      <c r="A3349" s="102" t="s">
        <v>2121</v>
      </c>
      <c r="B3349" s="102" t="s">
        <v>212</v>
      </c>
      <c r="C3349" s="102" t="s">
        <v>213</v>
      </c>
      <c r="D3349" s="191">
        <v>45362.0</v>
      </c>
      <c r="E3349" s="102" t="s">
        <v>190</v>
      </c>
      <c r="F3349" s="102" t="s">
        <v>190</v>
      </c>
    </row>
    <row r="3350" hidden="1">
      <c r="A3350" s="102" t="s">
        <v>2121</v>
      </c>
      <c r="B3350" s="102" t="s">
        <v>197</v>
      </c>
      <c r="C3350" s="102" t="s">
        <v>198</v>
      </c>
      <c r="D3350" s="191">
        <v>45362.0</v>
      </c>
      <c r="E3350" s="102" t="s">
        <v>190</v>
      </c>
      <c r="F3350" s="102" t="s">
        <v>190</v>
      </c>
    </row>
    <row r="3351" hidden="1">
      <c r="A3351" s="102" t="s">
        <v>2121</v>
      </c>
      <c r="B3351" s="102" t="s">
        <v>193</v>
      </c>
      <c r="C3351" s="102" t="s">
        <v>194</v>
      </c>
      <c r="D3351" s="191">
        <v>45362.0</v>
      </c>
      <c r="E3351" s="102" t="s">
        <v>190</v>
      </c>
      <c r="F3351" s="102" t="s">
        <v>190</v>
      </c>
    </row>
    <row r="3352" hidden="1">
      <c r="A3352" s="102" t="s">
        <v>2121</v>
      </c>
      <c r="B3352" s="102" t="s">
        <v>187</v>
      </c>
      <c r="C3352" s="102" t="s">
        <v>189</v>
      </c>
      <c r="D3352" s="191">
        <v>45362.0</v>
      </c>
      <c r="E3352" s="102" t="s">
        <v>190</v>
      </c>
      <c r="F3352" s="102" t="s">
        <v>190</v>
      </c>
    </row>
    <row r="3353" hidden="1">
      <c r="A3353" s="102" t="s">
        <v>2158</v>
      </c>
      <c r="B3353" s="102" t="s">
        <v>415</v>
      </c>
      <c r="C3353" s="102" t="s">
        <v>416</v>
      </c>
      <c r="D3353" s="191">
        <v>45362.0</v>
      </c>
      <c r="E3353" s="102" t="s">
        <v>306</v>
      </c>
      <c r="F3353" s="102" t="s">
        <v>232</v>
      </c>
    </row>
    <row r="3354" hidden="1">
      <c r="A3354" s="102" t="s">
        <v>2158</v>
      </c>
      <c r="B3354" s="102" t="s">
        <v>408</v>
      </c>
      <c r="C3354" s="102" t="s">
        <v>409</v>
      </c>
      <c r="D3354" s="172">
        <v>45362.0</v>
      </c>
      <c r="E3354" s="102" t="s">
        <v>306</v>
      </c>
      <c r="F3354" s="102" t="s">
        <v>232</v>
      </c>
    </row>
    <row r="3355" hidden="1">
      <c r="A3355" s="102" t="s">
        <v>2158</v>
      </c>
      <c r="B3355" s="102" t="s">
        <v>373</v>
      </c>
      <c r="C3355" s="102" t="s">
        <v>374</v>
      </c>
      <c r="D3355" s="191">
        <v>45362.0</v>
      </c>
      <c r="E3355" s="102" t="s">
        <v>327</v>
      </c>
      <c r="F3355" s="102" t="s">
        <v>232</v>
      </c>
    </row>
    <row r="3356" hidden="1">
      <c r="A3356" s="102" t="s">
        <v>2158</v>
      </c>
      <c r="B3356" s="102" t="s">
        <v>323</v>
      </c>
      <c r="C3356" s="102" t="s">
        <v>324</v>
      </c>
      <c r="D3356" s="191">
        <v>45362.0</v>
      </c>
      <c r="E3356" s="102" t="s">
        <v>232</v>
      </c>
      <c r="F3356" s="102" t="s">
        <v>232</v>
      </c>
    </row>
    <row r="3357" hidden="1">
      <c r="A3357" s="102" t="s">
        <v>2158</v>
      </c>
      <c r="B3357" s="102" t="s">
        <v>304</v>
      </c>
      <c r="C3357" s="102" t="s">
        <v>305</v>
      </c>
      <c r="D3357" s="191">
        <v>45362.0</v>
      </c>
      <c r="E3357" s="102" t="s">
        <v>232</v>
      </c>
      <c r="F3357" s="102" t="s">
        <v>232</v>
      </c>
    </row>
    <row r="3358" hidden="1">
      <c r="A3358" s="102" t="s">
        <v>2158</v>
      </c>
      <c r="B3358" s="102" t="s">
        <v>301</v>
      </c>
      <c r="C3358" s="102" t="s">
        <v>302</v>
      </c>
      <c r="D3358" s="191">
        <v>45362.0</v>
      </c>
      <c r="E3358" s="102" t="s">
        <v>232</v>
      </c>
      <c r="F3358" s="102" t="s">
        <v>232</v>
      </c>
    </row>
    <row r="3359" hidden="1">
      <c r="A3359" s="102" t="s">
        <v>2158</v>
      </c>
      <c r="B3359" s="102" t="s">
        <v>298</v>
      </c>
      <c r="C3359" s="102" t="s">
        <v>299</v>
      </c>
      <c r="D3359" s="191">
        <v>45362.0</v>
      </c>
      <c r="E3359" s="102" t="s">
        <v>232</v>
      </c>
      <c r="F3359" s="102" t="s">
        <v>232</v>
      </c>
    </row>
    <row r="3360" hidden="1">
      <c r="A3360" s="102" t="s">
        <v>2158</v>
      </c>
      <c r="B3360" s="102" t="s">
        <v>291</v>
      </c>
      <c r="C3360" s="102" t="s">
        <v>1210</v>
      </c>
      <c r="D3360" s="191">
        <v>45362.0</v>
      </c>
      <c r="E3360" s="102" t="s">
        <v>232</v>
      </c>
      <c r="F3360" s="102" t="s">
        <v>232</v>
      </c>
    </row>
    <row r="3361" hidden="1">
      <c r="A3361" s="102" t="s">
        <v>2158</v>
      </c>
      <c r="B3361" s="102" t="s">
        <v>284</v>
      </c>
      <c r="C3361" s="102" t="s">
        <v>285</v>
      </c>
      <c r="D3361" s="191">
        <v>45362.0</v>
      </c>
      <c r="E3361" s="102" t="s">
        <v>232</v>
      </c>
      <c r="F3361" s="102" t="s">
        <v>232</v>
      </c>
    </row>
    <row r="3362" hidden="1">
      <c r="A3362" s="102" t="s">
        <v>2158</v>
      </c>
      <c r="B3362" s="102" t="s">
        <v>271</v>
      </c>
      <c r="C3362" s="102" t="s">
        <v>272</v>
      </c>
      <c r="D3362" s="191">
        <v>45362.0</v>
      </c>
      <c r="E3362" s="102" t="s">
        <v>232</v>
      </c>
      <c r="F3362" s="102" t="s">
        <v>232</v>
      </c>
    </row>
    <row r="3363" hidden="1">
      <c r="A3363" s="102" t="s">
        <v>2158</v>
      </c>
      <c r="B3363" s="102" t="s">
        <v>264</v>
      </c>
      <c r="C3363" s="102" t="s">
        <v>265</v>
      </c>
      <c r="D3363" s="191">
        <v>45362.0</v>
      </c>
      <c r="E3363" s="102" t="s">
        <v>232</v>
      </c>
      <c r="F3363" s="102" t="s">
        <v>232</v>
      </c>
    </row>
    <row r="3364" hidden="1">
      <c r="A3364" s="102" t="s">
        <v>2158</v>
      </c>
      <c r="B3364" s="102" t="s">
        <v>252</v>
      </c>
      <c r="C3364" s="102" t="s">
        <v>253</v>
      </c>
      <c r="D3364" s="191">
        <v>45362.0</v>
      </c>
      <c r="E3364" s="102" t="s">
        <v>232</v>
      </c>
      <c r="F3364" s="102" t="s">
        <v>232</v>
      </c>
    </row>
    <row r="3365" hidden="1">
      <c r="A3365" s="102" t="s">
        <v>2158</v>
      </c>
      <c r="B3365" s="102" t="s">
        <v>230</v>
      </c>
      <c r="C3365" s="102" t="s">
        <v>231</v>
      </c>
      <c r="D3365" s="172">
        <v>45362.0</v>
      </c>
      <c r="E3365" s="102" t="s">
        <v>225</v>
      </c>
      <c r="F3365" s="102" t="s">
        <v>232</v>
      </c>
    </row>
    <row r="3366" hidden="1">
      <c r="A3366" s="102" t="s">
        <v>2211</v>
      </c>
      <c r="B3366" s="102" t="s">
        <v>544</v>
      </c>
      <c r="C3366" s="102" t="s">
        <v>545</v>
      </c>
      <c r="D3366" s="172">
        <v>45393.0</v>
      </c>
      <c r="E3366" s="102" t="s">
        <v>449</v>
      </c>
      <c r="F3366" s="102" t="s">
        <v>449</v>
      </c>
    </row>
    <row r="3367" hidden="1">
      <c r="A3367" s="102" t="s">
        <v>2211</v>
      </c>
      <c r="B3367" s="102" t="s">
        <v>541</v>
      </c>
      <c r="C3367" s="102" t="s">
        <v>542</v>
      </c>
      <c r="D3367" s="191">
        <v>45393.0</v>
      </c>
      <c r="E3367" s="102" t="s">
        <v>449</v>
      </c>
      <c r="F3367" s="102" t="s">
        <v>449</v>
      </c>
    </row>
    <row r="3368" hidden="1">
      <c r="A3368" s="102" t="s">
        <v>2211</v>
      </c>
      <c r="B3368" s="102" t="s">
        <v>447</v>
      </c>
      <c r="C3368" s="102" t="s">
        <v>448</v>
      </c>
      <c r="D3368" s="191">
        <v>45393.0</v>
      </c>
      <c r="E3368" s="102" t="s">
        <v>449</v>
      </c>
      <c r="F3368" s="102" t="s">
        <v>449</v>
      </c>
    </row>
    <row r="3369" hidden="1">
      <c r="A3369" s="102" t="s">
        <v>2219</v>
      </c>
      <c r="B3369" s="102" t="s">
        <v>812</v>
      </c>
      <c r="C3369" s="102" t="s">
        <v>813</v>
      </c>
      <c r="D3369" s="191">
        <v>45393.0</v>
      </c>
      <c r="E3369" s="102" t="s">
        <v>293</v>
      </c>
      <c r="F3369" s="102" t="s">
        <v>293</v>
      </c>
    </row>
    <row r="3370" hidden="1">
      <c r="A3370" s="102" t="s">
        <v>2219</v>
      </c>
      <c r="B3370" s="102" t="s">
        <v>655</v>
      </c>
      <c r="C3370" s="102" t="s">
        <v>656</v>
      </c>
      <c r="D3370" s="191">
        <v>45393.0</v>
      </c>
      <c r="E3370" s="102" t="s">
        <v>293</v>
      </c>
      <c r="F3370" s="102" t="s">
        <v>293</v>
      </c>
    </row>
    <row r="3371" hidden="1">
      <c r="A3371" s="102" t="s">
        <v>2219</v>
      </c>
      <c r="B3371" s="102" t="s">
        <v>574</v>
      </c>
      <c r="C3371" s="102" t="s">
        <v>575</v>
      </c>
      <c r="D3371" s="191">
        <v>45393.0</v>
      </c>
      <c r="E3371" s="102" t="s">
        <v>293</v>
      </c>
      <c r="F3371" s="102" t="s">
        <v>293</v>
      </c>
    </row>
    <row r="3372" hidden="1">
      <c r="A3372" s="102" t="s">
        <v>2219</v>
      </c>
      <c r="B3372" s="102" t="s">
        <v>571</v>
      </c>
      <c r="C3372" s="102" t="s">
        <v>572</v>
      </c>
      <c r="D3372" s="191">
        <v>45393.0</v>
      </c>
      <c r="E3372" s="102" t="s">
        <v>293</v>
      </c>
      <c r="F3372" s="102" t="s">
        <v>293</v>
      </c>
    </row>
    <row r="3373" hidden="1">
      <c r="A3373" s="102" t="s">
        <v>2219</v>
      </c>
      <c r="B3373" s="102" t="s">
        <v>567</v>
      </c>
      <c r="C3373" s="102" t="s">
        <v>568</v>
      </c>
      <c r="D3373" s="191">
        <v>45393.0</v>
      </c>
      <c r="E3373" s="102" t="s">
        <v>293</v>
      </c>
      <c r="F3373" s="102" t="s">
        <v>293</v>
      </c>
    </row>
    <row r="3374" hidden="1">
      <c r="A3374" s="102" t="s">
        <v>2219</v>
      </c>
      <c r="B3374" s="102" t="s">
        <v>561</v>
      </c>
      <c r="C3374" s="102" t="s">
        <v>562</v>
      </c>
      <c r="D3374" s="191">
        <v>45393.0</v>
      </c>
      <c r="E3374" s="102" t="s">
        <v>293</v>
      </c>
      <c r="F3374" s="102" t="s">
        <v>293</v>
      </c>
    </row>
    <row r="3375" hidden="1">
      <c r="A3375" s="102" t="s">
        <v>2185</v>
      </c>
      <c r="B3375" s="102" t="s">
        <v>849</v>
      </c>
      <c r="C3375" s="102" t="s">
        <v>850</v>
      </c>
      <c r="D3375" s="191">
        <v>45423.0</v>
      </c>
      <c r="E3375" s="102" t="s">
        <v>306</v>
      </c>
      <c r="F3375" s="102" t="s">
        <v>306</v>
      </c>
    </row>
    <row r="3376" hidden="1">
      <c r="A3376" s="102" t="s">
        <v>2185</v>
      </c>
      <c r="B3376" s="102" t="s">
        <v>730</v>
      </c>
      <c r="C3376" s="102" t="s">
        <v>731</v>
      </c>
      <c r="D3376" s="191">
        <v>45423.0</v>
      </c>
      <c r="E3376" s="102" t="s">
        <v>306</v>
      </c>
      <c r="F3376" s="102" t="s">
        <v>306</v>
      </c>
    </row>
    <row r="3377" hidden="1">
      <c r="A3377" s="102" t="s">
        <v>2185</v>
      </c>
      <c r="B3377" s="102" t="s">
        <v>670</v>
      </c>
      <c r="C3377" s="102" t="s">
        <v>671</v>
      </c>
      <c r="D3377" s="191">
        <v>45423.0</v>
      </c>
      <c r="E3377" s="102" t="s">
        <v>306</v>
      </c>
      <c r="F3377" s="102" t="s">
        <v>306</v>
      </c>
    </row>
    <row r="3378" hidden="1">
      <c r="A3378" s="102" t="s">
        <v>2185</v>
      </c>
      <c r="B3378" s="102" t="s">
        <v>418</v>
      </c>
      <c r="C3378" s="102" t="s">
        <v>419</v>
      </c>
      <c r="D3378" s="191">
        <v>45423.0</v>
      </c>
      <c r="E3378" s="102" t="s">
        <v>306</v>
      </c>
      <c r="F3378" s="102" t="s">
        <v>306</v>
      </c>
    </row>
    <row r="3379" hidden="1">
      <c r="A3379" s="102" t="s">
        <v>2185</v>
      </c>
      <c r="B3379" s="102" t="s">
        <v>415</v>
      </c>
      <c r="C3379" s="102" t="s">
        <v>416</v>
      </c>
      <c r="D3379" s="191">
        <v>45423.0</v>
      </c>
      <c r="E3379" s="102" t="s">
        <v>306</v>
      </c>
      <c r="F3379" s="102" t="s">
        <v>306</v>
      </c>
    </row>
    <row r="3380" hidden="1">
      <c r="A3380" s="102" t="s">
        <v>2185</v>
      </c>
      <c r="B3380" s="102" t="s">
        <v>408</v>
      </c>
      <c r="C3380" s="102" t="s">
        <v>409</v>
      </c>
      <c r="D3380" s="172">
        <v>45423.0</v>
      </c>
      <c r="E3380" s="102" t="s">
        <v>306</v>
      </c>
      <c r="F3380" s="102" t="s">
        <v>306</v>
      </c>
    </row>
    <row r="3381" hidden="1">
      <c r="A3381" s="102" t="s">
        <v>2185</v>
      </c>
      <c r="B3381" s="102" t="s">
        <v>264</v>
      </c>
      <c r="C3381" s="102" t="s">
        <v>265</v>
      </c>
      <c r="D3381" s="191">
        <v>45423.0</v>
      </c>
      <c r="E3381" s="102" t="s">
        <v>232</v>
      </c>
      <c r="F3381" s="102" t="s">
        <v>306</v>
      </c>
    </row>
    <row r="3382" hidden="1">
      <c r="A3382" s="102" t="s">
        <v>2230</v>
      </c>
      <c r="B3382" s="102" t="s">
        <v>810</v>
      </c>
      <c r="C3382" s="102" t="s">
        <v>811</v>
      </c>
      <c r="D3382" s="191">
        <v>45423.0</v>
      </c>
      <c r="E3382" s="102" t="s">
        <v>453</v>
      </c>
      <c r="F3382" s="102" t="s">
        <v>453</v>
      </c>
    </row>
    <row r="3383" hidden="1">
      <c r="A3383" s="102" t="s">
        <v>2230</v>
      </c>
      <c r="B3383" s="102" t="s">
        <v>737</v>
      </c>
      <c r="C3383" s="102" t="s">
        <v>738</v>
      </c>
      <c r="D3383" s="191">
        <v>45423.0</v>
      </c>
      <c r="E3383" s="102" t="s">
        <v>453</v>
      </c>
      <c r="F3383" s="102" t="s">
        <v>453</v>
      </c>
    </row>
    <row r="3384" hidden="1">
      <c r="A3384" s="102" t="s">
        <v>2230</v>
      </c>
      <c r="B3384" s="102" t="s">
        <v>726</v>
      </c>
      <c r="C3384" s="102" t="s">
        <v>727</v>
      </c>
      <c r="D3384" s="191">
        <v>45423.0</v>
      </c>
      <c r="E3384" s="102" t="s">
        <v>453</v>
      </c>
      <c r="F3384" s="102" t="s">
        <v>453</v>
      </c>
    </row>
    <row r="3385" hidden="1">
      <c r="A3385" s="102" t="s">
        <v>2230</v>
      </c>
      <c r="B3385" s="102" t="s">
        <v>629</v>
      </c>
      <c r="C3385" s="102" t="s">
        <v>630</v>
      </c>
      <c r="D3385" s="191">
        <v>45423.0</v>
      </c>
      <c r="E3385" s="102" t="s">
        <v>453</v>
      </c>
      <c r="F3385" s="102" t="s">
        <v>453</v>
      </c>
    </row>
    <row r="3386" hidden="1">
      <c r="A3386" s="102" t="s">
        <v>2230</v>
      </c>
      <c r="B3386" s="102" t="s">
        <v>486</v>
      </c>
      <c r="C3386" s="102" t="s">
        <v>487</v>
      </c>
      <c r="D3386" s="191">
        <v>45423.0</v>
      </c>
      <c r="E3386" s="102" t="s">
        <v>453</v>
      </c>
      <c r="F3386" s="102" t="s">
        <v>453</v>
      </c>
    </row>
    <row r="3387" hidden="1">
      <c r="A3387" s="102" t="s">
        <v>2230</v>
      </c>
      <c r="B3387" s="102" t="s">
        <v>458</v>
      </c>
      <c r="C3387" s="102" t="s">
        <v>459</v>
      </c>
      <c r="D3387" s="191">
        <v>45423.0</v>
      </c>
      <c r="E3387" s="102" t="s">
        <v>453</v>
      </c>
      <c r="F3387" s="102" t="s">
        <v>453</v>
      </c>
    </row>
    <row r="3388" hidden="1">
      <c r="A3388" s="102" t="s">
        <v>2230</v>
      </c>
      <c r="B3388" s="102" t="s">
        <v>451</v>
      </c>
      <c r="C3388" s="102" t="s">
        <v>452</v>
      </c>
      <c r="D3388" s="191">
        <v>45423.0</v>
      </c>
      <c r="E3388" s="102" t="s">
        <v>453</v>
      </c>
      <c r="F3388" s="102" t="s">
        <v>453</v>
      </c>
    </row>
    <row r="3389" hidden="1">
      <c r="A3389" s="102" t="s">
        <v>2176</v>
      </c>
      <c r="B3389" s="102" t="s">
        <v>830</v>
      </c>
      <c r="C3389" s="102" t="s">
        <v>831</v>
      </c>
      <c r="D3389" s="191">
        <v>45454.0</v>
      </c>
      <c r="E3389" s="102" t="s">
        <v>387</v>
      </c>
      <c r="F3389" s="102" t="s">
        <v>387</v>
      </c>
    </row>
    <row r="3390" hidden="1">
      <c r="A3390" s="102" t="s">
        <v>2176</v>
      </c>
      <c r="B3390" s="102" t="s">
        <v>376</v>
      </c>
      <c r="C3390" s="102" t="s">
        <v>377</v>
      </c>
      <c r="D3390" s="192">
        <v>45454.0</v>
      </c>
      <c r="E3390" s="102" t="s">
        <v>327</v>
      </c>
      <c r="F3390" s="102" t="s">
        <v>387</v>
      </c>
    </row>
    <row r="3391" hidden="1">
      <c r="A3391" s="102" t="s">
        <v>2112</v>
      </c>
      <c r="B3391" s="102" t="s">
        <v>823</v>
      </c>
      <c r="C3391" s="102" t="s">
        <v>824</v>
      </c>
      <c r="D3391" s="106">
        <v>45454.0</v>
      </c>
      <c r="E3391" s="102" t="s">
        <v>86</v>
      </c>
      <c r="F3391" s="102" t="s">
        <v>86</v>
      </c>
    </row>
    <row r="3392" hidden="1">
      <c r="A3392" s="102" t="s">
        <v>2112</v>
      </c>
      <c r="B3392" s="102" t="s">
        <v>802</v>
      </c>
      <c r="C3392" s="102" t="s">
        <v>803</v>
      </c>
      <c r="D3392" s="191">
        <v>45454.0</v>
      </c>
      <c r="E3392" s="102" t="s">
        <v>86</v>
      </c>
      <c r="F3392" s="102" t="s">
        <v>86</v>
      </c>
    </row>
    <row r="3393" hidden="1">
      <c r="A3393" s="102" t="s">
        <v>2112</v>
      </c>
      <c r="B3393" s="102" t="s">
        <v>96</v>
      </c>
      <c r="C3393" s="102" t="s">
        <v>97</v>
      </c>
      <c r="D3393" s="191">
        <v>45454.0</v>
      </c>
      <c r="E3393" s="102" t="s">
        <v>86</v>
      </c>
      <c r="F3393" s="102" t="s">
        <v>86</v>
      </c>
    </row>
    <row r="3394" hidden="1">
      <c r="A3394" s="102" t="s">
        <v>2112</v>
      </c>
      <c r="B3394" s="102" t="s">
        <v>79</v>
      </c>
      <c r="C3394" s="102" t="s">
        <v>80</v>
      </c>
      <c r="D3394" s="191">
        <v>45454.0</v>
      </c>
      <c r="E3394" s="102" t="s">
        <v>86</v>
      </c>
      <c r="F3394" s="102" t="s">
        <v>86</v>
      </c>
    </row>
    <row r="3395" hidden="1">
      <c r="A3395" s="102" t="s">
        <v>2167</v>
      </c>
      <c r="B3395" s="102" t="s">
        <v>860</v>
      </c>
      <c r="C3395" s="102" t="s">
        <v>861</v>
      </c>
      <c r="D3395" s="191">
        <v>45454.0</v>
      </c>
      <c r="E3395" s="102" t="s">
        <v>327</v>
      </c>
      <c r="F3395" s="102" t="s">
        <v>327</v>
      </c>
    </row>
    <row r="3396" hidden="1">
      <c r="A3396" s="102" t="s">
        <v>2167</v>
      </c>
      <c r="B3396" s="102" t="s">
        <v>615</v>
      </c>
      <c r="C3396" s="102" t="s">
        <v>616</v>
      </c>
      <c r="D3396" s="172">
        <v>45454.0</v>
      </c>
      <c r="E3396" s="102" t="s">
        <v>327</v>
      </c>
      <c r="F3396" s="102" t="s">
        <v>327</v>
      </c>
    </row>
    <row r="3397" hidden="1">
      <c r="A3397" s="102" t="s">
        <v>2167</v>
      </c>
      <c r="B3397" s="102" t="s">
        <v>373</v>
      </c>
      <c r="C3397" s="102" t="s">
        <v>374</v>
      </c>
      <c r="D3397" s="191">
        <v>45454.0</v>
      </c>
      <c r="E3397" s="102" t="s">
        <v>327</v>
      </c>
      <c r="F3397" s="102" t="s">
        <v>327</v>
      </c>
    </row>
    <row r="3398" hidden="1">
      <c r="A3398" s="102" t="s">
        <v>2167</v>
      </c>
      <c r="B3398" s="102" t="s">
        <v>353</v>
      </c>
      <c r="C3398" s="102" t="s">
        <v>354</v>
      </c>
      <c r="D3398" s="191">
        <v>45454.0</v>
      </c>
      <c r="E3398" s="102" t="s">
        <v>327</v>
      </c>
      <c r="F3398" s="102" t="s">
        <v>327</v>
      </c>
    </row>
    <row r="3399" hidden="1">
      <c r="A3399" s="102" t="s">
        <v>2167</v>
      </c>
      <c r="B3399" s="102" t="s">
        <v>333</v>
      </c>
      <c r="C3399" s="102" t="s">
        <v>268</v>
      </c>
      <c r="D3399" s="191">
        <v>45454.0</v>
      </c>
      <c r="E3399" s="102" t="s">
        <v>327</v>
      </c>
      <c r="F3399" s="102" t="s">
        <v>327</v>
      </c>
    </row>
    <row r="3400" hidden="1">
      <c r="A3400" s="102" t="s">
        <v>2167</v>
      </c>
      <c r="B3400" s="102" t="s">
        <v>330</v>
      </c>
      <c r="C3400" s="102" t="s">
        <v>331</v>
      </c>
      <c r="D3400" s="191">
        <v>45454.0</v>
      </c>
      <c r="E3400" s="102" t="s">
        <v>327</v>
      </c>
      <c r="F3400" s="102" t="s">
        <v>327</v>
      </c>
    </row>
    <row r="3401" hidden="1">
      <c r="A3401" s="102" t="s">
        <v>2194</v>
      </c>
      <c r="B3401" s="102" t="s">
        <v>854</v>
      </c>
      <c r="C3401" s="102" t="s">
        <v>855</v>
      </c>
      <c r="D3401" s="191">
        <v>45454.0</v>
      </c>
      <c r="E3401" s="102" t="s">
        <v>439</v>
      </c>
      <c r="F3401" s="102" t="s">
        <v>439</v>
      </c>
    </row>
    <row r="3402" hidden="1">
      <c r="A3402" s="102" t="s">
        <v>2194</v>
      </c>
      <c r="B3402" s="102" t="s">
        <v>834</v>
      </c>
      <c r="C3402" s="102" t="s">
        <v>835</v>
      </c>
      <c r="D3402" s="191">
        <v>45454.0</v>
      </c>
      <c r="E3402" s="102" t="s">
        <v>439</v>
      </c>
      <c r="F3402" s="102" t="s">
        <v>439</v>
      </c>
    </row>
    <row r="3403" hidden="1">
      <c r="A3403" s="102" t="s">
        <v>2194</v>
      </c>
      <c r="B3403" s="102" t="s">
        <v>808</v>
      </c>
      <c r="C3403" s="102" t="s">
        <v>809</v>
      </c>
      <c r="D3403" s="191">
        <v>45454.0</v>
      </c>
      <c r="E3403" s="102" t="s">
        <v>439</v>
      </c>
      <c r="F3403" s="102" t="s">
        <v>439</v>
      </c>
    </row>
    <row r="3404" hidden="1">
      <c r="A3404" s="102" t="s">
        <v>2194</v>
      </c>
      <c r="B3404" s="102" t="s">
        <v>781</v>
      </c>
      <c r="C3404" s="102" t="s">
        <v>782</v>
      </c>
      <c r="D3404" s="191">
        <v>45454.0</v>
      </c>
      <c r="E3404" s="102" t="s">
        <v>439</v>
      </c>
      <c r="F3404" s="102" t="s">
        <v>439</v>
      </c>
    </row>
    <row r="3405" hidden="1">
      <c r="A3405" s="102" t="s">
        <v>2194</v>
      </c>
      <c r="B3405" s="102" t="s">
        <v>684</v>
      </c>
      <c r="C3405" s="102" t="s">
        <v>685</v>
      </c>
      <c r="D3405" s="191">
        <v>45454.0</v>
      </c>
      <c r="E3405" s="102" t="s">
        <v>439</v>
      </c>
      <c r="F3405" s="102" t="s">
        <v>439</v>
      </c>
    </row>
    <row r="3406" hidden="1">
      <c r="A3406" s="102" t="s">
        <v>2194</v>
      </c>
      <c r="B3406" s="102" t="s">
        <v>674</v>
      </c>
      <c r="C3406" s="102" t="s">
        <v>675</v>
      </c>
      <c r="D3406" s="191">
        <v>45454.0</v>
      </c>
      <c r="E3406" s="102" t="s">
        <v>439</v>
      </c>
      <c r="F3406" s="102" t="s">
        <v>439</v>
      </c>
    </row>
    <row r="3407" hidden="1">
      <c r="A3407" s="102" t="s">
        <v>2194</v>
      </c>
      <c r="B3407" s="102" t="s">
        <v>444</v>
      </c>
      <c r="C3407" s="102" t="s">
        <v>445</v>
      </c>
      <c r="D3407" s="191">
        <v>45454.0</v>
      </c>
      <c r="E3407" s="102" t="s">
        <v>439</v>
      </c>
      <c r="F3407" s="102" t="s">
        <v>439</v>
      </c>
    </row>
    <row r="3408" hidden="1">
      <c r="A3408" s="102" t="s">
        <v>2103</v>
      </c>
      <c r="B3408" s="102" t="s">
        <v>818</v>
      </c>
      <c r="C3408" s="102" t="s">
        <v>819</v>
      </c>
      <c r="D3408" s="191">
        <v>45454.0</v>
      </c>
      <c r="E3408" s="102" t="s">
        <v>50</v>
      </c>
      <c r="F3408" s="102" t="s">
        <v>27</v>
      </c>
    </row>
    <row r="3409" hidden="1">
      <c r="A3409" s="102" t="s">
        <v>2103</v>
      </c>
      <c r="B3409" s="102" t="s">
        <v>799</v>
      </c>
      <c r="C3409" s="102" t="s">
        <v>800</v>
      </c>
      <c r="D3409" s="192">
        <v>45454.0</v>
      </c>
      <c r="E3409" s="102" t="s">
        <v>27</v>
      </c>
      <c r="F3409" s="102" t="s">
        <v>27</v>
      </c>
    </row>
    <row r="3410" hidden="1">
      <c r="A3410" s="102" t="s">
        <v>2103</v>
      </c>
      <c r="B3410" s="102" t="s">
        <v>126</v>
      </c>
      <c r="C3410" s="102" t="s">
        <v>127</v>
      </c>
      <c r="D3410" s="191">
        <v>45454.0</v>
      </c>
      <c r="E3410" s="102" t="s">
        <v>114</v>
      </c>
      <c r="F3410" s="102" t="s">
        <v>27</v>
      </c>
    </row>
    <row r="3411" hidden="1">
      <c r="A3411" s="102" t="s">
        <v>2103</v>
      </c>
      <c r="B3411" s="102" t="s">
        <v>69</v>
      </c>
      <c r="C3411" s="102" t="s">
        <v>70</v>
      </c>
      <c r="D3411" s="172">
        <v>45454.0</v>
      </c>
      <c r="E3411" s="102" t="s">
        <v>27</v>
      </c>
      <c r="F3411" s="102" t="s">
        <v>27</v>
      </c>
    </row>
    <row r="3412" hidden="1">
      <c r="A3412" s="102" t="s">
        <v>2103</v>
      </c>
      <c r="B3412" s="102" t="s">
        <v>63</v>
      </c>
      <c r="C3412" s="102" t="s">
        <v>64</v>
      </c>
      <c r="D3412" s="191">
        <v>45454.0</v>
      </c>
      <c r="E3412" s="102" t="s">
        <v>27</v>
      </c>
      <c r="F3412" s="102" t="s">
        <v>27</v>
      </c>
    </row>
    <row r="3413" hidden="1">
      <c r="A3413" s="102" t="s">
        <v>2103</v>
      </c>
      <c r="B3413" s="102" t="s">
        <v>57</v>
      </c>
      <c r="C3413" s="102" t="s">
        <v>58</v>
      </c>
      <c r="D3413" s="191">
        <v>45454.0</v>
      </c>
      <c r="E3413" s="102" t="s">
        <v>27</v>
      </c>
      <c r="F3413" s="102" t="s">
        <v>27</v>
      </c>
    </row>
    <row r="3414" hidden="1">
      <c r="A3414" s="102" t="s">
        <v>2103</v>
      </c>
      <c r="B3414" s="102" t="s">
        <v>53</v>
      </c>
      <c r="C3414" s="102" t="s">
        <v>54</v>
      </c>
      <c r="D3414" s="191">
        <v>45454.0</v>
      </c>
      <c r="E3414" s="102" t="s">
        <v>27</v>
      </c>
      <c r="F3414" s="102" t="s">
        <v>27</v>
      </c>
    </row>
    <row r="3415" hidden="1">
      <c r="A3415" s="102" t="s">
        <v>2103</v>
      </c>
      <c r="B3415" s="102" t="s">
        <v>43</v>
      </c>
      <c r="C3415" s="102" t="s">
        <v>44</v>
      </c>
      <c r="D3415" s="191">
        <v>45454.0</v>
      </c>
      <c r="E3415" s="102" t="s">
        <v>27</v>
      </c>
      <c r="F3415" s="102" t="s">
        <v>27</v>
      </c>
    </row>
    <row r="3416" hidden="1">
      <c r="A3416" s="102" t="s">
        <v>2103</v>
      </c>
      <c r="B3416" s="102" t="s">
        <v>31</v>
      </c>
      <c r="C3416" s="102" t="s">
        <v>32</v>
      </c>
      <c r="D3416" s="191">
        <v>45454.0</v>
      </c>
      <c r="E3416" s="102" t="s">
        <v>27</v>
      </c>
      <c r="F3416" s="102" t="s">
        <v>27</v>
      </c>
    </row>
    <row r="3417" hidden="1">
      <c r="A3417" s="102" t="s">
        <v>2103</v>
      </c>
      <c r="B3417" s="102" t="s">
        <v>23</v>
      </c>
      <c r="C3417" s="102" t="s">
        <v>25</v>
      </c>
      <c r="D3417" s="191">
        <v>45454.0</v>
      </c>
      <c r="E3417" s="102" t="s">
        <v>27</v>
      </c>
      <c r="F3417" s="102" t="s">
        <v>27</v>
      </c>
    </row>
    <row r="3418" hidden="1">
      <c r="A3418" s="102" t="s">
        <v>2220</v>
      </c>
      <c r="B3418" s="102" t="s">
        <v>812</v>
      </c>
      <c r="C3418" s="102" t="s">
        <v>813</v>
      </c>
      <c r="D3418" s="191">
        <v>45484.0</v>
      </c>
      <c r="E3418" s="102" t="s">
        <v>293</v>
      </c>
      <c r="F3418" s="102" t="s">
        <v>293</v>
      </c>
    </row>
    <row r="3419" hidden="1">
      <c r="A3419" s="102" t="s">
        <v>2220</v>
      </c>
      <c r="B3419" s="102" t="s">
        <v>794</v>
      </c>
      <c r="C3419" s="102" t="s">
        <v>605</v>
      </c>
      <c r="D3419" s="191">
        <v>45484.0</v>
      </c>
      <c r="E3419" s="102" t="s">
        <v>293</v>
      </c>
      <c r="F3419" s="102" t="s">
        <v>293</v>
      </c>
    </row>
    <row r="3420" hidden="1">
      <c r="A3420" s="102" t="s">
        <v>2220</v>
      </c>
      <c r="B3420" s="102" t="s">
        <v>664</v>
      </c>
      <c r="C3420" s="102" t="s">
        <v>643</v>
      </c>
      <c r="D3420" s="191">
        <v>45484.0</v>
      </c>
      <c r="E3420" s="102" t="s">
        <v>293</v>
      </c>
      <c r="F3420" s="102" t="s">
        <v>293</v>
      </c>
    </row>
    <row r="3421" hidden="1">
      <c r="A3421" s="102" t="s">
        <v>2220</v>
      </c>
      <c r="B3421" s="102" t="s">
        <v>655</v>
      </c>
      <c r="C3421" s="102" t="s">
        <v>656</v>
      </c>
      <c r="D3421" s="191">
        <v>45484.0</v>
      </c>
      <c r="E3421" s="102" t="s">
        <v>293</v>
      </c>
      <c r="F3421" s="102" t="s">
        <v>293</v>
      </c>
    </row>
    <row r="3422" hidden="1">
      <c r="A3422" s="102" t="s">
        <v>2220</v>
      </c>
      <c r="B3422" s="102" t="s">
        <v>574</v>
      </c>
      <c r="C3422" s="102" t="s">
        <v>575</v>
      </c>
      <c r="D3422" s="191">
        <v>45484.0</v>
      </c>
      <c r="E3422" s="102" t="s">
        <v>293</v>
      </c>
      <c r="F3422" s="102" t="s">
        <v>293</v>
      </c>
    </row>
    <row r="3423" hidden="1">
      <c r="A3423" s="102" t="s">
        <v>2220</v>
      </c>
      <c r="B3423" s="102" t="s">
        <v>571</v>
      </c>
      <c r="C3423" s="102" t="s">
        <v>572</v>
      </c>
      <c r="D3423" s="191">
        <v>45484.0</v>
      </c>
      <c r="E3423" s="102" t="s">
        <v>293</v>
      </c>
      <c r="F3423" s="102" t="s">
        <v>293</v>
      </c>
    </row>
    <row r="3424" hidden="1">
      <c r="A3424" s="102" t="s">
        <v>2220</v>
      </c>
      <c r="B3424" s="102" t="s">
        <v>567</v>
      </c>
      <c r="C3424" s="102" t="s">
        <v>568</v>
      </c>
      <c r="D3424" s="191">
        <v>45484.0</v>
      </c>
      <c r="E3424" s="102" t="s">
        <v>293</v>
      </c>
      <c r="F3424" s="102" t="s">
        <v>293</v>
      </c>
    </row>
    <row r="3425" hidden="1">
      <c r="A3425" s="102" t="s">
        <v>2220</v>
      </c>
      <c r="B3425" s="102" t="s">
        <v>561</v>
      </c>
      <c r="C3425" s="102" t="s">
        <v>562</v>
      </c>
      <c r="D3425" s="191">
        <v>45484.0</v>
      </c>
      <c r="E3425" s="102" t="s">
        <v>293</v>
      </c>
      <c r="F3425" s="102" t="s">
        <v>293</v>
      </c>
    </row>
    <row r="3426" hidden="1">
      <c r="A3426" s="102" t="s">
        <v>2140</v>
      </c>
      <c r="B3426" s="102" t="s">
        <v>783</v>
      </c>
      <c r="C3426" s="102" t="s">
        <v>784</v>
      </c>
      <c r="D3426" s="191">
        <v>45515.0</v>
      </c>
      <c r="E3426" s="102" t="s">
        <v>50</v>
      </c>
      <c r="F3426" s="102" t="s">
        <v>50</v>
      </c>
    </row>
    <row r="3427" hidden="1">
      <c r="A3427" s="102" t="s">
        <v>2140</v>
      </c>
      <c r="B3427" s="102" t="s">
        <v>776</v>
      </c>
      <c r="C3427" s="102" t="s">
        <v>777</v>
      </c>
      <c r="D3427" s="191">
        <v>45515.0</v>
      </c>
      <c r="E3427" s="102" t="s">
        <v>50</v>
      </c>
      <c r="F3427" s="102" t="s">
        <v>50</v>
      </c>
    </row>
    <row r="3428" hidden="1">
      <c r="A3428" s="102" t="s">
        <v>2140</v>
      </c>
      <c r="B3428" s="102" t="s">
        <v>755</v>
      </c>
      <c r="C3428" s="102" t="s">
        <v>756</v>
      </c>
      <c r="D3428" s="191">
        <v>45515.0</v>
      </c>
      <c r="E3428" s="102" t="s">
        <v>50</v>
      </c>
      <c r="F3428" s="102" t="s">
        <v>50</v>
      </c>
    </row>
    <row r="3429" hidden="1">
      <c r="A3429" s="102" t="s">
        <v>2140</v>
      </c>
      <c r="B3429" s="102" t="s">
        <v>183</v>
      </c>
      <c r="C3429" s="102" t="s">
        <v>184</v>
      </c>
      <c r="D3429" s="191">
        <v>45515.0</v>
      </c>
      <c r="E3429" s="102" t="s">
        <v>50</v>
      </c>
      <c r="F3429" s="102" t="s">
        <v>50</v>
      </c>
    </row>
    <row r="3430" hidden="1">
      <c r="A3430" s="102" t="s">
        <v>2140</v>
      </c>
      <c r="B3430" s="102" t="s">
        <v>174</v>
      </c>
      <c r="C3430" s="102" t="s">
        <v>175</v>
      </c>
      <c r="D3430" s="191">
        <v>45515.0</v>
      </c>
      <c r="E3430" s="102" t="s">
        <v>50</v>
      </c>
      <c r="F3430" s="102" t="s">
        <v>50</v>
      </c>
    </row>
    <row r="3431" hidden="1">
      <c r="A3431" s="102" t="s">
        <v>2140</v>
      </c>
      <c r="B3431" s="102" t="s">
        <v>171</v>
      </c>
      <c r="C3431" s="102" t="s">
        <v>172</v>
      </c>
      <c r="D3431" s="191">
        <v>45515.0</v>
      </c>
      <c r="E3431" s="102" t="s">
        <v>50</v>
      </c>
      <c r="F3431" s="102" t="s">
        <v>50</v>
      </c>
    </row>
    <row r="3432" hidden="1">
      <c r="A3432" s="102" t="s">
        <v>2140</v>
      </c>
      <c r="B3432" s="102" t="s">
        <v>48</v>
      </c>
      <c r="C3432" s="102" t="s">
        <v>49</v>
      </c>
      <c r="D3432" s="191">
        <v>45515.0</v>
      </c>
      <c r="E3432" s="102" t="s">
        <v>50</v>
      </c>
      <c r="F3432" s="102" t="s">
        <v>50</v>
      </c>
    </row>
    <row r="3433" hidden="1">
      <c r="A3433" s="102" t="s">
        <v>2231</v>
      </c>
      <c r="B3433" s="102" t="s">
        <v>810</v>
      </c>
      <c r="C3433" s="102" t="s">
        <v>811</v>
      </c>
      <c r="D3433" s="191">
        <v>45515.0</v>
      </c>
      <c r="E3433" s="102" t="s">
        <v>453</v>
      </c>
      <c r="F3433" s="102" t="s">
        <v>453</v>
      </c>
    </row>
    <row r="3434" hidden="1">
      <c r="A3434" s="102" t="s">
        <v>2231</v>
      </c>
      <c r="B3434" s="102" t="s">
        <v>737</v>
      </c>
      <c r="C3434" s="102" t="s">
        <v>738</v>
      </c>
      <c r="D3434" s="191">
        <v>45515.0</v>
      </c>
      <c r="E3434" s="102" t="s">
        <v>453</v>
      </c>
      <c r="F3434" s="102" t="s">
        <v>453</v>
      </c>
    </row>
    <row r="3435" hidden="1">
      <c r="A3435" s="102" t="s">
        <v>2231</v>
      </c>
      <c r="B3435" s="102" t="s">
        <v>726</v>
      </c>
      <c r="C3435" s="102" t="s">
        <v>727</v>
      </c>
      <c r="D3435" s="191">
        <v>45515.0</v>
      </c>
      <c r="E3435" s="102" t="s">
        <v>453</v>
      </c>
      <c r="F3435" s="102" t="s">
        <v>453</v>
      </c>
    </row>
    <row r="3436" hidden="1">
      <c r="A3436" s="102" t="s">
        <v>2231</v>
      </c>
      <c r="B3436" s="102" t="s">
        <v>629</v>
      </c>
      <c r="C3436" s="102" t="s">
        <v>630</v>
      </c>
      <c r="D3436" s="191">
        <v>45515.0</v>
      </c>
      <c r="E3436" s="102" t="s">
        <v>453</v>
      </c>
      <c r="F3436" s="102" t="s">
        <v>453</v>
      </c>
    </row>
    <row r="3437" hidden="1">
      <c r="A3437" s="102" t="s">
        <v>2231</v>
      </c>
      <c r="B3437" s="102" t="s">
        <v>451</v>
      </c>
      <c r="C3437" s="102" t="s">
        <v>452</v>
      </c>
      <c r="D3437" s="191">
        <v>45515.0</v>
      </c>
      <c r="E3437" s="102" t="s">
        <v>453</v>
      </c>
      <c r="F3437" s="102" t="s">
        <v>453</v>
      </c>
    </row>
    <row r="3438" hidden="1">
      <c r="A3438" s="102" t="s">
        <v>2177</v>
      </c>
      <c r="B3438" s="102" t="s">
        <v>830</v>
      </c>
      <c r="C3438" s="102" t="s">
        <v>831</v>
      </c>
      <c r="D3438" s="191">
        <v>45515.0</v>
      </c>
      <c r="E3438" s="102" t="s">
        <v>387</v>
      </c>
      <c r="F3438" s="102" t="s">
        <v>387</v>
      </c>
    </row>
    <row r="3439" hidden="1">
      <c r="A3439" s="102" t="s">
        <v>2177</v>
      </c>
      <c r="B3439" s="102" t="s">
        <v>626</v>
      </c>
      <c r="C3439" s="102" t="s">
        <v>627</v>
      </c>
      <c r="D3439" s="191">
        <v>45515.0</v>
      </c>
      <c r="E3439" s="102" t="s">
        <v>387</v>
      </c>
      <c r="F3439" s="102" t="s">
        <v>387</v>
      </c>
    </row>
    <row r="3440" hidden="1">
      <c r="A3440" s="102" t="s">
        <v>2177</v>
      </c>
      <c r="B3440" s="102" t="s">
        <v>405</v>
      </c>
      <c r="C3440" s="102" t="s">
        <v>406</v>
      </c>
      <c r="D3440" s="191">
        <v>45515.0</v>
      </c>
      <c r="E3440" s="102" t="s">
        <v>387</v>
      </c>
      <c r="F3440" s="102" t="s">
        <v>387</v>
      </c>
    </row>
    <row r="3441" hidden="1">
      <c r="A3441" s="102" t="s">
        <v>2177</v>
      </c>
      <c r="B3441" s="102" t="s">
        <v>376</v>
      </c>
      <c r="C3441" s="102" t="s">
        <v>377</v>
      </c>
      <c r="D3441" s="192">
        <v>45515.0</v>
      </c>
      <c r="E3441" s="102" t="s">
        <v>327</v>
      </c>
      <c r="F3441" s="102" t="s">
        <v>387</v>
      </c>
    </row>
    <row r="3442" hidden="1">
      <c r="A3442" s="102" t="s">
        <v>2168</v>
      </c>
      <c r="B3442" s="102" t="s">
        <v>860</v>
      </c>
      <c r="C3442" s="102" t="s">
        <v>861</v>
      </c>
      <c r="D3442" s="191">
        <v>45515.0</v>
      </c>
      <c r="E3442" s="102" t="s">
        <v>327</v>
      </c>
      <c r="F3442" s="102" t="s">
        <v>327</v>
      </c>
    </row>
    <row r="3443" hidden="1">
      <c r="A3443" s="102" t="s">
        <v>2168</v>
      </c>
      <c r="B3443" s="102" t="s">
        <v>373</v>
      </c>
      <c r="C3443" s="102" t="s">
        <v>374</v>
      </c>
      <c r="D3443" s="191">
        <v>45515.0</v>
      </c>
      <c r="E3443" s="102" t="s">
        <v>327</v>
      </c>
      <c r="F3443" s="102" t="s">
        <v>327</v>
      </c>
    </row>
    <row r="3444" hidden="1">
      <c r="A3444" s="102" t="s">
        <v>2168</v>
      </c>
      <c r="B3444" s="102" t="s">
        <v>353</v>
      </c>
      <c r="C3444" s="102" t="s">
        <v>354</v>
      </c>
      <c r="D3444" s="191">
        <v>45515.0</v>
      </c>
      <c r="E3444" s="102" t="s">
        <v>327</v>
      </c>
      <c r="F3444" s="102" t="s">
        <v>327</v>
      </c>
    </row>
    <row r="3445" hidden="1">
      <c r="A3445" s="102" t="s">
        <v>2168</v>
      </c>
      <c r="B3445" s="102" t="s">
        <v>340</v>
      </c>
      <c r="C3445" s="102" t="s">
        <v>341</v>
      </c>
      <c r="D3445" s="191">
        <v>45515.0</v>
      </c>
      <c r="E3445" s="102" t="s">
        <v>327</v>
      </c>
      <c r="F3445" s="102" t="s">
        <v>327</v>
      </c>
    </row>
    <row r="3446" hidden="1">
      <c r="A3446" s="102" t="s">
        <v>2168</v>
      </c>
      <c r="B3446" s="102" t="s">
        <v>333</v>
      </c>
      <c r="C3446" s="102" t="s">
        <v>268</v>
      </c>
      <c r="D3446" s="191">
        <v>45515.0</v>
      </c>
      <c r="E3446" s="102" t="s">
        <v>327</v>
      </c>
      <c r="F3446" s="102" t="s">
        <v>327</v>
      </c>
    </row>
    <row r="3447" hidden="1">
      <c r="A3447" s="102" t="s">
        <v>2168</v>
      </c>
      <c r="B3447" s="102" t="s">
        <v>330</v>
      </c>
      <c r="C3447" s="102" t="s">
        <v>331</v>
      </c>
      <c r="D3447" s="191">
        <v>45515.0</v>
      </c>
      <c r="E3447" s="102" t="s">
        <v>327</v>
      </c>
      <c r="F3447" s="102" t="s">
        <v>327</v>
      </c>
    </row>
    <row r="3448" hidden="1">
      <c r="A3448" s="102" t="s">
        <v>2113</v>
      </c>
      <c r="B3448" s="102" t="s">
        <v>823</v>
      </c>
      <c r="C3448" s="102" t="s">
        <v>824</v>
      </c>
      <c r="D3448" s="106">
        <v>45515.0</v>
      </c>
      <c r="E3448" s="102" t="s">
        <v>86</v>
      </c>
      <c r="F3448" s="102" t="s">
        <v>86</v>
      </c>
    </row>
    <row r="3449" hidden="1">
      <c r="A3449" s="102" t="s">
        <v>2113</v>
      </c>
      <c r="B3449" s="102" t="s">
        <v>802</v>
      </c>
      <c r="C3449" s="102" t="s">
        <v>803</v>
      </c>
      <c r="D3449" s="191">
        <v>45515.0</v>
      </c>
      <c r="E3449" s="102" t="s">
        <v>86</v>
      </c>
      <c r="F3449" s="102" t="s">
        <v>86</v>
      </c>
    </row>
    <row r="3450" hidden="1">
      <c r="A3450" s="102" t="s">
        <v>2113</v>
      </c>
      <c r="B3450" s="102" t="s">
        <v>135</v>
      </c>
      <c r="C3450" s="102" t="s">
        <v>136</v>
      </c>
      <c r="D3450" s="191">
        <v>45515.0</v>
      </c>
      <c r="E3450" s="102" t="s">
        <v>114</v>
      </c>
      <c r="F3450" s="102" t="s">
        <v>86</v>
      </c>
    </row>
    <row r="3451" hidden="1">
      <c r="A3451" s="102" t="s">
        <v>2113</v>
      </c>
      <c r="B3451" s="102" t="s">
        <v>79</v>
      </c>
      <c r="C3451" s="102" t="s">
        <v>80</v>
      </c>
      <c r="D3451" s="191">
        <v>45515.0</v>
      </c>
      <c r="E3451" s="102" t="s">
        <v>86</v>
      </c>
      <c r="F3451" s="102" t="s">
        <v>86</v>
      </c>
    </row>
    <row r="3452" hidden="1">
      <c r="A3452" s="102" t="s">
        <v>2195</v>
      </c>
      <c r="B3452" s="102" t="s">
        <v>854</v>
      </c>
      <c r="C3452" s="102" t="s">
        <v>855</v>
      </c>
      <c r="D3452" s="191">
        <v>45515.0</v>
      </c>
      <c r="E3452" s="102" t="s">
        <v>439</v>
      </c>
      <c r="F3452" s="102" t="s">
        <v>439</v>
      </c>
    </row>
    <row r="3453" hidden="1">
      <c r="A3453" s="102" t="s">
        <v>2195</v>
      </c>
      <c r="B3453" s="102" t="s">
        <v>834</v>
      </c>
      <c r="C3453" s="102" t="s">
        <v>835</v>
      </c>
      <c r="D3453" s="191">
        <v>45515.0</v>
      </c>
      <c r="E3453" s="102" t="s">
        <v>439</v>
      </c>
      <c r="F3453" s="102" t="s">
        <v>439</v>
      </c>
    </row>
    <row r="3454" hidden="1">
      <c r="A3454" s="102" t="s">
        <v>2195</v>
      </c>
      <c r="B3454" s="102" t="s">
        <v>808</v>
      </c>
      <c r="C3454" s="102" t="s">
        <v>809</v>
      </c>
      <c r="D3454" s="191">
        <v>45515.0</v>
      </c>
      <c r="E3454" s="102" t="s">
        <v>439</v>
      </c>
      <c r="F3454" s="102" t="s">
        <v>439</v>
      </c>
    </row>
    <row r="3455" hidden="1">
      <c r="A3455" s="102" t="s">
        <v>2195</v>
      </c>
      <c r="B3455" s="102" t="s">
        <v>684</v>
      </c>
      <c r="C3455" s="102" t="s">
        <v>685</v>
      </c>
      <c r="D3455" s="191">
        <v>45515.0</v>
      </c>
      <c r="E3455" s="102" t="s">
        <v>439</v>
      </c>
      <c r="F3455" s="102" t="s">
        <v>439</v>
      </c>
    </row>
    <row r="3456" hidden="1">
      <c r="A3456" s="102" t="s">
        <v>2195</v>
      </c>
      <c r="B3456" s="102" t="s">
        <v>681</v>
      </c>
      <c r="C3456" s="102" t="s">
        <v>682</v>
      </c>
      <c r="D3456" s="191">
        <v>45515.0</v>
      </c>
      <c r="E3456" s="102" t="s">
        <v>306</v>
      </c>
      <c r="F3456" s="102" t="s">
        <v>439</v>
      </c>
    </row>
    <row r="3457" hidden="1">
      <c r="A3457" s="102" t="s">
        <v>2195</v>
      </c>
      <c r="B3457" s="102" t="s">
        <v>674</v>
      </c>
      <c r="C3457" s="102" t="s">
        <v>675</v>
      </c>
      <c r="D3457" s="191">
        <v>45515.0</v>
      </c>
      <c r="E3457" s="102" t="s">
        <v>439</v>
      </c>
      <c r="F3457" s="102" t="s">
        <v>439</v>
      </c>
    </row>
    <row r="3458" hidden="1">
      <c r="A3458" s="102" t="s">
        <v>2195</v>
      </c>
      <c r="B3458" s="102" t="s">
        <v>444</v>
      </c>
      <c r="C3458" s="102" t="s">
        <v>445</v>
      </c>
      <c r="D3458" s="191">
        <v>45515.0</v>
      </c>
      <c r="E3458" s="102" t="s">
        <v>439</v>
      </c>
      <c r="F3458" s="102" t="s">
        <v>439</v>
      </c>
    </row>
    <row r="3459" hidden="1">
      <c r="A3459" s="102" t="s">
        <v>2131</v>
      </c>
      <c r="B3459" s="102" t="s">
        <v>135</v>
      </c>
      <c r="C3459" s="102" t="s">
        <v>136</v>
      </c>
      <c r="D3459" s="191">
        <v>45546.0</v>
      </c>
      <c r="E3459" s="102" t="s">
        <v>114</v>
      </c>
      <c r="F3459" s="102" t="s">
        <v>114</v>
      </c>
    </row>
    <row r="3460" hidden="1">
      <c r="A3460" s="102" t="s">
        <v>2131</v>
      </c>
      <c r="B3460" s="102" t="s">
        <v>23</v>
      </c>
      <c r="C3460" s="102" t="s">
        <v>25</v>
      </c>
      <c r="D3460" s="191">
        <v>45546.0</v>
      </c>
      <c r="E3460" s="102" t="s">
        <v>27</v>
      </c>
      <c r="F3460" s="102" t="s">
        <v>114</v>
      </c>
    </row>
    <row r="3461" hidden="1">
      <c r="A3461" s="102" t="s">
        <v>2159</v>
      </c>
      <c r="B3461" s="102" t="s">
        <v>415</v>
      </c>
      <c r="C3461" s="102" t="s">
        <v>416</v>
      </c>
      <c r="D3461" s="191">
        <v>45546.0</v>
      </c>
      <c r="E3461" s="102" t="s">
        <v>306</v>
      </c>
      <c r="F3461" s="102" t="s">
        <v>232</v>
      </c>
    </row>
    <row r="3462" hidden="1">
      <c r="A3462" s="102" t="s">
        <v>2159</v>
      </c>
      <c r="B3462" s="102" t="s">
        <v>323</v>
      </c>
      <c r="C3462" s="102" t="s">
        <v>324</v>
      </c>
      <c r="D3462" s="191">
        <v>45546.0</v>
      </c>
      <c r="E3462" s="102" t="s">
        <v>232</v>
      </c>
      <c r="F3462" s="102" t="s">
        <v>232</v>
      </c>
    </row>
    <row r="3463" hidden="1">
      <c r="A3463" s="102" t="s">
        <v>2159</v>
      </c>
      <c r="B3463" s="102" t="s">
        <v>309</v>
      </c>
      <c r="C3463" s="102" t="s">
        <v>310</v>
      </c>
      <c r="D3463" s="191">
        <v>45546.0</v>
      </c>
      <c r="E3463" s="102" t="s">
        <v>232</v>
      </c>
      <c r="F3463" s="102" t="s">
        <v>232</v>
      </c>
    </row>
    <row r="3464" hidden="1">
      <c r="A3464" s="102" t="s">
        <v>2159</v>
      </c>
      <c r="B3464" s="102" t="s">
        <v>304</v>
      </c>
      <c r="C3464" s="102" t="s">
        <v>305</v>
      </c>
      <c r="D3464" s="191">
        <v>45546.0</v>
      </c>
      <c r="E3464" s="102" t="s">
        <v>232</v>
      </c>
      <c r="F3464" s="102" t="s">
        <v>232</v>
      </c>
    </row>
    <row r="3465" hidden="1">
      <c r="A3465" s="102" t="s">
        <v>2159</v>
      </c>
      <c r="B3465" s="102" t="s">
        <v>301</v>
      </c>
      <c r="C3465" s="102" t="s">
        <v>302</v>
      </c>
      <c r="D3465" s="191">
        <v>45546.0</v>
      </c>
      <c r="E3465" s="102" t="s">
        <v>232</v>
      </c>
      <c r="F3465" s="102" t="s">
        <v>232</v>
      </c>
    </row>
    <row r="3466" hidden="1">
      <c r="A3466" s="102" t="s">
        <v>2159</v>
      </c>
      <c r="B3466" s="102" t="s">
        <v>298</v>
      </c>
      <c r="C3466" s="102" t="s">
        <v>299</v>
      </c>
      <c r="D3466" s="191">
        <v>45546.0</v>
      </c>
      <c r="E3466" s="102" t="s">
        <v>232</v>
      </c>
      <c r="F3466" s="102" t="s">
        <v>232</v>
      </c>
    </row>
    <row r="3467" hidden="1">
      <c r="A3467" s="102" t="s">
        <v>2159</v>
      </c>
      <c r="B3467" s="102" t="s">
        <v>282</v>
      </c>
      <c r="C3467" s="102" t="s">
        <v>283</v>
      </c>
      <c r="D3467" s="191">
        <v>45546.0</v>
      </c>
      <c r="E3467" s="102" t="s">
        <v>232</v>
      </c>
      <c r="F3467" s="102" t="s">
        <v>232</v>
      </c>
    </row>
    <row r="3468" hidden="1">
      <c r="A3468" s="102" t="s">
        <v>2159</v>
      </c>
      <c r="B3468" s="102" t="s">
        <v>278</v>
      </c>
      <c r="C3468" s="102" t="s">
        <v>279</v>
      </c>
      <c r="D3468" s="191">
        <v>45546.0</v>
      </c>
      <c r="E3468" s="102" t="s">
        <v>232</v>
      </c>
      <c r="F3468" s="102" t="s">
        <v>232</v>
      </c>
    </row>
    <row r="3469" hidden="1">
      <c r="A3469" s="102" t="s">
        <v>2159</v>
      </c>
      <c r="B3469" s="102" t="s">
        <v>252</v>
      </c>
      <c r="C3469" s="102" t="s">
        <v>253</v>
      </c>
      <c r="D3469" s="191">
        <v>45546.0</v>
      </c>
      <c r="E3469" s="102" t="s">
        <v>232</v>
      </c>
      <c r="F3469" s="102" t="s">
        <v>232</v>
      </c>
    </row>
    <row r="3470" hidden="1">
      <c r="A3470" s="102" t="s">
        <v>2159</v>
      </c>
      <c r="B3470" s="102" t="s">
        <v>243</v>
      </c>
      <c r="C3470" s="102" t="s">
        <v>244</v>
      </c>
      <c r="D3470" s="191">
        <v>45546.0</v>
      </c>
      <c r="E3470" s="102" t="s">
        <v>225</v>
      </c>
      <c r="F3470" s="102" t="s">
        <v>232</v>
      </c>
    </row>
    <row r="3471" hidden="1">
      <c r="A3471" s="102" t="s">
        <v>2159</v>
      </c>
      <c r="B3471" s="102" t="s">
        <v>222</v>
      </c>
      <c r="C3471" s="102" t="s">
        <v>224</v>
      </c>
      <c r="D3471" s="191">
        <v>45546.0</v>
      </c>
      <c r="E3471" s="102" t="s">
        <v>225</v>
      </c>
      <c r="F3471" s="102" t="s">
        <v>232</v>
      </c>
    </row>
    <row r="3472">
      <c r="A3472" s="102" t="s">
        <v>2150</v>
      </c>
      <c r="B3472" s="102" t="s">
        <v>621</v>
      </c>
      <c r="C3472" s="102" t="s">
        <v>622</v>
      </c>
      <c r="D3472" s="191">
        <v>45546.0</v>
      </c>
      <c r="E3472" s="102" t="s">
        <v>225</v>
      </c>
      <c r="F3472" s="102" t="s">
        <v>225</v>
      </c>
    </row>
    <row r="3473" hidden="1">
      <c r="A3473" s="102" t="s">
        <v>2150</v>
      </c>
      <c r="B3473" s="102" t="s">
        <v>369</v>
      </c>
      <c r="C3473" s="102" t="s">
        <v>39</v>
      </c>
      <c r="D3473" s="191">
        <v>45546.0</v>
      </c>
      <c r="E3473" s="102" t="s">
        <v>225</v>
      </c>
      <c r="F3473" s="102" t="s">
        <v>225</v>
      </c>
    </row>
    <row r="3474" hidden="1">
      <c r="A3474" s="102" t="s">
        <v>2150</v>
      </c>
      <c r="B3474" s="102" t="s">
        <v>361</v>
      </c>
      <c r="C3474" s="102" t="s">
        <v>362</v>
      </c>
      <c r="D3474" s="191">
        <v>45546.0</v>
      </c>
      <c r="E3474" s="102" t="s">
        <v>225</v>
      </c>
      <c r="F3474" s="102" t="s">
        <v>225</v>
      </c>
    </row>
    <row r="3475" hidden="1">
      <c r="A3475" s="102" t="s">
        <v>2150</v>
      </c>
      <c r="B3475" s="102" t="s">
        <v>357</v>
      </c>
      <c r="C3475" s="102" t="s">
        <v>358</v>
      </c>
      <c r="D3475" s="191">
        <v>45546.0</v>
      </c>
      <c r="E3475" s="102" t="s">
        <v>225</v>
      </c>
      <c r="F3475" s="102" t="s">
        <v>225</v>
      </c>
    </row>
    <row r="3476" hidden="1">
      <c r="A3476" s="102" t="s">
        <v>2150</v>
      </c>
      <c r="B3476" s="102" t="s">
        <v>246</v>
      </c>
      <c r="C3476" s="102" t="s">
        <v>130</v>
      </c>
      <c r="D3476" s="191">
        <v>45546.0</v>
      </c>
      <c r="E3476" s="102" t="s">
        <v>225</v>
      </c>
      <c r="F3476" s="102" t="s">
        <v>225</v>
      </c>
    </row>
    <row r="3477" hidden="1">
      <c r="A3477" s="102" t="s">
        <v>2204</v>
      </c>
      <c r="B3477" s="102" t="s">
        <v>836</v>
      </c>
      <c r="C3477" s="102" t="s">
        <v>837</v>
      </c>
      <c r="D3477" s="191">
        <v>45546.0</v>
      </c>
      <c r="E3477" s="102" t="s">
        <v>472</v>
      </c>
      <c r="F3477" s="102" t="s">
        <v>472</v>
      </c>
    </row>
    <row r="3478" hidden="1">
      <c r="A3478" s="102" t="s">
        <v>2204</v>
      </c>
      <c r="B3478" s="102" t="s">
        <v>815</v>
      </c>
      <c r="C3478" s="102" t="s">
        <v>816</v>
      </c>
      <c r="D3478" s="191">
        <v>45546.0</v>
      </c>
      <c r="E3478" s="102" t="s">
        <v>472</v>
      </c>
      <c r="F3478" s="102" t="s">
        <v>472</v>
      </c>
    </row>
    <row r="3479" hidden="1">
      <c r="A3479" s="102" t="s">
        <v>2204</v>
      </c>
      <c r="B3479" s="102" t="s">
        <v>707</v>
      </c>
      <c r="C3479" s="102" t="s">
        <v>708</v>
      </c>
      <c r="D3479" s="191">
        <v>45546.0</v>
      </c>
      <c r="E3479" s="102" t="s">
        <v>472</v>
      </c>
      <c r="F3479" s="102" t="s">
        <v>472</v>
      </c>
    </row>
    <row r="3480" hidden="1">
      <c r="A3480" s="102" t="s">
        <v>2204</v>
      </c>
      <c r="B3480" s="102" t="s">
        <v>514</v>
      </c>
      <c r="C3480" s="102" t="s">
        <v>515</v>
      </c>
      <c r="D3480" s="191">
        <v>45546.0</v>
      </c>
      <c r="E3480" s="102" t="s">
        <v>472</v>
      </c>
      <c r="F3480" s="102" t="s">
        <v>472</v>
      </c>
    </row>
    <row r="3481" hidden="1">
      <c r="A3481" s="102" t="s">
        <v>2204</v>
      </c>
      <c r="B3481" s="102" t="s">
        <v>504</v>
      </c>
      <c r="C3481" s="102" t="s">
        <v>505</v>
      </c>
      <c r="D3481" s="191">
        <v>45546.0</v>
      </c>
      <c r="E3481" s="102" t="s">
        <v>472</v>
      </c>
      <c r="F3481" s="102" t="s">
        <v>472</v>
      </c>
    </row>
    <row r="3482" hidden="1">
      <c r="A3482" s="102" t="s">
        <v>2204</v>
      </c>
      <c r="B3482" s="102" t="s">
        <v>496</v>
      </c>
      <c r="C3482" s="102" t="s">
        <v>497</v>
      </c>
      <c r="D3482" s="191">
        <v>45546.0</v>
      </c>
      <c r="E3482" s="102" t="s">
        <v>472</v>
      </c>
      <c r="F3482" s="102" t="s">
        <v>472</v>
      </c>
    </row>
    <row r="3483" hidden="1">
      <c r="A3483" s="102" t="s">
        <v>2204</v>
      </c>
      <c r="B3483" s="102" t="s">
        <v>490</v>
      </c>
      <c r="C3483" s="102" t="s">
        <v>491</v>
      </c>
      <c r="D3483" s="191">
        <v>45546.0</v>
      </c>
      <c r="E3483" s="102" t="s">
        <v>472</v>
      </c>
      <c r="F3483" s="102" t="s">
        <v>472</v>
      </c>
    </row>
    <row r="3484" hidden="1">
      <c r="A3484" s="102" t="s">
        <v>2204</v>
      </c>
      <c r="B3484" s="102" t="s">
        <v>470</v>
      </c>
      <c r="C3484" s="102" t="s">
        <v>471</v>
      </c>
      <c r="D3484" s="191">
        <v>45546.0</v>
      </c>
      <c r="E3484" s="102" t="s">
        <v>472</v>
      </c>
      <c r="F3484" s="102" t="s">
        <v>472</v>
      </c>
    </row>
    <row r="3485">
      <c r="A3485" s="102" t="s">
        <v>2151</v>
      </c>
      <c r="B3485" s="102" t="s">
        <v>621</v>
      </c>
      <c r="C3485" s="102" t="s">
        <v>622</v>
      </c>
      <c r="D3485" s="191">
        <v>45576.0</v>
      </c>
      <c r="E3485" s="102" t="s">
        <v>225</v>
      </c>
      <c r="F3485" s="102" t="s">
        <v>225</v>
      </c>
    </row>
    <row r="3486" hidden="1">
      <c r="A3486" s="102" t="s">
        <v>2151</v>
      </c>
      <c r="B3486" s="102" t="s">
        <v>369</v>
      </c>
      <c r="C3486" s="102" t="s">
        <v>39</v>
      </c>
      <c r="D3486" s="191">
        <v>45576.0</v>
      </c>
      <c r="E3486" s="102" t="s">
        <v>225</v>
      </c>
      <c r="F3486" s="102" t="s">
        <v>225</v>
      </c>
    </row>
    <row r="3487" hidden="1">
      <c r="A3487" s="102" t="s">
        <v>2151</v>
      </c>
      <c r="B3487" s="102" t="s">
        <v>246</v>
      </c>
      <c r="C3487" s="102" t="s">
        <v>130</v>
      </c>
      <c r="D3487" s="191">
        <v>45576.0</v>
      </c>
      <c r="E3487" s="102" t="s">
        <v>225</v>
      </c>
      <c r="F3487" s="102" t="s">
        <v>225</v>
      </c>
    </row>
    <row r="3488" hidden="1">
      <c r="A3488" s="102" t="s">
        <v>2141</v>
      </c>
      <c r="B3488" s="102" t="s">
        <v>776</v>
      </c>
      <c r="C3488" s="102" t="s">
        <v>777</v>
      </c>
      <c r="D3488" s="191">
        <v>45576.0</v>
      </c>
      <c r="E3488" s="102" t="s">
        <v>50</v>
      </c>
      <c r="F3488" s="102" t="s">
        <v>50</v>
      </c>
    </row>
    <row r="3489" hidden="1">
      <c r="A3489" s="102" t="s">
        <v>2141</v>
      </c>
      <c r="B3489" s="102" t="s">
        <v>174</v>
      </c>
      <c r="C3489" s="102" t="s">
        <v>175</v>
      </c>
      <c r="D3489" s="191">
        <v>45576.0</v>
      </c>
      <c r="E3489" s="102" t="s">
        <v>50</v>
      </c>
      <c r="F3489" s="102" t="s">
        <v>50</v>
      </c>
    </row>
    <row r="3490" hidden="1">
      <c r="A3490" s="102" t="s">
        <v>2141</v>
      </c>
      <c r="B3490" s="102" t="s">
        <v>171</v>
      </c>
      <c r="C3490" s="102" t="s">
        <v>172</v>
      </c>
      <c r="D3490" s="191">
        <v>45576.0</v>
      </c>
      <c r="E3490" s="102" t="s">
        <v>50</v>
      </c>
      <c r="F3490" s="102" t="s">
        <v>50</v>
      </c>
    </row>
    <row r="3491" hidden="1">
      <c r="A3491" s="102" t="s">
        <v>2141</v>
      </c>
      <c r="B3491" s="102" t="s">
        <v>48</v>
      </c>
      <c r="C3491" s="102" t="s">
        <v>49</v>
      </c>
      <c r="D3491" s="191">
        <v>45576.0</v>
      </c>
      <c r="E3491" s="102" t="s">
        <v>50</v>
      </c>
      <c r="F3491" s="102" t="s">
        <v>50</v>
      </c>
    </row>
    <row r="3492" hidden="1">
      <c r="A3492" s="102" t="s">
        <v>2160</v>
      </c>
      <c r="B3492" s="102" t="s">
        <v>863</v>
      </c>
      <c r="C3492" s="102" t="s">
        <v>864</v>
      </c>
      <c r="D3492" s="191">
        <v>45576.0</v>
      </c>
      <c r="E3492" s="102" t="s">
        <v>232</v>
      </c>
      <c r="F3492" s="102" t="s">
        <v>232</v>
      </c>
    </row>
    <row r="3493" hidden="1">
      <c r="A3493" s="102" t="s">
        <v>2160</v>
      </c>
      <c r="B3493" s="102" t="s">
        <v>849</v>
      </c>
      <c r="C3493" s="102" t="s">
        <v>850</v>
      </c>
      <c r="D3493" s="191">
        <v>45576.0</v>
      </c>
      <c r="E3493" s="102" t="s">
        <v>306</v>
      </c>
      <c r="F3493" s="102" t="s">
        <v>232</v>
      </c>
    </row>
    <row r="3494" hidden="1">
      <c r="A3494" s="102" t="s">
        <v>2160</v>
      </c>
      <c r="B3494" s="102" t="s">
        <v>730</v>
      </c>
      <c r="C3494" s="102" t="s">
        <v>731</v>
      </c>
      <c r="D3494" s="191">
        <v>45576.0</v>
      </c>
      <c r="E3494" s="102" t="s">
        <v>306</v>
      </c>
      <c r="F3494" s="102" t="s">
        <v>232</v>
      </c>
    </row>
    <row r="3495" hidden="1">
      <c r="A3495" s="102" t="s">
        <v>2160</v>
      </c>
      <c r="B3495" s="102" t="s">
        <v>670</v>
      </c>
      <c r="C3495" s="102" t="s">
        <v>671</v>
      </c>
      <c r="D3495" s="191">
        <v>45576.0</v>
      </c>
      <c r="E3495" s="102" t="s">
        <v>306</v>
      </c>
      <c r="F3495" s="102" t="s">
        <v>232</v>
      </c>
    </row>
    <row r="3496" hidden="1">
      <c r="A3496" s="102" t="s">
        <v>2160</v>
      </c>
      <c r="B3496" s="102" t="s">
        <v>418</v>
      </c>
      <c r="C3496" s="102" t="s">
        <v>419</v>
      </c>
      <c r="D3496" s="191">
        <v>45576.0</v>
      </c>
      <c r="E3496" s="102" t="s">
        <v>306</v>
      </c>
      <c r="F3496" s="102" t="s">
        <v>232</v>
      </c>
    </row>
    <row r="3497" hidden="1">
      <c r="A3497" s="102" t="s">
        <v>2160</v>
      </c>
      <c r="B3497" s="102" t="s">
        <v>415</v>
      </c>
      <c r="C3497" s="102" t="s">
        <v>416</v>
      </c>
      <c r="D3497" s="191">
        <v>45576.0</v>
      </c>
      <c r="E3497" s="102" t="s">
        <v>306</v>
      </c>
      <c r="F3497" s="102" t="s">
        <v>232</v>
      </c>
    </row>
    <row r="3498" hidden="1">
      <c r="A3498" s="102" t="s">
        <v>2160</v>
      </c>
      <c r="B3498" s="102" t="s">
        <v>408</v>
      </c>
      <c r="C3498" s="102" t="s">
        <v>409</v>
      </c>
      <c r="D3498" s="172">
        <v>45576.0</v>
      </c>
      <c r="E3498" s="102" t="s">
        <v>306</v>
      </c>
      <c r="F3498" s="102" t="s">
        <v>232</v>
      </c>
    </row>
    <row r="3499" hidden="1">
      <c r="A3499" s="102" t="s">
        <v>2160</v>
      </c>
      <c r="B3499" s="102" t="s">
        <v>323</v>
      </c>
      <c r="C3499" s="102" t="s">
        <v>324</v>
      </c>
      <c r="D3499" s="191">
        <v>45576.0</v>
      </c>
      <c r="E3499" s="102" t="s">
        <v>232</v>
      </c>
      <c r="F3499" s="102" t="s">
        <v>232</v>
      </c>
    </row>
    <row r="3500" hidden="1">
      <c r="A3500" s="102" t="s">
        <v>2160</v>
      </c>
      <c r="B3500" s="102" t="s">
        <v>309</v>
      </c>
      <c r="C3500" s="102" t="s">
        <v>310</v>
      </c>
      <c r="D3500" s="191">
        <v>45576.0</v>
      </c>
      <c r="E3500" s="102" t="s">
        <v>232</v>
      </c>
      <c r="F3500" s="102" t="s">
        <v>232</v>
      </c>
    </row>
    <row r="3501" hidden="1">
      <c r="A3501" s="102" t="s">
        <v>2160</v>
      </c>
      <c r="B3501" s="102" t="s">
        <v>304</v>
      </c>
      <c r="C3501" s="102" t="s">
        <v>305</v>
      </c>
      <c r="D3501" s="191">
        <v>45576.0</v>
      </c>
      <c r="E3501" s="102" t="s">
        <v>232</v>
      </c>
      <c r="F3501" s="102" t="s">
        <v>232</v>
      </c>
    </row>
    <row r="3502" hidden="1">
      <c r="A3502" s="102" t="s">
        <v>2160</v>
      </c>
      <c r="B3502" s="102" t="s">
        <v>301</v>
      </c>
      <c r="C3502" s="102" t="s">
        <v>302</v>
      </c>
      <c r="D3502" s="191">
        <v>45576.0</v>
      </c>
      <c r="E3502" s="102" t="s">
        <v>232</v>
      </c>
      <c r="F3502" s="102" t="s">
        <v>232</v>
      </c>
    </row>
    <row r="3503" hidden="1">
      <c r="A3503" s="102" t="s">
        <v>2160</v>
      </c>
      <c r="B3503" s="102" t="s">
        <v>298</v>
      </c>
      <c r="C3503" s="102" t="s">
        <v>299</v>
      </c>
      <c r="D3503" s="191">
        <v>45576.0</v>
      </c>
      <c r="E3503" s="102" t="s">
        <v>232</v>
      </c>
      <c r="F3503" s="102" t="s">
        <v>232</v>
      </c>
    </row>
    <row r="3504" hidden="1">
      <c r="A3504" s="102" t="s">
        <v>2160</v>
      </c>
      <c r="B3504" s="102" t="s">
        <v>271</v>
      </c>
      <c r="C3504" s="102" t="s">
        <v>272</v>
      </c>
      <c r="D3504" s="191">
        <v>45576.0</v>
      </c>
      <c r="E3504" s="102" t="s">
        <v>232</v>
      </c>
      <c r="F3504" s="102" t="s">
        <v>232</v>
      </c>
    </row>
    <row r="3505" hidden="1">
      <c r="A3505" s="102" t="s">
        <v>2160</v>
      </c>
      <c r="B3505" s="102" t="s">
        <v>264</v>
      </c>
      <c r="C3505" s="102" t="s">
        <v>265</v>
      </c>
      <c r="D3505" s="191">
        <v>45576.0</v>
      </c>
      <c r="E3505" s="102" t="s">
        <v>232</v>
      </c>
      <c r="F3505" s="102" t="s">
        <v>232</v>
      </c>
    </row>
    <row r="3506" hidden="1">
      <c r="A3506" s="102" t="s">
        <v>2160</v>
      </c>
      <c r="B3506" s="102" t="s">
        <v>252</v>
      </c>
      <c r="C3506" s="102" t="s">
        <v>253</v>
      </c>
      <c r="D3506" s="191">
        <v>45576.0</v>
      </c>
      <c r="E3506" s="102" t="s">
        <v>232</v>
      </c>
      <c r="F3506" s="102" t="s">
        <v>232</v>
      </c>
    </row>
    <row r="3507" hidden="1">
      <c r="A3507" s="102" t="s">
        <v>2160</v>
      </c>
      <c r="B3507" s="102" t="s">
        <v>230</v>
      </c>
      <c r="C3507" s="102" t="s">
        <v>231</v>
      </c>
      <c r="D3507" s="172">
        <v>45576.0</v>
      </c>
      <c r="E3507" s="102" t="s">
        <v>225</v>
      </c>
      <c r="F3507" s="102" t="s">
        <v>232</v>
      </c>
    </row>
    <row r="3508" hidden="1">
      <c r="A3508" s="102" t="s">
        <v>2160</v>
      </c>
      <c r="B3508" s="102" t="s">
        <v>222</v>
      </c>
      <c r="C3508" s="102" t="s">
        <v>224</v>
      </c>
      <c r="D3508" s="191">
        <v>45576.0</v>
      </c>
      <c r="E3508" s="102" t="s">
        <v>225</v>
      </c>
      <c r="F3508" s="102" t="s">
        <v>232</v>
      </c>
    </row>
    <row r="3509" hidden="1">
      <c r="A3509" s="102" t="s">
        <v>2205</v>
      </c>
      <c r="B3509" s="102" t="s">
        <v>836</v>
      </c>
      <c r="C3509" s="102" t="s">
        <v>837</v>
      </c>
      <c r="D3509" s="191">
        <v>45576.0</v>
      </c>
      <c r="E3509" s="102" t="s">
        <v>472</v>
      </c>
      <c r="F3509" s="102" t="s">
        <v>472</v>
      </c>
    </row>
    <row r="3510" hidden="1">
      <c r="A3510" s="102" t="s">
        <v>2205</v>
      </c>
      <c r="B3510" s="102" t="s">
        <v>815</v>
      </c>
      <c r="C3510" s="102" t="s">
        <v>816</v>
      </c>
      <c r="D3510" s="191">
        <v>45576.0</v>
      </c>
      <c r="E3510" s="102" t="s">
        <v>472</v>
      </c>
      <c r="F3510" s="102" t="s">
        <v>472</v>
      </c>
    </row>
    <row r="3511" hidden="1">
      <c r="A3511" s="102" t="s">
        <v>2205</v>
      </c>
      <c r="B3511" s="102" t="s">
        <v>639</v>
      </c>
      <c r="C3511" s="102" t="s">
        <v>640</v>
      </c>
      <c r="D3511" s="191">
        <v>45576.0</v>
      </c>
      <c r="E3511" s="102" t="s">
        <v>472</v>
      </c>
      <c r="F3511" s="102" t="s">
        <v>472</v>
      </c>
    </row>
    <row r="3512" hidden="1">
      <c r="A3512" s="102" t="s">
        <v>2205</v>
      </c>
      <c r="B3512" s="102" t="s">
        <v>514</v>
      </c>
      <c r="C3512" s="102" t="s">
        <v>515</v>
      </c>
      <c r="D3512" s="191">
        <v>45576.0</v>
      </c>
      <c r="E3512" s="102" t="s">
        <v>472</v>
      </c>
      <c r="F3512" s="102" t="s">
        <v>472</v>
      </c>
    </row>
    <row r="3513" hidden="1">
      <c r="A3513" s="102" t="s">
        <v>2205</v>
      </c>
      <c r="B3513" s="102" t="s">
        <v>508</v>
      </c>
      <c r="C3513" s="102" t="s">
        <v>509</v>
      </c>
      <c r="D3513" s="191">
        <v>45576.0</v>
      </c>
      <c r="E3513" s="102" t="s">
        <v>472</v>
      </c>
      <c r="F3513" s="102" t="s">
        <v>472</v>
      </c>
    </row>
    <row r="3514" hidden="1">
      <c r="A3514" s="102" t="s">
        <v>2205</v>
      </c>
      <c r="B3514" s="102" t="s">
        <v>504</v>
      </c>
      <c r="C3514" s="102" t="s">
        <v>505</v>
      </c>
      <c r="D3514" s="191">
        <v>45576.0</v>
      </c>
      <c r="E3514" s="102" t="s">
        <v>472</v>
      </c>
      <c r="F3514" s="102" t="s">
        <v>472</v>
      </c>
    </row>
    <row r="3515" hidden="1">
      <c r="A3515" s="102" t="s">
        <v>2205</v>
      </c>
      <c r="B3515" s="102" t="s">
        <v>496</v>
      </c>
      <c r="C3515" s="102" t="s">
        <v>497</v>
      </c>
      <c r="D3515" s="191">
        <v>45576.0</v>
      </c>
      <c r="E3515" s="102" t="s">
        <v>472</v>
      </c>
      <c r="F3515" s="102" t="s">
        <v>472</v>
      </c>
    </row>
    <row r="3516" hidden="1">
      <c r="A3516" s="102" t="s">
        <v>2205</v>
      </c>
      <c r="B3516" s="102" t="s">
        <v>490</v>
      </c>
      <c r="C3516" s="102" t="s">
        <v>491</v>
      </c>
      <c r="D3516" s="191">
        <v>45576.0</v>
      </c>
      <c r="E3516" s="102" t="s">
        <v>472</v>
      </c>
      <c r="F3516" s="102" t="s">
        <v>472</v>
      </c>
    </row>
    <row r="3517" hidden="1">
      <c r="A3517" s="102" t="s">
        <v>2123</v>
      </c>
      <c r="B3517" s="102" t="s">
        <v>845</v>
      </c>
      <c r="C3517" s="102" t="s">
        <v>846</v>
      </c>
      <c r="D3517" s="191">
        <v>45576.0</v>
      </c>
      <c r="E3517" s="102" t="s">
        <v>190</v>
      </c>
      <c r="F3517" s="102" t="s">
        <v>190</v>
      </c>
    </row>
    <row r="3518" hidden="1">
      <c r="A3518" s="102" t="s">
        <v>2123</v>
      </c>
      <c r="B3518" s="102" t="s">
        <v>212</v>
      </c>
      <c r="C3518" s="102" t="s">
        <v>213</v>
      </c>
      <c r="D3518" s="191">
        <v>45576.0</v>
      </c>
      <c r="E3518" s="102" t="s">
        <v>190</v>
      </c>
      <c r="F3518" s="102" t="s">
        <v>190</v>
      </c>
    </row>
    <row r="3519" hidden="1">
      <c r="A3519" s="102" t="s">
        <v>2123</v>
      </c>
      <c r="B3519" s="102" t="s">
        <v>187</v>
      </c>
      <c r="C3519" s="102" t="s">
        <v>189</v>
      </c>
      <c r="D3519" s="191">
        <v>45576.0</v>
      </c>
      <c r="E3519" s="102" t="s">
        <v>190</v>
      </c>
      <c r="F3519" s="102" t="s">
        <v>190</v>
      </c>
    </row>
    <row r="3520" hidden="1">
      <c r="A3520" s="102" t="s">
        <v>2104</v>
      </c>
      <c r="B3520" s="102" t="s">
        <v>839</v>
      </c>
      <c r="C3520" s="102" t="s">
        <v>840</v>
      </c>
      <c r="D3520" s="191">
        <v>45515.0</v>
      </c>
      <c r="E3520" s="102" t="s">
        <v>27</v>
      </c>
      <c r="F3520" s="102" t="s">
        <v>27</v>
      </c>
    </row>
    <row r="3521" hidden="1">
      <c r="A3521" s="102" t="s">
        <v>2104</v>
      </c>
      <c r="B3521" s="102" t="s">
        <v>818</v>
      </c>
      <c r="C3521" s="102" t="s">
        <v>819</v>
      </c>
      <c r="D3521" s="191">
        <v>45515.0</v>
      </c>
      <c r="E3521" s="102" t="s">
        <v>50</v>
      </c>
      <c r="F3521" s="102" t="s">
        <v>27</v>
      </c>
    </row>
    <row r="3522" hidden="1">
      <c r="A3522" s="102" t="s">
        <v>2104</v>
      </c>
      <c r="B3522" s="102" t="s">
        <v>799</v>
      </c>
      <c r="C3522" s="102" t="s">
        <v>800</v>
      </c>
      <c r="D3522" s="192">
        <v>45515.0</v>
      </c>
      <c r="E3522" s="102" t="s">
        <v>27</v>
      </c>
      <c r="F3522" s="102" t="s">
        <v>27</v>
      </c>
    </row>
    <row r="3523" hidden="1">
      <c r="A3523" s="102" t="s">
        <v>2104</v>
      </c>
      <c r="B3523" s="102" t="s">
        <v>63</v>
      </c>
      <c r="C3523" s="102" t="s">
        <v>64</v>
      </c>
      <c r="D3523" s="191">
        <v>45515.0</v>
      </c>
      <c r="E3523" s="102" t="s">
        <v>27</v>
      </c>
      <c r="F3523" s="102" t="s">
        <v>27</v>
      </c>
    </row>
    <row r="3524" hidden="1">
      <c r="A3524" s="102" t="s">
        <v>2104</v>
      </c>
      <c r="B3524" s="102" t="s">
        <v>57</v>
      </c>
      <c r="C3524" s="102" t="s">
        <v>58</v>
      </c>
      <c r="D3524" s="191">
        <v>45515.0</v>
      </c>
      <c r="E3524" s="102" t="s">
        <v>27</v>
      </c>
      <c r="F3524" s="102" t="s">
        <v>27</v>
      </c>
    </row>
    <row r="3525" hidden="1">
      <c r="A3525" s="102" t="s">
        <v>2104</v>
      </c>
      <c r="B3525" s="102" t="s">
        <v>43</v>
      </c>
      <c r="C3525" s="102" t="s">
        <v>44</v>
      </c>
      <c r="D3525" s="191">
        <v>45515.0</v>
      </c>
      <c r="E3525" s="102" t="s">
        <v>27</v>
      </c>
      <c r="F3525" s="102" t="s">
        <v>27</v>
      </c>
    </row>
    <row r="3526" hidden="1">
      <c r="A3526" s="102" t="s">
        <v>2104</v>
      </c>
      <c r="B3526" s="102" t="s">
        <v>31</v>
      </c>
      <c r="C3526" s="102" t="s">
        <v>32</v>
      </c>
      <c r="D3526" s="191">
        <v>45515.0</v>
      </c>
      <c r="E3526" s="102" t="s">
        <v>27</v>
      </c>
      <c r="F3526" s="102" t="s">
        <v>27</v>
      </c>
    </row>
    <row r="3527" hidden="1">
      <c r="A3527" s="102" t="s">
        <v>2213</v>
      </c>
      <c r="B3527" s="102" t="s">
        <v>544</v>
      </c>
      <c r="C3527" s="102" t="s">
        <v>545</v>
      </c>
      <c r="D3527" s="172">
        <v>45607.0</v>
      </c>
      <c r="E3527" s="102" t="s">
        <v>449</v>
      </c>
      <c r="F3527" s="102" t="s">
        <v>449</v>
      </c>
    </row>
    <row r="3528" hidden="1">
      <c r="A3528" s="102" t="s">
        <v>2213</v>
      </c>
      <c r="B3528" s="102" t="s">
        <v>541</v>
      </c>
      <c r="C3528" s="102" t="s">
        <v>542</v>
      </c>
      <c r="D3528" s="191">
        <v>45607.0</v>
      </c>
      <c r="E3528" s="102" t="s">
        <v>449</v>
      </c>
      <c r="F3528" s="102" t="s">
        <v>449</v>
      </c>
    </row>
    <row r="3529" hidden="1">
      <c r="A3529" s="102" t="s">
        <v>2213</v>
      </c>
      <c r="B3529" s="102" t="s">
        <v>526</v>
      </c>
      <c r="C3529" s="102" t="s">
        <v>527</v>
      </c>
      <c r="D3529" s="191">
        <v>45607.0</v>
      </c>
      <c r="E3529" s="102" t="s">
        <v>449</v>
      </c>
      <c r="F3529" s="102" t="s">
        <v>449</v>
      </c>
    </row>
    <row r="3530" hidden="1">
      <c r="A3530" s="102" t="s">
        <v>2213</v>
      </c>
      <c r="B3530" s="102" t="s">
        <v>447</v>
      </c>
      <c r="C3530" s="102" t="s">
        <v>448</v>
      </c>
      <c r="D3530" s="191">
        <v>45607.0</v>
      </c>
      <c r="E3530" s="102" t="s">
        <v>449</v>
      </c>
      <c r="F3530" s="102" t="s">
        <v>449</v>
      </c>
    </row>
    <row r="3531" hidden="1">
      <c r="A3531" s="102" t="s">
        <v>2221</v>
      </c>
      <c r="B3531" s="102" t="s">
        <v>812</v>
      </c>
      <c r="C3531" s="102" t="s">
        <v>813</v>
      </c>
      <c r="D3531" s="191">
        <v>45607.0</v>
      </c>
      <c r="E3531" s="102" t="s">
        <v>293</v>
      </c>
      <c r="F3531" s="102" t="s">
        <v>293</v>
      </c>
    </row>
    <row r="3532" hidden="1">
      <c r="A3532" s="102" t="s">
        <v>2221</v>
      </c>
      <c r="B3532" s="102" t="s">
        <v>794</v>
      </c>
      <c r="C3532" s="102" t="s">
        <v>605</v>
      </c>
      <c r="D3532" s="191">
        <v>45607.0</v>
      </c>
      <c r="E3532" s="102" t="s">
        <v>293</v>
      </c>
      <c r="F3532" s="102" t="s">
        <v>293</v>
      </c>
    </row>
    <row r="3533" hidden="1">
      <c r="A3533" s="102" t="s">
        <v>2221</v>
      </c>
      <c r="B3533" s="102" t="s">
        <v>664</v>
      </c>
      <c r="C3533" s="102" t="s">
        <v>643</v>
      </c>
      <c r="D3533" s="191">
        <v>45607.0</v>
      </c>
      <c r="E3533" s="102" t="s">
        <v>293</v>
      </c>
      <c r="F3533" s="102" t="s">
        <v>293</v>
      </c>
    </row>
    <row r="3534" hidden="1">
      <c r="A3534" s="102" t="s">
        <v>2221</v>
      </c>
      <c r="B3534" s="102" t="s">
        <v>574</v>
      </c>
      <c r="C3534" s="102" t="s">
        <v>575</v>
      </c>
      <c r="D3534" s="191">
        <v>45607.0</v>
      </c>
      <c r="E3534" s="102" t="s">
        <v>293</v>
      </c>
      <c r="F3534" s="102" t="s">
        <v>293</v>
      </c>
    </row>
    <row r="3535" hidden="1">
      <c r="A3535" s="102" t="s">
        <v>2221</v>
      </c>
      <c r="B3535" s="102" t="s">
        <v>571</v>
      </c>
      <c r="C3535" s="102" t="s">
        <v>572</v>
      </c>
      <c r="D3535" s="191">
        <v>45607.0</v>
      </c>
      <c r="E3535" s="102" t="s">
        <v>293</v>
      </c>
      <c r="F3535" s="102" t="s">
        <v>293</v>
      </c>
    </row>
    <row r="3536" hidden="1">
      <c r="A3536" s="102" t="s">
        <v>2221</v>
      </c>
      <c r="B3536" s="102" t="s">
        <v>567</v>
      </c>
      <c r="C3536" s="102" t="s">
        <v>568</v>
      </c>
      <c r="D3536" s="191">
        <v>45607.0</v>
      </c>
      <c r="E3536" s="102" t="s">
        <v>293</v>
      </c>
      <c r="F3536" s="102" t="s">
        <v>293</v>
      </c>
    </row>
    <row r="3537" hidden="1">
      <c r="A3537" s="102" t="s">
        <v>2094</v>
      </c>
      <c r="B3537" s="102" t="s">
        <v>768</v>
      </c>
      <c r="C3537" s="102" t="s">
        <v>769</v>
      </c>
      <c r="D3537" s="191">
        <v>45607.0</v>
      </c>
      <c r="E3537" s="102" t="s">
        <v>141</v>
      </c>
      <c r="F3537" s="102" t="s">
        <v>141</v>
      </c>
    </row>
    <row r="3538" hidden="1">
      <c r="A3538" s="102" t="s">
        <v>2094</v>
      </c>
      <c r="B3538" s="102" t="s">
        <v>719</v>
      </c>
      <c r="C3538" s="102" t="s">
        <v>720</v>
      </c>
      <c r="D3538" s="191">
        <v>45607.0</v>
      </c>
      <c r="E3538" s="102" t="s">
        <v>141</v>
      </c>
      <c r="F3538" s="102" t="s">
        <v>141</v>
      </c>
    </row>
    <row r="3539" hidden="1">
      <c r="A3539" s="102" t="s">
        <v>2094</v>
      </c>
      <c r="B3539" s="102" t="s">
        <v>160</v>
      </c>
      <c r="C3539" s="102" t="s">
        <v>161</v>
      </c>
      <c r="D3539" s="191">
        <v>45607.0</v>
      </c>
      <c r="E3539" s="102" t="s">
        <v>141</v>
      </c>
      <c r="F3539" s="102" t="s">
        <v>141</v>
      </c>
    </row>
    <row r="3540" hidden="1">
      <c r="A3540" s="102" t="s">
        <v>2094</v>
      </c>
      <c r="B3540" s="102" t="s">
        <v>147</v>
      </c>
      <c r="C3540" s="102" t="s">
        <v>148</v>
      </c>
      <c r="D3540" s="191">
        <v>45607.0</v>
      </c>
      <c r="E3540" s="102" t="s">
        <v>141</v>
      </c>
      <c r="F3540" s="102" t="s">
        <v>141</v>
      </c>
    </row>
    <row r="3541" hidden="1">
      <c r="A3541" s="102" t="s">
        <v>2187</v>
      </c>
      <c r="B3541" s="102" t="s">
        <v>849</v>
      </c>
      <c r="C3541" s="102" t="s">
        <v>850</v>
      </c>
      <c r="D3541" s="191">
        <v>45637.0</v>
      </c>
      <c r="E3541" s="102" t="s">
        <v>306</v>
      </c>
      <c r="F3541" s="102" t="s">
        <v>306</v>
      </c>
    </row>
    <row r="3542" hidden="1">
      <c r="A3542" s="102" t="s">
        <v>2187</v>
      </c>
      <c r="B3542" s="102" t="s">
        <v>730</v>
      </c>
      <c r="C3542" s="102" t="s">
        <v>731</v>
      </c>
      <c r="D3542" s="191">
        <v>45637.0</v>
      </c>
      <c r="E3542" s="102" t="s">
        <v>306</v>
      </c>
      <c r="F3542" s="102" t="s">
        <v>306</v>
      </c>
    </row>
    <row r="3543" hidden="1">
      <c r="A3543" s="102" t="s">
        <v>2187</v>
      </c>
      <c r="B3543" s="102" t="s">
        <v>681</v>
      </c>
      <c r="C3543" s="102" t="s">
        <v>682</v>
      </c>
      <c r="D3543" s="191">
        <v>45637.0</v>
      </c>
      <c r="E3543" s="102" t="s">
        <v>306</v>
      </c>
      <c r="F3543" s="102" t="s">
        <v>306</v>
      </c>
    </row>
    <row r="3544" hidden="1">
      <c r="A3544" s="102" t="s">
        <v>2187</v>
      </c>
      <c r="B3544" s="102" t="s">
        <v>670</v>
      </c>
      <c r="C3544" s="102" t="s">
        <v>671</v>
      </c>
      <c r="D3544" s="191">
        <v>45637.0</v>
      </c>
      <c r="E3544" s="102" t="s">
        <v>306</v>
      </c>
      <c r="F3544" s="102" t="s">
        <v>306</v>
      </c>
    </row>
    <row r="3545" hidden="1">
      <c r="A3545" s="102" t="s">
        <v>2187</v>
      </c>
      <c r="B3545" s="102" t="s">
        <v>418</v>
      </c>
      <c r="C3545" s="102" t="s">
        <v>419</v>
      </c>
      <c r="D3545" s="191">
        <v>45637.0</v>
      </c>
      <c r="E3545" s="102" t="s">
        <v>306</v>
      </c>
      <c r="F3545" s="102" t="s">
        <v>306</v>
      </c>
    </row>
    <row r="3546" hidden="1">
      <c r="A3546" s="102" t="s">
        <v>2187</v>
      </c>
      <c r="B3546" s="102" t="s">
        <v>415</v>
      </c>
      <c r="C3546" s="102" t="s">
        <v>416</v>
      </c>
      <c r="D3546" s="191">
        <v>45637.0</v>
      </c>
      <c r="E3546" s="102" t="s">
        <v>306</v>
      </c>
      <c r="F3546" s="102" t="s">
        <v>306</v>
      </c>
    </row>
    <row r="3547" hidden="1">
      <c r="A3547" s="102" t="s">
        <v>2187</v>
      </c>
      <c r="B3547" s="102" t="s">
        <v>408</v>
      </c>
      <c r="C3547" s="102" t="s">
        <v>409</v>
      </c>
      <c r="D3547" s="172">
        <v>45637.0</v>
      </c>
      <c r="E3547" s="102" t="s">
        <v>306</v>
      </c>
      <c r="F3547" s="102" t="s">
        <v>306</v>
      </c>
    </row>
    <row r="3548" hidden="1">
      <c r="A3548" s="102" t="s">
        <v>2187</v>
      </c>
      <c r="B3548" s="102" t="s">
        <v>309</v>
      </c>
      <c r="C3548" s="102" t="s">
        <v>310</v>
      </c>
      <c r="D3548" s="191">
        <v>45637.0</v>
      </c>
      <c r="E3548" s="102" t="s">
        <v>232</v>
      </c>
      <c r="F3548" s="102" t="s">
        <v>306</v>
      </c>
    </row>
    <row r="3549" hidden="1">
      <c r="A3549" s="102" t="s">
        <v>2232</v>
      </c>
      <c r="B3549" s="102" t="s">
        <v>810</v>
      </c>
      <c r="C3549" s="102" t="s">
        <v>811</v>
      </c>
      <c r="D3549" s="191">
        <v>45637.0</v>
      </c>
      <c r="E3549" s="102" t="s">
        <v>453</v>
      </c>
      <c r="F3549" s="102" t="s">
        <v>453</v>
      </c>
    </row>
    <row r="3550" hidden="1">
      <c r="A3550" s="102" t="s">
        <v>2232</v>
      </c>
      <c r="B3550" s="102" t="s">
        <v>737</v>
      </c>
      <c r="C3550" s="102" t="s">
        <v>738</v>
      </c>
      <c r="D3550" s="191">
        <v>45637.0</v>
      </c>
      <c r="E3550" s="102" t="s">
        <v>453</v>
      </c>
      <c r="F3550" s="102" t="s">
        <v>453</v>
      </c>
    </row>
    <row r="3551" hidden="1">
      <c r="A3551" s="102" t="s">
        <v>2232</v>
      </c>
      <c r="B3551" s="102" t="s">
        <v>726</v>
      </c>
      <c r="C3551" s="102" t="s">
        <v>727</v>
      </c>
      <c r="D3551" s="191">
        <v>45637.0</v>
      </c>
      <c r="E3551" s="102" t="s">
        <v>453</v>
      </c>
      <c r="F3551" s="102" t="s">
        <v>453</v>
      </c>
    </row>
    <row r="3552" hidden="1">
      <c r="A3552" s="102" t="s">
        <v>2232</v>
      </c>
      <c r="B3552" s="102" t="s">
        <v>629</v>
      </c>
      <c r="C3552" s="102" t="s">
        <v>630</v>
      </c>
      <c r="D3552" s="191">
        <v>45637.0</v>
      </c>
      <c r="E3552" s="102" t="s">
        <v>453</v>
      </c>
      <c r="F3552" s="102" t="s">
        <v>453</v>
      </c>
    </row>
    <row r="3553" hidden="1">
      <c r="A3553" s="102" t="s">
        <v>2232</v>
      </c>
      <c r="B3553" s="102" t="s">
        <v>486</v>
      </c>
      <c r="C3553" s="102" t="s">
        <v>487</v>
      </c>
      <c r="D3553" s="191">
        <v>45637.0</v>
      </c>
      <c r="E3553" s="102" t="s">
        <v>453</v>
      </c>
      <c r="F3553" s="102" t="s">
        <v>453</v>
      </c>
    </row>
    <row r="3554" hidden="1">
      <c r="A3554" s="102" t="s">
        <v>2232</v>
      </c>
      <c r="B3554" s="102" t="s">
        <v>458</v>
      </c>
      <c r="C3554" s="102" t="s">
        <v>459</v>
      </c>
      <c r="D3554" s="191">
        <v>45637.0</v>
      </c>
      <c r="E3554" s="102" t="s">
        <v>453</v>
      </c>
      <c r="F3554" s="102" t="s">
        <v>453</v>
      </c>
    </row>
    <row r="3555" hidden="1">
      <c r="A3555" s="102" t="s">
        <v>2232</v>
      </c>
      <c r="B3555" s="102" t="s">
        <v>451</v>
      </c>
      <c r="C3555" s="102" t="s">
        <v>452</v>
      </c>
      <c r="D3555" s="191">
        <v>45637.0</v>
      </c>
      <c r="E3555" s="102" t="s">
        <v>453</v>
      </c>
      <c r="F3555" s="102" t="s">
        <v>453</v>
      </c>
    </row>
    <row r="3556" hidden="1">
      <c r="A3556" s="102" t="s">
        <v>2214</v>
      </c>
      <c r="B3556" s="102" t="s">
        <v>791</v>
      </c>
      <c r="C3556" s="102" t="s">
        <v>792</v>
      </c>
      <c r="D3556" s="102" t="s">
        <v>1263</v>
      </c>
      <c r="E3556" s="102" t="s">
        <v>449</v>
      </c>
      <c r="F3556" s="102" t="s">
        <v>449</v>
      </c>
    </row>
    <row r="3557" hidden="1">
      <c r="A3557" s="102" t="s">
        <v>2214</v>
      </c>
      <c r="B3557" s="102" t="s">
        <v>544</v>
      </c>
      <c r="C3557" s="102" t="s">
        <v>545</v>
      </c>
      <c r="D3557" s="175" t="s">
        <v>1263</v>
      </c>
      <c r="E3557" s="102" t="s">
        <v>449</v>
      </c>
      <c r="F3557" s="102" t="s">
        <v>449</v>
      </c>
    </row>
    <row r="3558" hidden="1">
      <c r="A3558" s="102" t="s">
        <v>2214</v>
      </c>
      <c r="B3558" s="102" t="s">
        <v>447</v>
      </c>
      <c r="C3558" s="102" t="s">
        <v>448</v>
      </c>
      <c r="D3558" s="102" t="s">
        <v>1263</v>
      </c>
      <c r="E3558" s="102" t="s">
        <v>449</v>
      </c>
      <c r="F3558" s="102" t="s">
        <v>449</v>
      </c>
    </row>
    <row r="3559" hidden="1">
      <c r="A3559" s="102" t="s">
        <v>2178</v>
      </c>
      <c r="B3559" s="102" t="s">
        <v>830</v>
      </c>
      <c r="C3559" s="102" t="s">
        <v>831</v>
      </c>
      <c r="D3559" s="102" t="s">
        <v>1263</v>
      </c>
      <c r="E3559" s="102" t="s">
        <v>387</v>
      </c>
      <c r="F3559" s="102" t="s">
        <v>387</v>
      </c>
    </row>
    <row r="3560" hidden="1">
      <c r="A3560" s="102" t="s">
        <v>2178</v>
      </c>
      <c r="B3560" s="102" t="s">
        <v>626</v>
      </c>
      <c r="C3560" s="102" t="s">
        <v>627</v>
      </c>
      <c r="D3560" s="102" t="s">
        <v>1263</v>
      </c>
      <c r="E3560" s="102" t="s">
        <v>387</v>
      </c>
      <c r="F3560" s="102" t="s">
        <v>387</v>
      </c>
    </row>
    <row r="3561" hidden="1">
      <c r="A3561" s="102" t="s">
        <v>2178</v>
      </c>
      <c r="B3561" s="102" t="s">
        <v>405</v>
      </c>
      <c r="C3561" s="102" t="s">
        <v>406</v>
      </c>
      <c r="D3561" s="102" t="s">
        <v>1263</v>
      </c>
      <c r="E3561" s="102" t="s">
        <v>387</v>
      </c>
      <c r="F3561" s="102" t="s">
        <v>387</v>
      </c>
    </row>
    <row r="3562" hidden="1">
      <c r="A3562" s="102" t="s">
        <v>2114</v>
      </c>
      <c r="B3562" s="102" t="s">
        <v>823</v>
      </c>
      <c r="C3562" s="102" t="s">
        <v>824</v>
      </c>
      <c r="D3562" s="105" t="s">
        <v>1263</v>
      </c>
      <c r="E3562" s="102" t="s">
        <v>86</v>
      </c>
      <c r="F3562" s="102" t="s">
        <v>86</v>
      </c>
    </row>
    <row r="3563" hidden="1">
      <c r="A3563" s="102" t="s">
        <v>2114</v>
      </c>
      <c r="B3563" s="102" t="s">
        <v>802</v>
      </c>
      <c r="C3563" s="102" t="s">
        <v>803</v>
      </c>
      <c r="D3563" s="102" t="s">
        <v>1263</v>
      </c>
      <c r="E3563" s="102" t="s">
        <v>86</v>
      </c>
      <c r="F3563" s="102" t="s">
        <v>86</v>
      </c>
    </row>
    <row r="3564" hidden="1">
      <c r="A3564" s="102" t="s">
        <v>2114</v>
      </c>
      <c r="B3564" s="102" t="s">
        <v>105</v>
      </c>
      <c r="C3564" s="102" t="s">
        <v>106</v>
      </c>
      <c r="D3564" s="102" t="s">
        <v>1263</v>
      </c>
      <c r="E3564" s="102" t="s">
        <v>86</v>
      </c>
      <c r="F3564" s="102" t="s">
        <v>86</v>
      </c>
    </row>
    <row r="3565" hidden="1">
      <c r="A3565" s="102" t="s">
        <v>2114</v>
      </c>
      <c r="B3565" s="102" t="s">
        <v>96</v>
      </c>
      <c r="C3565" s="102" t="s">
        <v>97</v>
      </c>
      <c r="D3565" s="102" t="s">
        <v>1263</v>
      </c>
      <c r="E3565" s="102" t="s">
        <v>86</v>
      </c>
      <c r="F3565" s="102" t="s">
        <v>86</v>
      </c>
    </row>
    <row r="3566" hidden="1">
      <c r="A3566" s="102" t="s">
        <v>2114</v>
      </c>
      <c r="B3566" s="102" t="s">
        <v>79</v>
      </c>
      <c r="C3566" s="102" t="s">
        <v>80</v>
      </c>
      <c r="D3566" s="102" t="s">
        <v>1263</v>
      </c>
      <c r="E3566" s="102" t="s">
        <v>86</v>
      </c>
      <c r="F3566" s="102" t="s">
        <v>86</v>
      </c>
    </row>
    <row r="3567" hidden="1">
      <c r="A3567" s="102" t="s">
        <v>2105</v>
      </c>
      <c r="B3567" s="102" t="s">
        <v>818</v>
      </c>
      <c r="C3567" s="102" t="s">
        <v>819</v>
      </c>
      <c r="D3567" s="102" t="s">
        <v>1263</v>
      </c>
      <c r="E3567" s="102" t="s">
        <v>50</v>
      </c>
      <c r="F3567" s="102" t="s">
        <v>27</v>
      </c>
    </row>
    <row r="3568" hidden="1">
      <c r="A3568" s="102" t="s">
        <v>2105</v>
      </c>
      <c r="B3568" s="102" t="s">
        <v>126</v>
      </c>
      <c r="C3568" s="102" t="s">
        <v>127</v>
      </c>
      <c r="D3568" s="102" t="s">
        <v>1263</v>
      </c>
      <c r="E3568" s="102" t="s">
        <v>114</v>
      </c>
      <c r="F3568" s="102" t="s">
        <v>27</v>
      </c>
    </row>
    <row r="3569" hidden="1">
      <c r="A3569" s="102" t="s">
        <v>2105</v>
      </c>
      <c r="B3569" s="102" t="s">
        <v>69</v>
      </c>
      <c r="C3569" s="102" t="s">
        <v>70</v>
      </c>
      <c r="D3569" s="175" t="s">
        <v>1263</v>
      </c>
      <c r="E3569" s="102" t="s">
        <v>27</v>
      </c>
      <c r="F3569" s="102" t="s">
        <v>27</v>
      </c>
    </row>
    <row r="3570" hidden="1">
      <c r="A3570" s="102" t="s">
        <v>2105</v>
      </c>
      <c r="B3570" s="102" t="s">
        <v>63</v>
      </c>
      <c r="C3570" s="102" t="s">
        <v>64</v>
      </c>
      <c r="D3570" s="102" t="s">
        <v>1263</v>
      </c>
      <c r="E3570" s="102" t="s">
        <v>27</v>
      </c>
      <c r="F3570" s="102" t="s">
        <v>27</v>
      </c>
    </row>
    <row r="3571" hidden="1">
      <c r="A3571" s="102" t="s">
        <v>2105</v>
      </c>
      <c r="B3571" s="102" t="s">
        <v>57</v>
      </c>
      <c r="C3571" s="102" t="s">
        <v>58</v>
      </c>
      <c r="D3571" s="102" t="s">
        <v>1263</v>
      </c>
      <c r="E3571" s="102" t="s">
        <v>27</v>
      </c>
      <c r="F3571" s="102" t="s">
        <v>27</v>
      </c>
    </row>
    <row r="3572" hidden="1">
      <c r="A3572" s="102" t="s">
        <v>2105</v>
      </c>
      <c r="B3572" s="102" t="s">
        <v>43</v>
      </c>
      <c r="C3572" s="102" t="s">
        <v>44</v>
      </c>
      <c r="D3572" s="102" t="s">
        <v>1263</v>
      </c>
      <c r="E3572" s="102" t="s">
        <v>27</v>
      </c>
      <c r="F3572" s="102" t="s">
        <v>27</v>
      </c>
    </row>
    <row r="3573" hidden="1">
      <c r="A3573" s="102" t="s">
        <v>2105</v>
      </c>
      <c r="B3573" s="102" t="s">
        <v>31</v>
      </c>
      <c r="C3573" s="102" t="s">
        <v>32</v>
      </c>
      <c r="D3573" s="102" t="s">
        <v>1263</v>
      </c>
      <c r="E3573" s="102" t="s">
        <v>27</v>
      </c>
      <c r="F3573" s="102" t="s">
        <v>27</v>
      </c>
    </row>
    <row r="3574" hidden="1">
      <c r="A3574" s="102" t="s">
        <v>2105</v>
      </c>
      <c r="B3574" s="102" t="s">
        <v>23</v>
      </c>
      <c r="C3574" s="102" t="s">
        <v>25</v>
      </c>
      <c r="D3574" s="102" t="s">
        <v>1263</v>
      </c>
      <c r="E3574" s="102" t="s">
        <v>27</v>
      </c>
      <c r="F3574" s="102" t="s">
        <v>27</v>
      </c>
    </row>
    <row r="3575" hidden="1">
      <c r="A3575" s="102" t="s">
        <v>2169</v>
      </c>
      <c r="B3575" s="102" t="s">
        <v>860</v>
      </c>
      <c r="C3575" s="102" t="s">
        <v>861</v>
      </c>
      <c r="D3575" s="102" t="s">
        <v>1263</v>
      </c>
      <c r="E3575" s="102" t="s">
        <v>327</v>
      </c>
      <c r="F3575" s="102" t="s">
        <v>327</v>
      </c>
    </row>
    <row r="3576" hidden="1">
      <c r="A3576" s="102" t="s">
        <v>2169</v>
      </c>
      <c r="B3576" s="102" t="s">
        <v>615</v>
      </c>
      <c r="C3576" s="102" t="s">
        <v>616</v>
      </c>
      <c r="D3576" s="175" t="s">
        <v>1263</v>
      </c>
      <c r="E3576" s="102" t="s">
        <v>327</v>
      </c>
      <c r="F3576" s="102" t="s">
        <v>327</v>
      </c>
    </row>
    <row r="3577" hidden="1">
      <c r="A3577" s="102" t="s">
        <v>2169</v>
      </c>
      <c r="B3577" s="102" t="s">
        <v>376</v>
      </c>
      <c r="C3577" s="102" t="s">
        <v>377</v>
      </c>
      <c r="D3577" s="104" t="s">
        <v>1263</v>
      </c>
      <c r="E3577" s="102" t="s">
        <v>327</v>
      </c>
      <c r="F3577" s="102" t="s">
        <v>327</v>
      </c>
    </row>
    <row r="3578" hidden="1">
      <c r="A3578" s="102" t="s">
        <v>2169</v>
      </c>
      <c r="B3578" s="102" t="s">
        <v>373</v>
      </c>
      <c r="C3578" s="102" t="s">
        <v>374</v>
      </c>
      <c r="D3578" s="102" t="s">
        <v>1263</v>
      </c>
      <c r="E3578" s="102" t="s">
        <v>327</v>
      </c>
      <c r="F3578" s="102" t="s">
        <v>327</v>
      </c>
    </row>
    <row r="3579" hidden="1">
      <c r="A3579" s="102" t="s">
        <v>2169</v>
      </c>
      <c r="B3579" s="102" t="s">
        <v>353</v>
      </c>
      <c r="C3579" s="102" t="s">
        <v>354</v>
      </c>
      <c r="D3579" s="102" t="s">
        <v>1263</v>
      </c>
      <c r="E3579" s="102" t="s">
        <v>327</v>
      </c>
      <c r="F3579" s="102" t="s">
        <v>327</v>
      </c>
    </row>
    <row r="3580" hidden="1">
      <c r="A3580" s="102" t="s">
        <v>2169</v>
      </c>
      <c r="B3580" s="102" t="s">
        <v>333</v>
      </c>
      <c r="C3580" s="102" t="s">
        <v>268</v>
      </c>
      <c r="D3580" s="102" t="s">
        <v>1263</v>
      </c>
      <c r="E3580" s="102" t="s">
        <v>327</v>
      </c>
      <c r="F3580" s="102" t="s">
        <v>327</v>
      </c>
    </row>
    <row r="3581" hidden="1">
      <c r="A3581" s="102" t="s">
        <v>2196</v>
      </c>
      <c r="B3581" s="102" t="s">
        <v>854</v>
      </c>
      <c r="C3581" s="102" t="s">
        <v>855</v>
      </c>
      <c r="D3581" s="102" t="s">
        <v>1263</v>
      </c>
      <c r="E3581" s="102" t="s">
        <v>439</v>
      </c>
      <c r="F3581" s="102" t="s">
        <v>439</v>
      </c>
    </row>
    <row r="3582" hidden="1">
      <c r="A3582" s="102" t="s">
        <v>2196</v>
      </c>
      <c r="B3582" s="102" t="s">
        <v>834</v>
      </c>
      <c r="C3582" s="102" t="s">
        <v>835</v>
      </c>
      <c r="D3582" s="102" t="s">
        <v>1263</v>
      </c>
      <c r="E3582" s="102" t="s">
        <v>439</v>
      </c>
      <c r="F3582" s="102" t="s">
        <v>439</v>
      </c>
    </row>
    <row r="3583" hidden="1">
      <c r="A3583" s="102" t="s">
        <v>2196</v>
      </c>
      <c r="B3583" s="102" t="s">
        <v>808</v>
      </c>
      <c r="C3583" s="102" t="s">
        <v>809</v>
      </c>
      <c r="D3583" s="102" t="s">
        <v>1263</v>
      </c>
      <c r="E3583" s="102" t="s">
        <v>439</v>
      </c>
      <c r="F3583" s="102" t="s">
        <v>439</v>
      </c>
    </row>
    <row r="3584" hidden="1">
      <c r="A3584" s="102" t="s">
        <v>2196</v>
      </c>
      <c r="B3584" s="102" t="s">
        <v>781</v>
      </c>
      <c r="C3584" s="102" t="s">
        <v>782</v>
      </c>
      <c r="D3584" s="102" t="s">
        <v>1263</v>
      </c>
      <c r="E3584" s="102" t="s">
        <v>439</v>
      </c>
      <c r="F3584" s="102" t="s">
        <v>439</v>
      </c>
    </row>
    <row r="3585" hidden="1">
      <c r="A3585" s="102" t="s">
        <v>2196</v>
      </c>
      <c r="B3585" s="102" t="s">
        <v>684</v>
      </c>
      <c r="C3585" s="102" t="s">
        <v>685</v>
      </c>
      <c r="D3585" s="102" t="s">
        <v>1263</v>
      </c>
      <c r="E3585" s="102" t="s">
        <v>439</v>
      </c>
      <c r="F3585" s="102" t="s">
        <v>439</v>
      </c>
    </row>
    <row r="3586" hidden="1">
      <c r="A3586" s="102" t="s">
        <v>2196</v>
      </c>
      <c r="B3586" s="102" t="s">
        <v>444</v>
      </c>
      <c r="C3586" s="102" t="s">
        <v>445</v>
      </c>
      <c r="D3586" s="102" t="s">
        <v>1263</v>
      </c>
      <c r="E3586" s="102" t="s">
        <v>439</v>
      </c>
      <c r="F3586" s="102" t="s">
        <v>439</v>
      </c>
    </row>
    <row r="3587" hidden="1">
      <c r="A3587" s="102" t="s">
        <v>2095</v>
      </c>
      <c r="B3587" s="102" t="s">
        <v>768</v>
      </c>
      <c r="C3587" s="102" t="s">
        <v>769</v>
      </c>
      <c r="D3587" s="102" t="s">
        <v>1263</v>
      </c>
      <c r="E3587" s="102" t="s">
        <v>141</v>
      </c>
      <c r="F3587" s="102" t="s">
        <v>141</v>
      </c>
    </row>
    <row r="3588" hidden="1">
      <c r="A3588" s="102" t="s">
        <v>2095</v>
      </c>
      <c r="B3588" s="102" t="s">
        <v>719</v>
      </c>
      <c r="C3588" s="102" t="s">
        <v>720</v>
      </c>
      <c r="D3588" s="102" t="s">
        <v>1263</v>
      </c>
      <c r="E3588" s="102" t="s">
        <v>141</v>
      </c>
      <c r="F3588" s="102" t="s">
        <v>141</v>
      </c>
    </row>
    <row r="3589" hidden="1">
      <c r="A3589" s="102" t="s">
        <v>2095</v>
      </c>
      <c r="B3589" s="102" t="s">
        <v>160</v>
      </c>
      <c r="C3589" s="102" t="s">
        <v>161</v>
      </c>
      <c r="D3589" s="102" t="s">
        <v>1263</v>
      </c>
      <c r="E3589" s="102" t="s">
        <v>141</v>
      </c>
      <c r="F3589" s="102" t="s">
        <v>141</v>
      </c>
    </row>
    <row r="3590" hidden="1">
      <c r="A3590" s="102" t="s">
        <v>2095</v>
      </c>
      <c r="B3590" s="102" t="s">
        <v>147</v>
      </c>
      <c r="C3590" s="102" t="s">
        <v>148</v>
      </c>
      <c r="D3590" s="102" t="s">
        <v>1263</v>
      </c>
      <c r="E3590" s="102" t="s">
        <v>141</v>
      </c>
      <c r="F3590" s="102" t="s">
        <v>141</v>
      </c>
    </row>
    <row r="3591" hidden="1">
      <c r="A3591" s="102" t="s">
        <v>2222</v>
      </c>
      <c r="B3591" s="102" t="s">
        <v>812</v>
      </c>
      <c r="C3591" s="102" t="s">
        <v>813</v>
      </c>
      <c r="D3591" s="102" t="s">
        <v>2223</v>
      </c>
      <c r="E3591" s="102" t="s">
        <v>293</v>
      </c>
      <c r="F3591" s="102" t="s">
        <v>293</v>
      </c>
    </row>
    <row r="3592" hidden="1">
      <c r="A3592" s="102" t="s">
        <v>2222</v>
      </c>
      <c r="B3592" s="102" t="s">
        <v>664</v>
      </c>
      <c r="C3592" s="102" t="s">
        <v>643</v>
      </c>
      <c r="D3592" s="102" t="s">
        <v>2223</v>
      </c>
      <c r="E3592" s="102" t="s">
        <v>293</v>
      </c>
      <c r="F3592" s="102" t="s">
        <v>293</v>
      </c>
    </row>
    <row r="3593" hidden="1">
      <c r="A3593" s="102" t="s">
        <v>2222</v>
      </c>
      <c r="B3593" s="102" t="s">
        <v>655</v>
      </c>
      <c r="C3593" s="102" t="s">
        <v>656</v>
      </c>
      <c r="D3593" s="102" t="s">
        <v>2223</v>
      </c>
      <c r="E3593" s="102" t="s">
        <v>293</v>
      </c>
      <c r="F3593" s="102" t="s">
        <v>293</v>
      </c>
    </row>
    <row r="3594" hidden="1">
      <c r="A3594" s="102" t="s">
        <v>2222</v>
      </c>
      <c r="B3594" s="102" t="s">
        <v>571</v>
      </c>
      <c r="C3594" s="102" t="s">
        <v>572</v>
      </c>
      <c r="D3594" s="102" t="s">
        <v>2223</v>
      </c>
      <c r="E3594" s="102" t="s">
        <v>293</v>
      </c>
      <c r="F3594" s="102" t="s">
        <v>293</v>
      </c>
    </row>
    <row r="3595" hidden="1">
      <c r="A3595" s="102" t="s">
        <v>2222</v>
      </c>
      <c r="B3595" s="102" t="s">
        <v>567</v>
      </c>
      <c r="C3595" s="102" t="s">
        <v>568</v>
      </c>
      <c r="D3595" s="102" t="s">
        <v>2223</v>
      </c>
      <c r="E3595" s="102" t="s">
        <v>293</v>
      </c>
      <c r="F3595" s="102" t="s">
        <v>293</v>
      </c>
    </row>
    <row r="3596" hidden="1">
      <c r="A3596" s="102" t="s">
        <v>2222</v>
      </c>
      <c r="B3596" s="102" t="s">
        <v>561</v>
      </c>
      <c r="C3596" s="102" t="s">
        <v>562</v>
      </c>
      <c r="D3596" s="102" t="s">
        <v>2223</v>
      </c>
      <c r="E3596" s="102" t="s">
        <v>293</v>
      </c>
      <c r="F3596" s="102" t="s">
        <v>293</v>
      </c>
    </row>
    <row r="3597" hidden="1">
      <c r="A3597" s="102" t="s">
        <v>2142</v>
      </c>
      <c r="B3597" s="102" t="s">
        <v>783</v>
      </c>
      <c r="C3597" s="102" t="s">
        <v>784</v>
      </c>
      <c r="D3597" s="102" t="s">
        <v>869</v>
      </c>
      <c r="E3597" s="102" t="s">
        <v>50</v>
      </c>
      <c r="F3597" s="102" t="s">
        <v>50</v>
      </c>
    </row>
    <row r="3598" hidden="1">
      <c r="A3598" s="102" t="s">
        <v>2142</v>
      </c>
      <c r="B3598" s="102" t="s">
        <v>776</v>
      </c>
      <c r="C3598" s="102" t="s">
        <v>777</v>
      </c>
      <c r="D3598" s="102" t="s">
        <v>869</v>
      </c>
      <c r="E3598" s="102" t="s">
        <v>50</v>
      </c>
      <c r="F3598" s="102" t="s">
        <v>50</v>
      </c>
    </row>
    <row r="3599" hidden="1">
      <c r="A3599" s="102" t="s">
        <v>2142</v>
      </c>
      <c r="B3599" s="102" t="s">
        <v>665</v>
      </c>
      <c r="C3599" s="102" t="s">
        <v>666</v>
      </c>
      <c r="D3599" s="102" t="s">
        <v>869</v>
      </c>
      <c r="E3599" s="102" t="s">
        <v>50</v>
      </c>
      <c r="F3599" s="102" t="s">
        <v>50</v>
      </c>
    </row>
    <row r="3600" hidden="1">
      <c r="A3600" s="102" t="s">
        <v>2142</v>
      </c>
      <c r="B3600" s="102" t="s">
        <v>183</v>
      </c>
      <c r="C3600" s="102" t="s">
        <v>184</v>
      </c>
      <c r="D3600" s="102" t="s">
        <v>869</v>
      </c>
      <c r="E3600" s="102" t="s">
        <v>50</v>
      </c>
      <c r="F3600" s="102" t="s">
        <v>50</v>
      </c>
    </row>
    <row r="3601" hidden="1">
      <c r="A3601" s="102" t="s">
        <v>2142</v>
      </c>
      <c r="B3601" s="102" t="s">
        <v>174</v>
      </c>
      <c r="C3601" s="102" t="s">
        <v>175</v>
      </c>
      <c r="D3601" s="102" t="s">
        <v>869</v>
      </c>
      <c r="E3601" s="102" t="s">
        <v>50</v>
      </c>
      <c r="F3601" s="102" t="s">
        <v>50</v>
      </c>
    </row>
    <row r="3602" hidden="1">
      <c r="A3602" s="102" t="s">
        <v>2142</v>
      </c>
      <c r="B3602" s="102" t="s">
        <v>171</v>
      </c>
      <c r="C3602" s="102" t="s">
        <v>172</v>
      </c>
      <c r="D3602" s="102" t="s">
        <v>869</v>
      </c>
      <c r="E3602" s="102" t="s">
        <v>50</v>
      </c>
      <c r="F3602" s="102" t="s">
        <v>50</v>
      </c>
    </row>
    <row r="3603" hidden="1">
      <c r="A3603" s="102" t="s">
        <v>2142</v>
      </c>
      <c r="B3603" s="102" t="s">
        <v>120</v>
      </c>
      <c r="C3603" s="102" t="s">
        <v>121</v>
      </c>
      <c r="D3603" s="102" t="s">
        <v>869</v>
      </c>
      <c r="E3603" s="102" t="s">
        <v>114</v>
      </c>
      <c r="F3603" s="102" t="s">
        <v>50</v>
      </c>
    </row>
    <row r="3604" hidden="1">
      <c r="A3604" s="102" t="s">
        <v>2142</v>
      </c>
      <c r="B3604" s="102" t="s">
        <v>48</v>
      </c>
      <c r="C3604" s="102" t="s">
        <v>49</v>
      </c>
      <c r="D3604" s="102" t="s">
        <v>869</v>
      </c>
      <c r="E3604" s="102" t="s">
        <v>50</v>
      </c>
      <c r="F3604" s="102" t="s">
        <v>50</v>
      </c>
    </row>
    <row r="3605" hidden="1">
      <c r="A3605" s="102" t="s">
        <v>2233</v>
      </c>
      <c r="B3605" s="102" t="s">
        <v>810</v>
      </c>
      <c r="C3605" s="102" t="s">
        <v>811</v>
      </c>
      <c r="D3605" s="102" t="s">
        <v>869</v>
      </c>
      <c r="E3605" s="102" t="s">
        <v>453</v>
      </c>
      <c r="F3605" s="102" t="s">
        <v>453</v>
      </c>
    </row>
    <row r="3606" hidden="1">
      <c r="A3606" s="102" t="s">
        <v>2233</v>
      </c>
      <c r="B3606" s="102" t="s">
        <v>737</v>
      </c>
      <c r="C3606" s="102" t="s">
        <v>738</v>
      </c>
      <c r="D3606" s="102" t="s">
        <v>869</v>
      </c>
      <c r="E3606" s="102" t="s">
        <v>453</v>
      </c>
      <c r="F3606" s="102" t="s">
        <v>453</v>
      </c>
    </row>
    <row r="3607" hidden="1">
      <c r="A3607" s="102" t="s">
        <v>2233</v>
      </c>
      <c r="B3607" s="102" t="s">
        <v>726</v>
      </c>
      <c r="C3607" s="102" t="s">
        <v>727</v>
      </c>
      <c r="D3607" s="102" t="s">
        <v>869</v>
      </c>
      <c r="E3607" s="102" t="s">
        <v>453</v>
      </c>
      <c r="F3607" s="102" t="s">
        <v>453</v>
      </c>
    </row>
    <row r="3608" hidden="1">
      <c r="A3608" s="102" t="s">
        <v>2233</v>
      </c>
      <c r="B3608" s="102" t="s">
        <v>629</v>
      </c>
      <c r="C3608" s="102" t="s">
        <v>630</v>
      </c>
      <c r="D3608" s="102" t="s">
        <v>869</v>
      </c>
      <c r="E3608" s="102" t="s">
        <v>453</v>
      </c>
      <c r="F3608" s="102" t="s">
        <v>453</v>
      </c>
    </row>
    <row r="3609" hidden="1">
      <c r="A3609" s="102" t="s">
        <v>2233</v>
      </c>
      <c r="B3609" s="102" t="s">
        <v>514</v>
      </c>
      <c r="C3609" s="102" t="s">
        <v>515</v>
      </c>
      <c r="D3609" s="102" t="s">
        <v>869</v>
      </c>
      <c r="E3609" s="102" t="s">
        <v>472</v>
      </c>
      <c r="F3609" s="102" t="s">
        <v>453</v>
      </c>
    </row>
    <row r="3610" hidden="1">
      <c r="A3610" s="102" t="s">
        <v>2233</v>
      </c>
      <c r="B3610" s="102" t="s">
        <v>496</v>
      </c>
      <c r="C3610" s="102" t="s">
        <v>497</v>
      </c>
      <c r="D3610" s="102" t="s">
        <v>869</v>
      </c>
      <c r="E3610" s="102" t="s">
        <v>472</v>
      </c>
      <c r="F3610" s="102" t="s">
        <v>453</v>
      </c>
    </row>
    <row r="3611" hidden="1">
      <c r="A3611" s="102" t="s">
        <v>2233</v>
      </c>
      <c r="B3611" s="102" t="s">
        <v>490</v>
      </c>
      <c r="C3611" s="102" t="s">
        <v>491</v>
      </c>
      <c r="D3611" s="102" t="s">
        <v>869</v>
      </c>
      <c r="E3611" s="102" t="s">
        <v>472</v>
      </c>
      <c r="F3611" s="102" t="s">
        <v>453</v>
      </c>
    </row>
    <row r="3612" hidden="1">
      <c r="A3612" s="102" t="s">
        <v>2233</v>
      </c>
      <c r="B3612" s="102" t="s">
        <v>451</v>
      </c>
      <c r="C3612" s="102" t="s">
        <v>452</v>
      </c>
      <c r="D3612" s="102" t="s">
        <v>869</v>
      </c>
      <c r="E3612" s="102" t="s">
        <v>453</v>
      </c>
      <c r="F3612" s="102" t="s">
        <v>453</v>
      </c>
    </row>
    <row r="3613" hidden="1">
      <c r="A3613" s="102" t="s">
        <v>2170</v>
      </c>
      <c r="B3613" s="102" t="s">
        <v>860</v>
      </c>
      <c r="C3613" s="102" t="s">
        <v>861</v>
      </c>
      <c r="D3613" s="102" t="s">
        <v>869</v>
      </c>
      <c r="E3613" s="102" t="s">
        <v>327</v>
      </c>
      <c r="F3613" s="102" t="s">
        <v>327</v>
      </c>
    </row>
    <row r="3614" hidden="1">
      <c r="A3614" s="102" t="s">
        <v>2170</v>
      </c>
      <c r="B3614" s="102" t="s">
        <v>615</v>
      </c>
      <c r="C3614" s="102" t="s">
        <v>616</v>
      </c>
      <c r="D3614" s="175" t="s">
        <v>869</v>
      </c>
      <c r="E3614" s="102" t="s">
        <v>327</v>
      </c>
      <c r="F3614" s="102" t="s">
        <v>327</v>
      </c>
    </row>
    <row r="3615" hidden="1">
      <c r="A3615" s="102" t="s">
        <v>2170</v>
      </c>
      <c r="B3615" s="102" t="s">
        <v>376</v>
      </c>
      <c r="C3615" s="102" t="s">
        <v>377</v>
      </c>
      <c r="D3615" s="104" t="s">
        <v>869</v>
      </c>
      <c r="E3615" s="102" t="s">
        <v>327</v>
      </c>
      <c r="F3615" s="102" t="s">
        <v>327</v>
      </c>
    </row>
    <row r="3616" hidden="1">
      <c r="A3616" s="102" t="s">
        <v>2170</v>
      </c>
      <c r="B3616" s="102" t="s">
        <v>353</v>
      </c>
      <c r="C3616" s="102" t="s">
        <v>354</v>
      </c>
      <c r="D3616" s="102" t="s">
        <v>869</v>
      </c>
      <c r="E3616" s="102" t="s">
        <v>327</v>
      </c>
      <c r="F3616" s="102" t="s">
        <v>327</v>
      </c>
    </row>
    <row r="3617" hidden="1">
      <c r="A3617" s="102" t="s">
        <v>2170</v>
      </c>
      <c r="B3617" s="102" t="s">
        <v>340</v>
      </c>
      <c r="C3617" s="102" t="s">
        <v>341</v>
      </c>
      <c r="D3617" s="102" t="s">
        <v>869</v>
      </c>
      <c r="E3617" s="102" t="s">
        <v>327</v>
      </c>
      <c r="F3617" s="102" t="s">
        <v>327</v>
      </c>
    </row>
    <row r="3618" hidden="1">
      <c r="A3618" s="102" t="s">
        <v>2170</v>
      </c>
      <c r="B3618" s="102" t="s">
        <v>333</v>
      </c>
      <c r="C3618" s="102" t="s">
        <v>268</v>
      </c>
      <c r="D3618" s="102" t="s">
        <v>869</v>
      </c>
      <c r="E3618" s="102" t="s">
        <v>327</v>
      </c>
      <c r="F3618" s="102" t="s">
        <v>327</v>
      </c>
    </row>
    <row r="3619" hidden="1">
      <c r="A3619" s="102" t="s">
        <v>2170</v>
      </c>
      <c r="B3619" s="102" t="s">
        <v>330</v>
      </c>
      <c r="C3619" s="102" t="s">
        <v>331</v>
      </c>
      <c r="D3619" s="102" t="s">
        <v>869</v>
      </c>
      <c r="E3619" s="102" t="s">
        <v>327</v>
      </c>
      <c r="F3619" s="102" t="s">
        <v>327</v>
      </c>
    </row>
    <row r="3620" hidden="1">
      <c r="A3620" s="102" t="s">
        <v>2115</v>
      </c>
      <c r="B3620" s="102" t="s">
        <v>823</v>
      </c>
      <c r="C3620" s="102" t="s">
        <v>824</v>
      </c>
      <c r="D3620" s="105" t="s">
        <v>869</v>
      </c>
      <c r="E3620" s="102" t="s">
        <v>86</v>
      </c>
      <c r="F3620" s="102" t="s">
        <v>86</v>
      </c>
    </row>
    <row r="3621" hidden="1">
      <c r="A3621" s="102" t="s">
        <v>2115</v>
      </c>
      <c r="B3621" s="102" t="s">
        <v>802</v>
      </c>
      <c r="C3621" s="102" t="s">
        <v>803</v>
      </c>
      <c r="D3621" s="102" t="s">
        <v>869</v>
      </c>
      <c r="E3621" s="102" t="s">
        <v>86</v>
      </c>
      <c r="F3621" s="102" t="s">
        <v>86</v>
      </c>
    </row>
    <row r="3622" hidden="1">
      <c r="A3622" s="102" t="s">
        <v>2115</v>
      </c>
      <c r="B3622" s="102" t="s">
        <v>135</v>
      </c>
      <c r="C3622" s="102" t="s">
        <v>136</v>
      </c>
      <c r="D3622" s="102" t="s">
        <v>869</v>
      </c>
      <c r="E3622" s="102" t="s">
        <v>114</v>
      </c>
      <c r="F3622" s="102" t="s">
        <v>86</v>
      </c>
    </row>
    <row r="3623" hidden="1">
      <c r="A3623" s="102" t="s">
        <v>2115</v>
      </c>
      <c r="B3623" s="102" t="s">
        <v>96</v>
      </c>
      <c r="C3623" s="102" t="s">
        <v>97</v>
      </c>
      <c r="D3623" s="102" t="s">
        <v>869</v>
      </c>
      <c r="E3623" s="102" t="s">
        <v>86</v>
      </c>
      <c r="F3623" s="102" t="s">
        <v>86</v>
      </c>
    </row>
    <row r="3624" hidden="1">
      <c r="A3624" s="102" t="s">
        <v>2115</v>
      </c>
      <c r="B3624" s="102" t="s">
        <v>79</v>
      </c>
      <c r="C3624" s="102" t="s">
        <v>80</v>
      </c>
      <c r="D3624" s="102" t="s">
        <v>869</v>
      </c>
      <c r="E3624" s="102" t="s">
        <v>86</v>
      </c>
      <c r="F3624" s="102" t="s">
        <v>86</v>
      </c>
    </row>
    <row r="3625" hidden="1">
      <c r="A3625" s="102" t="s">
        <v>2197</v>
      </c>
      <c r="B3625" s="102" t="s">
        <v>866</v>
      </c>
      <c r="C3625" s="102" t="s">
        <v>867</v>
      </c>
      <c r="D3625" s="102" t="s">
        <v>869</v>
      </c>
      <c r="E3625" s="102" t="s">
        <v>439</v>
      </c>
      <c r="F3625" s="102" t="s">
        <v>439</v>
      </c>
    </row>
    <row r="3626" hidden="1">
      <c r="A3626" s="102" t="s">
        <v>2197</v>
      </c>
      <c r="B3626" s="102" t="s">
        <v>854</v>
      </c>
      <c r="C3626" s="102" t="s">
        <v>855</v>
      </c>
      <c r="D3626" s="102" t="s">
        <v>869</v>
      </c>
      <c r="E3626" s="102" t="s">
        <v>439</v>
      </c>
      <c r="F3626" s="102" t="s">
        <v>439</v>
      </c>
    </row>
    <row r="3627" hidden="1">
      <c r="A3627" s="102" t="s">
        <v>2197</v>
      </c>
      <c r="B3627" s="102" t="s">
        <v>834</v>
      </c>
      <c r="C3627" s="102" t="s">
        <v>835</v>
      </c>
      <c r="D3627" s="102" t="s">
        <v>869</v>
      </c>
      <c r="E3627" s="102" t="s">
        <v>439</v>
      </c>
      <c r="F3627" s="102" t="s">
        <v>439</v>
      </c>
    </row>
    <row r="3628" hidden="1">
      <c r="A3628" s="102" t="s">
        <v>2197</v>
      </c>
      <c r="B3628" s="102" t="s">
        <v>808</v>
      </c>
      <c r="C3628" s="102" t="s">
        <v>809</v>
      </c>
      <c r="D3628" s="102" t="s">
        <v>869</v>
      </c>
      <c r="E3628" s="102" t="s">
        <v>439</v>
      </c>
      <c r="F3628" s="102" t="s">
        <v>439</v>
      </c>
    </row>
    <row r="3629" hidden="1">
      <c r="A3629" s="102" t="s">
        <v>2197</v>
      </c>
      <c r="B3629" s="102" t="s">
        <v>781</v>
      </c>
      <c r="C3629" s="102" t="s">
        <v>782</v>
      </c>
      <c r="D3629" s="102" t="s">
        <v>869</v>
      </c>
      <c r="E3629" s="102" t="s">
        <v>439</v>
      </c>
      <c r="F3629" s="102" t="s">
        <v>439</v>
      </c>
    </row>
    <row r="3630" hidden="1">
      <c r="A3630" s="102" t="s">
        <v>2197</v>
      </c>
      <c r="B3630" s="102" t="s">
        <v>684</v>
      </c>
      <c r="C3630" s="102" t="s">
        <v>685</v>
      </c>
      <c r="D3630" s="102" t="s">
        <v>869</v>
      </c>
      <c r="E3630" s="102" t="s">
        <v>439</v>
      </c>
      <c r="F3630" s="102" t="s">
        <v>439</v>
      </c>
    </row>
    <row r="3631" hidden="1">
      <c r="A3631" s="102" t="s">
        <v>2197</v>
      </c>
      <c r="B3631" s="102" t="s">
        <v>674</v>
      </c>
      <c r="C3631" s="102" t="s">
        <v>675</v>
      </c>
      <c r="D3631" s="102" t="s">
        <v>869</v>
      </c>
      <c r="E3631" s="102" t="s">
        <v>439</v>
      </c>
      <c r="F3631" s="102" t="s">
        <v>439</v>
      </c>
    </row>
    <row r="3632" hidden="1">
      <c r="A3632" s="102" t="s">
        <v>2179</v>
      </c>
      <c r="B3632" s="102" t="s">
        <v>830</v>
      </c>
      <c r="C3632" s="102" t="s">
        <v>831</v>
      </c>
      <c r="D3632" s="102" t="s">
        <v>869</v>
      </c>
      <c r="E3632" s="102" t="s">
        <v>387</v>
      </c>
      <c r="F3632" s="102" t="s">
        <v>387</v>
      </c>
    </row>
    <row r="3633" hidden="1">
      <c r="A3633" s="102" t="s">
        <v>2179</v>
      </c>
      <c r="B3633" s="102" t="s">
        <v>626</v>
      </c>
      <c r="C3633" s="102" t="s">
        <v>627</v>
      </c>
      <c r="D3633" s="102" t="s">
        <v>869</v>
      </c>
      <c r="E3633" s="102" t="s">
        <v>387</v>
      </c>
      <c r="F3633" s="102" t="s">
        <v>387</v>
      </c>
    </row>
    <row r="3634" hidden="1">
      <c r="A3634" s="102" t="s">
        <v>2179</v>
      </c>
      <c r="B3634" s="102" t="s">
        <v>405</v>
      </c>
      <c r="C3634" s="102" t="s">
        <v>406</v>
      </c>
      <c r="D3634" s="102" t="s">
        <v>869</v>
      </c>
      <c r="E3634" s="102" t="s">
        <v>387</v>
      </c>
      <c r="F3634" s="102" t="s">
        <v>387</v>
      </c>
    </row>
    <row r="3635" hidden="1">
      <c r="A3635" s="102" t="s">
        <v>2106</v>
      </c>
      <c r="B3635" s="102" t="s">
        <v>818</v>
      </c>
      <c r="C3635" s="102" t="s">
        <v>819</v>
      </c>
      <c r="D3635" s="102" t="s">
        <v>869</v>
      </c>
      <c r="E3635" s="102" t="s">
        <v>50</v>
      </c>
      <c r="F3635" s="102" t="s">
        <v>27</v>
      </c>
    </row>
    <row r="3636" hidden="1">
      <c r="A3636" s="102" t="s">
        <v>2106</v>
      </c>
      <c r="B3636" s="102" t="s">
        <v>69</v>
      </c>
      <c r="C3636" s="102" t="s">
        <v>70</v>
      </c>
      <c r="D3636" s="175" t="s">
        <v>869</v>
      </c>
      <c r="E3636" s="102" t="s">
        <v>27</v>
      </c>
      <c r="F3636" s="102" t="s">
        <v>27</v>
      </c>
    </row>
    <row r="3637" hidden="1">
      <c r="A3637" s="102" t="s">
        <v>2106</v>
      </c>
      <c r="B3637" s="102" t="s">
        <v>63</v>
      </c>
      <c r="C3637" s="102" t="s">
        <v>64</v>
      </c>
      <c r="D3637" s="102" t="s">
        <v>869</v>
      </c>
      <c r="E3637" s="102" t="s">
        <v>27</v>
      </c>
      <c r="F3637" s="102" t="s">
        <v>27</v>
      </c>
    </row>
    <row r="3638" hidden="1">
      <c r="A3638" s="102" t="s">
        <v>2106</v>
      </c>
      <c r="B3638" s="102" t="s">
        <v>57</v>
      </c>
      <c r="C3638" s="102" t="s">
        <v>58</v>
      </c>
      <c r="D3638" s="102" t="s">
        <v>869</v>
      </c>
      <c r="E3638" s="102" t="s">
        <v>27</v>
      </c>
      <c r="F3638" s="102" t="s">
        <v>27</v>
      </c>
    </row>
    <row r="3639" hidden="1">
      <c r="A3639" s="102" t="s">
        <v>2106</v>
      </c>
      <c r="B3639" s="102" t="s">
        <v>53</v>
      </c>
      <c r="C3639" s="102" t="s">
        <v>54</v>
      </c>
      <c r="D3639" s="102" t="s">
        <v>869</v>
      </c>
      <c r="E3639" s="102" t="s">
        <v>27</v>
      </c>
      <c r="F3639" s="102" t="s">
        <v>27</v>
      </c>
    </row>
    <row r="3640" hidden="1">
      <c r="A3640" s="102" t="s">
        <v>2106</v>
      </c>
      <c r="B3640" s="102" t="s">
        <v>43</v>
      </c>
      <c r="C3640" s="102" t="s">
        <v>44</v>
      </c>
      <c r="D3640" s="102" t="s">
        <v>869</v>
      </c>
      <c r="E3640" s="102" t="s">
        <v>27</v>
      </c>
      <c r="F3640" s="102" t="s">
        <v>27</v>
      </c>
    </row>
    <row r="3641" hidden="1">
      <c r="A3641" s="102" t="s">
        <v>2106</v>
      </c>
      <c r="B3641" s="102" t="s">
        <v>31</v>
      </c>
      <c r="C3641" s="102" t="s">
        <v>32</v>
      </c>
      <c r="D3641" s="102" t="s">
        <v>869</v>
      </c>
      <c r="E3641" s="102" t="s">
        <v>27</v>
      </c>
      <c r="F3641" s="102" t="s">
        <v>27</v>
      </c>
    </row>
    <row r="3642">
      <c r="A3642" s="102" t="s">
        <v>2152</v>
      </c>
      <c r="B3642" s="102" t="s">
        <v>621</v>
      </c>
      <c r="C3642" s="102" t="s">
        <v>622</v>
      </c>
      <c r="D3642" s="102" t="s">
        <v>1264</v>
      </c>
      <c r="E3642" s="102" t="s">
        <v>225</v>
      </c>
      <c r="F3642" s="102" t="s">
        <v>225</v>
      </c>
    </row>
    <row r="3643" hidden="1">
      <c r="A3643" s="102" t="s">
        <v>2152</v>
      </c>
      <c r="B3643" s="102" t="s">
        <v>369</v>
      </c>
      <c r="C3643" s="102" t="s">
        <v>39</v>
      </c>
      <c r="D3643" s="102" t="s">
        <v>1264</v>
      </c>
      <c r="E3643" s="102" t="s">
        <v>225</v>
      </c>
      <c r="F3643" s="102" t="s">
        <v>225</v>
      </c>
    </row>
    <row r="3644" hidden="1">
      <c r="A3644" s="102" t="s">
        <v>2152</v>
      </c>
      <c r="B3644" s="102" t="s">
        <v>357</v>
      </c>
      <c r="C3644" s="102" t="s">
        <v>358</v>
      </c>
      <c r="D3644" s="102" t="s">
        <v>1264</v>
      </c>
      <c r="E3644" s="102" t="s">
        <v>225</v>
      </c>
      <c r="F3644" s="102" t="s">
        <v>225</v>
      </c>
    </row>
    <row r="3645" hidden="1">
      <c r="A3645" s="102" t="s">
        <v>2152</v>
      </c>
      <c r="B3645" s="102" t="s">
        <v>246</v>
      </c>
      <c r="C3645" s="102" t="s">
        <v>130</v>
      </c>
      <c r="D3645" s="102" t="s">
        <v>1264</v>
      </c>
      <c r="E3645" s="102" t="s">
        <v>225</v>
      </c>
      <c r="F3645" s="102" t="s">
        <v>225</v>
      </c>
    </row>
    <row r="3646" hidden="1">
      <c r="A3646" s="102" t="s">
        <v>2152</v>
      </c>
      <c r="B3646" s="102" t="s">
        <v>222</v>
      </c>
      <c r="C3646" s="102" t="s">
        <v>224</v>
      </c>
      <c r="D3646" s="102" t="s">
        <v>1264</v>
      </c>
      <c r="E3646" s="102" t="s">
        <v>225</v>
      </c>
      <c r="F3646" s="102" t="s">
        <v>225</v>
      </c>
    </row>
    <row r="3647" hidden="1">
      <c r="A3647" s="102" t="s">
        <v>2161</v>
      </c>
      <c r="B3647" s="102" t="s">
        <v>863</v>
      </c>
      <c r="C3647" s="102" t="s">
        <v>864</v>
      </c>
      <c r="D3647" s="102" t="s">
        <v>1264</v>
      </c>
      <c r="E3647" s="102" t="s">
        <v>232</v>
      </c>
      <c r="F3647" s="102" t="s">
        <v>232</v>
      </c>
    </row>
    <row r="3648" hidden="1">
      <c r="A3648" s="102" t="s">
        <v>2161</v>
      </c>
      <c r="B3648" s="102" t="s">
        <v>730</v>
      </c>
      <c r="C3648" s="102" t="s">
        <v>731</v>
      </c>
      <c r="D3648" s="102" t="s">
        <v>1264</v>
      </c>
      <c r="E3648" s="102" t="s">
        <v>306</v>
      </c>
      <c r="F3648" s="102" t="s">
        <v>232</v>
      </c>
    </row>
    <row r="3649" hidden="1">
      <c r="A3649" s="102" t="s">
        <v>2161</v>
      </c>
      <c r="B3649" s="102" t="s">
        <v>444</v>
      </c>
      <c r="C3649" s="102" t="s">
        <v>445</v>
      </c>
      <c r="D3649" s="102" t="s">
        <v>1264</v>
      </c>
      <c r="E3649" s="102" t="s">
        <v>439</v>
      </c>
      <c r="F3649" s="102" t="s">
        <v>232</v>
      </c>
    </row>
    <row r="3650" hidden="1">
      <c r="A3650" s="102" t="s">
        <v>2161</v>
      </c>
      <c r="B3650" s="102" t="s">
        <v>415</v>
      </c>
      <c r="C3650" s="102" t="s">
        <v>416</v>
      </c>
      <c r="D3650" s="102" t="s">
        <v>1264</v>
      </c>
      <c r="E3650" s="102" t="s">
        <v>306</v>
      </c>
      <c r="F3650" s="102" t="s">
        <v>232</v>
      </c>
    </row>
    <row r="3651" hidden="1">
      <c r="A3651" s="102" t="s">
        <v>2161</v>
      </c>
      <c r="B3651" s="102" t="s">
        <v>373</v>
      </c>
      <c r="C3651" s="102" t="s">
        <v>374</v>
      </c>
      <c r="D3651" s="102" t="s">
        <v>1264</v>
      </c>
      <c r="E3651" s="102" t="s">
        <v>327</v>
      </c>
      <c r="F3651" s="102" t="s">
        <v>232</v>
      </c>
    </row>
    <row r="3652" hidden="1">
      <c r="A3652" s="102" t="s">
        <v>2161</v>
      </c>
      <c r="B3652" s="102" t="s">
        <v>323</v>
      </c>
      <c r="C3652" s="102" t="s">
        <v>324</v>
      </c>
      <c r="D3652" s="102" t="s">
        <v>1264</v>
      </c>
      <c r="E3652" s="102" t="s">
        <v>232</v>
      </c>
      <c r="F3652" s="102" t="s">
        <v>232</v>
      </c>
    </row>
    <row r="3653" hidden="1">
      <c r="A3653" s="102" t="s">
        <v>2161</v>
      </c>
      <c r="B3653" s="102" t="s">
        <v>304</v>
      </c>
      <c r="C3653" s="102" t="s">
        <v>305</v>
      </c>
      <c r="D3653" s="102" t="s">
        <v>1264</v>
      </c>
      <c r="E3653" s="102" t="s">
        <v>232</v>
      </c>
      <c r="F3653" s="102" t="s">
        <v>232</v>
      </c>
    </row>
    <row r="3654" hidden="1">
      <c r="A3654" s="102" t="s">
        <v>2161</v>
      </c>
      <c r="B3654" s="102" t="s">
        <v>301</v>
      </c>
      <c r="C3654" s="102" t="s">
        <v>302</v>
      </c>
      <c r="D3654" s="102" t="s">
        <v>1264</v>
      </c>
      <c r="E3654" s="102" t="s">
        <v>232</v>
      </c>
      <c r="F3654" s="102" t="s">
        <v>232</v>
      </c>
    </row>
    <row r="3655" hidden="1">
      <c r="A3655" s="102" t="s">
        <v>2161</v>
      </c>
      <c r="B3655" s="102" t="s">
        <v>298</v>
      </c>
      <c r="C3655" s="102" t="s">
        <v>299</v>
      </c>
      <c r="D3655" s="102" t="s">
        <v>1264</v>
      </c>
      <c r="E3655" s="102" t="s">
        <v>232</v>
      </c>
      <c r="F3655" s="102" t="s">
        <v>232</v>
      </c>
    </row>
    <row r="3656" hidden="1">
      <c r="A3656" s="102" t="s">
        <v>2161</v>
      </c>
      <c r="B3656" s="102" t="s">
        <v>295</v>
      </c>
      <c r="C3656" s="102" t="s">
        <v>296</v>
      </c>
      <c r="D3656" s="102" t="s">
        <v>1264</v>
      </c>
      <c r="E3656" s="102" t="s">
        <v>232</v>
      </c>
      <c r="F3656" s="102" t="s">
        <v>232</v>
      </c>
    </row>
    <row r="3657" hidden="1">
      <c r="A3657" s="102" t="s">
        <v>2161</v>
      </c>
      <c r="B3657" s="102" t="s">
        <v>282</v>
      </c>
      <c r="C3657" s="102" t="s">
        <v>283</v>
      </c>
      <c r="D3657" s="102" t="s">
        <v>1264</v>
      </c>
      <c r="E3657" s="102" t="s">
        <v>232</v>
      </c>
      <c r="F3657" s="102" t="s">
        <v>232</v>
      </c>
    </row>
    <row r="3658" hidden="1">
      <c r="A3658" s="102" t="s">
        <v>2161</v>
      </c>
      <c r="B3658" s="102" t="s">
        <v>278</v>
      </c>
      <c r="C3658" s="102" t="s">
        <v>279</v>
      </c>
      <c r="D3658" s="102" t="s">
        <v>1264</v>
      </c>
      <c r="E3658" s="102" t="s">
        <v>232</v>
      </c>
      <c r="F3658" s="102" t="s">
        <v>232</v>
      </c>
    </row>
    <row r="3659" hidden="1">
      <c r="A3659" s="102" t="s">
        <v>2161</v>
      </c>
      <c r="B3659" s="102" t="s">
        <v>252</v>
      </c>
      <c r="C3659" s="102" t="s">
        <v>253</v>
      </c>
      <c r="D3659" s="102" t="s">
        <v>1264</v>
      </c>
      <c r="E3659" s="102" t="s">
        <v>232</v>
      </c>
      <c r="F3659" s="102" t="s">
        <v>232</v>
      </c>
    </row>
    <row r="3660" hidden="1">
      <c r="A3660" s="102" t="s">
        <v>2188</v>
      </c>
      <c r="B3660" s="102" t="s">
        <v>870</v>
      </c>
      <c r="C3660" s="102" t="s">
        <v>871</v>
      </c>
      <c r="D3660" s="102" t="s">
        <v>872</v>
      </c>
      <c r="E3660" s="102" t="s">
        <v>306</v>
      </c>
      <c r="F3660" s="102" t="s">
        <v>306</v>
      </c>
    </row>
    <row r="3661" hidden="1">
      <c r="A3661" s="102" t="s">
        <v>2188</v>
      </c>
      <c r="B3661" s="102" t="s">
        <v>849</v>
      </c>
      <c r="C3661" s="102" t="s">
        <v>850</v>
      </c>
      <c r="D3661" s="102" t="s">
        <v>872</v>
      </c>
      <c r="E3661" s="102" t="s">
        <v>306</v>
      </c>
      <c r="F3661" s="102" t="s">
        <v>306</v>
      </c>
    </row>
    <row r="3662" hidden="1">
      <c r="A3662" s="102" t="s">
        <v>2188</v>
      </c>
      <c r="B3662" s="102" t="s">
        <v>670</v>
      </c>
      <c r="C3662" s="102" t="s">
        <v>671</v>
      </c>
      <c r="D3662" s="102" t="s">
        <v>872</v>
      </c>
      <c r="E3662" s="102" t="s">
        <v>306</v>
      </c>
      <c r="F3662" s="102" t="s">
        <v>306</v>
      </c>
    </row>
    <row r="3663" hidden="1">
      <c r="A3663" s="102" t="s">
        <v>2188</v>
      </c>
      <c r="B3663" s="102" t="s">
        <v>418</v>
      </c>
      <c r="C3663" s="102" t="s">
        <v>419</v>
      </c>
      <c r="D3663" s="102" t="s">
        <v>872</v>
      </c>
      <c r="E3663" s="102" t="s">
        <v>306</v>
      </c>
      <c r="F3663" s="102" t="s">
        <v>306</v>
      </c>
    </row>
    <row r="3664" hidden="1">
      <c r="A3664" s="102" t="s">
        <v>2188</v>
      </c>
      <c r="B3664" s="102" t="s">
        <v>222</v>
      </c>
      <c r="C3664" s="102" t="s">
        <v>224</v>
      </c>
      <c r="D3664" s="102" t="s">
        <v>872</v>
      </c>
      <c r="E3664" s="102" t="s">
        <v>225</v>
      </c>
      <c r="F3664" s="102" t="s">
        <v>306</v>
      </c>
    </row>
    <row r="3665" hidden="1">
      <c r="A3665" s="102" t="s">
        <v>2162</v>
      </c>
      <c r="B3665" s="102" t="s">
        <v>863</v>
      </c>
      <c r="C3665" s="102" t="s">
        <v>864</v>
      </c>
      <c r="D3665" s="102" t="s">
        <v>872</v>
      </c>
      <c r="E3665" s="102" t="s">
        <v>232</v>
      </c>
      <c r="F3665" s="102" t="s">
        <v>232</v>
      </c>
    </row>
    <row r="3666" hidden="1">
      <c r="A3666" s="102" t="s">
        <v>2162</v>
      </c>
      <c r="B3666" s="102" t="s">
        <v>373</v>
      </c>
      <c r="C3666" s="102" t="s">
        <v>374</v>
      </c>
      <c r="D3666" s="102" t="s">
        <v>872</v>
      </c>
      <c r="E3666" s="102" t="s">
        <v>327</v>
      </c>
      <c r="F3666" s="102" t="s">
        <v>232</v>
      </c>
    </row>
    <row r="3667" hidden="1">
      <c r="A3667" s="102" t="s">
        <v>2162</v>
      </c>
      <c r="B3667" s="102" t="s">
        <v>323</v>
      </c>
      <c r="C3667" s="102" t="s">
        <v>324</v>
      </c>
      <c r="D3667" s="102" t="s">
        <v>872</v>
      </c>
      <c r="E3667" s="102" t="s">
        <v>232</v>
      </c>
      <c r="F3667" s="102" t="s">
        <v>232</v>
      </c>
    </row>
    <row r="3668" hidden="1">
      <c r="A3668" s="102" t="s">
        <v>2162</v>
      </c>
      <c r="B3668" s="102" t="s">
        <v>304</v>
      </c>
      <c r="C3668" s="102" t="s">
        <v>305</v>
      </c>
      <c r="D3668" s="102" t="s">
        <v>872</v>
      </c>
      <c r="E3668" s="102" t="s">
        <v>232</v>
      </c>
      <c r="F3668" s="102" t="s">
        <v>232</v>
      </c>
    </row>
    <row r="3669" hidden="1">
      <c r="A3669" s="102" t="s">
        <v>2162</v>
      </c>
      <c r="B3669" s="102" t="s">
        <v>301</v>
      </c>
      <c r="C3669" s="102" t="s">
        <v>302</v>
      </c>
      <c r="D3669" s="102" t="s">
        <v>872</v>
      </c>
      <c r="E3669" s="102" t="s">
        <v>232</v>
      </c>
      <c r="F3669" s="102" t="s">
        <v>232</v>
      </c>
    </row>
    <row r="3670" hidden="1">
      <c r="A3670" s="102" t="s">
        <v>2162</v>
      </c>
      <c r="B3670" s="102" t="s">
        <v>298</v>
      </c>
      <c r="C3670" s="102" t="s">
        <v>299</v>
      </c>
      <c r="D3670" s="102" t="s">
        <v>872</v>
      </c>
      <c r="E3670" s="102" t="s">
        <v>232</v>
      </c>
      <c r="F3670" s="102" t="s">
        <v>232</v>
      </c>
    </row>
    <row r="3671" hidden="1">
      <c r="A3671" s="102" t="s">
        <v>2162</v>
      </c>
      <c r="B3671" s="102" t="s">
        <v>295</v>
      </c>
      <c r="C3671" s="102" t="s">
        <v>296</v>
      </c>
      <c r="D3671" s="102" t="s">
        <v>872</v>
      </c>
      <c r="E3671" s="102" t="s">
        <v>232</v>
      </c>
      <c r="F3671" s="102" t="s">
        <v>232</v>
      </c>
    </row>
    <row r="3672" hidden="1">
      <c r="A3672" s="102" t="s">
        <v>2162</v>
      </c>
      <c r="B3672" s="102" t="s">
        <v>282</v>
      </c>
      <c r="C3672" s="102" t="s">
        <v>283</v>
      </c>
      <c r="D3672" s="102" t="s">
        <v>872</v>
      </c>
      <c r="E3672" s="102" t="s">
        <v>232</v>
      </c>
      <c r="F3672" s="102" t="s">
        <v>232</v>
      </c>
    </row>
    <row r="3673" hidden="1">
      <c r="A3673" s="102" t="s">
        <v>2162</v>
      </c>
      <c r="B3673" s="102" t="s">
        <v>271</v>
      </c>
      <c r="C3673" s="102" t="s">
        <v>272</v>
      </c>
      <c r="D3673" s="102" t="s">
        <v>872</v>
      </c>
      <c r="E3673" s="102" t="s">
        <v>232</v>
      </c>
      <c r="F3673" s="102" t="s">
        <v>232</v>
      </c>
    </row>
    <row r="3674" hidden="1">
      <c r="A3674" s="102" t="s">
        <v>2162</v>
      </c>
      <c r="B3674" s="102" t="s">
        <v>264</v>
      </c>
      <c r="C3674" s="102" t="s">
        <v>265</v>
      </c>
      <c r="D3674" s="102" t="s">
        <v>872</v>
      </c>
      <c r="E3674" s="102" t="s">
        <v>232</v>
      </c>
      <c r="F3674" s="102" t="s">
        <v>232</v>
      </c>
    </row>
    <row r="3675" hidden="1">
      <c r="A3675" s="102" t="s">
        <v>2092</v>
      </c>
      <c r="B3675" s="102" t="s">
        <v>768</v>
      </c>
      <c r="C3675" s="102" t="s">
        <v>769</v>
      </c>
      <c r="D3675" s="191">
        <v>45393.0</v>
      </c>
      <c r="E3675" s="102" t="s">
        <v>141</v>
      </c>
      <c r="F3675" s="102" t="s">
        <v>141</v>
      </c>
    </row>
    <row r="3676" hidden="1">
      <c r="A3676" s="102" t="s">
        <v>2092</v>
      </c>
      <c r="B3676" s="102" t="s">
        <v>719</v>
      </c>
      <c r="C3676" s="102" t="s">
        <v>720</v>
      </c>
      <c r="D3676" s="191">
        <v>45393.0</v>
      </c>
      <c r="E3676" s="102" t="s">
        <v>141</v>
      </c>
      <c r="F3676" s="102" t="s">
        <v>141</v>
      </c>
    </row>
    <row r="3677" hidden="1">
      <c r="A3677" s="102" t="s">
        <v>2092</v>
      </c>
      <c r="B3677" s="102" t="s">
        <v>160</v>
      </c>
      <c r="C3677" s="102" t="s">
        <v>161</v>
      </c>
      <c r="D3677" s="191">
        <v>45393.0</v>
      </c>
      <c r="E3677" s="102" t="s">
        <v>141</v>
      </c>
      <c r="F3677" s="102" t="s">
        <v>141</v>
      </c>
    </row>
    <row r="3678" hidden="1">
      <c r="A3678" s="102" t="s">
        <v>2092</v>
      </c>
      <c r="B3678" s="102" t="s">
        <v>147</v>
      </c>
      <c r="C3678" s="102" t="s">
        <v>148</v>
      </c>
      <c r="D3678" s="191">
        <v>45393.0</v>
      </c>
      <c r="E3678" s="102" t="s">
        <v>141</v>
      </c>
      <c r="F3678" s="102" t="s">
        <v>141</v>
      </c>
    </row>
    <row r="3679" hidden="1">
      <c r="A3679" s="102" t="s">
        <v>2096</v>
      </c>
      <c r="B3679" s="102" t="s">
        <v>719</v>
      </c>
      <c r="C3679" s="102" t="s">
        <v>720</v>
      </c>
      <c r="D3679" s="102" t="s">
        <v>118</v>
      </c>
      <c r="E3679" s="102" t="s">
        <v>141</v>
      </c>
      <c r="F3679" s="102" t="s">
        <v>141</v>
      </c>
    </row>
    <row r="3680" hidden="1">
      <c r="A3680" s="102" t="s">
        <v>2096</v>
      </c>
      <c r="B3680" s="102" t="s">
        <v>160</v>
      </c>
      <c r="C3680" s="102" t="s">
        <v>161</v>
      </c>
      <c r="D3680" s="102" t="s">
        <v>118</v>
      </c>
      <c r="E3680" s="102" t="s">
        <v>141</v>
      </c>
      <c r="F3680" s="102" t="s">
        <v>141</v>
      </c>
    </row>
    <row r="3681" hidden="1">
      <c r="A3681" s="102" t="s">
        <v>2096</v>
      </c>
      <c r="B3681" s="102" t="s">
        <v>147</v>
      </c>
      <c r="C3681" s="102" t="s">
        <v>148</v>
      </c>
      <c r="D3681" s="102" t="s">
        <v>118</v>
      </c>
      <c r="E3681" s="102" t="s">
        <v>141</v>
      </c>
      <c r="F3681" s="102" t="s">
        <v>141</v>
      </c>
    </row>
    <row r="3682" hidden="1">
      <c r="A3682" s="102" t="s">
        <v>2189</v>
      </c>
      <c r="B3682" s="102" t="s">
        <v>849</v>
      </c>
      <c r="C3682" s="102" t="s">
        <v>850</v>
      </c>
      <c r="D3682" s="102" t="s">
        <v>2190</v>
      </c>
      <c r="E3682" s="102" t="s">
        <v>306</v>
      </c>
      <c r="F3682" s="102" t="s">
        <v>306</v>
      </c>
    </row>
    <row r="3683" hidden="1">
      <c r="A3683" s="102" t="s">
        <v>2189</v>
      </c>
      <c r="B3683" s="102" t="s">
        <v>730</v>
      </c>
      <c r="C3683" s="102" t="s">
        <v>731</v>
      </c>
      <c r="D3683" s="102" t="s">
        <v>2190</v>
      </c>
      <c r="E3683" s="102" t="s">
        <v>306</v>
      </c>
      <c r="F3683" s="102" t="s">
        <v>306</v>
      </c>
    </row>
    <row r="3684" hidden="1">
      <c r="A3684" s="102" t="s">
        <v>2189</v>
      </c>
      <c r="B3684" s="102" t="s">
        <v>670</v>
      </c>
      <c r="C3684" s="102" t="s">
        <v>671</v>
      </c>
      <c r="D3684" s="102" t="s">
        <v>2190</v>
      </c>
      <c r="E3684" s="102" t="s">
        <v>306</v>
      </c>
      <c r="F3684" s="102" t="s">
        <v>306</v>
      </c>
    </row>
    <row r="3685" hidden="1">
      <c r="A3685" s="102" t="s">
        <v>2189</v>
      </c>
      <c r="B3685" s="102" t="s">
        <v>418</v>
      </c>
      <c r="C3685" s="102" t="s">
        <v>419</v>
      </c>
      <c r="D3685" s="102" t="s">
        <v>2190</v>
      </c>
      <c r="E3685" s="102" t="s">
        <v>306</v>
      </c>
      <c r="F3685" s="102" t="s">
        <v>306</v>
      </c>
    </row>
    <row r="3686" hidden="1">
      <c r="A3686" s="102" t="s">
        <v>2189</v>
      </c>
      <c r="B3686" s="102" t="s">
        <v>415</v>
      </c>
      <c r="C3686" s="102" t="s">
        <v>416</v>
      </c>
      <c r="D3686" s="102" t="s">
        <v>2190</v>
      </c>
      <c r="E3686" s="102" t="s">
        <v>306</v>
      </c>
      <c r="F3686" s="102" t="s">
        <v>306</v>
      </c>
    </row>
    <row r="3687" hidden="1">
      <c r="A3687" s="102" t="s">
        <v>2189</v>
      </c>
      <c r="B3687" s="102" t="s">
        <v>309</v>
      </c>
      <c r="C3687" s="102" t="s">
        <v>310</v>
      </c>
      <c r="D3687" s="102" t="s">
        <v>2190</v>
      </c>
      <c r="E3687" s="102" t="s">
        <v>232</v>
      </c>
      <c r="F3687" s="102" t="s">
        <v>306</v>
      </c>
    </row>
    <row r="3688" hidden="1">
      <c r="A3688" s="102" t="s">
        <v>2216</v>
      </c>
      <c r="B3688" s="102" t="s">
        <v>760</v>
      </c>
      <c r="C3688" s="102" t="s">
        <v>761</v>
      </c>
      <c r="D3688" s="102" t="s">
        <v>2098</v>
      </c>
      <c r="E3688" s="102" t="s">
        <v>449</v>
      </c>
      <c r="F3688" s="102" t="s">
        <v>449</v>
      </c>
    </row>
    <row r="3689" hidden="1">
      <c r="A3689" s="102" t="s">
        <v>2216</v>
      </c>
      <c r="B3689" s="102" t="s">
        <v>541</v>
      </c>
      <c r="C3689" s="102" t="s">
        <v>542</v>
      </c>
      <c r="D3689" s="102" t="s">
        <v>2098</v>
      </c>
      <c r="E3689" s="102" t="s">
        <v>449</v>
      </c>
      <c r="F3689" s="102" t="s">
        <v>449</v>
      </c>
    </row>
    <row r="3690" hidden="1">
      <c r="A3690" s="102" t="s">
        <v>2216</v>
      </c>
      <c r="B3690" s="102" t="s">
        <v>526</v>
      </c>
      <c r="C3690" s="102" t="s">
        <v>527</v>
      </c>
      <c r="D3690" s="102" t="s">
        <v>2098</v>
      </c>
      <c r="E3690" s="102" t="s">
        <v>449</v>
      </c>
      <c r="F3690" s="102" t="s">
        <v>449</v>
      </c>
    </row>
    <row r="3691" hidden="1">
      <c r="A3691" s="102" t="s">
        <v>2234</v>
      </c>
      <c r="B3691" s="102" t="s">
        <v>810</v>
      </c>
      <c r="C3691" s="102" t="s">
        <v>811</v>
      </c>
      <c r="D3691" s="102" t="s">
        <v>2190</v>
      </c>
      <c r="E3691" s="102" t="s">
        <v>453</v>
      </c>
      <c r="F3691" s="102" t="s">
        <v>453</v>
      </c>
    </row>
    <row r="3692" hidden="1">
      <c r="A3692" s="102" t="s">
        <v>2234</v>
      </c>
      <c r="B3692" s="102" t="s">
        <v>629</v>
      </c>
      <c r="C3692" s="102" t="s">
        <v>630</v>
      </c>
      <c r="D3692" s="102" t="s">
        <v>2190</v>
      </c>
      <c r="E3692" s="102" t="s">
        <v>453</v>
      </c>
      <c r="F3692" s="102" t="s">
        <v>453</v>
      </c>
    </row>
    <row r="3693" hidden="1">
      <c r="A3693" s="102" t="s">
        <v>2234</v>
      </c>
      <c r="B3693" s="102" t="s">
        <v>486</v>
      </c>
      <c r="C3693" s="102" t="s">
        <v>487</v>
      </c>
      <c r="D3693" s="102" t="s">
        <v>2190</v>
      </c>
      <c r="E3693" s="102" t="s">
        <v>453</v>
      </c>
      <c r="F3693" s="102" t="s">
        <v>453</v>
      </c>
    </row>
    <row r="3694" hidden="1">
      <c r="A3694" s="102" t="s">
        <v>2234</v>
      </c>
      <c r="B3694" s="102" t="s">
        <v>458</v>
      </c>
      <c r="C3694" s="102" t="s">
        <v>459</v>
      </c>
      <c r="D3694" s="102" t="s">
        <v>2190</v>
      </c>
      <c r="E3694" s="102" t="s">
        <v>453</v>
      </c>
      <c r="F3694" s="102" t="s">
        <v>453</v>
      </c>
    </row>
    <row r="3695" hidden="1">
      <c r="A3695" s="102" t="s">
        <v>2234</v>
      </c>
      <c r="B3695" s="102" t="s">
        <v>451</v>
      </c>
      <c r="C3695" s="102" t="s">
        <v>452</v>
      </c>
      <c r="D3695" s="102" t="s">
        <v>2190</v>
      </c>
      <c r="E3695" s="102" t="s">
        <v>453</v>
      </c>
      <c r="F3695" s="102" t="s">
        <v>453</v>
      </c>
    </row>
    <row r="3696" hidden="1">
      <c r="A3696" s="102" t="s">
        <v>2180</v>
      </c>
      <c r="B3696" s="102" t="s">
        <v>830</v>
      </c>
      <c r="C3696" s="102" t="s">
        <v>831</v>
      </c>
      <c r="D3696" s="102" t="s">
        <v>2098</v>
      </c>
      <c r="E3696" s="102" t="s">
        <v>387</v>
      </c>
      <c r="F3696" s="102" t="s">
        <v>387</v>
      </c>
    </row>
    <row r="3697" hidden="1">
      <c r="A3697" s="102" t="s">
        <v>2180</v>
      </c>
      <c r="B3697" s="102" t="s">
        <v>626</v>
      </c>
      <c r="C3697" s="102" t="s">
        <v>627</v>
      </c>
      <c r="D3697" s="102" t="s">
        <v>2098</v>
      </c>
      <c r="E3697" s="102" t="s">
        <v>387</v>
      </c>
      <c r="F3697" s="102" t="s">
        <v>387</v>
      </c>
    </row>
    <row r="3698" hidden="1">
      <c r="A3698" s="102" t="s">
        <v>2171</v>
      </c>
      <c r="B3698" s="102" t="s">
        <v>860</v>
      </c>
      <c r="C3698" s="102" t="s">
        <v>861</v>
      </c>
      <c r="D3698" s="102" t="s">
        <v>2098</v>
      </c>
      <c r="E3698" s="102" t="s">
        <v>327</v>
      </c>
      <c r="F3698" s="102" t="s">
        <v>327</v>
      </c>
    </row>
    <row r="3699" hidden="1">
      <c r="A3699" s="102" t="s">
        <v>2171</v>
      </c>
      <c r="B3699" s="102" t="s">
        <v>376</v>
      </c>
      <c r="C3699" s="102" t="s">
        <v>377</v>
      </c>
      <c r="D3699" s="104" t="s">
        <v>2098</v>
      </c>
      <c r="E3699" s="102" t="s">
        <v>327</v>
      </c>
      <c r="F3699" s="102" t="s">
        <v>327</v>
      </c>
    </row>
    <row r="3700" hidden="1">
      <c r="A3700" s="102" t="s">
        <v>2171</v>
      </c>
      <c r="B3700" s="102" t="s">
        <v>353</v>
      </c>
      <c r="C3700" s="102" t="s">
        <v>354</v>
      </c>
      <c r="D3700" s="102" t="s">
        <v>2098</v>
      </c>
      <c r="E3700" s="102" t="s">
        <v>327</v>
      </c>
      <c r="F3700" s="102" t="s">
        <v>327</v>
      </c>
    </row>
    <row r="3701" hidden="1">
      <c r="A3701" s="102" t="s">
        <v>2171</v>
      </c>
      <c r="B3701" s="102" t="s">
        <v>333</v>
      </c>
      <c r="C3701" s="102" t="s">
        <v>268</v>
      </c>
      <c r="D3701" s="102" t="s">
        <v>2098</v>
      </c>
      <c r="E3701" s="102" t="s">
        <v>327</v>
      </c>
      <c r="F3701" s="102" t="s">
        <v>327</v>
      </c>
    </row>
    <row r="3702" hidden="1">
      <c r="A3702" s="102" t="s">
        <v>2171</v>
      </c>
      <c r="B3702" s="102" t="s">
        <v>330</v>
      </c>
      <c r="C3702" s="102" t="s">
        <v>331</v>
      </c>
      <c r="D3702" s="102" t="s">
        <v>2098</v>
      </c>
      <c r="E3702" s="102" t="s">
        <v>327</v>
      </c>
      <c r="F3702" s="102" t="s">
        <v>327</v>
      </c>
    </row>
    <row r="3703" hidden="1">
      <c r="A3703" s="102" t="s">
        <v>2116</v>
      </c>
      <c r="B3703" s="102" t="s">
        <v>823</v>
      </c>
      <c r="C3703" s="102" t="s">
        <v>824</v>
      </c>
      <c r="D3703" s="105" t="s">
        <v>2098</v>
      </c>
      <c r="E3703" s="102" t="s">
        <v>86</v>
      </c>
      <c r="F3703" s="102" t="s">
        <v>86</v>
      </c>
    </row>
    <row r="3704" hidden="1">
      <c r="A3704" s="102" t="s">
        <v>2116</v>
      </c>
      <c r="B3704" s="102" t="s">
        <v>802</v>
      </c>
      <c r="C3704" s="102" t="s">
        <v>803</v>
      </c>
      <c r="D3704" s="102" t="s">
        <v>2098</v>
      </c>
      <c r="E3704" s="102" t="s">
        <v>86</v>
      </c>
      <c r="F3704" s="102" t="s">
        <v>86</v>
      </c>
    </row>
    <row r="3705" hidden="1">
      <c r="A3705" s="102" t="s">
        <v>2116</v>
      </c>
      <c r="B3705" s="102" t="s">
        <v>105</v>
      </c>
      <c r="C3705" s="102" t="s">
        <v>106</v>
      </c>
      <c r="D3705" s="102" t="s">
        <v>2098</v>
      </c>
      <c r="E3705" s="102" t="s">
        <v>86</v>
      </c>
      <c r="F3705" s="102" t="s">
        <v>86</v>
      </c>
    </row>
    <row r="3706" hidden="1">
      <c r="A3706" s="102" t="s">
        <v>2116</v>
      </c>
      <c r="B3706" s="102" t="s">
        <v>96</v>
      </c>
      <c r="C3706" s="102" t="s">
        <v>97</v>
      </c>
      <c r="D3706" s="102" t="s">
        <v>2098</v>
      </c>
      <c r="E3706" s="102" t="s">
        <v>86</v>
      </c>
      <c r="F3706" s="102" t="s">
        <v>86</v>
      </c>
    </row>
    <row r="3707" hidden="1">
      <c r="A3707" s="102" t="s">
        <v>2116</v>
      </c>
      <c r="B3707" s="102" t="s">
        <v>79</v>
      </c>
      <c r="C3707" s="102" t="s">
        <v>80</v>
      </c>
      <c r="D3707" s="102" t="s">
        <v>2098</v>
      </c>
      <c r="E3707" s="102" t="s">
        <v>86</v>
      </c>
      <c r="F3707" s="102" t="s">
        <v>86</v>
      </c>
    </row>
    <row r="3708" hidden="1">
      <c r="A3708" s="102" t="s">
        <v>2116</v>
      </c>
      <c r="B3708" s="102" t="s">
        <v>823</v>
      </c>
      <c r="C3708" s="102" t="s">
        <v>824</v>
      </c>
      <c r="D3708" s="105" t="s">
        <v>2098</v>
      </c>
      <c r="E3708" s="102" t="s">
        <v>86</v>
      </c>
      <c r="F3708" s="102" t="s">
        <v>86</v>
      </c>
    </row>
    <row r="3709" hidden="1">
      <c r="A3709" s="102" t="s">
        <v>2116</v>
      </c>
      <c r="B3709" s="102" t="s">
        <v>802</v>
      </c>
      <c r="C3709" s="102" t="s">
        <v>803</v>
      </c>
      <c r="D3709" s="102" t="s">
        <v>2098</v>
      </c>
      <c r="E3709" s="102" t="s">
        <v>86</v>
      </c>
      <c r="F3709" s="102" t="s">
        <v>86</v>
      </c>
    </row>
    <row r="3710" hidden="1">
      <c r="A3710" s="102" t="s">
        <v>2116</v>
      </c>
      <c r="B3710" s="102" t="s">
        <v>105</v>
      </c>
      <c r="C3710" s="102" t="s">
        <v>106</v>
      </c>
      <c r="D3710" s="102" t="s">
        <v>2098</v>
      </c>
      <c r="E3710" s="102" t="s">
        <v>86</v>
      </c>
      <c r="F3710" s="102" t="s">
        <v>86</v>
      </c>
    </row>
    <row r="3711" hidden="1">
      <c r="A3711" s="102" t="s">
        <v>2116</v>
      </c>
      <c r="B3711" s="102" t="s">
        <v>96</v>
      </c>
      <c r="C3711" s="102" t="s">
        <v>97</v>
      </c>
      <c r="D3711" s="102" t="s">
        <v>2098</v>
      </c>
      <c r="E3711" s="102" t="s">
        <v>86</v>
      </c>
      <c r="F3711" s="102" t="s">
        <v>86</v>
      </c>
    </row>
    <row r="3712" hidden="1">
      <c r="A3712" s="102" t="s">
        <v>2116</v>
      </c>
      <c r="B3712" s="102" t="s">
        <v>79</v>
      </c>
      <c r="C3712" s="102" t="s">
        <v>80</v>
      </c>
      <c r="D3712" s="102" t="s">
        <v>2098</v>
      </c>
      <c r="E3712" s="102" t="s">
        <v>86</v>
      </c>
      <c r="F3712" s="102" t="s">
        <v>86</v>
      </c>
    </row>
    <row r="3713" hidden="1">
      <c r="A3713" s="102" t="s">
        <v>2107</v>
      </c>
      <c r="B3713" s="102" t="s">
        <v>839</v>
      </c>
      <c r="C3713" s="102" t="s">
        <v>840</v>
      </c>
      <c r="D3713" s="102" t="s">
        <v>2098</v>
      </c>
      <c r="E3713" s="102" t="s">
        <v>27</v>
      </c>
      <c r="F3713" s="102" t="s">
        <v>27</v>
      </c>
    </row>
    <row r="3714" hidden="1">
      <c r="A3714" s="102" t="s">
        <v>2107</v>
      </c>
      <c r="B3714" s="102" t="s">
        <v>818</v>
      </c>
      <c r="C3714" s="102" t="s">
        <v>819</v>
      </c>
      <c r="D3714" s="102" t="s">
        <v>2098</v>
      </c>
      <c r="E3714" s="102" t="s">
        <v>50</v>
      </c>
      <c r="F3714" s="102" t="s">
        <v>27</v>
      </c>
    </row>
    <row r="3715" hidden="1">
      <c r="A3715" s="102" t="s">
        <v>2107</v>
      </c>
      <c r="B3715" s="102" t="s">
        <v>799</v>
      </c>
      <c r="C3715" s="102" t="s">
        <v>800</v>
      </c>
      <c r="D3715" s="104" t="s">
        <v>2098</v>
      </c>
      <c r="E3715" s="102" t="s">
        <v>27</v>
      </c>
      <c r="F3715" s="102" t="s">
        <v>27</v>
      </c>
    </row>
    <row r="3716" hidden="1">
      <c r="A3716" s="102" t="s">
        <v>2107</v>
      </c>
      <c r="B3716" s="102" t="s">
        <v>69</v>
      </c>
      <c r="C3716" s="102" t="s">
        <v>70</v>
      </c>
      <c r="D3716" s="175" t="s">
        <v>2098</v>
      </c>
      <c r="E3716" s="102" t="s">
        <v>27</v>
      </c>
      <c r="F3716" s="102" t="s">
        <v>27</v>
      </c>
    </row>
    <row r="3717" hidden="1">
      <c r="A3717" s="102" t="s">
        <v>2107</v>
      </c>
      <c r="B3717" s="102" t="s">
        <v>63</v>
      </c>
      <c r="C3717" s="102" t="s">
        <v>64</v>
      </c>
      <c r="D3717" s="102" t="s">
        <v>2098</v>
      </c>
      <c r="E3717" s="102" t="s">
        <v>27</v>
      </c>
      <c r="F3717" s="102" t="s">
        <v>27</v>
      </c>
    </row>
    <row r="3718" hidden="1">
      <c r="A3718" s="102" t="s">
        <v>2107</v>
      </c>
      <c r="B3718" s="102" t="s">
        <v>57</v>
      </c>
      <c r="C3718" s="102" t="s">
        <v>58</v>
      </c>
      <c r="D3718" s="102" t="s">
        <v>2098</v>
      </c>
      <c r="E3718" s="102" t="s">
        <v>27</v>
      </c>
      <c r="F3718" s="102" t="s">
        <v>27</v>
      </c>
    </row>
    <row r="3719" hidden="1">
      <c r="A3719" s="102" t="s">
        <v>2107</v>
      </c>
      <c r="B3719" s="102" t="s">
        <v>53</v>
      </c>
      <c r="C3719" s="102" t="s">
        <v>54</v>
      </c>
      <c r="D3719" s="102" t="s">
        <v>2098</v>
      </c>
      <c r="E3719" s="102" t="s">
        <v>27</v>
      </c>
      <c r="F3719" s="102" t="s">
        <v>27</v>
      </c>
    </row>
    <row r="3720" hidden="1">
      <c r="A3720" s="102" t="s">
        <v>2107</v>
      </c>
      <c r="B3720" s="102" t="s">
        <v>43</v>
      </c>
      <c r="C3720" s="102" t="s">
        <v>44</v>
      </c>
      <c r="D3720" s="102" t="s">
        <v>2098</v>
      </c>
      <c r="E3720" s="102" t="s">
        <v>27</v>
      </c>
      <c r="F3720" s="102" t="s">
        <v>27</v>
      </c>
    </row>
    <row r="3721" hidden="1">
      <c r="A3721" s="102" t="s">
        <v>2107</v>
      </c>
      <c r="B3721" s="102" t="s">
        <v>31</v>
      </c>
      <c r="C3721" s="102" t="s">
        <v>32</v>
      </c>
      <c r="D3721" s="102" t="s">
        <v>2098</v>
      </c>
      <c r="E3721" s="102" t="s">
        <v>27</v>
      </c>
      <c r="F3721" s="102" t="s">
        <v>27</v>
      </c>
    </row>
    <row r="3722" hidden="1">
      <c r="A3722" s="102" t="s">
        <v>2107</v>
      </c>
      <c r="B3722" s="102" t="s">
        <v>23</v>
      </c>
      <c r="C3722" s="102" t="s">
        <v>25</v>
      </c>
      <c r="D3722" s="102" t="s">
        <v>2098</v>
      </c>
      <c r="E3722" s="102" t="s">
        <v>27</v>
      </c>
      <c r="F3722" s="102" t="s">
        <v>27</v>
      </c>
    </row>
    <row r="3723" hidden="1">
      <c r="A3723" s="102" t="s">
        <v>2225</v>
      </c>
      <c r="B3723" s="102" t="s">
        <v>812</v>
      </c>
      <c r="C3723" s="102" t="s">
        <v>813</v>
      </c>
      <c r="D3723" s="102" t="s">
        <v>2226</v>
      </c>
      <c r="E3723" s="102" t="s">
        <v>293</v>
      </c>
      <c r="F3723" s="102" t="s">
        <v>293</v>
      </c>
    </row>
    <row r="3724" hidden="1">
      <c r="A3724" s="102" t="s">
        <v>2225</v>
      </c>
      <c r="B3724" s="102" t="s">
        <v>794</v>
      </c>
      <c r="C3724" s="102" t="s">
        <v>605</v>
      </c>
      <c r="D3724" s="102" t="s">
        <v>2226</v>
      </c>
      <c r="E3724" s="102" t="s">
        <v>293</v>
      </c>
      <c r="F3724" s="102" t="s">
        <v>293</v>
      </c>
    </row>
    <row r="3725" hidden="1">
      <c r="A3725" s="102" t="s">
        <v>2225</v>
      </c>
      <c r="B3725" s="102" t="s">
        <v>664</v>
      </c>
      <c r="C3725" s="102" t="s">
        <v>643</v>
      </c>
      <c r="D3725" s="102" t="s">
        <v>2226</v>
      </c>
      <c r="E3725" s="102" t="s">
        <v>293</v>
      </c>
      <c r="F3725" s="102" t="s">
        <v>293</v>
      </c>
    </row>
    <row r="3726" hidden="1">
      <c r="A3726" s="102" t="s">
        <v>2225</v>
      </c>
      <c r="B3726" s="102" t="s">
        <v>655</v>
      </c>
      <c r="C3726" s="102" t="s">
        <v>656</v>
      </c>
      <c r="D3726" s="102" t="s">
        <v>2226</v>
      </c>
      <c r="E3726" s="102" t="s">
        <v>293</v>
      </c>
      <c r="F3726" s="102" t="s">
        <v>293</v>
      </c>
    </row>
    <row r="3727" hidden="1">
      <c r="A3727" s="102" t="s">
        <v>2225</v>
      </c>
      <c r="B3727" s="102" t="s">
        <v>574</v>
      </c>
      <c r="C3727" s="102" t="s">
        <v>575</v>
      </c>
      <c r="D3727" s="102" t="s">
        <v>2226</v>
      </c>
      <c r="E3727" s="102" t="s">
        <v>293</v>
      </c>
      <c r="F3727" s="102" t="s">
        <v>293</v>
      </c>
    </row>
    <row r="3728" hidden="1">
      <c r="A3728" s="102" t="s">
        <v>2225</v>
      </c>
      <c r="B3728" s="102" t="s">
        <v>567</v>
      </c>
      <c r="C3728" s="102" t="s">
        <v>568</v>
      </c>
      <c r="D3728" s="102" t="s">
        <v>2226</v>
      </c>
      <c r="E3728" s="102" t="s">
        <v>293</v>
      </c>
      <c r="F3728" s="102" t="s">
        <v>293</v>
      </c>
    </row>
    <row r="3729" hidden="1">
      <c r="A3729" s="102" t="s">
        <v>2225</v>
      </c>
      <c r="B3729" s="102" t="s">
        <v>561</v>
      </c>
      <c r="C3729" s="102" t="s">
        <v>562</v>
      </c>
      <c r="D3729" s="102" t="s">
        <v>2226</v>
      </c>
      <c r="E3729" s="102" t="s">
        <v>293</v>
      </c>
      <c r="F3729" s="102" t="s">
        <v>293</v>
      </c>
    </row>
    <row r="3730" hidden="1">
      <c r="A3730" s="102" t="s">
        <v>2181</v>
      </c>
      <c r="B3730" s="102" t="s">
        <v>830</v>
      </c>
      <c r="C3730" s="102" t="s">
        <v>831</v>
      </c>
      <c r="D3730" s="102" t="s">
        <v>269</v>
      </c>
      <c r="E3730" s="102" t="s">
        <v>387</v>
      </c>
      <c r="F3730" s="102" t="s">
        <v>387</v>
      </c>
    </row>
    <row r="3731" hidden="1">
      <c r="A3731" s="102" t="s">
        <v>2181</v>
      </c>
      <c r="B3731" s="102" t="s">
        <v>626</v>
      </c>
      <c r="C3731" s="102" t="s">
        <v>627</v>
      </c>
      <c r="D3731" s="102" t="s">
        <v>269</v>
      </c>
      <c r="E3731" s="102" t="s">
        <v>387</v>
      </c>
      <c r="F3731" s="102" t="s">
        <v>387</v>
      </c>
    </row>
    <row r="3732" hidden="1">
      <c r="A3732" s="102" t="s">
        <v>2181</v>
      </c>
      <c r="B3732" s="102" t="s">
        <v>405</v>
      </c>
      <c r="C3732" s="102" t="s">
        <v>406</v>
      </c>
      <c r="D3732" s="102" t="s">
        <v>269</v>
      </c>
      <c r="E3732" s="102" t="s">
        <v>387</v>
      </c>
      <c r="F3732" s="102" t="s">
        <v>387</v>
      </c>
    </row>
    <row r="3733" hidden="1">
      <c r="A3733" s="102" t="s">
        <v>2144</v>
      </c>
      <c r="B3733" s="102" t="s">
        <v>783</v>
      </c>
      <c r="C3733" s="102" t="s">
        <v>784</v>
      </c>
      <c r="D3733" s="102" t="s">
        <v>269</v>
      </c>
      <c r="E3733" s="102" t="s">
        <v>50</v>
      </c>
      <c r="F3733" s="102" t="s">
        <v>50</v>
      </c>
    </row>
    <row r="3734" hidden="1">
      <c r="A3734" s="102" t="s">
        <v>2144</v>
      </c>
      <c r="B3734" s="102" t="s">
        <v>776</v>
      </c>
      <c r="C3734" s="102" t="s">
        <v>777</v>
      </c>
      <c r="D3734" s="102" t="s">
        <v>269</v>
      </c>
      <c r="E3734" s="102" t="s">
        <v>50</v>
      </c>
      <c r="F3734" s="102" t="s">
        <v>50</v>
      </c>
    </row>
    <row r="3735" hidden="1">
      <c r="A3735" s="102" t="s">
        <v>2144</v>
      </c>
      <c r="B3735" s="102" t="s">
        <v>755</v>
      </c>
      <c r="C3735" s="102" t="s">
        <v>756</v>
      </c>
      <c r="D3735" s="102" t="s">
        <v>269</v>
      </c>
      <c r="E3735" s="102" t="s">
        <v>50</v>
      </c>
      <c r="F3735" s="102" t="s">
        <v>50</v>
      </c>
    </row>
    <row r="3736" hidden="1">
      <c r="A3736" s="102" t="s">
        <v>2144</v>
      </c>
      <c r="B3736" s="102" t="s">
        <v>665</v>
      </c>
      <c r="C3736" s="102" t="s">
        <v>666</v>
      </c>
      <c r="D3736" s="102" t="s">
        <v>269</v>
      </c>
      <c r="E3736" s="102" t="s">
        <v>50</v>
      </c>
      <c r="F3736" s="102" t="s">
        <v>50</v>
      </c>
    </row>
    <row r="3737" hidden="1">
      <c r="A3737" s="102" t="s">
        <v>2144</v>
      </c>
      <c r="B3737" s="102" t="s">
        <v>183</v>
      </c>
      <c r="C3737" s="102" t="s">
        <v>184</v>
      </c>
      <c r="D3737" s="102" t="s">
        <v>269</v>
      </c>
      <c r="E3737" s="102" t="s">
        <v>50</v>
      </c>
      <c r="F3737" s="102" t="s">
        <v>50</v>
      </c>
    </row>
    <row r="3738" hidden="1">
      <c r="A3738" s="102" t="s">
        <v>2144</v>
      </c>
      <c r="B3738" s="102" t="s">
        <v>174</v>
      </c>
      <c r="C3738" s="102" t="s">
        <v>175</v>
      </c>
      <c r="D3738" s="102" t="s">
        <v>269</v>
      </c>
      <c r="E3738" s="102" t="s">
        <v>50</v>
      </c>
      <c r="F3738" s="102" t="s">
        <v>50</v>
      </c>
    </row>
    <row r="3739" hidden="1">
      <c r="A3739" s="102" t="s">
        <v>2144</v>
      </c>
      <c r="B3739" s="102" t="s">
        <v>171</v>
      </c>
      <c r="C3739" s="102" t="s">
        <v>172</v>
      </c>
      <c r="D3739" s="102" t="s">
        <v>269</v>
      </c>
      <c r="E3739" s="102" t="s">
        <v>50</v>
      </c>
      <c r="F3739" s="102" t="s">
        <v>50</v>
      </c>
    </row>
    <row r="3740" hidden="1">
      <c r="A3740" s="102" t="s">
        <v>2144</v>
      </c>
      <c r="B3740" s="102" t="s">
        <v>120</v>
      </c>
      <c r="C3740" s="102" t="s">
        <v>121</v>
      </c>
      <c r="D3740" s="102" t="s">
        <v>269</v>
      </c>
      <c r="E3740" s="102" t="s">
        <v>114</v>
      </c>
      <c r="F3740" s="102" t="s">
        <v>50</v>
      </c>
    </row>
    <row r="3741" hidden="1">
      <c r="A3741" s="102" t="s">
        <v>2144</v>
      </c>
      <c r="B3741" s="102" t="s">
        <v>48</v>
      </c>
      <c r="C3741" s="102" t="s">
        <v>49</v>
      </c>
      <c r="D3741" s="102" t="s">
        <v>269</v>
      </c>
      <c r="E3741" s="102" t="s">
        <v>50</v>
      </c>
      <c r="F3741" s="102" t="s">
        <v>50</v>
      </c>
    </row>
    <row r="3742" hidden="1">
      <c r="A3742" s="102" t="s">
        <v>2172</v>
      </c>
      <c r="B3742" s="102" t="s">
        <v>615</v>
      </c>
      <c r="C3742" s="102" t="s">
        <v>616</v>
      </c>
      <c r="D3742" s="175" t="s">
        <v>269</v>
      </c>
      <c r="E3742" s="102" t="s">
        <v>327</v>
      </c>
      <c r="F3742" s="102" t="s">
        <v>327</v>
      </c>
    </row>
    <row r="3743" hidden="1">
      <c r="A3743" s="102" t="s">
        <v>2172</v>
      </c>
      <c r="B3743" s="102" t="s">
        <v>376</v>
      </c>
      <c r="C3743" s="102" t="s">
        <v>377</v>
      </c>
      <c r="D3743" s="104" t="s">
        <v>269</v>
      </c>
      <c r="E3743" s="102" t="s">
        <v>327</v>
      </c>
      <c r="F3743" s="102" t="s">
        <v>327</v>
      </c>
    </row>
    <row r="3744" hidden="1">
      <c r="A3744" s="102" t="s">
        <v>2172</v>
      </c>
      <c r="B3744" s="102" t="s">
        <v>353</v>
      </c>
      <c r="C3744" s="102" t="s">
        <v>354</v>
      </c>
      <c r="D3744" s="102" t="s">
        <v>269</v>
      </c>
      <c r="E3744" s="102" t="s">
        <v>327</v>
      </c>
      <c r="F3744" s="102" t="s">
        <v>327</v>
      </c>
    </row>
    <row r="3745" hidden="1">
      <c r="A3745" s="102" t="s">
        <v>2172</v>
      </c>
      <c r="B3745" s="102" t="s">
        <v>333</v>
      </c>
      <c r="C3745" s="102" t="s">
        <v>268</v>
      </c>
      <c r="D3745" s="102" t="s">
        <v>269</v>
      </c>
      <c r="E3745" s="102" t="s">
        <v>327</v>
      </c>
      <c r="F3745" s="102" t="s">
        <v>327</v>
      </c>
    </row>
    <row r="3746" hidden="1">
      <c r="A3746" s="102" t="s">
        <v>2172</v>
      </c>
      <c r="B3746" s="102" t="s">
        <v>330</v>
      </c>
      <c r="C3746" s="102" t="s">
        <v>331</v>
      </c>
      <c r="D3746" s="102" t="s">
        <v>269</v>
      </c>
      <c r="E3746" s="102" t="s">
        <v>327</v>
      </c>
      <c r="F3746" s="102" t="s">
        <v>327</v>
      </c>
    </row>
    <row r="3747" hidden="1">
      <c r="A3747" s="102" t="s">
        <v>2108</v>
      </c>
      <c r="B3747" s="102" t="s">
        <v>818</v>
      </c>
      <c r="C3747" s="102" t="s">
        <v>819</v>
      </c>
      <c r="D3747" s="102" t="s">
        <v>269</v>
      </c>
      <c r="E3747" s="102" t="s">
        <v>50</v>
      </c>
      <c r="F3747" s="102" t="s">
        <v>27</v>
      </c>
    </row>
    <row r="3748" hidden="1">
      <c r="A3748" s="102" t="s">
        <v>2108</v>
      </c>
      <c r="B3748" s="102" t="s">
        <v>799</v>
      </c>
      <c r="C3748" s="102" t="s">
        <v>800</v>
      </c>
      <c r="D3748" s="104" t="s">
        <v>269</v>
      </c>
      <c r="E3748" s="102" t="s">
        <v>27</v>
      </c>
      <c r="F3748" s="102" t="s">
        <v>27</v>
      </c>
    </row>
    <row r="3749" hidden="1">
      <c r="A3749" s="102" t="s">
        <v>2108</v>
      </c>
      <c r="B3749" s="102" t="s">
        <v>69</v>
      </c>
      <c r="C3749" s="102" t="s">
        <v>70</v>
      </c>
      <c r="D3749" s="175" t="s">
        <v>269</v>
      </c>
      <c r="E3749" s="102" t="s">
        <v>27</v>
      </c>
      <c r="F3749" s="102" t="s">
        <v>27</v>
      </c>
    </row>
    <row r="3750" hidden="1">
      <c r="A3750" s="102" t="s">
        <v>2108</v>
      </c>
      <c r="B3750" s="102" t="s">
        <v>63</v>
      </c>
      <c r="C3750" s="102" t="s">
        <v>64</v>
      </c>
      <c r="D3750" s="102" t="s">
        <v>269</v>
      </c>
      <c r="E3750" s="102" t="s">
        <v>27</v>
      </c>
      <c r="F3750" s="102" t="s">
        <v>27</v>
      </c>
    </row>
    <row r="3751" hidden="1">
      <c r="A3751" s="102" t="s">
        <v>2108</v>
      </c>
      <c r="B3751" s="102" t="s">
        <v>57</v>
      </c>
      <c r="C3751" s="102" t="s">
        <v>58</v>
      </c>
      <c r="D3751" s="102" t="s">
        <v>269</v>
      </c>
      <c r="E3751" s="102" t="s">
        <v>27</v>
      </c>
      <c r="F3751" s="102" t="s">
        <v>27</v>
      </c>
    </row>
    <row r="3752" hidden="1">
      <c r="A3752" s="102" t="s">
        <v>2108</v>
      </c>
      <c r="B3752" s="102" t="s">
        <v>53</v>
      </c>
      <c r="C3752" s="102" t="s">
        <v>54</v>
      </c>
      <c r="D3752" s="102" t="s">
        <v>269</v>
      </c>
      <c r="E3752" s="102" t="s">
        <v>27</v>
      </c>
      <c r="F3752" s="102" t="s">
        <v>27</v>
      </c>
    </row>
    <row r="3753" hidden="1">
      <c r="A3753" s="102" t="s">
        <v>2108</v>
      </c>
      <c r="B3753" s="102" t="s">
        <v>43</v>
      </c>
      <c r="C3753" s="102" t="s">
        <v>44</v>
      </c>
      <c r="D3753" s="102" t="s">
        <v>269</v>
      </c>
      <c r="E3753" s="102" t="s">
        <v>27</v>
      </c>
      <c r="F3753" s="102" t="s">
        <v>27</v>
      </c>
    </row>
    <row r="3754" hidden="1">
      <c r="A3754" s="102" t="s">
        <v>2108</v>
      </c>
      <c r="B3754" s="102" t="s">
        <v>31</v>
      </c>
      <c r="C3754" s="102" t="s">
        <v>32</v>
      </c>
      <c r="D3754" s="102" t="s">
        <v>269</v>
      </c>
      <c r="E3754" s="102" t="s">
        <v>27</v>
      </c>
      <c r="F3754" s="102" t="s">
        <v>27</v>
      </c>
    </row>
    <row r="3755" hidden="1">
      <c r="A3755" s="102" t="s">
        <v>2108</v>
      </c>
      <c r="B3755" s="102" t="s">
        <v>23</v>
      </c>
      <c r="C3755" s="102" t="s">
        <v>25</v>
      </c>
      <c r="D3755" s="102" t="s">
        <v>269</v>
      </c>
      <c r="E3755" s="102" t="s">
        <v>27</v>
      </c>
      <c r="F3755" s="102" t="s">
        <v>27</v>
      </c>
    </row>
    <row r="3756" hidden="1">
      <c r="A3756" s="102" t="s">
        <v>2235</v>
      </c>
      <c r="B3756" s="102" t="s">
        <v>873</v>
      </c>
      <c r="C3756" s="102" t="s">
        <v>874</v>
      </c>
      <c r="D3756" s="102" t="s">
        <v>269</v>
      </c>
      <c r="E3756" s="102" t="s">
        <v>453</v>
      </c>
      <c r="F3756" s="102" t="s">
        <v>453</v>
      </c>
    </row>
    <row r="3757" hidden="1">
      <c r="A3757" s="102" t="s">
        <v>2235</v>
      </c>
      <c r="B3757" s="102" t="s">
        <v>810</v>
      </c>
      <c r="C3757" s="102" t="s">
        <v>811</v>
      </c>
      <c r="D3757" s="102" t="s">
        <v>269</v>
      </c>
      <c r="E3757" s="102" t="s">
        <v>453</v>
      </c>
      <c r="F3757" s="102" t="s">
        <v>453</v>
      </c>
    </row>
    <row r="3758" hidden="1">
      <c r="A3758" s="102" t="s">
        <v>2235</v>
      </c>
      <c r="B3758" s="102" t="s">
        <v>629</v>
      </c>
      <c r="C3758" s="102" t="s">
        <v>630</v>
      </c>
      <c r="D3758" s="102" t="s">
        <v>269</v>
      </c>
      <c r="E3758" s="102" t="s">
        <v>453</v>
      </c>
      <c r="F3758" s="102" t="s">
        <v>453</v>
      </c>
    </row>
    <row r="3759" hidden="1">
      <c r="A3759" s="102" t="s">
        <v>2235</v>
      </c>
      <c r="B3759" s="102" t="s">
        <v>486</v>
      </c>
      <c r="C3759" s="102" t="s">
        <v>487</v>
      </c>
      <c r="D3759" s="102" t="s">
        <v>269</v>
      </c>
      <c r="E3759" s="102" t="s">
        <v>453</v>
      </c>
      <c r="F3759" s="102" t="s">
        <v>453</v>
      </c>
    </row>
    <row r="3760" hidden="1">
      <c r="A3760" s="102" t="s">
        <v>2235</v>
      </c>
      <c r="B3760" s="102" t="s">
        <v>458</v>
      </c>
      <c r="C3760" s="102" t="s">
        <v>459</v>
      </c>
      <c r="D3760" s="102" t="s">
        <v>269</v>
      </c>
      <c r="E3760" s="102" t="s">
        <v>453</v>
      </c>
      <c r="F3760" s="102" t="s">
        <v>453</v>
      </c>
    </row>
    <row r="3761" hidden="1">
      <c r="A3761" s="102" t="s">
        <v>2235</v>
      </c>
      <c r="B3761" s="102" t="s">
        <v>451</v>
      </c>
      <c r="C3761" s="102" t="s">
        <v>452</v>
      </c>
      <c r="D3761" s="102" t="s">
        <v>269</v>
      </c>
      <c r="E3761" s="102" t="s">
        <v>453</v>
      </c>
      <c r="F3761" s="102" t="s">
        <v>453</v>
      </c>
    </row>
    <row r="3762" hidden="1">
      <c r="A3762" s="102" t="s">
        <v>2097</v>
      </c>
      <c r="B3762" s="102" t="s">
        <v>768</v>
      </c>
      <c r="C3762" s="102" t="s">
        <v>769</v>
      </c>
      <c r="D3762" s="102" t="s">
        <v>2098</v>
      </c>
      <c r="E3762" s="102" t="s">
        <v>141</v>
      </c>
      <c r="F3762" s="102" t="s">
        <v>141</v>
      </c>
    </row>
    <row r="3763" hidden="1">
      <c r="A3763" s="102" t="s">
        <v>2097</v>
      </c>
      <c r="B3763" s="102" t="s">
        <v>719</v>
      </c>
      <c r="C3763" s="102" t="s">
        <v>720</v>
      </c>
      <c r="D3763" s="102" t="s">
        <v>2098</v>
      </c>
      <c r="E3763" s="102" t="s">
        <v>141</v>
      </c>
      <c r="F3763" s="102" t="s">
        <v>141</v>
      </c>
    </row>
    <row r="3764" hidden="1">
      <c r="A3764" s="102" t="s">
        <v>2097</v>
      </c>
      <c r="B3764" s="102" t="s">
        <v>160</v>
      </c>
      <c r="C3764" s="102" t="s">
        <v>161</v>
      </c>
      <c r="D3764" s="102" t="s">
        <v>2098</v>
      </c>
      <c r="E3764" s="102" t="s">
        <v>141</v>
      </c>
      <c r="F3764" s="102" t="s">
        <v>141</v>
      </c>
    </row>
    <row r="3765" hidden="1">
      <c r="A3765" s="102" t="s">
        <v>2097</v>
      </c>
      <c r="B3765" s="102" t="s">
        <v>147</v>
      </c>
      <c r="C3765" s="102" t="s">
        <v>148</v>
      </c>
      <c r="D3765" s="102" t="s">
        <v>2098</v>
      </c>
      <c r="E3765" s="102" t="s">
        <v>141</v>
      </c>
      <c r="F3765" s="102" t="s">
        <v>141</v>
      </c>
    </row>
    <row r="3766" hidden="1">
      <c r="A3766" s="102" t="s">
        <v>2154</v>
      </c>
      <c r="B3766" s="102" t="s">
        <v>870</v>
      </c>
      <c r="C3766" s="102" t="s">
        <v>871</v>
      </c>
      <c r="D3766" s="102" t="s">
        <v>1266</v>
      </c>
      <c r="E3766" s="102" t="s">
        <v>306</v>
      </c>
      <c r="F3766" s="102" t="s">
        <v>225</v>
      </c>
    </row>
    <row r="3767">
      <c r="A3767" s="102" t="s">
        <v>2154</v>
      </c>
      <c r="B3767" s="102" t="s">
        <v>621</v>
      </c>
      <c r="C3767" s="102" t="s">
        <v>622</v>
      </c>
      <c r="D3767" s="102" t="s">
        <v>1266</v>
      </c>
      <c r="E3767" s="102" t="s">
        <v>225</v>
      </c>
      <c r="F3767" s="102" t="s">
        <v>225</v>
      </c>
    </row>
    <row r="3768" hidden="1">
      <c r="A3768" s="102" t="s">
        <v>2154</v>
      </c>
      <c r="B3768" s="102" t="s">
        <v>369</v>
      </c>
      <c r="C3768" s="102" t="s">
        <v>39</v>
      </c>
      <c r="D3768" s="102" t="s">
        <v>1266</v>
      </c>
      <c r="E3768" s="102" t="s">
        <v>225</v>
      </c>
      <c r="F3768" s="102" t="s">
        <v>225</v>
      </c>
    </row>
    <row r="3769" hidden="1">
      <c r="A3769" s="102" t="s">
        <v>2154</v>
      </c>
      <c r="B3769" s="102" t="s">
        <v>357</v>
      </c>
      <c r="C3769" s="102" t="s">
        <v>358</v>
      </c>
      <c r="D3769" s="102" t="s">
        <v>1266</v>
      </c>
      <c r="E3769" s="102" t="s">
        <v>225</v>
      </c>
      <c r="F3769" s="102" t="s">
        <v>225</v>
      </c>
    </row>
    <row r="3770" hidden="1">
      <c r="A3770" s="102" t="s">
        <v>2154</v>
      </c>
      <c r="B3770" s="102" t="s">
        <v>246</v>
      </c>
      <c r="C3770" s="102" t="s">
        <v>130</v>
      </c>
      <c r="D3770" s="102" t="s">
        <v>1266</v>
      </c>
      <c r="E3770" s="102" t="s">
        <v>225</v>
      </c>
      <c r="F3770" s="102" t="s">
        <v>225</v>
      </c>
    </row>
    <row r="3771" hidden="1">
      <c r="A3771" s="102" t="s">
        <v>2154</v>
      </c>
      <c r="B3771" s="102" t="s">
        <v>230</v>
      </c>
      <c r="C3771" s="102" t="s">
        <v>231</v>
      </c>
      <c r="D3771" s="175" t="s">
        <v>1266</v>
      </c>
      <c r="E3771" s="102" t="s">
        <v>225</v>
      </c>
      <c r="F3771" s="102" t="s">
        <v>225</v>
      </c>
    </row>
    <row r="3772" hidden="1">
      <c r="A3772" s="102" t="s">
        <v>2154</v>
      </c>
      <c r="B3772" s="102" t="s">
        <v>222</v>
      </c>
      <c r="C3772" s="102" t="s">
        <v>224</v>
      </c>
      <c r="D3772" s="102" t="s">
        <v>1266</v>
      </c>
      <c r="E3772" s="102" t="s">
        <v>225</v>
      </c>
      <c r="F3772" s="102" t="s">
        <v>225</v>
      </c>
    </row>
    <row r="3773" hidden="1">
      <c r="A3773" s="102" t="s">
        <v>2135</v>
      </c>
      <c r="B3773" s="102" t="s">
        <v>135</v>
      </c>
      <c r="C3773" s="102" t="s">
        <v>136</v>
      </c>
      <c r="D3773" s="102" t="s">
        <v>1266</v>
      </c>
      <c r="E3773" s="102" t="s">
        <v>114</v>
      </c>
      <c r="F3773" s="102" t="s">
        <v>114</v>
      </c>
    </row>
    <row r="3774" hidden="1">
      <c r="A3774" s="102" t="s">
        <v>2135</v>
      </c>
      <c r="B3774" s="102" t="s">
        <v>123</v>
      </c>
      <c r="C3774" s="102" t="s">
        <v>124</v>
      </c>
      <c r="D3774" s="102" t="s">
        <v>1266</v>
      </c>
      <c r="E3774" s="102" t="s">
        <v>114</v>
      </c>
      <c r="F3774" s="102" t="s">
        <v>114</v>
      </c>
    </row>
    <row r="3775" hidden="1">
      <c r="A3775" s="102" t="s">
        <v>2135</v>
      </c>
      <c r="B3775" s="102" t="s">
        <v>120</v>
      </c>
      <c r="C3775" s="102" t="s">
        <v>121</v>
      </c>
      <c r="D3775" s="102" t="s">
        <v>1266</v>
      </c>
      <c r="E3775" s="102" t="s">
        <v>114</v>
      </c>
      <c r="F3775" s="102" t="s">
        <v>114</v>
      </c>
    </row>
    <row r="3776" hidden="1">
      <c r="A3776" s="102" t="s">
        <v>2135</v>
      </c>
      <c r="B3776" s="102" t="s">
        <v>116</v>
      </c>
      <c r="C3776" s="102" t="s">
        <v>117</v>
      </c>
      <c r="D3776" s="102" t="s">
        <v>1266</v>
      </c>
      <c r="E3776" s="102" t="s">
        <v>114</v>
      </c>
      <c r="F3776" s="102" t="s">
        <v>114</v>
      </c>
    </row>
    <row r="3777" hidden="1">
      <c r="A3777" s="102" t="s">
        <v>2135</v>
      </c>
      <c r="B3777" s="102" t="s">
        <v>111</v>
      </c>
      <c r="C3777" s="102" t="s">
        <v>112</v>
      </c>
      <c r="D3777" s="102" t="s">
        <v>1266</v>
      </c>
      <c r="E3777" s="102" t="s">
        <v>114</v>
      </c>
      <c r="F3777" s="102" t="s">
        <v>114</v>
      </c>
    </row>
    <row r="3778" hidden="1">
      <c r="A3778" s="102" t="s">
        <v>2135</v>
      </c>
      <c r="B3778" s="102" t="s">
        <v>74</v>
      </c>
      <c r="C3778" s="102" t="s">
        <v>75</v>
      </c>
      <c r="D3778" s="102" t="s">
        <v>1266</v>
      </c>
      <c r="E3778" s="102" t="s">
        <v>86</v>
      </c>
      <c r="F3778" s="102" t="s">
        <v>114</v>
      </c>
    </row>
    <row r="3779" hidden="1">
      <c r="A3779" s="102" t="s">
        <v>2135</v>
      </c>
      <c r="B3779" s="102" t="s">
        <v>23</v>
      </c>
      <c r="C3779" s="102" t="s">
        <v>25</v>
      </c>
      <c r="D3779" s="102" t="s">
        <v>1266</v>
      </c>
      <c r="E3779" s="102" t="s">
        <v>27</v>
      </c>
      <c r="F3779" s="102" t="s">
        <v>114</v>
      </c>
    </row>
    <row r="3780" hidden="1">
      <c r="A3780" s="102" t="s">
        <v>2126</v>
      </c>
      <c r="B3780" s="102" t="s">
        <v>845</v>
      </c>
      <c r="C3780" s="102" t="s">
        <v>846</v>
      </c>
      <c r="D3780" s="102" t="s">
        <v>1266</v>
      </c>
      <c r="E3780" s="102" t="s">
        <v>190</v>
      </c>
      <c r="F3780" s="102" t="s">
        <v>190</v>
      </c>
    </row>
    <row r="3781" hidden="1">
      <c r="A3781" s="102" t="s">
        <v>2126</v>
      </c>
      <c r="B3781" s="102" t="s">
        <v>212</v>
      </c>
      <c r="C3781" s="102" t="s">
        <v>213</v>
      </c>
      <c r="D3781" s="102" t="s">
        <v>1266</v>
      </c>
      <c r="E3781" s="102" t="s">
        <v>190</v>
      </c>
      <c r="F3781" s="102" t="s">
        <v>190</v>
      </c>
    </row>
    <row r="3782" hidden="1">
      <c r="A3782" s="102" t="s">
        <v>2126</v>
      </c>
      <c r="B3782" s="102" t="s">
        <v>197</v>
      </c>
      <c r="C3782" s="102" t="s">
        <v>198</v>
      </c>
      <c r="D3782" s="102" t="s">
        <v>1266</v>
      </c>
      <c r="E3782" s="102" t="s">
        <v>190</v>
      </c>
      <c r="F3782" s="102" t="s">
        <v>190</v>
      </c>
    </row>
    <row r="3783" hidden="1">
      <c r="A3783" s="102" t="s">
        <v>2126</v>
      </c>
      <c r="B3783" s="102" t="s">
        <v>193</v>
      </c>
      <c r="C3783" s="102" t="s">
        <v>194</v>
      </c>
      <c r="D3783" s="102" t="s">
        <v>1266</v>
      </c>
      <c r="E3783" s="102" t="s">
        <v>190</v>
      </c>
      <c r="F3783" s="102" t="s">
        <v>190</v>
      </c>
    </row>
    <row r="3784" hidden="1">
      <c r="A3784" s="102" t="s">
        <v>2126</v>
      </c>
      <c r="B3784" s="102" t="s">
        <v>187</v>
      </c>
      <c r="C3784" s="102" t="s">
        <v>189</v>
      </c>
      <c r="D3784" s="102" t="s">
        <v>1266</v>
      </c>
      <c r="E3784" s="102" t="s">
        <v>190</v>
      </c>
      <c r="F3784" s="102" t="s">
        <v>190</v>
      </c>
    </row>
    <row r="3785" hidden="1">
      <c r="A3785" s="102" t="s">
        <v>2163</v>
      </c>
      <c r="B3785" s="102" t="s">
        <v>863</v>
      </c>
      <c r="C3785" s="102" t="s">
        <v>864</v>
      </c>
      <c r="D3785" s="102" t="s">
        <v>1266</v>
      </c>
      <c r="E3785" s="102" t="s">
        <v>232</v>
      </c>
      <c r="F3785" s="102" t="s">
        <v>232</v>
      </c>
    </row>
    <row r="3786" hidden="1">
      <c r="A3786" s="102" t="s">
        <v>2163</v>
      </c>
      <c r="B3786" s="102" t="s">
        <v>730</v>
      </c>
      <c r="C3786" s="102" t="s">
        <v>731</v>
      </c>
      <c r="D3786" s="102" t="s">
        <v>1266</v>
      </c>
      <c r="E3786" s="102" t="s">
        <v>306</v>
      </c>
      <c r="F3786" s="102" t="s">
        <v>232</v>
      </c>
    </row>
    <row r="3787" hidden="1">
      <c r="A3787" s="102" t="s">
        <v>2163</v>
      </c>
      <c r="B3787" s="102" t="s">
        <v>415</v>
      </c>
      <c r="C3787" s="102" t="s">
        <v>416</v>
      </c>
      <c r="D3787" s="102" t="s">
        <v>1266</v>
      </c>
      <c r="E3787" s="102" t="s">
        <v>306</v>
      </c>
      <c r="F3787" s="102" t="s">
        <v>232</v>
      </c>
    </row>
    <row r="3788" hidden="1">
      <c r="A3788" s="102" t="s">
        <v>2163</v>
      </c>
      <c r="B3788" s="102" t="s">
        <v>373</v>
      </c>
      <c r="C3788" s="102" t="s">
        <v>374</v>
      </c>
      <c r="D3788" s="102" t="s">
        <v>1266</v>
      </c>
      <c r="E3788" s="102" t="s">
        <v>327</v>
      </c>
      <c r="F3788" s="102" t="s">
        <v>232</v>
      </c>
    </row>
    <row r="3789" hidden="1">
      <c r="A3789" s="102" t="s">
        <v>2163</v>
      </c>
      <c r="B3789" s="102" t="s">
        <v>323</v>
      </c>
      <c r="C3789" s="102" t="s">
        <v>324</v>
      </c>
      <c r="D3789" s="102" t="s">
        <v>1266</v>
      </c>
      <c r="E3789" s="102" t="s">
        <v>232</v>
      </c>
      <c r="F3789" s="102" t="s">
        <v>232</v>
      </c>
    </row>
    <row r="3790" hidden="1">
      <c r="A3790" s="102" t="s">
        <v>2163</v>
      </c>
      <c r="B3790" s="102" t="s">
        <v>304</v>
      </c>
      <c r="C3790" s="102" t="s">
        <v>305</v>
      </c>
      <c r="D3790" s="102" t="s">
        <v>1266</v>
      </c>
      <c r="E3790" s="102" t="s">
        <v>232</v>
      </c>
      <c r="F3790" s="102" t="s">
        <v>232</v>
      </c>
    </row>
    <row r="3791" hidden="1">
      <c r="A3791" s="102" t="s">
        <v>2163</v>
      </c>
      <c r="B3791" s="102" t="s">
        <v>298</v>
      </c>
      <c r="C3791" s="102" t="s">
        <v>299</v>
      </c>
      <c r="D3791" s="102" t="s">
        <v>1266</v>
      </c>
      <c r="E3791" s="102" t="s">
        <v>232</v>
      </c>
      <c r="F3791" s="102" t="s">
        <v>232</v>
      </c>
    </row>
    <row r="3792" hidden="1">
      <c r="A3792" s="102" t="s">
        <v>2163</v>
      </c>
      <c r="B3792" s="102" t="s">
        <v>284</v>
      </c>
      <c r="C3792" s="102" t="s">
        <v>285</v>
      </c>
      <c r="D3792" s="102" t="s">
        <v>1266</v>
      </c>
      <c r="E3792" s="102" t="s">
        <v>232</v>
      </c>
      <c r="F3792" s="102" t="s">
        <v>232</v>
      </c>
    </row>
    <row r="3793" hidden="1">
      <c r="A3793" s="102" t="s">
        <v>2199</v>
      </c>
      <c r="B3793" s="102" t="s">
        <v>866</v>
      </c>
      <c r="C3793" s="102" t="s">
        <v>867</v>
      </c>
      <c r="D3793" s="102" t="s">
        <v>269</v>
      </c>
      <c r="E3793" s="102" t="s">
        <v>439</v>
      </c>
      <c r="F3793" s="102" t="s">
        <v>439</v>
      </c>
    </row>
    <row r="3794" hidden="1">
      <c r="A3794" s="102" t="s">
        <v>2199</v>
      </c>
      <c r="B3794" s="102" t="s">
        <v>854</v>
      </c>
      <c r="C3794" s="102" t="s">
        <v>855</v>
      </c>
      <c r="D3794" s="102" t="s">
        <v>269</v>
      </c>
      <c r="E3794" s="102" t="s">
        <v>439</v>
      </c>
      <c r="F3794" s="102" t="s">
        <v>439</v>
      </c>
    </row>
    <row r="3795" hidden="1">
      <c r="A3795" s="102" t="s">
        <v>2199</v>
      </c>
      <c r="B3795" s="102" t="s">
        <v>834</v>
      </c>
      <c r="C3795" s="102" t="s">
        <v>835</v>
      </c>
      <c r="D3795" s="102" t="s">
        <v>269</v>
      </c>
      <c r="E3795" s="102" t="s">
        <v>439</v>
      </c>
      <c r="F3795" s="102" t="s">
        <v>439</v>
      </c>
    </row>
    <row r="3796" hidden="1">
      <c r="A3796" s="102" t="s">
        <v>2199</v>
      </c>
      <c r="B3796" s="102" t="s">
        <v>808</v>
      </c>
      <c r="C3796" s="102" t="s">
        <v>809</v>
      </c>
      <c r="D3796" s="102" t="s">
        <v>269</v>
      </c>
      <c r="E3796" s="102" t="s">
        <v>439</v>
      </c>
      <c r="F3796" s="102" t="s">
        <v>439</v>
      </c>
    </row>
    <row r="3797" hidden="1">
      <c r="A3797" s="102" t="s">
        <v>2199</v>
      </c>
      <c r="B3797" s="102" t="s">
        <v>681</v>
      </c>
      <c r="C3797" s="102" t="s">
        <v>682</v>
      </c>
      <c r="D3797" s="102" t="s">
        <v>269</v>
      </c>
      <c r="E3797" s="102" t="s">
        <v>306</v>
      </c>
      <c r="F3797" s="102" t="s">
        <v>439</v>
      </c>
    </row>
    <row r="3798" hidden="1">
      <c r="A3798" s="102" t="s">
        <v>2199</v>
      </c>
      <c r="B3798" s="102" t="s">
        <v>674</v>
      </c>
      <c r="C3798" s="102" t="s">
        <v>675</v>
      </c>
      <c r="D3798" s="102" t="s">
        <v>269</v>
      </c>
      <c r="E3798" s="102" t="s">
        <v>439</v>
      </c>
      <c r="F3798" s="102" t="s">
        <v>439</v>
      </c>
    </row>
    <row r="3799" hidden="1">
      <c r="A3799" s="102" t="s">
        <v>2199</v>
      </c>
      <c r="B3799" s="102" t="s">
        <v>444</v>
      </c>
      <c r="C3799" s="102" t="s">
        <v>445</v>
      </c>
      <c r="D3799" s="102" t="s">
        <v>269</v>
      </c>
      <c r="E3799" s="102" t="s">
        <v>439</v>
      </c>
      <c r="F3799" s="102" t="s">
        <v>439</v>
      </c>
    </row>
    <row r="3800" hidden="1">
      <c r="A3800" s="102" t="s">
        <v>2208</v>
      </c>
      <c r="B3800" s="102" t="s">
        <v>842</v>
      </c>
      <c r="C3800" s="102" t="s">
        <v>843</v>
      </c>
      <c r="D3800" s="102" t="s">
        <v>1266</v>
      </c>
      <c r="E3800" s="102" t="s">
        <v>472</v>
      </c>
      <c r="F3800" s="102" t="s">
        <v>472</v>
      </c>
    </row>
    <row r="3801" hidden="1">
      <c r="A3801" s="102" t="s">
        <v>2208</v>
      </c>
      <c r="B3801" s="102" t="s">
        <v>836</v>
      </c>
      <c r="C3801" s="102" t="s">
        <v>837</v>
      </c>
      <c r="D3801" s="102" t="s">
        <v>1266</v>
      </c>
      <c r="E3801" s="102" t="s">
        <v>472</v>
      </c>
      <c r="F3801" s="102" t="s">
        <v>472</v>
      </c>
    </row>
    <row r="3802" hidden="1">
      <c r="A3802" s="102" t="s">
        <v>2208</v>
      </c>
      <c r="B3802" s="102" t="s">
        <v>707</v>
      </c>
      <c r="C3802" s="102" t="s">
        <v>708</v>
      </c>
      <c r="D3802" s="102" t="s">
        <v>1266</v>
      </c>
      <c r="E3802" s="102" t="s">
        <v>472</v>
      </c>
      <c r="F3802" s="102" t="s">
        <v>472</v>
      </c>
    </row>
    <row r="3803" hidden="1">
      <c r="A3803" s="102" t="s">
        <v>2208</v>
      </c>
      <c r="B3803" s="102" t="s">
        <v>687</v>
      </c>
      <c r="C3803" s="102" t="s">
        <v>688</v>
      </c>
      <c r="D3803" s="102" t="s">
        <v>1266</v>
      </c>
      <c r="E3803" s="102" t="s">
        <v>472</v>
      </c>
      <c r="F3803" s="102" t="s">
        <v>472</v>
      </c>
    </row>
    <row r="3804" hidden="1">
      <c r="A3804" s="102" t="s">
        <v>2208</v>
      </c>
      <c r="B3804" s="102" t="s">
        <v>646</v>
      </c>
      <c r="C3804" s="102" t="s">
        <v>647</v>
      </c>
      <c r="D3804" s="102" t="s">
        <v>1266</v>
      </c>
      <c r="E3804" s="102" t="s">
        <v>472</v>
      </c>
      <c r="F3804" s="102" t="s">
        <v>472</v>
      </c>
    </row>
    <row r="3805" hidden="1">
      <c r="A3805" s="102" t="s">
        <v>2208</v>
      </c>
      <c r="B3805" s="102" t="s">
        <v>508</v>
      </c>
      <c r="C3805" s="102" t="s">
        <v>509</v>
      </c>
      <c r="D3805" s="102" t="s">
        <v>1266</v>
      </c>
      <c r="E3805" s="102" t="s">
        <v>472</v>
      </c>
      <c r="F3805" s="102" t="s">
        <v>472</v>
      </c>
    </row>
    <row r="3806" hidden="1">
      <c r="A3806" s="102" t="s">
        <v>2208</v>
      </c>
      <c r="B3806" s="102" t="s">
        <v>504</v>
      </c>
      <c r="C3806" s="102" t="s">
        <v>505</v>
      </c>
      <c r="D3806" s="102" t="s">
        <v>1266</v>
      </c>
      <c r="E3806" s="102" t="s">
        <v>472</v>
      </c>
      <c r="F3806" s="102" t="s">
        <v>472</v>
      </c>
    </row>
    <row r="3807" hidden="1">
      <c r="A3807" s="102" t="s">
        <v>2208</v>
      </c>
      <c r="B3807" s="102" t="s">
        <v>470</v>
      </c>
      <c r="C3807" s="102" t="s">
        <v>471</v>
      </c>
      <c r="D3807" s="102" t="s">
        <v>1266</v>
      </c>
      <c r="E3807" s="102" t="s">
        <v>472</v>
      </c>
      <c r="F3807" s="102" t="s">
        <v>472</v>
      </c>
    </row>
    <row r="3808" hidden="1">
      <c r="A3808" s="102" t="s">
        <v>2191</v>
      </c>
      <c r="B3808" s="102" t="s">
        <v>870</v>
      </c>
      <c r="C3808" s="102" t="s">
        <v>871</v>
      </c>
      <c r="D3808" s="102" t="s">
        <v>1268</v>
      </c>
      <c r="E3808" s="102" t="s">
        <v>306</v>
      </c>
      <c r="F3808" s="102" t="s">
        <v>306</v>
      </c>
    </row>
    <row r="3809" hidden="1">
      <c r="A3809" s="102" t="s">
        <v>2191</v>
      </c>
      <c r="B3809" s="102" t="s">
        <v>730</v>
      </c>
      <c r="C3809" s="102" t="s">
        <v>731</v>
      </c>
      <c r="D3809" s="102" t="s">
        <v>1268</v>
      </c>
      <c r="E3809" s="102" t="s">
        <v>306</v>
      </c>
      <c r="F3809" s="102" t="s">
        <v>306</v>
      </c>
    </row>
    <row r="3810" hidden="1">
      <c r="A3810" s="102" t="s">
        <v>2191</v>
      </c>
      <c r="B3810" s="102" t="s">
        <v>670</v>
      </c>
      <c r="C3810" s="102" t="s">
        <v>671</v>
      </c>
      <c r="D3810" s="102" t="s">
        <v>1268</v>
      </c>
      <c r="E3810" s="102" t="s">
        <v>306</v>
      </c>
      <c r="F3810" s="102" t="s">
        <v>306</v>
      </c>
    </row>
    <row r="3811" hidden="1">
      <c r="A3811" s="102" t="s">
        <v>2191</v>
      </c>
      <c r="B3811" s="102" t="s">
        <v>222</v>
      </c>
      <c r="C3811" s="102" t="s">
        <v>224</v>
      </c>
      <c r="D3811" s="102" t="s">
        <v>1268</v>
      </c>
      <c r="E3811" s="102" t="s">
        <v>225</v>
      </c>
      <c r="F3811" s="102" t="s">
        <v>306</v>
      </c>
    </row>
    <row r="3812" hidden="1">
      <c r="A3812" s="102" t="s">
        <v>2136</v>
      </c>
      <c r="B3812" s="102" t="s">
        <v>126</v>
      </c>
      <c r="C3812" s="102" t="s">
        <v>127</v>
      </c>
      <c r="D3812" s="102" t="s">
        <v>1268</v>
      </c>
      <c r="E3812" s="102" t="s">
        <v>114</v>
      </c>
      <c r="F3812" s="102" t="s">
        <v>114</v>
      </c>
    </row>
    <row r="3813" hidden="1">
      <c r="A3813" s="102" t="s">
        <v>2136</v>
      </c>
      <c r="B3813" s="102" t="s">
        <v>123</v>
      </c>
      <c r="C3813" s="102" t="s">
        <v>124</v>
      </c>
      <c r="D3813" s="102" t="s">
        <v>1268</v>
      </c>
      <c r="E3813" s="102" t="s">
        <v>114</v>
      </c>
      <c r="F3813" s="102" t="s">
        <v>114</v>
      </c>
    </row>
    <row r="3814" hidden="1">
      <c r="A3814" s="102" t="s">
        <v>2136</v>
      </c>
      <c r="B3814" s="102" t="s">
        <v>111</v>
      </c>
      <c r="C3814" s="102" t="s">
        <v>112</v>
      </c>
      <c r="D3814" s="102" t="s">
        <v>1268</v>
      </c>
      <c r="E3814" s="102" t="s">
        <v>114</v>
      </c>
      <c r="F3814" s="102" t="s">
        <v>114</v>
      </c>
    </row>
    <row r="3815" hidden="1">
      <c r="A3815" s="102" t="s">
        <v>2145</v>
      </c>
      <c r="B3815" s="102" t="s">
        <v>839</v>
      </c>
      <c r="C3815" s="102" t="s">
        <v>840</v>
      </c>
      <c r="D3815" s="102" t="s">
        <v>1268</v>
      </c>
      <c r="E3815" s="102" t="s">
        <v>27</v>
      </c>
      <c r="F3815" s="102" t="s">
        <v>50</v>
      </c>
    </row>
    <row r="3816" hidden="1">
      <c r="A3816" s="102" t="s">
        <v>2145</v>
      </c>
      <c r="B3816" s="102" t="s">
        <v>776</v>
      </c>
      <c r="C3816" s="102" t="s">
        <v>777</v>
      </c>
      <c r="D3816" s="102" t="s">
        <v>1268</v>
      </c>
      <c r="E3816" s="102" t="s">
        <v>50</v>
      </c>
      <c r="F3816" s="102" t="s">
        <v>50</v>
      </c>
    </row>
    <row r="3817" hidden="1">
      <c r="A3817" s="102" t="s">
        <v>2145</v>
      </c>
      <c r="B3817" s="102" t="s">
        <v>665</v>
      </c>
      <c r="C3817" s="102" t="s">
        <v>666</v>
      </c>
      <c r="D3817" s="102" t="s">
        <v>1268</v>
      </c>
      <c r="E3817" s="102" t="s">
        <v>50</v>
      </c>
      <c r="F3817" s="102" t="s">
        <v>50</v>
      </c>
    </row>
    <row r="3818" hidden="1">
      <c r="A3818" s="102" t="s">
        <v>2145</v>
      </c>
      <c r="B3818" s="102" t="s">
        <v>174</v>
      </c>
      <c r="C3818" s="102" t="s">
        <v>175</v>
      </c>
      <c r="D3818" s="102" t="s">
        <v>1268</v>
      </c>
      <c r="E3818" s="102" t="s">
        <v>50</v>
      </c>
      <c r="F3818" s="102" t="s">
        <v>50</v>
      </c>
    </row>
    <row r="3819" hidden="1">
      <c r="A3819" s="102" t="s">
        <v>2145</v>
      </c>
      <c r="B3819" s="102" t="s">
        <v>171</v>
      </c>
      <c r="C3819" s="102" t="s">
        <v>172</v>
      </c>
      <c r="D3819" s="102" t="s">
        <v>1268</v>
      </c>
      <c r="E3819" s="102" t="s">
        <v>50</v>
      </c>
      <c r="F3819" s="102" t="s">
        <v>50</v>
      </c>
    </row>
    <row r="3820" hidden="1">
      <c r="A3820" s="102" t="s">
        <v>2145</v>
      </c>
      <c r="B3820" s="102" t="s">
        <v>48</v>
      </c>
      <c r="C3820" s="102" t="s">
        <v>49</v>
      </c>
      <c r="D3820" s="102" t="s">
        <v>1268</v>
      </c>
      <c r="E3820" s="102" t="s">
        <v>50</v>
      </c>
      <c r="F3820" s="102" t="s">
        <v>50</v>
      </c>
    </row>
    <row r="3821">
      <c r="A3821" s="102" t="s">
        <v>2155</v>
      </c>
      <c r="B3821" s="102" t="s">
        <v>621</v>
      </c>
      <c r="C3821" s="102" t="s">
        <v>622</v>
      </c>
      <c r="D3821" s="102" t="s">
        <v>1268</v>
      </c>
      <c r="E3821" s="102" t="s">
        <v>225</v>
      </c>
      <c r="F3821" s="102" t="s">
        <v>225</v>
      </c>
    </row>
    <row r="3822" hidden="1">
      <c r="A3822" s="102" t="s">
        <v>2155</v>
      </c>
      <c r="B3822" s="102" t="s">
        <v>369</v>
      </c>
      <c r="C3822" s="102" t="s">
        <v>39</v>
      </c>
      <c r="D3822" s="102" t="s">
        <v>1268</v>
      </c>
      <c r="E3822" s="102" t="s">
        <v>225</v>
      </c>
      <c r="F3822" s="102" t="s">
        <v>225</v>
      </c>
    </row>
    <row r="3823" hidden="1">
      <c r="A3823" s="102" t="s">
        <v>2155</v>
      </c>
      <c r="B3823" s="102" t="s">
        <v>361</v>
      </c>
      <c r="C3823" s="102" t="s">
        <v>362</v>
      </c>
      <c r="D3823" s="102" t="s">
        <v>1268</v>
      </c>
      <c r="E3823" s="102" t="s">
        <v>225</v>
      </c>
      <c r="F3823" s="102" t="s">
        <v>225</v>
      </c>
    </row>
    <row r="3824" hidden="1">
      <c r="A3824" s="102" t="s">
        <v>2155</v>
      </c>
      <c r="B3824" s="102" t="s">
        <v>357</v>
      </c>
      <c r="C3824" s="102" t="s">
        <v>358</v>
      </c>
      <c r="D3824" s="102" t="s">
        <v>1268</v>
      </c>
      <c r="E3824" s="102" t="s">
        <v>225</v>
      </c>
      <c r="F3824" s="102" t="s">
        <v>225</v>
      </c>
    </row>
    <row r="3825" hidden="1">
      <c r="A3825" s="102" t="s">
        <v>2155</v>
      </c>
      <c r="B3825" s="102" t="s">
        <v>338</v>
      </c>
      <c r="C3825" s="102" t="s">
        <v>339</v>
      </c>
      <c r="D3825" s="102" t="s">
        <v>1268</v>
      </c>
      <c r="E3825" s="102" t="s">
        <v>225</v>
      </c>
      <c r="F3825" s="102" t="s">
        <v>225</v>
      </c>
    </row>
    <row r="3826" hidden="1">
      <c r="A3826" s="102" t="s">
        <v>2155</v>
      </c>
      <c r="B3826" s="102" t="s">
        <v>335</v>
      </c>
      <c r="C3826" s="102" t="s">
        <v>336</v>
      </c>
      <c r="D3826" s="102" t="s">
        <v>1268</v>
      </c>
      <c r="E3826" s="102" t="s">
        <v>225</v>
      </c>
      <c r="F3826" s="102" t="s">
        <v>225</v>
      </c>
    </row>
    <row r="3827" hidden="1">
      <c r="A3827" s="102" t="s">
        <v>2155</v>
      </c>
      <c r="B3827" s="102" t="s">
        <v>243</v>
      </c>
      <c r="C3827" s="102" t="s">
        <v>244</v>
      </c>
      <c r="D3827" s="102" t="s">
        <v>1268</v>
      </c>
      <c r="E3827" s="102" t="s">
        <v>225</v>
      </c>
      <c r="F3827" s="102" t="s">
        <v>225</v>
      </c>
    </row>
    <row r="3828" hidden="1">
      <c r="A3828" s="102" t="s">
        <v>2155</v>
      </c>
      <c r="B3828" s="102" t="s">
        <v>240</v>
      </c>
      <c r="C3828" s="102" t="s">
        <v>241</v>
      </c>
      <c r="D3828" s="102" t="s">
        <v>1268</v>
      </c>
      <c r="E3828" s="102" t="s">
        <v>225</v>
      </c>
      <c r="F3828" s="102" t="s">
        <v>225</v>
      </c>
    </row>
    <row r="3829" hidden="1">
      <c r="A3829" s="102" t="s">
        <v>2155</v>
      </c>
      <c r="B3829" s="102" t="s">
        <v>227</v>
      </c>
      <c r="C3829" s="102" t="s">
        <v>228</v>
      </c>
      <c r="D3829" s="102" t="s">
        <v>1268</v>
      </c>
      <c r="E3829" s="102" t="s">
        <v>225</v>
      </c>
      <c r="F3829" s="102" t="s">
        <v>225</v>
      </c>
    </row>
    <row r="3830" hidden="1">
      <c r="A3830" s="102" t="s">
        <v>2164</v>
      </c>
      <c r="B3830" s="102" t="s">
        <v>863</v>
      </c>
      <c r="C3830" s="102" t="s">
        <v>864</v>
      </c>
      <c r="D3830" s="102" t="s">
        <v>1268</v>
      </c>
      <c r="E3830" s="102" t="s">
        <v>232</v>
      </c>
      <c r="F3830" s="102" t="s">
        <v>232</v>
      </c>
    </row>
    <row r="3831" hidden="1">
      <c r="A3831" s="102" t="s">
        <v>2164</v>
      </c>
      <c r="B3831" s="102" t="s">
        <v>730</v>
      </c>
      <c r="C3831" s="102" t="s">
        <v>731</v>
      </c>
      <c r="D3831" s="102" t="s">
        <v>1268</v>
      </c>
      <c r="E3831" s="102" t="s">
        <v>306</v>
      </c>
      <c r="F3831" s="102" t="s">
        <v>232</v>
      </c>
    </row>
    <row r="3832" hidden="1">
      <c r="A3832" s="102" t="s">
        <v>2164</v>
      </c>
      <c r="B3832" s="102" t="s">
        <v>408</v>
      </c>
      <c r="C3832" s="102" t="s">
        <v>409</v>
      </c>
      <c r="D3832" s="175" t="s">
        <v>1268</v>
      </c>
      <c r="E3832" s="102" t="s">
        <v>306</v>
      </c>
      <c r="F3832" s="102" t="s">
        <v>232</v>
      </c>
    </row>
    <row r="3833" hidden="1">
      <c r="A3833" s="102" t="s">
        <v>2164</v>
      </c>
      <c r="B3833" s="102" t="s">
        <v>373</v>
      </c>
      <c r="C3833" s="102" t="s">
        <v>374</v>
      </c>
      <c r="D3833" s="102" t="s">
        <v>1268</v>
      </c>
      <c r="E3833" s="102" t="s">
        <v>327</v>
      </c>
      <c r="F3833" s="102" t="s">
        <v>232</v>
      </c>
    </row>
    <row r="3834" hidden="1">
      <c r="A3834" s="102" t="s">
        <v>2164</v>
      </c>
      <c r="B3834" s="102" t="s">
        <v>323</v>
      </c>
      <c r="C3834" s="102" t="s">
        <v>324</v>
      </c>
      <c r="D3834" s="102" t="s">
        <v>1268</v>
      </c>
      <c r="E3834" s="102" t="s">
        <v>232</v>
      </c>
      <c r="F3834" s="102" t="s">
        <v>232</v>
      </c>
    </row>
    <row r="3835" hidden="1">
      <c r="A3835" s="102" t="s">
        <v>2164</v>
      </c>
      <c r="B3835" s="102" t="s">
        <v>309</v>
      </c>
      <c r="C3835" s="102" t="s">
        <v>310</v>
      </c>
      <c r="D3835" s="102" t="s">
        <v>1268</v>
      </c>
      <c r="E3835" s="102" t="s">
        <v>232</v>
      </c>
      <c r="F3835" s="102" t="s">
        <v>232</v>
      </c>
    </row>
    <row r="3836" hidden="1">
      <c r="A3836" s="102" t="s">
        <v>2164</v>
      </c>
      <c r="B3836" s="102" t="s">
        <v>304</v>
      </c>
      <c r="C3836" s="102" t="s">
        <v>305</v>
      </c>
      <c r="D3836" s="102" t="s">
        <v>1268</v>
      </c>
      <c r="E3836" s="102" t="s">
        <v>232</v>
      </c>
      <c r="F3836" s="102" t="s">
        <v>232</v>
      </c>
    </row>
    <row r="3837" hidden="1">
      <c r="A3837" s="102" t="s">
        <v>2164</v>
      </c>
      <c r="B3837" s="102" t="s">
        <v>298</v>
      </c>
      <c r="C3837" s="102" t="s">
        <v>299</v>
      </c>
      <c r="D3837" s="102" t="s">
        <v>1268</v>
      </c>
      <c r="E3837" s="102" t="s">
        <v>232</v>
      </c>
      <c r="F3837" s="102" t="s">
        <v>232</v>
      </c>
    </row>
    <row r="3838" hidden="1">
      <c r="A3838" s="102" t="s">
        <v>2164</v>
      </c>
      <c r="B3838" s="102" t="s">
        <v>295</v>
      </c>
      <c r="C3838" s="102" t="s">
        <v>296</v>
      </c>
      <c r="D3838" s="102" t="s">
        <v>1268</v>
      </c>
      <c r="E3838" s="102" t="s">
        <v>232</v>
      </c>
      <c r="F3838" s="102" t="s">
        <v>232</v>
      </c>
    </row>
    <row r="3839" hidden="1">
      <c r="A3839" s="102" t="s">
        <v>2164</v>
      </c>
      <c r="B3839" s="102" t="s">
        <v>284</v>
      </c>
      <c r="C3839" s="102" t="s">
        <v>285</v>
      </c>
      <c r="D3839" s="102" t="s">
        <v>1268</v>
      </c>
      <c r="E3839" s="102" t="s">
        <v>232</v>
      </c>
      <c r="F3839" s="102" t="s">
        <v>232</v>
      </c>
    </row>
    <row r="3840" hidden="1">
      <c r="A3840" s="102" t="s">
        <v>2164</v>
      </c>
      <c r="B3840" s="102" t="s">
        <v>264</v>
      </c>
      <c r="C3840" s="102" t="s">
        <v>265</v>
      </c>
      <c r="D3840" s="102" t="s">
        <v>1268</v>
      </c>
      <c r="E3840" s="102" t="s">
        <v>232</v>
      </c>
      <c r="F3840" s="102" t="s">
        <v>232</v>
      </c>
    </row>
    <row r="3841" hidden="1">
      <c r="A3841" s="102" t="s">
        <v>2164</v>
      </c>
      <c r="B3841" s="102" t="s">
        <v>252</v>
      </c>
      <c r="C3841" s="102" t="s">
        <v>253</v>
      </c>
      <c r="D3841" s="102" t="s">
        <v>1268</v>
      </c>
      <c r="E3841" s="102" t="s">
        <v>232</v>
      </c>
      <c r="F3841" s="102" t="s">
        <v>232</v>
      </c>
    </row>
    <row r="3842" hidden="1">
      <c r="A3842" s="102" t="s">
        <v>2164</v>
      </c>
      <c r="B3842" s="102" t="s">
        <v>230</v>
      </c>
      <c r="C3842" s="102" t="s">
        <v>231</v>
      </c>
      <c r="D3842" s="175" t="s">
        <v>1268</v>
      </c>
      <c r="E3842" s="102" t="s">
        <v>225</v>
      </c>
      <c r="F3842" s="102" t="s">
        <v>232</v>
      </c>
    </row>
    <row r="3843" hidden="1">
      <c r="A3843" s="102" t="s">
        <v>2127</v>
      </c>
      <c r="B3843" s="102" t="s">
        <v>845</v>
      </c>
      <c r="C3843" s="102" t="s">
        <v>846</v>
      </c>
      <c r="D3843" s="102" t="s">
        <v>1268</v>
      </c>
      <c r="E3843" s="102" t="s">
        <v>190</v>
      </c>
      <c r="F3843" s="102" t="s">
        <v>190</v>
      </c>
    </row>
    <row r="3844" hidden="1">
      <c r="A3844" s="102" t="s">
        <v>2127</v>
      </c>
      <c r="B3844" s="102" t="s">
        <v>212</v>
      </c>
      <c r="C3844" s="102" t="s">
        <v>213</v>
      </c>
      <c r="D3844" s="102" t="s">
        <v>1268</v>
      </c>
      <c r="E3844" s="102" t="s">
        <v>190</v>
      </c>
      <c r="F3844" s="102" t="s">
        <v>190</v>
      </c>
    </row>
    <row r="3845" hidden="1">
      <c r="A3845" s="102" t="s">
        <v>2127</v>
      </c>
      <c r="B3845" s="102" t="s">
        <v>187</v>
      </c>
      <c r="C3845" s="102" t="s">
        <v>189</v>
      </c>
      <c r="D3845" s="102" t="s">
        <v>1268</v>
      </c>
      <c r="E3845" s="102" t="s">
        <v>190</v>
      </c>
      <c r="F3845" s="102" t="s">
        <v>190</v>
      </c>
    </row>
    <row r="3846" hidden="1">
      <c r="A3846" s="102" t="s">
        <v>2209</v>
      </c>
      <c r="B3846" s="102" t="s">
        <v>842</v>
      </c>
      <c r="C3846" s="102" t="s">
        <v>843</v>
      </c>
      <c r="D3846" s="102" t="s">
        <v>1268</v>
      </c>
      <c r="E3846" s="102" t="s">
        <v>472</v>
      </c>
      <c r="F3846" s="102" t="s">
        <v>472</v>
      </c>
    </row>
    <row r="3847" hidden="1">
      <c r="A3847" s="102" t="s">
        <v>2209</v>
      </c>
      <c r="B3847" s="102" t="s">
        <v>836</v>
      </c>
      <c r="C3847" s="102" t="s">
        <v>837</v>
      </c>
      <c r="D3847" s="102" t="s">
        <v>1268</v>
      </c>
      <c r="E3847" s="102" t="s">
        <v>472</v>
      </c>
      <c r="F3847" s="102" t="s">
        <v>472</v>
      </c>
    </row>
    <row r="3848" hidden="1">
      <c r="A3848" s="102" t="s">
        <v>2209</v>
      </c>
      <c r="B3848" s="102" t="s">
        <v>815</v>
      </c>
      <c r="C3848" s="102" t="s">
        <v>816</v>
      </c>
      <c r="D3848" s="102" t="s">
        <v>1268</v>
      </c>
      <c r="E3848" s="102" t="s">
        <v>472</v>
      </c>
      <c r="F3848" s="102" t="s">
        <v>472</v>
      </c>
    </row>
    <row r="3849" hidden="1">
      <c r="A3849" s="102" t="s">
        <v>2209</v>
      </c>
      <c r="B3849" s="102" t="s">
        <v>687</v>
      </c>
      <c r="C3849" s="102" t="s">
        <v>688</v>
      </c>
      <c r="D3849" s="102" t="s">
        <v>1268</v>
      </c>
      <c r="E3849" s="102" t="s">
        <v>472</v>
      </c>
      <c r="F3849" s="102" t="s">
        <v>472</v>
      </c>
    </row>
    <row r="3850" hidden="1">
      <c r="A3850" s="102" t="s">
        <v>2209</v>
      </c>
      <c r="B3850" s="102" t="s">
        <v>508</v>
      </c>
      <c r="C3850" s="102" t="s">
        <v>509</v>
      </c>
      <c r="D3850" s="102" t="s">
        <v>1268</v>
      </c>
      <c r="E3850" s="102" t="s">
        <v>472</v>
      </c>
      <c r="F3850" s="102" t="s">
        <v>472</v>
      </c>
    </row>
    <row r="3851" hidden="1">
      <c r="A3851" s="102" t="s">
        <v>2209</v>
      </c>
      <c r="B3851" s="102" t="s">
        <v>504</v>
      </c>
      <c r="C3851" s="102" t="s">
        <v>505</v>
      </c>
      <c r="D3851" s="102" t="s">
        <v>1268</v>
      </c>
      <c r="E3851" s="102" t="s">
        <v>472</v>
      </c>
      <c r="F3851" s="102" t="s">
        <v>472</v>
      </c>
    </row>
    <row r="3852" hidden="1">
      <c r="A3852" s="102" t="s">
        <v>2209</v>
      </c>
      <c r="B3852" s="102" t="s">
        <v>496</v>
      </c>
      <c r="C3852" s="102" t="s">
        <v>497</v>
      </c>
      <c r="D3852" s="102" t="s">
        <v>1268</v>
      </c>
      <c r="E3852" s="102" t="s">
        <v>472</v>
      </c>
      <c r="F3852" s="102" t="s">
        <v>472</v>
      </c>
    </row>
    <row r="3853" hidden="1">
      <c r="A3853" s="102" t="s">
        <v>2209</v>
      </c>
      <c r="B3853" s="102" t="s">
        <v>470</v>
      </c>
      <c r="C3853" s="102" t="s">
        <v>471</v>
      </c>
      <c r="D3853" s="102" t="s">
        <v>1268</v>
      </c>
      <c r="E3853" s="102" t="s">
        <v>472</v>
      </c>
      <c r="F3853" s="102" t="s">
        <v>472</v>
      </c>
    </row>
    <row r="3854" hidden="1">
      <c r="A3854" s="102" t="s">
        <v>2099</v>
      </c>
      <c r="B3854" s="102" t="s">
        <v>768</v>
      </c>
      <c r="C3854" s="102" t="s">
        <v>769</v>
      </c>
      <c r="D3854" s="102" t="s">
        <v>2100</v>
      </c>
      <c r="E3854" s="102" t="s">
        <v>141</v>
      </c>
      <c r="F3854" s="102" t="s">
        <v>141</v>
      </c>
    </row>
    <row r="3855" hidden="1">
      <c r="A3855" s="102" t="s">
        <v>2099</v>
      </c>
      <c r="B3855" s="102" t="s">
        <v>719</v>
      </c>
      <c r="C3855" s="102" t="s">
        <v>720</v>
      </c>
      <c r="D3855" s="102" t="s">
        <v>2100</v>
      </c>
      <c r="E3855" s="102" t="s">
        <v>141</v>
      </c>
      <c r="F3855" s="102" t="s">
        <v>141</v>
      </c>
    </row>
    <row r="3856" hidden="1">
      <c r="A3856" s="102" t="s">
        <v>2099</v>
      </c>
      <c r="B3856" s="102" t="s">
        <v>160</v>
      </c>
      <c r="C3856" s="102" t="s">
        <v>161</v>
      </c>
      <c r="D3856" s="102" t="s">
        <v>2100</v>
      </c>
      <c r="E3856" s="102" t="s">
        <v>141</v>
      </c>
      <c r="F3856" s="102" t="s">
        <v>141</v>
      </c>
    </row>
    <row r="3857" hidden="1">
      <c r="A3857" s="102" t="s">
        <v>2099</v>
      </c>
      <c r="B3857" s="102" t="s">
        <v>147</v>
      </c>
      <c r="C3857" s="102" t="s">
        <v>148</v>
      </c>
      <c r="D3857" s="102" t="s">
        <v>2100</v>
      </c>
      <c r="E3857" s="102" t="s">
        <v>141</v>
      </c>
      <c r="F3857" s="102" t="s">
        <v>141</v>
      </c>
    </row>
    <row r="3858" hidden="1">
      <c r="A3858" s="102" t="s">
        <v>2192</v>
      </c>
      <c r="B3858" s="102" t="s">
        <v>849</v>
      </c>
      <c r="C3858" s="102" t="s">
        <v>850</v>
      </c>
      <c r="D3858" s="102" t="s">
        <v>887</v>
      </c>
      <c r="E3858" s="102" t="s">
        <v>306</v>
      </c>
      <c r="F3858" s="102" t="s">
        <v>306</v>
      </c>
    </row>
    <row r="3859" hidden="1">
      <c r="A3859" s="102" t="s">
        <v>2192</v>
      </c>
      <c r="B3859" s="102" t="s">
        <v>730</v>
      </c>
      <c r="C3859" s="102" t="s">
        <v>731</v>
      </c>
      <c r="D3859" s="102" t="s">
        <v>887</v>
      </c>
      <c r="E3859" s="102" t="s">
        <v>306</v>
      </c>
      <c r="F3859" s="102" t="s">
        <v>306</v>
      </c>
    </row>
    <row r="3860" hidden="1">
      <c r="A3860" s="102" t="s">
        <v>2192</v>
      </c>
      <c r="B3860" s="102" t="s">
        <v>681</v>
      </c>
      <c r="C3860" s="102" t="s">
        <v>682</v>
      </c>
      <c r="D3860" s="102" t="s">
        <v>887</v>
      </c>
      <c r="E3860" s="102" t="s">
        <v>306</v>
      </c>
      <c r="F3860" s="102" t="s">
        <v>306</v>
      </c>
    </row>
    <row r="3861" hidden="1">
      <c r="A3861" s="102" t="s">
        <v>2192</v>
      </c>
      <c r="B3861" s="102" t="s">
        <v>670</v>
      </c>
      <c r="C3861" s="102" t="s">
        <v>671</v>
      </c>
      <c r="D3861" s="102" t="s">
        <v>887</v>
      </c>
      <c r="E3861" s="102" t="s">
        <v>306</v>
      </c>
      <c r="F3861" s="102" t="s">
        <v>306</v>
      </c>
    </row>
    <row r="3862" hidden="1">
      <c r="A3862" s="102" t="s">
        <v>2192</v>
      </c>
      <c r="B3862" s="102" t="s">
        <v>418</v>
      </c>
      <c r="C3862" s="102" t="s">
        <v>419</v>
      </c>
      <c r="D3862" s="102" t="s">
        <v>887</v>
      </c>
      <c r="E3862" s="102" t="s">
        <v>306</v>
      </c>
      <c r="F3862" s="102" t="s">
        <v>306</v>
      </c>
    </row>
    <row r="3863" hidden="1">
      <c r="A3863" s="102" t="s">
        <v>2192</v>
      </c>
      <c r="B3863" s="102" t="s">
        <v>415</v>
      </c>
      <c r="C3863" s="102" t="s">
        <v>416</v>
      </c>
      <c r="D3863" s="102" t="s">
        <v>887</v>
      </c>
      <c r="E3863" s="102" t="s">
        <v>306</v>
      </c>
      <c r="F3863" s="102" t="s">
        <v>306</v>
      </c>
    </row>
    <row r="3864" hidden="1">
      <c r="A3864" s="102" t="s">
        <v>2192</v>
      </c>
      <c r="B3864" s="102" t="s">
        <v>408</v>
      </c>
      <c r="C3864" s="102" t="s">
        <v>409</v>
      </c>
      <c r="D3864" s="175" t="s">
        <v>887</v>
      </c>
      <c r="E3864" s="102" t="s">
        <v>306</v>
      </c>
      <c r="F3864" s="102" t="s">
        <v>306</v>
      </c>
    </row>
    <row r="3865" hidden="1">
      <c r="A3865" s="102" t="s">
        <v>2192</v>
      </c>
      <c r="B3865" s="102" t="s">
        <v>309</v>
      </c>
      <c r="C3865" s="102" t="s">
        <v>310</v>
      </c>
      <c r="D3865" s="102" t="s">
        <v>887</v>
      </c>
      <c r="E3865" s="102" t="s">
        <v>232</v>
      </c>
      <c r="F3865" s="102" t="s">
        <v>306</v>
      </c>
    </row>
    <row r="3866" hidden="1">
      <c r="A3866" s="102" t="s">
        <v>2192</v>
      </c>
      <c r="B3866" s="102" t="s">
        <v>264</v>
      </c>
      <c r="C3866" s="102" t="s">
        <v>265</v>
      </c>
      <c r="D3866" s="102" t="s">
        <v>887</v>
      </c>
      <c r="E3866" s="102" t="s">
        <v>232</v>
      </c>
      <c r="F3866" s="102" t="s">
        <v>306</v>
      </c>
    </row>
    <row r="3867" hidden="1">
      <c r="A3867" s="102" t="s">
        <v>2236</v>
      </c>
      <c r="B3867" s="102" t="s">
        <v>873</v>
      </c>
      <c r="C3867" s="102" t="s">
        <v>874</v>
      </c>
      <c r="D3867" s="102" t="s">
        <v>887</v>
      </c>
      <c r="E3867" s="102" t="s">
        <v>453</v>
      </c>
      <c r="F3867" s="102" t="s">
        <v>453</v>
      </c>
    </row>
    <row r="3868" hidden="1">
      <c r="A3868" s="102" t="s">
        <v>2236</v>
      </c>
      <c r="B3868" s="102" t="s">
        <v>629</v>
      </c>
      <c r="C3868" s="102" t="s">
        <v>630</v>
      </c>
      <c r="D3868" s="102" t="s">
        <v>887</v>
      </c>
      <c r="E3868" s="102" t="s">
        <v>453</v>
      </c>
      <c r="F3868" s="102" t="s">
        <v>453</v>
      </c>
    </row>
    <row r="3869" hidden="1">
      <c r="A3869" s="102" t="s">
        <v>2236</v>
      </c>
      <c r="B3869" s="102" t="s">
        <v>486</v>
      </c>
      <c r="C3869" s="102" t="s">
        <v>487</v>
      </c>
      <c r="D3869" s="102" t="s">
        <v>887</v>
      </c>
      <c r="E3869" s="102" t="s">
        <v>453</v>
      </c>
      <c r="F3869" s="102" t="s">
        <v>453</v>
      </c>
    </row>
    <row r="3870" hidden="1">
      <c r="A3870" s="102" t="s">
        <v>2236</v>
      </c>
      <c r="B3870" s="102" t="s">
        <v>458</v>
      </c>
      <c r="C3870" s="102" t="s">
        <v>459</v>
      </c>
      <c r="D3870" s="102" t="s">
        <v>887</v>
      </c>
      <c r="E3870" s="102" t="s">
        <v>453</v>
      </c>
      <c r="F3870" s="102" t="s">
        <v>453</v>
      </c>
    </row>
    <row r="3871" hidden="1">
      <c r="A3871" s="102" t="s">
        <v>2236</v>
      </c>
      <c r="B3871" s="102" t="s">
        <v>451</v>
      </c>
      <c r="C3871" s="102" t="s">
        <v>452</v>
      </c>
      <c r="D3871" s="102" t="s">
        <v>887</v>
      </c>
      <c r="E3871" s="102" t="s">
        <v>453</v>
      </c>
      <c r="F3871" s="102" t="s">
        <v>453</v>
      </c>
    </row>
    <row r="3872" hidden="1">
      <c r="A3872" s="102" t="s">
        <v>2227</v>
      </c>
      <c r="B3872" s="102" t="s">
        <v>888</v>
      </c>
      <c r="C3872" s="102" t="s">
        <v>889</v>
      </c>
      <c r="D3872" s="102" t="s">
        <v>2100</v>
      </c>
      <c r="E3872" s="102" t="s">
        <v>293</v>
      </c>
      <c r="F3872" s="102" t="s">
        <v>293</v>
      </c>
    </row>
    <row r="3873" hidden="1">
      <c r="A3873" s="102" t="s">
        <v>2227</v>
      </c>
      <c r="B3873" s="102" t="s">
        <v>878</v>
      </c>
      <c r="C3873" s="102" t="s">
        <v>879</v>
      </c>
      <c r="D3873" s="102" t="s">
        <v>2100</v>
      </c>
      <c r="E3873" s="102" t="s">
        <v>293</v>
      </c>
      <c r="F3873" s="102" t="s">
        <v>293</v>
      </c>
    </row>
    <row r="3874" hidden="1">
      <c r="A3874" s="102" t="s">
        <v>2227</v>
      </c>
      <c r="B3874" s="102" t="s">
        <v>875</v>
      </c>
      <c r="C3874" s="102" t="s">
        <v>876</v>
      </c>
      <c r="D3874" s="102" t="s">
        <v>2100</v>
      </c>
      <c r="E3874" s="102" t="s">
        <v>293</v>
      </c>
      <c r="F3874" s="102" t="s">
        <v>293</v>
      </c>
    </row>
    <row r="3875" hidden="1">
      <c r="A3875" s="102" t="s">
        <v>2227</v>
      </c>
      <c r="B3875" s="102" t="s">
        <v>812</v>
      </c>
      <c r="C3875" s="102" t="s">
        <v>813</v>
      </c>
      <c r="D3875" s="102" t="s">
        <v>2100</v>
      </c>
      <c r="E3875" s="102" t="s">
        <v>293</v>
      </c>
      <c r="F3875" s="102" t="s">
        <v>293</v>
      </c>
    </row>
    <row r="3876" hidden="1">
      <c r="A3876" s="102" t="s">
        <v>2227</v>
      </c>
      <c r="B3876" s="102" t="s">
        <v>794</v>
      </c>
      <c r="C3876" s="102" t="s">
        <v>605</v>
      </c>
      <c r="D3876" s="102" t="s">
        <v>2100</v>
      </c>
      <c r="E3876" s="102" t="s">
        <v>293</v>
      </c>
      <c r="F3876" s="102" t="s">
        <v>293</v>
      </c>
    </row>
    <row r="3877" hidden="1">
      <c r="A3877" s="102" t="s">
        <v>2227</v>
      </c>
      <c r="B3877" s="102" t="s">
        <v>664</v>
      </c>
      <c r="C3877" s="102" t="s">
        <v>643</v>
      </c>
      <c r="D3877" s="102" t="s">
        <v>2100</v>
      </c>
      <c r="E3877" s="102" t="s">
        <v>293</v>
      </c>
      <c r="F3877" s="102" t="s">
        <v>293</v>
      </c>
    </row>
    <row r="3878" hidden="1">
      <c r="A3878" s="102" t="s">
        <v>2227</v>
      </c>
      <c r="B3878" s="102" t="s">
        <v>655</v>
      </c>
      <c r="C3878" s="102" t="s">
        <v>656</v>
      </c>
      <c r="D3878" s="102" t="s">
        <v>2100</v>
      </c>
      <c r="E3878" s="102" t="s">
        <v>293</v>
      </c>
      <c r="F3878" s="102" t="s">
        <v>293</v>
      </c>
    </row>
    <row r="3879" hidden="1">
      <c r="A3879" s="102" t="s">
        <v>2227</v>
      </c>
      <c r="B3879" s="102" t="s">
        <v>574</v>
      </c>
      <c r="C3879" s="102" t="s">
        <v>575</v>
      </c>
      <c r="D3879" s="102" t="s">
        <v>2100</v>
      </c>
      <c r="E3879" s="102" t="s">
        <v>293</v>
      </c>
      <c r="F3879" s="102" t="s">
        <v>293</v>
      </c>
    </row>
    <row r="3880" hidden="1">
      <c r="A3880" s="102" t="s">
        <v>2227</v>
      </c>
      <c r="B3880" s="102" t="s">
        <v>571</v>
      </c>
      <c r="C3880" s="102" t="s">
        <v>572</v>
      </c>
      <c r="D3880" s="102" t="s">
        <v>2100</v>
      </c>
      <c r="E3880" s="102" t="s">
        <v>293</v>
      </c>
      <c r="F3880" s="102" t="s">
        <v>293</v>
      </c>
    </row>
    <row r="3881" hidden="1">
      <c r="A3881" s="102" t="s">
        <v>2227</v>
      </c>
      <c r="B3881" s="102" t="s">
        <v>567</v>
      </c>
      <c r="C3881" s="102" t="s">
        <v>568</v>
      </c>
      <c r="D3881" s="102" t="s">
        <v>2100</v>
      </c>
      <c r="E3881" s="102" t="s">
        <v>293</v>
      </c>
      <c r="F3881" s="102" t="s">
        <v>293</v>
      </c>
    </row>
    <row r="3882" hidden="1">
      <c r="A3882" s="102" t="s">
        <v>2227</v>
      </c>
      <c r="B3882" s="102" t="s">
        <v>561</v>
      </c>
      <c r="C3882" s="102" t="s">
        <v>562</v>
      </c>
      <c r="D3882" s="102" t="s">
        <v>2100</v>
      </c>
      <c r="E3882" s="102" t="s">
        <v>293</v>
      </c>
      <c r="F3882" s="102" t="s">
        <v>293</v>
      </c>
    </row>
    <row r="3883" hidden="1">
      <c r="A3883" s="102" t="s">
        <v>2218</v>
      </c>
      <c r="B3883" s="102" t="s">
        <v>791</v>
      </c>
      <c r="C3883" s="102" t="s">
        <v>792</v>
      </c>
      <c r="D3883" s="102" t="s">
        <v>1269</v>
      </c>
      <c r="E3883" s="102" t="s">
        <v>449</v>
      </c>
      <c r="F3883" s="102" t="s">
        <v>449</v>
      </c>
    </row>
    <row r="3884" hidden="1">
      <c r="A3884" s="102" t="s">
        <v>2218</v>
      </c>
      <c r="B3884" s="102" t="s">
        <v>760</v>
      </c>
      <c r="C3884" s="102" t="s">
        <v>761</v>
      </c>
      <c r="D3884" s="102" t="s">
        <v>1269</v>
      </c>
      <c r="E3884" s="102" t="s">
        <v>449</v>
      </c>
      <c r="F3884" s="102" t="s">
        <v>449</v>
      </c>
    </row>
    <row r="3885" hidden="1">
      <c r="A3885" s="102" t="s">
        <v>2218</v>
      </c>
      <c r="B3885" s="102" t="s">
        <v>541</v>
      </c>
      <c r="C3885" s="102" t="s">
        <v>542</v>
      </c>
      <c r="D3885" s="102" t="s">
        <v>1269</v>
      </c>
      <c r="E3885" s="102" t="s">
        <v>449</v>
      </c>
      <c r="F3885" s="102" t="s">
        <v>449</v>
      </c>
    </row>
    <row r="3886" hidden="1">
      <c r="A3886" s="102" t="s">
        <v>2218</v>
      </c>
      <c r="B3886" s="102" t="s">
        <v>447</v>
      </c>
      <c r="C3886" s="102" t="s">
        <v>448</v>
      </c>
      <c r="D3886" s="102" t="s">
        <v>1269</v>
      </c>
      <c r="E3886" s="102" t="s">
        <v>449</v>
      </c>
      <c r="F3886" s="102" t="s">
        <v>449</v>
      </c>
    </row>
    <row r="3887" hidden="1">
      <c r="A3887" s="102" t="s">
        <v>2182</v>
      </c>
      <c r="B3887" s="102" t="s">
        <v>830</v>
      </c>
      <c r="C3887" s="102" t="s">
        <v>831</v>
      </c>
      <c r="D3887" s="102" t="s">
        <v>1269</v>
      </c>
      <c r="E3887" s="102" t="s">
        <v>387</v>
      </c>
      <c r="F3887" s="102" t="s">
        <v>387</v>
      </c>
    </row>
    <row r="3888" hidden="1">
      <c r="A3888" s="102" t="s">
        <v>2182</v>
      </c>
      <c r="B3888" s="102" t="s">
        <v>626</v>
      </c>
      <c r="C3888" s="102" t="s">
        <v>627</v>
      </c>
      <c r="D3888" s="102" t="s">
        <v>1269</v>
      </c>
      <c r="E3888" s="102" t="s">
        <v>387</v>
      </c>
      <c r="F3888" s="102" t="s">
        <v>387</v>
      </c>
    </row>
    <row r="3889" hidden="1">
      <c r="A3889" s="102" t="s">
        <v>2182</v>
      </c>
      <c r="B3889" s="102" t="s">
        <v>405</v>
      </c>
      <c r="C3889" s="102" t="s">
        <v>406</v>
      </c>
      <c r="D3889" s="102" t="s">
        <v>1269</v>
      </c>
      <c r="E3889" s="102" t="s">
        <v>387</v>
      </c>
      <c r="F3889" s="102" t="s">
        <v>387</v>
      </c>
    </row>
    <row r="3890" hidden="1">
      <c r="A3890" s="102" t="s">
        <v>2173</v>
      </c>
      <c r="B3890" s="102" t="s">
        <v>860</v>
      </c>
      <c r="C3890" s="102" t="s">
        <v>861</v>
      </c>
      <c r="D3890" s="102" t="s">
        <v>1269</v>
      </c>
      <c r="E3890" s="102" t="s">
        <v>327</v>
      </c>
      <c r="F3890" s="102" t="s">
        <v>327</v>
      </c>
    </row>
    <row r="3891" hidden="1">
      <c r="A3891" s="102" t="s">
        <v>2173</v>
      </c>
      <c r="B3891" s="102" t="s">
        <v>615</v>
      </c>
      <c r="C3891" s="102" t="s">
        <v>616</v>
      </c>
      <c r="D3891" s="175" t="s">
        <v>1269</v>
      </c>
      <c r="E3891" s="102" t="s">
        <v>327</v>
      </c>
      <c r="F3891" s="102" t="s">
        <v>327</v>
      </c>
    </row>
    <row r="3892" hidden="1">
      <c r="A3892" s="102" t="s">
        <v>2173</v>
      </c>
      <c r="B3892" s="102" t="s">
        <v>376</v>
      </c>
      <c r="C3892" s="102" t="s">
        <v>377</v>
      </c>
      <c r="D3892" s="104" t="s">
        <v>1269</v>
      </c>
      <c r="E3892" s="102" t="s">
        <v>327</v>
      </c>
      <c r="F3892" s="102" t="s">
        <v>327</v>
      </c>
    </row>
    <row r="3893" hidden="1">
      <c r="A3893" s="102" t="s">
        <v>2173</v>
      </c>
      <c r="B3893" s="102" t="s">
        <v>353</v>
      </c>
      <c r="C3893" s="102" t="s">
        <v>354</v>
      </c>
      <c r="D3893" s="102" t="s">
        <v>1269</v>
      </c>
      <c r="E3893" s="102" t="s">
        <v>327</v>
      </c>
      <c r="F3893" s="102" t="s">
        <v>327</v>
      </c>
    </row>
    <row r="3894" hidden="1">
      <c r="A3894" s="102" t="s">
        <v>2173</v>
      </c>
      <c r="B3894" s="102" t="s">
        <v>333</v>
      </c>
      <c r="C3894" s="102" t="s">
        <v>268</v>
      </c>
      <c r="D3894" s="102" t="s">
        <v>1269</v>
      </c>
      <c r="E3894" s="102" t="s">
        <v>327</v>
      </c>
      <c r="F3894" s="102" t="s">
        <v>327</v>
      </c>
    </row>
    <row r="3895" hidden="1">
      <c r="A3895" s="102" t="s">
        <v>2173</v>
      </c>
      <c r="B3895" s="102" t="s">
        <v>330</v>
      </c>
      <c r="C3895" s="102" t="s">
        <v>331</v>
      </c>
      <c r="D3895" s="102" t="s">
        <v>1269</v>
      </c>
      <c r="E3895" s="102" t="s">
        <v>327</v>
      </c>
      <c r="F3895" s="102" t="s">
        <v>327</v>
      </c>
    </row>
    <row r="3896" hidden="1">
      <c r="A3896" s="102" t="s">
        <v>2118</v>
      </c>
      <c r="B3896" s="102" t="s">
        <v>880</v>
      </c>
      <c r="C3896" s="102" t="s">
        <v>881</v>
      </c>
      <c r="D3896" s="102" t="s">
        <v>1269</v>
      </c>
      <c r="E3896" s="102" t="s">
        <v>86</v>
      </c>
      <c r="F3896" s="102" t="s">
        <v>86</v>
      </c>
    </row>
    <row r="3897" hidden="1">
      <c r="A3897" s="102" t="s">
        <v>2118</v>
      </c>
      <c r="B3897" s="102" t="s">
        <v>802</v>
      </c>
      <c r="C3897" s="102" t="s">
        <v>803</v>
      </c>
      <c r="D3897" s="102" t="s">
        <v>1269</v>
      </c>
      <c r="E3897" s="102" t="s">
        <v>86</v>
      </c>
      <c r="F3897" s="102" t="s">
        <v>86</v>
      </c>
    </row>
    <row r="3898" hidden="1">
      <c r="A3898" s="102" t="s">
        <v>2118</v>
      </c>
      <c r="B3898" s="102" t="s">
        <v>105</v>
      </c>
      <c r="C3898" s="102" t="s">
        <v>106</v>
      </c>
      <c r="D3898" s="102" t="s">
        <v>1269</v>
      </c>
      <c r="E3898" s="102" t="s">
        <v>86</v>
      </c>
      <c r="F3898" s="102" t="s">
        <v>86</v>
      </c>
    </row>
    <row r="3899" hidden="1">
      <c r="A3899" s="102" t="s">
        <v>2118</v>
      </c>
      <c r="B3899" s="102" t="s">
        <v>96</v>
      </c>
      <c r="C3899" s="102" t="s">
        <v>97</v>
      </c>
      <c r="D3899" s="102" t="s">
        <v>1269</v>
      </c>
      <c r="E3899" s="102" t="s">
        <v>86</v>
      </c>
      <c r="F3899" s="102" t="s">
        <v>86</v>
      </c>
    </row>
    <row r="3900" hidden="1">
      <c r="A3900" s="102" t="s">
        <v>2118</v>
      </c>
      <c r="B3900" s="102" t="s">
        <v>79</v>
      </c>
      <c r="C3900" s="102" t="s">
        <v>80</v>
      </c>
      <c r="D3900" s="102" t="s">
        <v>1269</v>
      </c>
      <c r="E3900" s="102" t="s">
        <v>86</v>
      </c>
      <c r="F3900" s="102" t="s">
        <v>86</v>
      </c>
    </row>
    <row r="3901" hidden="1">
      <c r="A3901" s="102" t="s">
        <v>2200</v>
      </c>
      <c r="B3901" s="102" t="s">
        <v>866</v>
      </c>
      <c r="C3901" s="102" t="s">
        <v>867</v>
      </c>
      <c r="D3901" s="102" t="s">
        <v>1269</v>
      </c>
      <c r="E3901" s="102" t="s">
        <v>439</v>
      </c>
      <c r="F3901" s="102" t="s">
        <v>439</v>
      </c>
    </row>
    <row r="3902" hidden="1">
      <c r="A3902" s="102" t="s">
        <v>2200</v>
      </c>
      <c r="B3902" s="102" t="s">
        <v>854</v>
      </c>
      <c r="C3902" s="102" t="s">
        <v>855</v>
      </c>
      <c r="D3902" s="102" t="s">
        <v>1269</v>
      </c>
      <c r="E3902" s="102" t="s">
        <v>439</v>
      </c>
      <c r="F3902" s="102" t="s">
        <v>439</v>
      </c>
    </row>
    <row r="3903" hidden="1">
      <c r="A3903" s="102" t="s">
        <v>2200</v>
      </c>
      <c r="B3903" s="102" t="s">
        <v>834</v>
      </c>
      <c r="C3903" s="102" t="s">
        <v>835</v>
      </c>
      <c r="D3903" s="102" t="s">
        <v>1269</v>
      </c>
      <c r="E3903" s="102" t="s">
        <v>439</v>
      </c>
      <c r="F3903" s="102" t="s">
        <v>439</v>
      </c>
    </row>
    <row r="3904" hidden="1">
      <c r="A3904" s="102" t="s">
        <v>2200</v>
      </c>
      <c r="B3904" s="102" t="s">
        <v>808</v>
      </c>
      <c r="C3904" s="102" t="s">
        <v>809</v>
      </c>
      <c r="D3904" s="102" t="s">
        <v>1269</v>
      </c>
      <c r="E3904" s="102" t="s">
        <v>439</v>
      </c>
      <c r="F3904" s="102" t="s">
        <v>439</v>
      </c>
    </row>
    <row r="3905" hidden="1">
      <c r="A3905" s="102" t="s">
        <v>2200</v>
      </c>
      <c r="B3905" s="102" t="s">
        <v>781</v>
      </c>
      <c r="C3905" s="102" t="s">
        <v>782</v>
      </c>
      <c r="D3905" s="102" t="s">
        <v>1269</v>
      </c>
      <c r="E3905" s="102" t="s">
        <v>439</v>
      </c>
      <c r="F3905" s="102" t="s">
        <v>439</v>
      </c>
    </row>
    <row r="3906" hidden="1">
      <c r="A3906" s="102" t="s">
        <v>2200</v>
      </c>
      <c r="B3906" s="102" t="s">
        <v>684</v>
      </c>
      <c r="C3906" s="102" t="s">
        <v>685</v>
      </c>
      <c r="D3906" s="102" t="s">
        <v>1269</v>
      </c>
      <c r="E3906" s="102" t="s">
        <v>439</v>
      </c>
      <c r="F3906" s="102" t="s">
        <v>439</v>
      </c>
    </row>
    <row r="3907" hidden="1">
      <c r="A3907" s="102" t="s">
        <v>2200</v>
      </c>
      <c r="B3907" s="102" t="s">
        <v>674</v>
      </c>
      <c r="C3907" s="102" t="s">
        <v>675</v>
      </c>
      <c r="D3907" s="102" t="s">
        <v>1269</v>
      </c>
      <c r="E3907" s="102" t="s">
        <v>439</v>
      </c>
      <c r="F3907" s="102" t="s">
        <v>439</v>
      </c>
    </row>
    <row r="3908" hidden="1">
      <c r="A3908" s="102" t="s">
        <v>2200</v>
      </c>
      <c r="B3908" s="102" t="s">
        <v>444</v>
      </c>
      <c r="C3908" s="102" t="s">
        <v>445</v>
      </c>
      <c r="D3908" s="102" t="s">
        <v>1269</v>
      </c>
      <c r="E3908" s="102" t="s">
        <v>439</v>
      </c>
      <c r="F3908" s="102" t="s">
        <v>439</v>
      </c>
    </row>
    <row r="3909" hidden="1">
      <c r="A3909" s="102" t="s">
        <v>2228</v>
      </c>
      <c r="B3909" s="102" t="s">
        <v>888</v>
      </c>
      <c r="C3909" s="102" t="s">
        <v>889</v>
      </c>
      <c r="D3909" s="102" t="s">
        <v>2229</v>
      </c>
      <c r="E3909" s="102" t="s">
        <v>293</v>
      </c>
      <c r="F3909" s="102" t="s">
        <v>293</v>
      </c>
    </row>
    <row r="3910" hidden="1">
      <c r="A3910" s="102" t="s">
        <v>2228</v>
      </c>
      <c r="B3910" s="102" t="s">
        <v>878</v>
      </c>
      <c r="C3910" s="102" t="s">
        <v>879</v>
      </c>
      <c r="D3910" s="102" t="s">
        <v>2229</v>
      </c>
      <c r="E3910" s="102" t="s">
        <v>293</v>
      </c>
      <c r="F3910" s="102" t="s">
        <v>293</v>
      </c>
    </row>
    <row r="3911" hidden="1">
      <c r="A3911" s="102" t="s">
        <v>2228</v>
      </c>
      <c r="B3911" s="102" t="s">
        <v>875</v>
      </c>
      <c r="C3911" s="102" t="s">
        <v>876</v>
      </c>
      <c r="D3911" s="102" t="s">
        <v>2229</v>
      </c>
      <c r="E3911" s="102" t="s">
        <v>293</v>
      </c>
      <c r="F3911" s="102" t="s">
        <v>293</v>
      </c>
    </row>
    <row r="3912" hidden="1">
      <c r="A3912" s="102" t="s">
        <v>2228</v>
      </c>
      <c r="B3912" s="102" t="s">
        <v>812</v>
      </c>
      <c r="C3912" s="102" t="s">
        <v>813</v>
      </c>
      <c r="D3912" s="102" t="s">
        <v>2229</v>
      </c>
      <c r="E3912" s="102" t="s">
        <v>293</v>
      </c>
      <c r="F3912" s="102" t="s">
        <v>293</v>
      </c>
    </row>
    <row r="3913" hidden="1">
      <c r="A3913" s="102" t="s">
        <v>2228</v>
      </c>
      <c r="B3913" s="102" t="s">
        <v>664</v>
      </c>
      <c r="C3913" s="102" t="s">
        <v>643</v>
      </c>
      <c r="D3913" s="102" t="s">
        <v>2229</v>
      </c>
      <c r="E3913" s="102" t="s">
        <v>293</v>
      </c>
      <c r="F3913" s="102" t="s">
        <v>293</v>
      </c>
    </row>
    <row r="3914" hidden="1">
      <c r="A3914" s="102" t="s">
        <v>2228</v>
      </c>
      <c r="B3914" s="102" t="s">
        <v>655</v>
      </c>
      <c r="C3914" s="102" t="s">
        <v>656</v>
      </c>
      <c r="D3914" s="102" t="s">
        <v>2229</v>
      </c>
      <c r="E3914" s="102" t="s">
        <v>293</v>
      </c>
      <c r="F3914" s="102" t="s">
        <v>293</v>
      </c>
    </row>
    <row r="3915" hidden="1">
      <c r="A3915" s="102" t="s">
        <v>2228</v>
      </c>
      <c r="B3915" s="102" t="s">
        <v>574</v>
      </c>
      <c r="C3915" s="102" t="s">
        <v>575</v>
      </c>
      <c r="D3915" s="102" t="s">
        <v>2229</v>
      </c>
      <c r="E3915" s="102" t="s">
        <v>293</v>
      </c>
      <c r="F3915" s="102" t="s">
        <v>293</v>
      </c>
    </row>
    <row r="3916" hidden="1">
      <c r="A3916" s="102" t="s">
        <v>2228</v>
      </c>
      <c r="B3916" s="102" t="s">
        <v>571</v>
      </c>
      <c r="C3916" s="102" t="s">
        <v>572</v>
      </c>
      <c r="D3916" s="102" t="s">
        <v>2229</v>
      </c>
      <c r="E3916" s="102" t="s">
        <v>293</v>
      </c>
      <c r="F3916" s="102" t="s">
        <v>293</v>
      </c>
    </row>
    <row r="3917" hidden="1">
      <c r="A3917" s="102" t="s">
        <v>2228</v>
      </c>
      <c r="B3917" s="102" t="s">
        <v>567</v>
      </c>
      <c r="C3917" s="102" t="s">
        <v>568</v>
      </c>
      <c r="D3917" s="102" t="s">
        <v>2229</v>
      </c>
      <c r="E3917" s="102" t="s">
        <v>293</v>
      </c>
      <c r="F3917" s="102" t="s">
        <v>293</v>
      </c>
    </row>
    <row r="3918" hidden="1">
      <c r="A3918" s="102" t="s">
        <v>2228</v>
      </c>
      <c r="B3918" s="102" t="s">
        <v>561</v>
      </c>
      <c r="C3918" s="102" t="s">
        <v>562</v>
      </c>
      <c r="D3918" s="102" t="s">
        <v>2229</v>
      </c>
      <c r="E3918" s="102" t="s">
        <v>293</v>
      </c>
      <c r="F3918" s="102" t="s">
        <v>293</v>
      </c>
    </row>
    <row r="3919" hidden="1">
      <c r="A3919" s="102" t="s">
        <v>2237</v>
      </c>
      <c r="B3919" s="102" t="s">
        <v>873</v>
      </c>
      <c r="C3919" s="102" t="s">
        <v>874</v>
      </c>
      <c r="D3919" s="102" t="s">
        <v>895</v>
      </c>
      <c r="E3919" s="102" t="s">
        <v>453</v>
      </c>
      <c r="F3919" s="102" t="s">
        <v>453</v>
      </c>
    </row>
    <row r="3920" hidden="1">
      <c r="A3920" s="102" t="s">
        <v>2237</v>
      </c>
      <c r="B3920" s="102" t="s">
        <v>810</v>
      </c>
      <c r="C3920" s="102" t="s">
        <v>811</v>
      </c>
      <c r="D3920" s="102" t="s">
        <v>895</v>
      </c>
      <c r="E3920" s="102" t="s">
        <v>453</v>
      </c>
      <c r="F3920" s="102" t="s">
        <v>453</v>
      </c>
    </row>
    <row r="3921" hidden="1">
      <c r="A3921" s="102" t="s">
        <v>2237</v>
      </c>
      <c r="B3921" s="102" t="s">
        <v>629</v>
      </c>
      <c r="C3921" s="102" t="s">
        <v>630</v>
      </c>
      <c r="D3921" s="102" t="s">
        <v>895</v>
      </c>
      <c r="E3921" s="102" t="s">
        <v>453</v>
      </c>
      <c r="F3921" s="102" t="s">
        <v>453</v>
      </c>
    </row>
    <row r="3922" hidden="1">
      <c r="A3922" s="102" t="s">
        <v>2237</v>
      </c>
      <c r="B3922" s="102" t="s">
        <v>486</v>
      </c>
      <c r="C3922" s="102" t="s">
        <v>487</v>
      </c>
      <c r="D3922" s="102" t="s">
        <v>895</v>
      </c>
      <c r="E3922" s="102" t="s">
        <v>453</v>
      </c>
      <c r="F3922" s="102" t="s">
        <v>453</v>
      </c>
    </row>
    <row r="3923" hidden="1">
      <c r="A3923" s="102" t="s">
        <v>2237</v>
      </c>
      <c r="B3923" s="102" t="s">
        <v>458</v>
      </c>
      <c r="C3923" s="102" t="s">
        <v>459</v>
      </c>
      <c r="D3923" s="102" t="s">
        <v>895</v>
      </c>
      <c r="E3923" s="102" t="s">
        <v>453</v>
      </c>
      <c r="F3923" s="102" t="s">
        <v>453</v>
      </c>
    </row>
    <row r="3924" hidden="1">
      <c r="A3924" s="102" t="s">
        <v>2237</v>
      </c>
      <c r="B3924" s="102" t="s">
        <v>451</v>
      </c>
      <c r="C3924" s="102" t="s">
        <v>452</v>
      </c>
      <c r="D3924" s="102" t="s">
        <v>895</v>
      </c>
      <c r="E3924" s="102" t="s">
        <v>453</v>
      </c>
      <c r="F3924" s="102" t="s">
        <v>453</v>
      </c>
    </row>
    <row r="3925" hidden="1">
      <c r="A3925" s="102" t="s">
        <v>2146</v>
      </c>
      <c r="B3925" s="102" t="s">
        <v>776</v>
      </c>
      <c r="C3925" s="102" t="s">
        <v>777</v>
      </c>
      <c r="D3925" s="102" t="s">
        <v>895</v>
      </c>
      <c r="E3925" s="102" t="s">
        <v>50</v>
      </c>
      <c r="F3925" s="102" t="s">
        <v>50</v>
      </c>
    </row>
    <row r="3926" hidden="1">
      <c r="A3926" s="102" t="s">
        <v>2146</v>
      </c>
      <c r="B3926" s="102" t="s">
        <v>755</v>
      </c>
      <c r="C3926" s="102" t="s">
        <v>756</v>
      </c>
      <c r="D3926" s="102" t="s">
        <v>895</v>
      </c>
      <c r="E3926" s="102" t="s">
        <v>50</v>
      </c>
      <c r="F3926" s="102" t="s">
        <v>50</v>
      </c>
    </row>
    <row r="3927" hidden="1">
      <c r="A3927" s="102" t="s">
        <v>2146</v>
      </c>
      <c r="B3927" s="102" t="s">
        <v>665</v>
      </c>
      <c r="C3927" s="102" t="s">
        <v>666</v>
      </c>
      <c r="D3927" s="102" t="s">
        <v>895</v>
      </c>
      <c r="E3927" s="102" t="s">
        <v>50</v>
      </c>
      <c r="F3927" s="102" t="s">
        <v>50</v>
      </c>
    </row>
    <row r="3928" hidden="1">
      <c r="A3928" s="102" t="s">
        <v>2146</v>
      </c>
      <c r="B3928" s="102" t="s">
        <v>183</v>
      </c>
      <c r="C3928" s="102" t="s">
        <v>184</v>
      </c>
      <c r="D3928" s="102" t="s">
        <v>895</v>
      </c>
      <c r="E3928" s="102" t="s">
        <v>50</v>
      </c>
      <c r="F3928" s="102" t="s">
        <v>50</v>
      </c>
    </row>
    <row r="3929" hidden="1">
      <c r="A3929" s="102" t="s">
        <v>2146</v>
      </c>
      <c r="B3929" s="102" t="s">
        <v>174</v>
      </c>
      <c r="C3929" s="102" t="s">
        <v>175</v>
      </c>
      <c r="D3929" s="102" t="s">
        <v>895</v>
      </c>
      <c r="E3929" s="102" t="s">
        <v>50</v>
      </c>
      <c r="F3929" s="102" t="s">
        <v>50</v>
      </c>
    </row>
    <row r="3930" hidden="1">
      <c r="A3930" s="102" t="s">
        <v>2146</v>
      </c>
      <c r="B3930" s="102" t="s">
        <v>171</v>
      </c>
      <c r="C3930" s="102" t="s">
        <v>172</v>
      </c>
      <c r="D3930" s="102" t="s">
        <v>895</v>
      </c>
      <c r="E3930" s="102" t="s">
        <v>50</v>
      </c>
      <c r="F3930" s="102" t="s">
        <v>50</v>
      </c>
    </row>
    <row r="3931" hidden="1">
      <c r="A3931" s="102" t="s">
        <v>2146</v>
      </c>
      <c r="B3931" s="102" t="s">
        <v>135</v>
      </c>
      <c r="C3931" s="102" t="s">
        <v>136</v>
      </c>
      <c r="D3931" s="102" t="s">
        <v>895</v>
      </c>
      <c r="E3931" s="102" t="s">
        <v>114</v>
      </c>
      <c r="F3931" s="102" t="s">
        <v>50</v>
      </c>
    </row>
    <row r="3932" hidden="1">
      <c r="A3932" s="102" t="s">
        <v>2146</v>
      </c>
      <c r="B3932" s="102" t="s">
        <v>120</v>
      </c>
      <c r="C3932" s="102" t="s">
        <v>121</v>
      </c>
      <c r="D3932" s="102" t="s">
        <v>895</v>
      </c>
      <c r="E3932" s="102" t="s">
        <v>114</v>
      </c>
      <c r="F3932" s="102" t="s">
        <v>50</v>
      </c>
    </row>
    <row r="3933" hidden="1">
      <c r="A3933" s="102" t="s">
        <v>2146</v>
      </c>
      <c r="B3933" s="102" t="s">
        <v>48</v>
      </c>
      <c r="C3933" s="102" t="s">
        <v>49</v>
      </c>
      <c r="D3933" s="102" t="s">
        <v>895</v>
      </c>
      <c r="E3933" s="102" t="s">
        <v>50</v>
      </c>
      <c r="F3933" s="102" t="s">
        <v>50</v>
      </c>
    </row>
    <row r="3934" hidden="1">
      <c r="A3934" s="102" t="s">
        <v>2183</v>
      </c>
      <c r="B3934" s="102" t="s">
        <v>830</v>
      </c>
      <c r="C3934" s="102" t="s">
        <v>831</v>
      </c>
      <c r="D3934" s="102" t="s">
        <v>895</v>
      </c>
      <c r="E3934" s="102" t="s">
        <v>387</v>
      </c>
      <c r="F3934" s="102" t="s">
        <v>387</v>
      </c>
    </row>
    <row r="3935" hidden="1">
      <c r="A3935" s="102" t="s">
        <v>2183</v>
      </c>
      <c r="B3935" s="102" t="s">
        <v>626</v>
      </c>
      <c r="C3935" s="102" t="s">
        <v>627</v>
      </c>
      <c r="D3935" s="102" t="s">
        <v>895</v>
      </c>
      <c r="E3935" s="102" t="s">
        <v>387</v>
      </c>
      <c r="F3935" s="102" t="s">
        <v>387</v>
      </c>
    </row>
    <row r="3936" hidden="1">
      <c r="A3936" s="102" t="s">
        <v>2183</v>
      </c>
      <c r="B3936" s="102" t="s">
        <v>405</v>
      </c>
      <c r="C3936" s="102" t="s">
        <v>406</v>
      </c>
      <c r="D3936" s="102" t="s">
        <v>895</v>
      </c>
      <c r="E3936" s="102" t="s">
        <v>387</v>
      </c>
      <c r="F3936" s="102" t="s">
        <v>387</v>
      </c>
    </row>
    <row r="3937" hidden="1">
      <c r="A3937" s="102" t="s">
        <v>2119</v>
      </c>
      <c r="B3937" s="102" t="s">
        <v>823</v>
      </c>
      <c r="C3937" s="102" t="s">
        <v>824</v>
      </c>
      <c r="D3937" s="105" t="s">
        <v>895</v>
      </c>
      <c r="E3937" s="102" t="s">
        <v>86</v>
      </c>
      <c r="F3937" s="102" t="s">
        <v>86</v>
      </c>
    </row>
    <row r="3938" hidden="1">
      <c r="A3938" s="102" t="s">
        <v>2119</v>
      </c>
      <c r="B3938" s="102" t="s">
        <v>135</v>
      </c>
      <c r="C3938" s="102" t="s">
        <v>136</v>
      </c>
      <c r="D3938" s="102" t="s">
        <v>895</v>
      </c>
      <c r="E3938" s="102" t="s">
        <v>114</v>
      </c>
      <c r="F3938" s="102" t="s">
        <v>86</v>
      </c>
    </row>
    <row r="3939" hidden="1">
      <c r="A3939" s="102" t="s">
        <v>2119</v>
      </c>
      <c r="B3939" s="102" t="s">
        <v>96</v>
      </c>
      <c r="C3939" s="102" t="s">
        <v>97</v>
      </c>
      <c r="D3939" s="102" t="s">
        <v>895</v>
      </c>
      <c r="E3939" s="102" t="s">
        <v>86</v>
      </c>
      <c r="F3939" s="102" t="s">
        <v>86</v>
      </c>
    </row>
    <row r="3940" hidden="1">
      <c r="A3940" s="102" t="s">
        <v>2119</v>
      </c>
      <c r="B3940" s="102" t="s">
        <v>79</v>
      </c>
      <c r="C3940" s="102" t="s">
        <v>80</v>
      </c>
      <c r="D3940" s="102" t="s">
        <v>895</v>
      </c>
      <c r="E3940" s="102" t="s">
        <v>86</v>
      </c>
      <c r="F3940" s="102" t="s">
        <v>86</v>
      </c>
    </row>
    <row r="3941" hidden="1">
      <c r="A3941" s="102" t="s">
        <v>2174</v>
      </c>
      <c r="B3941" s="102" t="s">
        <v>860</v>
      </c>
      <c r="C3941" s="102" t="s">
        <v>861</v>
      </c>
      <c r="D3941" s="102" t="s">
        <v>895</v>
      </c>
      <c r="E3941" s="102" t="s">
        <v>327</v>
      </c>
      <c r="F3941" s="102" t="s">
        <v>327</v>
      </c>
    </row>
    <row r="3942" hidden="1">
      <c r="A3942" s="102" t="s">
        <v>2174</v>
      </c>
      <c r="B3942" s="102" t="s">
        <v>615</v>
      </c>
      <c r="C3942" s="102" t="s">
        <v>616</v>
      </c>
      <c r="D3942" s="175" t="s">
        <v>895</v>
      </c>
      <c r="E3942" s="102" t="s">
        <v>327</v>
      </c>
      <c r="F3942" s="102" t="s">
        <v>327</v>
      </c>
    </row>
    <row r="3943" hidden="1">
      <c r="A3943" s="102" t="s">
        <v>2174</v>
      </c>
      <c r="B3943" s="102" t="s">
        <v>376</v>
      </c>
      <c r="C3943" s="102" t="s">
        <v>377</v>
      </c>
      <c r="D3943" s="104" t="s">
        <v>895</v>
      </c>
      <c r="E3943" s="102" t="s">
        <v>327</v>
      </c>
      <c r="F3943" s="102" t="s">
        <v>327</v>
      </c>
    </row>
    <row r="3944" hidden="1">
      <c r="A3944" s="102" t="s">
        <v>2174</v>
      </c>
      <c r="B3944" s="102" t="s">
        <v>340</v>
      </c>
      <c r="C3944" s="102" t="s">
        <v>341</v>
      </c>
      <c r="D3944" s="102" t="s">
        <v>895</v>
      </c>
      <c r="E3944" s="102" t="s">
        <v>327</v>
      </c>
      <c r="F3944" s="102" t="s">
        <v>327</v>
      </c>
    </row>
    <row r="3945" hidden="1">
      <c r="A3945" s="102" t="s">
        <v>2174</v>
      </c>
      <c r="B3945" s="102" t="s">
        <v>333</v>
      </c>
      <c r="C3945" s="102" t="s">
        <v>268</v>
      </c>
      <c r="D3945" s="102" t="s">
        <v>895</v>
      </c>
      <c r="E3945" s="102" t="s">
        <v>327</v>
      </c>
      <c r="F3945" s="102" t="s">
        <v>327</v>
      </c>
    </row>
    <row r="3946" hidden="1">
      <c r="A3946" s="102" t="s">
        <v>2174</v>
      </c>
      <c r="B3946" s="102" t="s">
        <v>330</v>
      </c>
      <c r="C3946" s="102" t="s">
        <v>331</v>
      </c>
      <c r="D3946" s="102" t="s">
        <v>895</v>
      </c>
      <c r="E3946" s="102" t="s">
        <v>327</v>
      </c>
      <c r="F3946" s="102" t="s">
        <v>327</v>
      </c>
    </row>
    <row r="3947" hidden="1">
      <c r="A3947" s="102" t="s">
        <v>2201</v>
      </c>
      <c r="B3947" s="102" t="s">
        <v>854</v>
      </c>
      <c r="C3947" s="102" t="s">
        <v>855</v>
      </c>
      <c r="D3947" s="102" t="s">
        <v>895</v>
      </c>
      <c r="E3947" s="102" t="s">
        <v>439</v>
      </c>
      <c r="F3947" s="102" t="s">
        <v>439</v>
      </c>
    </row>
    <row r="3948" hidden="1">
      <c r="A3948" s="102" t="s">
        <v>2201</v>
      </c>
      <c r="B3948" s="102" t="s">
        <v>834</v>
      </c>
      <c r="C3948" s="102" t="s">
        <v>835</v>
      </c>
      <c r="D3948" s="102" t="s">
        <v>895</v>
      </c>
      <c r="E3948" s="102" t="s">
        <v>439</v>
      </c>
      <c r="F3948" s="102" t="s">
        <v>439</v>
      </c>
    </row>
    <row r="3949" hidden="1">
      <c r="A3949" s="102" t="s">
        <v>2201</v>
      </c>
      <c r="B3949" s="102" t="s">
        <v>808</v>
      </c>
      <c r="C3949" s="102" t="s">
        <v>809</v>
      </c>
      <c r="D3949" s="102" t="s">
        <v>895</v>
      </c>
      <c r="E3949" s="102" t="s">
        <v>439</v>
      </c>
      <c r="F3949" s="102" t="s">
        <v>439</v>
      </c>
    </row>
    <row r="3950" hidden="1">
      <c r="A3950" s="102" t="s">
        <v>2201</v>
      </c>
      <c r="B3950" s="102" t="s">
        <v>781</v>
      </c>
      <c r="C3950" s="102" t="s">
        <v>782</v>
      </c>
      <c r="D3950" s="102" t="s">
        <v>895</v>
      </c>
      <c r="E3950" s="102" t="s">
        <v>439</v>
      </c>
      <c r="F3950" s="102" t="s">
        <v>439</v>
      </c>
    </row>
    <row r="3951" hidden="1">
      <c r="A3951" s="102" t="s">
        <v>2201</v>
      </c>
      <c r="B3951" s="102" t="s">
        <v>684</v>
      </c>
      <c r="C3951" s="102" t="s">
        <v>685</v>
      </c>
      <c r="D3951" s="102" t="s">
        <v>895</v>
      </c>
      <c r="E3951" s="102" t="s">
        <v>439</v>
      </c>
      <c r="F3951" s="102" t="s">
        <v>439</v>
      </c>
    </row>
    <row r="3952" hidden="1">
      <c r="A3952" s="102" t="s">
        <v>2201</v>
      </c>
      <c r="B3952" s="102" t="s">
        <v>681</v>
      </c>
      <c r="C3952" s="102" t="s">
        <v>682</v>
      </c>
      <c r="D3952" s="102" t="s">
        <v>895</v>
      </c>
      <c r="E3952" s="102" t="s">
        <v>306</v>
      </c>
      <c r="F3952" s="102" t="s">
        <v>439</v>
      </c>
    </row>
    <row r="3953" hidden="1">
      <c r="A3953" s="102" t="s">
        <v>2201</v>
      </c>
      <c r="B3953" s="102" t="s">
        <v>674</v>
      </c>
      <c r="C3953" s="102" t="s">
        <v>675</v>
      </c>
      <c r="D3953" s="102" t="s">
        <v>895</v>
      </c>
      <c r="E3953" s="102" t="s">
        <v>439</v>
      </c>
      <c r="F3953" s="102" t="s">
        <v>439</v>
      </c>
    </row>
    <row r="3954" hidden="1">
      <c r="A3954" s="102" t="s">
        <v>2201</v>
      </c>
      <c r="B3954" s="102" t="s">
        <v>444</v>
      </c>
      <c r="C3954" s="102" t="s">
        <v>445</v>
      </c>
      <c r="D3954" s="102" t="s">
        <v>895</v>
      </c>
      <c r="E3954" s="102" t="s">
        <v>439</v>
      </c>
      <c r="F3954" s="102" t="s">
        <v>439</v>
      </c>
    </row>
    <row r="3955" hidden="1">
      <c r="A3955" s="102" t="s">
        <v>2137</v>
      </c>
      <c r="B3955" s="102" t="s">
        <v>135</v>
      </c>
      <c r="C3955" s="102" t="s">
        <v>136</v>
      </c>
      <c r="D3955" s="102" t="s">
        <v>898</v>
      </c>
      <c r="E3955" s="102" t="s">
        <v>114</v>
      </c>
      <c r="F3955" s="102" t="s">
        <v>114</v>
      </c>
    </row>
    <row r="3956" hidden="1">
      <c r="A3956" s="102" t="s">
        <v>2137</v>
      </c>
      <c r="B3956" s="102" t="s">
        <v>123</v>
      </c>
      <c r="C3956" s="102" t="s">
        <v>124</v>
      </c>
      <c r="D3956" s="102" t="s">
        <v>898</v>
      </c>
      <c r="E3956" s="102" t="s">
        <v>114</v>
      </c>
      <c r="F3956" s="102" t="s">
        <v>114</v>
      </c>
    </row>
    <row r="3957" hidden="1">
      <c r="A3957" s="102" t="s">
        <v>2137</v>
      </c>
      <c r="B3957" s="102" t="s">
        <v>120</v>
      </c>
      <c r="C3957" s="102" t="s">
        <v>121</v>
      </c>
      <c r="D3957" s="102" t="s">
        <v>898</v>
      </c>
      <c r="E3957" s="102" t="s">
        <v>114</v>
      </c>
      <c r="F3957" s="102" t="s">
        <v>114</v>
      </c>
    </row>
    <row r="3958" hidden="1">
      <c r="A3958" s="102" t="s">
        <v>2137</v>
      </c>
      <c r="B3958" s="102" t="s">
        <v>116</v>
      </c>
      <c r="C3958" s="102" t="s">
        <v>117</v>
      </c>
      <c r="D3958" s="102" t="s">
        <v>898</v>
      </c>
      <c r="E3958" s="102" t="s">
        <v>114</v>
      </c>
      <c r="F3958" s="102" t="s">
        <v>114</v>
      </c>
    </row>
    <row r="3959" hidden="1">
      <c r="A3959" s="102" t="s">
        <v>2137</v>
      </c>
      <c r="B3959" s="102" t="s">
        <v>111</v>
      </c>
      <c r="C3959" s="102" t="s">
        <v>112</v>
      </c>
      <c r="D3959" s="102" t="s">
        <v>898</v>
      </c>
      <c r="E3959" s="102" t="s">
        <v>114</v>
      </c>
      <c r="F3959" s="102" t="s">
        <v>114</v>
      </c>
    </row>
    <row r="3960" hidden="1">
      <c r="A3960" s="102" t="s">
        <v>2128</v>
      </c>
      <c r="B3960" s="102" t="s">
        <v>212</v>
      </c>
      <c r="C3960" s="102" t="s">
        <v>213</v>
      </c>
      <c r="D3960" s="102" t="s">
        <v>898</v>
      </c>
      <c r="E3960" s="102" t="s">
        <v>190</v>
      </c>
      <c r="F3960" s="102" t="s">
        <v>190</v>
      </c>
    </row>
    <row r="3961" hidden="1">
      <c r="A3961" s="102" t="s">
        <v>2128</v>
      </c>
      <c r="B3961" s="102" t="s">
        <v>197</v>
      </c>
      <c r="C3961" s="102" t="s">
        <v>198</v>
      </c>
      <c r="D3961" s="102" t="s">
        <v>898</v>
      </c>
      <c r="E3961" s="102" t="s">
        <v>190</v>
      </c>
      <c r="F3961" s="102" t="s">
        <v>190</v>
      </c>
    </row>
    <row r="3962" hidden="1">
      <c r="A3962" s="102" t="s">
        <v>2128</v>
      </c>
      <c r="B3962" s="102" t="s">
        <v>193</v>
      </c>
      <c r="C3962" s="102" t="s">
        <v>194</v>
      </c>
      <c r="D3962" s="102" t="s">
        <v>898</v>
      </c>
      <c r="E3962" s="102" t="s">
        <v>190</v>
      </c>
      <c r="F3962" s="102" t="s">
        <v>190</v>
      </c>
    </row>
    <row r="3963" hidden="1">
      <c r="A3963" s="102" t="s">
        <v>2128</v>
      </c>
      <c r="B3963" s="102" t="s">
        <v>187</v>
      </c>
      <c r="C3963" s="102" t="s">
        <v>189</v>
      </c>
      <c r="D3963" s="102" t="s">
        <v>898</v>
      </c>
      <c r="E3963" s="102" t="s">
        <v>190</v>
      </c>
      <c r="F3963" s="102" t="s">
        <v>190</v>
      </c>
    </row>
    <row r="3964" hidden="1">
      <c r="A3964" s="102" t="s">
        <v>2109</v>
      </c>
      <c r="B3964" s="102" t="s">
        <v>818</v>
      </c>
      <c r="C3964" s="102" t="s">
        <v>819</v>
      </c>
      <c r="D3964" s="102" t="s">
        <v>1269</v>
      </c>
      <c r="E3964" s="102" t="s">
        <v>50</v>
      </c>
      <c r="F3964" s="102" t="s">
        <v>27</v>
      </c>
    </row>
    <row r="3965" hidden="1">
      <c r="A3965" s="102" t="s">
        <v>2109</v>
      </c>
      <c r="B3965" s="102" t="s">
        <v>799</v>
      </c>
      <c r="C3965" s="102" t="s">
        <v>800</v>
      </c>
      <c r="D3965" s="104" t="s">
        <v>1269</v>
      </c>
      <c r="E3965" s="102" t="s">
        <v>27</v>
      </c>
      <c r="F3965" s="102" t="s">
        <v>27</v>
      </c>
    </row>
    <row r="3966" hidden="1">
      <c r="A3966" s="102" t="s">
        <v>2109</v>
      </c>
      <c r="B3966" s="102" t="s">
        <v>126</v>
      </c>
      <c r="C3966" s="102" t="s">
        <v>127</v>
      </c>
      <c r="D3966" s="102" t="s">
        <v>1269</v>
      </c>
      <c r="E3966" s="102" t="s">
        <v>114</v>
      </c>
      <c r="F3966" s="102" t="s">
        <v>27</v>
      </c>
    </row>
    <row r="3967" hidden="1">
      <c r="A3967" s="102" t="s">
        <v>2109</v>
      </c>
      <c r="B3967" s="102" t="s">
        <v>69</v>
      </c>
      <c r="C3967" s="102" t="s">
        <v>70</v>
      </c>
      <c r="D3967" s="175" t="s">
        <v>1269</v>
      </c>
      <c r="E3967" s="102" t="s">
        <v>27</v>
      </c>
      <c r="F3967" s="102" t="s">
        <v>27</v>
      </c>
    </row>
    <row r="3968" hidden="1">
      <c r="A3968" s="102" t="s">
        <v>2109</v>
      </c>
      <c r="B3968" s="102" t="s">
        <v>63</v>
      </c>
      <c r="C3968" s="102" t="s">
        <v>64</v>
      </c>
      <c r="D3968" s="102" t="s">
        <v>1269</v>
      </c>
      <c r="E3968" s="102" t="s">
        <v>27</v>
      </c>
      <c r="F3968" s="102" t="s">
        <v>27</v>
      </c>
    </row>
    <row r="3969" hidden="1">
      <c r="A3969" s="102" t="s">
        <v>2109</v>
      </c>
      <c r="B3969" s="102" t="s">
        <v>57</v>
      </c>
      <c r="C3969" s="102" t="s">
        <v>58</v>
      </c>
      <c r="D3969" s="102" t="s">
        <v>1269</v>
      </c>
      <c r="E3969" s="102" t="s">
        <v>27</v>
      </c>
      <c r="F3969" s="102" t="s">
        <v>27</v>
      </c>
    </row>
    <row r="3970" hidden="1">
      <c r="A3970" s="102" t="s">
        <v>2109</v>
      </c>
      <c r="B3970" s="102" t="s">
        <v>53</v>
      </c>
      <c r="C3970" s="102" t="s">
        <v>54</v>
      </c>
      <c r="D3970" s="102" t="s">
        <v>1269</v>
      </c>
      <c r="E3970" s="102" t="s">
        <v>27</v>
      </c>
      <c r="F3970" s="102" t="s">
        <v>27</v>
      </c>
    </row>
    <row r="3971" hidden="1">
      <c r="A3971" s="102" t="s">
        <v>2109</v>
      </c>
      <c r="B3971" s="102" t="s">
        <v>43</v>
      </c>
      <c r="C3971" s="102" t="s">
        <v>44</v>
      </c>
      <c r="D3971" s="102" t="s">
        <v>1269</v>
      </c>
      <c r="E3971" s="102" t="s">
        <v>27</v>
      </c>
      <c r="F3971" s="102" t="s">
        <v>27</v>
      </c>
    </row>
    <row r="3972" hidden="1">
      <c r="A3972" s="102" t="s">
        <v>2109</v>
      </c>
      <c r="B3972" s="102" t="s">
        <v>31</v>
      </c>
      <c r="C3972" s="102" t="s">
        <v>32</v>
      </c>
      <c r="D3972" s="102" t="s">
        <v>1269</v>
      </c>
      <c r="E3972" s="102" t="s">
        <v>27</v>
      </c>
      <c r="F3972" s="102" t="s">
        <v>27</v>
      </c>
    </row>
    <row r="3973" hidden="1">
      <c r="A3973" s="102" t="s">
        <v>2109</v>
      </c>
      <c r="B3973" s="102" t="s">
        <v>23</v>
      </c>
      <c r="C3973" s="102" t="s">
        <v>25</v>
      </c>
      <c r="D3973" s="102" t="s">
        <v>1269</v>
      </c>
      <c r="E3973" s="102" t="s">
        <v>27</v>
      </c>
      <c r="F3973" s="102" t="s">
        <v>27</v>
      </c>
    </row>
    <row r="3974" hidden="1">
      <c r="A3974" s="102" t="s">
        <v>2110</v>
      </c>
      <c r="B3974" s="102" t="s">
        <v>839</v>
      </c>
      <c r="C3974" s="102" t="s">
        <v>840</v>
      </c>
      <c r="D3974" s="102" t="s">
        <v>895</v>
      </c>
      <c r="E3974" s="102" t="s">
        <v>27</v>
      </c>
      <c r="F3974" s="102" t="s">
        <v>27</v>
      </c>
    </row>
    <row r="3975" hidden="1">
      <c r="A3975" s="102" t="s">
        <v>2110</v>
      </c>
      <c r="B3975" s="102" t="s">
        <v>69</v>
      </c>
      <c r="C3975" s="102" t="s">
        <v>70</v>
      </c>
      <c r="D3975" s="175" t="s">
        <v>895</v>
      </c>
      <c r="E3975" s="102" t="s">
        <v>27</v>
      </c>
      <c r="F3975" s="102" t="s">
        <v>27</v>
      </c>
    </row>
    <row r="3976" hidden="1">
      <c r="A3976" s="102" t="s">
        <v>2110</v>
      </c>
      <c r="B3976" s="102" t="s">
        <v>63</v>
      </c>
      <c r="C3976" s="102" t="s">
        <v>64</v>
      </c>
      <c r="D3976" s="102" t="s">
        <v>895</v>
      </c>
      <c r="E3976" s="102" t="s">
        <v>27</v>
      </c>
      <c r="F3976" s="102" t="s">
        <v>27</v>
      </c>
    </row>
    <row r="3977" hidden="1">
      <c r="A3977" s="102" t="s">
        <v>2110</v>
      </c>
      <c r="B3977" s="102" t="s">
        <v>57</v>
      </c>
      <c r="C3977" s="102" t="s">
        <v>58</v>
      </c>
      <c r="D3977" s="102" t="s">
        <v>895</v>
      </c>
      <c r="E3977" s="102" t="s">
        <v>27</v>
      </c>
      <c r="F3977" s="102" t="s">
        <v>27</v>
      </c>
    </row>
    <row r="3978" hidden="1">
      <c r="A3978" s="102" t="s">
        <v>2110</v>
      </c>
      <c r="B3978" s="102" t="s">
        <v>53</v>
      </c>
      <c r="C3978" s="102" t="s">
        <v>54</v>
      </c>
      <c r="D3978" s="102" t="s">
        <v>895</v>
      </c>
      <c r="E3978" s="102" t="s">
        <v>27</v>
      </c>
      <c r="F3978" s="102" t="s">
        <v>27</v>
      </c>
    </row>
    <row r="3979" hidden="1">
      <c r="A3979" s="102" t="s">
        <v>2110</v>
      </c>
      <c r="B3979" s="102" t="s">
        <v>31</v>
      </c>
      <c r="C3979" s="102" t="s">
        <v>32</v>
      </c>
      <c r="D3979" s="102" t="s">
        <v>895</v>
      </c>
      <c r="E3979" s="102" t="s">
        <v>27</v>
      </c>
      <c r="F3979" s="102" t="s">
        <v>27</v>
      </c>
    </row>
    <row r="3980" hidden="1">
      <c r="A3980" s="102" t="s">
        <v>2110</v>
      </c>
      <c r="B3980" s="102" t="s">
        <v>23</v>
      </c>
      <c r="C3980" s="102" t="s">
        <v>25</v>
      </c>
      <c r="D3980" s="102" t="s">
        <v>895</v>
      </c>
      <c r="E3980" s="102" t="s">
        <v>27</v>
      </c>
      <c r="F3980" s="102" t="s">
        <v>27</v>
      </c>
    </row>
    <row r="3981" hidden="1">
      <c r="A3981" s="102" t="s">
        <v>2165</v>
      </c>
      <c r="B3981" s="102" t="s">
        <v>863</v>
      </c>
      <c r="C3981" s="102" t="s">
        <v>864</v>
      </c>
      <c r="D3981" s="102" t="s">
        <v>898</v>
      </c>
      <c r="E3981" s="102" t="s">
        <v>232</v>
      </c>
      <c r="F3981" s="102" t="s">
        <v>232</v>
      </c>
    </row>
    <row r="3982" hidden="1">
      <c r="A3982" s="102" t="s">
        <v>2165</v>
      </c>
      <c r="B3982" s="102" t="s">
        <v>730</v>
      </c>
      <c r="C3982" s="102" t="s">
        <v>731</v>
      </c>
      <c r="D3982" s="102" t="s">
        <v>898</v>
      </c>
      <c r="E3982" s="102" t="s">
        <v>306</v>
      </c>
      <c r="F3982" s="102" t="s">
        <v>232</v>
      </c>
    </row>
    <row r="3983" hidden="1">
      <c r="A3983" s="102" t="s">
        <v>2165</v>
      </c>
      <c r="B3983" s="102" t="s">
        <v>415</v>
      </c>
      <c r="C3983" s="102" t="s">
        <v>416</v>
      </c>
      <c r="D3983" s="102" t="s">
        <v>898</v>
      </c>
      <c r="E3983" s="102" t="s">
        <v>306</v>
      </c>
      <c r="F3983" s="102" t="s">
        <v>232</v>
      </c>
    </row>
    <row r="3984" hidden="1">
      <c r="A3984" s="102" t="s">
        <v>2165</v>
      </c>
      <c r="B3984" s="102" t="s">
        <v>373</v>
      </c>
      <c r="C3984" s="102" t="s">
        <v>374</v>
      </c>
      <c r="D3984" s="102" t="s">
        <v>898</v>
      </c>
      <c r="E3984" s="102" t="s">
        <v>327</v>
      </c>
      <c r="F3984" s="102" t="s">
        <v>232</v>
      </c>
    </row>
    <row r="3985" hidden="1">
      <c r="A3985" s="102" t="s">
        <v>2165</v>
      </c>
      <c r="B3985" s="102" t="s">
        <v>298</v>
      </c>
      <c r="C3985" s="102" t="s">
        <v>299</v>
      </c>
      <c r="D3985" s="102" t="s">
        <v>898</v>
      </c>
      <c r="E3985" s="102" t="s">
        <v>232</v>
      </c>
      <c r="F3985" s="102" t="s">
        <v>232</v>
      </c>
    </row>
    <row r="3986" hidden="1">
      <c r="A3986" s="102" t="s">
        <v>2165</v>
      </c>
      <c r="B3986" s="102" t="s">
        <v>284</v>
      </c>
      <c r="C3986" s="102" t="s">
        <v>285</v>
      </c>
      <c r="D3986" s="102" t="s">
        <v>898</v>
      </c>
      <c r="E3986" s="102" t="s">
        <v>232</v>
      </c>
      <c r="F3986" s="102" t="s">
        <v>232</v>
      </c>
    </row>
    <row r="3987" hidden="1">
      <c r="A3987" s="102" t="s">
        <v>2165</v>
      </c>
      <c r="B3987" s="102" t="s">
        <v>282</v>
      </c>
      <c r="C3987" s="102" t="s">
        <v>283</v>
      </c>
      <c r="D3987" s="102" t="s">
        <v>898</v>
      </c>
      <c r="E3987" s="102" t="s">
        <v>232</v>
      </c>
      <c r="F3987" s="102" t="s">
        <v>232</v>
      </c>
    </row>
    <row r="3988" hidden="1">
      <c r="A3988" s="102" t="s">
        <v>2165</v>
      </c>
      <c r="B3988" s="102" t="s">
        <v>278</v>
      </c>
      <c r="C3988" s="102" t="s">
        <v>279</v>
      </c>
      <c r="D3988" s="102" t="s">
        <v>898</v>
      </c>
      <c r="E3988" s="102" t="s">
        <v>232</v>
      </c>
      <c r="F3988" s="102" t="s">
        <v>232</v>
      </c>
    </row>
    <row r="3989" hidden="1">
      <c r="A3989" s="102" t="s">
        <v>2165</v>
      </c>
      <c r="B3989" s="102" t="s">
        <v>252</v>
      </c>
      <c r="C3989" s="102" t="s">
        <v>253</v>
      </c>
      <c r="D3989" s="102" t="s">
        <v>898</v>
      </c>
      <c r="E3989" s="102" t="s">
        <v>232</v>
      </c>
      <c r="F3989" s="102" t="s">
        <v>232</v>
      </c>
    </row>
    <row r="3990" hidden="1">
      <c r="A3990" s="102" t="s">
        <v>2156</v>
      </c>
      <c r="B3990" s="102" t="s">
        <v>896</v>
      </c>
      <c r="C3990" s="102" t="s">
        <v>897</v>
      </c>
      <c r="D3990" s="102" t="s">
        <v>898</v>
      </c>
      <c r="E3990" s="102" t="s">
        <v>225</v>
      </c>
      <c r="F3990" s="102" t="s">
        <v>225</v>
      </c>
    </row>
    <row r="3991" hidden="1">
      <c r="A3991" s="102" t="s">
        <v>2156</v>
      </c>
      <c r="B3991" s="102" t="s">
        <v>870</v>
      </c>
      <c r="C3991" s="102" t="s">
        <v>871</v>
      </c>
      <c r="D3991" s="102" t="s">
        <v>898</v>
      </c>
      <c r="E3991" s="102" t="s">
        <v>306</v>
      </c>
      <c r="F3991" s="102" t="s">
        <v>225</v>
      </c>
    </row>
    <row r="3992">
      <c r="A3992" s="102" t="s">
        <v>2156</v>
      </c>
      <c r="B3992" s="102" t="s">
        <v>621</v>
      </c>
      <c r="C3992" s="102" t="s">
        <v>622</v>
      </c>
      <c r="D3992" s="102" t="s">
        <v>898</v>
      </c>
      <c r="E3992" s="102" t="s">
        <v>225</v>
      </c>
      <c r="F3992" s="102" t="s">
        <v>225</v>
      </c>
    </row>
    <row r="3993" hidden="1">
      <c r="A3993" s="102" t="s">
        <v>2156</v>
      </c>
      <c r="B3993" s="102" t="s">
        <v>369</v>
      </c>
      <c r="C3993" s="102" t="s">
        <v>39</v>
      </c>
      <c r="D3993" s="102" t="s">
        <v>898</v>
      </c>
      <c r="E3993" s="102" t="s">
        <v>225</v>
      </c>
      <c r="F3993" s="102" t="s">
        <v>225</v>
      </c>
    </row>
    <row r="3994" hidden="1">
      <c r="A3994" s="102" t="s">
        <v>2156</v>
      </c>
      <c r="B3994" s="102" t="s">
        <v>361</v>
      </c>
      <c r="C3994" s="102" t="s">
        <v>362</v>
      </c>
      <c r="D3994" s="102" t="s">
        <v>898</v>
      </c>
      <c r="E3994" s="102" t="s">
        <v>225</v>
      </c>
      <c r="F3994" s="102" t="s">
        <v>225</v>
      </c>
    </row>
    <row r="3995" hidden="1">
      <c r="A3995" s="102" t="s">
        <v>2156</v>
      </c>
      <c r="B3995" s="102" t="s">
        <v>357</v>
      </c>
      <c r="C3995" s="102" t="s">
        <v>358</v>
      </c>
      <c r="D3995" s="102" t="s">
        <v>898</v>
      </c>
      <c r="E3995" s="102" t="s">
        <v>225</v>
      </c>
      <c r="F3995" s="102" t="s">
        <v>225</v>
      </c>
    </row>
    <row r="3996" hidden="1">
      <c r="A3996" s="102" t="s">
        <v>2156</v>
      </c>
      <c r="B3996" s="102" t="s">
        <v>246</v>
      </c>
      <c r="C3996" s="102" t="s">
        <v>130</v>
      </c>
      <c r="D3996" s="102" t="s">
        <v>898</v>
      </c>
      <c r="E3996" s="102" t="s">
        <v>225</v>
      </c>
      <c r="F3996" s="102" t="s">
        <v>225</v>
      </c>
    </row>
    <row r="3997" hidden="1">
      <c r="A3997" s="102" t="s">
        <v>2156</v>
      </c>
      <c r="B3997" s="102" t="s">
        <v>230</v>
      </c>
      <c r="C3997" s="102" t="s">
        <v>231</v>
      </c>
      <c r="D3997" s="175" t="s">
        <v>898</v>
      </c>
      <c r="E3997" s="102" t="s">
        <v>225</v>
      </c>
      <c r="F3997" s="102" t="s">
        <v>225</v>
      </c>
    </row>
    <row r="3998" hidden="1">
      <c r="A3998" s="102" t="s">
        <v>2156</v>
      </c>
      <c r="B3998" s="102" t="s">
        <v>227</v>
      </c>
      <c r="C3998" s="102" t="s">
        <v>228</v>
      </c>
      <c r="D3998" s="102" t="s">
        <v>898</v>
      </c>
      <c r="E3998" s="102" t="s">
        <v>225</v>
      </c>
      <c r="F3998" s="102" t="s">
        <v>225</v>
      </c>
    </row>
    <row r="3999" hidden="1">
      <c r="A3999" s="102" t="s">
        <v>2156</v>
      </c>
      <c r="B3999" s="102" t="s">
        <v>222</v>
      </c>
      <c r="C3999" s="102" t="s">
        <v>224</v>
      </c>
      <c r="D3999" s="102" t="s">
        <v>898</v>
      </c>
      <c r="E3999" s="102" t="s">
        <v>225</v>
      </c>
      <c r="F3999" s="102" t="s">
        <v>225</v>
      </c>
    </row>
    <row r="4000" hidden="1">
      <c r="A4000" s="102" t="s">
        <v>2210</v>
      </c>
      <c r="B4000" s="102" t="s">
        <v>842</v>
      </c>
      <c r="C4000" s="102" t="s">
        <v>843</v>
      </c>
      <c r="D4000" s="102" t="s">
        <v>898</v>
      </c>
      <c r="E4000" s="102" t="s">
        <v>472</v>
      </c>
      <c r="F4000" s="102" t="s">
        <v>472</v>
      </c>
    </row>
    <row r="4001" hidden="1">
      <c r="A4001" s="102" t="s">
        <v>2210</v>
      </c>
      <c r="B4001" s="102" t="s">
        <v>836</v>
      </c>
      <c r="C4001" s="102" t="s">
        <v>837</v>
      </c>
      <c r="D4001" s="102" t="s">
        <v>898</v>
      </c>
      <c r="E4001" s="102" t="s">
        <v>472</v>
      </c>
      <c r="F4001" s="102" t="s">
        <v>472</v>
      </c>
    </row>
    <row r="4002" hidden="1">
      <c r="A4002" s="102" t="s">
        <v>2210</v>
      </c>
      <c r="B4002" s="102" t="s">
        <v>707</v>
      </c>
      <c r="C4002" s="102" t="s">
        <v>708</v>
      </c>
      <c r="D4002" s="102" t="s">
        <v>898</v>
      </c>
      <c r="E4002" s="102" t="s">
        <v>472</v>
      </c>
      <c r="F4002" s="102" t="s">
        <v>472</v>
      </c>
    </row>
    <row r="4003" hidden="1">
      <c r="A4003" s="102" t="s">
        <v>2210</v>
      </c>
      <c r="B4003" s="102" t="s">
        <v>687</v>
      </c>
      <c r="C4003" s="102" t="s">
        <v>688</v>
      </c>
      <c r="D4003" s="102" t="s">
        <v>898</v>
      </c>
      <c r="E4003" s="102" t="s">
        <v>472</v>
      </c>
      <c r="F4003" s="102" t="s">
        <v>472</v>
      </c>
    </row>
    <row r="4004" hidden="1">
      <c r="A4004" s="102" t="s">
        <v>2210</v>
      </c>
      <c r="B4004" s="102" t="s">
        <v>646</v>
      </c>
      <c r="C4004" s="102" t="s">
        <v>647</v>
      </c>
      <c r="D4004" s="102" t="s">
        <v>898</v>
      </c>
      <c r="E4004" s="102" t="s">
        <v>472</v>
      </c>
      <c r="F4004" s="102" t="s">
        <v>472</v>
      </c>
    </row>
    <row r="4005" hidden="1">
      <c r="A4005" s="102" t="s">
        <v>2210</v>
      </c>
      <c r="B4005" s="102" t="s">
        <v>504</v>
      </c>
      <c r="C4005" s="102" t="s">
        <v>505</v>
      </c>
      <c r="D4005" s="102" t="s">
        <v>898</v>
      </c>
      <c r="E4005" s="102" t="s">
        <v>472</v>
      </c>
      <c r="F4005" s="102" t="s">
        <v>472</v>
      </c>
    </row>
    <row r="4006" hidden="1">
      <c r="A4006" s="102" t="s">
        <v>2210</v>
      </c>
      <c r="B4006" s="102" t="s">
        <v>496</v>
      </c>
      <c r="C4006" s="102" t="s">
        <v>497</v>
      </c>
      <c r="D4006" s="102" t="s">
        <v>898</v>
      </c>
      <c r="E4006" s="102" t="s">
        <v>472</v>
      </c>
      <c r="F4006" s="102" t="s">
        <v>472</v>
      </c>
    </row>
    <row r="4007" hidden="1">
      <c r="A4007" s="102" t="s">
        <v>2210</v>
      </c>
      <c r="B4007" s="102" t="s">
        <v>470</v>
      </c>
      <c r="C4007" s="102" t="s">
        <v>471</v>
      </c>
      <c r="D4007" s="102" t="s">
        <v>898</v>
      </c>
      <c r="E4007" s="102" t="s">
        <v>472</v>
      </c>
      <c r="F4007" s="102" t="s">
        <v>472</v>
      </c>
    </row>
    <row r="4008" hidden="1">
      <c r="A4008" s="102" t="s">
        <v>2275</v>
      </c>
      <c r="B4008" s="102" t="s">
        <v>870</v>
      </c>
      <c r="C4008" s="102" t="s">
        <v>871</v>
      </c>
      <c r="D4008" s="191">
        <v>45303.0</v>
      </c>
      <c r="E4008" s="102" t="s">
        <v>306</v>
      </c>
      <c r="F4008" s="102" t="s">
        <v>306</v>
      </c>
    </row>
    <row r="4009" hidden="1">
      <c r="A4009" s="102" t="s">
        <v>2275</v>
      </c>
      <c r="B4009" s="102" t="s">
        <v>849</v>
      </c>
      <c r="C4009" s="102" t="s">
        <v>850</v>
      </c>
      <c r="D4009" s="191">
        <v>45303.0</v>
      </c>
      <c r="E4009" s="102" t="s">
        <v>306</v>
      </c>
      <c r="F4009" s="102" t="s">
        <v>306</v>
      </c>
    </row>
    <row r="4010" hidden="1">
      <c r="A4010" s="102" t="s">
        <v>2275</v>
      </c>
      <c r="B4010" s="102" t="s">
        <v>730</v>
      </c>
      <c r="C4010" s="102" t="s">
        <v>731</v>
      </c>
      <c r="D4010" s="191">
        <v>45303.0</v>
      </c>
      <c r="E4010" s="102" t="s">
        <v>306</v>
      </c>
      <c r="F4010" s="102" t="s">
        <v>306</v>
      </c>
    </row>
    <row r="4011" hidden="1">
      <c r="A4011" s="102" t="s">
        <v>2275</v>
      </c>
      <c r="B4011" s="102" t="s">
        <v>670</v>
      </c>
      <c r="C4011" s="102" t="s">
        <v>671</v>
      </c>
      <c r="D4011" s="191">
        <v>45303.0</v>
      </c>
      <c r="E4011" s="102" t="s">
        <v>306</v>
      </c>
      <c r="F4011" s="102" t="s">
        <v>306</v>
      </c>
    </row>
    <row r="4012">
      <c r="A4012" s="102" t="s">
        <v>2238</v>
      </c>
      <c r="B4012" s="102" t="s">
        <v>621</v>
      </c>
      <c r="C4012" s="102" t="s">
        <v>622</v>
      </c>
      <c r="D4012" s="191">
        <v>45303.0</v>
      </c>
      <c r="E4012" s="102" t="s">
        <v>225</v>
      </c>
      <c r="F4012" s="102" t="s">
        <v>225</v>
      </c>
    </row>
    <row r="4013" hidden="1">
      <c r="A4013" s="102" t="s">
        <v>2238</v>
      </c>
      <c r="B4013" s="102" t="s">
        <v>369</v>
      </c>
      <c r="C4013" s="102" t="s">
        <v>39</v>
      </c>
      <c r="D4013" s="191">
        <v>45303.0</v>
      </c>
      <c r="E4013" s="102" t="s">
        <v>225</v>
      </c>
      <c r="F4013" s="102" t="s">
        <v>225</v>
      </c>
    </row>
    <row r="4014" hidden="1">
      <c r="A4014" s="102" t="s">
        <v>2238</v>
      </c>
      <c r="B4014" s="102" t="s">
        <v>248</v>
      </c>
      <c r="C4014" s="102" t="s">
        <v>249</v>
      </c>
      <c r="D4014" s="191">
        <v>45303.0</v>
      </c>
      <c r="E4014" s="102" t="s">
        <v>225</v>
      </c>
      <c r="F4014" s="102" t="s">
        <v>225</v>
      </c>
    </row>
    <row r="4015" hidden="1">
      <c r="A4015" s="102" t="s">
        <v>2238</v>
      </c>
      <c r="B4015" s="102" t="s">
        <v>246</v>
      </c>
      <c r="C4015" s="102" t="s">
        <v>130</v>
      </c>
      <c r="D4015" s="191">
        <v>45303.0</v>
      </c>
      <c r="E4015" s="102" t="s">
        <v>225</v>
      </c>
      <c r="F4015" s="102" t="s">
        <v>225</v>
      </c>
    </row>
    <row r="4016" hidden="1">
      <c r="A4016" s="102" t="s">
        <v>2238</v>
      </c>
      <c r="B4016" s="102" t="s">
        <v>227</v>
      </c>
      <c r="C4016" s="102" t="s">
        <v>228</v>
      </c>
      <c r="D4016" s="191">
        <v>45303.0</v>
      </c>
      <c r="E4016" s="102" t="s">
        <v>225</v>
      </c>
      <c r="F4016" s="102" t="s">
        <v>225</v>
      </c>
    </row>
    <row r="4017" hidden="1">
      <c r="A4017" s="102" t="s">
        <v>2247</v>
      </c>
      <c r="B4017" s="102" t="s">
        <v>863</v>
      </c>
      <c r="C4017" s="102" t="s">
        <v>864</v>
      </c>
      <c r="D4017" s="191">
        <v>45303.0</v>
      </c>
      <c r="E4017" s="102" t="s">
        <v>232</v>
      </c>
      <c r="F4017" s="102" t="s">
        <v>232</v>
      </c>
    </row>
    <row r="4018" hidden="1">
      <c r="A4018" s="102" t="s">
        <v>2247</v>
      </c>
      <c r="B4018" s="102" t="s">
        <v>730</v>
      </c>
      <c r="C4018" s="102" t="s">
        <v>731</v>
      </c>
      <c r="D4018" s="191">
        <v>45303.0</v>
      </c>
      <c r="E4018" s="102" t="s">
        <v>306</v>
      </c>
      <c r="F4018" s="102" t="s">
        <v>232</v>
      </c>
    </row>
    <row r="4019" hidden="1">
      <c r="A4019" s="102" t="s">
        <v>2247</v>
      </c>
      <c r="B4019" s="102" t="s">
        <v>415</v>
      </c>
      <c r="C4019" s="102" t="s">
        <v>416</v>
      </c>
      <c r="D4019" s="191">
        <v>45303.0</v>
      </c>
      <c r="E4019" s="102" t="s">
        <v>306</v>
      </c>
      <c r="F4019" s="102" t="s">
        <v>232</v>
      </c>
    </row>
    <row r="4020" hidden="1">
      <c r="A4020" s="102" t="s">
        <v>2247</v>
      </c>
      <c r="B4020" s="102" t="s">
        <v>408</v>
      </c>
      <c r="C4020" s="102" t="s">
        <v>409</v>
      </c>
      <c r="D4020" s="172">
        <v>45303.0</v>
      </c>
      <c r="E4020" s="102" t="s">
        <v>306</v>
      </c>
      <c r="F4020" s="102" t="s">
        <v>232</v>
      </c>
    </row>
    <row r="4021" hidden="1">
      <c r="A4021" s="102" t="s">
        <v>2247</v>
      </c>
      <c r="B4021" s="102" t="s">
        <v>373</v>
      </c>
      <c r="C4021" s="102" t="s">
        <v>374</v>
      </c>
      <c r="D4021" s="191">
        <v>45303.0</v>
      </c>
      <c r="E4021" s="102" t="s">
        <v>327</v>
      </c>
      <c r="F4021" s="102" t="s">
        <v>232</v>
      </c>
    </row>
    <row r="4022" hidden="1">
      <c r="A4022" s="102" t="s">
        <v>2247</v>
      </c>
      <c r="B4022" s="102" t="s">
        <v>298</v>
      </c>
      <c r="C4022" s="102" t="s">
        <v>299</v>
      </c>
      <c r="D4022" s="191">
        <v>45303.0</v>
      </c>
      <c r="E4022" s="102" t="s">
        <v>232</v>
      </c>
      <c r="F4022" s="102" t="s">
        <v>232</v>
      </c>
    </row>
    <row r="4023" hidden="1">
      <c r="A4023" s="102" t="s">
        <v>2247</v>
      </c>
      <c r="B4023" s="102" t="s">
        <v>295</v>
      </c>
      <c r="C4023" s="102" t="s">
        <v>296</v>
      </c>
      <c r="D4023" s="191">
        <v>45303.0</v>
      </c>
      <c r="E4023" s="102" t="s">
        <v>232</v>
      </c>
      <c r="F4023" s="102" t="s">
        <v>232</v>
      </c>
    </row>
    <row r="4024" hidden="1">
      <c r="A4024" s="102" t="s">
        <v>2247</v>
      </c>
      <c r="B4024" s="102" t="s">
        <v>282</v>
      </c>
      <c r="C4024" s="102" t="s">
        <v>283</v>
      </c>
      <c r="D4024" s="191">
        <v>45303.0</v>
      </c>
      <c r="E4024" s="102" t="s">
        <v>232</v>
      </c>
      <c r="F4024" s="102" t="s">
        <v>232</v>
      </c>
    </row>
    <row r="4025" hidden="1">
      <c r="A4025" s="102" t="s">
        <v>2247</v>
      </c>
      <c r="B4025" s="102" t="s">
        <v>271</v>
      </c>
      <c r="C4025" s="102" t="s">
        <v>272</v>
      </c>
      <c r="D4025" s="191">
        <v>45303.0</v>
      </c>
      <c r="E4025" s="102" t="s">
        <v>232</v>
      </c>
      <c r="F4025" s="102" t="s">
        <v>232</v>
      </c>
    </row>
    <row r="4026" hidden="1">
      <c r="A4026" s="102" t="s">
        <v>2247</v>
      </c>
      <c r="B4026" s="102" t="s">
        <v>252</v>
      </c>
      <c r="C4026" s="102" t="s">
        <v>253</v>
      </c>
      <c r="D4026" s="191">
        <v>45303.0</v>
      </c>
      <c r="E4026" s="102" t="s">
        <v>232</v>
      </c>
      <c r="F4026" s="102" t="s">
        <v>232</v>
      </c>
    </row>
    <row r="4027" hidden="1">
      <c r="A4027" s="102" t="s">
        <v>2247</v>
      </c>
      <c r="B4027" s="102" t="s">
        <v>243</v>
      </c>
      <c r="C4027" s="102" t="s">
        <v>244</v>
      </c>
      <c r="D4027" s="191">
        <v>45303.0</v>
      </c>
      <c r="E4027" s="102" t="s">
        <v>225</v>
      </c>
      <c r="F4027" s="102" t="s">
        <v>232</v>
      </c>
    </row>
    <row r="4028" hidden="1">
      <c r="A4028" s="102" t="s">
        <v>2247</v>
      </c>
      <c r="B4028" s="102" t="s">
        <v>230</v>
      </c>
      <c r="C4028" s="102" t="s">
        <v>231</v>
      </c>
      <c r="D4028" s="172">
        <v>45303.0</v>
      </c>
      <c r="E4028" s="102" t="s">
        <v>225</v>
      </c>
      <c r="F4028" s="102" t="s">
        <v>232</v>
      </c>
    </row>
    <row r="4029" hidden="1">
      <c r="A4029" s="102" t="s">
        <v>2355</v>
      </c>
      <c r="B4029" s="102" t="s">
        <v>845</v>
      </c>
      <c r="C4029" s="102" t="s">
        <v>846</v>
      </c>
      <c r="D4029" s="191">
        <v>45303.0</v>
      </c>
      <c r="E4029" s="102" t="s">
        <v>190</v>
      </c>
      <c r="F4029" s="102" t="s">
        <v>190</v>
      </c>
    </row>
    <row r="4030" hidden="1">
      <c r="A4030" s="102" t="s">
        <v>2355</v>
      </c>
      <c r="B4030" s="102" t="s">
        <v>212</v>
      </c>
      <c r="C4030" s="102" t="s">
        <v>213</v>
      </c>
      <c r="D4030" s="191">
        <v>45303.0</v>
      </c>
      <c r="E4030" s="102" t="s">
        <v>190</v>
      </c>
      <c r="F4030" s="102" t="s">
        <v>190</v>
      </c>
    </row>
    <row r="4031" hidden="1">
      <c r="A4031" s="102" t="s">
        <v>2355</v>
      </c>
      <c r="B4031" s="102" t="s">
        <v>197</v>
      </c>
      <c r="C4031" s="102" t="s">
        <v>198</v>
      </c>
      <c r="D4031" s="191">
        <v>45303.0</v>
      </c>
      <c r="E4031" s="102" t="s">
        <v>190</v>
      </c>
      <c r="F4031" s="102" t="s">
        <v>190</v>
      </c>
    </row>
    <row r="4032" hidden="1">
      <c r="A4032" s="102" t="s">
        <v>2355</v>
      </c>
      <c r="B4032" s="102" t="s">
        <v>193</v>
      </c>
      <c r="C4032" s="102" t="s">
        <v>194</v>
      </c>
      <c r="D4032" s="191">
        <v>45303.0</v>
      </c>
      <c r="E4032" s="102" t="s">
        <v>190</v>
      </c>
      <c r="F4032" s="102" t="s">
        <v>190</v>
      </c>
    </row>
    <row r="4033" hidden="1">
      <c r="A4033" s="102" t="s">
        <v>2355</v>
      </c>
      <c r="B4033" s="102" t="s">
        <v>187</v>
      </c>
      <c r="C4033" s="102" t="s">
        <v>189</v>
      </c>
      <c r="D4033" s="191">
        <v>45303.0</v>
      </c>
      <c r="E4033" s="102" t="s">
        <v>190</v>
      </c>
      <c r="F4033" s="102" t="s">
        <v>190</v>
      </c>
    </row>
    <row r="4034" hidden="1">
      <c r="A4034" s="102" t="s">
        <v>2373</v>
      </c>
      <c r="B4034" s="102" t="s">
        <v>776</v>
      </c>
      <c r="C4034" s="102" t="s">
        <v>777</v>
      </c>
      <c r="D4034" s="191">
        <v>45303.0</v>
      </c>
      <c r="E4034" s="102" t="s">
        <v>50</v>
      </c>
      <c r="F4034" s="102" t="s">
        <v>50</v>
      </c>
    </row>
    <row r="4035" hidden="1">
      <c r="A4035" s="102" t="s">
        <v>2373</v>
      </c>
      <c r="B4035" s="102" t="s">
        <v>665</v>
      </c>
      <c r="C4035" s="102" t="s">
        <v>666</v>
      </c>
      <c r="D4035" s="191">
        <v>45303.0</v>
      </c>
      <c r="E4035" s="102" t="s">
        <v>50</v>
      </c>
      <c r="F4035" s="102" t="s">
        <v>50</v>
      </c>
    </row>
    <row r="4036" hidden="1">
      <c r="A4036" s="102" t="s">
        <v>2373</v>
      </c>
      <c r="B4036" s="102" t="s">
        <v>174</v>
      </c>
      <c r="C4036" s="102" t="s">
        <v>175</v>
      </c>
      <c r="D4036" s="191">
        <v>45303.0</v>
      </c>
      <c r="E4036" s="102" t="s">
        <v>50</v>
      </c>
      <c r="F4036" s="102" t="s">
        <v>50</v>
      </c>
    </row>
    <row r="4037" hidden="1">
      <c r="A4037" s="102" t="s">
        <v>2373</v>
      </c>
      <c r="B4037" s="102" t="s">
        <v>171</v>
      </c>
      <c r="C4037" s="102" t="s">
        <v>172</v>
      </c>
      <c r="D4037" s="191">
        <v>45303.0</v>
      </c>
      <c r="E4037" s="102" t="s">
        <v>50</v>
      </c>
      <c r="F4037" s="102" t="s">
        <v>50</v>
      </c>
    </row>
    <row r="4038" hidden="1">
      <c r="A4038" s="102" t="s">
        <v>2373</v>
      </c>
      <c r="B4038" s="102" t="s">
        <v>74</v>
      </c>
      <c r="C4038" s="102" t="s">
        <v>75</v>
      </c>
      <c r="D4038" s="191">
        <v>45303.0</v>
      </c>
      <c r="E4038" s="102" t="s">
        <v>86</v>
      </c>
      <c r="F4038" s="102" t="s">
        <v>50</v>
      </c>
    </row>
    <row r="4039" hidden="1">
      <c r="A4039" s="102" t="s">
        <v>2373</v>
      </c>
      <c r="B4039" s="102" t="s">
        <v>48</v>
      </c>
      <c r="C4039" s="102" t="s">
        <v>49</v>
      </c>
      <c r="D4039" s="191">
        <v>45303.0</v>
      </c>
      <c r="E4039" s="102" t="s">
        <v>50</v>
      </c>
      <c r="F4039" s="102" t="s">
        <v>50</v>
      </c>
    </row>
    <row r="4040" hidden="1">
      <c r="A4040" s="102" t="s">
        <v>2101</v>
      </c>
      <c r="B4040" s="102" t="s">
        <v>768</v>
      </c>
      <c r="C4040" s="102" t="s">
        <v>769</v>
      </c>
      <c r="D4040" s="102" t="s">
        <v>1269</v>
      </c>
      <c r="E4040" s="102" t="s">
        <v>141</v>
      </c>
      <c r="F4040" s="102" t="s">
        <v>141</v>
      </c>
    </row>
    <row r="4041" hidden="1">
      <c r="A4041" s="102" t="s">
        <v>2101</v>
      </c>
      <c r="B4041" s="102" t="s">
        <v>160</v>
      </c>
      <c r="C4041" s="102" t="s">
        <v>161</v>
      </c>
      <c r="D4041" s="102" t="s">
        <v>1269</v>
      </c>
      <c r="E4041" s="102" t="s">
        <v>141</v>
      </c>
      <c r="F4041" s="102" t="s">
        <v>141</v>
      </c>
    </row>
    <row r="4042" hidden="1">
      <c r="A4042" s="102" t="s">
        <v>2101</v>
      </c>
      <c r="B4042" s="102" t="s">
        <v>147</v>
      </c>
      <c r="C4042" s="102" t="s">
        <v>148</v>
      </c>
      <c r="D4042" s="102" t="s">
        <v>1269</v>
      </c>
      <c r="E4042" s="102" t="s">
        <v>141</v>
      </c>
      <c r="F4042" s="102" t="s">
        <v>141</v>
      </c>
    </row>
    <row r="4043" hidden="1">
      <c r="A4043" s="102" t="s">
        <v>2117</v>
      </c>
      <c r="B4043" s="102" t="s">
        <v>802</v>
      </c>
      <c r="C4043" s="102" t="s">
        <v>803</v>
      </c>
      <c r="D4043" s="102" t="s">
        <v>269</v>
      </c>
      <c r="E4043" s="102" t="s">
        <v>86</v>
      </c>
      <c r="F4043" s="102" t="s">
        <v>86</v>
      </c>
    </row>
    <row r="4044" hidden="1">
      <c r="A4044" s="102" t="s">
        <v>2117</v>
      </c>
      <c r="B4044" s="102" t="s">
        <v>135</v>
      </c>
      <c r="C4044" s="102" t="s">
        <v>136</v>
      </c>
      <c r="D4044" s="102" t="s">
        <v>269</v>
      </c>
      <c r="E4044" s="102" t="s">
        <v>114</v>
      </c>
      <c r="F4044" s="102" t="s">
        <v>86</v>
      </c>
    </row>
    <row r="4045" hidden="1">
      <c r="A4045" s="102" t="s">
        <v>2117</v>
      </c>
      <c r="B4045" s="102" t="s">
        <v>96</v>
      </c>
      <c r="C4045" s="102" t="s">
        <v>97</v>
      </c>
      <c r="D4045" s="102" t="s">
        <v>269</v>
      </c>
      <c r="E4045" s="102" t="s">
        <v>86</v>
      </c>
      <c r="F4045" s="102" t="s">
        <v>86</v>
      </c>
    </row>
    <row r="4046" hidden="1">
      <c r="A4046" s="102" t="s">
        <v>2117</v>
      </c>
      <c r="B4046" s="102" t="s">
        <v>79</v>
      </c>
      <c r="C4046" s="102" t="s">
        <v>80</v>
      </c>
      <c r="D4046" s="102" t="s">
        <v>269</v>
      </c>
      <c r="E4046" s="102" t="s">
        <v>86</v>
      </c>
      <c r="F4046" s="102" t="s">
        <v>86</v>
      </c>
    </row>
    <row r="4047" hidden="1">
      <c r="A4047" s="102" t="s">
        <v>2311</v>
      </c>
      <c r="B4047" s="102" t="s">
        <v>541</v>
      </c>
      <c r="C4047" s="102" t="s">
        <v>542</v>
      </c>
      <c r="D4047" s="191">
        <v>45334.0</v>
      </c>
      <c r="E4047" s="102" t="s">
        <v>449</v>
      </c>
      <c r="F4047" s="102" t="s">
        <v>449</v>
      </c>
    </row>
    <row r="4048" hidden="1">
      <c r="A4048" s="102" t="s">
        <v>2311</v>
      </c>
      <c r="B4048" s="102" t="s">
        <v>447</v>
      </c>
      <c r="C4048" s="102" t="s">
        <v>448</v>
      </c>
      <c r="D4048" s="191">
        <v>45334.0</v>
      </c>
      <c r="E4048" s="102" t="s">
        <v>449</v>
      </c>
      <c r="F4048" s="102" t="s">
        <v>449</v>
      </c>
    </row>
    <row r="4049" hidden="1">
      <c r="A4049" s="102" t="s">
        <v>2330</v>
      </c>
      <c r="B4049" s="102" t="s">
        <v>768</v>
      </c>
      <c r="C4049" s="102" t="s">
        <v>769</v>
      </c>
      <c r="D4049" s="191">
        <v>45334.0</v>
      </c>
      <c r="E4049" s="102" t="s">
        <v>141</v>
      </c>
      <c r="F4049" s="102" t="s">
        <v>141</v>
      </c>
    </row>
    <row r="4050" hidden="1">
      <c r="A4050" s="102" t="s">
        <v>2330</v>
      </c>
      <c r="B4050" s="102" t="s">
        <v>719</v>
      </c>
      <c r="C4050" s="102" t="s">
        <v>720</v>
      </c>
      <c r="D4050" s="191">
        <v>45334.0</v>
      </c>
      <c r="E4050" s="102" t="s">
        <v>141</v>
      </c>
      <c r="F4050" s="102" t="s">
        <v>141</v>
      </c>
    </row>
    <row r="4051" hidden="1">
      <c r="A4051" s="102" t="s">
        <v>2330</v>
      </c>
      <c r="B4051" s="102" t="s">
        <v>160</v>
      </c>
      <c r="C4051" s="102" t="s">
        <v>161</v>
      </c>
      <c r="D4051" s="191">
        <v>45334.0</v>
      </c>
      <c r="E4051" s="102" t="s">
        <v>141</v>
      </c>
      <c r="F4051" s="102" t="s">
        <v>141</v>
      </c>
    </row>
    <row r="4052" hidden="1">
      <c r="A4052" s="102" t="s">
        <v>2330</v>
      </c>
      <c r="B4052" s="102" t="s">
        <v>147</v>
      </c>
      <c r="C4052" s="102" t="s">
        <v>148</v>
      </c>
      <c r="D4052" s="191">
        <v>45334.0</v>
      </c>
      <c r="E4052" s="102" t="s">
        <v>141</v>
      </c>
      <c r="F4052" s="102" t="s">
        <v>141</v>
      </c>
    </row>
    <row r="4053" hidden="1">
      <c r="A4053" s="102" t="s">
        <v>2321</v>
      </c>
      <c r="B4053" s="102" t="s">
        <v>888</v>
      </c>
      <c r="C4053" s="102" t="s">
        <v>889</v>
      </c>
      <c r="D4053" s="191">
        <v>45334.0</v>
      </c>
      <c r="E4053" s="102" t="s">
        <v>293</v>
      </c>
      <c r="F4053" s="102" t="s">
        <v>293</v>
      </c>
    </row>
    <row r="4054" hidden="1">
      <c r="A4054" s="102" t="s">
        <v>2321</v>
      </c>
      <c r="B4054" s="102" t="s">
        <v>878</v>
      </c>
      <c r="C4054" s="102" t="s">
        <v>879</v>
      </c>
      <c r="D4054" s="191">
        <v>45334.0</v>
      </c>
      <c r="E4054" s="102" t="s">
        <v>293</v>
      </c>
      <c r="F4054" s="102" t="s">
        <v>293</v>
      </c>
    </row>
    <row r="4055" hidden="1">
      <c r="A4055" s="102" t="s">
        <v>2321</v>
      </c>
      <c r="B4055" s="102" t="s">
        <v>875</v>
      </c>
      <c r="C4055" s="102" t="s">
        <v>876</v>
      </c>
      <c r="D4055" s="191">
        <v>45334.0</v>
      </c>
      <c r="E4055" s="102" t="s">
        <v>293</v>
      </c>
      <c r="F4055" s="102" t="s">
        <v>293</v>
      </c>
    </row>
    <row r="4056" hidden="1">
      <c r="A4056" s="102" t="s">
        <v>2321</v>
      </c>
      <c r="B4056" s="102" t="s">
        <v>812</v>
      </c>
      <c r="C4056" s="102" t="s">
        <v>813</v>
      </c>
      <c r="D4056" s="191">
        <v>45334.0</v>
      </c>
      <c r="E4056" s="102" t="s">
        <v>293</v>
      </c>
      <c r="F4056" s="102" t="s">
        <v>293</v>
      </c>
    </row>
    <row r="4057" hidden="1">
      <c r="A4057" s="102" t="s">
        <v>2321</v>
      </c>
      <c r="B4057" s="102" t="s">
        <v>655</v>
      </c>
      <c r="C4057" s="102" t="s">
        <v>656</v>
      </c>
      <c r="D4057" s="191">
        <v>45334.0</v>
      </c>
      <c r="E4057" s="102" t="s">
        <v>293</v>
      </c>
      <c r="F4057" s="102" t="s">
        <v>293</v>
      </c>
    </row>
    <row r="4058" hidden="1">
      <c r="A4058" s="102" t="s">
        <v>2321</v>
      </c>
      <c r="B4058" s="102" t="s">
        <v>574</v>
      </c>
      <c r="C4058" s="102" t="s">
        <v>575</v>
      </c>
      <c r="D4058" s="191">
        <v>45334.0</v>
      </c>
      <c r="E4058" s="102" t="s">
        <v>293</v>
      </c>
      <c r="F4058" s="102" t="s">
        <v>293</v>
      </c>
    </row>
    <row r="4059" hidden="1">
      <c r="A4059" s="102" t="s">
        <v>2321</v>
      </c>
      <c r="B4059" s="102" t="s">
        <v>571</v>
      </c>
      <c r="C4059" s="102" t="s">
        <v>572</v>
      </c>
      <c r="D4059" s="191">
        <v>45334.0</v>
      </c>
      <c r="E4059" s="102" t="s">
        <v>293</v>
      </c>
      <c r="F4059" s="102" t="s">
        <v>293</v>
      </c>
    </row>
    <row r="4060" hidden="1">
      <c r="A4060" s="102" t="s">
        <v>2321</v>
      </c>
      <c r="B4060" s="102" t="s">
        <v>567</v>
      </c>
      <c r="C4060" s="102" t="s">
        <v>568</v>
      </c>
      <c r="D4060" s="191">
        <v>45334.0</v>
      </c>
      <c r="E4060" s="102" t="s">
        <v>293</v>
      </c>
      <c r="F4060" s="102" t="s">
        <v>293</v>
      </c>
    </row>
    <row r="4061" hidden="1">
      <c r="A4061" s="102" t="s">
        <v>2321</v>
      </c>
      <c r="B4061" s="102" t="s">
        <v>561</v>
      </c>
      <c r="C4061" s="102" t="s">
        <v>562</v>
      </c>
      <c r="D4061" s="191">
        <v>45334.0</v>
      </c>
      <c r="E4061" s="102" t="s">
        <v>293</v>
      </c>
      <c r="F4061" s="102" t="s">
        <v>293</v>
      </c>
    </row>
    <row r="4062" hidden="1">
      <c r="A4062" s="102" t="s">
        <v>2276</v>
      </c>
      <c r="B4062" s="102" t="s">
        <v>849</v>
      </c>
      <c r="C4062" s="102" t="s">
        <v>850</v>
      </c>
      <c r="D4062" s="191">
        <v>45363.0</v>
      </c>
      <c r="E4062" s="102" t="s">
        <v>306</v>
      </c>
      <c r="F4062" s="102" t="s">
        <v>306</v>
      </c>
    </row>
    <row r="4063" hidden="1">
      <c r="A4063" s="102" t="s">
        <v>2276</v>
      </c>
      <c r="B4063" s="102" t="s">
        <v>730</v>
      </c>
      <c r="C4063" s="102" t="s">
        <v>731</v>
      </c>
      <c r="D4063" s="191">
        <v>45363.0</v>
      </c>
      <c r="E4063" s="102" t="s">
        <v>306</v>
      </c>
      <c r="F4063" s="102" t="s">
        <v>306</v>
      </c>
    </row>
    <row r="4064" hidden="1">
      <c r="A4064" s="102" t="s">
        <v>2276</v>
      </c>
      <c r="B4064" s="102" t="s">
        <v>681</v>
      </c>
      <c r="C4064" s="102" t="s">
        <v>682</v>
      </c>
      <c r="D4064" s="191">
        <v>45363.0</v>
      </c>
      <c r="E4064" s="102" t="s">
        <v>306</v>
      </c>
      <c r="F4064" s="102" t="s">
        <v>306</v>
      </c>
    </row>
    <row r="4065" hidden="1">
      <c r="A4065" s="102" t="s">
        <v>2276</v>
      </c>
      <c r="B4065" s="102" t="s">
        <v>670</v>
      </c>
      <c r="C4065" s="102" t="s">
        <v>671</v>
      </c>
      <c r="D4065" s="191">
        <v>45363.0</v>
      </c>
      <c r="E4065" s="102" t="s">
        <v>306</v>
      </c>
      <c r="F4065" s="102" t="s">
        <v>306</v>
      </c>
    </row>
    <row r="4066" hidden="1">
      <c r="A4066" s="102" t="s">
        <v>2276</v>
      </c>
      <c r="B4066" s="102" t="s">
        <v>418</v>
      </c>
      <c r="C4066" s="102" t="s">
        <v>419</v>
      </c>
      <c r="D4066" s="191">
        <v>45363.0</v>
      </c>
      <c r="E4066" s="102" t="s">
        <v>306</v>
      </c>
      <c r="F4066" s="102" t="s">
        <v>306</v>
      </c>
    </row>
    <row r="4067" hidden="1">
      <c r="A4067" s="102" t="s">
        <v>2276</v>
      </c>
      <c r="B4067" s="102" t="s">
        <v>415</v>
      </c>
      <c r="C4067" s="102" t="s">
        <v>416</v>
      </c>
      <c r="D4067" s="191">
        <v>45363.0</v>
      </c>
      <c r="E4067" s="102" t="s">
        <v>306</v>
      </c>
      <c r="F4067" s="102" t="s">
        <v>306</v>
      </c>
    </row>
    <row r="4068" hidden="1">
      <c r="A4068" s="102" t="s">
        <v>2276</v>
      </c>
      <c r="B4068" s="102" t="s">
        <v>408</v>
      </c>
      <c r="C4068" s="102" t="s">
        <v>409</v>
      </c>
      <c r="D4068" s="172">
        <v>45363.0</v>
      </c>
      <c r="E4068" s="102" t="s">
        <v>306</v>
      </c>
      <c r="F4068" s="102" t="s">
        <v>306</v>
      </c>
    </row>
    <row r="4069" hidden="1">
      <c r="A4069" s="102" t="s">
        <v>2293</v>
      </c>
      <c r="B4069" s="102" t="s">
        <v>884</v>
      </c>
      <c r="C4069" s="102" t="s">
        <v>885</v>
      </c>
      <c r="D4069" s="191">
        <v>45363.0</v>
      </c>
      <c r="E4069" s="102" t="s">
        <v>453</v>
      </c>
      <c r="F4069" s="102" t="s">
        <v>453</v>
      </c>
    </row>
    <row r="4070" hidden="1">
      <c r="A4070" s="102" t="s">
        <v>2293</v>
      </c>
      <c r="B4070" s="102" t="s">
        <v>873</v>
      </c>
      <c r="C4070" s="102" t="s">
        <v>874</v>
      </c>
      <c r="D4070" s="191">
        <v>45363.0</v>
      </c>
      <c r="E4070" s="102" t="s">
        <v>453</v>
      </c>
      <c r="F4070" s="102" t="s">
        <v>453</v>
      </c>
    </row>
    <row r="4071" hidden="1">
      <c r="A4071" s="102" t="s">
        <v>2293</v>
      </c>
      <c r="B4071" s="102" t="s">
        <v>810</v>
      </c>
      <c r="C4071" s="102" t="s">
        <v>811</v>
      </c>
      <c r="D4071" s="191">
        <v>45363.0</v>
      </c>
      <c r="E4071" s="102" t="s">
        <v>453</v>
      </c>
      <c r="F4071" s="102" t="s">
        <v>453</v>
      </c>
    </row>
    <row r="4072" hidden="1">
      <c r="A4072" s="102" t="s">
        <v>2293</v>
      </c>
      <c r="B4072" s="102" t="s">
        <v>629</v>
      </c>
      <c r="C4072" s="102" t="s">
        <v>630</v>
      </c>
      <c r="D4072" s="191">
        <v>45363.0</v>
      </c>
      <c r="E4072" s="102" t="s">
        <v>453</v>
      </c>
      <c r="F4072" s="102" t="s">
        <v>453</v>
      </c>
    </row>
    <row r="4073" hidden="1">
      <c r="A4073" s="102" t="s">
        <v>2293</v>
      </c>
      <c r="B4073" s="102" t="s">
        <v>486</v>
      </c>
      <c r="C4073" s="102" t="s">
        <v>487</v>
      </c>
      <c r="D4073" s="191">
        <v>45363.0</v>
      </c>
      <c r="E4073" s="102" t="s">
        <v>453</v>
      </c>
      <c r="F4073" s="102" t="s">
        <v>453</v>
      </c>
    </row>
    <row r="4074" hidden="1">
      <c r="A4074" s="102" t="s">
        <v>2293</v>
      </c>
      <c r="B4074" s="102" t="s">
        <v>458</v>
      </c>
      <c r="C4074" s="102" t="s">
        <v>459</v>
      </c>
      <c r="D4074" s="191">
        <v>45363.0</v>
      </c>
      <c r="E4074" s="102" t="s">
        <v>453</v>
      </c>
      <c r="F4074" s="102" t="s">
        <v>453</v>
      </c>
    </row>
    <row r="4075" hidden="1">
      <c r="A4075" s="102" t="s">
        <v>2293</v>
      </c>
      <c r="B4075" s="102" t="s">
        <v>451</v>
      </c>
      <c r="C4075" s="102" t="s">
        <v>452</v>
      </c>
      <c r="D4075" s="191">
        <v>45363.0</v>
      </c>
      <c r="E4075" s="102" t="s">
        <v>453</v>
      </c>
      <c r="F4075" s="102" t="s">
        <v>453</v>
      </c>
    </row>
    <row r="4076" hidden="1">
      <c r="A4076" s="102" t="s">
        <v>2224</v>
      </c>
      <c r="B4076" s="102" t="s">
        <v>812</v>
      </c>
      <c r="C4076" s="102" t="s">
        <v>813</v>
      </c>
      <c r="D4076" s="102" t="s">
        <v>118</v>
      </c>
      <c r="E4076" s="102" t="s">
        <v>293</v>
      </c>
      <c r="F4076" s="102" t="s">
        <v>293</v>
      </c>
    </row>
    <row r="4077" hidden="1">
      <c r="A4077" s="102" t="s">
        <v>2224</v>
      </c>
      <c r="B4077" s="102" t="s">
        <v>655</v>
      </c>
      <c r="C4077" s="102" t="s">
        <v>656</v>
      </c>
      <c r="D4077" s="102" t="s">
        <v>118</v>
      </c>
      <c r="E4077" s="102" t="s">
        <v>293</v>
      </c>
      <c r="F4077" s="102" t="s">
        <v>293</v>
      </c>
    </row>
    <row r="4078" hidden="1">
      <c r="A4078" s="102" t="s">
        <v>2224</v>
      </c>
      <c r="B4078" s="102" t="s">
        <v>574</v>
      </c>
      <c r="C4078" s="102" t="s">
        <v>575</v>
      </c>
      <c r="D4078" s="102" t="s">
        <v>118</v>
      </c>
      <c r="E4078" s="102" t="s">
        <v>293</v>
      </c>
      <c r="F4078" s="102" t="s">
        <v>293</v>
      </c>
    </row>
    <row r="4079" hidden="1">
      <c r="A4079" s="102" t="s">
        <v>2224</v>
      </c>
      <c r="B4079" s="102" t="s">
        <v>571</v>
      </c>
      <c r="C4079" s="102" t="s">
        <v>572</v>
      </c>
      <c r="D4079" s="102" t="s">
        <v>118</v>
      </c>
      <c r="E4079" s="102" t="s">
        <v>293</v>
      </c>
      <c r="F4079" s="102" t="s">
        <v>293</v>
      </c>
    </row>
    <row r="4080" hidden="1">
      <c r="A4080" s="102" t="s">
        <v>2224</v>
      </c>
      <c r="B4080" s="102" t="s">
        <v>561</v>
      </c>
      <c r="C4080" s="102" t="s">
        <v>562</v>
      </c>
      <c r="D4080" s="102" t="s">
        <v>118</v>
      </c>
      <c r="E4080" s="102" t="s">
        <v>293</v>
      </c>
      <c r="F4080" s="102" t="s">
        <v>293</v>
      </c>
    </row>
    <row r="4081" hidden="1">
      <c r="A4081" s="102" t="s">
        <v>2267</v>
      </c>
      <c r="B4081" s="102" t="s">
        <v>830</v>
      </c>
      <c r="C4081" s="102" t="s">
        <v>831</v>
      </c>
      <c r="D4081" s="191">
        <v>45394.0</v>
      </c>
      <c r="E4081" s="102" t="s">
        <v>387</v>
      </c>
      <c r="F4081" s="102" t="s">
        <v>387</v>
      </c>
    </row>
    <row r="4082" hidden="1">
      <c r="A4082" s="102" t="s">
        <v>2257</v>
      </c>
      <c r="B4082" s="102" t="s">
        <v>892</v>
      </c>
      <c r="C4082" s="102" t="s">
        <v>1272</v>
      </c>
      <c r="D4082" s="191">
        <v>45394.0</v>
      </c>
      <c r="E4082" s="102" t="s">
        <v>327</v>
      </c>
      <c r="F4082" s="102" t="s">
        <v>327</v>
      </c>
    </row>
    <row r="4083" hidden="1">
      <c r="A4083" s="102" t="s">
        <v>2257</v>
      </c>
      <c r="B4083" s="102" t="s">
        <v>860</v>
      </c>
      <c r="C4083" s="102" t="s">
        <v>861</v>
      </c>
      <c r="D4083" s="191">
        <v>45394.0</v>
      </c>
      <c r="E4083" s="102" t="s">
        <v>327</v>
      </c>
      <c r="F4083" s="102" t="s">
        <v>327</v>
      </c>
    </row>
    <row r="4084" hidden="1">
      <c r="A4084" s="102" t="s">
        <v>2257</v>
      </c>
      <c r="B4084" s="102" t="s">
        <v>615</v>
      </c>
      <c r="C4084" s="102" t="s">
        <v>616</v>
      </c>
      <c r="D4084" s="172">
        <v>45394.0</v>
      </c>
      <c r="E4084" s="102" t="s">
        <v>327</v>
      </c>
      <c r="F4084" s="102" t="s">
        <v>327</v>
      </c>
    </row>
    <row r="4085" hidden="1">
      <c r="A4085" s="102" t="s">
        <v>2257</v>
      </c>
      <c r="B4085" s="102" t="s">
        <v>376</v>
      </c>
      <c r="C4085" s="102" t="s">
        <v>377</v>
      </c>
      <c r="D4085" s="192">
        <v>45394.0</v>
      </c>
      <c r="E4085" s="102" t="s">
        <v>327</v>
      </c>
      <c r="F4085" s="102" t="s">
        <v>327</v>
      </c>
    </row>
    <row r="4086" hidden="1">
      <c r="A4086" s="102" t="s">
        <v>2257</v>
      </c>
      <c r="B4086" s="102" t="s">
        <v>353</v>
      </c>
      <c r="C4086" s="102" t="s">
        <v>354</v>
      </c>
      <c r="D4086" s="191">
        <v>45394.0</v>
      </c>
      <c r="E4086" s="102" t="s">
        <v>327</v>
      </c>
      <c r="F4086" s="102" t="s">
        <v>327</v>
      </c>
    </row>
    <row r="4087" hidden="1">
      <c r="A4087" s="102" t="s">
        <v>2257</v>
      </c>
      <c r="B4087" s="102" t="s">
        <v>333</v>
      </c>
      <c r="C4087" s="102" t="s">
        <v>268</v>
      </c>
      <c r="D4087" s="191">
        <v>45394.0</v>
      </c>
      <c r="E4087" s="102" t="s">
        <v>327</v>
      </c>
      <c r="F4087" s="102" t="s">
        <v>327</v>
      </c>
    </row>
    <row r="4088" hidden="1">
      <c r="A4088" s="102" t="s">
        <v>2257</v>
      </c>
      <c r="B4088" s="102" t="s">
        <v>330</v>
      </c>
      <c r="C4088" s="102" t="s">
        <v>331</v>
      </c>
      <c r="D4088" s="191">
        <v>45394.0</v>
      </c>
      <c r="E4088" s="102" t="s">
        <v>327</v>
      </c>
      <c r="F4088" s="102" t="s">
        <v>327</v>
      </c>
    </row>
    <row r="4089" hidden="1">
      <c r="A4089" s="102" t="s">
        <v>2339</v>
      </c>
      <c r="B4089" s="102" t="s">
        <v>839</v>
      </c>
      <c r="C4089" s="102" t="s">
        <v>840</v>
      </c>
      <c r="D4089" s="191">
        <v>45394.0</v>
      </c>
      <c r="E4089" s="102" t="s">
        <v>27</v>
      </c>
      <c r="F4089" s="102" t="s">
        <v>27</v>
      </c>
    </row>
    <row r="4090" hidden="1">
      <c r="A4090" s="102" t="s">
        <v>2339</v>
      </c>
      <c r="B4090" s="102" t="s">
        <v>818</v>
      </c>
      <c r="C4090" s="102" t="s">
        <v>819</v>
      </c>
      <c r="D4090" s="191">
        <v>45394.0</v>
      </c>
      <c r="E4090" s="102" t="s">
        <v>50</v>
      </c>
      <c r="F4090" s="102" t="s">
        <v>27</v>
      </c>
    </row>
    <row r="4091" hidden="1">
      <c r="A4091" s="102" t="s">
        <v>2339</v>
      </c>
      <c r="B4091" s="102" t="s">
        <v>799</v>
      </c>
      <c r="C4091" s="102" t="s">
        <v>800</v>
      </c>
      <c r="D4091" s="192">
        <v>45394.0</v>
      </c>
      <c r="E4091" s="102" t="s">
        <v>27</v>
      </c>
      <c r="F4091" s="102" t="s">
        <v>27</v>
      </c>
    </row>
    <row r="4092" hidden="1">
      <c r="A4092" s="102" t="s">
        <v>2339</v>
      </c>
      <c r="B4092" s="102" t="s">
        <v>126</v>
      </c>
      <c r="C4092" s="102" t="s">
        <v>127</v>
      </c>
      <c r="D4092" s="191">
        <v>45394.0</v>
      </c>
      <c r="E4092" s="102" t="s">
        <v>114</v>
      </c>
      <c r="F4092" s="102" t="s">
        <v>27</v>
      </c>
    </row>
    <row r="4093" hidden="1">
      <c r="A4093" s="102" t="s">
        <v>2339</v>
      </c>
      <c r="B4093" s="102" t="s">
        <v>69</v>
      </c>
      <c r="C4093" s="102" t="s">
        <v>70</v>
      </c>
      <c r="D4093" s="172">
        <v>45394.0</v>
      </c>
      <c r="E4093" s="102" t="s">
        <v>27</v>
      </c>
      <c r="F4093" s="102" t="s">
        <v>27</v>
      </c>
    </row>
    <row r="4094" hidden="1">
      <c r="A4094" s="102" t="s">
        <v>2339</v>
      </c>
      <c r="B4094" s="102" t="s">
        <v>63</v>
      </c>
      <c r="C4094" s="102" t="s">
        <v>64</v>
      </c>
      <c r="D4094" s="191">
        <v>45394.0</v>
      </c>
      <c r="E4094" s="102" t="s">
        <v>27</v>
      </c>
      <c r="F4094" s="102" t="s">
        <v>27</v>
      </c>
    </row>
    <row r="4095" hidden="1">
      <c r="A4095" s="102" t="s">
        <v>2339</v>
      </c>
      <c r="B4095" s="102" t="s">
        <v>57</v>
      </c>
      <c r="C4095" s="102" t="s">
        <v>58</v>
      </c>
      <c r="D4095" s="191">
        <v>45394.0</v>
      </c>
      <c r="E4095" s="102" t="s">
        <v>27</v>
      </c>
      <c r="F4095" s="102" t="s">
        <v>27</v>
      </c>
    </row>
    <row r="4096" hidden="1">
      <c r="A4096" s="102" t="s">
        <v>2339</v>
      </c>
      <c r="B4096" s="102" t="s">
        <v>53</v>
      </c>
      <c r="C4096" s="102" t="s">
        <v>54</v>
      </c>
      <c r="D4096" s="191">
        <v>45394.0</v>
      </c>
      <c r="E4096" s="102" t="s">
        <v>27</v>
      </c>
      <c r="F4096" s="102" t="s">
        <v>27</v>
      </c>
    </row>
    <row r="4097" hidden="1">
      <c r="A4097" s="102" t="s">
        <v>2339</v>
      </c>
      <c r="B4097" s="102" t="s">
        <v>43</v>
      </c>
      <c r="C4097" s="102" t="s">
        <v>44</v>
      </c>
      <c r="D4097" s="191">
        <v>45394.0</v>
      </c>
      <c r="E4097" s="102" t="s">
        <v>27</v>
      </c>
      <c r="F4097" s="102" t="s">
        <v>27</v>
      </c>
    </row>
    <row r="4098" hidden="1">
      <c r="A4098" s="102" t="s">
        <v>2339</v>
      </c>
      <c r="B4098" s="102" t="s">
        <v>31</v>
      </c>
      <c r="C4098" s="102" t="s">
        <v>32</v>
      </c>
      <c r="D4098" s="191">
        <v>45394.0</v>
      </c>
      <c r="E4098" s="102" t="s">
        <v>27</v>
      </c>
      <c r="F4098" s="102" t="s">
        <v>27</v>
      </c>
    </row>
    <row r="4099" hidden="1">
      <c r="A4099" s="102" t="s">
        <v>2339</v>
      </c>
      <c r="B4099" s="102" t="s">
        <v>23</v>
      </c>
      <c r="C4099" s="102" t="s">
        <v>25</v>
      </c>
      <c r="D4099" s="191">
        <v>45394.0</v>
      </c>
      <c r="E4099" s="102" t="s">
        <v>27</v>
      </c>
      <c r="F4099" s="102" t="s">
        <v>27</v>
      </c>
    </row>
    <row r="4100" hidden="1">
      <c r="A4100" s="102" t="s">
        <v>2285</v>
      </c>
      <c r="B4100" s="102" t="s">
        <v>866</v>
      </c>
      <c r="C4100" s="102" t="s">
        <v>867</v>
      </c>
      <c r="D4100" s="191">
        <v>45394.0</v>
      </c>
      <c r="E4100" s="102" t="s">
        <v>439</v>
      </c>
      <c r="F4100" s="102" t="s">
        <v>439</v>
      </c>
    </row>
    <row r="4101" hidden="1">
      <c r="A4101" s="102" t="s">
        <v>2285</v>
      </c>
      <c r="B4101" s="102" t="s">
        <v>854</v>
      </c>
      <c r="C4101" s="102" t="s">
        <v>855</v>
      </c>
      <c r="D4101" s="191">
        <v>45394.0</v>
      </c>
      <c r="E4101" s="102" t="s">
        <v>439</v>
      </c>
      <c r="F4101" s="102" t="s">
        <v>439</v>
      </c>
    </row>
    <row r="4102" hidden="1">
      <c r="A4102" s="102" t="s">
        <v>2285</v>
      </c>
      <c r="B4102" s="102" t="s">
        <v>834</v>
      </c>
      <c r="C4102" s="102" t="s">
        <v>835</v>
      </c>
      <c r="D4102" s="191">
        <v>45394.0</v>
      </c>
      <c r="E4102" s="102" t="s">
        <v>439</v>
      </c>
      <c r="F4102" s="102" t="s">
        <v>439</v>
      </c>
    </row>
    <row r="4103" hidden="1">
      <c r="A4103" s="102" t="s">
        <v>2285</v>
      </c>
      <c r="B4103" s="102" t="s">
        <v>808</v>
      </c>
      <c r="C4103" s="102" t="s">
        <v>809</v>
      </c>
      <c r="D4103" s="191">
        <v>45394.0</v>
      </c>
      <c r="E4103" s="102" t="s">
        <v>439</v>
      </c>
      <c r="F4103" s="102" t="s">
        <v>439</v>
      </c>
    </row>
    <row r="4104" hidden="1">
      <c r="A4104" s="102" t="s">
        <v>2285</v>
      </c>
      <c r="B4104" s="102" t="s">
        <v>781</v>
      </c>
      <c r="C4104" s="102" t="s">
        <v>782</v>
      </c>
      <c r="D4104" s="191">
        <v>45394.0</v>
      </c>
      <c r="E4104" s="102" t="s">
        <v>439</v>
      </c>
      <c r="F4104" s="102" t="s">
        <v>439</v>
      </c>
    </row>
    <row r="4105" hidden="1">
      <c r="A4105" s="102" t="s">
        <v>2285</v>
      </c>
      <c r="B4105" s="102" t="s">
        <v>684</v>
      </c>
      <c r="C4105" s="102" t="s">
        <v>685</v>
      </c>
      <c r="D4105" s="191">
        <v>45394.0</v>
      </c>
      <c r="E4105" s="102" t="s">
        <v>439</v>
      </c>
      <c r="F4105" s="102" t="s">
        <v>439</v>
      </c>
    </row>
    <row r="4106" hidden="1">
      <c r="A4106" s="102" t="s">
        <v>2285</v>
      </c>
      <c r="B4106" s="102" t="s">
        <v>444</v>
      </c>
      <c r="C4106" s="102" t="s">
        <v>445</v>
      </c>
      <c r="D4106" s="191">
        <v>45394.0</v>
      </c>
      <c r="E4106" s="102" t="s">
        <v>439</v>
      </c>
      <c r="F4106" s="102" t="s">
        <v>439</v>
      </c>
    </row>
    <row r="4107" hidden="1">
      <c r="A4107" s="102" t="s">
        <v>2312</v>
      </c>
      <c r="B4107" s="102" t="s">
        <v>760</v>
      </c>
      <c r="C4107" s="102" t="s">
        <v>761</v>
      </c>
      <c r="D4107" s="191">
        <v>45394.0</v>
      </c>
      <c r="E4107" s="102" t="s">
        <v>449</v>
      </c>
      <c r="F4107" s="102" t="s">
        <v>449</v>
      </c>
    </row>
    <row r="4108" hidden="1">
      <c r="A4108" s="102" t="s">
        <v>2312</v>
      </c>
      <c r="B4108" s="102" t="s">
        <v>541</v>
      </c>
      <c r="C4108" s="102" t="s">
        <v>542</v>
      </c>
      <c r="D4108" s="191">
        <v>45394.0</v>
      </c>
      <c r="E4108" s="102" t="s">
        <v>449</v>
      </c>
      <c r="F4108" s="102" t="s">
        <v>449</v>
      </c>
    </row>
    <row r="4109" hidden="1">
      <c r="A4109" s="102" t="s">
        <v>2312</v>
      </c>
      <c r="B4109" s="102" t="s">
        <v>538</v>
      </c>
      <c r="C4109" s="102" t="s">
        <v>539</v>
      </c>
      <c r="D4109" s="191">
        <v>45394.0</v>
      </c>
      <c r="E4109" s="102" t="s">
        <v>449</v>
      </c>
      <c r="F4109" s="102" t="s">
        <v>449</v>
      </c>
    </row>
    <row r="4110" hidden="1">
      <c r="A4110" s="102" t="s">
        <v>2331</v>
      </c>
      <c r="B4110" s="102" t="s">
        <v>768</v>
      </c>
      <c r="C4110" s="102" t="s">
        <v>769</v>
      </c>
      <c r="D4110" s="191">
        <v>45394.0</v>
      </c>
      <c r="E4110" s="102" t="s">
        <v>141</v>
      </c>
      <c r="F4110" s="102" t="s">
        <v>141</v>
      </c>
    </row>
    <row r="4111" hidden="1">
      <c r="A4111" s="102" t="s">
        <v>2331</v>
      </c>
      <c r="B4111" s="102" t="s">
        <v>719</v>
      </c>
      <c r="C4111" s="102" t="s">
        <v>720</v>
      </c>
      <c r="D4111" s="191">
        <v>45394.0</v>
      </c>
      <c r="E4111" s="102" t="s">
        <v>141</v>
      </c>
      <c r="F4111" s="102" t="s">
        <v>141</v>
      </c>
    </row>
    <row r="4112" hidden="1">
      <c r="A4112" s="102" t="s">
        <v>2331</v>
      </c>
      <c r="B4112" s="102" t="s">
        <v>160</v>
      </c>
      <c r="C4112" s="102" t="s">
        <v>161</v>
      </c>
      <c r="D4112" s="191">
        <v>45394.0</v>
      </c>
      <c r="E4112" s="102" t="s">
        <v>141</v>
      </c>
      <c r="F4112" s="102" t="s">
        <v>141</v>
      </c>
    </row>
    <row r="4113" hidden="1">
      <c r="A4113" s="102" t="s">
        <v>2331</v>
      </c>
      <c r="B4113" s="102" t="s">
        <v>147</v>
      </c>
      <c r="C4113" s="102" t="s">
        <v>148</v>
      </c>
      <c r="D4113" s="191">
        <v>45394.0</v>
      </c>
      <c r="E4113" s="102" t="s">
        <v>141</v>
      </c>
      <c r="F4113" s="102" t="s">
        <v>141</v>
      </c>
    </row>
    <row r="4114" hidden="1">
      <c r="A4114" s="102" t="s">
        <v>2322</v>
      </c>
      <c r="B4114" s="102" t="s">
        <v>888</v>
      </c>
      <c r="C4114" s="102" t="s">
        <v>889</v>
      </c>
      <c r="D4114" s="191">
        <v>45424.0</v>
      </c>
      <c r="E4114" s="102" t="s">
        <v>293</v>
      </c>
      <c r="F4114" s="102" t="s">
        <v>293</v>
      </c>
    </row>
    <row r="4115" hidden="1">
      <c r="A4115" s="102" t="s">
        <v>2322</v>
      </c>
      <c r="B4115" s="102" t="s">
        <v>875</v>
      </c>
      <c r="C4115" s="102" t="s">
        <v>876</v>
      </c>
      <c r="D4115" s="191">
        <v>45424.0</v>
      </c>
      <c r="E4115" s="102" t="s">
        <v>293</v>
      </c>
      <c r="F4115" s="102" t="s">
        <v>293</v>
      </c>
    </row>
    <row r="4116" hidden="1">
      <c r="A4116" s="102" t="s">
        <v>2322</v>
      </c>
      <c r="B4116" s="102" t="s">
        <v>655</v>
      </c>
      <c r="C4116" s="102" t="s">
        <v>656</v>
      </c>
      <c r="D4116" s="191">
        <v>45424.0</v>
      </c>
      <c r="E4116" s="102" t="s">
        <v>293</v>
      </c>
      <c r="F4116" s="102" t="s">
        <v>293</v>
      </c>
    </row>
    <row r="4117" hidden="1">
      <c r="A4117" s="102" t="s">
        <v>2322</v>
      </c>
      <c r="B4117" s="102" t="s">
        <v>574</v>
      </c>
      <c r="C4117" s="102" t="s">
        <v>575</v>
      </c>
      <c r="D4117" s="191">
        <v>45424.0</v>
      </c>
      <c r="E4117" s="102" t="s">
        <v>293</v>
      </c>
      <c r="F4117" s="102" t="s">
        <v>293</v>
      </c>
    </row>
    <row r="4118" hidden="1">
      <c r="A4118" s="102" t="s">
        <v>2322</v>
      </c>
      <c r="B4118" s="102" t="s">
        <v>571</v>
      </c>
      <c r="C4118" s="102" t="s">
        <v>572</v>
      </c>
      <c r="D4118" s="191">
        <v>45424.0</v>
      </c>
      <c r="E4118" s="102" t="s">
        <v>293</v>
      </c>
      <c r="F4118" s="102" t="s">
        <v>293</v>
      </c>
    </row>
    <row r="4119" hidden="1">
      <c r="A4119" s="102" t="s">
        <v>2322</v>
      </c>
      <c r="B4119" s="102" t="s">
        <v>567</v>
      </c>
      <c r="C4119" s="102" t="s">
        <v>568</v>
      </c>
      <c r="D4119" s="191">
        <v>45424.0</v>
      </c>
      <c r="E4119" s="102" t="s">
        <v>293</v>
      </c>
      <c r="F4119" s="102" t="s">
        <v>293</v>
      </c>
    </row>
    <row r="4120" hidden="1">
      <c r="A4120" s="102" t="s">
        <v>2322</v>
      </c>
      <c r="B4120" s="102" t="s">
        <v>561</v>
      </c>
      <c r="C4120" s="102" t="s">
        <v>562</v>
      </c>
      <c r="D4120" s="191">
        <v>45424.0</v>
      </c>
      <c r="E4120" s="102" t="s">
        <v>293</v>
      </c>
      <c r="F4120" s="102" t="s">
        <v>293</v>
      </c>
    </row>
    <row r="4121" hidden="1">
      <c r="A4121" s="102" t="s">
        <v>2374</v>
      </c>
      <c r="B4121" s="102" t="s">
        <v>783</v>
      </c>
      <c r="C4121" s="102" t="s">
        <v>784</v>
      </c>
      <c r="D4121" s="191">
        <v>45455.0</v>
      </c>
      <c r="E4121" s="102" t="s">
        <v>50</v>
      </c>
      <c r="F4121" s="102" t="s">
        <v>50</v>
      </c>
    </row>
    <row r="4122" hidden="1">
      <c r="A4122" s="102" t="s">
        <v>2374</v>
      </c>
      <c r="B4122" s="102" t="s">
        <v>665</v>
      </c>
      <c r="C4122" s="102" t="s">
        <v>666</v>
      </c>
      <c r="D4122" s="191">
        <v>45455.0</v>
      </c>
      <c r="E4122" s="102" t="s">
        <v>50</v>
      </c>
      <c r="F4122" s="102" t="s">
        <v>50</v>
      </c>
    </row>
    <row r="4123" hidden="1">
      <c r="A4123" s="102" t="s">
        <v>2374</v>
      </c>
      <c r="B4123" s="102" t="s">
        <v>183</v>
      </c>
      <c r="C4123" s="102" t="s">
        <v>184</v>
      </c>
      <c r="D4123" s="191">
        <v>45455.0</v>
      </c>
      <c r="E4123" s="102" t="s">
        <v>50</v>
      </c>
      <c r="F4123" s="102" t="s">
        <v>50</v>
      </c>
    </row>
    <row r="4124" hidden="1">
      <c r="A4124" s="102" t="s">
        <v>2374</v>
      </c>
      <c r="B4124" s="102" t="s">
        <v>174</v>
      </c>
      <c r="C4124" s="102" t="s">
        <v>175</v>
      </c>
      <c r="D4124" s="191">
        <v>45455.0</v>
      </c>
      <c r="E4124" s="102" t="s">
        <v>50</v>
      </c>
      <c r="F4124" s="102" t="s">
        <v>50</v>
      </c>
    </row>
    <row r="4125" hidden="1">
      <c r="A4125" s="102" t="s">
        <v>2374</v>
      </c>
      <c r="B4125" s="102" t="s">
        <v>171</v>
      </c>
      <c r="C4125" s="102" t="s">
        <v>172</v>
      </c>
      <c r="D4125" s="191">
        <v>45455.0</v>
      </c>
      <c r="E4125" s="102" t="s">
        <v>50</v>
      </c>
      <c r="F4125" s="102" t="s">
        <v>50</v>
      </c>
    </row>
    <row r="4126" hidden="1">
      <c r="A4126" s="102" t="s">
        <v>2374</v>
      </c>
      <c r="B4126" s="102" t="s">
        <v>135</v>
      </c>
      <c r="C4126" s="102" t="s">
        <v>136</v>
      </c>
      <c r="D4126" s="191">
        <v>45455.0</v>
      </c>
      <c r="E4126" s="102" t="s">
        <v>114</v>
      </c>
      <c r="F4126" s="102" t="s">
        <v>50</v>
      </c>
    </row>
    <row r="4127" hidden="1">
      <c r="A4127" s="102" t="s">
        <v>2374</v>
      </c>
      <c r="B4127" s="102" t="s">
        <v>48</v>
      </c>
      <c r="C4127" s="102" t="s">
        <v>49</v>
      </c>
      <c r="D4127" s="191">
        <v>45455.0</v>
      </c>
      <c r="E4127" s="102" t="s">
        <v>50</v>
      </c>
      <c r="F4127" s="102" t="s">
        <v>50</v>
      </c>
    </row>
    <row r="4128" hidden="1">
      <c r="A4128" s="102" t="s">
        <v>2268</v>
      </c>
      <c r="B4128" s="102" t="s">
        <v>830</v>
      </c>
      <c r="C4128" s="102" t="s">
        <v>831</v>
      </c>
      <c r="D4128" s="191">
        <v>45455.0</v>
      </c>
      <c r="E4128" s="102" t="s">
        <v>387</v>
      </c>
      <c r="F4128" s="102" t="s">
        <v>387</v>
      </c>
    </row>
    <row r="4129" hidden="1">
      <c r="A4129" s="102" t="s">
        <v>2258</v>
      </c>
      <c r="B4129" s="102" t="s">
        <v>892</v>
      </c>
      <c r="C4129" s="102" t="s">
        <v>1272</v>
      </c>
      <c r="D4129" s="191">
        <v>45455.0</v>
      </c>
      <c r="E4129" s="102" t="s">
        <v>327</v>
      </c>
      <c r="F4129" s="102" t="s">
        <v>327</v>
      </c>
    </row>
    <row r="4130" hidden="1">
      <c r="A4130" s="102" t="s">
        <v>2258</v>
      </c>
      <c r="B4130" s="102" t="s">
        <v>860</v>
      </c>
      <c r="C4130" s="102" t="s">
        <v>861</v>
      </c>
      <c r="D4130" s="191">
        <v>45455.0</v>
      </c>
      <c r="E4130" s="102" t="s">
        <v>327</v>
      </c>
      <c r="F4130" s="102" t="s">
        <v>327</v>
      </c>
    </row>
    <row r="4131" hidden="1">
      <c r="A4131" s="102" t="s">
        <v>2258</v>
      </c>
      <c r="B4131" s="102" t="s">
        <v>376</v>
      </c>
      <c r="C4131" s="102" t="s">
        <v>377</v>
      </c>
      <c r="D4131" s="192">
        <v>45455.0</v>
      </c>
      <c r="E4131" s="102" t="s">
        <v>327</v>
      </c>
      <c r="F4131" s="102" t="s">
        <v>327</v>
      </c>
    </row>
    <row r="4132" hidden="1">
      <c r="A4132" s="102" t="s">
        <v>2258</v>
      </c>
      <c r="B4132" s="102" t="s">
        <v>333</v>
      </c>
      <c r="C4132" s="102" t="s">
        <v>268</v>
      </c>
      <c r="D4132" s="191">
        <v>45455.0</v>
      </c>
      <c r="E4132" s="102" t="s">
        <v>327</v>
      </c>
      <c r="F4132" s="102" t="s">
        <v>327</v>
      </c>
    </row>
    <row r="4133" hidden="1">
      <c r="A4133" s="102" t="s">
        <v>2258</v>
      </c>
      <c r="B4133" s="102" t="s">
        <v>330</v>
      </c>
      <c r="C4133" s="102" t="s">
        <v>331</v>
      </c>
      <c r="D4133" s="191">
        <v>45455.0</v>
      </c>
      <c r="E4133" s="102" t="s">
        <v>327</v>
      </c>
      <c r="F4133" s="102" t="s">
        <v>327</v>
      </c>
    </row>
    <row r="4134" hidden="1">
      <c r="A4134" s="102" t="s">
        <v>2348</v>
      </c>
      <c r="B4134" s="102" t="s">
        <v>880</v>
      </c>
      <c r="C4134" s="102" t="s">
        <v>881</v>
      </c>
      <c r="D4134" s="191">
        <v>45455.0</v>
      </c>
      <c r="E4134" s="102" t="s">
        <v>86</v>
      </c>
      <c r="F4134" s="102" t="s">
        <v>86</v>
      </c>
    </row>
    <row r="4135" hidden="1">
      <c r="A4135" s="102" t="s">
        <v>2348</v>
      </c>
      <c r="B4135" s="102" t="s">
        <v>823</v>
      </c>
      <c r="C4135" s="102" t="s">
        <v>824</v>
      </c>
      <c r="D4135" s="106">
        <v>45455.0</v>
      </c>
      <c r="E4135" s="102" t="s">
        <v>86</v>
      </c>
      <c r="F4135" s="102" t="s">
        <v>86</v>
      </c>
    </row>
    <row r="4136" hidden="1">
      <c r="A4136" s="102" t="s">
        <v>2348</v>
      </c>
      <c r="B4136" s="102" t="s">
        <v>802</v>
      </c>
      <c r="C4136" s="102" t="s">
        <v>803</v>
      </c>
      <c r="D4136" s="191">
        <v>45455.0</v>
      </c>
      <c r="E4136" s="102" t="s">
        <v>86</v>
      </c>
      <c r="F4136" s="102" t="s">
        <v>86</v>
      </c>
    </row>
    <row r="4137" hidden="1">
      <c r="A4137" s="102" t="s">
        <v>2348</v>
      </c>
      <c r="B4137" s="102" t="s">
        <v>135</v>
      </c>
      <c r="C4137" s="102" t="s">
        <v>136</v>
      </c>
      <c r="D4137" s="191">
        <v>45455.0</v>
      </c>
      <c r="E4137" s="102" t="s">
        <v>114</v>
      </c>
      <c r="F4137" s="102" t="s">
        <v>86</v>
      </c>
    </row>
    <row r="4138" hidden="1">
      <c r="A4138" s="102" t="s">
        <v>2348</v>
      </c>
      <c r="B4138" s="102" t="s">
        <v>96</v>
      </c>
      <c r="C4138" s="102" t="s">
        <v>97</v>
      </c>
      <c r="D4138" s="191">
        <v>45455.0</v>
      </c>
      <c r="E4138" s="102" t="s">
        <v>86</v>
      </c>
      <c r="F4138" s="102" t="s">
        <v>86</v>
      </c>
    </row>
    <row r="4139" hidden="1">
      <c r="A4139" s="102" t="s">
        <v>2348</v>
      </c>
      <c r="B4139" s="102" t="s">
        <v>79</v>
      </c>
      <c r="C4139" s="102" t="s">
        <v>80</v>
      </c>
      <c r="D4139" s="191">
        <v>45455.0</v>
      </c>
      <c r="E4139" s="102" t="s">
        <v>86</v>
      </c>
      <c r="F4139" s="102" t="s">
        <v>86</v>
      </c>
    </row>
    <row r="4140" hidden="1">
      <c r="A4140" s="102" t="s">
        <v>2286</v>
      </c>
      <c r="B4140" s="102" t="s">
        <v>866</v>
      </c>
      <c r="C4140" s="102" t="s">
        <v>867</v>
      </c>
      <c r="D4140" s="191">
        <v>45455.0</v>
      </c>
      <c r="E4140" s="102" t="s">
        <v>439</v>
      </c>
      <c r="F4140" s="102" t="s">
        <v>439</v>
      </c>
    </row>
    <row r="4141" hidden="1">
      <c r="A4141" s="102" t="s">
        <v>2286</v>
      </c>
      <c r="B4141" s="102" t="s">
        <v>854</v>
      </c>
      <c r="C4141" s="102" t="s">
        <v>855</v>
      </c>
      <c r="D4141" s="191">
        <v>45455.0</v>
      </c>
      <c r="E4141" s="102" t="s">
        <v>439</v>
      </c>
      <c r="F4141" s="102" t="s">
        <v>439</v>
      </c>
    </row>
    <row r="4142" hidden="1">
      <c r="A4142" s="102" t="s">
        <v>2286</v>
      </c>
      <c r="B4142" s="102" t="s">
        <v>834</v>
      </c>
      <c r="C4142" s="102" t="s">
        <v>835</v>
      </c>
      <c r="D4142" s="191">
        <v>45455.0</v>
      </c>
      <c r="E4142" s="102" t="s">
        <v>439</v>
      </c>
      <c r="F4142" s="102" t="s">
        <v>439</v>
      </c>
    </row>
    <row r="4143" hidden="1">
      <c r="A4143" s="102" t="s">
        <v>2286</v>
      </c>
      <c r="B4143" s="102" t="s">
        <v>808</v>
      </c>
      <c r="C4143" s="102" t="s">
        <v>809</v>
      </c>
      <c r="D4143" s="191">
        <v>45455.0</v>
      </c>
      <c r="E4143" s="102" t="s">
        <v>439</v>
      </c>
      <c r="F4143" s="102" t="s">
        <v>439</v>
      </c>
    </row>
    <row r="4144" hidden="1">
      <c r="A4144" s="102" t="s">
        <v>2286</v>
      </c>
      <c r="B4144" s="102" t="s">
        <v>781</v>
      </c>
      <c r="C4144" s="102" t="s">
        <v>782</v>
      </c>
      <c r="D4144" s="191">
        <v>45455.0</v>
      </c>
      <c r="E4144" s="102" t="s">
        <v>439</v>
      </c>
      <c r="F4144" s="102" t="s">
        <v>439</v>
      </c>
    </row>
    <row r="4145" hidden="1">
      <c r="A4145" s="102" t="s">
        <v>2286</v>
      </c>
      <c r="B4145" s="102" t="s">
        <v>684</v>
      </c>
      <c r="C4145" s="102" t="s">
        <v>685</v>
      </c>
      <c r="D4145" s="191">
        <v>45455.0</v>
      </c>
      <c r="E4145" s="102" t="s">
        <v>439</v>
      </c>
      <c r="F4145" s="102" t="s">
        <v>439</v>
      </c>
    </row>
    <row r="4146" hidden="1">
      <c r="A4146" s="102" t="s">
        <v>2286</v>
      </c>
      <c r="B4146" s="102" t="s">
        <v>444</v>
      </c>
      <c r="C4146" s="102" t="s">
        <v>445</v>
      </c>
      <c r="D4146" s="191">
        <v>45455.0</v>
      </c>
      <c r="E4146" s="102" t="s">
        <v>439</v>
      </c>
      <c r="F4146" s="102" t="s">
        <v>439</v>
      </c>
    </row>
    <row r="4147" hidden="1">
      <c r="A4147" s="102" t="s">
        <v>2365</v>
      </c>
      <c r="B4147" s="102" t="s">
        <v>135</v>
      </c>
      <c r="C4147" s="102" t="s">
        <v>136</v>
      </c>
      <c r="D4147" s="191">
        <v>45485.0</v>
      </c>
      <c r="E4147" s="102" t="s">
        <v>114</v>
      </c>
      <c r="F4147" s="102" t="s">
        <v>114</v>
      </c>
    </row>
    <row r="4148" hidden="1">
      <c r="A4148" s="102" t="s">
        <v>2365</v>
      </c>
      <c r="B4148" s="102" t="s">
        <v>120</v>
      </c>
      <c r="C4148" s="102" t="s">
        <v>121</v>
      </c>
      <c r="D4148" s="191">
        <v>45485.0</v>
      </c>
      <c r="E4148" s="102" t="s">
        <v>114</v>
      </c>
      <c r="F4148" s="102" t="s">
        <v>114</v>
      </c>
    </row>
    <row r="4149" hidden="1">
      <c r="A4149" s="102" t="s">
        <v>2365</v>
      </c>
      <c r="B4149" s="102" t="s">
        <v>74</v>
      </c>
      <c r="C4149" s="102" t="s">
        <v>75</v>
      </c>
      <c r="D4149" s="191">
        <v>45485.0</v>
      </c>
      <c r="E4149" s="102" t="s">
        <v>86</v>
      </c>
      <c r="F4149" s="102" t="s">
        <v>114</v>
      </c>
    </row>
    <row r="4150" hidden="1">
      <c r="A4150" s="102" t="s">
        <v>2239</v>
      </c>
      <c r="B4150" s="102" t="s">
        <v>896</v>
      </c>
      <c r="C4150" s="102" t="s">
        <v>897</v>
      </c>
      <c r="D4150" s="191">
        <v>45485.0</v>
      </c>
      <c r="E4150" s="102" t="s">
        <v>225</v>
      </c>
      <c r="F4150" s="102" t="s">
        <v>225</v>
      </c>
    </row>
    <row r="4151">
      <c r="A4151" s="102" t="s">
        <v>2239</v>
      </c>
      <c r="B4151" s="102" t="s">
        <v>621</v>
      </c>
      <c r="C4151" s="102" t="s">
        <v>622</v>
      </c>
      <c r="D4151" s="191">
        <v>45485.0</v>
      </c>
      <c r="E4151" s="102" t="s">
        <v>225</v>
      </c>
      <c r="F4151" s="102" t="s">
        <v>225</v>
      </c>
    </row>
    <row r="4152" hidden="1">
      <c r="A4152" s="102" t="s">
        <v>2239</v>
      </c>
      <c r="B4152" s="102" t="s">
        <v>369</v>
      </c>
      <c r="C4152" s="102" t="s">
        <v>39</v>
      </c>
      <c r="D4152" s="191">
        <v>45485.0</v>
      </c>
      <c r="E4152" s="102" t="s">
        <v>225</v>
      </c>
      <c r="F4152" s="102" t="s">
        <v>225</v>
      </c>
    </row>
    <row r="4153" hidden="1">
      <c r="A4153" s="102" t="s">
        <v>2239</v>
      </c>
      <c r="B4153" s="102" t="s">
        <v>361</v>
      </c>
      <c r="C4153" s="102" t="s">
        <v>362</v>
      </c>
      <c r="D4153" s="191">
        <v>45485.0</v>
      </c>
      <c r="E4153" s="102" t="s">
        <v>225</v>
      </c>
      <c r="F4153" s="102" t="s">
        <v>225</v>
      </c>
    </row>
    <row r="4154" hidden="1">
      <c r="A4154" s="102" t="s">
        <v>2239</v>
      </c>
      <c r="B4154" s="102" t="s">
        <v>357</v>
      </c>
      <c r="C4154" s="102" t="s">
        <v>358</v>
      </c>
      <c r="D4154" s="191">
        <v>45485.0</v>
      </c>
      <c r="E4154" s="102" t="s">
        <v>225</v>
      </c>
      <c r="F4154" s="102" t="s">
        <v>225</v>
      </c>
    </row>
    <row r="4155" hidden="1">
      <c r="A4155" s="102" t="s">
        <v>2239</v>
      </c>
      <c r="B4155" s="102" t="s">
        <v>246</v>
      </c>
      <c r="C4155" s="102" t="s">
        <v>130</v>
      </c>
      <c r="D4155" s="191">
        <v>45485.0</v>
      </c>
      <c r="E4155" s="102" t="s">
        <v>225</v>
      </c>
      <c r="F4155" s="102" t="s">
        <v>225</v>
      </c>
    </row>
    <row r="4156" hidden="1">
      <c r="A4156" s="102" t="s">
        <v>2239</v>
      </c>
      <c r="B4156" s="102" t="s">
        <v>230</v>
      </c>
      <c r="C4156" s="102" t="s">
        <v>231</v>
      </c>
      <c r="D4156" s="172">
        <v>45485.0</v>
      </c>
      <c r="E4156" s="102" t="s">
        <v>225</v>
      </c>
      <c r="F4156" s="102" t="s">
        <v>225</v>
      </c>
    </row>
    <row r="4157" hidden="1">
      <c r="A4157" s="102" t="s">
        <v>2239</v>
      </c>
      <c r="B4157" s="102" t="s">
        <v>227</v>
      </c>
      <c r="C4157" s="102" t="s">
        <v>228</v>
      </c>
      <c r="D4157" s="191">
        <v>45485.0</v>
      </c>
      <c r="E4157" s="102" t="s">
        <v>225</v>
      </c>
      <c r="F4157" s="102" t="s">
        <v>225</v>
      </c>
    </row>
    <row r="4158" hidden="1">
      <c r="A4158" s="102" t="s">
        <v>2239</v>
      </c>
      <c r="B4158" s="102" t="s">
        <v>222</v>
      </c>
      <c r="C4158" s="102" t="s">
        <v>224</v>
      </c>
      <c r="D4158" s="191">
        <v>45485.0</v>
      </c>
      <c r="E4158" s="102" t="s">
        <v>225</v>
      </c>
      <c r="F4158" s="102" t="s">
        <v>225</v>
      </c>
    </row>
    <row r="4159" hidden="1">
      <c r="A4159" s="102" t="s">
        <v>2356</v>
      </c>
      <c r="B4159" s="102" t="s">
        <v>845</v>
      </c>
      <c r="C4159" s="102" t="s">
        <v>846</v>
      </c>
      <c r="D4159" s="191">
        <v>45485.0</v>
      </c>
      <c r="E4159" s="102" t="s">
        <v>190</v>
      </c>
      <c r="F4159" s="102" t="s">
        <v>190</v>
      </c>
    </row>
    <row r="4160" hidden="1">
      <c r="A4160" s="102" t="s">
        <v>2356</v>
      </c>
      <c r="B4160" s="102" t="s">
        <v>212</v>
      </c>
      <c r="C4160" s="102" t="s">
        <v>213</v>
      </c>
      <c r="D4160" s="191">
        <v>45485.0</v>
      </c>
      <c r="E4160" s="102" t="s">
        <v>190</v>
      </c>
      <c r="F4160" s="102" t="s">
        <v>190</v>
      </c>
    </row>
    <row r="4161" hidden="1">
      <c r="A4161" s="102" t="s">
        <v>2356</v>
      </c>
      <c r="B4161" s="102" t="s">
        <v>197</v>
      </c>
      <c r="C4161" s="102" t="s">
        <v>198</v>
      </c>
      <c r="D4161" s="191">
        <v>45485.0</v>
      </c>
      <c r="E4161" s="102" t="s">
        <v>190</v>
      </c>
      <c r="F4161" s="102" t="s">
        <v>190</v>
      </c>
    </row>
    <row r="4162" hidden="1">
      <c r="A4162" s="102" t="s">
        <v>2356</v>
      </c>
      <c r="B4162" s="102" t="s">
        <v>193</v>
      </c>
      <c r="C4162" s="102" t="s">
        <v>194</v>
      </c>
      <c r="D4162" s="191">
        <v>45485.0</v>
      </c>
      <c r="E4162" s="102" t="s">
        <v>190</v>
      </c>
      <c r="F4162" s="102" t="s">
        <v>190</v>
      </c>
    </row>
    <row r="4163" hidden="1">
      <c r="A4163" s="102" t="s">
        <v>2356</v>
      </c>
      <c r="B4163" s="102" t="s">
        <v>187</v>
      </c>
      <c r="C4163" s="102" t="s">
        <v>189</v>
      </c>
      <c r="D4163" s="191">
        <v>45485.0</v>
      </c>
      <c r="E4163" s="102" t="s">
        <v>190</v>
      </c>
      <c r="F4163" s="102" t="s">
        <v>190</v>
      </c>
    </row>
    <row r="4164" hidden="1">
      <c r="A4164" s="102" t="s">
        <v>2248</v>
      </c>
      <c r="B4164" s="102" t="s">
        <v>863</v>
      </c>
      <c r="C4164" s="102" t="s">
        <v>864</v>
      </c>
      <c r="D4164" s="191">
        <v>45485.0</v>
      </c>
      <c r="E4164" s="102" t="s">
        <v>232</v>
      </c>
      <c r="F4164" s="102" t="s">
        <v>232</v>
      </c>
    </row>
    <row r="4165" hidden="1">
      <c r="A4165" s="102" t="s">
        <v>2248</v>
      </c>
      <c r="B4165" s="102" t="s">
        <v>730</v>
      </c>
      <c r="C4165" s="102" t="s">
        <v>731</v>
      </c>
      <c r="D4165" s="191">
        <v>45485.0</v>
      </c>
      <c r="E4165" s="102" t="s">
        <v>306</v>
      </c>
      <c r="F4165" s="102" t="s">
        <v>232</v>
      </c>
    </row>
    <row r="4166" hidden="1">
      <c r="A4166" s="102" t="s">
        <v>2248</v>
      </c>
      <c r="B4166" s="102" t="s">
        <v>681</v>
      </c>
      <c r="C4166" s="102" t="s">
        <v>682</v>
      </c>
      <c r="D4166" s="191">
        <v>45485.0</v>
      </c>
      <c r="E4166" s="102" t="s">
        <v>306</v>
      </c>
      <c r="F4166" s="102" t="s">
        <v>232</v>
      </c>
    </row>
    <row r="4167" hidden="1">
      <c r="A4167" s="102" t="s">
        <v>2248</v>
      </c>
      <c r="B4167" s="102" t="s">
        <v>674</v>
      </c>
      <c r="C4167" s="102" t="s">
        <v>675</v>
      </c>
      <c r="D4167" s="191">
        <v>45485.0</v>
      </c>
      <c r="E4167" s="102" t="s">
        <v>439</v>
      </c>
      <c r="F4167" s="102" t="s">
        <v>232</v>
      </c>
    </row>
    <row r="4168" hidden="1">
      <c r="A4168" s="102" t="s">
        <v>2248</v>
      </c>
      <c r="B4168" s="102" t="s">
        <v>373</v>
      </c>
      <c r="C4168" s="102" t="s">
        <v>374</v>
      </c>
      <c r="D4168" s="191">
        <v>45485.0</v>
      </c>
      <c r="E4168" s="102" t="s">
        <v>327</v>
      </c>
      <c r="F4168" s="102" t="s">
        <v>232</v>
      </c>
    </row>
    <row r="4169" hidden="1">
      <c r="A4169" s="102" t="s">
        <v>2248</v>
      </c>
      <c r="B4169" s="102" t="s">
        <v>295</v>
      </c>
      <c r="C4169" s="102" t="s">
        <v>296</v>
      </c>
      <c r="D4169" s="191">
        <v>45485.0</v>
      </c>
      <c r="E4169" s="102" t="s">
        <v>232</v>
      </c>
      <c r="F4169" s="102" t="s">
        <v>232</v>
      </c>
    </row>
    <row r="4170" hidden="1">
      <c r="A4170" s="102" t="s">
        <v>2277</v>
      </c>
      <c r="B4170" s="102" t="s">
        <v>870</v>
      </c>
      <c r="C4170" s="102" t="s">
        <v>871</v>
      </c>
      <c r="D4170" s="191">
        <v>45516.0</v>
      </c>
      <c r="E4170" s="102" t="s">
        <v>306</v>
      </c>
      <c r="F4170" s="102" t="s">
        <v>306</v>
      </c>
    </row>
    <row r="4171" hidden="1">
      <c r="A4171" s="102" t="s">
        <v>2277</v>
      </c>
      <c r="B4171" s="102" t="s">
        <v>849</v>
      </c>
      <c r="C4171" s="102" t="s">
        <v>850</v>
      </c>
      <c r="D4171" s="191">
        <v>45516.0</v>
      </c>
      <c r="E4171" s="102" t="s">
        <v>306</v>
      </c>
      <c r="F4171" s="102" t="s">
        <v>306</v>
      </c>
    </row>
    <row r="4172" hidden="1">
      <c r="A4172" s="102" t="s">
        <v>2277</v>
      </c>
      <c r="B4172" s="102" t="s">
        <v>730</v>
      </c>
      <c r="C4172" s="102" t="s">
        <v>731</v>
      </c>
      <c r="D4172" s="191">
        <v>45516.0</v>
      </c>
      <c r="E4172" s="102" t="s">
        <v>306</v>
      </c>
      <c r="F4172" s="102" t="s">
        <v>306</v>
      </c>
    </row>
    <row r="4173" hidden="1">
      <c r="A4173" s="102" t="s">
        <v>2277</v>
      </c>
      <c r="B4173" s="102" t="s">
        <v>670</v>
      </c>
      <c r="C4173" s="102" t="s">
        <v>671</v>
      </c>
      <c r="D4173" s="191">
        <v>45516.0</v>
      </c>
      <c r="E4173" s="102" t="s">
        <v>306</v>
      </c>
      <c r="F4173" s="102" t="s">
        <v>306</v>
      </c>
    </row>
    <row r="4174" hidden="1">
      <c r="A4174" s="102" t="s">
        <v>2277</v>
      </c>
      <c r="B4174" s="102" t="s">
        <v>418</v>
      </c>
      <c r="C4174" s="102" t="s">
        <v>419</v>
      </c>
      <c r="D4174" s="191">
        <v>45516.0</v>
      </c>
      <c r="E4174" s="102" t="s">
        <v>306</v>
      </c>
      <c r="F4174" s="102" t="s">
        <v>306</v>
      </c>
    </row>
    <row r="4175" hidden="1">
      <c r="A4175" s="102" t="s">
        <v>2277</v>
      </c>
      <c r="B4175" s="102" t="s">
        <v>222</v>
      </c>
      <c r="C4175" s="102" t="s">
        <v>224</v>
      </c>
      <c r="D4175" s="191">
        <v>45516.0</v>
      </c>
      <c r="E4175" s="102" t="s">
        <v>225</v>
      </c>
      <c r="F4175" s="102" t="s">
        <v>306</v>
      </c>
    </row>
    <row r="4176" hidden="1">
      <c r="A4176" s="102" t="s">
        <v>2375</v>
      </c>
      <c r="B4176" s="102" t="s">
        <v>839</v>
      </c>
      <c r="C4176" s="102" t="s">
        <v>840</v>
      </c>
      <c r="D4176" s="191">
        <v>45516.0</v>
      </c>
      <c r="E4176" s="102" t="s">
        <v>27</v>
      </c>
      <c r="F4176" s="102" t="s">
        <v>50</v>
      </c>
    </row>
    <row r="4177" hidden="1">
      <c r="A4177" s="102" t="s">
        <v>2375</v>
      </c>
      <c r="B4177" s="102" t="s">
        <v>818</v>
      </c>
      <c r="C4177" s="102" t="s">
        <v>819</v>
      </c>
      <c r="D4177" s="191">
        <v>45516.0</v>
      </c>
      <c r="E4177" s="102" t="s">
        <v>50</v>
      </c>
      <c r="F4177" s="102" t="s">
        <v>50</v>
      </c>
    </row>
    <row r="4178" hidden="1">
      <c r="A4178" s="102" t="s">
        <v>2375</v>
      </c>
      <c r="B4178" s="102" t="s">
        <v>783</v>
      </c>
      <c r="C4178" s="102" t="s">
        <v>784</v>
      </c>
      <c r="D4178" s="191">
        <v>45516.0</v>
      </c>
      <c r="E4178" s="102" t="s">
        <v>50</v>
      </c>
      <c r="F4178" s="102" t="s">
        <v>50</v>
      </c>
    </row>
    <row r="4179" hidden="1">
      <c r="A4179" s="102" t="s">
        <v>2375</v>
      </c>
      <c r="B4179" s="102" t="s">
        <v>776</v>
      </c>
      <c r="C4179" s="102" t="s">
        <v>777</v>
      </c>
      <c r="D4179" s="191">
        <v>45516.0</v>
      </c>
      <c r="E4179" s="102" t="s">
        <v>50</v>
      </c>
      <c r="F4179" s="102" t="s">
        <v>50</v>
      </c>
    </row>
    <row r="4180" hidden="1">
      <c r="A4180" s="102" t="s">
        <v>2375</v>
      </c>
      <c r="B4180" s="102" t="s">
        <v>755</v>
      </c>
      <c r="C4180" s="102" t="s">
        <v>756</v>
      </c>
      <c r="D4180" s="191">
        <v>45516.0</v>
      </c>
      <c r="E4180" s="102" t="s">
        <v>50</v>
      </c>
      <c r="F4180" s="102" t="s">
        <v>50</v>
      </c>
    </row>
    <row r="4181" hidden="1">
      <c r="A4181" s="102" t="s">
        <v>2375</v>
      </c>
      <c r="B4181" s="102" t="s">
        <v>665</v>
      </c>
      <c r="C4181" s="102" t="s">
        <v>666</v>
      </c>
      <c r="D4181" s="191">
        <v>45516.0</v>
      </c>
      <c r="E4181" s="102" t="s">
        <v>50</v>
      </c>
      <c r="F4181" s="102" t="s">
        <v>50</v>
      </c>
    </row>
    <row r="4182" hidden="1">
      <c r="A4182" s="102" t="s">
        <v>2375</v>
      </c>
      <c r="B4182" s="102" t="s">
        <v>174</v>
      </c>
      <c r="C4182" s="102" t="s">
        <v>175</v>
      </c>
      <c r="D4182" s="191">
        <v>45516.0</v>
      </c>
      <c r="E4182" s="102" t="s">
        <v>50</v>
      </c>
      <c r="F4182" s="102" t="s">
        <v>50</v>
      </c>
    </row>
    <row r="4183" hidden="1">
      <c r="A4183" s="102" t="s">
        <v>2375</v>
      </c>
      <c r="B4183" s="102" t="s">
        <v>74</v>
      </c>
      <c r="C4183" s="102" t="s">
        <v>75</v>
      </c>
      <c r="D4183" s="191">
        <v>45516.0</v>
      </c>
      <c r="E4183" s="102" t="s">
        <v>86</v>
      </c>
      <c r="F4183" s="102" t="s">
        <v>50</v>
      </c>
    </row>
    <row r="4184" hidden="1">
      <c r="A4184" s="102" t="s">
        <v>2240</v>
      </c>
      <c r="B4184" s="102" t="s">
        <v>896</v>
      </c>
      <c r="C4184" s="102" t="s">
        <v>897</v>
      </c>
      <c r="D4184" s="191">
        <v>45516.0</v>
      </c>
      <c r="E4184" s="102" t="s">
        <v>225</v>
      </c>
      <c r="F4184" s="102" t="s">
        <v>225</v>
      </c>
    </row>
    <row r="4185">
      <c r="A4185" s="102" t="s">
        <v>2240</v>
      </c>
      <c r="B4185" s="102" t="s">
        <v>621</v>
      </c>
      <c r="C4185" s="102" t="s">
        <v>622</v>
      </c>
      <c r="D4185" s="191">
        <v>45516.0</v>
      </c>
      <c r="E4185" s="102" t="s">
        <v>225</v>
      </c>
      <c r="F4185" s="102" t="s">
        <v>225</v>
      </c>
    </row>
    <row r="4186" hidden="1">
      <c r="A4186" s="102" t="s">
        <v>2240</v>
      </c>
      <c r="B4186" s="102" t="s">
        <v>369</v>
      </c>
      <c r="C4186" s="102" t="s">
        <v>39</v>
      </c>
      <c r="D4186" s="191">
        <v>45516.0</v>
      </c>
      <c r="E4186" s="102" t="s">
        <v>225</v>
      </c>
      <c r="F4186" s="102" t="s">
        <v>225</v>
      </c>
    </row>
    <row r="4187" hidden="1">
      <c r="A4187" s="102" t="s">
        <v>2240</v>
      </c>
      <c r="B4187" s="102" t="s">
        <v>361</v>
      </c>
      <c r="C4187" s="102" t="s">
        <v>362</v>
      </c>
      <c r="D4187" s="191">
        <v>45516.0</v>
      </c>
      <c r="E4187" s="102" t="s">
        <v>225</v>
      </c>
      <c r="F4187" s="102" t="s">
        <v>225</v>
      </c>
    </row>
    <row r="4188" hidden="1">
      <c r="A4188" s="102" t="s">
        <v>2240</v>
      </c>
      <c r="B4188" s="102" t="s">
        <v>357</v>
      </c>
      <c r="C4188" s="102" t="s">
        <v>358</v>
      </c>
      <c r="D4188" s="191">
        <v>45516.0</v>
      </c>
      <c r="E4188" s="102" t="s">
        <v>225</v>
      </c>
      <c r="F4188" s="102" t="s">
        <v>225</v>
      </c>
    </row>
    <row r="4189" hidden="1">
      <c r="A4189" s="102" t="s">
        <v>2240</v>
      </c>
      <c r="B4189" s="102" t="s">
        <v>246</v>
      </c>
      <c r="C4189" s="102" t="s">
        <v>130</v>
      </c>
      <c r="D4189" s="191">
        <v>45516.0</v>
      </c>
      <c r="E4189" s="102" t="s">
        <v>225</v>
      </c>
      <c r="F4189" s="102" t="s">
        <v>225</v>
      </c>
    </row>
    <row r="4190" hidden="1">
      <c r="A4190" s="102" t="s">
        <v>2240</v>
      </c>
      <c r="B4190" s="102" t="s">
        <v>227</v>
      </c>
      <c r="C4190" s="102" t="s">
        <v>228</v>
      </c>
      <c r="D4190" s="191">
        <v>45516.0</v>
      </c>
      <c r="E4190" s="102" t="s">
        <v>225</v>
      </c>
      <c r="F4190" s="102" t="s">
        <v>225</v>
      </c>
    </row>
    <row r="4191" hidden="1">
      <c r="A4191" s="102" t="s">
        <v>2249</v>
      </c>
      <c r="B4191" s="102" t="s">
        <v>863</v>
      </c>
      <c r="C4191" s="102" t="s">
        <v>864</v>
      </c>
      <c r="D4191" s="191">
        <v>45516.0</v>
      </c>
      <c r="E4191" s="102" t="s">
        <v>232</v>
      </c>
      <c r="F4191" s="102" t="s">
        <v>232</v>
      </c>
    </row>
    <row r="4192" hidden="1">
      <c r="A4192" s="102" t="s">
        <v>2249</v>
      </c>
      <c r="B4192" s="102" t="s">
        <v>730</v>
      </c>
      <c r="C4192" s="102" t="s">
        <v>731</v>
      </c>
      <c r="D4192" s="191">
        <v>45516.0</v>
      </c>
      <c r="E4192" s="102" t="s">
        <v>306</v>
      </c>
      <c r="F4192" s="102" t="s">
        <v>232</v>
      </c>
    </row>
    <row r="4193" hidden="1">
      <c r="A4193" s="102" t="s">
        <v>2249</v>
      </c>
      <c r="B4193" s="102" t="s">
        <v>408</v>
      </c>
      <c r="C4193" s="102" t="s">
        <v>409</v>
      </c>
      <c r="D4193" s="172">
        <v>45516.0</v>
      </c>
      <c r="E4193" s="102" t="s">
        <v>306</v>
      </c>
      <c r="F4193" s="102" t="s">
        <v>232</v>
      </c>
    </row>
    <row r="4194" hidden="1">
      <c r="A4194" s="102" t="s">
        <v>2249</v>
      </c>
      <c r="B4194" s="102" t="s">
        <v>373</v>
      </c>
      <c r="C4194" s="102" t="s">
        <v>374</v>
      </c>
      <c r="D4194" s="191">
        <v>45516.0</v>
      </c>
      <c r="E4194" s="102" t="s">
        <v>327</v>
      </c>
      <c r="F4194" s="102" t="s">
        <v>232</v>
      </c>
    </row>
    <row r="4195" hidden="1">
      <c r="A4195" s="102" t="s">
        <v>2249</v>
      </c>
      <c r="B4195" s="102" t="s">
        <v>323</v>
      </c>
      <c r="C4195" s="102" t="s">
        <v>324</v>
      </c>
      <c r="D4195" s="191">
        <v>45516.0</v>
      </c>
      <c r="E4195" s="102" t="s">
        <v>232</v>
      </c>
      <c r="F4195" s="102" t="s">
        <v>232</v>
      </c>
    </row>
    <row r="4196" hidden="1">
      <c r="A4196" s="102" t="s">
        <v>2249</v>
      </c>
      <c r="B4196" s="102" t="s">
        <v>309</v>
      </c>
      <c r="C4196" s="102" t="s">
        <v>310</v>
      </c>
      <c r="D4196" s="191">
        <v>45516.0</v>
      </c>
      <c r="E4196" s="102" t="s">
        <v>232</v>
      </c>
      <c r="F4196" s="102" t="s">
        <v>232</v>
      </c>
    </row>
    <row r="4197" hidden="1">
      <c r="A4197" s="102" t="s">
        <v>2249</v>
      </c>
      <c r="B4197" s="102" t="s">
        <v>304</v>
      </c>
      <c r="C4197" s="102" t="s">
        <v>305</v>
      </c>
      <c r="D4197" s="191">
        <v>45516.0</v>
      </c>
      <c r="E4197" s="102" t="s">
        <v>232</v>
      </c>
      <c r="F4197" s="102" t="s">
        <v>232</v>
      </c>
    </row>
    <row r="4198" hidden="1">
      <c r="A4198" s="102" t="s">
        <v>2249</v>
      </c>
      <c r="B4198" s="102" t="s">
        <v>295</v>
      </c>
      <c r="C4198" s="102" t="s">
        <v>296</v>
      </c>
      <c r="D4198" s="191">
        <v>45516.0</v>
      </c>
      <c r="E4198" s="102" t="s">
        <v>232</v>
      </c>
      <c r="F4198" s="102" t="s">
        <v>232</v>
      </c>
    </row>
    <row r="4199" hidden="1">
      <c r="A4199" s="102" t="s">
        <v>2249</v>
      </c>
      <c r="B4199" s="102" t="s">
        <v>271</v>
      </c>
      <c r="C4199" s="102" t="s">
        <v>272</v>
      </c>
      <c r="D4199" s="191">
        <v>45516.0</v>
      </c>
      <c r="E4199" s="102" t="s">
        <v>232</v>
      </c>
      <c r="F4199" s="102" t="s">
        <v>232</v>
      </c>
    </row>
    <row r="4200" hidden="1">
      <c r="A4200" s="102" t="s">
        <v>2249</v>
      </c>
      <c r="B4200" s="102" t="s">
        <v>264</v>
      </c>
      <c r="C4200" s="102" t="s">
        <v>265</v>
      </c>
      <c r="D4200" s="191">
        <v>45516.0</v>
      </c>
      <c r="E4200" s="102" t="s">
        <v>232</v>
      </c>
      <c r="F4200" s="102" t="s">
        <v>232</v>
      </c>
    </row>
    <row r="4201" hidden="1">
      <c r="A4201" s="102" t="s">
        <v>2249</v>
      </c>
      <c r="B4201" s="102" t="s">
        <v>243</v>
      </c>
      <c r="C4201" s="102" t="s">
        <v>244</v>
      </c>
      <c r="D4201" s="191">
        <v>45516.0</v>
      </c>
      <c r="E4201" s="102" t="s">
        <v>225</v>
      </c>
      <c r="F4201" s="102" t="s">
        <v>232</v>
      </c>
    </row>
    <row r="4202" hidden="1">
      <c r="A4202" s="102" t="s">
        <v>2249</v>
      </c>
      <c r="B4202" s="102" t="s">
        <v>230</v>
      </c>
      <c r="C4202" s="102" t="s">
        <v>231</v>
      </c>
      <c r="D4202" s="172">
        <v>45516.0</v>
      </c>
      <c r="E4202" s="102" t="s">
        <v>225</v>
      </c>
      <c r="F4202" s="102" t="s">
        <v>232</v>
      </c>
    </row>
    <row r="4203" hidden="1">
      <c r="A4203" s="102" t="s">
        <v>2304</v>
      </c>
      <c r="B4203" s="102" t="s">
        <v>842</v>
      </c>
      <c r="C4203" s="102" t="s">
        <v>843</v>
      </c>
      <c r="D4203" s="191">
        <v>45516.0</v>
      </c>
      <c r="E4203" s="102" t="s">
        <v>472</v>
      </c>
      <c r="F4203" s="102" t="s">
        <v>472</v>
      </c>
    </row>
    <row r="4204" hidden="1">
      <c r="A4204" s="102" t="s">
        <v>2304</v>
      </c>
      <c r="B4204" s="102" t="s">
        <v>815</v>
      </c>
      <c r="C4204" s="102" t="s">
        <v>816</v>
      </c>
      <c r="D4204" s="191">
        <v>45516.0</v>
      </c>
      <c r="E4204" s="102" t="s">
        <v>472</v>
      </c>
      <c r="F4204" s="102" t="s">
        <v>472</v>
      </c>
    </row>
    <row r="4205" hidden="1">
      <c r="A4205" s="102" t="s">
        <v>2304</v>
      </c>
      <c r="B4205" s="102" t="s">
        <v>687</v>
      </c>
      <c r="C4205" s="102" t="s">
        <v>688</v>
      </c>
      <c r="D4205" s="191">
        <v>45516.0</v>
      </c>
      <c r="E4205" s="102" t="s">
        <v>472</v>
      </c>
      <c r="F4205" s="102" t="s">
        <v>472</v>
      </c>
    </row>
    <row r="4206" hidden="1">
      <c r="A4206" s="102" t="s">
        <v>2304</v>
      </c>
      <c r="B4206" s="102" t="s">
        <v>514</v>
      </c>
      <c r="C4206" s="102" t="s">
        <v>515</v>
      </c>
      <c r="D4206" s="191">
        <v>45516.0</v>
      </c>
      <c r="E4206" s="102" t="s">
        <v>472</v>
      </c>
      <c r="F4206" s="102" t="s">
        <v>472</v>
      </c>
    </row>
    <row r="4207" hidden="1">
      <c r="A4207" s="102" t="s">
        <v>2304</v>
      </c>
      <c r="B4207" s="102" t="s">
        <v>508</v>
      </c>
      <c r="C4207" s="102" t="s">
        <v>509</v>
      </c>
      <c r="D4207" s="191">
        <v>45516.0</v>
      </c>
      <c r="E4207" s="102" t="s">
        <v>472</v>
      </c>
      <c r="F4207" s="102" t="s">
        <v>472</v>
      </c>
    </row>
    <row r="4208" hidden="1">
      <c r="A4208" s="102" t="s">
        <v>2304</v>
      </c>
      <c r="B4208" s="102" t="s">
        <v>504</v>
      </c>
      <c r="C4208" s="102" t="s">
        <v>505</v>
      </c>
      <c r="D4208" s="191">
        <v>45516.0</v>
      </c>
      <c r="E4208" s="102" t="s">
        <v>472</v>
      </c>
      <c r="F4208" s="102" t="s">
        <v>472</v>
      </c>
    </row>
    <row r="4209" hidden="1">
      <c r="A4209" s="102" t="s">
        <v>2304</v>
      </c>
      <c r="B4209" s="102" t="s">
        <v>496</v>
      </c>
      <c r="C4209" s="102" t="s">
        <v>497</v>
      </c>
      <c r="D4209" s="191">
        <v>45516.0</v>
      </c>
      <c r="E4209" s="102" t="s">
        <v>472</v>
      </c>
      <c r="F4209" s="102" t="s">
        <v>472</v>
      </c>
    </row>
    <row r="4210" hidden="1">
      <c r="A4210" s="102" t="s">
        <v>2304</v>
      </c>
      <c r="B4210" s="102" t="s">
        <v>490</v>
      </c>
      <c r="C4210" s="102" t="s">
        <v>491</v>
      </c>
      <c r="D4210" s="191">
        <v>45516.0</v>
      </c>
      <c r="E4210" s="102" t="s">
        <v>472</v>
      </c>
      <c r="F4210" s="102" t="s">
        <v>472</v>
      </c>
    </row>
    <row r="4211" hidden="1">
      <c r="A4211" s="102" t="s">
        <v>2332</v>
      </c>
      <c r="B4211" s="102" t="s">
        <v>768</v>
      </c>
      <c r="C4211" s="102" t="s">
        <v>769</v>
      </c>
      <c r="D4211" s="191">
        <v>45547.0</v>
      </c>
      <c r="E4211" s="102" t="s">
        <v>141</v>
      </c>
      <c r="F4211" s="102" t="s">
        <v>141</v>
      </c>
    </row>
    <row r="4212" hidden="1">
      <c r="A4212" s="102" t="s">
        <v>2332</v>
      </c>
      <c r="B4212" s="102" t="s">
        <v>719</v>
      </c>
      <c r="C4212" s="102" t="s">
        <v>720</v>
      </c>
      <c r="D4212" s="191">
        <v>45547.0</v>
      </c>
      <c r="E4212" s="102" t="s">
        <v>141</v>
      </c>
      <c r="F4212" s="102" t="s">
        <v>141</v>
      </c>
    </row>
    <row r="4213" hidden="1">
      <c r="A4213" s="102" t="s">
        <v>2332</v>
      </c>
      <c r="B4213" s="102" t="s">
        <v>160</v>
      </c>
      <c r="C4213" s="102" t="s">
        <v>161</v>
      </c>
      <c r="D4213" s="191">
        <v>45547.0</v>
      </c>
      <c r="E4213" s="102" t="s">
        <v>141</v>
      </c>
      <c r="F4213" s="102" t="s">
        <v>141</v>
      </c>
    </row>
    <row r="4214" hidden="1">
      <c r="A4214" s="102" t="s">
        <v>2332</v>
      </c>
      <c r="B4214" s="102" t="s">
        <v>147</v>
      </c>
      <c r="C4214" s="102" t="s">
        <v>148</v>
      </c>
      <c r="D4214" s="191">
        <v>45547.0</v>
      </c>
      <c r="E4214" s="102" t="s">
        <v>141</v>
      </c>
      <c r="F4214" s="102" t="s">
        <v>141</v>
      </c>
    </row>
    <row r="4215" hidden="1">
      <c r="A4215" s="102" t="s">
        <v>2278</v>
      </c>
      <c r="B4215" s="102" t="s">
        <v>730</v>
      </c>
      <c r="C4215" s="102" t="s">
        <v>731</v>
      </c>
      <c r="D4215" s="191">
        <v>45577.0</v>
      </c>
      <c r="E4215" s="102" t="s">
        <v>306</v>
      </c>
      <c r="F4215" s="102" t="s">
        <v>306</v>
      </c>
    </row>
    <row r="4216" hidden="1">
      <c r="A4216" s="102" t="s">
        <v>2278</v>
      </c>
      <c r="B4216" s="102" t="s">
        <v>681</v>
      </c>
      <c r="C4216" s="102" t="s">
        <v>682</v>
      </c>
      <c r="D4216" s="191">
        <v>45577.0</v>
      </c>
      <c r="E4216" s="102" t="s">
        <v>306</v>
      </c>
      <c r="F4216" s="102" t="s">
        <v>306</v>
      </c>
    </row>
    <row r="4217" hidden="1">
      <c r="A4217" s="102" t="s">
        <v>2278</v>
      </c>
      <c r="B4217" s="102" t="s">
        <v>670</v>
      </c>
      <c r="C4217" s="102" t="s">
        <v>671</v>
      </c>
      <c r="D4217" s="191">
        <v>45577.0</v>
      </c>
      <c r="E4217" s="102" t="s">
        <v>306</v>
      </c>
      <c r="F4217" s="102" t="s">
        <v>306</v>
      </c>
    </row>
    <row r="4218" hidden="1">
      <c r="A4218" s="102" t="s">
        <v>2278</v>
      </c>
      <c r="B4218" s="102" t="s">
        <v>418</v>
      </c>
      <c r="C4218" s="102" t="s">
        <v>419</v>
      </c>
      <c r="D4218" s="191">
        <v>45577.0</v>
      </c>
      <c r="E4218" s="102" t="s">
        <v>306</v>
      </c>
      <c r="F4218" s="102" t="s">
        <v>306</v>
      </c>
    </row>
    <row r="4219" hidden="1">
      <c r="A4219" s="102" t="s">
        <v>2278</v>
      </c>
      <c r="B4219" s="102" t="s">
        <v>408</v>
      </c>
      <c r="C4219" s="102" t="s">
        <v>409</v>
      </c>
      <c r="D4219" s="172">
        <v>45577.0</v>
      </c>
      <c r="E4219" s="102" t="s">
        <v>306</v>
      </c>
      <c r="F4219" s="102" t="s">
        <v>306</v>
      </c>
    </row>
    <row r="4220" hidden="1">
      <c r="A4220" s="102" t="s">
        <v>2278</v>
      </c>
      <c r="B4220" s="102" t="s">
        <v>309</v>
      </c>
      <c r="C4220" s="102" t="s">
        <v>310</v>
      </c>
      <c r="D4220" s="191">
        <v>45577.0</v>
      </c>
      <c r="E4220" s="102" t="s">
        <v>232</v>
      </c>
      <c r="F4220" s="102" t="s">
        <v>306</v>
      </c>
    </row>
    <row r="4221" hidden="1">
      <c r="A4221" s="102" t="s">
        <v>2295</v>
      </c>
      <c r="B4221" s="102" t="s">
        <v>873</v>
      </c>
      <c r="C4221" s="102" t="s">
        <v>874</v>
      </c>
      <c r="D4221" s="191">
        <v>45577.0</v>
      </c>
      <c r="E4221" s="102" t="s">
        <v>453</v>
      </c>
      <c r="F4221" s="102" t="s">
        <v>453</v>
      </c>
    </row>
    <row r="4222" hidden="1">
      <c r="A4222" s="102" t="s">
        <v>2295</v>
      </c>
      <c r="B4222" s="102" t="s">
        <v>629</v>
      </c>
      <c r="C4222" s="102" t="s">
        <v>630</v>
      </c>
      <c r="D4222" s="191">
        <v>45577.0</v>
      </c>
      <c r="E4222" s="102" t="s">
        <v>453</v>
      </c>
      <c r="F4222" s="102" t="s">
        <v>453</v>
      </c>
    </row>
    <row r="4223" hidden="1">
      <c r="A4223" s="102" t="s">
        <v>2295</v>
      </c>
      <c r="B4223" s="102" t="s">
        <v>541</v>
      </c>
      <c r="C4223" s="102" t="s">
        <v>542</v>
      </c>
      <c r="D4223" s="191">
        <v>45577.0</v>
      </c>
      <c r="E4223" s="102" t="s">
        <v>449</v>
      </c>
      <c r="F4223" s="102" t="s">
        <v>453</v>
      </c>
    </row>
    <row r="4224" hidden="1">
      <c r="A4224" s="102" t="s">
        <v>2295</v>
      </c>
      <c r="B4224" s="102" t="s">
        <v>486</v>
      </c>
      <c r="C4224" s="102" t="s">
        <v>487</v>
      </c>
      <c r="D4224" s="191">
        <v>45577.0</v>
      </c>
      <c r="E4224" s="102" t="s">
        <v>453</v>
      </c>
      <c r="F4224" s="102" t="s">
        <v>453</v>
      </c>
    </row>
    <row r="4225" hidden="1">
      <c r="A4225" s="102" t="s">
        <v>2295</v>
      </c>
      <c r="B4225" s="102" t="s">
        <v>464</v>
      </c>
      <c r="C4225" s="102" t="s">
        <v>465</v>
      </c>
      <c r="D4225" s="191">
        <v>45577.0</v>
      </c>
      <c r="E4225" s="102" t="s">
        <v>449</v>
      </c>
      <c r="F4225" s="102" t="s">
        <v>453</v>
      </c>
    </row>
    <row r="4226" hidden="1">
      <c r="A4226" s="102" t="s">
        <v>2295</v>
      </c>
      <c r="B4226" s="102" t="s">
        <v>458</v>
      </c>
      <c r="C4226" s="102" t="s">
        <v>459</v>
      </c>
      <c r="D4226" s="191">
        <v>45577.0</v>
      </c>
      <c r="E4226" s="102" t="s">
        <v>453</v>
      </c>
      <c r="F4226" s="102" t="s">
        <v>453</v>
      </c>
    </row>
    <row r="4227" hidden="1">
      <c r="A4227" s="102" t="s">
        <v>2295</v>
      </c>
      <c r="B4227" s="102" t="s">
        <v>451</v>
      </c>
      <c r="C4227" s="102" t="s">
        <v>452</v>
      </c>
      <c r="D4227" s="191">
        <v>45577.0</v>
      </c>
      <c r="E4227" s="102" t="s">
        <v>453</v>
      </c>
      <c r="F4227" s="102" t="s">
        <v>453</v>
      </c>
    </row>
    <row r="4228" hidden="1">
      <c r="A4228" s="102" t="s">
        <v>2295</v>
      </c>
      <c r="B4228" s="102" t="s">
        <v>447</v>
      </c>
      <c r="C4228" s="102" t="s">
        <v>448</v>
      </c>
      <c r="D4228" s="191">
        <v>45577.0</v>
      </c>
      <c r="E4228" s="102" t="s">
        <v>449</v>
      </c>
      <c r="F4228" s="102" t="s">
        <v>453</v>
      </c>
    </row>
    <row r="4229" hidden="1">
      <c r="A4229" s="102" t="s">
        <v>2269</v>
      </c>
      <c r="B4229" s="102" t="s">
        <v>830</v>
      </c>
      <c r="C4229" s="102" t="s">
        <v>831</v>
      </c>
      <c r="D4229" s="191">
        <v>45608.0</v>
      </c>
      <c r="E4229" s="102" t="s">
        <v>387</v>
      </c>
      <c r="F4229" s="102" t="s">
        <v>387</v>
      </c>
    </row>
    <row r="4230" hidden="1">
      <c r="A4230" s="102" t="s">
        <v>2269</v>
      </c>
      <c r="B4230" s="102" t="s">
        <v>626</v>
      </c>
      <c r="C4230" s="102" t="s">
        <v>627</v>
      </c>
      <c r="D4230" s="191">
        <v>45608.0</v>
      </c>
      <c r="E4230" s="102" t="s">
        <v>387</v>
      </c>
      <c r="F4230" s="102" t="s">
        <v>387</v>
      </c>
    </row>
    <row r="4231" hidden="1">
      <c r="A4231" s="102" t="s">
        <v>2259</v>
      </c>
      <c r="B4231" s="102" t="s">
        <v>892</v>
      </c>
      <c r="C4231" s="102" t="s">
        <v>1272</v>
      </c>
      <c r="D4231" s="191">
        <v>45608.0</v>
      </c>
      <c r="E4231" s="102" t="s">
        <v>327</v>
      </c>
      <c r="F4231" s="102" t="s">
        <v>327</v>
      </c>
    </row>
    <row r="4232" hidden="1">
      <c r="A4232" s="102" t="s">
        <v>2259</v>
      </c>
      <c r="B4232" s="102" t="s">
        <v>615</v>
      </c>
      <c r="C4232" s="102" t="s">
        <v>616</v>
      </c>
      <c r="D4232" s="172">
        <v>45608.0</v>
      </c>
      <c r="E4232" s="102" t="s">
        <v>327</v>
      </c>
      <c r="F4232" s="102" t="s">
        <v>327</v>
      </c>
    </row>
    <row r="4233" hidden="1">
      <c r="A4233" s="102" t="s">
        <v>2259</v>
      </c>
      <c r="B4233" s="102" t="s">
        <v>376</v>
      </c>
      <c r="C4233" s="102" t="s">
        <v>377</v>
      </c>
      <c r="D4233" s="192">
        <v>45608.0</v>
      </c>
      <c r="E4233" s="102" t="s">
        <v>327</v>
      </c>
      <c r="F4233" s="102" t="s">
        <v>327</v>
      </c>
    </row>
    <row r="4234" hidden="1">
      <c r="A4234" s="102" t="s">
        <v>2259</v>
      </c>
      <c r="B4234" s="102" t="s">
        <v>353</v>
      </c>
      <c r="C4234" s="102" t="s">
        <v>354</v>
      </c>
      <c r="D4234" s="191">
        <v>45608.0</v>
      </c>
      <c r="E4234" s="102" t="s">
        <v>327</v>
      </c>
      <c r="F4234" s="102" t="s">
        <v>327</v>
      </c>
    </row>
    <row r="4235" hidden="1">
      <c r="A4235" s="102" t="s">
        <v>2259</v>
      </c>
      <c r="B4235" s="102" t="s">
        <v>333</v>
      </c>
      <c r="C4235" s="102" t="s">
        <v>268</v>
      </c>
      <c r="D4235" s="191">
        <v>45608.0</v>
      </c>
      <c r="E4235" s="102" t="s">
        <v>327</v>
      </c>
      <c r="F4235" s="102" t="s">
        <v>327</v>
      </c>
    </row>
    <row r="4236" hidden="1">
      <c r="A4236" s="102" t="s">
        <v>2341</v>
      </c>
      <c r="B4236" s="102" t="s">
        <v>126</v>
      </c>
      <c r="C4236" s="102" t="s">
        <v>127</v>
      </c>
      <c r="D4236" s="191">
        <v>45608.0</v>
      </c>
      <c r="E4236" s="102" t="s">
        <v>114</v>
      </c>
      <c r="F4236" s="102" t="s">
        <v>27</v>
      </c>
    </row>
    <row r="4237" hidden="1">
      <c r="A4237" s="102" t="s">
        <v>2341</v>
      </c>
      <c r="B4237" s="102" t="s">
        <v>69</v>
      </c>
      <c r="C4237" s="102" t="s">
        <v>70</v>
      </c>
      <c r="D4237" s="172">
        <v>45608.0</v>
      </c>
      <c r="E4237" s="102" t="s">
        <v>27</v>
      </c>
      <c r="F4237" s="102" t="s">
        <v>27</v>
      </c>
    </row>
    <row r="4238" hidden="1">
      <c r="A4238" s="102" t="s">
        <v>2341</v>
      </c>
      <c r="B4238" s="102" t="s">
        <v>63</v>
      </c>
      <c r="C4238" s="102" t="s">
        <v>64</v>
      </c>
      <c r="D4238" s="191">
        <v>45608.0</v>
      </c>
      <c r="E4238" s="102" t="s">
        <v>27</v>
      </c>
      <c r="F4238" s="102" t="s">
        <v>27</v>
      </c>
    </row>
    <row r="4239" hidden="1">
      <c r="A4239" s="102" t="s">
        <v>2341</v>
      </c>
      <c r="B4239" s="102" t="s">
        <v>57</v>
      </c>
      <c r="C4239" s="102" t="s">
        <v>58</v>
      </c>
      <c r="D4239" s="191">
        <v>45608.0</v>
      </c>
      <c r="E4239" s="102" t="s">
        <v>27</v>
      </c>
      <c r="F4239" s="102" t="s">
        <v>27</v>
      </c>
    </row>
    <row r="4240" hidden="1">
      <c r="A4240" s="102" t="s">
        <v>2341</v>
      </c>
      <c r="B4240" s="102" t="s">
        <v>53</v>
      </c>
      <c r="C4240" s="102" t="s">
        <v>54</v>
      </c>
      <c r="D4240" s="191">
        <v>45608.0</v>
      </c>
      <c r="E4240" s="102" t="s">
        <v>27</v>
      </c>
      <c r="F4240" s="102" t="s">
        <v>27</v>
      </c>
    </row>
    <row r="4241" hidden="1">
      <c r="A4241" s="102" t="s">
        <v>2341</v>
      </c>
      <c r="B4241" s="102" t="s">
        <v>43</v>
      </c>
      <c r="C4241" s="102" t="s">
        <v>44</v>
      </c>
      <c r="D4241" s="191">
        <v>45608.0</v>
      </c>
      <c r="E4241" s="102" t="s">
        <v>27</v>
      </c>
      <c r="F4241" s="102" t="s">
        <v>27</v>
      </c>
    </row>
    <row r="4242" hidden="1">
      <c r="A4242" s="102" t="s">
        <v>2341</v>
      </c>
      <c r="B4242" s="102" t="s">
        <v>31</v>
      </c>
      <c r="C4242" s="102" t="s">
        <v>32</v>
      </c>
      <c r="D4242" s="191">
        <v>45608.0</v>
      </c>
      <c r="E4242" s="102" t="s">
        <v>27</v>
      </c>
      <c r="F4242" s="102" t="s">
        <v>27</v>
      </c>
    </row>
    <row r="4243" hidden="1">
      <c r="A4243" s="102" t="s">
        <v>2341</v>
      </c>
      <c r="B4243" s="102" t="s">
        <v>23</v>
      </c>
      <c r="C4243" s="102" t="s">
        <v>25</v>
      </c>
      <c r="D4243" s="191">
        <v>45608.0</v>
      </c>
      <c r="E4243" s="102" t="s">
        <v>27</v>
      </c>
      <c r="F4243" s="102" t="s">
        <v>27</v>
      </c>
    </row>
    <row r="4244" hidden="1">
      <c r="A4244" s="102" t="s">
        <v>2333</v>
      </c>
      <c r="B4244" s="102" t="s">
        <v>768</v>
      </c>
      <c r="C4244" s="102" t="s">
        <v>769</v>
      </c>
      <c r="D4244" s="191">
        <v>45608.0</v>
      </c>
      <c r="E4244" s="102" t="s">
        <v>141</v>
      </c>
      <c r="F4244" s="102" t="s">
        <v>141</v>
      </c>
    </row>
    <row r="4245" hidden="1">
      <c r="A4245" s="102" t="s">
        <v>2333</v>
      </c>
      <c r="B4245" s="102" t="s">
        <v>719</v>
      </c>
      <c r="C4245" s="102" t="s">
        <v>720</v>
      </c>
      <c r="D4245" s="191">
        <v>45608.0</v>
      </c>
      <c r="E4245" s="102" t="s">
        <v>141</v>
      </c>
      <c r="F4245" s="102" t="s">
        <v>141</v>
      </c>
    </row>
    <row r="4246" hidden="1">
      <c r="A4246" s="102" t="s">
        <v>2333</v>
      </c>
      <c r="B4246" s="102" t="s">
        <v>160</v>
      </c>
      <c r="C4246" s="102" t="s">
        <v>161</v>
      </c>
      <c r="D4246" s="191">
        <v>45608.0</v>
      </c>
      <c r="E4246" s="102" t="s">
        <v>141</v>
      </c>
      <c r="F4246" s="102" t="s">
        <v>141</v>
      </c>
    </row>
    <row r="4247" hidden="1">
      <c r="A4247" s="102" t="s">
        <v>2333</v>
      </c>
      <c r="B4247" s="102" t="s">
        <v>147</v>
      </c>
      <c r="C4247" s="102" t="s">
        <v>148</v>
      </c>
      <c r="D4247" s="191">
        <v>45608.0</v>
      </c>
      <c r="E4247" s="102" t="s">
        <v>141</v>
      </c>
      <c r="F4247" s="102" t="s">
        <v>141</v>
      </c>
    </row>
    <row r="4248" hidden="1">
      <c r="A4248" s="102" t="s">
        <v>2287</v>
      </c>
      <c r="B4248" s="102" t="s">
        <v>866</v>
      </c>
      <c r="C4248" s="102" t="s">
        <v>867</v>
      </c>
      <c r="D4248" s="191">
        <v>45608.0</v>
      </c>
      <c r="E4248" s="102" t="s">
        <v>439</v>
      </c>
      <c r="F4248" s="102" t="s">
        <v>439</v>
      </c>
    </row>
    <row r="4249" hidden="1">
      <c r="A4249" s="102" t="s">
        <v>2287</v>
      </c>
      <c r="B4249" s="102" t="s">
        <v>854</v>
      </c>
      <c r="C4249" s="102" t="s">
        <v>855</v>
      </c>
      <c r="D4249" s="191">
        <v>45608.0</v>
      </c>
      <c r="E4249" s="102" t="s">
        <v>439</v>
      </c>
      <c r="F4249" s="102" t="s">
        <v>439</v>
      </c>
    </row>
    <row r="4250" hidden="1">
      <c r="A4250" s="102" t="s">
        <v>2287</v>
      </c>
      <c r="B4250" s="102" t="s">
        <v>834</v>
      </c>
      <c r="C4250" s="102" t="s">
        <v>835</v>
      </c>
      <c r="D4250" s="191">
        <v>45608.0</v>
      </c>
      <c r="E4250" s="102" t="s">
        <v>439</v>
      </c>
      <c r="F4250" s="102" t="s">
        <v>439</v>
      </c>
    </row>
    <row r="4251" hidden="1">
      <c r="A4251" s="102" t="s">
        <v>2287</v>
      </c>
      <c r="B4251" s="102" t="s">
        <v>808</v>
      </c>
      <c r="C4251" s="102" t="s">
        <v>809</v>
      </c>
      <c r="D4251" s="191">
        <v>45608.0</v>
      </c>
      <c r="E4251" s="102" t="s">
        <v>439</v>
      </c>
      <c r="F4251" s="102" t="s">
        <v>439</v>
      </c>
    </row>
    <row r="4252" hidden="1">
      <c r="A4252" s="102" t="s">
        <v>2287</v>
      </c>
      <c r="B4252" s="102" t="s">
        <v>781</v>
      </c>
      <c r="C4252" s="102" t="s">
        <v>782</v>
      </c>
      <c r="D4252" s="191">
        <v>45608.0</v>
      </c>
      <c r="E4252" s="102" t="s">
        <v>439</v>
      </c>
      <c r="F4252" s="102" t="s">
        <v>439</v>
      </c>
    </row>
    <row r="4253" hidden="1">
      <c r="A4253" s="102" t="s">
        <v>2287</v>
      </c>
      <c r="B4253" s="102" t="s">
        <v>684</v>
      </c>
      <c r="C4253" s="102" t="s">
        <v>685</v>
      </c>
      <c r="D4253" s="191">
        <v>45608.0</v>
      </c>
      <c r="E4253" s="102" t="s">
        <v>439</v>
      </c>
      <c r="F4253" s="102" t="s">
        <v>439</v>
      </c>
    </row>
    <row r="4254" hidden="1">
      <c r="A4254" s="102" t="s">
        <v>2287</v>
      </c>
      <c r="B4254" s="102" t="s">
        <v>444</v>
      </c>
      <c r="C4254" s="102" t="s">
        <v>445</v>
      </c>
      <c r="D4254" s="191">
        <v>45608.0</v>
      </c>
      <c r="E4254" s="102" t="s">
        <v>439</v>
      </c>
      <c r="F4254" s="102" t="s">
        <v>439</v>
      </c>
    </row>
    <row r="4255" hidden="1">
      <c r="A4255" s="102" t="s">
        <v>2349</v>
      </c>
      <c r="B4255" s="102" t="s">
        <v>880</v>
      </c>
      <c r="C4255" s="102" t="s">
        <v>881</v>
      </c>
      <c r="D4255" s="191">
        <v>45608.0</v>
      </c>
      <c r="E4255" s="102" t="s">
        <v>86</v>
      </c>
      <c r="F4255" s="102" t="s">
        <v>86</v>
      </c>
    </row>
    <row r="4256" hidden="1">
      <c r="A4256" s="102" t="s">
        <v>2349</v>
      </c>
      <c r="B4256" s="102" t="s">
        <v>823</v>
      </c>
      <c r="C4256" s="102" t="s">
        <v>824</v>
      </c>
      <c r="D4256" s="106">
        <v>45608.0</v>
      </c>
      <c r="E4256" s="102" t="s">
        <v>86</v>
      </c>
      <c r="F4256" s="102" t="s">
        <v>86</v>
      </c>
    </row>
    <row r="4257" hidden="1">
      <c r="A4257" s="102" t="s">
        <v>2349</v>
      </c>
      <c r="B4257" s="102" t="s">
        <v>802</v>
      </c>
      <c r="C4257" s="102" t="s">
        <v>803</v>
      </c>
      <c r="D4257" s="191">
        <v>45608.0</v>
      </c>
      <c r="E4257" s="102" t="s">
        <v>86</v>
      </c>
      <c r="F4257" s="102" t="s">
        <v>86</v>
      </c>
    </row>
    <row r="4258" hidden="1">
      <c r="A4258" s="102" t="s">
        <v>2349</v>
      </c>
      <c r="B4258" s="102" t="s">
        <v>105</v>
      </c>
      <c r="C4258" s="102" t="s">
        <v>106</v>
      </c>
      <c r="D4258" s="191">
        <v>45608.0</v>
      </c>
      <c r="E4258" s="102" t="s">
        <v>86</v>
      </c>
      <c r="F4258" s="102" t="s">
        <v>86</v>
      </c>
    </row>
    <row r="4259" hidden="1">
      <c r="A4259" s="102" t="s">
        <v>2349</v>
      </c>
      <c r="B4259" s="102" t="s">
        <v>79</v>
      </c>
      <c r="C4259" s="102" t="s">
        <v>80</v>
      </c>
      <c r="D4259" s="191">
        <v>45608.0</v>
      </c>
      <c r="E4259" s="102" t="s">
        <v>86</v>
      </c>
      <c r="F4259" s="102" t="s">
        <v>86</v>
      </c>
    </row>
    <row r="4260" hidden="1">
      <c r="A4260" s="102" t="s">
        <v>2324</v>
      </c>
      <c r="B4260" s="102" t="s">
        <v>888</v>
      </c>
      <c r="C4260" s="102" t="s">
        <v>889</v>
      </c>
      <c r="D4260" s="191">
        <v>45638.0</v>
      </c>
      <c r="E4260" s="102" t="s">
        <v>293</v>
      </c>
      <c r="F4260" s="102" t="s">
        <v>293</v>
      </c>
    </row>
    <row r="4261" hidden="1">
      <c r="A4261" s="102" t="s">
        <v>2324</v>
      </c>
      <c r="B4261" s="102" t="s">
        <v>878</v>
      </c>
      <c r="C4261" s="102" t="s">
        <v>879</v>
      </c>
      <c r="D4261" s="191">
        <v>45638.0</v>
      </c>
      <c r="E4261" s="102" t="s">
        <v>293</v>
      </c>
      <c r="F4261" s="102" t="s">
        <v>293</v>
      </c>
    </row>
    <row r="4262" hidden="1">
      <c r="A4262" s="102" t="s">
        <v>2324</v>
      </c>
      <c r="B4262" s="102" t="s">
        <v>875</v>
      </c>
      <c r="C4262" s="102" t="s">
        <v>876</v>
      </c>
      <c r="D4262" s="191">
        <v>45638.0</v>
      </c>
      <c r="E4262" s="102" t="s">
        <v>293</v>
      </c>
      <c r="F4262" s="102" t="s">
        <v>293</v>
      </c>
    </row>
    <row r="4263" hidden="1">
      <c r="A4263" s="102" t="s">
        <v>2324</v>
      </c>
      <c r="B4263" s="102" t="s">
        <v>812</v>
      </c>
      <c r="C4263" s="102" t="s">
        <v>813</v>
      </c>
      <c r="D4263" s="191">
        <v>45638.0</v>
      </c>
      <c r="E4263" s="102" t="s">
        <v>293</v>
      </c>
      <c r="F4263" s="102" t="s">
        <v>293</v>
      </c>
    </row>
    <row r="4264" hidden="1">
      <c r="A4264" s="102" t="s">
        <v>2324</v>
      </c>
      <c r="B4264" s="102" t="s">
        <v>655</v>
      </c>
      <c r="C4264" s="102" t="s">
        <v>656</v>
      </c>
      <c r="D4264" s="191">
        <v>45638.0</v>
      </c>
      <c r="E4264" s="102" t="s">
        <v>293</v>
      </c>
      <c r="F4264" s="102" t="s">
        <v>293</v>
      </c>
    </row>
    <row r="4265" hidden="1">
      <c r="A4265" s="102" t="s">
        <v>2324</v>
      </c>
      <c r="B4265" s="102" t="s">
        <v>574</v>
      </c>
      <c r="C4265" s="102" t="s">
        <v>575</v>
      </c>
      <c r="D4265" s="191">
        <v>45638.0</v>
      </c>
      <c r="E4265" s="102" t="s">
        <v>293</v>
      </c>
      <c r="F4265" s="102" t="s">
        <v>293</v>
      </c>
    </row>
    <row r="4266" hidden="1">
      <c r="A4266" s="102" t="s">
        <v>2324</v>
      </c>
      <c r="B4266" s="102" t="s">
        <v>571</v>
      </c>
      <c r="C4266" s="102" t="s">
        <v>572</v>
      </c>
      <c r="D4266" s="191">
        <v>45638.0</v>
      </c>
      <c r="E4266" s="102" t="s">
        <v>293</v>
      </c>
      <c r="F4266" s="102" t="s">
        <v>293</v>
      </c>
    </row>
    <row r="4267" hidden="1">
      <c r="A4267" s="102" t="s">
        <v>2324</v>
      </c>
      <c r="B4267" s="102" t="s">
        <v>567</v>
      </c>
      <c r="C4267" s="102" t="s">
        <v>568</v>
      </c>
      <c r="D4267" s="191">
        <v>45638.0</v>
      </c>
      <c r="E4267" s="102" t="s">
        <v>293</v>
      </c>
      <c r="F4267" s="102" t="s">
        <v>293</v>
      </c>
    </row>
    <row r="4268" hidden="1">
      <c r="A4268" s="102" t="s">
        <v>2324</v>
      </c>
      <c r="B4268" s="102" t="s">
        <v>561</v>
      </c>
      <c r="C4268" s="102" t="s">
        <v>562</v>
      </c>
      <c r="D4268" s="191">
        <v>45638.0</v>
      </c>
      <c r="E4268" s="102" t="s">
        <v>293</v>
      </c>
      <c r="F4268" s="102" t="s">
        <v>293</v>
      </c>
    </row>
    <row r="4269" hidden="1">
      <c r="A4269" s="102" t="s">
        <v>2376</v>
      </c>
      <c r="B4269" s="102" t="s">
        <v>783</v>
      </c>
      <c r="C4269" s="102" t="s">
        <v>784</v>
      </c>
      <c r="D4269" s="102" t="s">
        <v>1273</v>
      </c>
      <c r="E4269" s="102" t="s">
        <v>50</v>
      </c>
      <c r="F4269" s="102" t="s">
        <v>50</v>
      </c>
    </row>
    <row r="4270" hidden="1">
      <c r="A4270" s="102" t="s">
        <v>2376</v>
      </c>
      <c r="B4270" s="102" t="s">
        <v>776</v>
      </c>
      <c r="C4270" s="102" t="s">
        <v>777</v>
      </c>
      <c r="D4270" s="102" t="s">
        <v>1273</v>
      </c>
      <c r="E4270" s="102" t="s">
        <v>50</v>
      </c>
      <c r="F4270" s="102" t="s">
        <v>50</v>
      </c>
    </row>
    <row r="4271" hidden="1">
      <c r="A4271" s="102" t="s">
        <v>2376</v>
      </c>
      <c r="B4271" s="102" t="s">
        <v>755</v>
      </c>
      <c r="C4271" s="102" t="s">
        <v>756</v>
      </c>
      <c r="D4271" s="102" t="s">
        <v>1273</v>
      </c>
      <c r="E4271" s="102" t="s">
        <v>50</v>
      </c>
      <c r="F4271" s="102" t="s">
        <v>50</v>
      </c>
    </row>
    <row r="4272" hidden="1">
      <c r="A4272" s="102" t="s">
        <v>2376</v>
      </c>
      <c r="B4272" s="102" t="s">
        <v>665</v>
      </c>
      <c r="C4272" s="102" t="s">
        <v>666</v>
      </c>
      <c r="D4272" s="102" t="s">
        <v>1273</v>
      </c>
      <c r="E4272" s="102" t="s">
        <v>50</v>
      </c>
      <c r="F4272" s="102" t="s">
        <v>50</v>
      </c>
    </row>
    <row r="4273" hidden="1">
      <c r="A4273" s="102" t="s">
        <v>2376</v>
      </c>
      <c r="B4273" s="102" t="s">
        <v>174</v>
      </c>
      <c r="C4273" s="102" t="s">
        <v>175</v>
      </c>
      <c r="D4273" s="102" t="s">
        <v>1273</v>
      </c>
      <c r="E4273" s="102" t="s">
        <v>50</v>
      </c>
      <c r="F4273" s="102" t="s">
        <v>50</v>
      </c>
    </row>
    <row r="4274" hidden="1">
      <c r="A4274" s="102" t="s">
        <v>2376</v>
      </c>
      <c r="B4274" s="102" t="s">
        <v>171</v>
      </c>
      <c r="C4274" s="102" t="s">
        <v>172</v>
      </c>
      <c r="D4274" s="102" t="s">
        <v>1273</v>
      </c>
      <c r="E4274" s="102" t="s">
        <v>50</v>
      </c>
      <c r="F4274" s="102" t="s">
        <v>50</v>
      </c>
    </row>
    <row r="4275" hidden="1">
      <c r="A4275" s="102" t="s">
        <v>2376</v>
      </c>
      <c r="B4275" s="102" t="s">
        <v>135</v>
      </c>
      <c r="C4275" s="102" t="s">
        <v>136</v>
      </c>
      <c r="D4275" s="102" t="s">
        <v>1273</v>
      </c>
      <c r="E4275" s="102" t="s">
        <v>114</v>
      </c>
      <c r="F4275" s="102" t="s">
        <v>50</v>
      </c>
    </row>
    <row r="4276" hidden="1">
      <c r="A4276" s="102" t="s">
        <v>2376</v>
      </c>
      <c r="B4276" s="102" t="s">
        <v>120</v>
      </c>
      <c r="C4276" s="102" t="s">
        <v>121</v>
      </c>
      <c r="D4276" s="102" t="s">
        <v>1273</v>
      </c>
      <c r="E4276" s="102" t="s">
        <v>114</v>
      </c>
      <c r="F4276" s="102" t="s">
        <v>50</v>
      </c>
    </row>
    <row r="4277" hidden="1">
      <c r="A4277" s="102" t="s">
        <v>2296</v>
      </c>
      <c r="B4277" s="102" t="s">
        <v>810</v>
      </c>
      <c r="C4277" s="102" t="s">
        <v>811</v>
      </c>
      <c r="D4277" s="102" t="s">
        <v>1273</v>
      </c>
      <c r="E4277" s="102" t="s">
        <v>453</v>
      </c>
      <c r="F4277" s="102" t="s">
        <v>453</v>
      </c>
    </row>
    <row r="4278" hidden="1">
      <c r="A4278" s="102" t="s">
        <v>2296</v>
      </c>
      <c r="B4278" s="102" t="s">
        <v>629</v>
      </c>
      <c r="C4278" s="102" t="s">
        <v>630</v>
      </c>
      <c r="D4278" s="102" t="s">
        <v>1273</v>
      </c>
      <c r="E4278" s="102" t="s">
        <v>453</v>
      </c>
      <c r="F4278" s="102" t="s">
        <v>453</v>
      </c>
    </row>
    <row r="4279" hidden="1">
      <c r="A4279" s="102" t="s">
        <v>2296</v>
      </c>
      <c r="B4279" s="102" t="s">
        <v>541</v>
      </c>
      <c r="C4279" s="102" t="s">
        <v>542</v>
      </c>
      <c r="D4279" s="102" t="s">
        <v>1273</v>
      </c>
      <c r="E4279" s="102" t="s">
        <v>449</v>
      </c>
      <c r="F4279" s="102" t="s">
        <v>453</v>
      </c>
    </row>
    <row r="4280" hidden="1">
      <c r="A4280" s="102" t="s">
        <v>2296</v>
      </c>
      <c r="B4280" s="102" t="s">
        <v>458</v>
      </c>
      <c r="C4280" s="102" t="s">
        <v>459</v>
      </c>
      <c r="D4280" s="102" t="s">
        <v>1273</v>
      </c>
      <c r="E4280" s="102" t="s">
        <v>453</v>
      </c>
      <c r="F4280" s="102" t="s">
        <v>453</v>
      </c>
    </row>
    <row r="4281" hidden="1">
      <c r="A4281" s="102" t="s">
        <v>2296</v>
      </c>
      <c r="B4281" s="102" t="s">
        <v>451</v>
      </c>
      <c r="C4281" s="102" t="s">
        <v>452</v>
      </c>
      <c r="D4281" s="102" t="s">
        <v>1273</v>
      </c>
      <c r="E4281" s="102" t="s">
        <v>453</v>
      </c>
      <c r="F4281" s="102" t="s">
        <v>453</v>
      </c>
    </row>
    <row r="4282" hidden="1">
      <c r="A4282" s="102" t="s">
        <v>2270</v>
      </c>
      <c r="B4282" s="102" t="s">
        <v>899</v>
      </c>
      <c r="C4282" s="102" t="s">
        <v>900</v>
      </c>
      <c r="D4282" s="102" t="s">
        <v>1273</v>
      </c>
      <c r="E4282" s="102" t="s">
        <v>387</v>
      </c>
      <c r="F4282" s="102" t="s">
        <v>387</v>
      </c>
    </row>
    <row r="4283" hidden="1">
      <c r="A4283" s="102" t="s">
        <v>2270</v>
      </c>
      <c r="B4283" s="102" t="s">
        <v>830</v>
      </c>
      <c r="C4283" s="102" t="s">
        <v>831</v>
      </c>
      <c r="D4283" s="102" t="s">
        <v>1273</v>
      </c>
      <c r="E4283" s="102" t="s">
        <v>387</v>
      </c>
      <c r="F4283" s="102" t="s">
        <v>387</v>
      </c>
    </row>
    <row r="4284" hidden="1">
      <c r="A4284" s="102" t="s">
        <v>2270</v>
      </c>
      <c r="B4284" s="102" t="s">
        <v>405</v>
      </c>
      <c r="C4284" s="102" t="s">
        <v>406</v>
      </c>
      <c r="D4284" s="102" t="s">
        <v>1273</v>
      </c>
      <c r="E4284" s="102" t="s">
        <v>387</v>
      </c>
      <c r="F4284" s="102" t="s">
        <v>387</v>
      </c>
    </row>
    <row r="4285" hidden="1">
      <c r="A4285" s="102" t="s">
        <v>2260</v>
      </c>
      <c r="B4285" s="102" t="s">
        <v>892</v>
      </c>
      <c r="C4285" s="102" t="s">
        <v>1272</v>
      </c>
      <c r="D4285" s="102" t="s">
        <v>1273</v>
      </c>
      <c r="E4285" s="102" t="s">
        <v>327</v>
      </c>
      <c r="F4285" s="102" t="s">
        <v>327</v>
      </c>
    </row>
    <row r="4286" hidden="1">
      <c r="A4286" s="102" t="s">
        <v>2260</v>
      </c>
      <c r="B4286" s="102" t="s">
        <v>860</v>
      </c>
      <c r="C4286" s="102" t="s">
        <v>861</v>
      </c>
      <c r="D4286" s="102" t="s">
        <v>1273</v>
      </c>
      <c r="E4286" s="102" t="s">
        <v>327</v>
      </c>
      <c r="F4286" s="102" t="s">
        <v>327</v>
      </c>
    </row>
    <row r="4287" hidden="1">
      <c r="A4287" s="102" t="s">
        <v>2260</v>
      </c>
      <c r="B4287" s="102" t="s">
        <v>376</v>
      </c>
      <c r="C4287" s="102" t="s">
        <v>377</v>
      </c>
      <c r="D4287" s="102" t="s">
        <v>1273</v>
      </c>
      <c r="E4287" s="102" t="s">
        <v>327</v>
      </c>
      <c r="F4287" s="102" t="s">
        <v>327</v>
      </c>
    </row>
    <row r="4288" hidden="1">
      <c r="A4288" s="102" t="s">
        <v>2260</v>
      </c>
      <c r="B4288" s="102" t="s">
        <v>333</v>
      </c>
      <c r="C4288" s="102" t="s">
        <v>268</v>
      </c>
      <c r="D4288" s="102" t="s">
        <v>1273</v>
      </c>
      <c r="E4288" s="102" t="s">
        <v>327</v>
      </c>
      <c r="F4288" s="102" t="s">
        <v>327</v>
      </c>
    </row>
    <row r="4289" hidden="1">
      <c r="A4289" s="102" t="s">
        <v>2260</v>
      </c>
      <c r="B4289" s="102" t="s">
        <v>330</v>
      </c>
      <c r="C4289" s="102" t="s">
        <v>331</v>
      </c>
      <c r="D4289" s="102" t="s">
        <v>1273</v>
      </c>
      <c r="E4289" s="102" t="s">
        <v>327</v>
      </c>
      <c r="F4289" s="102" t="s">
        <v>327</v>
      </c>
    </row>
    <row r="4290" hidden="1">
      <c r="A4290" s="102" t="s">
        <v>2342</v>
      </c>
      <c r="B4290" s="102" t="s">
        <v>818</v>
      </c>
      <c r="C4290" s="102" t="s">
        <v>819</v>
      </c>
      <c r="D4290" s="102" t="s">
        <v>1273</v>
      </c>
      <c r="E4290" s="102" t="s">
        <v>50</v>
      </c>
      <c r="F4290" s="102" t="s">
        <v>27</v>
      </c>
    </row>
    <row r="4291" hidden="1">
      <c r="A4291" s="102" t="s">
        <v>2342</v>
      </c>
      <c r="B4291" s="102" t="s">
        <v>799</v>
      </c>
      <c r="C4291" s="102" t="s">
        <v>800</v>
      </c>
      <c r="D4291" s="104" t="s">
        <v>1273</v>
      </c>
      <c r="E4291" s="102" t="s">
        <v>27</v>
      </c>
      <c r="F4291" s="102" t="s">
        <v>27</v>
      </c>
    </row>
    <row r="4292" hidden="1">
      <c r="A4292" s="102" t="s">
        <v>2342</v>
      </c>
      <c r="B4292" s="102" t="s">
        <v>69</v>
      </c>
      <c r="C4292" s="102" t="s">
        <v>70</v>
      </c>
      <c r="D4292" s="175" t="s">
        <v>1273</v>
      </c>
      <c r="E4292" s="102" t="s">
        <v>27</v>
      </c>
      <c r="F4292" s="102" t="s">
        <v>27</v>
      </c>
    </row>
    <row r="4293" hidden="1">
      <c r="A4293" s="102" t="s">
        <v>2342</v>
      </c>
      <c r="B4293" s="102" t="s">
        <v>63</v>
      </c>
      <c r="C4293" s="102" t="s">
        <v>64</v>
      </c>
      <c r="D4293" s="102" t="s">
        <v>1273</v>
      </c>
      <c r="E4293" s="102" t="s">
        <v>27</v>
      </c>
      <c r="F4293" s="102" t="s">
        <v>27</v>
      </c>
    </row>
    <row r="4294" hidden="1">
      <c r="A4294" s="102" t="s">
        <v>2342</v>
      </c>
      <c r="B4294" s="102" t="s">
        <v>57</v>
      </c>
      <c r="C4294" s="102" t="s">
        <v>58</v>
      </c>
      <c r="D4294" s="102" t="s">
        <v>1273</v>
      </c>
      <c r="E4294" s="102" t="s">
        <v>27</v>
      </c>
      <c r="F4294" s="102" t="s">
        <v>27</v>
      </c>
    </row>
    <row r="4295" hidden="1">
      <c r="A4295" s="102" t="s">
        <v>2342</v>
      </c>
      <c r="B4295" s="102" t="s">
        <v>53</v>
      </c>
      <c r="C4295" s="102" t="s">
        <v>54</v>
      </c>
      <c r="D4295" s="102" t="s">
        <v>1273</v>
      </c>
      <c r="E4295" s="102" t="s">
        <v>27</v>
      </c>
      <c r="F4295" s="102" t="s">
        <v>27</v>
      </c>
    </row>
    <row r="4296" hidden="1">
      <c r="A4296" s="102" t="s">
        <v>2342</v>
      </c>
      <c r="B4296" s="102" t="s">
        <v>31</v>
      </c>
      <c r="C4296" s="102" t="s">
        <v>32</v>
      </c>
      <c r="D4296" s="102" t="s">
        <v>1273</v>
      </c>
      <c r="E4296" s="102" t="s">
        <v>27</v>
      </c>
      <c r="F4296" s="102" t="s">
        <v>27</v>
      </c>
    </row>
    <row r="4297" hidden="1">
      <c r="A4297" s="102" t="s">
        <v>2342</v>
      </c>
      <c r="B4297" s="102" t="s">
        <v>23</v>
      </c>
      <c r="C4297" s="102" t="s">
        <v>25</v>
      </c>
      <c r="D4297" s="102" t="s">
        <v>1273</v>
      </c>
      <c r="E4297" s="102" t="s">
        <v>27</v>
      </c>
      <c r="F4297" s="102" t="s">
        <v>27</v>
      </c>
    </row>
    <row r="4298" hidden="1">
      <c r="A4298" s="102" t="s">
        <v>2288</v>
      </c>
      <c r="B4298" s="102" t="s">
        <v>866</v>
      </c>
      <c r="C4298" s="102" t="s">
        <v>867</v>
      </c>
      <c r="D4298" s="102" t="s">
        <v>1273</v>
      </c>
      <c r="E4298" s="102" t="s">
        <v>439</v>
      </c>
      <c r="F4298" s="102" t="s">
        <v>439</v>
      </c>
    </row>
    <row r="4299" hidden="1">
      <c r="A4299" s="102" t="s">
        <v>2288</v>
      </c>
      <c r="B4299" s="102" t="s">
        <v>854</v>
      </c>
      <c r="C4299" s="102" t="s">
        <v>855</v>
      </c>
      <c r="D4299" s="102" t="s">
        <v>1273</v>
      </c>
      <c r="E4299" s="102" t="s">
        <v>439</v>
      </c>
      <c r="F4299" s="102" t="s">
        <v>439</v>
      </c>
    </row>
    <row r="4300" hidden="1">
      <c r="A4300" s="102" t="s">
        <v>2288</v>
      </c>
      <c r="B4300" s="102" t="s">
        <v>834</v>
      </c>
      <c r="C4300" s="102" t="s">
        <v>835</v>
      </c>
      <c r="D4300" s="102" t="s">
        <v>1273</v>
      </c>
      <c r="E4300" s="102" t="s">
        <v>439</v>
      </c>
      <c r="F4300" s="102" t="s">
        <v>439</v>
      </c>
    </row>
    <row r="4301" hidden="1">
      <c r="A4301" s="102" t="s">
        <v>2288</v>
      </c>
      <c r="B4301" s="102" t="s">
        <v>808</v>
      </c>
      <c r="C4301" s="102" t="s">
        <v>809</v>
      </c>
      <c r="D4301" s="102" t="s">
        <v>1273</v>
      </c>
      <c r="E4301" s="102" t="s">
        <v>439</v>
      </c>
      <c r="F4301" s="102" t="s">
        <v>439</v>
      </c>
    </row>
    <row r="4302" hidden="1">
      <c r="A4302" s="102" t="s">
        <v>2288</v>
      </c>
      <c r="B4302" s="102" t="s">
        <v>781</v>
      </c>
      <c r="C4302" s="102" t="s">
        <v>782</v>
      </c>
      <c r="D4302" s="102" t="s">
        <v>1273</v>
      </c>
      <c r="E4302" s="102" t="s">
        <v>439</v>
      </c>
      <c r="F4302" s="102" t="s">
        <v>439</v>
      </c>
    </row>
    <row r="4303" hidden="1">
      <c r="A4303" s="102" t="s">
        <v>2288</v>
      </c>
      <c r="B4303" s="102" t="s">
        <v>684</v>
      </c>
      <c r="C4303" s="102" t="s">
        <v>685</v>
      </c>
      <c r="D4303" s="102" t="s">
        <v>1273</v>
      </c>
      <c r="E4303" s="102" t="s">
        <v>439</v>
      </c>
      <c r="F4303" s="102" t="s">
        <v>439</v>
      </c>
    </row>
    <row r="4304" hidden="1">
      <c r="A4304" s="102" t="s">
        <v>2288</v>
      </c>
      <c r="B4304" s="102" t="s">
        <v>444</v>
      </c>
      <c r="C4304" s="102" t="s">
        <v>445</v>
      </c>
      <c r="D4304" s="102" t="s">
        <v>1273</v>
      </c>
      <c r="E4304" s="102" t="s">
        <v>439</v>
      </c>
      <c r="F4304" s="102" t="s">
        <v>439</v>
      </c>
    </row>
    <row r="4305" hidden="1">
      <c r="A4305" s="102" t="s">
        <v>2350</v>
      </c>
      <c r="B4305" s="102" t="s">
        <v>880</v>
      </c>
      <c r="C4305" s="102" t="s">
        <v>881</v>
      </c>
      <c r="D4305" s="102" t="s">
        <v>1273</v>
      </c>
      <c r="E4305" s="102" t="s">
        <v>86</v>
      </c>
      <c r="F4305" s="102" t="s">
        <v>86</v>
      </c>
    </row>
    <row r="4306" hidden="1">
      <c r="A4306" s="102" t="s">
        <v>2350</v>
      </c>
      <c r="B4306" s="102" t="s">
        <v>802</v>
      </c>
      <c r="C4306" s="102" t="s">
        <v>803</v>
      </c>
      <c r="D4306" s="102" t="s">
        <v>1273</v>
      </c>
      <c r="E4306" s="102" t="s">
        <v>86</v>
      </c>
      <c r="F4306" s="102" t="s">
        <v>86</v>
      </c>
    </row>
    <row r="4307" hidden="1">
      <c r="A4307" s="102" t="s">
        <v>2350</v>
      </c>
      <c r="B4307" s="102" t="s">
        <v>135</v>
      </c>
      <c r="C4307" s="102" t="s">
        <v>136</v>
      </c>
      <c r="D4307" s="102" t="s">
        <v>1273</v>
      </c>
      <c r="E4307" s="102" t="s">
        <v>114</v>
      </c>
      <c r="F4307" s="102" t="s">
        <v>86</v>
      </c>
    </row>
    <row r="4308" hidden="1">
      <c r="A4308" s="102" t="s">
        <v>2350</v>
      </c>
      <c r="B4308" s="102" t="s">
        <v>96</v>
      </c>
      <c r="C4308" s="102" t="s">
        <v>97</v>
      </c>
      <c r="D4308" s="102" t="s">
        <v>1273</v>
      </c>
      <c r="E4308" s="102" t="s">
        <v>86</v>
      </c>
      <c r="F4308" s="102" t="s">
        <v>86</v>
      </c>
    </row>
    <row r="4309" hidden="1">
      <c r="A4309" s="102" t="s">
        <v>2350</v>
      </c>
      <c r="B4309" s="102" t="s">
        <v>79</v>
      </c>
      <c r="C4309" s="102" t="s">
        <v>80</v>
      </c>
      <c r="D4309" s="102" t="s">
        <v>1273</v>
      </c>
      <c r="E4309" s="102" t="s">
        <v>86</v>
      </c>
      <c r="F4309" s="102" t="s">
        <v>86</v>
      </c>
    </row>
    <row r="4310" hidden="1">
      <c r="A4310" s="102" t="s">
        <v>2367</v>
      </c>
      <c r="B4310" s="102" t="s">
        <v>902</v>
      </c>
      <c r="C4310" s="102" t="s">
        <v>903</v>
      </c>
      <c r="D4310" s="102" t="s">
        <v>905</v>
      </c>
      <c r="E4310" s="102" t="s">
        <v>114</v>
      </c>
      <c r="F4310" s="102" t="s">
        <v>114</v>
      </c>
    </row>
    <row r="4311" hidden="1">
      <c r="A4311" s="102" t="s">
        <v>2367</v>
      </c>
      <c r="B4311" s="102" t="s">
        <v>135</v>
      </c>
      <c r="C4311" s="102" t="s">
        <v>136</v>
      </c>
      <c r="D4311" s="102" t="s">
        <v>905</v>
      </c>
      <c r="E4311" s="102" t="s">
        <v>114</v>
      </c>
      <c r="F4311" s="102" t="s">
        <v>114</v>
      </c>
    </row>
    <row r="4312" hidden="1">
      <c r="A4312" s="102" t="s">
        <v>2367</v>
      </c>
      <c r="B4312" s="102" t="s">
        <v>123</v>
      </c>
      <c r="C4312" s="102" t="s">
        <v>124</v>
      </c>
      <c r="D4312" s="102" t="s">
        <v>905</v>
      </c>
      <c r="E4312" s="102" t="s">
        <v>114</v>
      </c>
      <c r="F4312" s="102" t="s">
        <v>114</v>
      </c>
    </row>
    <row r="4313" hidden="1">
      <c r="A4313" s="102" t="s">
        <v>2367</v>
      </c>
      <c r="B4313" s="102" t="s">
        <v>120</v>
      </c>
      <c r="C4313" s="102" t="s">
        <v>121</v>
      </c>
      <c r="D4313" s="102" t="s">
        <v>905</v>
      </c>
      <c r="E4313" s="102" t="s">
        <v>114</v>
      </c>
      <c r="F4313" s="102" t="s">
        <v>114</v>
      </c>
    </row>
    <row r="4314" hidden="1">
      <c r="A4314" s="102" t="s">
        <v>2367</v>
      </c>
      <c r="B4314" s="102" t="s">
        <v>116</v>
      </c>
      <c r="C4314" s="102" t="s">
        <v>117</v>
      </c>
      <c r="D4314" s="102" t="s">
        <v>905</v>
      </c>
      <c r="E4314" s="102" t="s">
        <v>114</v>
      </c>
      <c r="F4314" s="102" t="s">
        <v>114</v>
      </c>
    </row>
    <row r="4315" hidden="1">
      <c r="A4315" s="102" t="s">
        <v>2367</v>
      </c>
      <c r="B4315" s="102" t="s">
        <v>23</v>
      </c>
      <c r="C4315" s="102" t="s">
        <v>25</v>
      </c>
      <c r="D4315" s="102" t="s">
        <v>905</v>
      </c>
      <c r="E4315" s="102" t="s">
        <v>27</v>
      </c>
      <c r="F4315" s="102" t="s">
        <v>114</v>
      </c>
    </row>
    <row r="4316" hidden="1">
      <c r="A4316" s="102" t="s">
        <v>2241</v>
      </c>
      <c r="B4316" s="102" t="s">
        <v>896</v>
      </c>
      <c r="C4316" s="102" t="s">
        <v>897</v>
      </c>
      <c r="D4316" s="102" t="s">
        <v>905</v>
      </c>
      <c r="E4316" s="102" t="s">
        <v>225</v>
      </c>
      <c r="F4316" s="102" t="s">
        <v>225</v>
      </c>
    </row>
    <row r="4317">
      <c r="A4317" s="102" t="s">
        <v>2241</v>
      </c>
      <c r="B4317" s="102" t="s">
        <v>621</v>
      </c>
      <c r="C4317" s="102" t="s">
        <v>622</v>
      </c>
      <c r="D4317" s="102" t="s">
        <v>905</v>
      </c>
      <c r="E4317" s="102" t="s">
        <v>225</v>
      </c>
      <c r="F4317" s="102" t="s">
        <v>225</v>
      </c>
    </row>
    <row r="4318" hidden="1">
      <c r="A4318" s="102" t="s">
        <v>2241</v>
      </c>
      <c r="B4318" s="102" t="s">
        <v>369</v>
      </c>
      <c r="C4318" s="102" t="s">
        <v>39</v>
      </c>
      <c r="D4318" s="102" t="s">
        <v>905</v>
      </c>
      <c r="E4318" s="102" t="s">
        <v>225</v>
      </c>
      <c r="F4318" s="102" t="s">
        <v>225</v>
      </c>
    </row>
    <row r="4319" hidden="1">
      <c r="A4319" s="102" t="s">
        <v>2241</v>
      </c>
      <c r="B4319" s="102" t="s">
        <v>361</v>
      </c>
      <c r="C4319" s="102" t="s">
        <v>362</v>
      </c>
      <c r="D4319" s="102" t="s">
        <v>905</v>
      </c>
      <c r="E4319" s="102" t="s">
        <v>225</v>
      </c>
      <c r="F4319" s="102" t="s">
        <v>225</v>
      </c>
    </row>
    <row r="4320" hidden="1">
      <c r="A4320" s="102" t="s">
        <v>2241</v>
      </c>
      <c r="B4320" s="102" t="s">
        <v>357</v>
      </c>
      <c r="C4320" s="102" t="s">
        <v>358</v>
      </c>
      <c r="D4320" s="102" t="s">
        <v>905</v>
      </c>
      <c r="E4320" s="102" t="s">
        <v>225</v>
      </c>
      <c r="F4320" s="102" t="s">
        <v>225</v>
      </c>
    </row>
    <row r="4321" hidden="1">
      <c r="A4321" s="102" t="s">
        <v>2241</v>
      </c>
      <c r="B4321" s="102" t="s">
        <v>338</v>
      </c>
      <c r="C4321" s="102" t="s">
        <v>339</v>
      </c>
      <c r="D4321" s="102" t="s">
        <v>905</v>
      </c>
      <c r="E4321" s="102" t="s">
        <v>225</v>
      </c>
      <c r="F4321" s="102" t="s">
        <v>225</v>
      </c>
    </row>
    <row r="4322" hidden="1">
      <c r="A4322" s="102" t="s">
        <v>2241</v>
      </c>
      <c r="B4322" s="102" t="s">
        <v>246</v>
      </c>
      <c r="C4322" s="102" t="s">
        <v>130</v>
      </c>
      <c r="D4322" s="102" t="s">
        <v>905</v>
      </c>
      <c r="E4322" s="102" t="s">
        <v>225</v>
      </c>
      <c r="F4322" s="102" t="s">
        <v>225</v>
      </c>
    </row>
    <row r="4323" hidden="1">
      <c r="A4323" s="102" t="s">
        <v>2241</v>
      </c>
      <c r="B4323" s="102" t="s">
        <v>227</v>
      </c>
      <c r="C4323" s="102" t="s">
        <v>228</v>
      </c>
      <c r="D4323" s="102" t="s">
        <v>905</v>
      </c>
      <c r="E4323" s="102" t="s">
        <v>225</v>
      </c>
      <c r="F4323" s="102" t="s">
        <v>225</v>
      </c>
    </row>
    <row r="4324" hidden="1">
      <c r="A4324" s="102" t="s">
        <v>2241</v>
      </c>
      <c r="B4324" s="102" t="s">
        <v>222</v>
      </c>
      <c r="C4324" s="102" t="s">
        <v>224</v>
      </c>
      <c r="D4324" s="102" t="s">
        <v>905</v>
      </c>
      <c r="E4324" s="102" t="s">
        <v>225</v>
      </c>
      <c r="F4324" s="102" t="s">
        <v>225</v>
      </c>
    </row>
    <row r="4325" hidden="1">
      <c r="A4325" s="102" t="s">
        <v>2358</v>
      </c>
      <c r="B4325" s="102" t="s">
        <v>216</v>
      </c>
      <c r="C4325" s="102" t="s">
        <v>217</v>
      </c>
      <c r="D4325" s="102" t="s">
        <v>905</v>
      </c>
      <c r="E4325" s="102" t="s">
        <v>190</v>
      </c>
      <c r="F4325" s="102" t="s">
        <v>190</v>
      </c>
    </row>
    <row r="4326" hidden="1">
      <c r="A4326" s="102" t="s">
        <v>2358</v>
      </c>
      <c r="B4326" s="102" t="s">
        <v>212</v>
      </c>
      <c r="C4326" s="102" t="s">
        <v>213</v>
      </c>
      <c r="D4326" s="102" t="s">
        <v>905</v>
      </c>
      <c r="E4326" s="102" t="s">
        <v>190</v>
      </c>
      <c r="F4326" s="102" t="s">
        <v>190</v>
      </c>
    </row>
    <row r="4327" hidden="1">
      <c r="A4327" s="102" t="s">
        <v>2358</v>
      </c>
      <c r="B4327" s="102" t="s">
        <v>197</v>
      </c>
      <c r="C4327" s="102" t="s">
        <v>198</v>
      </c>
      <c r="D4327" s="102" t="s">
        <v>905</v>
      </c>
      <c r="E4327" s="102" t="s">
        <v>190</v>
      </c>
      <c r="F4327" s="102" t="s">
        <v>190</v>
      </c>
    </row>
    <row r="4328" hidden="1">
      <c r="A4328" s="102" t="s">
        <v>2358</v>
      </c>
      <c r="B4328" s="102" t="s">
        <v>193</v>
      </c>
      <c r="C4328" s="102" t="s">
        <v>194</v>
      </c>
      <c r="D4328" s="102" t="s">
        <v>905</v>
      </c>
      <c r="E4328" s="102" t="s">
        <v>190</v>
      </c>
      <c r="F4328" s="102" t="s">
        <v>190</v>
      </c>
    </row>
    <row r="4329" hidden="1">
      <c r="A4329" s="102" t="s">
        <v>2358</v>
      </c>
      <c r="B4329" s="102" t="s">
        <v>187</v>
      </c>
      <c r="C4329" s="102" t="s">
        <v>189</v>
      </c>
      <c r="D4329" s="102" t="s">
        <v>905</v>
      </c>
      <c r="E4329" s="102" t="s">
        <v>190</v>
      </c>
      <c r="F4329" s="102" t="s">
        <v>190</v>
      </c>
    </row>
    <row r="4330" hidden="1">
      <c r="A4330" s="102" t="s">
        <v>2250</v>
      </c>
      <c r="B4330" s="102" t="s">
        <v>863</v>
      </c>
      <c r="C4330" s="102" t="s">
        <v>864</v>
      </c>
      <c r="D4330" s="102" t="s">
        <v>905</v>
      </c>
      <c r="E4330" s="102" t="s">
        <v>232</v>
      </c>
      <c r="F4330" s="102" t="s">
        <v>232</v>
      </c>
    </row>
    <row r="4331" hidden="1">
      <c r="A4331" s="102" t="s">
        <v>2250</v>
      </c>
      <c r="B4331" s="102" t="s">
        <v>415</v>
      </c>
      <c r="C4331" s="102" t="s">
        <v>416</v>
      </c>
      <c r="D4331" s="102" t="s">
        <v>905</v>
      </c>
      <c r="E4331" s="102" t="s">
        <v>306</v>
      </c>
      <c r="F4331" s="102" t="s">
        <v>232</v>
      </c>
    </row>
    <row r="4332" hidden="1">
      <c r="A4332" s="102" t="s">
        <v>2250</v>
      </c>
      <c r="B4332" s="102" t="s">
        <v>373</v>
      </c>
      <c r="C4332" s="102" t="s">
        <v>374</v>
      </c>
      <c r="D4332" s="102" t="s">
        <v>905</v>
      </c>
      <c r="E4332" s="102" t="s">
        <v>327</v>
      </c>
      <c r="F4332" s="102" t="s">
        <v>232</v>
      </c>
    </row>
    <row r="4333" hidden="1">
      <c r="A4333" s="102" t="s">
        <v>2250</v>
      </c>
      <c r="B4333" s="102" t="s">
        <v>298</v>
      </c>
      <c r="C4333" s="102" t="s">
        <v>299</v>
      </c>
      <c r="D4333" s="102" t="s">
        <v>905</v>
      </c>
      <c r="E4333" s="102" t="s">
        <v>232</v>
      </c>
      <c r="F4333" s="102" t="s">
        <v>232</v>
      </c>
    </row>
    <row r="4334" hidden="1">
      <c r="A4334" s="102" t="s">
        <v>2305</v>
      </c>
      <c r="B4334" s="102" t="s">
        <v>884</v>
      </c>
      <c r="C4334" s="102" t="s">
        <v>885</v>
      </c>
      <c r="D4334" s="102" t="s">
        <v>905</v>
      </c>
      <c r="E4334" s="102" t="s">
        <v>472</v>
      </c>
      <c r="F4334" s="102" t="s">
        <v>472</v>
      </c>
    </row>
    <row r="4335" hidden="1">
      <c r="A4335" s="102" t="s">
        <v>2305</v>
      </c>
      <c r="B4335" s="102" t="s">
        <v>842</v>
      </c>
      <c r="C4335" s="102" t="s">
        <v>843</v>
      </c>
      <c r="D4335" s="102" t="s">
        <v>905</v>
      </c>
      <c r="E4335" s="102" t="s">
        <v>472</v>
      </c>
      <c r="F4335" s="102" t="s">
        <v>472</v>
      </c>
    </row>
    <row r="4336" hidden="1">
      <c r="A4336" s="102" t="s">
        <v>2305</v>
      </c>
      <c r="B4336" s="102" t="s">
        <v>836</v>
      </c>
      <c r="C4336" s="102" t="s">
        <v>837</v>
      </c>
      <c r="D4336" s="102" t="s">
        <v>905</v>
      </c>
      <c r="E4336" s="102" t="s">
        <v>472</v>
      </c>
      <c r="F4336" s="102" t="s">
        <v>472</v>
      </c>
    </row>
    <row r="4337" hidden="1">
      <c r="A4337" s="102" t="s">
        <v>2305</v>
      </c>
      <c r="B4337" s="102" t="s">
        <v>815</v>
      </c>
      <c r="C4337" s="102" t="s">
        <v>816</v>
      </c>
      <c r="D4337" s="102" t="s">
        <v>905</v>
      </c>
      <c r="E4337" s="102" t="s">
        <v>472</v>
      </c>
      <c r="F4337" s="102" t="s">
        <v>472</v>
      </c>
    </row>
    <row r="4338" hidden="1">
      <c r="A4338" s="102" t="s">
        <v>2305</v>
      </c>
      <c r="B4338" s="102" t="s">
        <v>707</v>
      </c>
      <c r="C4338" s="102" t="s">
        <v>708</v>
      </c>
      <c r="D4338" s="102" t="s">
        <v>905</v>
      </c>
      <c r="E4338" s="102" t="s">
        <v>472</v>
      </c>
      <c r="F4338" s="102" t="s">
        <v>472</v>
      </c>
    </row>
    <row r="4339" hidden="1">
      <c r="A4339" s="102" t="s">
        <v>2305</v>
      </c>
      <c r="B4339" s="102" t="s">
        <v>687</v>
      </c>
      <c r="C4339" s="102" t="s">
        <v>688</v>
      </c>
      <c r="D4339" s="102" t="s">
        <v>905</v>
      </c>
      <c r="E4339" s="102" t="s">
        <v>472</v>
      </c>
      <c r="F4339" s="102" t="s">
        <v>472</v>
      </c>
    </row>
    <row r="4340" hidden="1">
      <c r="A4340" s="102" t="s">
        <v>2305</v>
      </c>
      <c r="B4340" s="102" t="s">
        <v>514</v>
      </c>
      <c r="C4340" s="102" t="s">
        <v>515</v>
      </c>
      <c r="D4340" s="102" t="s">
        <v>905</v>
      </c>
      <c r="E4340" s="102" t="s">
        <v>472</v>
      </c>
      <c r="F4340" s="102" t="s">
        <v>472</v>
      </c>
    </row>
    <row r="4341" hidden="1">
      <c r="A4341" s="102" t="s">
        <v>2305</v>
      </c>
      <c r="B4341" s="102" t="s">
        <v>508</v>
      </c>
      <c r="C4341" s="102" t="s">
        <v>509</v>
      </c>
      <c r="D4341" s="102" t="s">
        <v>905</v>
      </c>
      <c r="E4341" s="102" t="s">
        <v>472</v>
      </c>
      <c r="F4341" s="102" t="s">
        <v>472</v>
      </c>
    </row>
    <row r="4342" hidden="1">
      <c r="A4342" s="102" t="s">
        <v>2305</v>
      </c>
      <c r="B4342" s="102" t="s">
        <v>504</v>
      </c>
      <c r="C4342" s="102" t="s">
        <v>505</v>
      </c>
      <c r="D4342" s="102" t="s">
        <v>905</v>
      </c>
      <c r="E4342" s="102" t="s">
        <v>472</v>
      </c>
      <c r="F4342" s="102" t="s">
        <v>472</v>
      </c>
    </row>
    <row r="4343" hidden="1">
      <c r="A4343" s="102" t="s">
        <v>2305</v>
      </c>
      <c r="B4343" s="102" t="s">
        <v>496</v>
      </c>
      <c r="C4343" s="102" t="s">
        <v>497</v>
      </c>
      <c r="D4343" s="102" t="s">
        <v>905</v>
      </c>
      <c r="E4343" s="102" t="s">
        <v>472</v>
      </c>
      <c r="F4343" s="102" t="s">
        <v>472</v>
      </c>
    </row>
    <row r="4344" hidden="1">
      <c r="A4344" s="102" t="s">
        <v>2305</v>
      </c>
      <c r="B4344" s="102" t="s">
        <v>470</v>
      </c>
      <c r="C4344" s="102" t="s">
        <v>471</v>
      </c>
      <c r="D4344" s="102" t="s">
        <v>905</v>
      </c>
      <c r="E4344" s="102" t="s">
        <v>472</v>
      </c>
      <c r="F4344" s="102" t="s">
        <v>472</v>
      </c>
    </row>
    <row r="4345" hidden="1">
      <c r="A4345" s="102" t="s">
        <v>2279</v>
      </c>
      <c r="B4345" s="102" t="s">
        <v>870</v>
      </c>
      <c r="C4345" s="102" t="s">
        <v>871</v>
      </c>
      <c r="D4345" s="102" t="s">
        <v>908</v>
      </c>
      <c r="E4345" s="102" t="s">
        <v>306</v>
      </c>
      <c r="F4345" s="102" t="s">
        <v>306</v>
      </c>
    </row>
    <row r="4346" hidden="1">
      <c r="A4346" s="102" t="s">
        <v>2279</v>
      </c>
      <c r="B4346" s="102" t="s">
        <v>849</v>
      </c>
      <c r="C4346" s="102" t="s">
        <v>850</v>
      </c>
      <c r="D4346" s="102" t="s">
        <v>908</v>
      </c>
      <c r="E4346" s="102" t="s">
        <v>306</v>
      </c>
      <c r="F4346" s="102" t="s">
        <v>306</v>
      </c>
    </row>
    <row r="4347" hidden="1">
      <c r="A4347" s="102" t="s">
        <v>2279</v>
      </c>
      <c r="B4347" s="102" t="s">
        <v>670</v>
      </c>
      <c r="C4347" s="102" t="s">
        <v>671</v>
      </c>
      <c r="D4347" s="102" t="s">
        <v>908</v>
      </c>
      <c r="E4347" s="102" t="s">
        <v>306</v>
      </c>
      <c r="F4347" s="102" t="s">
        <v>306</v>
      </c>
    </row>
    <row r="4348" hidden="1">
      <c r="A4348" s="102" t="s">
        <v>2279</v>
      </c>
      <c r="B4348" s="102" t="s">
        <v>418</v>
      </c>
      <c r="C4348" s="102" t="s">
        <v>419</v>
      </c>
      <c r="D4348" s="102" t="s">
        <v>908</v>
      </c>
      <c r="E4348" s="102" t="s">
        <v>306</v>
      </c>
      <c r="F4348" s="102" t="s">
        <v>306</v>
      </c>
    </row>
    <row r="4349" hidden="1">
      <c r="A4349" s="102" t="s">
        <v>2279</v>
      </c>
      <c r="B4349" s="102" t="s">
        <v>222</v>
      </c>
      <c r="C4349" s="102" t="s">
        <v>224</v>
      </c>
      <c r="D4349" s="102" t="s">
        <v>908</v>
      </c>
      <c r="E4349" s="102" t="s">
        <v>225</v>
      </c>
      <c r="F4349" s="102" t="s">
        <v>306</v>
      </c>
    </row>
    <row r="4350" hidden="1">
      <c r="A4350" s="102" t="s">
        <v>2368</v>
      </c>
      <c r="B4350" s="102" t="s">
        <v>126</v>
      </c>
      <c r="C4350" s="102" t="s">
        <v>127</v>
      </c>
      <c r="D4350" s="102" t="s">
        <v>908</v>
      </c>
      <c r="E4350" s="102" t="s">
        <v>114</v>
      </c>
      <c r="F4350" s="102" t="s">
        <v>114</v>
      </c>
    </row>
    <row r="4351" hidden="1">
      <c r="A4351" s="102" t="s">
        <v>2368</v>
      </c>
      <c r="B4351" s="102" t="s">
        <v>123</v>
      </c>
      <c r="C4351" s="102" t="s">
        <v>124</v>
      </c>
      <c r="D4351" s="102" t="s">
        <v>908</v>
      </c>
      <c r="E4351" s="102" t="s">
        <v>114</v>
      </c>
      <c r="F4351" s="102" t="s">
        <v>114</v>
      </c>
    </row>
    <row r="4352" hidden="1">
      <c r="A4352" s="102" t="s">
        <v>2368</v>
      </c>
      <c r="B4352" s="102" t="s">
        <v>111</v>
      </c>
      <c r="C4352" s="102" t="s">
        <v>112</v>
      </c>
      <c r="D4352" s="102" t="s">
        <v>908</v>
      </c>
      <c r="E4352" s="102" t="s">
        <v>114</v>
      </c>
      <c r="F4352" s="102" t="s">
        <v>114</v>
      </c>
    </row>
    <row r="4353" hidden="1">
      <c r="A4353" s="102" t="s">
        <v>2242</v>
      </c>
      <c r="B4353" s="102" t="s">
        <v>896</v>
      </c>
      <c r="C4353" s="102" t="s">
        <v>897</v>
      </c>
      <c r="D4353" s="102" t="s">
        <v>908</v>
      </c>
      <c r="E4353" s="102" t="s">
        <v>225</v>
      </c>
      <c r="F4353" s="102" t="s">
        <v>225</v>
      </c>
    </row>
    <row r="4354">
      <c r="A4354" s="102" t="s">
        <v>2242</v>
      </c>
      <c r="B4354" s="102" t="s">
        <v>621</v>
      </c>
      <c r="C4354" s="102" t="s">
        <v>622</v>
      </c>
      <c r="D4354" s="102" t="s">
        <v>908</v>
      </c>
      <c r="E4354" s="102" t="s">
        <v>225</v>
      </c>
      <c r="F4354" s="102" t="s">
        <v>225</v>
      </c>
    </row>
    <row r="4355" hidden="1">
      <c r="A4355" s="102" t="s">
        <v>2242</v>
      </c>
      <c r="B4355" s="102" t="s">
        <v>382</v>
      </c>
      <c r="C4355" s="102" t="s">
        <v>383</v>
      </c>
      <c r="D4355" s="102" t="s">
        <v>908</v>
      </c>
      <c r="E4355" s="102" t="s">
        <v>225</v>
      </c>
      <c r="F4355" s="102" t="s">
        <v>225</v>
      </c>
    </row>
    <row r="4356" hidden="1">
      <c r="A4356" s="102" t="s">
        <v>2242</v>
      </c>
      <c r="B4356" s="102" t="s">
        <v>369</v>
      </c>
      <c r="C4356" s="102" t="s">
        <v>39</v>
      </c>
      <c r="D4356" s="102" t="s">
        <v>908</v>
      </c>
      <c r="E4356" s="102" t="s">
        <v>225</v>
      </c>
      <c r="F4356" s="102" t="s">
        <v>225</v>
      </c>
    </row>
    <row r="4357" hidden="1">
      <c r="A4357" s="102" t="s">
        <v>2242</v>
      </c>
      <c r="B4357" s="102" t="s">
        <v>361</v>
      </c>
      <c r="C4357" s="102" t="s">
        <v>362</v>
      </c>
      <c r="D4357" s="102" t="s">
        <v>908</v>
      </c>
      <c r="E4357" s="102" t="s">
        <v>225</v>
      </c>
      <c r="F4357" s="102" t="s">
        <v>225</v>
      </c>
    </row>
    <row r="4358" hidden="1">
      <c r="A4358" s="102" t="s">
        <v>2242</v>
      </c>
      <c r="B4358" s="102" t="s">
        <v>357</v>
      </c>
      <c r="C4358" s="102" t="s">
        <v>358</v>
      </c>
      <c r="D4358" s="102" t="s">
        <v>908</v>
      </c>
      <c r="E4358" s="102" t="s">
        <v>225</v>
      </c>
      <c r="F4358" s="102" t="s">
        <v>225</v>
      </c>
    </row>
    <row r="4359" hidden="1">
      <c r="A4359" s="102" t="s">
        <v>2242</v>
      </c>
      <c r="B4359" s="102" t="s">
        <v>246</v>
      </c>
      <c r="C4359" s="102" t="s">
        <v>130</v>
      </c>
      <c r="D4359" s="102" t="s">
        <v>908</v>
      </c>
      <c r="E4359" s="102" t="s">
        <v>225</v>
      </c>
      <c r="F4359" s="102" t="s">
        <v>225</v>
      </c>
    </row>
    <row r="4360" hidden="1">
      <c r="A4360" s="102" t="s">
        <v>2242</v>
      </c>
      <c r="B4360" s="102" t="s">
        <v>227</v>
      </c>
      <c r="C4360" s="102" t="s">
        <v>228</v>
      </c>
      <c r="D4360" s="102" t="s">
        <v>908</v>
      </c>
      <c r="E4360" s="102" t="s">
        <v>225</v>
      </c>
      <c r="F4360" s="102" t="s">
        <v>225</v>
      </c>
    </row>
    <row r="4361" hidden="1">
      <c r="A4361" s="102" t="s">
        <v>2377</v>
      </c>
      <c r="B4361" s="102" t="s">
        <v>902</v>
      </c>
      <c r="C4361" s="102" t="s">
        <v>903</v>
      </c>
      <c r="D4361" s="102" t="s">
        <v>908</v>
      </c>
      <c r="E4361" s="102" t="s">
        <v>114</v>
      </c>
      <c r="F4361" s="102" t="s">
        <v>50</v>
      </c>
    </row>
    <row r="4362" hidden="1">
      <c r="A4362" s="102" t="s">
        <v>2377</v>
      </c>
      <c r="B4362" s="102" t="s">
        <v>783</v>
      </c>
      <c r="C4362" s="102" t="s">
        <v>784</v>
      </c>
      <c r="D4362" s="102" t="s">
        <v>908</v>
      </c>
      <c r="E4362" s="102" t="s">
        <v>50</v>
      </c>
      <c r="F4362" s="102" t="s">
        <v>50</v>
      </c>
    </row>
    <row r="4363" hidden="1">
      <c r="A4363" s="102" t="s">
        <v>2377</v>
      </c>
      <c r="B4363" s="102" t="s">
        <v>755</v>
      </c>
      <c r="C4363" s="102" t="s">
        <v>756</v>
      </c>
      <c r="D4363" s="102" t="s">
        <v>908</v>
      </c>
      <c r="E4363" s="102" t="s">
        <v>50</v>
      </c>
      <c r="F4363" s="102" t="s">
        <v>50</v>
      </c>
    </row>
    <row r="4364" hidden="1">
      <c r="A4364" s="102" t="s">
        <v>2377</v>
      </c>
      <c r="B4364" s="102" t="s">
        <v>174</v>
      </c>
      <c r="C4364" s="102" t="s">
        <v>175</v>
      </c>
      <c r="D4364" s="102" t="s">
        <v>908</v>
      </c>
      <c r="E4364" s="102" t="s">
        <v>50</v>
      </c>
      <c r="F4364" s="102" t="s">
        <v>50</v>
      </c>
    </row>
    <row r="4365" hidden="1">
      <c r="A4365" s="102" t="s">
        <v>2377</v>
      </c>
      <c r="B4365" s="102" t="s">
        <v>171</v>
      </c>
      <c r="C4365" s="102" t="s">
        <v>172</v>
      </c>
      <c r="D4365" s="102" t="s">
        <v>908</v>
      </c>
      <c r="E4365" s="102" t="s">
        <v>50</v>
      </c>
      <c r="F4365" s="102" t="s">
        <v>50</v>
      </c>
    </row>
    <row r="4366" hidden="1">
      <c r="A4366" s="102" t="s">
        <v>2377</v>
      </c>
      <c r="B4366" s="102" t="s">
        <v>48</v>
      </c>
      <c r="C4366" s="102" t="s">
        <v>49</v>
      </c>
      <c r="D4366" s="102" t="s">
        <v>908</v>
      </c>
      <c r="E4366" s="102" t="s">
        <v>50</v>
      </c>
      <c r="F4366" s="102" t="s">
        <v>50</v>
      </c>
    </row>
    <row r="4367" hidden="1">
      <c r="A4367" s="102" t="s">
        <v>2359</v>
      </c>
      <c r="B4367" s="102" t="s">
        <v>216</v>
      </c>
      <c r="C4367" s="102" t="s">
        <v>217</v>
      </c>
      <c r="D4367" s="102" t="s">
        <v>908</v>
      </c>
      <c r="E4367" s="102" t="s">
        <v>190</v>
      </c>
      <c r="F4367" s="102" t="s">
        <v>190</v>
      </c>
    </row>
    <row r="4368" hidden="1">
      <c r="A4368" s="102" t="s">
        <v>2359</v>
      </c>
      <c r="B4368" s="102" t="s">
        <v>197</v>
      </c>
      <c r="C4368" s="102" t="s">
        <v>198</v>
      </c>
      <c r="D4368" s="102" t="s">
        <v>908</v>
      </c>
      <c r="E4368" s="102" t="s">
        <v>190</v>
      </c>
      <c r="F4368" s="102" t="s">
        <v>190</v>
      </c>
    </row>
    <row r="4369" hidden="1">
      <c r="A4369" s="102" t="s">
        <v>2359</v>
      </c>
      <c r="B4369" s="102" t="s">
        <v>193</v>
      </c>
      <c r="C4369" s="102" t="s">
        <v>194</v>
      </c>
      <c r="D4369" s="102" t="s">
        <v>908</v>
      </c>
      <c r="E4369" s="102" t="s">
        <v>190</v>
      </c>
      <c r="F4369" s="102" t="s">
        <v>190</v>
      </c>
    </row>
    <row r="4370" hidden="1">
      <c r="A4370" s="102" t="s">
        <v>2359</v>
      </c>
      <c r="B4370" s="102" t="s">
        <v>187</v>
      </c>
      <c r="C4370" s="102" t="s">
        <v>189</v>
      </c>
      <c r="D4370" s="102" t="s">
        <v>908</v>
      </c>
      <c r="E4370" s="102" t="s">
        <v>190</v>
      </c>
      <c r="F4370" s="102" t="s">
        <v>190</v>
      </c>
    </row>
    <row r="4371" hidden="1">
      <c r="A4371" s="102" t="s">
        <v>2251</v>
      </c>
      <c r="B4371" s="102" t="s">
        <v>863</v>
      </c>
      <c r="C4371" s="102" t="s">
        <v>864</v>
      </c>
      <c r="D4371" s="102" t="s">
        <v>908</v>
      </c>
      <c r="E4371" s="102" t="s">
        <v>232</v>
      </c>
      <c r="F4371" s="102" t="s">
        <v>232</v>
      </c>
    </row>
    <row r="4372" hidden="1">
      <c r="A4372" s="102" t="s">
        <v>2251</v>
      </c>
      <c r="B4372" s="102" t="s">
        <v>849</v>
      </c>
      <c r="C4372" s="102" t="s">
        <v>850</v>
      </c>
      <c r="D4372" s="102" t="s">
        <v>908</v>
      </c>
      <c r="E4372" s="102" t="s">
        <v>306</v>
      </c>
      <c r="F4372" s="102" t="s">
        <v>232</v>
      </c>
    </row>
    <row r="4373" hidden="1">
      <c r="A4373" s="102" t="s">
        <v>2251</v>
      </c>
      <c r="B4373" s="102" t="s">
        <v>730</v>
      </c>
      <c r="C4373" s="102" t="s">
        <v>731</v>
      </c>
      <c r="D4373" s="102" t="s">
        <v>908</v>
      </c>
      <c r="E4373" s="102" t="s">
        <v>306</v>
      </c>
      <c r="F4373" s="102" t="s">
        <v>232</v>
      </c>
    </row>
    <row r="4374" hidden="1">
      <c r="A4374" s="102" t="s">
        <v>2251</v>
      </c>
      <c r="B4374" s="102" t="s">
        <v>408</v>
      </c>
      <c r="C4374" s="102" t="s">
        <v>409</v>
      </c>
      <c r="D4374" s="175" t="s">
        <v>908</v>
      </c>
      <c r="E4374" s="102" t="s">
        <v>306</v>
      </c>
      <c r="F4374" s="102" t="s">
        <v>232</v>
      </c>
    </row>
    <row r="4375" hidden="1">
      <c r="A4375" s="102" t="s">
        <v>2251</v>
      </c>
      <c r="B4375" s="102" t="s">
        <v>373</v>
      </c>
      <c r="C4375" s="102" t="s">
        <v>374</v>
      </c>
      <c r="D4375" s="102" t="s">
        <v>908</v>
      </c>
      <c r="E4375" s="102" t="s">
        <v>327</v>
      </c>
      <c r="F4375" s="102" t="s">
        <v>232</v>
      </c>
    </row>
    <row r="4376" hidden="1">
      <c r="A4376" s="102" t="s">
        <v>2251</v>
      </c>
      <c r="B4376" s="102" t="s">
        <v>323</v>
      </c>
      <c r="C4376" s="102" t="s">
        <v>324</v>
      </c>
      <c r="D4376" s="102" t="s">
        <v>908</v>
      </c>
      <c r="E4376" s="102" t="s">
        <v>232</v>
      </c>
      <c r="F4376" s="102" t="s">
        <v>232</v>
      </c>
    </row>
    <row r="4377" hidden="1">
      <c r="A4377" s="102" t="s">
        <v>2251</v>
      </c>
      <c r="B4377" s="102" t="s">
        <v>309</v>
      </c>
      <c r="C4377" s="102" t="s">
        <v>310</v>
      </c>
      <c r="D4377" s="102" t="s">
        <v>908</v>
      </c>
      <c r="E4377" s="102" t="s">
        <v>232</v>
      </c>
      <c r="F4377" s="102" t="s">
        <v>232</v>
      </c>
    </row>
    <row r="4378" hidden="1">
      <c r="A4378" s="102" t="s">
        <v>2251</v>
      </c>
      <c r="B4378" s="102" t="s">
        <v>304</v>
      </c>
      <c r="C4378" s="102" t="s">
        <v>305</v>
      </c>
      <c r="D4378" s="102" t="s">
        <v>908</v>
      </c>
      <c r="E4378" s="102" t="s">
        <v>232</v>
      </c>
      <c r="F4378" s="102" t="s">
        <v>232</v>
      </c>
    </row>
    <row r="4379" hidden="1">
      <c r="A4379" s="102" t="s">
        <v>2251</v>
      </c>
      <c r="B4379" s="102" t="s">
        <v>284</v>
      </c>
      <c r="C4379" s="102" t="s">
        <v>285</v>
      </c>
      <c r="D4379" s="102" t="s">
        <v>908</v>
      </c>
      <c r="E4379" s="102" t="s">
        <v>232</v>
      </c>
      <c r="F4379" s="102" t="s">
        <v>232</v>
      </c>
    </row>
    <row r="4380" hidden="1">
      <c r="A4380" s="102" t="s">
        <v>2251</v>
      </c>
      <c r="B4380" s="102" t="s">
        <v>271</v>
      </c>
      <c r="C4380" s="102" t="s">
        <v>272</v>
      </c>
      <c r="D4380" s="102" t="s">
        <v>908</v>
      </c>
      <c r="E4380" s="102" t="s">
        <v>232</v>
      </c>
      <c r="F4380" s="102" t="s">
        <v>232</v>
      </c>
    </row>
    <row r="4381" hidden="1">
      <c r="A4381" s="102" t="s">
        <v>2251</v>
      </c>
      <c r="B4381" s="102" t="s">
        <v>252</v>
      </c>
      <c r="C4381" s="102" t="s">
        <v>253</v>
      </c>
      <c r="D4381" s="102" t="s">
        <v>908</v>
      </c>
      <c r="E4381" s="102" t="s">
        <v>232</v>
      </c>
      <c r="F4381" s="102" t="s">
        <v>232</v>
      </c>
    </row>
    <row r="4382" hidden="1">
      <c r="A4382" s="102" t="s">
        <v>2251</v>
      </c>
      <c r="B4382" s="102" t="s">
        <v>243</v>
      </c>
      <c r="C4382" s="102" t="s">
        <v>244</v>
      </c>
      <c r="D4382" s="102" t="s">
        <v>908</v>
      </c>
      <c r="E4382" s="102" t="s">
        <v>225</v>
      </c>
      <c r="F4382" s="102" t="s">
        <v>232</v>
      </c>
    </row>
    <row r="4383" hidden="1">
      <c r="A4383" s="102" t="s">
        <v>2251</v>
      </c>
      <c r="B4383" s="102" t="s">
        <v>230</v>
      </c>
      <c r="C4383" s="102" t="s">
        <v>231</v>
      </c>
      <c r="D4383" s="175" t="s">
        <v>908</v>
      </c>
      <c r="E4383" s="102" t="s">
        <v>225</v>
      </c>
      <c r="F4383" s="102" t="s">
        <v>232</v>
      </c>
    </row>
    <row r="4384" hidden="1">
      <c r="A4384" s="102" t="s">
        <v>2306</v>
      </c>
      <c r="B4384" s="102" t="s">
        <v>884</v>
      </c>
      <c r="C4384" s="102" t="s">
        <v>885</v>
      </c>
      <c r="D4384" s="102" t="s">
        <v>908</v>
      </c>
      <c r="E4384" s="102" t="s">
        <v>472</v>
      </c>
      <c r="F4384" s="102" t="s">
        <v>472</v>
      </c>
    </row>
    <row r="4385" hidden="1">
      <c r="A4385" s="102" t="s">
        <v>2306</v>
      </c>
      <c r="B4385" s="102" t="s">
        <v>842</v>
      </c>
      <c r="C4385" s="102" t="s">
        <v>843</v>
      </c>
      <c r="D4385" s="102" t="s">
        <v>908</v>
      </c>
      <c r="E4385" s="102" t="s">
        <v>472</v>
      </c>
      <c r="F4385" s="102" t="s">
        <v>472</v>
      </c>
    </row>
    <row r="4386" hidden="1">
      <c r="A4386" s="102" t="s">
        <v>2306</v>
      </c>
      <c r="B4386" s="102" t="s">
        <v>836</v>
      </c>
      <c r="C4386" s="102" t="s">
        <v>837</v>
      </c>
      <c r="D4386" s="102" t="s">
        <v>908</v>
      </c>
      <c r="E4386" s="102" t="s">
        <v>472</v>
      </c>
      <c r="F4386" s="102" t="s">
        <v>472</v>
      </c>
    </row>
    <row r="4387" hidden="1">
      <c r="A4387" s="102" t="s">
        <v>2306</v>
      </c>
      <c r="B4387" s="102" t="s">
        <v>815</v>
      </c>
      <c r="C4387" s="102" t="s">
        <v>816</v>
      </c>
      <c r="D4387" s="102" t="s">
        <v>908</v>
      </c>
      <c r="E4387" s="102" t="s">
        <v>472</v>
      </c>
      <c r="F4387" s="102" t="s">
        <v>472</v>
      </c>
    </row>
    <row r="4388" hidden="1">
      <c r="A4388" s="102" t="s">
        <v>2306</v>
      </c>
      <c r="B4388" s="102" t="s">
        <v>687</v>
      </c>
      <c r="C4388" s="102" t="s">
        <v>688</v>
      </c>
      <c r="D4388" s="102" t="s">
        <v>908</v>
      </c>
      <c r="E4388" s="102" t="s">
        <v>472</v>
      </c>
      <c r="F4388" s="102" t="s">
        <v>472</v>
      </c>
    </row>
    <row r="4389" hidden="1">
      <c r="A4389" s="102" t="s">
        <v>2306</v>
      </c>
      <c r="B4389" s="102" t="s">
        <v>514</v>
      </c>
      <c r="C4389" s="102" t="s">
        <v>515</v>
      </c>
      <c r="D4389" s="102" t="s">
        <v>908</v>
      </c>
      <c r="E4389" s="102" t="s">
        <v>472</v>
      </c>
      <c r="F4389" s="102" t="s">
        <v>472</v>
      </c>
    </row>
    <row r="4390" hidden="1">
      <c r="A4390" s="102" t="s">
        <v>2306</v>
      </c>
      <c r="B4390" s="102" t="s">
        <v>504</v>
      </c>
      <c r="C4390" s="102" t="s">
        <v>505</v>
      </c>
      <c r="D4390" s="102" t="s">
        <v>908</v>
      </c>
      <c r="E4390" s="102" t="s">
        <v>472</v>
      </c>
      <c r="F4390" s="102" t="s">
        <v>472</v>
      </c>
    </row>
    <row r="4391" hidden="1">
      <c r="A4391" s="102" t="s">
        <v>2306</v>
      </c>
      <c r="B4391" s="102" t="s">
        <v>496</v>
      </c>
      <c r="C4391" s="102" t="s">
        <v>497</v>
      </c>
      <c r="D4391" s="102" t="s">
        <v>908</v>
      </c>
      <c r="E4391" s="102" t="s">
        <v>472</v>
      </c>
      <c r="F4391" s="102" t="s">
        <v>472</v>
      </c>
    </row>
    <row r="4392" hidden="1">
      <c r="A4392" s="102" t="s">
        <v>2306</v>
      </c>
      <c r="B4392" s="102" t="s">
        <v>490</v>
      </c>
      <c r="C4392" s="102" t="s">
        <v>491</v>
      </c>
      <c r="D4392" s="102" t="s">
        <v>908</v>
      </c>
      <c r="E4392" s="102" t="s">
        <v>472</v>
      </c>
      <c r="F4392" s="102" t="s">
        <v>472</v>
      </c>
    </row>
    <row r="4393" hidden="1">
      <c r="A4393" s="102" t="s">
        <v>2306</v>
      </c>
      <c r="B4393" s="102" t="s">
        <v>470</v>
      </c>
      <c r="C4393" s="102" t="s">
        <v>471</v>
      </c>
      <c r="D4393" s="102" t="s">
        <v>908</v>
      </c>
      <c r="E4393" s="102" t="s">
        <v>472</v>
      </c>
      <c r="F4393" s="102" t="s">
        <v>472</v>
      </c>
    </row>
    <row r="4394" hidden="1">
      <c r="A4394" s="102" t="s">
        <v>2334</v>
      </c>
      <c r="B4394" s="102" t="s">
        <v>768</v>
      </c>
      <c r="C4394" s="102" t="s">
        <v>769</v>
      </c>
      <c r="D4394" s="102" t="s">
        <v>1274</v>
      </c>
      <c r="E4394" s="102" t="s">
        <v>141</v>
      </c>
      <c r="F4394" s="102" t="s">
        <v>141</v>
      </c>
    </row>
    <row r="4395" hidden="1">
      <c r="A4395" s="102" t="s">
        <v>2334</v>
      </c>
      <c r="B4395" s="102" t="s">
        <v>719</v>
      </c>
      <c r="C4395" s="102" t="s">
        <v>720</v>
      </c>
      <c r="D4395" s="102" t="s">
        <v>1274</v>
      </c>
      <c r="E4395" s="102" t="s">
        <v>141</v>
      </c>
      <c r="F4395" s="102" t="s">
        <v>141</v>
      </c>
    </row>
    <row r="4396" hidden="1">
      <c r="A4396" s="102" t="s">
        <v>2334</v>
      </c>
      <c r="B4396" s="102" t="s">
        <v>160</v>
      </c>
      <c r="C4396" s="102" t="s">
        <v>161</v>
      </c>
      <c r="D4396" s="102" t="s">
        <v>1274</v>
      </c>
      <c r="E4396" s="102" t="s">
        <v>141</v>
      </c>
      <c r="F4396" s="102" t="s">
        <v>141</v>
      </c>
    </row>
    <row r="4397" hidden="1">
      <c r="A4397" s="102" t="s">
        <v>2334</v>
      </c>
      <c r="B4397" s="102" t="s">
        <v>147</v>
      </c>
      <c r="C4397" s="102" t="s">
        <v>148</v>
      </c>
      <c r="D4397" s="102" t="s">
        <v>1274</v>
      </c>
      <c r="E4397" s="102" t="s">
        <v>141</v>
      </c>
      <c r="F4397" s="102" t="s">
        <v>141</v>
      </c>
    </row>
    <row r="4398" hidden="1">
      <c r="A4398" s="102" t="s">
        <v>2325</v>
      </c>
      <c r="B4398" s="102" t="s">
        <v>812</v>
      </c>
      <c r="C4398" s="102" t="s">
        <v>813</v>
      </c>
      <c r="D4398" s="102" t="s">
        <v>1274</v>
      </c>
      <c r="E4398" s="102" t="s">
        <v>293</v>
      </c>
      <c r="F4398" s="102" t="s">
        <v>293</v>
      </c>
    </row>
    <row r="4399" hidden="1">
      <c r="A4399" s="102" t="s">
        <v>2325</v>
      </c>
      <c r="B4399" s="102" t="s">
        <v>574</v>
      </c>
      <c r="C4399" s="102" t="s">
        <v>575</v>
      </c>
      <c r="D4399" s="102" t="s">
        <v>1274</v>
      </c>
      <c r="E4399" s="102" t="s">
        <v>293</v>
      </c>
      <c r="F4399" s="102" t="s">
        <v>293</v>
      </c>
    </row>
    <row r="4400" hidden="1">
      <c r="A4400" s="102" t="s">
        <v>2325</v>
      </c>
      <c r="B4400" s="102" t="s">
        <v>571</v>
      </c>
      <c r="C4400" s="102" t="s">
        <v>572</v>
      </c>
      <c r="D4400" s="102" t="s">
        <v>1274</v>
      </c>
      <c r="E4400" s="102" t="s">
        <v>293</v>
      </c>
      <c r="F4400" s="102" t="s">
        <v>293</v>
      </c>
    </row>
    <row r="4401" hidden="1">
      <c r="A4401" s="102" t="s">
        <v>2325</v>
      </c>
      <c r="B4401" s="102" t="s">
        <v>561</v>
      </c>
      <c r="C4401" s="102" t="s">
        <v>562</v>
      </c>
      <c r="D4401" s="102" t="s">
        <v>1274</v>
      </c>
      <c r="E4401" s="102" t="s">
        <v>293</v>
      </c>
      <c r="F4401" s="102" t="s">
        <v>293</v>
      </c>
    </row>
    <row r="4402" hidden="1">
      <c r="A4402" s="102" t="s">
        <v>2280</v>
      </c>
      <c r="B4402" s="102" t="s">
        <v>849</v>
      </c>
      <c r="C4402" s="102" t="s">
        <v>850</v>
      </c>
      <c r="D4402" s="102" t="s">
        <v>1275</v>
      </c>
      <c r="E4402" s="102" t="s">
        <v>306</v>
      </c>
      <c r="F4402" s="102" t="s">
        <v>306</v>
      </c>
    </row>
    <row r="4403" hidden="1">
      <c r="A4403" s="102" t="s">
        <v>2280</v>
      </c>
      <c r="B4403" s="102" t="s">
        <v>730</v>
      </c>
      <c r="C4403" s="102" t="s">
        <v>731</v>
      </c>
      <c r="D4403" s="102" t="s">
        <v>1275</v>
      </c>
      <c r="E4403" s="102" t="s">
        <v>306</v>
      </c>
      <c r="F4403" s="102" t="s">
        <v>306</v>
      </c>
    </row>
    <row r="4404" hidden="1">
      <c r="A4404" s="102" t="s">
        <v>2280</v>
      </c>
      <c r="B4404" s="102" t="s">
        <v>670</v>
      </c>
      <c r="C4404" s="102" t="s">
        <v>671</v>
      </c>
      <c r="D4404" s="102" t="s">
        <v>1275</v>
      </c>
      <c r="E4404" s="102" t="s">
        <v>306</v>
      </c>
      <c r="F4404" s="102" t="s">
        <v>306</v>
      </c>
    </row>
    <row r="4405" hidden="1">
      <c r="A4405" s="102" t="s">
        <v>2280</v>
      </c>
      <c r="B4405" s="102" t="s">
        <v>418</v>
      </c>
      <c r="C4405" s="102" t="s">
        <v>419</v>
      </c>
      <c r="D4405" s="102" t="s">
        <v>1275</v>
      </c>
      <c r="E4405" s="102" t="s">
        <v>306</v>
      </c>
      <c r="F4405" s="102" t="s">
        <v>306</v>
      </c>
    </row>
    <row r="4406" hidden="1">
      <c r="A4406" s="102" t="s">
        <v>2280</v>
      </c>
      <c r="B4406" s="102" t="s">
        <v>415</v>
      </c>
      <c r="C4406" s="102" t="s">
        <v>416</v>
      </c>
      <c r="D4406" s="102" t="s">
        <v>1275</v>
      </c>
      <c r="E4406" s="102" t="s">
        <v>306</v>
      </c>
      <c r="F4406" s="102" t="s">
        <v>306</v>
      </c>
    </row>
    <row r="4407" hidden="1">
      <c r="A4407" s="102" t="s">
        <v>2280</v>
      </c>
      <c r="B4407" s="102" t="s">
        <v>408</v>
      </c>
      <c r="C4407" s="102" t="s">
        <v>409</v>
      </c>
      <c r="D4407" s="175" t="s">
        <v>1275</v>
      </c>
      <c r="E4407" s="102" t="s">
        <v>306</v>
      </c>
      <c r="F4407" s="102" t="s">
        <v>306</v>
      </c>
    </row>
    <row r="4408" hidden="1">
      <c r="A4408" s="102" t="s">
        <v>2280</v>
      </c>
      <c r="B4408" s="102" t="s">
        <v>309</v>
      </c>
      <c r="C4408" s="102" t="s">
        <v>310</v>
      </c>
      <c r="D4408" s="102" t="s">
        <v>1275</v>
      </c>
      <c r="E4408" s="102" t="s">
        <v>232</v>
      </c>
      <c r="F4408" s="102" t="s">
        <v>306</v>
      </c>
    </row>
    <row r="4409" hidden="1">
      <c r="A4409" s="102" t="s">
        <v>2297</v>
      </c>
      <c r="B4409" s="102" t="s">
        <v>873</v>
      </c>
      <c r="C4409" s="102" t="s">
        <v>874</v>
      </c>
      <c r="D4409" s="102" t="s">
        <v>1275</v>
      </c>
      <c r="E4409" s="102" t="s">
        <v>453</v>
      </c>
      <c r="F4409" s="102" t="s">
        <v>453</v>
      </c>
    </row>
    <row r="4410" hidden="1">
      <c r="A4410" s="102" t="s">
        <v>2297</v>
      </c>
      <c r="B4410" s="102" t="s">
        <v>810</v>
      </c>
      <c r="C4410" s="102" t="s">
        <v>811</v>
      </c>
      <c r="D4410" s="102" t="s">
        <v>1275</v>
      </c>
      <c r="E4410" s="102" t="s">
        <v>453</v>
      </c>
      <c r="F4410" s="102" t="s">
        <v>453</v>
      </c>
    </row>
    <row r="4411" hidden="1">
      <c r="A4411" s="102" t="s">
        <v>2297</v>
      </c>
      <c r="B4411" s="102" t="s">
        <v>791</v>
      </c>
      <c r="C4411" s="102" t="s">
        <v>792</v>
      </c>
      <c r="D4411" s="102" t="s">
        <v>1275</v>
      </c>
      <c r="E4411" s="102" t="s">
        <v>449</v>
      </c>
      <c r="F4411" s="102" t="s">
        <v>453</v>
      </c>
    </row>
    <row r="4412" hidden="1">
      <c r="A4412" s="102" t="s">
        <v>2297</v>
      </c>
      <c r="B4412" s="102" t="s">
        <v>629</v>
      </c>
      <c r="C4412" s="102" t="s">
        <v>630</v>
      </c>
      <c r="D4412" s="102" t="s">
        <v>1275</v>
      </c>
      <c r="E4412" s="102" t="s">
        <v>453</v>
      </c>
      <c r="F4412" s="102" t="s">
        <v>453</v>
      </c>
    </row>
    <row r="4413" hidden="1">
      <c r="A4413" s="102" t="s">
        <v>2297</v>
      </c>
      <c r="B4413" s="102" t="s">
        <v>544</v>
      </c>
      <c r="C4413" s="102" t="s">
        <v>545</v>
      </c>
      <c r="D4413" s="175" t="s">
        <v>1275</v>
      </c>
      <c r="E4413" s="102" t="s">
        <v>449</v>
      </c>
      <c r="F4413" s="102" t="s">
        <v>453</v>
      </c>
    </row>
    <row r="4414" hidden="1">
      <c r="A4414" s="102" t="s">
        <v>2297</v>
      </c>
      <c r="B4414" s="102" t="s">
        <v>541</v>
      </c>
      <c r="C4414" s="102" t="s">
        <v>542</v>
      </c>
      <c r="D4414" s="102" t="s">
        <v>1275</v>
      </c>
      <c r="E4414" s="102" t="s">
        <v>449</v>
      </c>
      <c r="F4414" s="102" t="s">
        <v>453</v>
      </c>
    </row>
    <row r="4415" hidden="1">
      <c r="A4415" s="102" t="s">
        <v>2297</v>
      </c>
      <c r="B4415" s="102" t="s">
        <v>538</v>
      </c>
      <c r="C4415" s="102" t="s">
        <v>539</v>
      </c>
      <c r="D4415" s="102" t="s">
        <v>1275</v>
      </c>
      <c r="E4415" s="102" t="s">
        <v>449</v>
      </c>
      <c r="F4415" s="102" t="s">
        <v>453</v>
      </c>
    </row>
    <row r="4416" hidden="1">
      <c r="A4416" s="102" t="s">
        <v>2297</v>
      </c>
      <c r="B4416" s="102" t="s">
        <v>526</v>
      </c>
      <c r="C4416" s="102" t="s">
        <v>527</v>
      </c>
      <c r="D4416" s="102" t="s">
        <v>1275</v>
      </c>
      <c r="E4416" s="102" t="s">
        <v>449</v>
      </c>
      <c r="F4416" s="102" t="s">
        <v>453</v>
      </c>
    </row>
    <row r="4417" hidden="1">
      <c r="A4417" s="102" t="s">
        <v>2297</v>
      </c>
      <c r="B4417" s="102" t="s">
        <v>486</v>
      </c>
      <c r="C4417" s="102" t="s">
        <v>487</v>
      </c>
      <c r="D4417" s="102" t="s">
        <v>1275</v>
      </c>
      <c r="E4417" s="102" t="s">
        <v>453</v>
      </c>
      <c r="F4417" s="102" t="s">
        <v>453</v>
      </c>
    </row>
    <row r="4418" hidden="1">
      <c r="A4418" s="102" t="s">
        <v>2297</v>
      </c>
      <c r="B4418" s="102" t="s">
        <v>458</v>
      </c>
      <c r="C4418" s="102" t="s">
        <v>459</v>
      </c>
      <c r="D4418" s="102" t="s">
        <v>1275</v>
      </c>
      <c r="E4418" s="102" t="s">
        <v>453</v>
      </c>
      <c r="F4418" s="102" t="s">
        <v>453</v>
      </c>
    </row>
    <row r="4419" hidden="1">
      <c r="A4419" s="102" t="s">
        <v>2297</v>
      </c>
      <c r="B4419" s="102" t="s">
        <v>451</v>
      </c>
      <c r="C4419" s="102" t="s">
        <v>452</v>
      </c>
      <c r="D4419" s="102" t="s">
        <v>1275</v>
      </c>
      <c r="E4419" s="102" t="s">
        <v>453</v>
      </c>
      <c r="F4419" s="102" t="s">
        <v>453</v>
      </c>
    </row>
    <row r="4420" hidden="1">
      <c r="A4420" s="102" t="s">
        <v>2297</v>
      </c>
      <c r="B4420" s="102" t="s">
        <v>447</v>
      </c>
      <c r="C4420" s="102" t="s">
        <v>448</v>
      </c>
      <c r="D4420" s="102" t="s">
        <v>1275</v>
      </c>
      <c r="E4420" s="102" t="s">
        <v>449</v>
      </c>
      <c r="F4420" s="102" t="s">
        <v>453</v>
      </c>
    </row>
    <row r="4421" hidden="1">
      <c r="A4421" s="102" t="s">
        <v>2261</v>
      </c>
      <c r="B4421" s="102" t="s">
        <v>892</v>
      </c>
      <c r="C4421" s="102" t="s">
        <v>1272</v>
      </c>
      <c r="D4421" s="102" t="s">
        <v>1276</v>
      </c>
      <c r="E4421" s="102" t="s">
        <v>327</v>
      </c>
      <c r="F4421" s="102" t="s">
        <v>327</v>
      </c>
    </row>
    <row r="4422" hidden="1">
      <c r="A4422" s="102" t="s">
        <v>2261</v>
      </c>
      <c r="B4422" s="102" t="s">
        <v>860</v>
      </c>
      <c r="C4422" s="102" t="s">
        <v>861</v>
      </c>
      <c r="D4422" s="102" t="s">
        <v>1276</v>
      </c>
      <c r="E4422" s="102" t="s">
        <v>327</v>
      </c>
      <c r="F4422" s="102" t="s">
        <v>327</v>
      </c>
    </row>
    <row r="4423" hidden="1">
      <c r="A4423" s="102" t="s">
        <v>2261</v>
      </c>
      <c r="B4423" s="102" t="s">
        <v>830</v>
      </c>
      <c r="C4423" s="102" t="s">
        <v>831</v>
      </c>
      <c r="D4423" s="102" t="s">
        <v>1276</v>
      </c>
      <c r="E4423" s="102" t="s">
        <v>387</v>
      </c>
      <c r="F4423" s="102" t="s">
        <v>327</v>
      </c>
    </row>
    <row r="4424" hidden="1">
      <c r="A4424" s="102" t="s">
        <v>2261</v>
      </c>
      <c r="B4424" s="102" t="s">
        <v>626</v>
      </c>
      <c r="C4424" s="102" t="s">
        <v>627</v>
      </c>
      <c r="D4424" s="102" t="s">
        <v>1276</v>
      </c>
      <c r="E4424" s="102" t="s">
        <v>387</v>
      </c>
      <c r="F4424" s="102" t="s">
        <v>327</v>
      </c>
    </row>
    <row r="4425" hidden="1">
      <c r="A4425" s="102" t="s">
        <v>2261</v>
      </c>
      <c r="B4425" s="102" t="s">
        <v>615</v>
      </c>
      <c r="C4425" s="102" t="s">
        <v>616</v>
      </c>
      <c r="D4425" s="175" t="s">
        <v>1276</v>
      </c>
      <c r="E4425" s="102" t="s">
        <v>327</v>
      </c>
      <c r="F4425" s="102" t="s">
        <v>327</v>
      </c>
    </row>
    <row r="4426" hidden="1">
      <c r="A4426" s="102" t="s">
        <v>2261</v>
      </c>
      <c r="B4426" s="102" t="s">
        <v>405</v>
      </c>
      <c r="C4426" s="102" t="s">
        <v>406</v>
      </c>
      <c r="D4426" s="102" t="s">
        <v>1276</v>
      </c>
      <c r="E4426" s="102" t="s">
        <v>387</v>
      </c>
      <c r="F4426" s="102" t="s">
        <v>327</v>
      </c>
    </row>
    <row r="4427" hidden="1">
      <c r="A4427" s="102" t="s">
        <v>2261</v>
      </c>
      <c r="B4427" s="102" t="s">
        <v>376</v>
      </c>
      <c r="C4427" s="102" t="s">
        <v>377</v>
      </c>
      <c r="D4427" s="102" t="s">
        <v>1276</v>
      </c>
      <c r="E4427" s="102" t="s">
        <v>327</v>
      </c>
      <c r="F4427" s="102" t="s">
        <v>327</v>
      </c>
    </row>
    <row r="4428" hidden="1">
      <c r="A4428" s="102" t="s">
        <v>2261</v>
      </c>
      <c r="B4428" s="102" t="s">
        <v>353</v>
      </c>
      <c r="C4428" s="102" t="s">
        <v>354</v>
      </c>
      <c r="D4428" s="102" t="s">
        <v>1276</v>
      </c>
      <c r="E4428" s="102" t="s">
        <v>327</v>
      </c>
      <c r="F4428" s="102" t="s">
        <v>327</v>
      </c>
    </row>
    <row r="4429" hidden="1">
      <c r="A4429" s="102" t="s">
        <v>2261</v>
      </c>
      <c r="B4429" s="102" t="s">
        <v>333</v>
      </c>
      <c r="C4429" s="102" t="s">
        <v>268</v>
      </c>
      <c r="D4429" s="102" t="s">
        <v>1276</v>
      </c>
      <c r="E4429" s="102" t="s">
        <v>327</v>
      </c>
      <c r="F4429" s="102" t="s">
        <v>327</v>
      </c>
    </row>
    <row r="4430" hidden="1">
      <c r="A4430" s="102" t="s">
        <v>2261</v>
      </c>
      <c r="B4430" s="102" t="s">
        <v>330</v>
      </c>
      <c r="C4430" s="102" t="s">
        <v>331</v>
      </c>
      <c r="D4430" s="102" t="s">
        <v>1276</v>
      </c>
      <c r="E4430" s="102" t="s">
        <v>327</v>
      </c>
      <c r="F4430" s="102" t="s">
        <v>327</v>
      </c>
    </row>
    <row r="4431" hidden="1">
      <c r="A4431" s="102" t="s">
        <v>2351</v>
      </c>
      <c r="B4431" s="102" t="s">
        <v>880</v>
      </c>
      <c r="C4431" s="102" t="s">
        <v>881</v>
      </c>
      <c r="D4431" s="102" t="s">
        <v>1276</v>
      </c>
      <c r="E4431" s="102" t="s">
        <v>86</v>
      </c>
      <c r="F4431" s="102" t="s">
        <v>86</v>
      </c>
    </row>
    <row r="4432" hidden="1">
      <c r="A4432" s="102" t="s">
        <v>2351</v>
      </c>
      <c r="B4432" s="102" t="s">
        <v>823</v>
      </c>
      <c r="C4432" s="102" t="s">
        <v>824</v>
      </c>
      <c r="D4432" s="105" t="s">
        <v>1276</v>
      </c>
      <c r="E4432" s="102" t="s">
        <v>86</v>
      </c>
      <c r="F4432" s="102" t="s">
        <v>86</v>
      </c>
    </row>
    <row r="4433" hidden="1">
      <c r="A4433" s="102" t="s">
        <v>2351</v>
      </c>
      <c r="B4433" s="102" t="s">
        <v>802</v>
      </c>
      <c r="C4433" s="102" t="s">
        <v>803</v>
      </c>
      <c r="D4433" s="102" t="s">
        <v>1276</v>
      </c>
      <c r="E4433" s="102" t="s">
        <v>86</v>
      </c>
      <c r="F4433" s="102" t="s">
        <v>86</v>
      </c>
    </row>
    <row r="4434" hidden="1">
      <c r="A4434" s="102" t="s">
        <v>2351</v>
      </c>
      <c r="B4434" s="102" t="s">
        <v>105</v>
      </c>
      <c r="C4434" s="102" t="s">
        <v>106</v>
      </c>
      <c r="D4434" s="102" t="s">
        <v>1276</v>
      </c>
      <c r="E4434" s="102" t="s">
        <v>86</v>
      </c>
      <c r="F4434" s="102" t="s">
        <v>86</v>
      </c>
    </row>
    <row r="4435" hidden="1">
      <c r="A4435" s="102" t="s">
        <v>2351</v>
      </c>
      <c r="B4435" s="102" t="s">
        <v>96</v>
      </c>
      <c r="C4435" s="102" t="s">
        <v>97</v>
      </c>
      <c r="D4435" s="102" t="s">
        <v>1276</v>
      </c>
      <c r="E4435" s="102" t="s">
        <v>86</v>
      </c>
      <c r="F4435" s="102" t="s">
        <v>86</v>
      </c>
    </row>
    <row r="4436" hidden="1">
      <c r="A4436" s="102" t="s">
        <v>2351</v>
      </c>
      <c r="B4436" s="102" t="s">
        <v>79</v>
      </c>
      <c r="C4436" s="102" t="s">
        <v>80</v>
      </c>
      <c r="D4436" s="102" t="s">
        <v>1276</v>
      </c>
      <c r="E4436" s="102" t="s">
        <v>86</v>
      </c>
      <c r="F4436" s="102" t="s">
        <v>86</v>
      </c>
    </row>
    <row r="4437" hidden="1">
      <c r="A4437" s="102" t="s">
        <v>2343</v>
      </c>
      <c r="B4437" s="102" t="s">
        <v>839</v>
      </c>
      <c r="C4437" s="102" t="s">
        <v>840</v>
      </c>
      <c r="D4437" s="102" t="s">
        <v>1276</v>
      </c>
      <c r="E4437" s="102" t="s">
        <v>27</v>
      </c>
      <c r="F4437" s="102" t="s">
        <v>27</v>
      </c>
    </row>
    <row r="4438" hidden="1">
      <c r="A4438" s="102" t="s">
        <v>2343</v>
      </c>
      <c r="B4438" s="102" t="s">
        <v>818</v>
      </c>
      <c r="C4438" s="102" t="s">
        <v>819</v>
      </c>
      <c r="D4438" s="102" t="s">
        <v>1276</v>
      </c>
      <c r="E4438" s="102" t="s">
        <v>50</v>
      </c>
      <c r="F4438" s="102" t="s">
        <v>27</v>
      </c>
    </row>
    <row r="4439" hidden="1">
      <c r="A4439" s="102" t="s">
        <v>2343</v>
      </c>
      <c r="B4439" s="102" t="s">
        <v>126</v>
      </c>
      <c r="C4439" s="102" t="s">
        <v>127</v>
      </c>
      <c r="D4439" s="102" t="s">
        <v>1276</v>
      </c>
      <c r="E4439" s="102" t="s">
        <v>114</v>
      </c>
      <c r="F4439" s="102" t="s">
        <v>27</v>
      </c>
    </row>
    <row r="4440" hidden="1">
      <c r="A4440" s="102" t="s">
        <v>2343</v>
      </c>
      <c r="B4440" s="102" t="s">
        <v>69</v>
      </c>
      <c r="C4440" s="102" t="s">
        <v>70</v>
      </c>
      <c r="D4440" s="175" t="s">
        <v>1276</v>
      </c>
      <c r="E4440" s="102" t="s">
        <v>27</v>
      </c>
      <c r="F4440" s="102" t="s">
        <v>27</v>
      </c>
    </row>
    <row r="4441" hidden="1">
      <c r="A4441" s="102" t="s">
        <v>2343</v>
      </c>
      <c r="B4441" s="102" t="s">
        <v>63</v>
      </c>
      <c r="C4441" s="102" t="s">
        <v>64</v>
      </c>
      <c r="D4441" s="102" t="s">
        <v>1276</v>
      </c>
      <c r="E4441" s="102" t="s">
        <v>27</v>
      </c>
      <c r="F4441" s="102" t="s">
        <v>27</v>
      </c>
    </row>
    <row r="4442" hidden="1">
      <c r="A4442" s="102" t="s">
        <v>2343</v>
      </c>
      <c r="B4442" s="102" t="s">
        <v>57</v>
      </c>
      <c r="C4442" s="102" t="s">
        <v>58</v>
      </c>
      <c r="D4442" s="102" t="s">
        <v>1276</v>
      </c>
      <c r="E4442" s="102" t="s">
        <v>27</v>
      </c>
      <c r="F4442" s="102" t="s">
        <v>27</v>
      </c>
    </row>
    <row r="4443" hidden="1">
      <c r="A4443" s="102" t="s">
        <v>2343</v>
      </c>
      <c r="B4443" s="102" t="s">
        <v>53</v>
      </c>
      <c r="C4443" s="102" t="s">
        <v>54</v>
      </c>
      <c r="D4443" s="102" t="s">
        <v>1276</v>
      </c>
      <c r="E4443" s="102" t="s">
        <v>27</v>
      </c>
      <c r="F4443" s="102" t="s">
        <v>27</v>
      </c>
    </row>
    <row r="4444" hidden="1">
      <c r="A4444" s="102" t="s">
        <v>2343</v>
      </c>
      <c r="B4444" s="102" t="s">
        <v>43</v>
      </c>
      <c r="C4444" s="102" t="s">
        <v>44</v>
      </c>
      <c r="D4444" s="102" t="s">
        <v>1276</v>
      </c>
      <c r="E4444" s="102" t="s">
        <v>27</v>
      </c>
      <c r="F4444" s="102" t="s">
        <v>27</v>
      </c>
    </row>
    <row r="4445" hidden="1">
      <c r="A4445" s="102" t="s">
        <v>2343</v>
      </c>
      <c r="B4445" s="102" t="s">
        <v>31</v>
      </c>
      <c r="C4445" s="102" t="s">
        <v>32</v>
      </c>
      <c r="D4445" s="102" t="s">
        <v>1276</v>
      </c>
      <c r="E4445" s="102" t="s">
        <v>27</v>
      </c>
      <c r="F4445" s="102" t="s">
        <v>27</v>
      </c>
    </row>
    <row r="4446" hidden="1">
      <c r="A4446" s="102" t="s">
        <v>2343</v>
      </c>
      <c r="B4446" s="102" t="s">
        <v>23</v>
      </c>
      <c r="C4446" s="102" t="s">
        <v>25</v>
      </c>
      <c r="D4446" s="102" t="s">
        <v>1276</v>
      </c>
      <c r="E4446" s="102" t="s">
        <v>27</v>
      </c>
      <c r="F4446" s="102" t="s">
        <v>27</v>
      </c>
    </row>
    <row r="4447" hidden="1">
      <c r="A4447" s="102" t="s">
        <v>2289</v>
      </c>
      <c r="B4447" s="102" t="s">
        <v>866</v>
      </c>
      <c r="C4447" s="102" t="s">
        <v>867</v>
      </c>
      <c r="D4447" s="102" t="s">
        <v>1276</v>
      </c>
      <c r="E4447" s="102" t="s">
        <v>439</v>
      </c>
      <c r="F4447" s="102" t="s">
        <v>439</v>
      </c>
    </row>
    <row r="4448" hidden="1">
      <c r="A4448" s="102" t="s">
        <v>2289</v>
      </c>
      <c r="B4448" s="102" t="s">
        <v>854</v>
      </c>
      <c r="C4448" s="102" t="s">
        <v>855</v>
      </c>
      <c r="D4448" s="102" t="s">
        <v>1276</v>
      </c>
      <c r="E4448" s="102" t="s">
        <v>439</v>
      </c>
      <c r="F4448" s="102" t="s">
        <v>439</v>
      </c>
    </row>
    <row r="4449" hidden="1">
      <c r="A4449" s="102" t="s">
        <v>2289</v>
      </c>
      <c r="B4449" s="102" t="s">
        <v>834</v>
      </c>
      <c r="C4449" s="102" t="s">
        <v>835</v>
      </c>
      <c r="D4449" s="102" t="s">
        <v>1276</v>
      </c>
      <c r="E4449" s="102" t="s">
        <v>439</v>
      </c>
      <c r="F4449" s="102" t="s">
        <v>439</v>
      </c>
    </row>
    <row r="4450" hidden="1">
      <c r="A4450" s="102" t="s">
        <v>2289</v>
      </c>
      <c r="B4450" s="102" t="s">
        <v>684</v>
      </c>
      <c r="C4450" s="102" t="s">
        <v>685</v>
      </c>
      <c r="D4450" s="102" t="s">
        <v>1276</v>
      </c>
      <c r="E4450" s="102" t="s">
        <v>439</v>
      </c>
      <c r="F4450" s="102" t="s">
        <v>439</v>
      </c>
    </row>
    <row r="4451" hidden="1">
      <c r="A4451" s="102" t="s">
        <v>2289</v>
      </c>
      <c r="B4451" s="102" t="s">
        <v>444</v>
      </c>
      <c r="C4451" s="102" t="s">
        <v>445</v>
      </c>
      <c r="D4451" s="102" t="s">
        <v>1276</v>
      </c>
      <c r="E4451" s="102" t="s">
        <v>439</v>
      </c>
      <c r="F4451" s="102" t="s">
        <v>439</v>
      </c>
    </row>
    <row r="4452" hidden="1">
      <c r="A4452" s="102" t="s">
        <v>2326</v>
      </c>
      <c r="B4452" s="102" t="s">
        <v>888</v>
      </c>
      <c r="C4452" s="102" t="s">
        <v>889</v>
      </c>
      <c r="D4452" s="102" t="s">
        <v>1277</v>
      </c>
      <c r="E4452" s="102" t="s">
        <v>293</v>
      </c>
      <c r="F4452" s="102" t="s">
        <v>293</v>
      </c>
    </row>
    <row r="4453" hidden="1">
      <c r="A4453" s="102" t="s">
        <v>2326</v>
      </c>
      <c r="B4453" s="102" t="s">
        <v>878</v>
      </c>
      <c r="C4453" s="102" t="s">
        <v>879</v>
      </c>
      <c r="D4453" s="102" t="s">
        <v>1277</v>
      </c>
      <c r="E4453" s="102" t="s">
        <v>293</v>
      </c>
      <c r="F4453" s="102" t="s">
        <v>293</v>
      </c>
    </row>
    <row r="4454" hidden="1">
      <c r="A4454" s="102" t="s">
        <v>2326</v>
      </c>
      <c r="B4454" s="102" t="s">
        <v>875</v>
      </c>
      <c r="C4454" s="102" t="s">
        <v>876</v>
      </c>
      <c r="D4454" s="102" t="s">
        <v>1277</v>
      </c>
      <c r="E4454" s="102" t="s">
        <v>293</v>
      </c>
      <c r="F4454" s="102" t="s">
        <v>293</v>
      </c>
    </row>
    <row r="4455" hidden="1">
      <c r="A4455" s="102" t="s">
        <v>2326</v>
      </c>
      <c r="B4455" s="102" t="s">
        <v>812</v>
      </c>
      <c r="C4455" s="102" t="s">
        <v>813</v>
      </c>
      <c r="D4455" s="102" t="s">
        <v>1277</v>
      </c>
      <c r="E4455" s="102" t="s">
        <v>293</v>
      </c>
      <c r="F4455" s="102" t="s">
        <v>293</v>
      </c>
    </row>
    <row r="4456" hidden="1">
      <c r="A4456" s="102" t="s">
        <v>2326</v>
      </c>
      <c r="B4456" s="102" t="s">
        <v>655</v>
      </c>
      <c r="C4456" s="102" t="s">
        <v>656</v>
      </c>
      <c r="D4456" s="102" t="s">
        <v>1277</v>
      </c>
      <c r="E4456" s="102" t="s">
        <v>293</v>
      </c>
      <c r="F4456" s="102" t="s">
        <v>293</v>
      </c>
    </row>
    <row r="4457" hidden="1">
      <c r="A4457" s="102" t="s">
        <v>2326</v>
      </c>
      <c r="B4457" s="102" t="s">
        <v>574</v>
      </c>
      <c r="C4457" s="102" t="s">
        <v>575</v>
      </c>
      <c r="D4457" s="102" t="s">
        <v>1277</v>
      </c>
      <c r="E4457" s="102" t="s">
        <v>293</v>
      </c>
      <c r="F4457" s="102" t="s">
        <v>293</v>
      </c>
    </row>
    <row r="4458" hidden="1">
      <c r="A4458" s="102" t="s">
        <v>2326</v>
      </c>
      <c r="B4458" s="102" t="s">
        <v>571</v>
      </c>
      <c r="C4458" s="102" t="s">
        <v>572</v>
      </c>
      <c r="D4458" s="102" t="s">
        <v>1277</v>
      </c>
      <c r="E4458" s="102" t="s">
        <v>293</v>
      </c>
      <c r="F4458" s="102" t="s">
        <v>293</v>
      </c>
    </row>
    <row r="4459" hidden="1">
      <c r="A4459" s="102" t="s">
        <v>2326</v>
      </c>
      <c r="B4459" s="102" t="s">
        <v>567</v>
      </c>
      <c r="C4459" s="102" t="s">
        <v>568</v>
      </c>
      <c r="D4459" s="102" t="s">
        <v>1277</v>
      </c>
      <c r="E4459" s="102" t="s">
        <v>293</v>
      </c>
      <c r="F4459" s="102" t="s">
        <v>293</v>
      </c>
    </row>
    <row r="4460" hidden="1">
      <c r="A4460" s="102" t="s">
        <v>2326</v>
      </c>
      <c r="B4460" s="102" t="s">
        <v>561</v>
      </c>
      <c r="C4460" s="102" t="s">
        <v>562</v>
      </c>
      <c r="D4460" s="102" t="s">
        <v>1277</v>
      </c>
      <c r="E4460" s="102" t="s">
        <v>293</v>
      </c>
      <c r="F4460" s="102" t="s">
        <v>293</v>
      </c>
    </row>
    <row r="4461" hidden="1">
      <c r="A4461" s="102" t="s">
        <v>2298</v>
      </c>
      <c r="B4461" s="102" t="s">
        <v>873</v>
      </c>
      <c r="C4461" s="102" t="s">
        <v>874</v>
      </c>
      <c r="D4461" s="102" t="s">
        <v>2263</v>
      </c>
      <c r="E4461" s="102" t="s">
        <v>453</v>
      </c>
      <c r="F4461" s="102" t="s">
        <v>453</v>
      </c>
    </row>
    <row r="4462" hidden="1">
      <c r="A4462" s="102" t="s">
        <v>2298</v>
      </c>
      <c r="B4462" s="102" t="s">
        <v>810</v>
      </c>
      <c r="C4462" s="102" t="s">
        <v>811</v>
      </c>
      <c r="D4462" s="102" t="s">
        <v>2263</v>
      </c>
      <c r="E4462" s="102" t="s">
        <v>453</v>
      </c>
      <c r="F4462" s="102" t="s">
        <v>453</v>
      </c>
    </row>
    <row r="4463" hidden="1">
      <c r="A4463" s="102" t="s">
        <v>2298</v>
      </c>
      <c r="B4463" s="102" t="s">
        <v>629</v>
      </c>
      <c r="C4463" s="102" t="s">
        <v>630</v>
      </c>
      <c r="D4463" s="102" t="s">
        <v>2263</v>
      </c>
      <c r="E4463" s="102" t="s">
        <v>453</v>
      </c>
      <c r="F4463" s="102" t="s">
        <v>453</v>
      </c>
    </row>
    <row r="4464" hidden="1">
      <c r="A4464" s="102" t="s">
        <v>2298</v>
      </c>
      <c r="B4464" s="102" t="s">
        <v>544</v>
      </c>
      <c r="C4464" s="102" t="s">
        <v>545</v>
      </c>
      <c r="D4464" s="175" t="s">
        <v>2263</v>
      </c>
      <c r="E4464" s="102" t="s">
        <v>449</v>
      </c>
      <c r="F4464" s="102" t="s">
        <v>453</v>
      </c>
    </row>
    <row r="4465" hidden="1">
      <c r="A4465" s="102" t="s">
        <v>2298</v>
      </c>
      <c r="B4465" s="102" t="s">
        <v>541</v>
      </c>
      <c r="C4465" s="102" t="s">
        <v>542</v>
      </c>
      <c r="D4465" s="102" t="s">
        <v>2263</v>
      </c>
      <c r="E4465" s="102" t="s">
        <v>449</v>
      </c>
      <c r="F4465" s="102" t="s">
        <v>453</v>
      </c>
    </row>
    <row r="4466" hidden="1">
      <c r="A4466" s="102" t="s">
        <v>2298</v>
      </c>
      <c r="B4466" s="102" t="s">
        <v>486</v>
      </c>
      <c r="C4466" s="102" t="s">
        <v>487</v>
      </c>
      <c r="D4466" s="102" t="s">
        <v>2263</v>
      </c>
      <c r="E4466" s="102" t="s">
        <v>453</v>
      </c>
      <c r="F4466" s="102" t="s">
        <v>453</v>
      </c>
    </row>
    <row r="4467" hidden="1">
      <c r="A4467" s="102" t="s">
        <v>2298</v>
      </c>
      <c r="B4467" s="102" t="s">
        <v>458</v>
      </c>
      <c r="C4467" s="102" t="s">
        <v>459</v>
      </c>
      <c r="D4467" s="102" t="s">
        <v>2263</v>
      </c>
      <c r="E4467" s="102" t="s">
        <v>453</v>
      </c>
      <c r="F4467" s="102" t="s">
        <v>453</v>
      </c>
    </row>
    <row r="4468" hidden="1">
      <c r="A4468" s="102" t="s">
        <v>2298</v>
      </c>
      <c r="B4468" s="102" t="s">
        <v>451</v>
      </c>
      <c r="C4468" s="102" t="s">
        <v>452</v>
      </c>
      <c r="D4468" s="102" t="s">
        <v>2263</v>
      </c>
      <c r="E4468" s="102" t="s">
        <v>453</v>
      </c>
      <c r="F4468" s="102" t="s">
        <v>453</v>
      </c>
    </row>
    <row r="4469" hidden="1">
      <c r="A4469" s="102" t="s">
        <v>2298</v>
      </c>
      <c r="B4469" s="102" t="s">
        <v>447</v>
      </c>
      <c r="C4469" s="102" t="s">
        <v>448</v>
      </c>
      <c r="D4469" s="102" t="s">
        <v>2263</v>
      </c>
      <c r="E4469" s="102" t="s">
        <v>449</v>
      </c>
      <c r="F4469" s="102" t="s">
        <v>453</v>
      </c>
    </row>
    <row r="4470" hidden="1">
      <c r="A4470" s="102" t="s">
        <v>2378</v>
      </c>
      <c r="B4470" s="102" t="s">
        <v>783</v>
      </c>
      <c r="C4470" s="102" t="s">
        <v>784</v>
      </c>
      <c r="D4470" s="102" t="s">
        <v>2263</v>
      </c>
      <c r="E4470" s="102" t="s">
        <v>50</v>
      </c>
      <c r="F4470" s="102" t="s">
        <v>50</v>
      </c>
    </row>
    <row r="4471" hidden="1">
      <c r="A4471" s="102" t="s">
        <v>2378</v>
      </c>
      <c r="B4471" s="102" t="s">
        <v>755</v>
      </c>
      <c r="C4471" s="102" t="s">
        <v>756</v>
      </c>
      <c r="D4471" s="102" t="s">
        <v>2263</v>
      </c>
      <c r="E4471" s="102" t="s">
        <v>50</v>
      </c>
      <c r="F4471" s="102" t="s">
        <v>50</v>
      </c>
    </row>
    <row r="4472" hidden="1">
      <c r="A4472" s="102" t="s">
        <v>2378</v>
      </c>
      <c r="B4472" s="102" t="s">
        <v>665</v>
      </c>
      <c r="C4472" s="102" t="s">
        <v>666</v>
      </c>
      <c r="D4472" s="102" t="s">
        <v>2263</v>
      </c>
      <c r="E4472" s="102" t="s">
        <v>50</v>
      </c>
      <c r="F4472" s="102" t="s">
        <v>50</v>
      </c>
    </row>
    <row r="4473" hidden="1">
      <c r="A4473" s="102" t="s">
        <v>2378</v>
      </c>
      <c r="B4473" s="102" t="s">
        <v>183</v>
      </c>
      <c r="C4473" s="102" t="s">
        <v>184</v>
      </c>
      <c r="D4473" s="102" t="s">
        <v>2263</v>
      </c>
      <c r="E4473" s="102" t="s">
        <v>50</v>
      </c>
      <c r="F4473" s="102" t="s">
        <v>50</v>
      </c>
    </row>
    <row r="4474" hidden="1">
      <c r="A4474" s="102" t="s">
        <v>2378</v>
      </c>
      <c r="B4474" s="102" t="s">
        <v>174</v>
      </c>
      <c r="C4474" s="102" t="s">
        <v>175</v>
      </c>
      <c r="D4474" s="102" t="s">
        <v>2263</v>
      </c>
      <c r="E4474" s="102" t="s">
        <v>50</v>
      </c>
      <c r="F4474" s="102" t="s">
        <v>50</v>
      </c>
    </row>
    <row r="4475" hidden="1">
      <c r="A4475" s="102" t="s">
        <v>2378</v>
      </c>
      <c r="B4475" s="102" t="s">
        <v>171</v>
      </c>
      <c r="C4475" s="102" t="s">
        <v>172</v>
      </c>
      <c r="D4475" s="102" t="s">
        <v>2263</v>
      </c>
      <c r="E4475" s="102" t="s">
        <v>50</v>
      </c>
      <c r="F4475" s="102" t="s">
        <v>50</v>
      </c>
    </row>
    <row r="4476" hidden="1">
      <c r="A4476" s="102" t="s">
        <v>2378</v>
      </c>
      <c r="B4476" s="102" t="s">
        <v>135</v>
      </c>
      <c r="C4476" s="102" t="s">
        <v>136</v>
      </c>
      <c r="D4476" s="102" t="s">
        <v>2263</v>
      </c>
      <c r="E4476" s="102" t="s">
        <v>114</v>
      </c>
      <c r="F4476" s="102" t="s">
        <v>50</v>
      </c>
    </row>
    <row r="4477" hidden="1">
      <c r="A4477" s="102" t="s">
        <v>2378</v>
      </c>
      <c r="B4477" s="102" t="s">
        <v>120</v>
      </c>
      <c r="C4477" s="102" t="s">
        <v>121</v>
      </c>
      <c r="D4477" s="102" t="s">
        <v>2263</v>
      </c>
      <c r="E4477" s="102" t="s">
        <v>114</v>
      </c>
      <c r="F4477" s="102" t="s">
        <v>50</v>
      </c>
    </row>
    <row r="4478" hidden="1">
      <c r="A4478" s="102" t="s">
        <v>2378</v>
      </c>
      <c r="B4478" s="102" t="s">
        <v>48</v>
      </c>
      <c r="C4478" s="102" t="s">
        <v>49</v>
      </c>
      <c r="D4478" s="102" t="s">
        <v>2263</v>
      </c>
      <c r="E4478" s="102" t="s">
        <v>50</v>
      </c>
      <c r="F4478" s="102" t="s">
        <v>50</v>
      </c>
    </row>
    <row r="4479" hidden="1">
      <c r="A4479" s="102" t="s">
        <v>2262</v>
      </c>
      <c r="B4479" s="102" t="s">
        <v>892</v>
      </c>
      <c r="C4479" s="102" t="s">
        <v>1272</v>
      </c>
      <c r="D4479" s="102" t="s">
        <v>2263</v>
      </c>
      <c r="E4479" s="102" t="s">
        <v>327</v>
      </c>
      <c r="F4479" s="102" t="s">
        <v>327</v>
      </c>
    </row>
    <row r="4480" hidden="1">
      <c r="A4480" s="102" t="s">
        <v>2262</v>
      </c>
      <c r="B4480" s="102" t="s">
        <v>860</v>
      </c>
      <c r="C4480" s="102" t="s">
        <v>861</v>
      </c>
      <c r="D4480" s="102" t="s">
        <v>2263</v>
      </c>
      <c r="E4480" s="102" t="s">
        <v>327</v>
      </c>
      <c r="F4480" s="102" t="s">
        <v>327</v>
      </c>
    </row>
    <row r="4481" hidden="1">
      <c r="A4481" s="102" t="s">
        <v>2262</v>
      </c>
      <c r="B4481" s="102" t="s">
        <v>830</v>
      </c>
      <c r="C4481" s="102" t="s">
        <v>831</v>
      </c>
      <c r="D4481" s="102" t="s">
        <v>2263</v>
      </c>
      <c r="E4481" s="102" t="s">
        <v>387</v>
      </c>
      <c r="F4481" s="102" t="s">
        <v>327</v>
      </c>
    </row>
    <row r="4482" hidden="1">
      <c r="A4482" s="102" t="s">
        <v>2262</v>
      </c>
      <c r="B4482" s="102" t="s">
        <v>626</v>
      </c>
      <c r="C4482" s="102" t="s">
        <v>627</v>
      </c>
      <c r="D4482" s="102" t="s">
        <v>2263</v>
      </c>
      <c r="E4482" s="102" t="s">
        <v>387</v>
      </c>
      <c r="F4482" s="102" t="s">
        <v>327</v>
      </c>
    </row>
    <row r="4483" hidden="1">
      <c r="A4483" s="102" t="s">
        <v>2262</v>
      </c>
      <c r="B4483" s="102" t="s">
        <v>615</v>
      </c>
      <c r="C4483" s="102" t="s">
        <v>616</v>
      </c>
      <c r="D4483" s="175" t="s">
        <v>2263</v>
      </c>
      <c r="E4483" s="102" t="s">
        <v>327</v>
      </c>
      <c r="F4483" s="102" t="s">
        <v>327</v>
      </c>
    </row>
    <row r="4484" hidden="1">
      <c r="A4484" s="102" t="s">
        <v>2262</v>
      </c>
      <c r="B4484" s="102" t="s">
        <v>405</v>
      </c>
      <c r="C4484" s="102" t="s">
        <v>406</v>
      </c>
      <c r="D4484" s="102" t="s">
        <v>2263</v>
      </c>
      <c r="E4484" s="102" t="s">
        <v>387</v>
      </c>
      <c r="F4484" s="102" t="s">
        <v>327</v>
      </c>
    </row>
    <row r="4485" hidden="1">
      <c r="A4485" s="102" t="s">
        <v>2262</v>
      </c>
      <c r="B4485" s="102" t="s">
        <v>376</v>
      </c>
      <c r="C4485" s="102" t="s">
        <v>377</v>
      </c>
      <c r="D4485" s="102" t="s">
        <v>2263</v>
      </c>
      <c r="E4485" s="102" t="s">
        <v>327</v>
      </c>
      <c r="F4485" s="102" t="s">
        <v>327</v>
      </c>
    </row>
    <row r="4486" hidden="1">
      <c r="A4486" s="102" t="s">
        <v>2262</v>
      </c>
      <c r="B4486" s="102" t="s">
        <v>353</v>
      </c>
      <c r="C4486" s="102" t="s">
        <v>354</v>
      </c>
      <c r="D4486" s="102" t="s">
        <v>2263</v>
      </c>
      <c r="E4486" s="102" t="s">
        <v>327</v>
      </c>
      <c r="F4486" s="102" t="s">
        <v>327</v>
      </c>
    </row>
    <row r="4487" hidden="1">
      <c r="A4487" s="102" t="s">
        <v>2262</v>
      </c>
      <c r="B4487" s="102" t="s">
        <v>333</v>
      </c>
      <c r="C4487" s="102" t="s">
        <v>268</v>
      </c>
      <c r="D4487" s="102" t="s">
        <v>2263</v>
      </c>
      <c r="E4487" s="102" t="s">
        <v>327</v>
      </c>
      <c r="F4487" s="102" t="s">
        <v>327</v>
      </c>
    </row>
    <row r="4488" hidden="1">
      <c r="A4488" s="102" t="s">
        <v>2262</v>
      </c>
      <c r="B4488" s="102" t="s">
        <v>330</v>
      </c>
      <c r="C4488" s="102" t="s">
        <v>331</v>
      </c>
      <c r="D4488" s="102" t="s">
        <v>2263</v>
      </c>
      <c r="E4488" s="102" t="s">
        <v>327</v>
      </c>
      <c r="F4488" s="102" t="s">
        <v>327</v>
      </c>
    </row>
    <row r="4489" hidden="1">
      <c r="A4489" s="102" t="s">
        <v>2344</v>
      </c>
      <c r="B4489" s="102" t="s">
        <v>799</v>
      </c>
      <c r="C4489" s="102" t="s">
        <v>800</v>
      </c>
      <c r="D4489" s="104" t="s">
        <v>2263</v>
      </c>
      <c r="E4489" s="102" t="s">
        <v>27</v>
      </c>
      <c r="F4489" s="102" t="s">
        <v>27</v>
      </c>
    </row>
    <row r="4490" hidden="1">
      <c r="A4490" s="102" t="s">
        <v>2344</v>
      </c>
      <c r="B4490" s="102" t="s">
        <v>69</v>
      </c>
      <c r="C4490" s="102" t="s">
        <v>70</v>
      </c>
      <c r="D4490" s="175" t="s">
        <v>2263</v>
      </c>
      <c r="E4490" s="102" t="s">
        <v>27</v>
      </c>
      <c r="F4490" s="102" t="s">
        <v>27</v>
      </c>
    </row>
    <row r="4491" hidden="1">
      <c r="A4491" s="102" t="s">
        <v>2344</v>
      </c>
      <c r="B4491" s="102" t="s">
        <v>63</v>
      </c>
      <c r="C4491" s="102" t="s">
        <v>64</v>
      </c>
      <c r="D4491" s="102" t="s">
        <v>2263</v>
      </c>
      <c r="E4491" s="102" t="s">
        <v>27</v>
      </c>
      <c r="F4491" s="102" t="s">
        <v>27</v>
      </c>
    </row>
    <row r="4492" hidden="1">
      <c r="A4492" s="102" t="s">
        <v>2344</v>
      </c>
      <c r="B4492" s="102" t="s">
        <v>57</v>
      </c>
      <c r="C4492" s="102" t="s">
        <v>58</v>
      </c>
      <c r="D4492" s="102" t="s">
        <v>2263</v>
      </c>
      <c r="E4492" s="102" t="s">
        <v>27</v>
      </c>
      <c r="F4492" s="102" t="s">
        <v>27</v>
      </c>
    </row>
    <row r="4493" hidden="1">
      <c r="A4493" s="102" t="s">
        <v>2344</v>
      </c>
      <c r="B4493" s="102" t="s">
        <v>53</v>
      </c>
      <c r="C4493" s="102" t="s">
        <v>54</v>
      </c>
      <c r="D4493" s="102" t="s">
        <v>2263</v>
      </c>
      <c r="E4493" s="102" t="s">
        <v>27</v>
      </c>
      <c r="F4493" s="102" t="s">
        <v>27</v>
      </c>
    </row>
    <row r="4494" hidden="1">
      <c r="A4494" s="102" t="s">
        <v>2344</v>
      </c>
      <c r="B4494" s="102" t="s">
        <v>43</v>
      </c>
      <c r="C4494" s="102" t="s">
        <v>44</v>
      </c>
      <c r="D4494" s="102" t="s">
        <v>2263</v>
      </c>
      <c r="E4494" s="102" t="s">
        <v>27</v>
      </c>
      <c r="F4494" s="102" t="s">
        <v>27</v>
      </c>
    </row>
    <row r="4495" hidden="1">
      <c r="A4495" s="102" t="s">
        <v>2344</v>
      </c>
      <c r="B4495" s="102" t="s">
        <v>31</v>
      </c>
      <c r="C4495" s="102" t="s">
        <v>32</v>
      </c>
      <c r="D4495" s="102" t="s">
        <v>2263</v>
      </c>
      <c r="E4495" s="102" t="s">
        <v>27</v>
      </c>
      <c r="F4495" s="102" t="s">
        <v>27</v>
      </c>
    </row>
    <row r="4496" hidden="1">
      <c r="A4496" s="102" t="s">
        <v>2344</v>
      </c>
      <c r="B4496" s="102" t="s">
        <v>23</v>
      </c>
      <c r="C4496" s="102" t="s">
        <v>25</v>
      </c>
      <c r="D4496" s="102" t="s">
        <v>2263</v>
      </c>
      <c r="E4496" s="102" t="s">
        <v>27</v>
      </c>
      <c r="F4496" s="102" t="s">
        <v>27</v>
      </c>
    </row>
    <row r="4497" hidden="1">
      <c r="A4497" s="102" t="s">
        <v>2290</v>
      </c>
      <c r="B4497" s="102" t="s">
        <v>866</v>
      </c>
      <c r="C4497" s="102" t="s">
        <v>867</v>
      </c>
      <c r="D4497" s="102" t="s">
        <v>2263</v>
      </c>
      <c r="E4497" s="102" t="s">
        <v>439</v>
      </c>
      <c r="F4497" s="102" t="s">
        <v>439</v>
      </c>
    </row>
    <row r="4498" hidden="1">
      <c r="A4498" s="102" t="s">
        <v>2290</v>
      </c>
      <c r="B4498" s="102" t="s">
        <v>854</v>
      </c>
      <c r="C4498" s="102" t="s">
        <v>855</v>
      </c>
      <c r="D4498" s="102" t="s">
        <v>2263</v>
      </c>
      <c r="E4498" s="102" t="s">
        <v>439</v>
      </c>
      <c r="F4498" s="102" t="s">
        <v>439</v>
      </c>
    </row>
    <row r="4499" hidden="1">
      <c r="A4499" s="102" t="s">
        <v>2290</v>
      </c>
      <c r="B4499" s="102" t="s">
        <v>834</v>
      </c>
      <c r="C4499" s="102" t="s">
        <v>835</v>
      </c>
      <c r="D4499" s="102" t="s">
        <v>2263</v>
      </c>
      <c r="E4499" s="102" t="s">
        <v>439</v>
      </c>
      <c r="F4499" s="102" t="s">
        <v>439</v>
      </c>
    </row>
    <row r="4500" hidden="1">
      <c r="A4500" s="102" t="s">
        <v>2290</v>
      </c>
      <c r="B4500" s="102" t="s">
        <v>808</v>
      </c>
      <c r="C4500" s="102" t="s">
        <v>809</v>
      </c>
      <c r="D4500" s="102" t="s">
        <v>2263</v>
      </c>
      <c r="E4500" s="102" t="s">
        <v>439</v>
      </c>
      <c r="F4500" s="102" t="s">
        <v>439</v>
      </c>
    </row>
    <row r="4501" hidden="1">
      <c r="A4501" s="102" t="s">
        <v>2290</v>
      </c>
      <c r="B4501" s="102" t="s">
        <v>781</v>
      </c>
      <c r="C4501" s="102" t="s">
        <v>782</v>
      </c>
      <c r="D4501" s="102" t="s">
        <v>2263</v>
      </c>
      <c r="E4501" s="102" t="s">
        <v>439</v>
      </c>
      <c r="F4501" s="102" t="s">
        <v>439</v>
      </c>
    </row>
    <row r="4502" hidden="1">
      <c r="A4502" s="102" t="s">
        <v>2290</v>
      </c>
      <c r="B4502" s="102" t="s">
        <v>684</v>
      </c>
      <c r="C4502" s="102" t="s">
        <v>685</v>
      </c>
      <c r="D4502" s="102" t="s">
        <v>2263</v>
      </c>
      <c r="E4502" s="102" t="s">
        <v>439</v>
      </c>
      <c r="F4502" s="102" t="s">
        <v>439</v>
      </c>
    </row>
    <row r="4503" hidden="1">
      <c r="A4503" s="102" t="s">
        <v>2290</v>
      </c>
      <c r="B4503" s="102" t="s">
        <v>674</v>
      </c>
      <c r="C4503" s="102" t="s">
        <v>675</v>
      </c>
      <c r="D4503" s="102" t="s">
        <v>2263</v>
      </c>
      <c r="E4503" s="102" t="s">
        <v>439</v>
      </c>
      <c r="F4503" s="102" t="s">
        <v>439</v>
      </c>
    </row>
    <row r="4504" hidden="1">
      <c r="A4504" s="102" t="s">
        <v>2290</v>
      </c>
      <c r="B4504" s="102" t="s">
        <v>444</v>
      </c>
      <c r="C4504" s="102" t="s">
        <v>445</v>
      </c>
      <c r="D4504" s="102" t="s">
        <v>2263</v>
      </c>
      <c r="E4504" s="102" t="s">
        <v>439</v>
      </c>
      <c r="F4504" s="102" t="s">
        <v>439</v>
      </c>
    </row>
    <row r="4505" hidden="1">
      <c r="A4505" s="102" t="s">
        <v>2352</v>
      </c>
      <c r="B4505" s="102" t="s">
        <v>880</v>
      </c>
      <c r="C4505" s="102" t="s">
        <v>881</v>
      </c>
      <c r="D4505" s="102" t="s">
        <v>2263</v>
      </c>
      <c r="E4505" s="102" t="s">
        <v>86</v>
      </c>
      <c r="F4505" s="102" t="s">
        <v>86</v>
      </c>
    </row>
    <row r="4506" hidden="1">
      <c r="A4506" s="102" t="s">
        <v>2352</v>
      </c>
      <c r="B4506" s="102" t="s">
        <v>823</v>
      </c>
      <c r="C4506" s="102" t="s">
        <v>824</v>
      </c>
      <c r="D4506" s="105" t="s">
        <v>2263</v>
      </c>
      <c r="E4506" s="102" t="s">
        <v>86</v>
      </c>
      <c r="F4506" s="102" t="s">
        <v>86</v>
      </c>
    </row>
    <row r="4507" hidden="1">
      <c r="A4507" s="102" t="s">
        <v>2245</v>
      </c>
      <c r="B4507" s="102" t="s">
        <v>906</v>
      </c>
      <c r="C4507" s="102" t="s">
        <v>907</v>
      </c>
      <c r="D4507" s="102" t="s">
        <v>2246</v>
      </c>
      <c r="E4507" s="102" t="s">
        <v>225</v>
      </c>
      <c r="F4507" s="102" t="s">
        <v>225</v>
      </c>
    </row>
    <row r="4508" hidden="1">
      <c r="A4508" s="102" t="s">
        <v>2245</v>
      </c>
      <c r="B4508" s="102" t="s">
        <v>899</v>
      </c>
      <c r="C4508" s="102" t="s">
        <v>900</v>
      </c>
      <c r="D4508" s="102" t="s">
        <v>2246</v>
      </c>
      <c r="E4508" s="102" t="s">
        <v>387</v>
      </c>
      <c r="F4508" s="102" t="s">
        <v>225</v>
      </c>
    </row>
    <row r="4509" hidden="1">
      <c r="A4509" s="102" t="s">
        <v>2245</v>
      </c>
      <c r="B4509" s="102" t="s">
        <v>896</v>
      </c>
      <c r="C4509" s="102" t="s">
        <v>897</v>
      </c>
      <c r="D4509" s="102" t="s">
        <v>2246</v>
      </c>
      <c r="E4509" s="102" t="s">
        <v>225</v>
      </c>
      <c r="F4509" s="102" t="s">
        <v>225</v>
      </c>
    </row>
    <row r="4510">
      <c r="A4510" s="102" t="s">
        <v>2245</v>
      </c>
      <c r="B4510" s="102" t="s">
        <v>621</v>
      </c>
      <c r="C4510" s="102" t="s">
        <v>622</v>
      </c>
      <c r="D4510" s="102" t="s">
        <v>2246</v>
      </c>
      <c r="E4510" s="102" t="s">
        <v>225</v>
      </c>
      <c r="F4510" s="102" t="s">
        <v>225</v>
      </c>
    </row>
    <row r="4511" hidden="1">
      <c r="A4511" s="102" t="s">
        <v>2245</v>
      </c>
      <c r="B4511" s="102" t="s">
        <v>369</v>
      </c>
      <c r="C4511" s="102" t="s">
        <v>39</v>
      </c>
      <c r="D4511" s="102" t="s">
        <v>2246</v>
      </c>
      <c r="E4511" s="102" t="s">
        <v>225</v>
      </c>
      <c r="F4511" s="102" t="s">
        <v>225</v>
      </c>
    </row>
    <row r="4512" hidden="1">
      <c r="A4512" s="102" t="s">
        <v>2245</v>
      </c>
      <c r="B4512" s="102" t="s">
        <v>361</v>
      </c>
      <c r="C4512" s="102" t="s">
        <v>362</v>
      </c>
      <c r="D4512" s="102" t="s">
        <v>2246</v>
      </c>
      <c r="E4512" s="102" t="s">
        <v>225</v>
      </c>
      <c r="F4512" s="102" t="s">
        <v>225</v>
      </c>
    </row>
    <row r="4513" hidden="1">
      <c r="A4513" s="102" t="s">
        <v>2245</v>
      </c>
      <c r="B4513" s="102" t="s">
        <v>357</v>
      </c>
      <c r="C4513" s="102" t="s">
        <v>358</v>
      </c>
      <c r="D4513" s="102" t="s">
        <v>2246</v>
      </c>
      <c r="E4513" s="102" t="s">
        <v>225</v>
      </c>
      <c r="F4513" s="102" t="s">
        <v>225</v>
      </c>
    </row>
    <row r="4514" hidden="1">
      <c r="A4514" s="102" t="s">
        <v>2245</v>
      </c>
      <c r="B4514" s="102" t="s">
        <v>246</v>
      </c>
      <c r="C4514" s="102" t="s">
        <v>130</v>
      </c>
      <c r="D4514" s="102" t="s">
        <v>2246</v>
      </c>
      <c r="E4514" s="102" t="s">
        <v>225</v>
      </c>
      <c r="F4514" s="102" t="s">
        <v>225</v>
      </c>
    </row>
    <row r="4515" hidden="1">
      <c r="A4515" s="102" t="s">
        <v>2245</v>
      </c>
      <c r="B4515" s="102" t="s">
        <v>243</v>
      </c>
      <c r="C4515" s="102" t="s">
        <v>244</v>
      </c>
      <c r="D4515" s="102" t="s">
        <v>2246</v>
      </c>
      <c r="E4515" s="102" t="s">
        <v>225</v>
      </c>
      <c r="F4515" s="102" t="s">
        <v>225</v>
      </c>
    </row>
    <row r="4516" hidden="1">
      <c r="A4516" s="102" t="s">
        <v>2245</v>
      </c>
      <c r="B4516" s="102" t="s">
        <v>240</v>
      </c>
      <c r="C4516" s="102" t="s">
        <v>241</v>
      </c>
      <c r="D4516" s="102" t="s">
        <v>2246</v>
      </c>
      <c r="E4516" s="102" t="s">
        <v>225</v>
      </c>
      <c r="F4516" s="102" t="s">
        <v>225</v>
      </c>
    </row>
    <row r="4517" hidden="1">
      <c r="A4517" s="102" t="s">
        <v>2379</v>
      </c>
      <c r="B4517" s="102" t="s">
        <v>902</v>
      </c>
      <c r="C4517" s="102" t="s">
        <v>903</v>
      </c>
      <c r="D4517" s="102" t="s">
        <v>2246</v>
      </c>
      <c r="E4517" s="102" t="s">
        <v>114</v>
      </c>
      <c r="F4517" s="102" t="s">
        <v>50</v>
      </c>
    </row>
    <row r="4518" hidden="1">
      <c r="A4518" s="102" t="s">
        <v>2379</v>
      </c>
      <c r="B4518" s="102" t="s">
        <v>839</v>
      </c>
      <c r="C4518" s="102" t="s">
        <v>840</v>
      </c>
      <c r="D4518" s="102" t="s">
        <v>2246</v>
      </c>
      <c r="E4518" s="102" t="s">
        <v>27</v>
      </c>
      <c r="F4518" s="102" t="s">
        <v>50</v>
      </c>
    </row>
    <row r="4519" hidden="1">
      <c r="A4519" s="102" t="s">
        <v>2379</v>
      </c>
      <c r="B4519" s="102" t="s">
        <v>783</v>
      </c>
      <c r="C4519" s="102" t="s">
        <v>784</v>
      </c>
      <c r="D4519" s="102" t="s">
        <v>2246</v>
      </c>
      <c r="E4519" s="102" t="s">
        <v>50</v>
      </c>
      <c r="F4519" s="102" t="s">
        <v>50</v>
      </c>
    </row>
    <row r="4520" hidden="1">
      <c r="A4520" s="102" t="s">
        <v>2379</v>
      </c>
      <c r="B4520" s="102" t="s">
        <v>776</v>
      </c>
      <c r="C4520" s="102" t="s">
        <v>777</v>
      </c>
      <c r="D4520" s="102" t="s">
        <v>2246</v>
      </c>
      <c r="E4520" s="102" t="s">
        <v>50</v>
      </c>
      <c r="F4520" s="102" t="s">
        <v>50</v>
      </c>
    </row>
    <row r="4521" hidden="1">
      <c r="A4521" s="102" t="s">
        <v>2379</v>
      </c>
      <c r="B4521" s="102" t="s">
        <v>755</v>
      </c>
      <c r="C4521" s="102" t="s">
        <v>756</v>
      </c>
      <c r="D4521" s="102" t="s">
        <v>2246</v>
      </c>
      <c r="E4521" s="102" t="s">
        <v>50</v>
      </c>
      <c r="F4521" s="102" t="s">
        <v>50</v>
      </c>
    </row>
    <row r="4522" hidden="1">
      <c r="A4522" s="102" t="s">
        <v>2379</v>
      </c>
      <c r="B4522" s="102" t="s">
        <v>665</v>
      </c>
      <c r="C4522" s="102" t="s">
        <v>666</v>
      </c>
      <c r="D4522" s="102" t="s">
        <v>2246</v>
      </c>
      <c r="E4522" s="102" t="s">
        <v>50</v>
      </c>
      <c r="F4522" s="102" t="s">
        <v>50</v>
      </c>
    </row>
    <row r="4523" hidden="1">
      <c r="A4523" s="102" t="s">
        <v>2379</v>
      </c>
      <c r="B4523" s="102" t="s">
        <v>174</v>
      </c>
      <c r="C4523" s="102" t="s">
        <v>175</v>
      </c>
      <c r="D4523" s="102" t="s">
        <v>2246</v>
      </c>
      <c r="E4523" s="102" t="s">
        <v>50</v>
      </c>
      <c r="F4523" s="102" t="s">
        <v>50</v>
      </c>
    </row>
    <row r="4524" hidden="1">
      <c r="A4524" s="102" t="s">
        <v>2379</v>
      </c>
      <c r="B4524" s="102" t="s">
        <v>171</v>
      </c>
      <c r="C4524" s="102" t="s">
        <v>172</v>
      </c>
      <c r="D4524" s="102" t="s">
        <v>2246</v>
      </c>
      <c r="E4524" s="102" t="s">
        <v>50</v>
      </c>
      <c r="F4524" s="102" t="s">
        <v>50</v>
      </c>
    </row>
    <row r="4525" hidden="1">
      <c r="A4525" s="102" t="s">
        <v>2379</v>
      </c>
      <c r="B4525" s="102" t="s">
        <v>135</v>
      </c>
      <c r="C4525" s="102" t="s">
        <v>136</v>
      </c>
      <c r="D4525" s="102" t="s">
        <v>2246</v>
      </c>
      <c r="E4525" s="102" t="s">
        <v>114</v>
      </c>
      <c r="F4525" s="102" t="s">
        <v>50</v>
      </c>
    </row>
    <row r="4526" hidden="1">
      <c r="A4526" s="102" t="s">
        <v>2379</v>
      </c>
      <c r="B4526" s="102" t="s">
        <v>48</v>
      </c>
      <c r="C4526" s="102" t="s">
        <v>49</v>
      </c>
      <c r="D4526" s="102" t="s">
        <v>2246</v>
      </c>
      <c r="E4526" s="102" t="s">
        <v>50</v>
      </c>
      <c r="F4526" s="102" t="s">
        <v>50</v>
      </c>
    </row>
    <row r="4527" hidden="1">
      <c r="A4527" s="102" t="s">
        <v>2361</v>
      </c>
      <c r="B4527" s="102" t="s">
        <v>845</v>
      </c>
      <c r="C4527" s="102" t="s">
        <v>846</v>
      </c>
      <c r="D4527" s="102" t="s">
        <v>2246</v>
      </c>
      <c r="E4527" s="102" t="s">
        <v>190</v>
      </c>
      <c r="F4527" s="102" t="s">
        <v>190</v>
      </c>
    </row>
    <row r="4528" hidden="1">
      <c r="A4528" s="102" t="s">
        <v>2361</v>
      </c>
      <c r="B4528" s="102" t="s">
        <v>212</v>
      </c>
      <c r="C4528" s="102" t="s">
        <v>213</v>
      </c>
      <c r="D4528" s="102" t="s">
        <v>2246</v>
      </c>
      <c r="E4528" s="102" t="s">
        <v>190</v>
      </c>
      <c r="F4528" s="102" t="s">
        <v>190</v>
      </c>
    </row>
    <row r="4529" hidden="1">
      <c r="A4529" s="102" t="s">
        <v>2361</v>
      </c>
      <c r="B4529" s="102" t="s">
        <v>197</v>
      </c>
      <c r="C4529" s="102" t="s">
        <v>198</v>
      </c>
      <c r="D4529" s="102" t="s">
        <v>2246</v>
      </c>
      <c r="E4529" s="102" t="s">
        <v>190</v>
      </c>
      <c r="F4529" s="102" t="s">
        <v>190</v>
      </c>
    </row>
    <row r="4530" hidden="1">
      <c r="A4530" s="102" t="s">
        <v>2361</v>
      </c>
      <c r="B4530" s="102" t="s">
        <v>193</v>
      </c>
      <c r="C4530" s="102" t="s">
        <v>194</v>
      </c>
      <c r="D4530" s="102" t="s">
        <v>2246</v>
      </c>
      <c r="E4530" s="102" t="s">
        <v>190</v>
      </c>
      <c r="F4530" s="102" t="s">
        <v>190</v>
      </c>
    </row>
    <row r="4531" hidden="1">
      <c r="A4531" s="102" t="s">
        <v>2361</v>
      </c>
      <c r="B4531" s="102" t="s">
        <v>187</v>
      </c>
      <c r="C4531" s="102" t="s">
        <v>189</v>
      </c>
      <c r="D4531" s="102" t="s">
        <v>2246</v>
      </c>
      <c r="E4531" s="102" t="s">
        <v>190</v>
      </c>
      <c r="F4531" s="102" t="s">
        <v>190</v>
      </c>
    </row>
    <row r="4532" hidden="1">
      <c r="A4532" s="102" t="s">
        <v>2253</v>
      </c>
      <c r="B4532" s="102" t="s">
        <v>863</v>
      </c>
      <c r="C4532" s="102" t="s">
        <v>864</v>
      </c>
      <c r="D4532" s="102" t="s">
        <v>2246</v>
      </c>
      <c r="E4532" s="102" t="s">
        <v>232</v>
      </c>
      <c r="F4532" s="102" t="s">
        <v>232</v>
      </c>
    </row>
    <row r="4533" hidden="1">
      <c r="A4533" s="102" t="s">
        <v>2253</v>
      </c>
      <c r="B4533" s="102" t="s">
        <v>730</v>
      </c>
      <c r="C4533" s="102" t="s">
        <v>731</v>
      </c>
      <c r="D4533" s="102" t="s">
        <v>2246</v>
      </c>
      <c r="E4533" s="102" t="s">
        <v>306</v>
      </c>
      <c r="F4533" s="102" t="s">
        <v>232</v>
      </c>
    </row>
    <row r="4534" hidden="1">
      <c r="A4534" s="102" t="s">
        <v>2253</v>
      </c>
      <c r="B4534" s="102" t="s">
        <v>415</v>
      </c>
      <c r="C4534" s="102" t="s">
        <v>416</v>
      </c>
      <c r="D4534" s="102" t="s">
        <v>2246</v>
      </c>
      <c r="E4534" s="102" t="s">
        <v>306</v>
      </c>
      <c r="F4534" s="102" t="s">
        <v>232</v>
      </c>
    </row>
    <row r="4535" hidden="1">
      <c r="A4535" s="102" t="s">
        <v>2253</v>
      </c>
      <c r="B4535" s="102" t="s">
        <v>373</v>
      </c>
      <c r="C4535" s="102" t="s">
        <v>374</v>
      </c>
      <c r="D4535" s="102" t="s">
        <v>2246</v>
      </c>
      <c r="E4535" s="102" t="s">
        <v>232</v>
      </c>
      <c r="F4535" s="102" t="s">
        <v>232</v>
      </c>
    </row>
    <row r="4536" hidden="1">
      <c r="A4536" s="102" t="s">
        <v>2253</v>
      </c>
      <c r="B4536" s="102" t="s">
        <v>301</v>
      </c>
      <c r="C4536" s="102" t="s">
        <v>302</v>
      </c>
      <c r="D4536" s="102" t="s">
        <v>2246</v>
      </c>
      <c r="E4536" s="102" t="s">
        <v>232</v>
      </c>
      <c r="F4536" s="102" t="s">
        <v>232</v>
      </c>
    </row>
    <row r="4537" hidden="1">
      <c r="A4537" s="102" t="s">
        <v>2253</v>
      </c>
      <c r="B4537" s="102" t="s">
        <v>271</v>
      </c>
      <c r="C4537" s="102" t="s">
        <v>272</v>
      </c>
      <c r="D4537" s="102" t="s">
        <v>2246</v>
      </c>
      <c r="E4537" s="102" t="s">
        <v>232</v>
      </c>
      <c r="F4537" s="102" t="s">
        <v>232</v>
      </c>
    </row>
    <row r="4538" hidden="1">
      <c r="A4538" s="102" t="s">
        <v>2253</v>
      </c>
      <c r="B4538" s="102" t="s">
        <v>252</v>
      </c>
      <c r="C4538" s="102" t="s">
        <v>253</v>
      </c>
      <c r="D4538" s="102" t="s">
        <v>2246</v>
      </c>
      <c r="E4538" s="102" t="s">
        <v>232</v>
      </c>
      <c r="F4538" s="102" t="s">
        <v>232</v>
      </c>
    </row>
    <row r="4539" hidden="1">
      <c r="A4539" s="102" t="s">
        <v>2253</v>
      </c>
      <c r="B4539" s="102" t="s">
        <v>243</v>
      </c>
      <c r="C4539" s="102" t="s">
        <v>244</v>
      </c>
      <c r="D4539" s="102" t="s">
        <v>2246</v>
      </c>
      <c r="E4539" s="102" t="s">
        <v>225</v>
      </c>
      <c r="F4539" s="102" t="s">
        <v>232</v>
      </c>
    </row>
    <row r="4540" hidden="1">
      <c r="A4540" s="102" t="s">
        <v>2253</v>
      </c>
      <c r="B4540" s="102" t="s">
        <v>230</v>
      </c>
      <c r="C4540" s="102" t="s">
        <v>231</v>
      </c>
      <c r="D4540" s="175" t="s">
        <v>2246</v>
      </c>
      <c r="E4540" s="102" t="s">
        <v>225</v>
      </c>
      <c r="F4540" s="102" t="s">
        <v>232</v>
      </c>
    </row>
    <row r="4541" hidden="1">
      <c r="A4541" s="102" t="s">
        <v>2308</v>
      </c>
      <c r="B4541" s="102" t="s">
        <v>884</v>
      </c>
      <c r="C4541" s="102" t="s">
        <v>885</v>
      </c>
      <c r="D4541" s="102" t="s">
        <v>2246</v>
      </c>
      <c r="E4541" s="102" t="s">
        <v>472</v>
      </c>
      <c r="F4541" s="102" t="s">
        <v>472</v>
      </c>
    </row>
    <row r="4542" hidden="1">
      <c r="A4542" s="102" t="s">
        <v>2308</v>
      </c>
      <c r="B4542" s="102" t="s">
        <v>836</v>
      </c>
      <c r="C4542" s="102" t="s">
        <v>837</v>
      </c>
      <c r="D4542" s="102" t="s">
        <v>2246</v>
      </c>
      <c r="E4542" s="102" t="s">
        <v>472</v>
      </c>
      <c r="F4542" s="102" t="s">
        <v>472</v>
      </c>
    </row>
    <row r="4543" hidden="1">
      <c r="A4543" s="102" t="s">
        <v>2308</v>
      </c>
      <c r="B4543" s="102" t="s">
        <v>815</v>
      </c>
      <c r="C4543" s="102" t="s">
        <v>816</v>
      </c>
      <c r="D4543" s="102" t="s">
        <v>2246</v>
      </c>
      <c r="E4543" s="102" t="s">
        <v>472</v>
      </c>
      <c r="F4543" s="102" t="s">
        <v>472</v>
      </c>
    </row>
    <row r="4544" hidden="1">
      <c r="A4544" s="102" t="s">
        <v>2308</v>
      </c>
      <c r="B4544" s="102" t="s">
        <v>687</v>
      </c>
      <c r="C4544" s="102" t="s">
        <v>688</v>
      </c>
      <c r="D4544" s="102" t="s">
        <v>2246</v>
      </c>
      <c r="E4544" s="102" t="s">
        <v>472</v>
      </c>
      <c r="F4544" s="102" t="s">
        <v>472</v>
      </c>
    </row>
    <row r="4545" hidden="1">
      <c r="A4545" s="102" t="s">
        <v>2308</v>
      </c>
      <c r="B4545" s="102" t="s">
        <v>514</v>
      </c>
      <c r="C4545" s="102" t="s">
        <v>515</v>
      </c>
      <c r="D4545" s="102" t="s">
        <v>2246</v>
      </c>
      <c r="E4545" s="102" t="s">
        <v>472</v>
      </c>
      <c r="F4545" s="102" t="s">
        <v>472</v>
      </c>
    </row>
    <row r="4546" hidden="1">
      <c r="A4546" s="102" t="s">
        <v>2308</v>
      </c>
      <c r="B4546" s="102" t="s">
        <v>504</v>
      </c>
      <c r="C4546" s="102" t="s">
        <v>505</v>
      </c>
      <c r="D4546" s="102" t="s">
        <v>2246</v>
      </c>
      <c r="E4546" s="102" t="s">
        <v>472</v>
      </c>
      <c r="F4546" s="102" t="s">
        <v>472</v>
      </c>
    </row>
    <row r="4547" hidden="1">
      <c r="A4547" s="102" t="s">
        <v>2308</v>
      </c>
      <c r="B4547" s="102" t="s">
        <v>496</v>
      </c>
      <c r="C4547" s="102" t="s">
        <v>497</v>
      </c>
      <c r="D4547" s="102" t="s">
        <v>2246</v>
      </c>
      <c r="E4547" s="102" t="s">
        <v>472</v>
      </c>
      <c r="F4547" s="102" t="s">
        <v>472</v>
      </c>
    </row>
    <row r="4548" hidden="1">
      <c r="A4548" s="102" t="s">
        <v>2308</v>
      </c>
      <c r="B4548" s="102" t="s">
        <v>490</v>
      </c>
      <c r="C4548" s="102" t="s">
        <v>491</v>
      </c>
      <c r="D4548" s="102" t="s">
        <v>2246</v>
      </c>
      <c r="E4548" s="102" t="s">
        <v>472</v>
      </c>
      <c r="F4548" s="102" t="s">
        <v>472</v>
      </c>
    </row>
    <row r="4549" hidden="1">
      <c r="A4549" s="102" t="s">
        <v>2336</v>
      </c>
      <c r="B4549" s="102" t="s">
        <v>768</v>
      </c>
      <c r="C4549" s="102" t="s">
        <v>769</v>
      </c>
      <c r="D4549" s="102" t="s">
        <v>1278</v>
      </c>
      <c r="E4549" s="102" t="s">
        <v>141</v>
      </c>
      <c r="F4549" s="102" t="s">
        <v>141</v>
      </c>
    </row>
    <row r="4550" hidden="1">
      <c r="A4550" s="102" t="s">
        <v>2336</v>
      </c>
      <c r="B4550" s="102" t="s">
        <v>719</v>
      </c>
      <c r="C4550" s="102" t="s">
        <v>720</v>
      </c>
      <c r="D4550" s="102" t="s">
        <v>1278</v>
      </c>
      <c r="E4550" s="102" t="s">
        <v>141</v>
      </c>
      <c r="F4550" s="102" t="s">
        <v>141</v>
      </c>
    </row>
    <row r="4551" hidden="1">
      <c r="A4551" s="102" t="s">
        <v>2336</v>
      </c>
      <c r="B4551" s="102" t="s">
        <v>160</v>
      </c>
      <c r="C4551" s="102" t="s">
        <v>161</v>
      </c>
      <c r="D4551" s="102" t="s">
        <v>1278</v>
      </c>
      <c r="E4551" s="102" t="s">
        <v>141</v>
      </c>
      <c r="F4551" s="102" t="s">
        <v>141</v>
      </c>
    </row>
    <row r="4552" hidden="1">
      <c r="A4552" s="102" t="s">
        <v>2336</v>
      </c>
      <c r="B4552" s="102" t="s">
        <v>147</v>
      </c>
      <c r="C4552" s="102" t="s">
        <v>148</v>
      </c>
      <c r="D4552" s="102" t="s">
        <v>1278</v>
      </c>
      <c r="E4552" s="102" t="s">
        <v>141</v>
      </c>
      <c r="F4552" s="102" t="s">
        <v>141</v>
      </c>
    </row>
    <row r="4553" hidden="1">
      <c r="A4553" s="102" t="s">
        <v>2327</v>
      </c>
      <c r="B4553" s="102" t="s">
        <v>875</v>
      </c>
      <c r="C4553" s="102" t="s">
        <v>876</v>
      </c>
      <c r="D4553" s="102" t="s">
        <v>1278</v>
      </c>
      <c r="E4553" s="102" t="s">
        <v>293</v>
      </c>
      <c r="F4553" s="102" t="s">
        <v>293</v>
      </c>
    </row>
    <row r="4554" hidden="1">
      <c r="A4554" s="102" t="s">
        <v>2327</v>
      </c>
      <c r="B4554" s="102" t="s">
        <v>812</v>
      </c>
      <c r="C4554" s="102" t="s">
        <v>813</v>
      </c>
      <c r="D4554" s="102" t="s">
        <v>1278</v>
      </c>
      <c r="E4554" s="102" t="s">
        <v>293</v>
      </c>
      <c r="F4554" s="102" t="s">
        <v>293</v>
      </c>
    </row>
    <row r="4555" hidden="1">
      <c r="A4555" s="102" t="s">
        <v>2327</v>
      </c>
      <c r="B4555" s="102" t="s">
        <v>655</v>
      </c>
      <c r="C4555" s="102" t="s">
        <v>656</v>
      </c>
      <c r="D4555" s="102" t="s">
        <v>1278</v>
      </c>
      <c r="E4555" s="102" t="s">
        <v>293</v>
      </c>
      <c r="F4555" s="102" t="s">
        <v>293</v>
      </c>
    </row>
    <row r="4556" hidden="1">
      <c r="A4556" s="102" t="s">
        <v>2327</v>
      </c>
      <c r="B4556" s="102" t="s">
        <v>574</v>
      </c>
      <c r="C4556" s="102" t="s">
        <v>575</v>
      </c>
      <c r="D4556" s="102" t="s">
        <v>1278</v>
      </c>
      <c r="E4556" s="102" t="s">
        <v>293</v>
      </c>
      <c r="F4556" s="102" t="s">
        <v>293</v>
      </c>
    </row>
    <row r="4557" hidden="1">
      <c r="A4557" s="102" t="s">
        <v>2327</v>
      </c>
      <c r="B4557" s="102" t="s">
        <v>571</v>
      </c>
      <c r="C4557" s="102" t="s">
        <v>572</v>
      </c>
      <c r="D4557" s="102" t="s">
        <v>1278</v>
      </c>
      <c r="E4557" s="102" t="s">
        <v>293</v>
      </c>
      <c r="F4557" s="102" t="s">
        <v>293</v>
      </c>
    </row>
    <row r="4558" hidden="1">
      <c r="A4558" s="102" t="s">
        <v>2327</v>
      </c>
      <c r="B4558" s="102" t="s">
        <v>567</v>
      </c>
      <c r="C4558" s="102" t="s">
        <v>568</v>
      </c>
      <c r="D4558" s="102" t="s">
        <v>1278</v>
      </c>
      <c r="E4558" s="102" t="s">
        <v>293</v>
      </c>
      <c r="F4558" s="102" t="s">
        <v>293</v>
      </c>
    </row>
    <row r="4559" hidden="1">
      <c r="A4559" s="102" t="s">
        <v>2327</v>
      </c>
      <c r="B4559" s="102" t="s">
        <v>561</v>
      </c>
      <c r="C4559" s="102" t="s">
        <v>562</v>
      </c>
      <c r="D4559" s="102" t="s">
        <v>1278</v>
      </c>
      <c r="E4559" s="102" t="s">
        <v>293</v>
      </c>
      <c r="F4559" s="102" t="s">
        <v>293</v>
      </c>
    </row>
    <row r="4560" hidden="1">
      <c r="A4560" s="102" t="s">
        <v>2282</v>
      </c>
      <c r="B4560" s="102" t="s">
        <v>849</v>
      </c>
      <c r="C4560" s="102" t="s">
        <v>850</v>
      </c>
      <c r="D4560" s="102" t="s">
        <v>1395</v>
      </c>
      <c r="E4560" s="102" t="s">
        <v>306</v>
      </c>
      <c r="F4560" s="102" t="s">
        <v>306</v>
      </c>
    </row>
    <row r="4561" hidden="1">
      <c r="A4561" s="102" t="s">
        <v>2282</v>
      </c>
      <c r="B4561" s="102" t="s">
        <v>670</v>
      </c>
      <c r="C4561" s="102" t="s">
        <v>671</v>
      </c>
      <c r="D4561" s="102" t="s">
        <v>1395</v>
      </c>
      <c r="E4561" s="102" t="s">
        <v>306</v>
      </c>
      <c r="F4561" s="102" t="s">
        <v>306</v>
      </c>
    </row>
    <row r="4562" hidden="1">
      <c r="A4562" s="102" t="s">
        <v>2282</v>
      </c>
      <c r="B4562" s="102" t="s">
        <v>418</v>
      </c>
      <c r="C4562" s="102" t="s">
        <v>419</v>
      </c>
      <c r="D4562" s="102" t="s">
        <v>1395</v>
      </c>
      <c r="E4562" s="102" t="s">
        <v>306</v>
      </c>
      <c r="F4562" s="102" t="s">
        <v>306</v>
      </c>
    </row>
    <row r="4563" hidden="1">
      <c r="A4563" s="102" t="s">
        <v>2282</v>
      </c>
      <c r="B4563" s="102" t="s">
        <v>415</v>
      </c>
      <c r="C4563" s="102" t="s">
        <v>416</v>
      </c>
      <c r="D4563" s="102" t="s">
        <v>1395</v>
      </c>
      <c r="E4563" s="102" t="s">
        <v>306</v>
      </c>
      <c r="F4563" s="102" t="s">
        <v>306</v>
      </c>
    </row>
    <row r="4564" hidden="1">
      <c r="A4564" s="102" t="s">
        <v>2353</v>
      </c>
      <c r="B4564" s="102" t="s">
        <v>880</v>
      </c>
      <c r="C4564" s="102" t="s">
        <v>881</v>
      </c>
      <c r="D4564" s="102" t="s">
        <v>1279</v>
      </c>
      <c r="E4564" s="102" t="s">
        <v>86</v>
      </c>
      <c r="F4564" s="102" t="s">
        <v>86</v>
      </c>
    </row>
    <row r="4565" hidden="1">
      <c r="A4565" s="102" t="s">
        <v>2353</v>
      </c>
      <c r="B4565" s="102" t="s">
        <v>823</v>
      </c>
      <c r="C4565" s="102" t="s">
        <v>824</v>
      </c>
      <c r="D4565" s="105" t="s">
        <v>1279</v>
      </c>
      <c r="E4565" s="102" t="s">
        <v>86</v>
      </c>
      <c r="F4565" s="102" t="s">
        <v>86</v>
      </c>
    </row>
    <row r="4566" hidden="1">
      <c r="A4566" s="102" t="s">
        <v>2353</v>
      </c>
      <c r="B4566" s="102" t="s">
        <v>105</v>
      </c>
      <c r="C4566" s="102" t="s">
        <v>106</v>
      </c>
      <c r="D4566" s="102" t="s">
        <v>1279</v>
      </c>
      <c r="E4566" s="102" t="s">
        <v>86</v>
      </c>
      <c r="F4566" s="102" t="s">
        <v>86</v>
      </c>
    </row>
    <row r="4567" hidden="1">
      <c r="A4567" s="102" t="s">
        <v>2353</v>
      </c>
      <c r="B4567" s="102" t="s">
        <v>96</v>
      </c>
      <c r="C4567" s="102" t="s">
        <v>97</v>
      </c>
      <c r="D4567" s="102" t="s">
        <v>1279</v>
      </c>
      <c r="E4567" s="102" t="s">
        <v>86</v>
      </c>
      <c r="F4567" s="102" t="s">
        <v>86</v>
      </c>
    </row>
    <row r="4568" hidden="1">
      <c r="A4568" s="102" t="s">
        <v>2353</v>
      </c>
      <c r="B4568" s="102" t="s">
        <v>79</v>
      </c>
      <c r="C4568" s="102" t="s">
        <v>80</v>
      </c>
      <c r="D4568" s="102" t="s">
        <v>1279</v>
      </c>
      <c r="E4568" s="102" t="s">
        <v>86</v>
      </c>
      <c r="F4568" s="102" t="s">
        <v>86</v>
      </c>
    </row>
    <row r="4569" hidden="1">
      <c r="A4569" s="102" t="s">
        <v>2345</v>
      </c>
      <c r="B4569" s="102" t="s">
        <v>63</v>
      </c>
      <c r="C4569" s="102" t="s">
        <v>64</v>
      </c>
      <c r="D4569" s="102" t="s">
        <v>1279</v>
      </c>
      <c r="E4569" s="102" t="s">
        <v>27</v>
      </c>
      <c r="F4569" s="102" t="s">
        <v>27</v>
      </c>
    </row>
    <row r="4570" hidden="1">
      <c r="A4570" s="102" t="s">
        <v>2345</v>
      </c>
      <c r="B4570" s="102" t="s">
        <v>57</v>
      </c>
      <c r="C4570" s="102" t="s">
        <v>58</v>
      </c>
      <c r="D4570" s="102" t="s">
        <v>1279</v>
      </c>
      <c r="E4570" s="102" t="s">
        <v>27</v>
      </c>
      <c r="F4570" s="102" t="s">
        <v>27</v>
      </c>
    </row>
    <row r="4571" hidden="1">
      <c r="A4571" s="102" t="s">
        <v>2345</v>
      </c>
      <c r="B4571" s="102" t="s">
        <v>43</v>
      </c>
      <c r="C4571" s="102" t="s">
        <v>44</v>
      </c>
      <c r="D4571" s="102" t="s">
        <v>1279</v>
      </c>
      <c r="E4571" s="102" t="s">
        <v>27</v>
      </c>
      <c r="F4571" s="102" t="s">
        <v>27</v>
      </c>
    </row>
    <row r="4572" hidden="1">
      <c r="A4572" s="102" t="s">
        <v>2345</v>
      </c>
      <c r="B4572" s="102" t="s">
        <v>31</v>
      </c>
      <c r="C4572" s="102" t="s">
        <v>32</v>
      </c>
      <c r="D4572" s="102" t="s">
        <v>1279</v>
      </c>
      <c r="E4572" s="102" t="s">
        <v>27</v>
      </c>
      <c r="F4572" s="102" t="s">
        <v>27</v>
      </c>
    </row>
    <row r="4573" hidden="1">
      <c r="A4573" s="102" t="s">
        <v>2345</v>
      </c>
      <c r="B4573" s="102" t="s">
        <v>23</v>
      </c>
      <c r="C4573" s="102" t="s">
        <v>25</v>
      </c>
      <c r="D4573" s="102" t="s">
        <v>1279</v>
      </c>
      <c r="E4573" s="102" t="s">
        <v>27</v>
      </c>
      <c r="F4573" s="102" t="s">
        <v>27</v>
      </c>
    </row>
    <row r="4574" hidden="1">
      <c r="A4574" s="102" t="s">
        <v>2337</v>
      </c>
      <c r="B4574" s="102" t="s">
        <v>768</v>
      </c>
      <c r="C4574" s="102" t="s">
        <v>769</v>
      </c>
      <c r="D4574" s="102" t="s">
        <v>1279</v>
      </c>
      <c r="E4574" s="102" t="s">
        <v>141</v>
      </c>
      <c r="F4574" s="102" t="s">
        <v>141</v>
      </c>
    </row>
    <row r="4575" hidden="1">
      <c r="A4575" s="102" t="s">
        <v>2337</v>
      </c>
      <c r="B4575" s="102" t="s">
        <v>719</v>
      </c>
      <c r="C4575" s="102" t="s">
        <v>720</v>
      </c>
      <c r="D4575" s="102" t="s">
        <v>1279</v>
      </c>
      <c r="E4575" s="102" t="s">
        <v>141</v>
      </c>
      <c r="F4575" s="102" t="s">
        <v>141</v>
      </c>
    </row>
    <row r="4576" hidden="1">
      <c r="A4576" s="102" t="s">
        <v>2337</v>
      </c>
      <c r="B4576" s="102" t="s">
        <v>160</v>
      </c>
      <c r="C4576" s="102" t="s">
        <v>161</v>
      </c>
      <c r="D4576" s="102" t="s">
        <v>1279</v>
      </c>
      <c r="E4576" s="102" t="s">
        <v>141</v>
      </c>
      <c r="F4576" s="102" t="s">
        <v>141</v>
      </c>
    </row>
    <row r="4577" hidden="1">
      <c r="A4577" s="102" t="s">
        <v>2337</v>
      </c>
      <c r="B4577" s="102" t="s">
        <v>147</v>
      </c>
      <c r="C4577" s="102" t="s">
        <v>148</v>
      </c>
      <c r="D4577" s="102" t="s">
        <v>1279</v>
      </c>
      <c r="E4577" s="102" t="s">
        <v>141</v>
      </c>
      <c r="F4577" s="102" t="s">
        <v>141</v>
      </c>
    </row>
    <row r="4578" hidden="1">
      <c r="A4578" s="102" t="s">
        <v>2291</v>
      </c>
      <c r="B4578" s="102" t="s">
        <v>866</v>
      </c>
      <c r="C4578" s="102" t="s">
        <v>867</v>
      </c>
      <c r="D4578" s="102" t="s">
        <v>1279</v>
      </c>
      <c r="E4578" s="102" t="s">
        <v>439</v>
      </c>
      <c r="F4578" s="102" t="s">
        <v>439</v>
      </c>
    </row>
    <row r="4579" hidden="1">
      <c r="A4579" s="102" t="s">
        <v>2291</v>
      </c>
      <c r="B4579" s="102" t="s">
        <v>854</v>
      </c>
      <c r="C4579" s="102" t="s">
        <v>855</v>
      </c>
      <c r="D4579" s="102" t="s">
        <v>1279</v>
      </c>
      <c r="E4579" s="102" t="s">
        <v>439</v>
      </c>
      <c r="F4579" s="102" t="s">
        <v>439</v>
      </c>
    </row>
    <row r="4580" hidden="1">
      <c r="A4580" s="102" t="s">
        <v>2291</v>
      </c>
      <c r="B4580" s="102" t="s">
        <v>834</v>
      </c>
      <c r="C4580" s="102" t="s">
        <v>835</v>
      </c>
      <c r="D4580" s="102" t="s">
        <v>1279</v>
      </c>
      <c r="E4580" s="102" t="s">
        <v>439</v>
      </c>
      <c r="F4580" s="102" t="s">
        <v>439</v>
      </c>
    </row>
    <row r="4581" hidden="1">
      <c r="A4581" s="102" t="s">
        <v>2291</v>
      </c>
      <c r="B4581" s="102" t="s">
        <v>808</v>
      </c>
      <c r="C4581" s="102" t="s">
        <v>809</v>
      </c>
      <c r="D4581" s="102" t="s">
        <v>1279</v>
      </c>
      <c r="E4581" s="102" t="s">
        <v>439</v>
      </c>
      <c r="F4581" s="102" t="s">
        <v>439</v>
      </c>
    </row>
    <row r="4582" hidden="1">
      <c r="A4582" s="102" t="s">
        <v>2291</v>
      </c>
      <c r="B4582" s="102" t="s">
        <v>781</v>
      </c>
      <c r="C4582" s="102" t="s">
        <v>782</v>
      </c>
      <c r="D4582" s="102" t="s">
        <v>1279</v>
      </c>
      <c r="E4582" s="102" t="s">
        <v>439</v>
      </c>
      <c r="F4582" s="102" t="s">
        <v>439</v>
      </c>
    </row>
    <row r="4583" hidden="1">
      <c r="A4583" s="102" t="s">
        <v>2291</v>
      </c>
      <c r="B4583" s="102" t="s">
        <v>684</v>
      </c>
      <c r="C4583" s="102" t="s">
        <v>685</v>
      </c>
      <c r="D4583" s="102" t="s">
        <v>1279</v>
      </c>
      <c r="E4583" s="102" t="s">
        <v>439</v>
      </c>
      <c r="F4583" s="102" t="s">
        <v>439</v>
      </c>
    </row>
    <row r="4584" hidden="1">
      <c r="A4584" s="102" t="s">
        <v>2291</v>
      </c>
      <c r="B4584" s="102" t="s">
        <v>674</v>
      </c>
      <c r="C4584" s="102" t="s">
        <v>675</v>
      </c>
      <c r="D4584" s="102" t="s">
        <v>1279</v>
      </c>
      <c r="E4584" s="102" t="s">
        <v>439</v>
      </c>
      <c r="F4584" s="102" t="s">
        <v>439</v>
      </c>
    </row>
    <row r="4585" hidden="1">
      <c r="A4585" s="102" t="s">
        <v>2291</v>
      </c>
      <c r="B4585" s="102" t="s">
        <v>444</v>
      </c>
      <c r="C4585" s="102" t="s">
        <v>445</v>
      </c>
      <c r="D4585" s="102" t="s">
        <v>1279</v>
      </c>
      <c r="E4585" s="102" t="s">
        <v>439</v>
      </c>
      <c r="F4585" s="102" t="s">
        <v>439</v>
      </c>
    </row>
    <row r="4586" hidden="1">
      <c r="A4586" s="102" t="s">
        <v>2328</v>
      </c>
      <c r="B4586" s="102" t="s">
        <v>888</v>
      </c>
      <c r="C4586" s="102" t="s">
        <v>889</v>
      </c>
      <c r="D4586" s="102" t="s">
        <v>250</v>
      </c>
      <c r="E4586" s="102" t="s">
        <v>293</v>
      </c>
      <c r="F4586" s="102" t="s">
        <v>293</v>
      </c>
    </row>
    <row r="4587" hidden="1">
      <c r="A4587" s="102" t="s">
        <v>2328</v>
      </c>
      <c r="B4587" s="102" t="s">
        <v>875</v>
      </c>
      <c r="C4587" s="102" t="s">
        <v>876</v>
      </c>
      <c r="D4587" s="102" t="s">
        <v>250</v>
      </c>
      <c r="E4587" s="102" t="s">
        <v>293</v>
      </c>
      <c r="F4587" s="102" t="s">
        <v>293</v>
      </c>
    </row>
    <row r="4588" hidden="1">
      <c r="A4588" s="102" t="s">
        <v>2328</v>
      </c>
      <c r="B4588" s="102" t="s">
        <v>574</v>
      </c>
      <c r="C4588" s="102" t="s">
        <v>575</v>
      </c>
      <c r="D4588" s="102" t="s">
        <v>250</v>
      </c>
      <c r="E4588" s="102" t="s">
        <v>293</v>
      </c>
      <c r="F4588" s="102" t="s">
        <v>293</v>
      </c>
    </row>
    <row r="4589" hidden="1">
      <c r="A4589" s="102" t="s">
        <v>2328</v>
      </c>
      <c r="B4589" s="102" t="s">
        <v>571</v>
      </c>
      <c r="C4589" s="102" t="s">
        <v>572</v>
      </c>
      <c r="D4589" s="102" t="s">
        <v>250</v>
      </c>
      <c r="E4589" s="102" t="s">
        <v>293</v>
      </c>
      <c r="F4589" s="102" t="s">
        <v>293</v>
      </c>
    </row>
    <row r="4590" hidden="1">
      <c r="A4590" s="102" t="s">
        <v>2328</v>
      </c>
      <c r="B4590" s="102" t="s">
        <v>561</v>
      </c>
      <c r="C4590" s="102" t="s">
        <v>562</v>
      </c>
      <c r="D4590" s="102" t="s">
        <v>250</v>
      </c>
      <c r="E4590" s="102" t="s">
        <v>293</v>
      </c>
      <c r="F4590" s="102" t="s">
        <v>293</v>
      </c>
    </row>
    <row r="4591" hidden="1">
      <c r="A4591" s="102" t="s">
        <v>2380</v>
      </c>
      <c r="B4591" s="102" t="s">
        <v>783</v>
      </c>
      <c r="C4591" s="102" t="s">
        <v>784</v>
      </c>
      <c r="D4591" s="102" t="s">
        <v>2266</v>
      </c>
      <c r="E4591" s="102" t="s">
        <v>50</v>
      </c>
      <c r="F4591" s="102" t="s">
        <v>50</v>
      </c>
    </row>
    <row r="4592" hidden="1">
      <c r="A4592" s="102" t="s">
        <v>2380</v>
      </c>
      <c r="B4592" s="102" t="s">
        <v>755</v>
      </c>
      <c r="C4592" s="102" t="s">
        <v>756</v>
      </c>
      <c r="D4592" s="102" t="s">
        <v>2266</v>
      </c>
      <c r="E4592" s="102" t="s">
        <v>50</v>
      </c>
      <c r="F4592" s="102" t="s">
        <v>50</v>
      </c>
    </row>
    <row r="4593" hidden="1">
      <c r="A4593" s="102" t="s">
        <v>2380</v>
      </c>
      <c r="B4593" s="102" t="s">
        <v>183</v>
      </c>
      <c r="C4593" s="102" t="s">
        <v>184</v>
      </c>
      <c r="D4593" s="102" t="s">
        <v>2266</v>
      </c>
      <c r="E4593" s="102" t="s">
        <v>50</v>
      </c>
      <c r="F4593" s="102" t="s">
        <v>50</v>
      </c>
    </row>
    <row r="4594" hidden="1">
      <c r="A4594" s="102" t="s">
        <v>2380</v>
      </c>
      <c r="B4594" s="102" t="s">
        <v>171</v>
      </c>
      <c r="C4594" s="102" t="s">
        <v>172</v>
      </c>
      <c r="D4594" s="102" t="s">
        <v>2266</v>
      </c>
      <c r="E4594" s="102" t="s">
        <v>50</v>
      </c>
      <c r="F4594" s="102" t="s">
        <v>50</v>
      </c>
    </row>
    <row r="4595" hidden="1">
      <c r="A4595" s="102" t="s">
        <v>2380</v>
      </c>
      <c r="B4595" s="102" t="s">
        <v>135</v>
      </c>
      <c r="C4595" s="102" t="s">
        <v>136</v>
      </c>
      <c r="D4595" s="102" t="s">
        <v>2266</v>
      </c>
      <c r="E4595" s="102" t="s">
        <v>114</v>
      </c>
      <c r="F4595" s="102" t="s">
        <v>50</v>
      </c>
    </row>
    <row r="4596" hidden="1">
      <c r="A4596" s="102" t="s">
        <v>2380</v>
      </c>
      <c r="B4596" s="102" t="s">
        <v>120</v>
      </c>
      <c r="C4596" s="102" t="s">
        <v>121</v>
      </c>
      <c r="D4596" s="102" t="s">
        <v>2266</v>
      </c>
      <c r="E4596" s="102" t="s">
        <v>114</v>
      </c>
      <c r="F4596" s="102" t="s">
        <v>50</v>
      </c>
    </row>
    <row r="4597" hidden="1">
      <c r="A4597" s="102" t="s">
        <v>2299</v>
      </c>
      <c r="B4597" s="102" t="s">
        <v>873</v>
      </c>
      <c r="C4597" s="102" t="s">
        <v>874</v>
      </c>
      <c r="D4597" s="102" t="s">
        <v>1395</v>
      </c>
      <c r="E4597" s="102" t="s">
        <v>453</v>
      </c>
      <c r="F4597" s="102" t="s">
        <v>453</v>
      </c>
    </row>
    <row r="4598" hidden="1">
      <c r="A4598" s="102" t="s">
        <v>2299</v>
      </c>
      <c r="B4598" s="102" t="s">
        <v>629</v>
      </c>
      <c r="C4598" s="102" t="s">
        <v>630</v>
      </c>
      <c r="D4598" s="102" t="s">
        <v>1395</v>
      </c>
      <c r="E4598" s="102" t="s">
        <v>453</v>
      </c>
      <c r="F4598" s="102" t="s">
        <v>453</v>
      </c>
    </row>
    <row r="4599" hidden="1">
      <c r="A4599" s="102" t="s">
        <v>2299</v>
      </c>
      <c r="B4599" s="102" t="s">
        <v>544</v>
      </c>
      <c r="C4599" s="102" t="s">
        <v>545</v>
      </c>
      <c r="D4599" s="175" t="s">
        <v>1395</v>
      </c>
      <c r="E4599" s="102" t="s">
        <v>449</v>
      </c>
      <c r="F4599" s="102" t="s">
        <v>453</v>
      </c>
    </row>
    <row r="4600" hidden="1">
      <c r="A4600" s="102" t="s">
        <v>2299</v>
      </c>
      <c r="B4600" s="102" t="s">
        <v>541</v>
      </c>
      <c r="C4600" s="102" t="s">
        <v>542</v>
      </c>
      <c r="D4600" s="102" t="s">
        <v>1395</v>
      </c>
      <c r="E4600" s="102" t="s">
        <v>449</v>
      </c>
      <c r="F4600" s="102" t="s">
        <v>453</v>
      </c>
    </row>
    <row r="4601" hidden="1">
      <c r="A4601" s="102" t="s">
        <v>2299</v>
      </c>
      <c r="B4601" s="102" t="s">
        <v>486</v>
      </c>
      <c r="C4601" s="102" t="s">
        <v>487</v>
      </c>
      <c r="D4601" s="102" t="s">
        <v>1395</v>
      </c>
      <c r="E4601" s="102" t="s">
        <v>453</v>
      </c>
      <c r="F4601" s="102" t="s">
        <v>453</v>
      </c>
    </row>
    <row r="4602" hidden="1">
      <c r="A4602" s="102" t="s">
        <v>2299</v>
      </c>
      <c r="B4602" s="102" t="s">
        <v>458</v>
      </c>
      <c r="C4602" s="102" t="s">
        <v>459</v>
      </c>
      <c r="D4602" s="102" t="s">
        <v>1395</v>
      </c>
      <c r="E4602" s="102" t="s">
        <v>453</v>
      </c>
      <c r="F4602" s="102" t="s">
        <v>453</v>
      </c>
    </row>
    <row r="4603" hidden="1">
      <c r="A4603" s="102" t="s">
        <v>2299</v>
      </c>
      <c r="B4603" s="102" t="s">
        <v>451</v>
      </c>
      <c r="C4603" s="102" t="s">
        <v>452</v>
      </c>
      <c r="D4603" s="102" t="s">
        <v>1395</v>
      </c>
      <c r="E4603" s="102" t="s">
        <v>453</v>
      </c>
      <c r="F4603" s="102" t="s">
        <v>453</v>
      </c>
    </row>
    <row r="4604" hidden="1">
      <c r="A4604" s="102" t="s">
        <v>2300</v>
      </c>
      <c r="B4604" s="102" t="s">
        <v>873</v>
      </c>
      <c r="C4604" s="102" t="s">
        <v>874</v>
      </c>
      <c r="D4604" s="102" t="s">
        <v>2266</v>
      </c>
      <c r="E4604" s="102" t="s">
        <v>453</v>
      </c>
      <c r="F4604" s="102" t="s">
        <v>453</v>
      </c>
    </row>
    <row r="4605" hidden="1">
      <c r="A4605" s="102" t="s">
        <v>2300</v>
      </c>
      <c r="B4605" s="102" t="s">
        <v>810</v>
      </c>
      <c r="C4605" s="102" t="s">
        <v>811</v>
      </c>
      <c r="D4605" s="102" t="s">
        <v>2266</v>
      </c>
      <c r="E4605" s="102" t="s">
        <v>453</v>
      </c>
      <c r="F4605" s="102" t="s">
        <v>453</v>
      </c>
    </row>
    <row r="4606" hidden="1">
      <c r="A4606" s="102" t="s">
        <v>2300</v>
      </c>
      <c r="B4606" s="102" t="s">
        <v>486</v>
      </c>
      <c r="C4606" s="102" t="s">
        <v>487</v>
      </c>
      <c r="D4606" s="102" t="s">
        <v>2266</v>
      </c>
      <c r="E4606" s="102" t="s">
        <v>453</v>
      </c>
      <c r="F4606" s="102" t="s">
        <v>453</v>
      </c>
    </row>
    <row r="4607" hidden="1">
      <c r="A4607" s="102" t="s">
        <v>2300</v>
      </c>
      <c r="B4607" s="102" t="s">
        <v>458</v>
      </c>
      <c r="C4607" s="102" t="s">
        <v>459</v>
      </c>
      <c r="D4607" s="102" t="s">
        <v>2266</v>
      </c>
      <c r="E4607" s="102" t="s">
        <v>453</v>
      </c>
      <c r="F4607" s="102" t="s">
        <v>453</v>
      </c>
    </row>
    <row r="4608" hidden="1">
      <c r="A4608" s="102" t="s">
        <v>2300</v>
      </c>
      <c r="B4608" s="102" t="s">
        <v>451</v>
      </c>
      <c r="C4608" s="102" t="s">
        <v>452</v>
      </c>
      <c r="D4608" s="102" t="s">
        <v>2266</v>
      </c>
      <c r="E4608" s="102" t="s">
        <v>453</v>
      </c>
      <c r="F4608" s="102" t="s">
        <v>453</v>
      </c>
    </row>
    <row r="4609" hidden="1">
      <c r="A4609" s="102" t="s">
        <v>2264</v>
      </c>
      <c r="B4609" s="102" t="s">
        <v>892</v>
      </c>
      <c r="C4609" s="102" t="s">
        <v>1272</v>
      </c>
      <c r="D4609" s="102" t="s">
        <v>1279</v>
      </c>
      <c r="E4609" s="102" t="s">
        <v>327</v>
      </c>
      <c r="F4609" s="102" t="s">
        <v>327</v>
      </c>
    </row>
    <row r="4610" hidden="1">
      <c r="A4610" s="102" t="s">
        <v>2264</v>
      </c>
      <c r="B4610" s="102" t="s">
        <v>860</v>
      </c>
      <c r="C4610" s="102" t="s">
        <v>861</v>
      </c>
      <c r="D4610" s="102" t="s">
        <v>1279</v>
      </c>
      <c r="E4610" s="102" t="s">
        <v>327</v>
      </c>
      <c r="F4610" s="102" t="s">
        <v>327</v>
      </c>
    </row>
    <row r="4611" hidden="1">
      <c r="A4611" s="102" t="s">
        <v>2264</v>
      </c>
      <c r="B4611" s="102" t="s">
        <v>830</v>
      </c>
      <c r="C4611" s="102" t="s">
        <v>831</v>
      </c>
      <c r="D4611" s="102" t="s">
        <v>1279</v>
      </c>
      <c r="E4611" s="102" t="s">
        <v>387</v>
      </c>
      <c r="F4611" s="102" t="s">
        <v>327</v>
      </c>
    </row>
    <row r="4612" hidden="1">
      <c r="A4612" s="102" t="s">
        <v>2264</v>
      </c>
      <c r="B4612" s="102" t="s">
        <v>626</v>
      </c>
      <c r="C4612" s="102" t="s">
        <v>627</v>
      </c>
      <c r="D4612" s="102" t="s">
        <v>1279</v>
      </c>
      <c r="E4612" s="102" t="s">
        <v>387</v>
      </c>
      <c r="F4612" s="102" t="s">
        <v>327</v>
      </c>
    </row>
    <row r="4613" hidden="1">
      <c r="A4613" s="102" t="s">
        <v>2264</v>
      </c>
      <c r="B4613" s="102" t="s">
        <v>615</v>
      </c>
      <c r="C4613" s="102" t="s">
        <v>616</v>
      </c>
      <c r="D4613" s="175" t="s">
        <v>1279</v>
      </c>
      <c r="E4613" s="102" t="s">
        <v>327</v>
      </c>
      <c r="F4613" s="102" t="s">
        <v>327</v>
      </c>
    </row>
    <row r="4614" hidden="1">
      <c r="A4614" s="102" t="s">
        <v>2264</v>
      </c>
      <c r="B4614" s="102" t="s">
        <v>376</v>
      </c>
      <c r="C4614" s="102" t="s">
        <v>377</v>
      </c>
      <c r="D4614" s="102" t="s">
        <v>1279</v>
      </c>
      <c r="E4614" s="102" t="s">
        <v>327</v>
      </c>
      <c r="F4614" s="102" t="s">
        <v>327</v>
      </c>
    </row>
    <row r="4615" hidden="1">
      <c r="A4615" s="102" t="s">
        <v>2264</v>
      </c>
      <c r="B4615" s="102" t="s">
        <v>353</v>
      </c>
      <c r="C4615" s="102" t="s">
        <v>354</v>
      </c>
      <c r="D4615" s="102" t="s">
        <v>1279</v>
      </c>
      <c r="E4615" s="102" t="s">
        <v>327</v>
      </c>
      <c r="F4615" s="102" t="s">
        <v>327</v>
      </c>
    </row>
    <row r="4616" hidden="1">
      <c r="A4616" s="102" t="s">
        <v>2264</v>
      </c>
      <c r="B4616" s="102" t="s">
        <v>333</v>
      </c>
      <c r="C4616" s="102" t="s">
        <v>268</v>
      </c>
      <c r="D4616" s="102" t="s">
        <v>1279</v>
      </c>
      <c r="E4616" s="102" t="s">
        <v>327</v>
      </c>
      <c r="F4616" s="102" t="s">
        <v>327</v>
      </c>
    </row>
    <row r="4617" hidden="1">
      <c r="A4617" s="102" t="s">
        <v>2264</v>
      </c>
      <c r="B4617" s="102" t="s">
        <v>330</v>
      </c>
      <c r="C4617" s="102" t="s">
        <v>331</v>
      </c>
      <c r="D4617" s="102" t="s">
        <v>1279</v>
      </c>
      <c r="E4617" s="102" t="s">
        <v>327</v>
      </c>
      <c r="F4617" s="102" t="s">
        <v>327</v>
      </c>
    </row>
    <row r="4618" hidden="1">
      <c r="A4618" s="102" t="s">
        <v>2265</v>
      </c>
      <c r="B4618" s="102" t="s">
        <v>892</v>
      </c>
      <c r="C4618" s="102" t="s">
        <v>1272</v>
      </c>
      <c r="D4618" s="102" t="s">
        <v>2266</v>
      </c>
      <c r="E4618" s="102" t="s">
        <v>327</v>
      </c>
      <c r="F4618" s="102" t="s">
        <v>327</v>
      </c>
    </row>
    <row r="4619" hidden="1">
      <c r="A4619" s="102" t="s">
        <v>2265</v>
      </c>
      <c r="B4619" s="102" t="s">
        <v>860</v>
      </c>
      <c r="C4619" s="102" t="s">
        <v>861</v>
      </c>
      <c r="D4619" s="102" t="s">
        <v>2266</v>
      </c>
      <c r="E4619" s="102" t="s">
        <v>327</v>
      </c>
      <c r="F4619" s="102" t="s">
        <v>327</v>
      </c>
    </row>
    <row r="4620" hidden="1">
      <c r="A4620" s="102" t="s">
        <v>2265</v>
      </c>
      <c r="B4620" s="102" t="s">
        <v>830</v>
      </c>
      <c r="C4620" s="102" t="s">
        <v>831</v>
      </c>
      <c r="D4620" s="102" t="s">
        <v>2266</v>
      </c>
      <c r="E4620" s="102" t="s">
        <v>387</v>
      </c>
      <c r="F4620" s="102" t="s">
        <v>327</v>
      </c>
    </row>
    <row r="4621" hidden="1">
      <c r="A4621" s="102" t="s">
        <v>2265</v>
      </c>
      <c r="B4621" s="102" t="s">
        <v>626</v>
      </c>
      <c r="C4621" s="102" t="s">
        <v>627</v>
      </c>
      <c r="D4621" s="102" t="s">
        <v>2266</v>
      </c>
      <c r="E4621" s="102" t="s">
        <v>387</v>
      </c>
      <c r="F4621" s="102" t="s">
        <v>327</v>
      </c>
    </row>
    <row r="4622" hidden="1">
      <c r="A4622" s="102" t="s">
        <v>2265</v>
      </c>
      <c r="B4622" s="102" t="s">
        <v>615</v>
      </c>
      <c r="C4622" s="102" t="s">
        <v>616</v>
      </c>
      <c r="D4622" s="175" t="s">
        <v>2266</v>
      </c>
      <c r="E4622" s="102" t="s">
        <v>327</v>
      </c>
      <c r="F4622" s="102" t="s">
        <v>327</v>
      </c>
    </row>
    <row r="4623" hidden="1">
      <c r="A4623" s="102" t="s">
        <v>2265</v>
      </c>
      <c r="B4623" s="102" t="s">
        <v>376</v>
      </c>
      <c r="C4623" s="102" t="s">
        <v>377</v>
      </c>
      <c r="D4623" s="102" t="s">
        <v>2266</v>
      </c>
      <c r="E4623" s="102" t="s">
        <v>327</v>
      </c>
      <c r="F4623" s="102" t="s">
        <v>327</v>
      </c>
    </row>
    <row r="4624" hidden="1">
      <c r="A4624" s="102" t="s">
        <v>2265</v>
      </c>
      <c r="B4624" s="102" t="s">
        <v>333</v>
      </c>
      <c r="C4624" s="102" t="s">
        <v>268</v>
      </c>
      <c r="D4624" s="102" t="s">
        <v>2266</v>
      </c>
      <c r="E4624" s="102" t="s">
        <v>327</v>
      </c>
      <c r="F4624" s="102" t="s">
        <v>327</v>
      </c>
    </row>
    <row r="4625" hidden="1">
      <c r="A4625" s="102" t="s">
        <v>2265</v>
      </c>
      <c r="B4625" s="102" t="s">
        <v>330</v>
      </c>
      <c r="C4625" s="102" t="s">
        <v>331</v>
      </c>
      <c r="D4625" s="102" t="s">
        <v>2266</v>
      </c>
      <c r="E4625" s="102" t="s">
        <v>327</v>
      </c>
      <c r="F4625" s="102" t="s">
        <v>327</v>
      </c>
    </row>
    <row r="4626" hidden="1">
      <c r="A4626" s="102" t="s">
        <v>2354</v>
      </c>
      <c r="B4626" s="102" t="s">
        <v>823</v>
      </c>
      <c r="C4626" s="102" t="s">
        <v>824</v>
      </c>
      <c r="D4626" s="105" t="s">
        <v>2266</v>
      </c>
      <c r="E4626" s="102" t="s">
        <v>86</v>
      </c>
      <c r="F4626" s="102" t="s">
        <v>86</v>
      </c>
    </row>
    <row r="4627" hidden="1">
      <c r="A4627" s="102" t="s">
        <v>2354</v>
      </c>
      <c r="B4627" s="102" t="s">
        <v>135</v>
      </c>
      <c r="C4627" s="102" t="s">
        <v>136</v>
      </c>
      <c r="D4627" s="102" t="s">
        <v>2266</v>
      </c>
      <c r="E4627" s="102" t="s">
        <v>114</v>
      </c>
      <c r="F4627" s="102" t="s">
        <v>86</v>
      </c>
    </row>
    <row r="4628" hidden="1">
      <c r="A4628" s="102" t="s">
        <v>2354</v>
      </c>
      <c r="B4628" s="102" t="s">
        <v>96</v>
      </c>
      <c r="C4628" s="102" t="s">
        <v>97</v>
      </c>
      <c r="D4628" s="102" t="s">
        <v>2266</v>
      </c>
      <c r="E4628" s="102" t="s">
        <v>86</v>
      </c>
      <c r="F4628" s="102" t="s">
        <v>86</v>
      </c>
    </row>
    <row r="4629" hidden="1">
      <c r="A4629" s="102" t="s">
        <v>2354</v>
      </c>
      <c r="B4629" s="102" t="s">
        <v>79</v>
      </c>
      <c r="C4629" s="102" t="s">
        <v>80</v>
      </c>
      <c r="D4629" s="102" t="s">
        <v>2266</v>
      </c>
      <c r="E4629" s="102" t="s">
        <v>86</v>
      </c>
      <c r="F4629" s="102" t="s">
        <v>86</v>
      </c>
    </row>
    <row r="4630" hidden="1">
      <c r="A4630" s="102" t="s">
        <v>2292</v>
      </c>
      <c r="B4630" s="102" t="s">
        <v>866</v>
      </c>
      <c r="C4630" s="102" t="s">
        <v>867</v>
      </c>
      <c r="D4630" s="102" t="s">
        <v>2266</v>
      </c>
      <c r="E4630" s="102" t="s">
        <v>439</v>
      </c>
      <c r="F4630" s="102" t="s">
        <v>439</v>
      </c>
    </row>
    <row r="4631" hidden="1">
      <c r="A4631" s="102" t="s">
        <v>2292</v>
      </c>
      <c r="B4631" s="102" t="s">
        <v>854</v>
      </c>
      <c r="C4631" s="102" t="s">
        <v>855</v>
      </c>
      <c r="D4631" s="102" t="s">
        <v>2266</v>
      </c>
      <c r="E4631" s="102" t="s">
        <v>439</v>
      </c>
      <c r="F4631" s="102" t="s">
        <v>439</v>
      </c>
    </row>
    <row r="4632" hidden="1">
      <c r="A4632" s="102" t="s">
        <v>2292</v>
      </c>
      <c r="B4632" s="102" t="s">
        <v>834</v>
      </c>
      <c r="C4632" s="102" t="s">
        <v>835</v>
      </c>
      <c r="D4632" s="102" t="s">
        <v>2266</v>
      </c>
      <c r="E4632" s="102" t="s">
        <v>439</v>
      </c>
      <c r="F4632" s="102" t="s">
        <v>439</v>
      </c>
    </row>
    <row r="4633" hidden="1">
      <c r="A4633" s="102" t="s">
        <v>2292</v>
      </c>
      <c r="B4633" s="102" t="s">
        <v>808</v>
      </c>
      <c r="C4633" s="102" t="s">
        <v>809</v>
      </c>
      <c r="D4633" s="102" t="s">
        <v>2266</v>
      </c>
      <c r="E4633" s="102" t="s">
        <v>439</v>
      </c>
      <c r="F4633" s="102" t="s">
        <v>439</v>
      </c>
    </row>
    <row r="4634" hidden="1">
      <c r="A4634" s="102" t="s">
        <v>2292</v>
      </c>
      <c r="B4634" s="102" t="s">
        <v>781</v>
      </c>
      <c r="C4634" s="102" t="s">
        <v>782</v>
      </c>
      <c r="D4634" s="102" t="s">
        <v>2266</v>
      </c>
      <c r="E4634" s="102" t="s">
        <v>439</v>
      </c>
      <c r="F4634" s="102" t="s">
        <v>439</v>
      </c>
    </row>
    <row r="4635" hidden="1">
      <c r="A4635" s="102" t="s">
        <v>2292</v>
      </c>
      <c r="B4635" s="102" t="s">
        <v>684</v>
      </c>
      <c r="C4635" s="102" t="s">
        <v>685</v>
      </c>
      <c r="D4635" s="102" t="s">
        <v>2266</v>
      </c>
      <c r="E4635" s="102" t="s">
        <v>439</v>
      </c>
      <c r="F4635" s="102" t="s">
        <v>439</v>
      </c>
    </row>
    <row r="4636" hidden="1">
      <c r="A4636" s="102" t="s">
        <v>2292</v>
      </c>
      <c r="B4636" s="102" t="s">
        <v>681</v>
      </c>
      <c r="C4636" s="102" t="s">
        <v>682</v>
      </c>
      <c r="D4636" s="102" t="s">
        <v>2266</v>
      </c>
      <c r="E4636" s="102" t="s">
        <v>306</v>
      </c>
      <c r="F4636" s="102" t="s">
        <v>439</v>
      </c>
    </row>
    <row r="4637" hidden="1">
      <c r="A4637" s="102" t="s">
        <v>2292</v>
      </c>
      <c r="B4637" s="102" t="s">
        <v>674</v>
      </c>
      <c r="C4637" s="102" t="s">
        <v>675</v>
      </c>
      <c r="D4637" s="102" t="s">
        <v>2266</v>
      </c>
      <c r="E4637" s="102" t="s">
        <v>439</v>
      </c>
      <c r="F4637" s="102" t="s">
        <v>439</v>
      </c>
    </row>
    <row r="4638" hidden="1">
      <c r="A4638" s="102" t="s">
        <v>2292</v>
      </c>
      <c r="B4638" s="102" t="s">
        <v>444</v>
      </c>
      <c r="C4638" s="102" t="s">
        <v>445</v>
      </c>
      <c r="D4638" s="102" t="s">
        <v>2266</v>
      </c>
      <c r="E4638" s="102" t="s">
        <v>439</v>
      </c>
      <c r="F4638" s="102" t="s">
        <v>439</v>
      </c>
    </row>
    <row r="4639" hidden="1">
      <c r="A4639" s="102" t="s">
        <v>2371</v>
      </c>
      <c r="B4639" s="102" t="s">
        <v>902</v>
      </c>
      <c r="C4639" s="102" t="s">
        <v>903</v>
      </c>
      <c r="D4639" s="102" t="s">
        <v>2255</v>
      </c>
      <c r="E4639" s="102" t="s">
        <v>114</v>
      </c>
      <c r="F4639" s="102" t="s">
        <v>114</v>
      </c>
    </row>
    <row r="4640" hidden="1">
      <c r="A4640" s="102" t="s">
        <v>2371</v>
      </c>
      <c r="B4640" s="102" t="s">
        <v>135</v>
      </c>
      <c r="C4640" s="102" t="s">
        <v>136</v>
      </c>
      <c r="D4640" s="102" t="s">
        <v>2255</v>
      </c>
      <c r="E4640" s="102" t="s">
        <v>114</v>
      </c>
      <c r="F4640" s="102" t="s">
        <v>114</v>
      </c>
    </row>
    <row r="4641" hidden="1">
      <c r="A4641" s="102" t="s">
        <v>2371</v>
      </c>
      <c r="B4641" s="102" t="s">
        <v>123</v>
      </c>
      <c r="C4641" s="102" t="s">
        <v>124</v>
      </c>
      <c r="D4641" s="102" t="s">
        <v>2255</v>
      </c>
      <c r="E4641" s="102" t="s">
        <v>114</v>
      </c>
      <c r="F4641" s="102" t="s">
        <v>114</v>
      </c>
    </row>
    <row r="4642" hidden="1">
      <c r="A4642" s="102" t="s">
        <v>2371</v>
      </c>
      <c r="B4642" s="102" t="s">
        <v>120</v>
      </c>
      <c r="C4642" s="102" t="s">
        <v>121</v>
      </c>
      <c r="D4642" s="102" t="s">
        <v>2255</v>
      </c>
      <c r="E4642" s="102" t="s">
        <v>114</v>
      </c>
      <c r="F4642" s="102" t="s">
        <v>114</v>
      </c>
    </row>
    <row r="4643" hidden="1">
      <c r="A4643" s="102" t="s">
        <v>2382</v>
      </c>
      <c r="B4643" s="102" t="s">
        <v>906</v>
      </c>
      <c r="C4643" s="102" t="s">
        <v>907</v>
      </c>
      <c r="D4643" s="102" t="s">
        <v>2255</v>
      </c>
      <c r="E4643" s="102" t="s">
        <v>225</v>
      </c>
      <c r="F4643" s="102" t="s">
        <v>225</v>
      </c>
    </row>
    <row r="4644" hidden="1">
      <c r="A4644" s="102" t="s">
        <v>2382</v>
      </c>
      <c r="B4644" s="102" t="s">
        <v>896</v>
      </c>
      <c r="C4644" s="102" t="s">
        <v>897</v>
      </c>
      <c r="D4644" s="102" t="s">
        <v>2255</v>
      </c>
      <c r="E4644" s="102" t="s">
        <v>225</v>
      </c>
      <c r="F4644" s="102" t="s">
        <v>225</v>
      </c>
    </row>
    <row r="4645">
      <c r="A4645" s="102" t="s">
        <v>2382</v>
      </c>
      <c r="B4645" s="102" t="s">
        <v>621</v>
      </c>
      <c r="C4645" s="102" t="s">
        <v>622</v>
      </c>
      <c r="D4645" s="102" t="s">
        <v>2255</v>
      </c>
      <c r="E4645" s="102" t="s">
        <v>225</v>
      </c>
      <c r="F4645" s="102" t="s">
        <v>225</v>
      </c>
    </row>
    <row r="4646" hidden="1">
      <c r="A4646" s="102" t="s">
        <v>2382</v>
      </c>
      <c r="B4646" s="102" t="s">
        <v>369</v>
      </c>
      <c r="C4646" s="102" t="s">
        <v>39</v>
      </c>
      <c r="D4646" s="102" t="s">
        <v>2255</v>
      </c>
      <c r="E4646" s="102" t="s">
        <v>225</v>
      </c>
      <c r="F4646" s="102" t="s">
        <v>225</v>
      </c>
    </row>
    <row r="4647" hidden="1">
      <c r="A4647" s="102" t="s">
        <v>2382</v>
      </c>
      <c r="B4647" s="102" t="s">
        <v>361</v>
      </c>
      <c r="C4647" s="102" t="s">
        <v>362</v>
      </c>
      <c r="D4647" s="102" t="s">
        <v>2255</v>
      </c>
      <c r="E4647" s="102" t="s">
        <v>225</v>
      </c>
      <c r="F4647" s="102" t="s">
        <v>225</v>
      </c>
    </row>
    <row r="4648" hidden="1">
      <c r="A4648" s="102" t="s">
        <v>2382</v>
      </c>
      <c r="B4648" s="102" t="s">
        <v>357</v>
      </c>
      <c r="C4648" s="102" t="s">
        <v>358</v>
      </c>
      <c r="D4648" s="102" t="s">
        <v>2255</v>
      </c>
      <c r="E4648" s="102" t="s">
        <v>225</v>
      </c>
      <c r="F4648" s="102" t="s">
        <v>225</v>
      </c>
    </row>
    <row r="4649" hidden="1">
      <c r="A4649" s="102" t="s">
        <v>2382</v>
      </c>
      <c r="B4649" s="102" t="s">
        <v>338</v>
      </c>
      <c r="C4649" s="102" t="s">
        <v>339</v>
      </c>
      <c r="D4649" s="102" t="s">
        <v>2255</v>
      </c>
      <c r="E4649" s="102" t="s">
        <v>225</v>
      </c>
      <c r="F4649" s="102" t="s">
        <v>225</v>
      </c>
    </row>
    <row r="4650" hidden="1">
      <c r="A4650" s="102" t="s">
        <v>2382</v>
      </c>
      <c r="B4650" s="102" t="s">
        <v>246</v>
      </c>
      <c r="C4650" s="102" t="s">
        <v>130</v>
      </c>
      <c r="D4650" s="102" t="s">
        <v>2255</v>
      </c>
      <c r="E4650" s="102" t="s">
        <v>225</v>
      </c>
      <c r="F4650" s="102" t="s">
        <v>225</v>
      </c>
    </row>
    <row r="4651" hidden="1">
      <c r="A4651" s="102" t="s">
        <v>2382</v>
      </c>
      <c r="B4651" s="102" t="s">
        <v>227</v>
      </c>
      <c r="C4651" s="102" t="s">
        <v>228</v>
      </c>
      <c r="D4651" s="102" t="s">
        <v>2255</v>
      </c>
      <c r="E4651" s="102" t="s">
        <v>225</v>
      </c>
      <c r="F4651" s="102" t="s">
        <v>225</v>
      </c>
    </row>
    <row r="4652" hidden="1">
      <c r="A4652" s="102" t="s">
        <v>2254</v>
      </c>
      <c r="B4652" s="102" t="s">
        <v>863</v>
      </c>
      <c r="C4652" s="102" t="s">
        <v>864</v>
      </c>
      <c r="D4652" s="102" t="s">
        <v>2255</v>
      </c>
      <c r="E4652" s="102" t="s">
        <v>232</v>
      </c>
      <c r="F4652" s="102" t="s">
        <v>232</v>
      </c>
    </row>
    <row r="4653" hidden="1">
      <c r="A4653" s="102" t="s">
        <v>2254</v>
      </c>
      <c r="B4653" s="102" t="s">
        <v>730</v>
      </c>
      <c r="C4653" s="102" t="s">
        <v>731</v>
      </c>
      <c r="D4653" s="102" t="s">
        <v>2255</v>
      </c>
      <c r="E4653" s="102" t="s">
        <v>306</v>
      </c>
      <c r="F4653" s="102" t="s">
        <v>232</v>
      </c>
    </row>
    <row r="4654" hidden="1">
      <c r="A4654" s="102" t="s">
        <v>2254</v>
      </c>
      <c r="B4654" s="102" t="s">
        <v>415</v>
      </c>
      <c r="C4654" s="102" t="s">
        <v>416</v>
      </c>
      <c r="D4654" s="102" t="s">
        <v>2255</v>
      </c>
      <c r="E4654" s="102" t="s">
        <v>306</v>
      </c>
      <c r="F4654" s="102" t="s">
        <v>232</v>
      </c>
    </row>
    <row r="4655" hidden="1">
      <c r="A4655" s="102" t="s">
        <v>2254</v>
      </c>
      <c r="B4655" s="102" t="s">
        <v>373</v>
      </c>
      <c r="C4655" s="102" t="s">
        <v>374</v>
      </c>
      <c r="D4655" s="102" t="s">
        <v>2255</v>
      </c>
      <c r="E4655" s="102" t="s">
        <v>232</v>
      </c>
      <c r="F4655" s="102" t="s">
        <v>232</v>
      </c>
    </row>
    <row r="4656" hidden="1">
      <c r="A4656" s="102" t="s">
        <v>2254</v>
      </c>
      <c r="B4656" s="102" t="s">
        <v>323</v>
      </c>
      <c r="C4656" s="102" t="s">
        <v>324</v>
      </c>
      <c r="D4656" s="102" t="s">
        <v>2255</v>
      </c>
      <c r="E4656" s="102" t="s">
        <v>232</v>
      </c>
      <c r="F4656" s="102" t="s">
        <v>232</v>
      </c>
    </row>
    <row r="4657" hidden="1">
      <c r="A4657" s="102" t="s">
        <v>2254</v>
      </c>
      <c r="B4657" s="102" t="s">
        <v>304</v>
      </c>
      <c r="C4657" s="102" t="s">
        <v>305</v>
      </c>
      <c r="D4657" s="102" t="s">
        <v>2255</v>
      </c>
      <c r="E4657" s="102" t="s">
        <v>232</v>
      </c>
      <c r="F4657" s="102" t="s">
        <v>232</v>
      </c>
    </row>
    <row r="4658" hidden="1">
      <c r="A4658" s="102" t="s">
        <v>2254</v>
      </c>
      <c r="B4658" s="102" t="s">
        <v>284</v>
      </c>
      <c r="C4658" s="102" t="s">
        <v>285</v>
      </c>
      <c r="D4658" s="102" t="s">
        <v>2255</v>
      </c>
      <c r="E4658" s="102" t="s">
        <v>232</v>
      </c>
      <c r="F4658" s="102" t="s">
        <v>232</v>
      </c>
    </row>
    <row r="4659" hidden="1">
      <c r="A4659" s="102" t="s">
        <v>2254</v>
      </c>
      <c r="B4659" s="102" t="s">
        <v>252</v>
      </c>
      <c r="C4659" s="102" t="s">
        <v>253</v>
      </c>
      <c r="D4659" s="102" t="s">
        <v>2255</v>
      </c>
      <c r="E4659" s="102" t="s">
        <v>232</v>
      </c>
      <c r="F4659" s="102" t="s">
        <v>232</v>
      </c>
    </row>
    <row r="4660" hidden="1">
      <c r="A4660" s="102" t="s">
        <v>2309</v>
      </c>
      <c r="B4660" s="102" t="s">
        <v>884</v>
      </c>
      <c r="C4660" s="102" t="s">
        <v>885</v>
      </c>
      <c r="D4660" s="102" t="s">
        <v>2255</v>
      </c>
      <c r="E4660" s="102" t="s">
        <v>472</v>
      </c>
      <c r="F4660" s="102" t="s">
        <v>472</v>
      </c>
    </row>
    <row r="4661" hidden="1">
      <c r="A4661" s="102" t="s">
        <v>2309</v>
      </c>
      <c r="B4661" s="102" t="s">
        <v>836</v>
      </c>
      <c r="C4661" s="102" t="s">
        <v>837</v>
      </c>
      <c r="D4661" s="102" t="s">
        <v>2255</v>
      </c>
      <c r="E4661" s="102" t="s">
        <v>472</v>
      </c>
      <c r="F4661" s="102" t="s">
        <v>472</v>
      </c>
    </row>
    <row r="4662" hidden="1">
      <c r="A4662" s="102" t="s">
        <v>2309</v>
      </c>
      <c r="B4662" s="102" t="s">
        <v>815</v>
      </c>
      <c r="C4662" s="102" t="s">
        <v>816</v>
      </c>
      <c r="D4662" s="102" t="s">
        <v>2255</v>
      </c>
      <c r="E4662" s="102" t="s">
        <v>472</v>
      </c>
      <c r="F4662" s="102" t="s">
        <v>472</v>
      </c>
    </row>
    <row r="4663" hidden="1">
      <c r="A4663" s="102" t="s">
        <v>2309</v>
      </c>
      <c r="B4663" s="102" t="s">
        <v>707</v>
      </c>
      <c r="C4663" s="102" t="s">
        <v>708</v>
      </c>
      <c r="D4663" s="102" t="s">
        <v>2255</v>
      </c>
      <c r="E4663" s="102" t="s">
        <v>472</v>
      </c>
      <c r="F4663" s="102" t="s">
        <v>472</v>
      </c>
    </row>
    <row r="4664" hidden="1">
      <c r="A4664" s="102" t="s">
        <v>2309</v>
      </c>
      <c r="B4664" s="102" t="s">
        <v>687</v>
      </c>
      <c r="C4664" s="102" t="s">
        <v>688</v>
      </c>
      <c r="D4664" s="102" t="s">
        <v>2255</v>
      </c>
      <c r="E4664" s="102" t="s">
        <v>472</v>
      </c>
      <c r="F4664" s="102" t="s">
        <v>472</v>
      </c>
    </row>
    <row r="4665" hidden="1">
      <c r="A4665" s="102" t="s">
        <v>2309</v>
      </c>
      <c r="B4665" s="102" t="s">
        <v>514</v>
      </c>
      <c r="C4665" s="102" t="s">
        <v>515</v>
      </c>
      <c r="D4665" s="102" t="s">
        <v>2255</v>
      </c>
      <c r="E4665" s="102" t="s">
        <v>472</v>
      </c>
      <c r="F4665" s="102" t="s">
        <v>472</v>
      </c>
    </row>
    <row r="4666" hidden="1">
      <c r="A4666" s="102" t="s">
        <v>2309</v>
      </c>
      <c r="B4666" s="102" t="s">
        <v>504</v>
      </c>
      <c r="C4666" s="102" t="s">
        <v>505</v>
      </c>
      <c r="D4666" s="102" t="s">
        <v>2255</v>
      </c>
      <c r="E4666" s="102" t="s">
        <v>472</v>
      </c>
      <c r="F4666" s="102" t="s">
        <v>472</v>
      </c>
    </row>
    <row r="4667" hidden="1">
      <c r="A4667" s="102" t="s">
        <v>2309</v>
      </c>
      <c r="B4667" s="102" t="s">
        <v>496</v>
      </c>
      <c r="C4667" s="102" t="s">
        <v>497</v>
      </c>
      <c r="D4667" s="102" t="s">
        <v>2255</v>
      </c>
      <c r="E4667" s="102" t="s">
        <v>472</v>
      </c>
      <c r="F4667" s="102" t="s">
        <v>472</v>
      </c>
    </row>
    <row r="4668" hidden="1">
      <c r="A4668" s="102" t="s">
        <v>2309</v>
      </c>
      <c r="B4668" s="102" t="s">
        <v>490</v>
      </c>
      <c r="C4668" s="102" t="s">
        <v>491</v>
      </c>
      <c r="D4668" s="102" t="s">
        <v>2255</v>
      </c>
      <c r="E4668" s="102" t="s">
        <v>472</v>
      </c>
      <c r="F4668" s="102" t="s">
        <v>472</v>
      </c>
    </row>
    <row r="4669" hidden="1">
      <c r="A4669" s="102" t="s">
        <v>2283</v>
      </c>
      <c r="B4669" s="102" t="s">
        <v>849</v>
      </c>
      <c r="C4669" s="102" t="s">
        <v>850</v>
      </c>
      <c r="D4669" s="102" t="s">
        <v>912</v>
      </c>
      <c r="E4669" s="102" t="s">
        <v>306</v>
      </c>
      <c r="F4669" s="102" t="s">
        <v>306</v>
      </c>
    </row>
    <row r="4670" hidden="1">
      <c r="A4670" s="102" t="s">
        <v>2283</v>
      </c>
      <c r="B4670" s="102" t="s">
        <v>730</v>
      </c>
      <c r="C4670" s="102" t="s">
        <v>731</v>
      </c>
      <c r="D4670" s="102" t="s">
        <v>912</v>
      </c>
      <c r="E4670" s="102" t="s">
        <v>306</v>
      </c>
      <c r="F4670" s="102" t="s">
        <v>306</v>
      </c>
    </row>
    <row r="4671" hidden="1">
      <c r="A4671" s="102" t="s">
        <v>2283</v>
      </c>
      <c r="B4671" s="102" t="s">
        <v>670</v>
      </c>
      <c r="C4671" s="102" t="s">
        <v>671</v>
      </c>
      <c r="D4671" s="102" t="s">
        <v>912</v>
      </c>
      <c r="E4671" s="102" t="s">
        <v>306</v>
      </c>
      <c r="F4671" s="102" t="s">
        <v>306</v>
      </c>
    </row>
    <row r="4672" hidden="1">
      <c r="A4672" s="102" t="s">
        <v>2283</v>
      </c>
      <c r="B4672" s="102" t="s">
        <v>418</v>
      </c>
      <c r="C4672" s="102" t="s">
        <v>419</v>
      </c>
      <c r="D4672" s="102" t="s">
        <v>912</v>
      </c>
      <c r="E4672" s="102" t="s">
        <v>306</v>
      </c>
      <c r="F4672" s="102" t="s">
        <v>306</v>
      </c>
    </row>
    <row r="4673" hidden="1">
      <c r="A4673" s="102" t="s">
        <v>2372</v>
      </c>
      <c r="B4673" s="102" t="s">
        <v>126</v>
      </c>
      <c r="C4673" s="102" t="s">
        <v>127</v>
      </c>
      <c r="D4673" s="102" t="s">
        <v>912</v>
      </c>
      <c r="E4673" s="102" t="s">
        <v>114</v>
      </c>
      <c r="F4673" s="102" t="s">
        <v>114</v>
      </c>
    </row>
    <row r="4674" hidden="1">
      <c r="A4674" s="102" t="s">
        <v>2372</v>
      </c>
      <c r="B4674" s="102" t="s">
        <v>123</v>
      </c>
      <c r="C4674" s="102" t="s">
        <v>124</v>
      </c>
      <c r="D4674" s="102" t="s">
        <v>912</v>
      </c>
      <c r="E4674" s="102" t="s">
        <v>114</v>
      </c>
      <c r="F4674" s="102" t="s">
        <v>114</v>
      </c>
    </row>
    <row r="4675" hidden="1">
      <c r="A4675" s="102" t="s">
        <v>2372</v>
      </c>
      <c r="B4675" s="102" t="s">
        <v>111</v>
      </c>
      <c r="C4675" s="102" t="s">
        <v>112</v>
      </c>
      <c r="D4675" s="102" t="s">
        <v>912</v>
      </c>
      <c r="E4675" s="102" t="s">
        <v>114</v>
      </c>
      <c r="F4675" s="102" t="s">
        <v>114</v>
      </c>
    </row>
    <row r="4676" hidden="1">
      <c r="A4676" s="102" t="s">
        <v>2383</v>
      </c>
      <c r="B4676" s="102" t="s">
        <v>906</v>
      </c>
      <c r="C4676" s="102" t="s">
        <v>907</v>
      </c>
      <c r="D4676" s="102" t="s">
        <v>912</v>
      </c>
      <c r="E4676" s="102" t="s">
        <v>225</v>
      </c>
      <c r="F4676" s="102" t="s">
        <v>225</v>
      </c>
    </row>
    <row r="4677" hidden="1">
      <c r="A4677" s="102" t="s">
        <v>2383</v>
      </c>
      <c r="B4677" s="102" t="s">
        <v>896</v>
      </c>
      <c r="C4677" s="102" t="s">
        <v>897</v>
      </c>
      <c r="D4677" s="102" t="s">
        <v>912</v>
      </c>
      <c r="E4677" s="102" t="s">
        <v>225</v>
      </c>
      <c r="F4677" s="102" t="s">
        <v>225</v>
      </c>
    </row>
    <row r="4678">
      <c r="A4678" s="102" t="s">
        <v>2383</v>
      </c>
      <c r="B4678" s="102" t="s">
        <v>621</v>
      </c>
      <c r="C4678" s="102" t="s">
        <v>622</v>
      </c>
      <c r="D4678" s="102" t="s">
        <v>912</v>
      </c>
      <c r="E4678" s="102" t="s">
        <v>225</v>
      </c>
      <c r="F4678" s="102" t="s">
        <v>225</v>
      </c>
    </row>
    <row r="4679" hidden="1">
      <c r="A4679" s="102" t="s">
        <v>2383</v>
      </c>
      <c r="B4679" s="102" t="s">
        <v>369</v>
      </c>
      <c r="C4679" s="102" t="s">
        <v>39</v>
      </c>
      <c r="D4679" s="102" t="s">
        <v>912</v>
      </c>
      <c r="E4679" s="102" t="s">
        <v>225</v>
      </c>
      <c r="F4679" s="102" t="s">
        <v>225</v>
      </c>
    </row>
    <row r="4680" hidden="1">
      <c r="A4680" s="102" t="s">
        <v>2383</v>
      </c>
      <c r="B4680" s="102" t="s">
        <v>246</v>
      </c>
      <c r="C4680" s="102" t="s">
        <v>130</v>
      </c>
      <c r="D4680" s="102" t="s">
        <v>912</v>
      </c>
      <c r="E4680" s="102" t="s">
        <v>225</v>
      </c>
      <c r="F4680" s="102" t="s">
        <v>225</v>
      </c>
    </row>
    <row r="4681" hidden="1">
      <c r="A4681" s="102" t="s">
        <v>2383</v>
      </c>
      <c r="B4681" s="102" t="s">
        <v>227</v>
      </c>
      <c r="C4681" s="102" t="s">
        <v>228</v>
      </c>
      <c r="D4681" s="102" t="s">
        <v>912</v>
      </c>
      <c r="E4681" s="102" t="s">
        <v>225</v>
      </c>
      <c r="F4681" s="102" t="s">
        <v>225</v>
      </c>
    </row>
    <row r="4682" hidden="1">
      <c r="A4682" s="102" t="s">
        <v>2381</v>
      </c>
      <c r="B4682" s="102" t="s">
        <v>902</v>
      </c>
      <c r="C4682" s="102" t="s">
        <v>903</v>
      </c>
      <c r="D4682" s="102" t="s">
        <v>912</v>
      </c>
      <c r="E4682" s="102" t="s">
        <v>114</v>
      </c>
      <c r="F4682" s="102" t="s">
        <v>50</v>
      </c>
    </row>
    <row r="4683" hidden="1">
      <c r="A4683" s="102" t="s">
        <v>2381</v>
      </c>
      <c r="B4683" s="102" t="s">
        <v>783</v>
      </c>
      <c r="C4683" s="102" t="s">
        <v>784</v>
      </c>
      <c r="D4683" s="102" t="s">
        <v>912</v>
      </c>
      <c r="E4683" s="102" t="s">
        <v>50</v>
      </c>
      <c r="F4683" s="102" t="s">
        <v>50</v>
      </c>
    </row>
    <row r="4684" hidden="1">
      <c r="A4684" s="102" t="s">
        <v>2381</v>
      </c>
      <c r="B4684" s="102" t="s">
        <v>776</v>
      </c>
      <c r="C4684" s="102" t="s">
        <v>777</v>
      </c>
      <c r="D4684" s="102" t="s">
        <v>912</v>
      </c>
      <c r="E4684" s="102" t="s">
        <v>50</v>
      </c>
      <c r="F4684" s="102" t="s">
        <v>50</v>
      </c>
    </row>
    <row r="4685" hidden="1">
      <c r="A4685" s="102" t="s">
        <v>2381</v>
      </c>
      <c r="B4685" s="102" t="s">
        <v>755</v>
      </c>
      <c r="C4685" s="102" t="s">
        <v>756</v>
      </c>
      <c r="D4685" s="102" t="s">
        <v>912</v>
      </c>
      <c r="E4685" s="102" t="s">
        <v>50</v>
      </c>
      <c r="F4685" s="102" t="s">
        <v>50</v>
      </c>
    </row>
    <row r="4686" hidden="1">
      <c r="A4686" s="102" t="s">
        <v>2381</v>
      </c>
      <c r="B4686" s="102" t="s">
        <v>665</v>
      </c>
      <c r="C4686" s="102" t="s">
        <v>666</v>
      </c>
      <c r="D4686" s="102" t="s">
        <v>912</v>
      </c>
      <c r="E4686" s="102" t="s">
        <v>50</v>
      </c>
      <c r="F4686" s="102" t="s">
        <v>50</v>
      </c>
    </row>
    <row r="4687" hidden="1">
      <c r="A4687" s="102" t="s">
        <v>2381</v>
      </c>
      <c r="B4687" s="102" t="s">
        <v>174</v>
      </c>
      <c r="C4687" s="102" t="s">
        <v>175</v>
      </c>
      <c r="D4687" s="102" t="s">
        <v>912</v>
      </c>
      <c r="E4687" s="102" t="s">
        <v>50</v>
      </c>
      <c r="F4687" s="102" t="s">
        <v>50</v>
      </c>
    </row>
    <row r="4688" hidden="1">
      <c r="A4688" s="102" t="s">
        <v>2381</v>
      </c>
      <c r="B4688" s="102" t="s">
        <v>171</v>
      </c>
      <c r="C4688" s="102" t="s">
        <v>172</v>
      </c>
      <c r="D4688" s="102" t="s">
        <v>912</v>
      </c>
      <c r="E4688" s="102" t="s">
        <v>50</v>
      </c>
      <c r="F4688" s="102" t="s">
        <v>50</v>
      </c>
    </row>
    <row r="4689" hidden="1">
      <c r="A4689" s="102" t="s">
        <v>2381</v>
      </c>
      <c r="B4689" s="102" t="s">
        <v>48</v>
      </c>
      <c r="C4689" s="102" t="s">
        <v>49</v>
      </c>
      <c r="D4689" s="102" t="s">
        <v>912</v>
      </c>
      <c r="E4689" s="102" t="s">
        <v>50</v>
      </c>
      <c r="F4689" s="102" t="s">
        <v>50</v>
      </c>
    </row>
    <row r="4690" hidden="1">
      <c r="A4690" s="102" t="s">
        <v>2346</v>
      </c>
      <c r="B4690" s="102" t="s">
        <v>69</v>
      </c>
      <c r="C4690" s="102" t="s">
        <v>70</v>
      </c>
      <c r="D4690" s="175" t="s">
        <v>2266</v>
      </c>
      <c r="E4690" s="102" t="s">
        <v>27</v>
      </c>
      <c r="F4690" s="102" t="s">
        <v>27</v>
      </c>
    </row>
    <row r="4691" hidden="1">
      <c r="A4691" s="102" t="s">
        <v>2346</v>
      </c>
      <c r="B4691" s="102" t="s">
        <v>63</v>
      </c>
      <c r="C4691" s="102" t="s">
        <v>64</v>
      </c>
      <c r="D4691" s="102" t="s">
        <v>2266</v>
      </c>
      <c r="E4691" s="102" t="s">
        <v>27</v>
      </c>
      <c r="F4691" s="102" t="s">
        <v>27</v>
      </c>
    </row>
    <row r="4692" hidden="1">
      <c r="A4692" s="102" t="s">
        <v>2346</v>
      </c>
      <c r="B4692" s="102" t="s">
        <v>57</v>
      </c>
      <c r="C4692" s="102" t="s">
        <v>58</v>
      </c>
      <c r="D4692" s="102" t="s">
        <v>2266</v>
      </c>
      <c r="E4692" s="102" t="s">
        <v>27</v>
      </c>
      <c r="F4692" s="102" t="s">
        <v>27</v>
      </c>
    </row>
    <row r="4693" hidden="1">
      <c r="A4693" s="102" t="s">
        <v>2346</v>
      </c>
      <c r="B4693" s="102" t="s">
        <v>43</v>
      </c>
      <c r="C4693" s="102" t="s">
        <v>44</v>
      </c>
      <c r="D4693" s="102" t="s">
        <v>2266</v>
      </c>
      <c r="E4693" s="102" t="s">
        <v>27</v>
      </c>
      <c r="F4693" s="102" t="s">
        <v>27</v>
      </c>
    </row>
    <row r="4694" hidden="1">
      <c r="A4694" s="102" t="s">
        <v>2346</v>
      </c>
      <c r="B4694" s="102" t="s">
        <v>31</v>
      </c>
      <c r="C4694" s="102" t="s">
        <v>32</v>
      </c>
      <c r="D4694" s="102" t="s">
        <v>2266</v>
      </c>
      <c r="E4694" s="102" t="s">
        <v>27</v>
      </c>
      <c r="F4694" s="102" t="s">
        <v>27</v>
      </c>
    </row>
    <row r="4695" hidden="1">
      <c r="A4695" s="102" t="s">
        <v>2346</v>
      </c>
      <c r="B4695" s="102" t="s">
        <v>23</v>
      </c>
      <c r="C4695" s="102" t="s">
        <v>25</v>
      </c>
      <c r="D4695" s="102" t="s">
        <v>2266</v>
      </c>
      <c r="E4695" s="102" t="s">
        <v>27</v>
      </c>
      <c r="F4695" s="102" t="s">
        <v>27</v>
      </c>
    </row>
    <row r="4696" hidden="1">
      <c r="A4696" s="102" t="s">
        <v>2340</v>
      </c>
      <c r="B4696" s="102" t="s">
        <v>69</v>
      </c>
      <c r="C4696" s="102" t="s">
        <v>70</v>
      </c>
      <c r="D4696" s="172">
        <v>45455.0</v>
      </c>
      <c r="E4696" s="102" t="s">
        <v>27</v>
      </c>
      <c r="F4696" s="102" t="s">
        <v>27</v>
      </c>
    </row>
    <row r="4697" hidden="1">
      <c r="A4697" s="102" t="s">
        <v>2340</v>
      </c>
      <c r="B4697" s="102" t="s">
        <v>63</v>
      </c>
      <c r="C4697" s="102" t="s">
        <v>64</v>
      </c>
      <c r="D4697" s="191">
        <v>45455.0</v>
      </c>
      <c r="E4697" s="102" t="s">
        <v>27</v>
      </c>
      <c r="F4697" s="102" t="s">
        <v>27</v>
      </c>
    </row>
    <row r="4698" hidden="1">
      <c r="A4698" s="102" t="s">
        <v>2340</v>
      </c>
      <c r="B4698" s="102" t="s">
        <v>57</v>
      </c>
      <c r="C4698" s="102" t="s">
        <v>58</v>
      </c>
      <c r="D4698" s="191">
        <v>45455.0</v>
      </c>
      <c r="E4698" s="102" t="s">
        <v>27</v>
      </c>
      <c r="F4698" s="102" t="s">
        <v>27</v>
      </c>
    </row>
    <row r="4699" hidden="1">
      <c r="A4699" s="102" t="s">
        <v>2340</v>
      </c>
      <c r="B4699" s="102" t="s">
        <v>53</v>
      </c>
      <c r="C4699" s="102" t="s">
        <v>54</v>
      </c>
      <c r="D4699" s="191">
        <v>45455.0</v>
      </c>
      <c r="E4699" s="102" t="s">
        <v>27</v>
      </c>
      <c r="F4699" s="102" t="s">
        <v>27</v>
      </c>
    </row>
    <row r="4700" hidden="1">
      <c r="A4700" s="102" t="s">
        <v>2340</v>
      </c>
      <c r="B4700" s="102" t="s">
        <v>43</v>
      </c>
      <c r="C4700" s="102" t="s">
        <v>44</v>
      </c>
      <c r="D4700" s="191">
        <v>45455.0</v>
      </c>
      <c r="E4700" s="102" t="s">
        <v>27</v>
      </c>
      <c r="F4700" s="102" t="s">
        <v>27</v>
      </c>
    </row>
    <row r="4701" hidden="1">
      <c r="A4701" s="102" t="s">
        <v>2340</v>
      </c>
      <c r="B4701" s="102" t="s">
        <v>31</v>
      </c>
      <c r="C4701" s="102" t="s">
        <v>32</v>
      </c>
      <c r="D4701" s="191">
        <v>45455.0</v>
      </c>
      <c r="E4701" s="102" t="s">
        <v>27</v>
      </c>
      <c r="F4701" s="102" t="s">
        <v>27</v>
      </c>
    </row>
    <row r="4702" hidden="1">
      <c r="A4702" s="102" t="s">
        <v>2347</v>
      </c>
      <c r="B4702" s="102" t="s">
        <v>880</v>
      </c>
      <c r="C4702" s="102" t="s">
        <v>881</v>
      </c>
      <c r="D4702" s="191">
        <v>45394.0</v>
      </c>
      <c r="E4702" s="102" t="s">
        <v>86</v>
      </c>
      <c r="F4702" s="102" t="s">
        <v>86</v>
      </c>
    </row>
    <row r="4703" hidden="1">
      <c r="A4703" s="102" t="s">
        <v>2347</v>
      </c>
      <c r="B4703" s="102" t="s">
        <v>802</v>
      </c>
      <c r="C4703" s="102" t="s">
        <v>803</v>
      </c>
      <c r="D4703" s="191">
        <v>45394.0</v>
      </c>
      <c r="E4703" s="102" t="s">
        <v>86</v>
      </c>
      <c r="F4703" s="102" t="s">
        <v>86</v>
      </c>
    </row>
    <row r="4704" hidden="1">
      <c r="A4704" s="102" t="s">
        <v>2347</v>
      </c>
      <c r="B4704" s="102" t="s">
        <v>105</v>
      </c>
      <c r="C4704" s="102" t="s">
        <v>106</v>
      </c>
      <c r="D4704" s="191">
        <v>45394.0</v>
      </c>
      <c r="E4704" s="102" t="s">
        <v>86</v>
      </c>
      <c r="F4704" s="102" t="s">
        <v>86</v>
      </c>
    </row>
    <row r="4705" hidden="1">
      <c r="A4705" s="102" t="s">
        <v>2347</v>
      </c>
      <c r="B4705" s="102" t="s">
        <v>96</v>
      </c>
      <c r="C4705" s="102" t="s">
        <v>97</v>
      </c>
      <c r="D4705" s="191">
        <v>45394.0</v>
      </c>
      <c r="E4705" s="102" t="s">
        <v>86</v>
      </c>
      <c r="F4705" s="102" t="s">
        <v>86</v>
      </c>
    </row>
    <row r="4706" hidden="1">
      <c r="A4706" s="102" t="s">
        <v>2347</v>
      </c>
      <c r="B4706" s="102" t="s">
        <v>79</v>
      </c>
      <c r="C4706" s="102" t="s">
        <v>80</v>
      </c>
      <c r="D4706" s="191">
        <v>45394.0</v>
      </c>
      <c r="E4706" s="102" t="s">
        <v>86</v>
      </c>
      <c r="F4706" s="102" t="s">
        <v>86</v>
      </c>
    </row>
    <row r="4707" hidden="1">
      <c r="A4707" s="102" t="s">
        <v>2335</v>
      </c>
      <c r="B4707" s="102" t="s">
        <v>768</v>
      </c>
      <c r="C4707" s="102" t="s">
        <v>769</v>
      </c>
      <c r="D4707" s="102" t="s">
        <v>1276</v>
      </c>
      <c r="E4707" s="102" t="s">
        <v>141</v>
      </c>
      <c r="F4707" s="102" t="s">
        <v>141</v>
      </c>
    </row>
    <row r="4708" hidden="1">
      <c r="A4708" s="102" t="s">
        <v>2335</v>
      </c>
      <c r="B4708" s="102" t="s">
        <v>719</v>
      </c>
      <c r="C4708" s="102" t="s">
        <v>720</v>
      </c>
      <c r="D4708" s="102" t="s">
        <v>1276</v>
      </c>
      <c r="E4708" s="102" t="s">
        <v>141</v>
      </c>
      <c r="F4708" s="102" t="s">
        <v>141</v>
      </c>
    </row>
    <row r="4709" hidden="1">
      <c r="A4709" s="102" t="s">
        <v>2335</v>
      </c>
      <c r="B4709" s="102" t="s">
        <v>160</v>
      </c>
      <c r="C4709" s="102" t="s">
        <v>161</v>
      </c>
      <c r="D4709" s="102" t="s">
        <v>1276</v>
      </c>
      <c r="E4709" s="102" t="s">
        <v>141</v>
      </c>
      <c r="F4709" s="102" t="s">
        <v>141</v>
      </c>
    </row>
    <row r="4710" hidden="1">
      <c r="A4710" s="102" t="s">
        <v>2335</v>
      </c>
      <c r="B4710" s="102" t="s">
        <v>147</v>
      </c>
      <c r="C4710" s="102" t="s">
        <v>148</v>
      </c>
      <c r="D4710" s="102" t="s">
        <v>1276</v>
      </c>
      <c r="E4710" s="102" t="s">
        <v>141</v>
      </c>
      <c r="F4710" s="102" t="s">
        <v>141</v>
      </c>
    </row>
    <row r="4711" hidden="1">
      <c r="A4711" s="102" t="s">
        <v>2366</v>
      </c>
      <c r="B4711" s="102" t="s">
        <v>126</v>
      </c>
      <c r="C4711" s="102" t="s">
        <v>127</v>
      </c>
      <c r="D4711" s="191">
        <v>45516.0</v>
      </c>
      <c r="E4711" s="102" t="s">
        <v>114</v>
      </c>
      <c r="F4711" s="102" t="s">
        <v>114</v>
      </c>
    </row>
    <row r="4712" hidden="1">
      <c r="A4712" s="102" t="s">
        <v>2366</v>
      </c>
      <c r="B4712" s="102" t="s">
        <v>111</v>
      </c>
      <c r="C4712" s="102" t="s">
        <v>112</v>
      </c>
      <c r="D4712" s="191">
        <v>45516.0</v>
      </c>
      <c r="E4712" s="102" t="s">
        <v>114</v>
      </c>
      <c r="F4712" s="102" t="s">
        <v>114</v>
      </c>
    </row>
    <row r="4713" hidden="1">
      <c r="A4713" s="102" t="s">
        <v>2363</v>
      </c>
      <c r="B4713" s="102" t="s">
        <v>845</v>
      </c>
      <c r="C4713" s="102" t="s">
        <v>846</v>
      </c>
      <c r="D4713" s="102" t="s">
        <v>912</v>
      </c>
      <c r="E4713" s="102" t="s">
        <v>190</v>
      </c>
      <c r="F4713" s="102" t="s">
        <v>190</v>
      </c>
    </row>
    <row r="4714" hidden="1">
      <c r="A4714" s="102" t="s">
        <v>2363</v>
      </c>
      <c r="B4714" s="102" t="s">
        <v>802</v>
      </c>
      <c r="C4714" s="102" t="s">
        <v>803</v>
      </c>
      <c r="D4714" s="102" t="s">
        <v>912</v>
      </c>
      <c r="E4714" s="102" t="s">
        <v>86</v>
      </c>
      <c r="F4714" s="102" t="s">
        <v>190</v>
      </c>
    </row>
    <row r="4715" hidden="1">
      <c r="A4715" s="102" t="s">
        <v>2363</v>
      </c>
      <c r="B4715" s="102" t="s">
        <v>216</v>
      </c>
      <c r="C4715" s="102" t="s">
        <v>217</v>
      </c>
      <c r="D4715" s="102" t="s">
        <v>912</v>
      </c>
      <c r="E4715" s="102" t="s">
        <v>190</v>
      </c>
      <c r="F4715" s="102" t="s">
        <v>190</v>
      </c>
    </row>
    <row r="4716" hidden="1">
      <c r="A4716" s="102" t="s">
        <v>2363</v>
      </c>
      <c r="B4716" s="102" t="s">
        <v>212</v>
      </c>
      <c r="C4716" s="102" t="s">
        <v>213</v>
      </c>
      <c r="D4716" s="102" t="s">
        <v>912</v>
      </c>
      <c r="E4716" s="102" t="s">
        <v>190</v>
      </c>
      <c r="F4716" s="102" t="s">
        <v>190</v>
      </c>
    </row>
    <row r="4717" hidden="1">
      <c r="A4717" s="102" t="s">
        <v>2363</v>
      </c>
      <c r="B4717" s="102" t="s">
        <v>197</v>
      </c>
      <c r="C4717" s="102" t="s">
        <v>198</v>
      </c>
      <c r="D4717" s="102" t="s">
        <v>912</v>
      </c>
      <c r="E4717" s="102" t="s">
        <v>190</v>
      </c>
      <c r="F4717" s="102" t="s">
        <v>190</v>
      </c>
    </row>
    <row r="4718" hidden="1">
      <c r="A4718" s="102" t="s">
        <v>2363</v>
      </c>
      <c r="B4718" s="102" t="s">
        <v>193</v>
      </c>
      <c r="C4718" s="102" t="s">
        <v>194</v>
      </c>
      <c r="D4718" s="102" t="s">
        <v>912</v>
      </c>
      <c r="E4718" s="102" t="s">
        <v>190</v>
      </c>
      <c r="F4718" s="102" t="s">
        <v>190</v>
      </c>
    </row>
    <row r="4719" hidden="1">
      <c r="A4719" s="102" t="s">
        <v>2363</v>
      </c>
      <c r="B4719" s="102" t="s">
        <v>187</v>
      </c>
      <c r="C4719" s="102" t="s">
        <v>189</v>
      </c>
      <c r="D4719" s="102" t="s">
        <v>912</v>
      </c>
      <c r="E4719" s="102" t="s">
        <v>190</v>
      </c>
      <c r="F4719" s="102" t="s">
        <v>190</v>
      </c>
    </row>
    <row r="4720" hidden="1">
      <c r="A4720" s="102" t="s">
        <v>2256</v>
      </c>
      <c r="B4720" s="102" t="s">
        <v>863</v>
      </c>
      <c r="C4720" s="102" t="s">
        <v>864</v>
      </c>
      <c r="D4720" s="102" t="s">
        <v>912</v>
      </c>
      <c r="E4720" s="102" t="s">
        <v>232</v>
      </c>
      <c r="F4720" s="102" t="s">
        <v>232</v>
      </c>
    </row>
    <row r="4721" hidden="1">
      <c r="A4721" s="102" t="s">
        <v>2256</v>
      </c>
      <c r="B4721" s="102" t="s">
        <v>373</v>
      </c>
      <c r="C4721" s="102" t="s">
        <v>374</v>
      </c>
      <c r="D4721" s="102" t="s">
        <v>912</v>
      </c>
      <c r="E4721" s="102" t="s">
        <v>232</v>
      </c>
      <c r="F4721" s="102" t="s">
        <v>232</v>
      </c>
    </row>
    <row r="4722" hidden="1">
      <c r="A4722" s="102" t="s">
        <v>2256</v>
      </c>
      <c r="B4722" s="102" t="s">
        <v>309</v>
      </c>
      <c r="C4722" s="102" t="s">
        <v>310</v>
      </c>
      <c r="D4722" s="102" t="s">
        <v>912</v>
      </c>
      <c r="E4722" s="102" t="s">
        <v>232</v>
      </c>
      <c r="F4722" s="102" t="s">
        <v>232</v>
      </c>
    </row>
    <row r="4723" hidden="1">
      <c r="A4723" s="102" t="s">
        <v>2256</v>
      </c>
      <c r="B4723" s="102" t="s">
        <v>284</v>
      </c>
      <c r="C4723" s="102" t="s">
        <v>285</v>
      </c>
      <c r="D4723" s="102" t="s">
        <v>912</v>
      </c>
      <c r="E4723" s="102" t="s">
        <v>232</v>
      </c>
      <c r="F4723" s="102" t="s">
        <v>232</v>
      </c>
    </row>
    <row r="4724" hidden="1">
      <c r="A4724" s="102" t="s">
        <v>2256</v>
      </c>
      <c r="B4724" s="102" t="s">
        <v>271</v>
      </c>
      <c r="C4724" s="102" t="s">
        <v>272</v>
      </c>
      <c r="D4724" s="102" t="s">
        <v>912</v>
      </c>
      <c r="E4724" s="102" t="s">
        <v>232</v>
      </c>
      <c r="F4724" s="102" t="s">
        <v>232</v>
      </c>
    </row>
    <row r="4725" hidden="1">
      <c r="A4725" s="102" t="s">
        <v>2256</v>
      </c>
      <c r="B4725" s="102" t="s">
        <v>252</v>
      </c>
      <c r="C4725" s="102" t="s">
        <v>253</v>
      </c>
      <c r="D4725" s="102" t="s">
        <v>912</v>
      </c>
      <c r="E4725" s="102" t="s">
        <v>232</v>
      </c>
      <c r="F4725" s="102" t="s">
        <v>232</v>
      </c>
    </row>
    <row r="4726" hidden="1">
      <c r="A4726" s="102" t="s">
        <v>2256</v>
      </c>
      <c r="B4726" s="102" t="s">
        <v>243</v>
      </c>
      <c r="C4726" s="102" t="s">
        <v>244</v>
      </c>
      <c r="D4726" s="102" t="s">
        <v>912</v>
      </c>
      <c r="E4726" s="102" t="s">
        <v>225</v>
      </c>
      <c r="F4726" s="102" t="s">
        <v>232</v>
      </c>
    </row>
    <row r="4727" hidden="1">
      <c r="A4727" s="102" t="s">
        <v>2310</v>
      </c>
      <c r="B4727" s="102" t="s">
        <v>884</v>
      </c>
      <c r="C4727" s="102" t="s">
        <v>885</v>
      </c>
      <c r="D4727" s="102" t="s">
        <v>912</v>
      </c>
      <c r="E4727" s="102" t="s">
        <v>472</v>
      </c>
      <c r="F4727" s="102" t="s">
        <v>472</v>
      </c>
    </row>
    <row r="4728" hidden="1">
      <c r="A4728" s="102" t="s">
        <v>2310</v>
      </c>
      <c r="B4728" s="102" t="s">
        <v>836</v>
      </c>
      <c r="C4728" s="102" t="s">
        <v>837</v>
      </c>
      <c r="D4728" s="102" t="s">
        <v>912</v>
      </c>
      <c r="E4728" s="102" t="s">
        <v>472</v>
      </c>
      <c r="F4728" s="102" t="s">
        <v>472</v>
      </c>
    </row>
    <row r="4729" hidden="1">
      <c r="A4729" s="102" t="s">
        <v>2310</v>
      </c>
      <c r="B4729" s="102" t="s">
        <v>815</v>
      </c>
      <c r="C4729" s="102" t="s">
        <v>816</v>
      </c>
      <c r="D4729" s="102" t="s">
        <v>912</v>
      </c>
      <c r="E4729" s="102" t="s">
        <v>472</v>
      </c>
      <c r="F4729" s="102" t="s">
        <v>472</v>
      </c>
    </row>
    <row r="4730" hidden="1">
      <c r="A4730" s="102" t="s">
        <v>2310</v>
      </c>
      <c r="B4730" s="102" t="s">
        <v>687</v>
      </c>
      <c r="C4730" s="102" t="s">
        <v>688</v>
      </c>
      <c r="D4730" s="102" t="s">
        <v>912</v>
      </c>
      <c r="E4730" s="102" t="s">
        <v>472</v>
      </c>
      <c r="F4730" s="102" t="s">
        <v>472</v>
      </c>
    </row>
    <row r="4731" hidden="1">
      <c r="A4731" s="102" t="s">
        <v>2310</v>
      </c>
      <c r="B4731" s="102" t="s">
        <v>514</v>
      </c>
      <c r="C4731" s="102" t="s">
        <v>515</v>
      </c>
      <c r="D4731" s="102" t="s">
        <v>912</v>
      </c>
      <c r="E4731" s="102" t="s">
        <v>472</v>
      </c>
      <c r="F4731" s="102" t="s">
        <v>472</v>
      </c>
    </row>
    <row r="4732" hidden="1">
      <c r="A4732" s="102" t="s">
        <v>2310</v>
      </c>
      <c r="B4732" s="102" t="s">
        <v>508</v>
      </c>
      <c r="C4732" s="102" t="s">
        <v>509</v>
      </c>
      <c r="D4732" s="102" t="s">
        <v>912</v>
      </c>
      <c r="E4732" s="102" t="s">
        <v>472</v>
      </c>
      <c r="F4732" s="102" t="s">
        <v>472</v>
      </c>
    </row>
    <row r="4733" hidden="1">
      <c r="A4733" s="102" t="s">
        <v>2310</v>
      </c>
      <c r="B4733" s="102" t="s">
        <v>504</v>
      </c>
      <c r="C4733" s="102" t="s">
        <v>505</v>
      </c>
      <c r="D4733" s="102" t="s">
        <v>912</v>
      </c>
      <c r="E4733" s="102" t="s">
        <v>472</v>
      </c>
      <c r="F4733" s="102" t="s">
        <v>472</v>
      </c>
    </row>
    <row r="4734" hidden="1">
      <c r="A4734" s="102" t="s">
        <v>2310</v>
      </c>
      <c r="B4734" s="102" t="s">
        <v>496</v>
      </c>
      <c r="C4734" s="102" t="s">
        <v>497</v>
      </c>
      <c r="D4734" s="102" t="s">
        <v>912</v>
      </c>
      <c r="E4734" s="102" t="s">
        <v>472</v>
      </c>
      <c r="F4734" s="102" t="s">
        <v>472</v>
      </c>
    </row>
    <row r="4735" hidden="1">
      <c r="A4735" s="102" t="s">
        <v>2310</v>
      </c>
      <c r="B4735" s="102" t="s">
        <v>490</v>
      </c>
      <c r="C4735" s="102" t="s">
        <v>491</v>
      </c>
      <c r="D4735" s="102" t="s">
        <v>912</v>
      </c>
      <c r="E4735" s="102" t="s">
        <v>472</v>
      </c>
      <c r="F4735" s="102" t="s">
        <v>472</v>
      </c>
    </row>
    <row r="4736" hidden="1">
      <c r="A4736" s="102" t="s">
        <v>2338</v>
      </c>
      <c r="B4736" s="102" t="s">
        <v>768</v>
      </c>
      <c r="C4736" s="102" t="s">
        <v>769</v>
      </c>
      <c r="D4736" s="102" t="s">
        <v>2320</v>
      </c>
      <c r="E4736" s="102" t="s">
        <v>141</v>
      </c>
      <c r="F4736" s="102" t="s">
        <v>141</v>
      </c>
    </row>
    <row r="4737" hidden="1">
      <c r="A4737" s="102" t="s">
        <v>2338</v>
      </c>
      <c r="B4737" s="102" t="s">
        <v>719</v>
      </c>
      <c r="C4737" s="102" t="s">
        <v>720</v>
      </c>
      <c r="D4737" s="102" t="s">
        <v>2320</v>
      </c>
      <c r="E4737" s="102" t="s">
        <v>141</v>
      </c>
      <c r="F4737" s="102" t="s">
        <v>141</v>
      </c>
    </row>
    <row r="4738" hidden="1">
      <c r="A4738" s="102" t="s">
        <v>2338</v>
      </c>
      <c r="B4738" s="102" t="s">
        <v>160</v>
      </c>
      <c r="C4738" s="102" t="s">
        <v>161</v>
      </c>
      <c r="D4738" s="102" t="s">
        <v>2320</v>
      </c>
      <c r="E4738" s="102" t="s">
        <v>141</v>
      </c>
      <c r="F4738" s="102" t="s">
        <v>141</v>
      </c>
    </row>
    <row r="4739" hidden="1">
      <c r="A4739" s="102" t="s">
        <v>2338</v>
      </c>
      <c r="B4739" s="102" t="s">
        <v>147</v>
      </c>
      <c r="C4739" s="102" t="s">
        <v>148</v>
      </c>
      <c r="D4739" s="102" t="s">
        <v>2320</v>
      </c>
      <c r="E4739" s="102" t="s">
        <v>141</v>
      </c>
      <c r="F4739" s="102" t="s">
        <v>141</v>
      </c>
    </row>
    <row r="4740" hidden="1">
      <c r="A4740" s="102" t="s">
        <v>2329</v>
      </c>
      <c r="B4740" s="102" t="s">
        <v>899</v>
      </c>
      <c r="C4740" s="102" t="s">
        <v>900</v>
      </c>
      <c r="D4740" s="102" t="s">
        <v>2320</v>
      </c>
      <c r="E4740" s="102" t="s">
        <v>387</v>
      </c>
      <c r="F4740" s="102" t="s">
        <v>293</v>
      </c>
    </row>
    <row r="4741" hidden="1">
      <c r="A4741" s="102" t="s">
        <v>2329</v>
      </c>
      <c r="B4741" s="102" t="s">
        <v>574</v>
      </c>
      <c r="C4741" s="102" t="s">
        <v>575</v>
      </c>
      <c r="D4741" s="102" t="s">
        <v>2320</v>
      </c>
      <c r="E4741" s="102" t="s">
        <v>293</v>
      </c>
      <c r="F4741" s="102" t="s">
        <v>293</v>
      </c>
    </row>
    <row r="4742" hidden="1">
      <c r="A4742" s="102" t="s">
        <v>2329</v>
      </c>
      <c r="B4742" s="102" t="s">
        <v>571</v>
      </c>
      <c r="C4742" s="102" t="s">
        <v>572</v>
      </c>
      <c r="D4742" s="102" t="s">
        <v>2320</v>
      </c>
      <c r="E4742" s="102" t="s">
        <v>293</v>
      </c>
      <c r="F4742" s="102" t="s">
        <v>293</v>
      </c>
    </row>
    <row r="4743" hidden="1">
      <c r="A4743" s="102" t="s">
        <v>2329</v>
      </c>
      <c r="B4743" s="102" t="s">
        <v>561</v>
      </c>
      <c r="C4743" s="102" t="s">
        <v>562</v>
      </c>
      <c r="D4743" s="102" t="s">
        <v>2320</v>
      </c>
      <c r="E4743" s="102" t="s">
        <v>293</v>
      </c>
      <c r="F4743" s="102" t="s">
        <v>293</v>
      </c>
    </row>
    <row r="4744" hidden="1">
      <c r="A4744" s="102" t="s">
        <v>2284</v>
      </c>
      <c r="B4744" s="102" t="s">
        <v>849</v>
      </c>
      <c r="C4744" s="102" t="s">
        <v>850</v>
      </c>
      <c r="D4744" s="102" t="s">
        <v>1280</v>
      </c>
      <c r="E4744" s="102" t="s">
        <v>306</v>
      </c>
      <c r="F4744" s="102" t="s">
        <v>306</v>
      </c>
    </row>
    <row r="4745" hidden="1">
      <c r="A4745" s="102" t="s">
        <v>2284</v>
      </c>
      <c r="B4745" s="102" t="s">
        <v>670</v>
      </c>
      <c r="C4745" s="102" t="s">
        <v>671</v>
      </c>
      <c r="D4745" s="102" t="s">
        <v>1280</v>
      </c>
      <c r="E4745" s="102" t="s">
        <v>306</v>
      </c>
      <c r="F4745" s="102" t="s">
        <v>306</v>
      </c>
    </row>
    <row r="4746" hidden="1">
      <c r="A4746" s="102" t="s">
        <v>2284</v>
      </c>
      <c r="B4746" s="102" t="s">
        <v>418</v>
      </c>
      <c r="C4746" s="102" t="s">
        <v>419</v>
      </c>
      <c r="D4746" s="102" t="s">
        <v>1280</v>
      </c>
      <c r="E4746" s="102" t="s">
        <v>306</v>
      </c>
      <c r="F4746" s="102" t="s">
        <v>306</v>
      </c>
    </row>
    <row r="4747" hidden="1">
      <c r="A4747" s="102" t="s">
        <v>2284</v>
      </c>
      <c r="B4747" s="102" t="s">
        <v>415</v>
      </c>
      <c r="C4747" s="102" t="s">
        <v>416</v>
      </c>
      <c r="D4747" s="102" t="s">
        <v>1280</v>
      </c>
      <c r="E4747" s="102" t="s">
        <v>306</v>
      </c>
      <c r="F4747" s="102" t="s">
        <v>306</v>
      </c>
    </row>
    <row r="4748" hidden="1">
      <c r="A4748" s="102" t="s">
        <v>2284</v>
      </c>
      <c r="B4748" s="102" t="s">
        <v>309</v>
      </c>
      <c r="C4748" s="102" t="s">
        <v>310</v>
      </c>
      <c r="D4748" s="102" t="s">
        <v>1280</v>
      </c>
      <c r="E4748" s="102" t="s">
        <v>232</v>
      </c>
      <c r="F4748" s="102" t="s">
        <v>306</v>
      </c>
    </row>
    <row r="4749" hidden="1">
      <c r="A4749" s="102" t="s">
        <v>2301</v>
      </c>
      <c r="B4749" s="102" t="s">
        <v>810</v>
      </c>
      <c r="C4749" s="102" t="s">
        <v>811</v>
      </c>
      <c r="D4749" s="102" t="s">
        <v>1280</v>
      </c>
      <c r="E4749" s="102" t="s">
        <v>453</v>
      </c>
      <c r="F4749" s="102" t="s">
        <v>453</v>
      </c>
    </row>
    <row r="4750" hidden="1">
      <c r="A4750" s="102" t="s">
        <v>2301</v>
      </c>
      <c r="B4750" s="102" t="s">
        <v>629</v>
      </c>
      <c r="C4750" s="102" t="s">
        <v>630</v>
      </c>
      <c r="D4750" s="102" t="s">
        <v>1280</v>
      </c>
      <c r="E4750" s="102" t="s">
        <v>453</v>
      </c>
      <c r="F4750" s="102" t="s">
        <v>453</v>
      </c>
    </row>
    <row r="4751" hidden="1">
      <c r="A4751" s="102" t="s">
        <v>2301</v>
      </c>
      <c r="B4751" s="102" t="s">
        <v>458</v>
      </c>
      <c r="C4751" s="102" t="s">
        <v>459</v>
      </c>
      <c r="D4751" s="102" t="s">
        <v>1280</v>
      </c>
      <c r="E4751" s="102" t="s">
        <v>453</v>
      </c>
      <c r="F4751" s="102" t="s">
        <v>453</v>
      </c>
    </row>
    <row r="4752" hidden="1">
      <c r="A4752" s="102" t="s">
        <v>2301</v>
      </c>
      <c r="B4752" s="102" t="s">
        <v>451</v>
      </c>
      <c r="C4752" s="102" t="s">
        <v>452</v>
      </c>
      <c r="D4752" s="102" t="s">
        <v>1280</v>
      </c>
      <c r="E4752" s="102" t="s">
        <v>453</v>
      </c>
      <c r="F4752" s="102" t="s">
        <v>453</v>
      </c>
    </row>
    <row r="4753" hidden="1">
      <c r="A4753" s="102" t="s">
        <v>2458</v>
      </c>
      <c r="B4753" s="102" t="s">
        <v>899</v>
      </c>
      <c r="C4753" s="102" t="s">
        <v>900</v>
      </c>
      <c r="D4753" s="191">
        <v>45689.0</v>
      </c>
      <c r="E4753" s="102" t="s">
        <v>387</v>
      </c>
      <c r="F4753" s="102" t="s">
        <v>293</v>
      </c>
    </row>
    <row r="4754" hidden="1">
      <c r="A4754" s="102" t="s">
        <v>2458</v>
      </c>
      <c r="B4754" s="102" t="s">
        <v>812</v>
      </c>
      <c r="C4754" s="102" t="s">
        <v>813</v>
      </c>
      <c r="D4754" s="191">
        <v>45689.0</v>
      </c>
      <c r="E4754" s="102" t="s">
        <v>293</v>
      </c>
      <c r="F4754" s="102" t="s">
        <v>293</v>
      </c>
    </row>
    <row r="4755" hidden="1">
      <c r="A4755" s="102" t="s">
        <v>2458</v>
      </c>
      <c r="B4755" s="102" t="s">
        <v>571</v>
      </c>
      <c r="C4755" s="102" t="s">
        <v>572</v>
      </c>
      <c r="D4755" s="191">
        <v>45689.0</v>
      </c>
      <c r="E4755" s="102" t="s">
        <v>293</v>
      </c>
      <c r="F4755" s="102" t="s">
        <v>293</v>
      </c>
    </row>
    <row r="4756" hidden="1">
      <c r="A4756" s="102" t="s">
        <v>2458</v>
      </c>
      <c r="B4756" s="102" t="s">
        <v>567</v>
      </c>
      <c r="C4756" s="102" t="s">
        <v>568</v>
      </c>
      <c r="D4756" s="191">
        <v>45689.0</v>
      </c>
      <c r="E4756" s="102" t="s">
        <v>293</v>
      </c>
      <c r="F4756" s="102" t="s">
        <v>293</v>
      </c>
    </row>
    <row r="4757" hidden="1">
      <c r="A4757" s="102" t="s">
        <v>2458</v>
      </c>
      <c r="B4757" s="102" t="s">
        <v>561</v>
      </c>
      <c r="C4757" s="102" t="s">
        <v>562</v>
      </c>
      <c r="D4757" s="191">
        <v>45689.0</v>
      </c>
      <c r="E4757" s="102" t="s">
        <v>293</v>
      </c>
      <c r="F4757" s="102" t="s">
        <v>293</v>
      </c>
    </row>
    <row r="4758" hidden="1">
      <c r="A4758" s="102" t="s">
        <v>2512</v>
      </c>
      <c r="B4758" s="102" t="s">
        <v>909</v>
      </c>
      <c r="C4758" s="102" t="s">
        <v>910</v>
      </c>
      <c r="D4758" s="192">
        <v>45717.0</v>
      </c>
      <c r="E4758" s="102" t="s">
        <v>50</v>
      </c>
      <c r="F4758" s="102" t="s">
        <v>50</v>
      </c>
    </row>
    <row r="4759" hidden="1">
      <c r="A4759" s="102" t="s">
        <v>2512</v>
      </c>
      <c r="B4759" s="102" t="s">
        <v>783</v>
      </c>
      <c r="C4759" s="102" t="s">
        <v>784</v>
      </c>
      <c r="D4759" s="191">
        <v>45717.0</v>
      </c>
      <c r="E4759" s="102" t="s">
        <v>50</v>
      </c>
      <c r="F4759" s="102" t="s">
        <v>50</v>
      </c>
    </row>
    <row r="4760" hidden="1">
      <c r="A4760" s="102" t="s">
        <v>2512</v>
      </c>
      <c r="B4760" s="102" t="s">
        <v>776</v>
      </c>
      <c r="C4760" s="102" t="s">
        <v>777</v>
      </c>
      <c r="D4760" s="191">
        <v>45717.0</v>
      </c>
      <c r="E4760" s="102" t="s">
        <v>50</v>
      </c>
      <c r="F4760" s="102" t="s">
        <v>50</v>
      </c>
    </row>
    <row r="4761" hidden="1">
      <c r="A4761" s="102" t="s">
        <v>2512</v>
      </c>
      <c r="B4761" s="102" t="s">
        <v>665</v>
      </c>
      <c r="C4761" s="102" t="s">
        <v>666</v>
      </c>
      <c r="D4761" s="191">
        <v>45717.0</v>
      </c>
      <c r="E4761" s="102" t="s">
        <v>50</v>
      </c>
      <c r="F4761" s="102" t="s">
        <v>50</v>
      </c>
    </row>
    <row r="4762" hidden="1">
      <c r="A4762" s="102" t="s">
        <v>2512</v>
      </c>
      <c r="B4762" s="102" t="s">
        <v>183</v>
      </c>
      <c r="C4762" s="102" t="s">
        <v>184</v>
      </c>
      <c r="D4762" s="191">
        <v>45717.0</v>
      </c>
      <c r="E4762" s="102" t="s">
        <v>50</v>
      </c>
      <c r="F4762" s="102" t="s">
        <v>50</v>
      </c>
    </row>
    <row r="4763" hidden="1">
      <c r="A4763" s="102" t="s">
        <v>2512</v>
      </c>
      <c r="B4763" s="102" t="s">
        <v>174</v>
      </c>
      <c r="C4763" s="102" t="s">
        <v>175</v>
      </c>
      <c r="D4763" s="191">
        <v>45717.0</v>
      </c>
      <c r="E4763" s="102" t="s">
        <v>50</v>
      </c>
      <c r="F4763" s="102" t="s">
        <v>50</v>
      </c>
    </row>
    <row r="4764" hidden="1">
      <c r="A4764" s="102" t="s">
        <v>2512</v>
      </c>
      <c r="B4764" s="102" t="s">
        <v>171</v>
      </c>
      <c r="C4764" s="102" t="s">
        <v>172</v>
      </c>
      <c r="D4764" s="191">
        <v>45717.0</v>
      </c>
      <c r="E4764" s="102" t="s">
        <v>50</v>
      </c>
      <c r="F4764" s="102" t="s">
        <v>50</v>
      </c>
    </row>
    <row r="4765" hidden="1">
      <c r="A4765" s="102" t="s">
        <v>2512</v>
      </c>
      <c r="B4765" s="102" t="s">
        <v>120</v>
      </c>
      <c r="C4765" s="102" t="s">
        <v>121</v>
      </c>
      <c r="D4765" s="191">
        <v>45717.0</v>
      </c>
      <c r="E4765" s="102" t="s">
        <v>114</v>
      </c>
      <c r="F4765" s="102" t="s">
        <v>50</v>
      </c>
    </row>
    <row r="4766" hidden="1">
      <c r="A4766" s="102" t="s">
        <v>2512</v>
      </c>
      <c r="B4766" s="102" t="s">
        <v>48</v>
      </c>
      <c r="C4766" s="102" t="s">
        <v>49</v>
      </c>
      <c r="D4766" s="191">
        <v>45717.0</v>
      </c>
      <c r="E4766" s="102" t="s">
        <v>50</v>
      </c>
      <c r="F4766" s="102" t="s">
        <v>50</v>
      </c>
    </row>
    <row r="4767" hidden="1">
      <c r="A4767" s="102" t="s">
        <v>2404</v>
      </c>
      <c r="B4767" s="102" t="s">
        <v>892</v>
      </c>
      <c r="C4767" s="102" t="s">
        <v>1272</v>
      </c>
      <c r="D4767" s="191">
        <v>45717.0</v>
      </c>
      <c r="E4767" s="102" t="s">
        <v>327</v>
      </c>
      <c r="F4767" s="102" t="s">
        <v>327</v>
      </c>
    </row>
    <row r="4768" hidden="1">
      <c r="A4768" s="102" t="s">
        <v>2404</v>
      </c>
      <c r="B4768" s="102" t="s">
        <v>830</v>
      </c>
      <c r="C4768" s="102" t="s">
        <v>831</v>
      </c>
      <c r="D4768" s="191">
        <v>45717.0</v>
      </c>
      <c r="E4768" s="102" t="s">
        <v>387</v>
      </c>
      <c r="F4768" s="102" t="s">
        <v>327</v>
      </c>
    </row>
    <row r="4769" hidden="1">
      <c r="A4769" s="102" t="s">
        <v>2404</v>
      </c>
      <c r="B4769" s="102" t="s">
        <v>615</v>
      </c>
      <c r="C4769" s="102" t="s">
        <v>616</v>
      </c>
      <c r="D4769" s="172">
        <v>45717.0</v>
      </c>
      <c r="E4769" s="102" t="s">
        <v>327</v>
      </c>
      <c r="F4769" s="102" t="s">
        <v>327</v>
      </c>
    </row>
    <row r="4770" hidden="1">
      <c r="A4770" s="102" t="s">
        <v>2404</v>
      </c>
      <c r="B4770" s="102" t="s">
        <v>405</v>
      </c>
      <c r="C4770" s="102" t="s">
        <v>406</v>
      </c>
      <c r="D4770" s="191">
        <v>45717.0</v>
      </c>
      <c r="E4770" s="102" t="s">
        <v>387</v>
      </c>
      <c r="F4770" s="102" t="s">
        <v>327</v>
      </c>
    </row>
    <row r="4771" hidden="1">
      <c r="A4771" s="102" t="s">
        <v>2404</v>
      </c>
      <c r="B4771" s="102" t="s">
        <v>353</v>
      </c>
      <c r="C4771" s="102" t="s">
        <v>354</v>
      </c>
      <c r="D4771" s="191">
        <v>45717.0</v>
      </c>
      <c r="E4771" s="102" t="s">
        <v>327</v>
      </c>
      <c r="F4771" s="102" t="s">
        <v>327</v>
      </c>
    </row>
    <row r="4772" hidden="1">
      <c r="A4772" s="102" t="s">
        <v>2404</v>
      </c>
      <c r="B4772" s="102" t="s">
        <v>333</v>
      </c>
      <c r="C4772" s="102" t="s">
        <v>268</v>
      </c>
      <c r="D4772" s="191">
        <v>45717.0</v>
      </c>
      <c r="E4772" s="102" t="s">
        <v>327</v>
      </c>
      <c r="F4772" s="102" t="s">
        <v>327</v>
      </c>
    </row>
    <row r="4773" hidden="1">
      <c r="A4773" s="102" t="s">
        <v>2487</v>
      </c>
      <c r="B4773" s="102" t="s">
        <v>880</v>
      </c>
      <c r="C4773" s="102" t="s">
        <v>881</v>
      </c>
      <c r="D4773" s="191">
        <v>45717.0</v>
      </c>
      <c r="E4773" s="102" t="s">
        <v>86</v>
      </c>
      <c r="F4773" s="102" t="s">
        <v>86</v>
      </c>
    </row>
    <row r="4774" hidden="1">
      <c r="A4774" s="102" t="s">
        <v>2487</v>
      </c>
      <c r="B4774" s="102" t="s">
        <v>823</v>
      </c>
      <c r="C4774" s="102" t="s">
        <v>824</v>
      </c>
      <c r="D4774" s="106">
        <v>45717.0</v>
      </c>
      <c r="E4774" s="102" t="s">
        <v>86</v>
      </c>
      <c r="F4774" s="102" t="s">
        <v>86</v>
      </c>
    </row>
    <row r="4775" hidden="1">
      <c r="A4775" s="102" t="s">
        <v>2487</v>
      </c>
      <c r="B4775" s="102" t="s">
        <v>135</v>
      </c>
      <c r="C4775" s="102" t="s">
        <v>136</v>
      </c>
      <c r="D4775" s="191">
        <v>45717.0</v>
      </c>
      <c r="E4775" s="102" t="s">
        <v>114</v>
      </c>
      <c r="F4775" s="102" t="s">
        <v>86</v>
      </c>
    </row>
    <row r="4776" hidden="1">
      <c r="A4776" s="102" t="s">
        <v>2487</v>
      </c>
      <c r="B4776" s="102" t="s">
        <v>96</v>
      </c>
      <c r="C4776" s="102" t="s">
        <v>97</v>
      </c>
      <c r="D4776" s="191">
        <v>45717.0</v>
      </c>
      <c r="E4776" s="102" t="s">
        <v>86</v>
      </c>
      <c r="F4776" s="102" t="s">
        <v>86</v>
      </c>
    </row>
    <row r="4777" hidden="1">
      <c r="A4777" s="102" t="s">
        <v>2487</v>
      </c>
      <c r="B4777" s="102" t="s">
        <v>79</v>
      </c>
      <c r="C4777" s="102" t="s">
        <v>80</v>
      </c>
      <c r="D4777" s="191">
        <v>45717.0</v>
      </c>
      <c r="E4777" s="102" t="s">
        <v>86</v>
      </c>
      <c r="F4777" s="102" t="s">
        <v>86</v>
      </c>
    </row>
    <row r="4778" hidden="1">
      <c r="A4778" s="102" t="s">
        <v>2521</v>
      </c>
      <c r="B4778" s="102" t="s">
        <v>866</v>
      </c>
      <c r="C4778" s="102" t="s">
        <v>867</v>
      </c>
      <c r="D4778" s="191">
        <v>45717.0</v>
      </c>
      <c r="E4778" s="102" t="s">
        <v>439</v>
      </c>
      <c r="F4778" s="102" t="s">
        <v>439</v>
      </c>
    </row>
    <row r="4779" hidden="1">
      <c r="A4779" s="102" t="s">
        <v>2521</v>
      </c>
      <c r="B4779" s="102" t="s">
        <v>854</v>
      </c>
      <c r="C4779" s="102" t="s">
        <v>855</v>
      </c>
      <c r="D4779" s="191">
        <v>45717.0</v>
      </c>
      <c r="E4779" s="102" t="s">
        <v>439</v>
      </c>
      <c r="F4779" s="102" t="s">
        <v>439</v>
      </c>
    </row>
    <row r="4780" hidden="1">
      <c r="A4780" s="102" t="s">
        <v>2521</v>
      </c>
      <c r="B4780" s="102" t="s">
        <v>834</v>
      </c>
      <c r="C4780" s="102" t="s">
        <v>835</v>
      </c>
      <c r="D4780" s="191">
        <v>45717.0</v>
      </c>
      <c r="E4780" s="102" t="s">
        <v>439</v>
      </c>
      <c r="F4780" s="102" t="s">
        <v>439</v>
      </c>
    </row>
    <row r="4781" hidden="1">
      <c r="A4781" s="102" t="s">
        <v>2521</v>
      </c>
      <c r="B4781" s="102" t="s">
        <v>808</v>
      </c>
      <c r="C4781" s="102" t="s">
        <v>809</v>
      </c>
      <c r="D4781" s="191">
        <v>45717.0</v>
      </c>
      <c r="E4781" s="102" t="s">
        <v>439</v>
      </c>
      <c r="F4781" s="102" t="s">
        <v>439</v>
      </c>
    </row>
    <row r="4782" hidden="1">
      <c r="A4782" s="102" t="s">
        <v>2521</v>
      </c>
      <c r="B4782" s="102" t="s">
        <v>781</v>
      </c>
      <c r="C4782" s="102" t="s">
        <v>782</v>
      </c>
      <c r="D4782" s="191">
        <v>45717.0</v>
      </c>
      <c r="E4782" s="102" t="s">
        <v>439</v>
      </c>
      <c r="F4782" s="102" t="s">
        <v>439</v>
      </c>
    </row>
    <row r="4783" hidden="1">
      <c r="A4783" s="102" t="s">
        <v>2521</v>
      </c>
      <c r="B4783" s="102" t="s">
        <v>684</v>
      </c>
      <c r="C4783" s="102" t="s">
        <v>685</v>
      </c>
      <c r="D4783" s="191">
        <v>45717.0</v>
      </c>
      <c r="E4783" s="102" t="s">
        <v>439</v>
      </c>
      <c r="F4783" s="102" t="s">
        <v>439</v>
      </c>
    </row>
    <row r="4784" hidden="1">
      <c r="A4784" s="102" t="s">
        <v>2521</v>
      </c>
      <c r="B4784" s="102" t="s">
        <v>674</v>
      </c>
      <c r="C4784" s="102" t="s">
        <v>675</v>
      </c>
      <c r="D4784" s="191">
        <v>45717.0</v>
      </c>
      <c r="E4784" s="102" t="s">
        <v>439</v>
      </c>
      <c r="F4784" s="102" t="s">
        <v>439</v>
      </c>
    </row>
    <row r="4785" hidden="1">
      <c r="A4785" s="102" t="s">
        <v>2521</v>
      </c>
      <c r="B4785" s="102" t="s">
        <v>444</v>
      </c>
      <c r="C4785" s="102" t="s">
        <v>445</v>
      </c>
      <c r="D4785" s="191">
        <v>45717.0</v>
      </c>
      <c r="E4785" s="102" t="s">
        <v>439</v>
      </c>
      <c r="F4785" s="102" t="s">
        <v>439</v>
      </c>
    </row>
    <row r="4786" hidden="1">
      <c r="A4786" s="102" t="s">
        <v>2384</v>
      </c>
      <c r="B4786" s="102" t="s">
        <v>906</v>
      </c>
      <c r="C4786" s="102" t="s">
        <v>907</v>
      </c>
      <c r="D4786" s="191">
        <v>45748.0</v>
      </c>
      <c r="E4786" s="102" t="s">
        <v>225</v>
      </c>
      <c r="F4786" s="102" t="s">
        <v>225</v>
      </c>
    </row>
    <row r="4787" hidden="1">
      <c r="A4787" s="102" t="s">
        <v>2384</v>
      </c>
      <c r="B4787" s="102" t="s">
        <v>896</v>
      </c>
      <c r="C4787" s="102" t="s">
        <v>897</v>
      </c>
      <c r="D4787" s="191">
        <v>45748.0</v>
      </c>
      <c r="E4787" s="102" t="s">
        <v>225</v>
      </c>
      <c r="F4787" s="102" t="s">
        <v>225</v>
      </c>
    </row>
    <row r="4788" hidden="1">
      <c r="A4788" s="102" t="s">
        <v>2384</v>
      </c>
      <c r="B4788" s="102" t="s">
        <v>870</v>
      </c>
      <c r="C4788" s="102" t="s">
        <v>871</v>
      </c>
      <c r="D4788" s="191">
        <v>45748.0</v>
      </c>
      <c r="E4788" s="102" t="s">
        <v>306</v>
      </c>
      <c r="F4788" s="102" t="s">
        <v>225</v>
      </c>
    </row>
    <row r="4789">
      <c r="A4789" s="102" t="s">
        <v>2384</v>
      </c>
      <c r="B4789" s="102" t="s">
        <v>621</v>
      </c>
      <c r="C4789" s="102" t="s">
        <v>622</v>
      </c>
      <c r="D4789" s="191">
        <v>45748.0</v>
      </c>
      <c r="E4789" s="102" t="s">
        <v>225</v>
      </c>
      <c r="F4789" s="102" t="s">
        <v>225</v>
      </c>
    </row>
    <row r="4790" hidden="1">
      <c r="A4790" s="102" t="s">
        <v>2384</v>
      </c>
      <c r="B4790" s="102" t="s">
        <v>369</v>
      </c>
      <c r="C4790" s="102" t="s">
        <v>39</v>
      </c>
      <c r="D4790" s="191">
        <v>45748.0</v>
      </c>
      <c r="E4790" s="102" t="s">
        <v>225</v>
      </c>
      <c r="F4790" s="102" t="s">
        <v>225</v>
      </c>
    </row>
    <row r="4791" hidden="1">
      <c r="A4791" s="102" t="s">
        <v>2384</v>
      </c>
      <c r="B4791" s="102" t="s">
        <v>338</v>
      </c>
      <c r="C4791" s="102" t="s">
        <v>339</v>
      </c>
      <c r="D4791" s="191">
        <v>45748.0</v>
      </c>
      <c r="E4791" s="102" t="s">
        <v>225</v>
      </c>
      <c r="F4791" s="102" t="s">
        <v>225</v>
      </c>
    </row>
    <row r="4792" hidden="1">
      <c r="A4792" s="102" t="s">
        <v>2384</v>
      </c>
      <c r="B4792" s="102" t="s">
        <v>246</v>
      </c>
      <c r="C4792" s="102" t="s">
        <v>130</v>
      </c>
      <c r="D4792" s="191">
        <v>45748.0</v>
      </c>
      <c r="E4792" s="102" t="s">
        <v>225</v>
      </c>
      <c r="F4792" s="102" t="s">
        <v>225</v>
      </c>
    </row>
    <row r="4793" hidden="1">
      <c r="A4793" s="102" t="s">
        <v>2384</v>
      </c>
      <c r="B4793" s="102" t="s">
        <v>227</v>
      </c>
      <c r="C4793" s="102" t="s">
        <v>228</v>
      </c>
      <c r="D4793" s="191">
        <v>45748.0</v>
      </c>
      <c r="E4793" s="102" t="s">
        <v>225</v>
      </c>
      <c r="F4793" s="102" t="s">
        <v>225</v>
      </c>
    </row>
    <row r="4794" hidden="1">
      <c r="A4794" s="102" t="s">
        <v>2384</v>
      </c>
      <c r="B4794" s="102" t="s">
        <v>222</v>
      </c>
      <c r="C4794" s="102" t="s">
        <v>224</v>
      </c>
      <c r="D4794" s="191">
        <v>45748.0</v>
      </c>
      <c r="E4794" s="102" t="s">
        <v>225</v>
      </c>
      <c r="F4794" s="102" t="s">
        <v>225</v>
      </c>
    </row>
    <row r="4795" hidden="1">
      <c r="A4795" s="102" t="s">
        <v>2396</v>
      </c>
      <c r="B4795" s="102" t="s">
        <v>863</v>
      </c>
      <c r="C4795" s="102" t="s">
        <v>864</v>
      </c>
      <c r="D4795" s="191">
        <v>45748.0</v>
      </c>
      <c r="E4795" s="102" t="s">
        <v>232</v>
      </c>
      <c r="F4795" s="102" t="s">
        <v>232</v>
      </c>
    </row>
    <row r="4796" hidden="1">
      <c r="A4796" s="102" t="s">
        <v>2396</v>
      </c>
      <c r="B4796" s="102" t="s">
        <v>730</v>
      </c>
      <c r="C4796" s="102" t="s">
        <v>731</v>
      </c>
      <c r="D4796" s="191">
        <v>45748.0</v>
      </c>
      <c r="E4796" s="102" t="s">
        <v>306</v>
      </c>
      <c r="F4796" s="102" t="s">
        <v>232</v>
      </c>
    </row>
    <row r="4797" hidden="1">
      <c r="A4797" s="102" t="s">
        <v>2396</v>
      </c>
      <c r="B4797" s="102" t="s">
        <v>373</v>
      </c>
      <c r="C4797" s="102" t="s">
        <v>374</v>
      </c>
      <c r="D4797" s="191">
        <v>45748.0</v>
      </c>
      <c r="E4797" s="102" t="s">
        <v>232</v>
      </c>
      <c r="F4797" s="102" t="s">
        <v>232</v>
      </c>
    </row>
    <row r="4798" hidden="1">
      <c r="A4798" s="102" t="s">
        <v>2396</v>
      </c>
      <c r="B4798" s="102" t="s">
        <v>309</v>
      </c>
      <c r="C4798" s="102" t="s">
        <v>310</v>
      </c>
      <c r="D4798" s="191">
        <v>45748.0</v>
      </c>
      <c r="E4798" s="102" t="s">
        <v>232</v>
      </c>
      <c r="F4798" s="102" t="s">
        <v>232</v>
      </c>
    </row>
    <row r="4799" hidden="1">
      <c r="A4799" s="102" t="s">
        <v>2396</v>
      </c>
      <c r="B4799" s="102" t="s">
        <v>298</v>
      </c>
      <c r="C4799" s="102" t="s">
        <v>299</v>
      </c>
      <c r="D4799" s="191">
        <v>45748.0</v>
      </c>
      <c r="E4799" s="102" t="s">
        <v>232</v>
      </c>
      <c r="F4799" s="102" t="s">
        <v>232</v>
      </c>
    </row>
    <row r="4800" hidden="1">
      <c r="A4800" s="102" t="s">
        <v>2396</v>
      </c>
      <c r="B4800" s="102" t="s">
        <v>271</v>
      </c>
      <c r="C4800" s="102" t="s">
        <v>272</v>
      </c>
      <c r="D4800" s="191">
        <v>45748.0</v>
      </c>
      <c r="E4800" s="102" t="s">
        <v>232</v>
      </c>
      <c r="F4800" s="102" t="s">
        <v>232</v>
      </c>
    </row>
    <row r="4801" hidden="1">
      <c r="A4801" s="102" t="s">
        <v>2439</v>
      </c>
      <c r="B4801" s="102" t="s">
        <v>884</v>
      </c>
      <c r="C4801" s="102" t="s">
        <v>885</v>
      </c>
      <c r="D4801" s="191">
        <v>45748.0</v>
      </c>
      <c r="E4801" s="102" t="s">
        <v>472</v>
      </c>
      <c r="F4801" s="102" t="s">
        <v>472</v>
      </c>
    </row>
    <row r="4802" hidden="1">
      <c r="A4802" s="102" t="s">
        <v>2439</v>
      </c>
      <c r="B4802" s="102" t="s">
        <v>836</v>
      </c>
      <c r="C4802" s="102" t="s">
        <v>837</v>
      </c>
      <c r="D4802" s="191">
        <v>45748.0</v>
      </c>
      <c r="E4802" s="102" t="s">
        <v>472</v>
      </c>
      <c r="F4802" s="102" t="s">
        <v>472</v>
      </c>
    </row>
    <row r="4803" hidden="1">
      <c r="A4803" s="102" t="s">
        <v>2439</v>
      </c>
      <c r="B4803" s="102" t="s">
        <v>815</v>
      </c>
      <c r="C4803" s="102" t="s">
        <v>816</v>
      </c>
      <c r="D4803" s="191">
        <v>45748.0</v>
      </c>
      <c r="E4803" s="102" t="s">
        <v>472</v>
      </c>
      <c r="F4803" s="102" t="s">
        <v>472</v>
      </c>
    </row>
    <row r="4804" hidden="1">
      <c r="A4804" s="102" t="s">
        <v>2439</v>
      </c>
      <c r="B4804" s="102" t="s">
        <v>707</v>
      </c>
      <c r="C4804" s="102" t="s">
        <v>708</v>
      </c>
      <c r="D4804" s="191">
        <v>45748.0</v>
      </c>
      <c r="E4804" s="102" t="s">
        <v>472</v>
      </c>
      <c r="F4804" s="102" t="s">
        <v>472</v>
      </c>
    </row>
    <row r="4805" hidden="1">
      <c r="A4805" s="102" t="s">
        <v>2439</v>
      </c>
      <c r="B4805" s="102" t="s">
        <v>514</v>
      </c>
      <c r="C4805" s="102" t="s">
        <v>515</v>
      </c>
      <c r="D4805" s="191">
        <v>45748.0</v>
      </c>
      <c r="E4805" s="102" t="s">
        <v>472</v>
      </c>
      <c r="F4805" s="102" t="s">
        <v>472</v>
      </c>
    </row>
    <row r="4806" hidden="1">
      <c r="A4806" s="102" t="s">
        <v>2439</v>
      </c>
      <c r="B4806" s="102" t="s">
        <v>508</v>
      </c>
      <c r="C4806" s="102" t="s">
        <v>509</v>
      </c>
      <c r="D4806" s="191">
        <v>45748.0</v>
      </c>
      <c r="E4806" s="102" t="s">
        <v>472</v>
      </c>
      <c r="F4806" s="102" t="s">
        <v>472</v>
      </c>
    </row>
    <row r="4807" hidden="1">
      <c r="A4807" s="102" t="s">
        <v>2439</v>
      </c>
      <c r="B4807" s="102" t="s">
        <v>504</v>
      </c>
      <c r="C4807" s="102" t="s">
        <v>505</v>
      </c>
      <c r="D4807" s="191">
        <v>45748.0</v>
      </c>
      <c r="E4807" s="102" t="s">
        <v>472</v>
      </c>
      <c r="F4807" s="102" t="s">
        <v>472</v>
      </c>
    </row>
    <row r="4808" hidden="1">
      <c r="A4808" s="102" t="s">
        <v>2439</v>
      </c>
      <c r="B4808" s="102" t="s">
        <v>496</v>
      </c>
      <c r="C4808" s="102" t="s">
        <v>497</v>
      </c>
      <c r="D4808" s="191">
        <v>45748.0</v>
      </c>
      <c r="E4808" s="102" t="s">
        <v>472</v>
      </c>
      <c r="F4808" s="102" t="s">
        <v>472</v>
      </c>
    </row>
    <row r="4809" hidden="1">
      <c r="A4809" s="102" t="s">
        <v>2419</v>
      </c>
      <c r="B4809" s="102" t="s">
        <v>870</v>
      </c>
      <c r="C4809" s="102" t="s">
        <v>871</v>
      </c>
      <c r="D4809" s="191">
        <v>45778.0</v>
      </c>
      <c r="E4809" s="102" t="s">
        <v>306</v>
      </c>
      <c r="F4809" s="102" t="s">
        <v>306</v>
      </c>
    </row>
    <row r="4810" hidden="1">
      <c r="A4810" s="102" t="s">
        <v>2419</v>
      </c>
      <c r="B4810" s="102" t="s">
        <v>849</v>
      </c>
      <c r="C4810" s="102" t="s">
        <v>850</v>
      </c>
      <c r="D4810" s="191">
        <v>45778.0</v>
      </c>
      <c r="E4810" s="102" t="s">
        <v>306</v>
      </c>
      <c r="F4810" s="102" t="s">
        <v>306</v>
      </c>
    </row>
    <row r="4811" hidden="1">
      <c r="A4811" s="102" t="s">
        <v>2419</v>
      </c>
      <c r="B4811" s="102" t="s">
        <v>730</v>
      </c>
      <c r="C4811" s="102" t="s">
        <v>731</v>
      </c>
      <c r="D4811" s="191">
        <v>45778.0</v>
      </c>
      <c r="E4811" s="102" t="s">
        <v>306</v>
      </c>
      <c r="F4811" s="102" t="s">
        <v>306</v>
      </c>
    </row>
    <row r="4812" hidden="1">
      <c r="A4812" s="102" t="s">
        <v>2419</v>
      </c>
      <c r="B4812" s="102" t="s">
        <v>670</v>
      </c>
      <c r="C4812" s="102" t="s">
        <v>671</v>
      </c>
      <c r="D4812" s="191">
        <v>45778.0</v>
      </c>
      <c r="E4812" s="102" t="s">
        <v>306</v>
      </c>
      <c r="F4812" s="102" t="s">
        <v>306</v>
      </c>
    </row>
    <row r="4813" hidden="1">
      <c r="A4813" s="102" t="s">
        <v>2419</v>
      </c>
      <c r="B4813" s="102" t="s">
        <v>418</v>
      </c>
      <c r="C4813" s="102" t="s">
        <v>419</v>
      </c>
      <c r="D4813" s="191">
        <v>45778.0</v>
      </c>
      <c r="E4813" s="102" t="s">
        <v>306</v>
      </c>
      <c r="F4813" s="102" t="s">
        <v>306</v>
      </c>
    </row>
    <row r="4814" hidden="1">
      <c r="A4814" s="102" t="s">
        <v>2419</v>
      </c>
      <c r="B4814" s="102" t="s">
        <v>222</v>
      </c>
      <c r="C4814" s="102" t="s">
        <v>224</v>
      </c>
      <c r="D4814" s="191">
        <v>45778.0</v>
      </c>
      <c r="E4814" s="102" t="s">
        <v>225</v>
      </c>
      <c r="F4814" s="102" t="s">
        <v>306</v>
      </c>
    </row>
    <row r="4815" hidden="1">
      <c r="A4815" s="102" t="s">
        <v>2513</v>
      </c>
      <c r="B4815" s="102" t="s">
        <v>909</v>
      </c>
      <c r="C4815" s="102" t="s">
        <v>910</v>
      </c>
      <c r="D4815" s="192">
        <v>45778.0</v>
      </c>
      <c r="E4815" s="102" t="s">
        <v>50</v>
      </c>
      <c r="F4815" s="102" t="s">
        <v>50</v>
      </c>
    </row>
    <row r="4816" hidden="1">
      <c r="A4816" s="102" t="s">
        <v>2513</v>
      </c>
      <c r="B4816" s="102" t="s">
        <v>902</v>
      </c>
      <c r="C4816" s="102" t="s">
        <v>903</v>
      </c>
      <c r="D4816" s="191">
        <v>45778.0</v>
      </c>
      <c r="E4816" s="102" t="s">
        <v>114</v>
      </c>
      <c r="F4816" s="102" t="s">
        <v>50</v>
      </c>
    </row>
    <row r="4817" hidden="1">
      <c r="A4817" s="102" t="s">
        <v>2513</v>
      </c>
      <c r="B4817" s="102" t="s">
        <v>839</v>
      </c>
      <c r="C4817" s="102" t="s">
        <v>840</v>
      </c>
      <c r="D4817" s="191">
        <v>45778.0</v>
      </c>
      <c r="E4817" s="102" t="s">
        <v>27</v>
      </c>
      <c r="F4817" s="102" t="s">
        <v>50</v>
      </c>
    </row>
    <row r="4818" hidden="1">
      <c r="A4818" s="102" t="s">
        <v>2513</v>
      </c>
      <c r="B4818" s="102" t="s">
        <v>776</v>
      </c>
      <c r="C4818" s="102" t="s">
        <v>777</v>
      </c>
      <c r="D4818" s="191">
        <v>45778.0</v>
      </c>
      <c r="E4818" s="102" t="s">
        <v>50</v>
      </c>
      <c r="F4818" s="102" t="s">
        <v>50</v>
      </c>
    </row>
    <row r="4819" hidden="1">
      <c r="A4819" s="102" t="s">
        <v>2513</v>
      </c>
      <c r="B4819" s="102" t="s">
        <v>755</v>
      </c>
      <c r="C4819" s="102" t="s">
        <v>756</v>
      </c>
      <c r="D4819" s="191">
        <v>45778.0</v>
      </c>
      <c r="E4819" s="102" t="s">
        <v>50</v>
      </c>
      <c r="F4819" s="102" t="s">
        <v>50</v>
      </c>
    </row>
    <row r="4820" hidden="1">
      <c r="A4820" s="102" t="s">
        <v>2513</v>
      </c>
      <c r="B4820" s="102" t="s">
        <v>174</v>
      </c>
      <c r="C4820" s="102" t="s">
        <v>175</v>
      </c>
      <c r="D4820" s="191">
        <v>45778.0</v>
      </c>
      <c r="E4820" s="102" t="s">
        <v>50</v>
      </c>
      <c r="F4820" s="102" t="s">
        <v>50</v>
      </c>
    </row>
    <row r="4821" hidden="1">
      <c r="A4821" s="102" t="s">
        <v>2513</v>
      </c>
      <c r="B4821" s="102" t="s">
        <v>171</v>
      </c>
      <c r="C4821" s="102" t="s">
        <v>172</v>
      </c>
      <c r="D4821" s="191">
        <v>45778.0</v>
      </c>
      <c r="E4821" s="102" t="s">
        <v>50</v>
      </c>
      <c r="F4821" s="102" t="s">
        <v>50</v>
      </c>
    </row>
    <row r="4822" hidden="1">
      <c r="A4822" s="102" t="s">
        <v>2513</v>
      </c>
      <c r="B4822" s="102" t="s">
        <v>79</v>
      </c>
      <c r="C4822" s="102" t="s">
        <v>80</v>
      </c>
      <c r="D4822" s="191">
        <v>45778.0</v>
      </c>
      <c r="E4822" s="102" t="s">
        <v>86</v>
      </c>
      <c r="F4822" s="102" t="s">
        <v>50</v>
      </c>
    </row>
    <row r="4823" hidden="1">
      <c r="A4823" s="102" t="s">
        <v>2513</v>
      </c>
      <c r="B4823" s="102" t="s">
        <v>48</v>
      </c>
      <c r="C4823" s="102" t="s">
        <v>49</v>
      </c>
      <c r="D4823" s="191">
        <v>45778.0</v>
      </c>
      <c r="E4823" s="102" t="s">
        <v>50</v>
      </c>
      <c r="F4823" s="102" t="s">
        <v>50</v>
      </c>
    </row>
    <row r="4824" hidden="1">
      <c r="A4824" s="102" t="s">
        <v>2397</v>
      </c>
      <c r="B4824" s="102" t="s">
        <v>863</v>
      </c>
      <c r="C4824" s="102" t="s">
        <v>864</v>
      </c>
      <c r="D4824" s="191">
        <v>45778.0</v>
      </c>
      <c r="E4824" s="102" t="s">
        <v>232</v>
      </c>
      <c r="F4824" s="102" t="s">
        <v>232</v>
      </c>
    </row>
    <row r="4825" hidden="1">
      <c r="A4825" s="102" t="s">
        <v>2397</v>
      </c>
      <c r="B4825" s="102" t="s">
        <v>730</v>
      </c>
      <c r="C4825" s="102" t="s">
        <v>731</v>
      </c>
      <c r="D4825" s="191">
        <v>45778.0</v>
      </c>
      <c r="E4825" s="102" t="s">
        <v>306</v>
      </c>
      <c r="F4825" s="102" t="s">
        <v>232</v>
      </c>
    </row>
    <row r="4826" hidden="1">
      <c r="A4826" s="102" t="s">
        <v>2397</v>
      </c>
      <c r="B4826" s="102" t="s">
        <v>415</v>
      </c>
      <c r="C4826" s="102" t="s">
        <v>416</v>
      </c>
      <c r="D4826" s="191">
        <v>45778.0</v>
      </c>
      <c r="E4826" s="102" t="s">
        <v>306</v>
      </c>
      <c r="F4826" s="102" t="s">
        <v>232</v>
      </c>
    </row>
    <row r="4827" hidden="1">
      <c r="A4827" s="102" t="s">
        <v>2397</v>
      </c>
      <c r="B4827" s="102" t="s">
        <v>230</v>
      </c>
      <c r="C4827" s="102" t="s">
        <v>231</v>
      </c>
      <c r="D4827" s="172">
        <v>45778.0</v>
      </c>
      <c r="E4827" s="102" t="s">
        <v>225</v>
      </c>
      <c r="F4827" s="102" t="s">
        <v>232</v>
      </c>
    </row>
    <row r="4828" hidden="1">
      <c r="A4828" s="102" t="s">
        <v>2440</v>
      </c>
      <c r="B4828" s="102" t="s">
        <v>884</v>
      </c>
      <c r="C4828" s="102" t="s">
        <v>885</v>
      </c>
      <c r="D4828" s="191">
        <v>45778.0</v>
      </c>
      <c r="E4828" s="102" t="s">
        <v>472</v>
      </c>
      <c r="F4828" s="102" t="s">
        <v>472</v>
      </c>
    </row>
    <row r="4829" hidden="1">
      <c r="A4829" s="102" t="s">
        <v>2440</v>
      </c>
      <c r="B4829" s="102" t="s">
        <v>836</v>
      </c>
      <c r="C4829" s="102" t="s">
        <v>837</v>
      </c>
      <c r="D4829" s="191">
        <v>45778.0</v>
      </c>
      <c r="E4829" s="102" t="s">
        <v>472</v>
      </c>
      <c r="F4829" s="102" t="s">
        <v>472</v>
      </c>
    </row>
    <row r="4830" hidden="1">
      <c r="A4830" s="102" t="s">
        <v>2440</v>
      </c>
      <c r="B4830" s="102" t="s">
        <v>508</v>
      </c>
      <c r="C4830" s="102" t="s">
        <v>509</v>
      </c>
      <c r="D4830" s="191">
        <v>45778.0</v>
      </c>
      <c r="E4830" s="102" t="s">
        <v>472</v>
      </c>
      <c r="F4830" s="102" t="s">
        <v>472</v>
      </c>
    </row>
    <row r="4831" hidden="1">
      <c r="A4831" s="102" t="s">
        <v>2440</v>
      </c>
      <c r="B4831" s="102" t="s">
        <v>496</v>
      </c>
      <c r="C4831" s="102" t="s">
        <v>497</v>
      </c>
      <c r="D4831" s="191">
        <v>45778.0</v>
      </c>
      <c r="E4831" s="102" t="s">
        <v>472</v>
      </c>
      <c r="F4831" s="102" t="s">
        <v>472</v>
      </c>
    </row>
    <row r="4832" hidden="1">
      <c r="A4832" s="102" t="s">
        <v>2440</v>
      </c>
      <c r="B4832" s="102" t="s">
        <v>490</v>
      </c>
      <c r="C4832" s="102" t="s">
        <v>491</v>
      </c>
      <c r="D4832" s="191">
        <v>45778.0</v>
      </c>
      <c r="E4832" s="102" t="s">
        <v>472</v>
      </c>
      <c r="F4832" s="102" t="s">
        <v>472</v>
      </c>
    </row>
    <row r="4833" hidden="1">
      <c r="A4833" s="102" t="s">
        <v>2505</v>
      </c>
      <c r="B4833" s="102" t="s">
        <v>126</v>
      </c>
      <c r="C4833" s="102" t="s">
        <v>127</v>
      </c>
      <c r="D4833" s="191">
        <v>45778.0</v>
      </c>
      <c r="E4833" s="102" t="s">
        <v>114</v>
      </c>
      <c r="F4833" s="102" t="s">
        <v>114</v>
      </c>
    </row>
    <row r="4834" hidden="1">
      <c r="A4834" s="102" t="s">
        <v>2505</v>
      </c>
      <c r="B4834" s="102" t="s">
        <v>120</v>
      </c>
      <c r="C4834" s="102" t="s">
        <v>121</v>
      </c>
      <c r="D4834" s="191">
        <v>45778.0</v>
      </c>
      <c r="E4834" s="102" t="s">
        <v>114</v>
      </c>
      <c r="F4834" s="102" t="s">
        <v>114</v>
      </c>
    </row>
    <row r="4835" hidden="1">
      <c r="A4835" s="102" t="s">
        <v>2505</v>
      </c>
      <c r="B4835" s="102" t="s">
        <v>111</v>
      </c>
      <c r="C4835" s="102" t="s">
        <v>112</v>
      </c>
      <c r="D4835" s="191">
        <v>45778.0</v>
      </c>
      <c r="E4835" s="102" t="s">
        <v>114</v>
      </c>
      <c r="F4835" s="102" t="s">
        <v>114</v>
      </c>
    </row>
    <row r="4836" hidden="1">
      <c r="A4836" s="102" t="s">
        <v>2470</v>
      </c>
      <c r="B4836" s="102" t="s">
        <v>719</v>
      </c>
      <c r="C4836" s="102" t="s">
        <v>720</v>
      </c>
      <c r="D4836" s="191">
        <v>45809.0</v>
      </c>
      <c r="E4836" s="102" t="s">
        <v>141</v>
      </c>
      <c r="F4836" s="102" t="s">
        <v>141</v>
      </c>
    </row>
    <row r="4837" hidden="1">
      <c r="A4837" s="102" t="s">
        <v>2470</v>
      </c>
      <c r="B4837" s="102" t="s">
        <v>160</v>
      </c>
      <c r="C4837" s="102" t="s">
        <v>161</v>
      </c>
      <c r="D4837" s="191">
        <v>45809.0</v>
      </c>
      <c r="E4837" s="102" t="s">
        <v>141</v>
      </c>
      <c r="F4837" s="102" t="s">
        <v>141</v>
      </c>
    </row>
    <row r="4838" hidden="1">
      <c r="A4838" s="102" t="s">
        <v>2470</v>
      </c>
      <c r="B4838" s="102" t="s">
        <v>147</v>
      </c>
      <c r="C4838" s="102" t="s">
        <v>148</v>
      </c>
      <c r="D4838" s="191">
        <v>45809.0</v>
      </c>
      <c r="E4838" s="102" t="s">
        <v>141</v>
      </c>
      <c r="F4838" s="102" t="s">
        <v>141</v>
      </c>
    </row>
    <row r="4839" hidden="1">
      <c r="A4839" s="102" t="s">
        <v>2459</v>
      </c>
      <c r="B4839" s="102" t="s">
        <v>899</v>
      </c>
      <c r="C4839" s="102" t="s">
        <v>900</v>
      </c>
      <c r="D4839" s="191">
        <v>45809.0</v>
      </c>
      <c r="E4839" s="102" t="s">
        <v>293</v>
      </c>
      <c r="F4839" s="102" t="s">
        <v>293</v>
      </c>
    </row>
    <row r="4840" hidden="1">
      <c r="A4840" s="102" t="s">
        <v>2459</v>
      </c>
      <c r="B4840" s="102" t="s">
        <v>888</v>
      </c>
      <c r="C4840" s="102" t="s">
        <v>889</v>
      </c>
      <c r="D4840" s="191">
        <v>45809.0</v>
      </c>
      <c r="E4840" s="102" t="s">
        <v>293</v>
      </c>
      <c r="F4840" s="102" t="s">
        <v>293</v>
      </c>
    </row>
    <row r="4841" hidden="1">
      <c r="A4841" s="102" t="s">
        <v>2459</v>
      </c>
      <c r="B4841" s="102" t="s">
        <v>875</v>
      </c>
      <c r="C4841" s="102" t="s">
        <v>876</v>
      </c>
      <c r="D4841" s="191">
        <v>45809.0</v>
      </c>
      <c r="E4841" s="102" t="s">
        <v>293</v>
      </c>
      <c r="F4841" s="102" t="s">
        <v>293</v>
      </c>
    </row>
    <row r="4842" hidden="1">
      <c r="A4842" s="102" t="s">
        <v>2459</v>
      </c>
      <c r="B4842" s="102" t="s">
        <v>812</v>
      </c>
      <c r="C4842" s="102" t="s">
        <v>813</v>
      </c>
      <c r="D4842" s="191">
        <v>45809.0</v>
      </c>
      <c r="E4842" s="102" t="s">
        <v>293</v>
      </c>
      <c r="F4842" s="102" t="s">
        <v>293</v>
      </c>
    </row>
    <row r="4843" hidden="1">
      <c r="A4843" s="102" t="s">
        <v>2459</v>
      </c>
      <c r="B4843" s="102" t="s">
        <v>574</v>
      </c>
      <c r="C4843" s="102" t="s">
        <v>575</v>
      </c>
      <c r="D4843" s="191">
        <v>45809.0</v>
      </c>
      <c r="E4843" s="102" t="s">
        <v>293</v>
      </c>
      <c r="F4843" s="102" t="s">
        <v>293</v>
      </c>
    </row>
    <row r="4844" hidden="1">
      <c r="A4844" s="102" t="s">
        <v>2459</v>
      </c>
      <c r="B4844" s="102" t="s">
        <v>571</v>
      </c>
      <c r="C4844" s="102" t="s">
        <v>572</v>
      </c>
      <c r="D4844" s="191">
        <v>45809.0</v>
      </c>
      <c r="E4844" s="102" t="s">
        <v>293</v>
      </c>
      <c r="F4844" s="102" t="s">
        <v>293</v>
      </c>
    </row>
    <row r="4845" hidden="1">
      <c r="A4845" s="102" t="s">
        <v>2459</v>
      </c>
      <c r="B4845" s="102" t="s">
        <v>561</v>
      </c>
      <c r="C4845" s="102" t="s">
        <v>562</v>
      </c>
      <c r="D4845" s="191">
        <v>45809.0</v>
      </c>
      <c r="E4845" s="102" t="s">
        <v>293</v>
      </c>
      <c r="F4845" s="102" t="s">
        <v>293</v>
      </c>
    </row>
    <row r="4846" hidden="1">
      <c r="A4846" s="102" t="s">
        <v>2420</v>
      </c>
      <c r="B4846" s="102" t="s">
        <v>849</v>
      </c>
      <c r="C4846" s="102" t="s">
        <v>850</v>
      </c>
      <c r="D4846" s="191">
        <v>45839.0</v>
      </c>
      <c r="E4846" s="102" t="s">
        <v>306</v>
      </c>
      <c r="F4846" s="102" t="s">
        <v>306</v>
      </c>
    </row>
    <row r="4847" hidden="1">
      <c r="A4847" s="102" t="s">
        <v>2420</v>
      </c>
      <c r="B4847" s="102" t="s">
        <v>730</v>
      </c>
      <c r="C4847" s="102" t="s">
        <v>731</v>
      </c>
      <c r="D4847" s="191">
        <v>45839.0</v>
      </c>
      <c r="E4847" s="102" t="s">
        <v>306</v>
      </c>
      <c r="F4847" s="102" t="s">
        <v>306</v>
      </c>
    </row>
    <row r="4848" hidden="1">
      <c r="A4848" s="102" t="s">
        <v>2420</v>
      </c>
      <c r="B4848" s="102" t="s">
        <v>681</v>
      </c>
      <c r="C4848" s="102" t="s">
        <v>682</v>
      </c>
      <c r="D4848" s="191">
        <v>45839.0</v>
      </c>
      <c r="E4848" s="102" t="s">
        <v>306</v>
      </c>
      <c r="F4848" s="102" t="s">
        <v>306</v>
      </c>
    </row>
    <row r="4849" hidden="1">
      <c r="A4849" s="102" t="s">
        <v>2420</v>
      </c>
      <c r="B4849" s="102" t="s">
        <v>670</v>
      </c>
      <c r="C4849" s="102" t="s">
        <v>671</v>
      </c>
      <c r="D4849" s="191">
        <v>45839.0</v>
      </c>
      <c r="E4849" s="102" t="s">
        <v>306</v>
      </c>
      <c r="F4849" s="102" t="s">
        <v>306</v>
      </c>
    </row>
    <row r="4850" hidden="1">
      <c r="A4850" s="102" t="s">
        <v>2420</v>
      </c>
      <c r="B4850" s="102" t="s">
        <v>418</v>
      </c>
      <c r="C4850" s="102" t="s">
        <v>419</v>
      </c>
      <c r="D4850" s="191">
        <v>45839.0</v>
      </c>
      <c r="E4850" s="102" t="s">
        <v>306</v>
      </c>
      <c r="F4850" s="102" t="s">
        <v>306</v>
      </c>
    </row>
    <row r="4851" hidden="1">
      <c r="A4851" s="102" t="s">
        <v>2420</v>
      </c>
      <c r="B4851" s="102" t="s">
        <v>415</v>
      </c>
      <c r="C4851" s="102" t="s">
        <v>416</v>
      </c>
      <c r="D4851" s="191">
        <v>45839.0</v>
      </c>
      <c r="E4851" s="102" t="s">
        <v>306</v>
      </c>
      <c r="F4851" s="102" t="s">
        <v>306</v>
      </c>
    </row>
    <row r="4852" hidden="1">
      <c r="A4852" s="102" t="s">
        <v>2420</v>
      </c>
      <c r="B4852" s="102" t="s">
        <v>230</v>
      </c>
      <c r="C4852" s="102" t="s">
        <v>231</v>
      </c>
      <c r="D4852" s="172">
        <v>45839.0</v>
      </c>
      <c r="E4852" s="102" t="s">
        <v>232</v>
      </c>
      <c r="F4852" s="102" t="s">
        <v>306</v>
      </c>
    </row>
    <row r="4853" hidden="1">
      <c r="A4853" s="102" t="s">
        <v>2405</v>
      </c>
      <c r="B4853" s="102" t="s">
        <v>892</v>
      </c>
      <c r="C4853" s="102" t="s">
        <v>1272</v>
      </c>
      <c r="D4853" s="191">
        <v>45870.0</v>
      </c>
      <c r="E4853" s="102" t="s">
        <v>327</v>
      </c>
      <c r="F4853" s="102" t="s">
        <v>327</v>
      </c>
    </row>
    <row r="4854" hidden="1">
      <c r="A4854" s="102" t="s">
        <v>2405</v>
      </c>
      <c r="B4854" s="102" t="s">
        <v>615</v>
      </c>
      <c r="C4854" s="102" t="s">
        <v>616</v>
      </c>
      <c r="D4854" s="172">
        <v>45870.0</v>
      </c>
      <c r="E4854" s="102" t="s">
        <v>327</v>
      </c>
      <c r="F4854" s="102" t="s">
        <v>327</v>
      </c>
    </row>
    <row r="4855" hidden="1">
      <c r="A4855" s="102" t="s">
        <v>2405</v>
      </c>
      <c r="B4855" s="102" t="s">
        <v>405</v>
      </c>
      <c r="C4855" s="102" t="s">
        <v>406</v>
      </c>
      <c r="D4855" s="191">
        <v>45870.0</v>
      </c>
      <c r="E4855" s="102" t="s">
        <v>387</v>
      </c>
      <c r="F4855" s="102" t="s">
        <v>327</v>
      </c>
    </row>
    <row r="4856" hidden="1">
      <c r="A4856" s="102" t="s">
        <v>2405</v>
      </c>
      <c r="B4856" s="102" t="s">
        <v>376</v>
      </c>
      <c r="C4856" s="102" t="s">
        <v>377</v>
      </c>
      <c r="D4856" s="191">
        <v>45870.0</v>
      </c>
      <c r="E4856" s="102" t="s">
        <v>327</v>
      </c>
      <c r="F4856" s="102" t="s">
        <v>327</v>
      </c>
    </row>
    <row r="4857" hidden="1">
      <c r="A4857" s="102" t="s">
        <v>2405</v>
      </c>
      <c r="B4857" s="102" t="s">
        <v>333</v>
      </c>
      <c r="C4857" s="102" t="s">
        <v>268</v>
      </c>
      <c r="D4857" s="191">
        <v>45870.0</v>
      </c>
      <c r="E4857" s="102" t="s">
        <v>327</v>
      </c>
      <c r="F4857" s="102" t="s">
        <v>327</v>
      </c>
    </row>
    <row r="4858" hidden="1">
      <c r="A4858" s="102" t="s">
        <v>2405</v>
      </c>
      <c r="B4858" s="102" t="s">
        <v>330</v>
      </c>
      <c r="C4858" s="102" t="s">
        <v>331</v>
      </c>
      <c r="D4858" s="191">
        <v>45870.0</v>
      </c>
      <c r="E4858" s="102" t="s">
        <v>327</v>
      </c>
      <c r="F4858" s="102" t="s">
        <v>327</v>
      </c>
    </row>
    <row r="4859" hidden="1">
      <c r="A4859" s="102" t="s">
        <v>2488</v>
      </c>
      <c r="B4859" s="102" t="s">
        <v>880</v>
      </c>
      <c r="C4859" s="102" t="s">
        <v>881</v>
      </c>
      <c r="D4859" s="191">
        <v>45870.0</v>
      </c>
      <c r="E4859" s="102" t="s">
        <v>86</v>
      </c>
      <c r="F4859" s="102" t="s">
        <v>86</v>
      </c>
    </row>
    <row r="4860" hidden="1">
      <c r="A4860" s="102" t="s">
        <v>2488</v>
      </c>
      <c r="B4860" s="102" t="s">
        <v>823</v>
      </c>
      <c r="C4860" s="102" t="s">
        <v>824</v>
      </c>
      <c r="D4860" s="106">
        <v>45870.0</v>
      </c>
      <c r="E4860" s="102" t="s">
        <v>86</v>
      </c>
      <c r="F4860" s="102" t="s">
        <v>86</v>
      </c>
    </row>
    <row r="4861" hidden="1">
      <c r="A4861" s="102" t="s">
        <v>2488</v>
      </c>
      <c r="B4861" s="102" t="s">
        <v>105</v>
      </c>
      <c r="C4861" s="102" t="s">
        <v>106</v>
      </c>
      <c r="D4861" s="191">
        <v>45870.0</v>
      </c>
      <c r="E4861" s="102" t="s">
        <v>86</v>
      </c>
      <c r="F4861" s="102" t="s">
        <v>86</v>
      </c>
    </row>
    <row r="4862" hidden="1">
      <c r="A4862" s="102" t="s">
        <v>2488</v>
      </c>
      <c r="B4862" s="102" t="s">
        <v>79</v>
      </c>
      <c r="C4862" s="102" t="s">
        <v>80</v>
      </c>
      <c r="D4862" s="191">
        <v>45870.0</v>
      </c>
      <c r="E4862" s="102" t="s">
        <v>86</v>
      </c>
      <c r="F4862" s="102" t="s">
        <v>86</v>
      </c>
    </row>
    <row r="4863" hidden="1">
      <c r="A4863" s="102" t="s">
        <v>2522</v>
      </c>
      <c r="B4863" s="102" t="s">
        <v>866</v>
      </c>
      <c r="C4863" s="102" t="s">
        <v>867</v>
      </c>
      <c r="D4863" s="191">
        <v>45870.0</v>
      </c>
      <c r="E4863" s="102" t="s">
        <v>439</v>
      </c>
      <c r="F4863" s="102" t="s">
        <v>439</v>
      </c>
    </row>
    <row r="4864" hidden="1">
      <c r="A4864" s="102" t="s">
        <v>2522</v>
      </c>
      <c r="B4864" s="102" t="s">
        <v>854</v>
      </c>
      <c r="C4864" s="102" t="s">
        <v>855</v>
      </c>
      <c r="D4864" s="191">
        <v>45870.0</v>
      </c>
      <c r="E4864" s="102" t="s">
        <v>439</v>
      </c>
      <c r="F4864" s="102" t="s">
        <v>439</v>
      </c>
    </row>
    <row r="4865" hidden="1">
      <c r="A4865" s="102" t="s">
        <v>2522</v>
      </c>
      <c r="B4865" s="102" t="s">
        <v>834</v>
      </c>
      <c r="C4865" s="102" t="s">
        <v>835</v>
      </c>
      <c r="D4865" s="191">
        <v>45870.0</v>
      </c>
      <c r="E4865" s="102" t="s">
        <v>439</v>
      </c>
      <c r="F4865" s="102" t="s">
        <v>439</v>
      </c>
    </row>
    <row r="4866" hidden="1">
      <c r="A4866" s="102" t="s">
        <v>2522</v>
      </c>
      <c r="B4866" s="102" t="s">
        <v>781</v>
      </c>
      <c r="C4866" s="102" t="s">
        <v>782</v>
      </c>
      <c r="D4866" s="191">
        <v>45870.0</v>
      </c>
      <c r="E4866" s="102" t="s">
        <v>439</v>
      </c>
      <c r="F4866" s="102" t="s">
        <v>439</v>
      </c>
    </row>
    <row r="4867" hidden="1">
      <c r="A4867" s="102" t="s">
        <v>2522</v>
      </c>
      <c r="B4867" s="102" t="s">
        <v>684</v>
      </c>
      <c r="C4867" s="102" t="s">
        <v>685</v>
      </c>
      <c r="D4867" s="191">
        <v>45870.0</v>
      </c>
      <c r="E4867" s="102" t="s">
        <v>439</v>
      </c>
      <c r="F4867" s="102" t="s">
        <v>439</v>
      </c>
    </row>
    <row r="4868" hidden="1">
      <c r="A4868" s="102" t="s">
        <v>2522</v>
      </c>
      <c r="B4868" s="102" t="s">
        <v>674</v>
      </c>
      <c r="C4868" s="102" t="s">
        <v>675</v>
      </c>
      <c r="D4868" s="191">
        <v>45870.0</v>
      </c>
      <c r="E4868" s="102" t="s">
        <v>439</v>
      </c>
      <c r="F4868" s="102" t="s">
        <v>439</v>
      </c>
    </row>
    <row r="4869" hidden="1">
      <c r="A4869" s="102" t="s">
        <v>2522</v>
      </c>
      <c r="B4869" s="102" t="s">
        <v>444</v>
      </c>
      <c r="C4869" s="102" t="s">
        <v>445</v>
      </c>
      <c r="D4869" s="191">
        <v>45870.0</v>
      </c>
      <c r="E4869" s="102" t="s">
        <v>439</v>
      </c>
      <c r="F4869" s="102" t="s">
        <v>439</v>
      </c>
    </row>
    <row r="4870" hidden="1">
      <c r="A4870" s="102" t="s">
        <v>2479</v>
      </c>
      <c r="B4870" s="102" t="s">
        <v>839</v>
      </c>
      <c r="C4870" s="102" t="s">
        <v>840</v>
      </c>
      <c r="D4870" s="191">
        <v>45870.0</v>
      </c>
      <c r="E4870" s="102" t="s">
        <v>27</v>
      </c>
      <c r="F4870" s="102" t="s">
        <v>27</v>
      </c>
    </row>
    <row r="4871" hidden="1">
      <c r="A4871" s="102" t="s">
        <v>2479</v>
      </c>
      <c r="B4871" s="102" t="s">
        <v>818</v>
      </c>
      <c r="C4871" s="102" t="s">
        <v>819</v>
      </c>
      <c r="D4871" s="191">
        <v>45870.0</v>
      </c>
      <c r="E4871" s="102" t="s">
        <v>50</v>
      </c>
      <c r="F4871" s="102" t="s">
        <v>27</v>
      </c>
    </row>
    <row r="4872" hidden="1">
      <c r="A4872" s="102" t="s">
        <v>2479</v>
      </c>
      <c r="B4872" s="102" t="s">
        <v>799</v>
      </c>
      <c r="C4872" s="102" t="s">
        <v>800</v>
      </c>
      <c r="D4872" s="192">
        <v>45870.0</v>
      </c>
      <c r="E4872" s="102" t="s">
        <v>27</v>
      </c>
      <c r="F4872" s="102" t="s">
        <v>27</v>
      </c>
    </row>
    <row r="4873" hidden="1">
      <c r="A4873" s="102" t="s">
        <v>2479</v>
      </c>
      <c r="B4873" s="102" t="s">
        <v>69</v>
      </c>
      <c r="C4873" s="102" t="s">
        <v>70</v>
      </c>
      <c r="D4873" s="172">
        <v>45870.0</v>
      </c>
      <c r="E4873" s="102" t="s">
        <v>27</v>
      </c>
      <c r="F4873" s="102" t="s">
        <v>27</v>
      </c>
    </row>
    <row r="4874" hidden="1">
      <c r="A4874" s="102" t="s">
        <v>2479</v>
      </c>
      <c r="B4874" s="102" t="s">
        <v>63</v>
      </c>
      <c r="C4874" s="102" t="s">
        <v>64</v>
      </c>
      <c r="D4874" s="191">
        <v>45870.0</v>
      </c>
      <c r="E4874" s="102" t="s">
        <v>27</v>
      </c>
      <c r="F4874" s="102" t="s">
        <v>27</v>
      </c>
    </row>
    <row r="4875" hidden="1">
      <c r="A4875" s="102" t="s">
        <v>2479</v>
      </c>
      <c r="B4875" s="102" t="s">
        <v>57</v>
      </c>
      <c r="C4875" s="102" t="s">
        <v>58</v>
      </c>
      <c r="D4875" s="191">
        <v>45870.0</v>
      </c>
      <c r="E4875" s="102" t="s">
        <v>27</v>
      </c>
      <c r="F4875" s="102" t="s">
        <v>27</v>
      </c>
    </row>
    <row r="4876" hidden="1">
      <c r="A4876" s="102" t="s">
        <v>2479</v>
      </c>
      <c r="B4876" s="102" t="s">
        <v>53</v>
      </c>
      <c r="C4876" s="102" t="s">
        <v>54</v>
      </c>
      <c r="D4876" s="191">
        <v>45870.0</v>
      </c>
      <c r="E4876" s="102" t="s">
        <v>27</v>
      </c>
      <c r="F4876" s="102" t="s">
        <v>27</v>
      </c>
    </row>
    <row r="4877" hidden="1">
      <c r="A4877" s="102" t="s">
        <v>2479</v>
      </c>
      <c r="B4877" s="102" t="s">
        <v>43</v>
      </c>
      <c r="C4877" s="102" t="s">
        <v>44</v>
      </c>
      <c r="D4877" s="191">
        <v>45870.0</v>
      </c>
      <c r="E4877" s="102" t="s">
        <v>27</v>
      </c>
      <c r="F4877" s="102" t="s">
        <v>27</v>
      </c>
    </row>
    <row r="4878" hidden="1">
      <c r="A4878" s="102" t="s">
        <v>2479</v>
      </c>
      <c r="B4878" s="102" t="s">
        <v>31</v>
      </c>
      <c r="C4878" s="102" t="s">
        <v>32</v>
      </c>
      <c r="D4878" s="191">
        <v>45870.0</v>
      </c>
      <c r="E4878" s="102" t="s">
        <v>27</v>
      </c>
      <c r="F4878" s="102" t="s">
        <v>27</v>
      </c>
    </row>
    <row r="4879" hidden="1">
      <c r="A4879" s="102" t="s">
        <v>2479</v>
      </c>
      <c r="B4879" s="102" t="s">
        <v>23</v>
      </c>
      <c r="C4879" s="102" t="s">
        <v>25</v>
      </c>
      <c r="D4879" s="191">
        <v>45870.0</v>
      </c>
      <c r="E4879" s="102" t="s">
        <v>27</v>
      </c>
      <c r="F4879" s="102" t="s">
        <v>27</v>
      </c>
    </row>
    <row r="4880" hidden="1">
      <c r="A4880" s="102" t="s">
        <v>2471</v>
      </c>
      <c r="B4880" s="102" t="s">
        <v>719</v>
      </c>
      <c r="C4880" s="102" t="s">
        <v>720</v>
      </c>
      <c r="D4880" s="191">
        <v>45870.0</v>
      </c>
      <c r="E4880" s="102" t="s">
        <v>141</v>
      </c>
      <c r="F4880" s="102" t="s">
        <v>141</v>
      </c>
    </row>
    <row r="4881" hidden="1">
      <c r="A4881" s="102" t="s">
        <v>2471</v>
      </c>
      <c r="B4881" s="102" t="s">
        <v>160</v>
      </c>
      <c r="C4881" s="102" t="s">
        <v>161</v>
      </c>
      <c r="D4881" s="191">
        <v>45870.0</v>
      </c>
      <c r="E4881" s="102" t="s">
        <v>141</v>
      </c>
      <c r="F4881" s="102" t="s">
        <v>141</v>
      </c>
    </row>
    <row r="4882" hidden="1">
      <c r="A4882" s="102" t="s">
        <v>2471</v>
      </c>
      <c r="B4882" s="102" t="s">
        <v>147</v>
      </c>
      <c r="C4882" s="102" t="s">
        <v>148</v>
      </c>
      <c r="D4882" s="191">
        <v>45870.0</v>
      </c>
      <c r="E4882" s="102" t="s">
        <v>141</v>
      </c>
      <c r="F4882" s="102" t="s">
        <v>141</v>
      </c>
    </row>
    <row r="4883" hidden="1">
      <c r="A4883" s="102" t="s">
        <v>2460</v>
      </c>
      <c r="B4883" s="102" t="s">
        <v>899</v>
      </c>
      <c r="C4883" s="102" t="s">
        <v>900</v>
      </c>
      <c r="D4883" s="191">
        <v>45901.0</v>
      </c>
      <c r="E4883" s="102" t="s">
        <v>293</v>
      </c>
      <c r="F4883" s="102" t="s">
        <v>293</v>
      </c>
    </row>
    <row r="4884" hidden="1">
      <c r="A4884" s="102" t="s">
        <v>2460</v>
      </c>
      <c r="B4884" s="102" t="s">
        <v>888</v>
      </c>
      <c r="C4884" s="102" t="s">
        <v>889</v>
      </c>
      <c r="D4884" s="191">
        <v>45901.0</v>
      </c>
      <c r="E4884" s="102" t="s">
        <v>293</v>
      </c>
      <c r="F4884" s="102" t="s">
        <v>293</v>
      </c>
    </row>
    <row r="4885" hidden="1">
      <c r="A4885" s="102" t="s">
        <v>2460</v>
      </c>
      <c r="B4885" s="102" t="s">
        <v>878</v>
      </c>
      <c r="C4885" s="102" t="s">
        <v>879</v>
      </c>
      <c r="D4885" s="191">
        <v>45901.0</v>
      </c>
      <c r="E4885" s="102" t="s">
        <v>293</v>
      </c>
      <c r="F4885" s="102" t="s">
        <v>293</v>
      </c>
    </row>
    <row r="4886" hidden="1">
      <c r="A4886" s="102" t="s">
        <v>2460</v>
      </c>
      <c r="B4886" s="102" t="s">
        <v>875</v>
      </c>
      <c r="C4886" s="102" t="s">
        <v>876</v>
      </c>
      <c r="D4886" s="191">
        <v>45901.0</v>
      </c>
      <c r="E4886" s="102" t="s">
        <v>293</v>
      </c>
      <c r="F4886" s="102" t="s">
        <v>293</v>
      </c>
    </row>
    <row r="4887" hidden="1">
      <c r="A4887" s="102" t="s">
        <v>2460</v>
      </c>
      <c r="B4887" s="102" t="s">
        <v>812</v>
      </c>
      <c r="C4887" s="102" t="s">
        <v>813</v>
      </c>
      <c r="D4887" s="191">
        <v>45901.0</v>
      </c>
      <c r="E4887" s="102" t="s">
        <v>293</v>
      </c>
      <c r="F4887" s="102" t="s">
        <v>293</v>
      </c>
    </row>
    <row r="4888" hidden="1">
      <c r="A4888" s="102" t="s">
        <v>2460</v>
      </c>
      <c r="B4888" s="102" t="s">
        <v>574</v>
      </c>
      <c r="C4888" s="102" t="s">
        <v>575</v>
      </c>
      <c r="D4888" s="191">
        <v>45901.0</v>
      </c>
      <c r="E4888" s="102" t="s">
        <v>293</v>
      </c>
      <c r="F4888" s="102" t="s">
        <v>293</v>
      </c>
    </row>
    <row r="4889" hidden="1">
      <c r="A4889" s="102" t="s">
        <v>2460</v>
      </c>
      <c r="B4889" s="102" t="s">
        <v>571</v>
      </c>
      <c r="C4889" s="102" t="s">
        <v>572</v>
      </c>
      <c r="D4889" s="191">
        <v>45901.0</v>
      </c>
      <c r="E4889" s="102" t="s">
        <v>293</v>
      </c>
      <c r="F4889" s="102" t="s">
        <v>293</v>
      </c>
    </row>
    <row r="4890" hidden="1">
      <c r="A4890" s="102" t="s">
        <v>2460</v>
      </c>
      <c r="B4890" s="102" t="s">
        <v>561</v>
      </c>
      <c r="C4890" s="102" t="s">
        <v>562</v>
      </c>
      <c r="D4890" s="191">
        <v>45901.0</v>
      </c>
      <c r="E4890" s="102" t="s">
        <v>293</v>
      </c>
      <c r="F4890" s="102" t="s">
        <v>293</v>
      </c>
    </row>
    <row r="4891" hidden="1">
      <c r="A4891" s="102" t="s">
        <v>2432</v>
      </c>
      <c r="B4891" s="102" t="s">
        <v>873</v>
      </c>
      <c r="C4891" s="102" t="s">
        <v>874</v>
      </c>
      <c r="D4891" s="191">
        <v>45931.0</v>
      </c>
      <c r="E4891" s="102" t="s">
        <v>453</v>
      </c>
      <c r="F4891" s="102" t="s">
        <v>453</v>
      </c>
    </row>
    <row r="4892" hidden="1">
      <c r="A4892" s="102" t="s">
        <v>2432</v>
      </c>
      <c r="B4892" s="102" t="s">
        <v>810</v>
      </c>
      <c r="C4892" s="102" t="s">
        <v>811</v>
      </c>
      <c r="D4892" s="191">
        <v>45931.0</v>
      </c>
      <c r="E4892" s="102" t="s">
        <v>453</v>
      </c>
      <c r="F4892" s="102" t="s">
        <v>453</v>
      </c>
    </row>
    <row r="4893" hidden="1">
      <c r="A4893" s="102" t="s">
        <v>2432</v>
      </c>
      <c r="B4893" s="102" t="s">
        <v>791</v>
      </c>
      <c r="C4893" s="102" t="s">
        <v>792</v>
      </c>
      <c r="D4893" s="191">
        <v>45931.0</v>
      </c>
      <c r="E4893" s="102" t="s">
        <v>449</v>
      </c>
      <c r="F4893" s="102" t="s">
        <v>453</v>
      </c>
    </row>
    <row r="4894" hidden="1">
      <c r="A4894" s="102" t="s">
        <v>2432</v>
      </c>
      <c r="B4894" s="102" t="s">
        <v>629</v>
      </c>
      <c r="C4894" s="102" t="s">
        <v>630</v>
      </c>
      <c r="D4894" s="191">
        <v>45931.0</v>
      </c>
      <c r="E4894" s="102" t="s">
        <v>453</v>
      </c>
      <c r="F4894" s="102" t="s">
        <v>453</v>
      </c>
    </row>
    <row r="4895" hidden="1">
      <c r="A4895" s="102" t="s">
        <v>2432</v>
      </c>
      <c r="B4895" s="102" t="s">
        <v>544</v>
      </c>
      <c r="C4895" s="102" t="s">
        <v>545</v>
      </c>
      <c r="D4895" s="172">
        <v>45931.0</v>
      </c>
      <c r="E4895" s="102" t="s">
        <v>449</v>
      </c>
      <c r="F4895" s="102" t="s">
        <v>453</v>
      </c>
    </row>
    <row r="4896" hidden="1">
      <c r="A4896" s="102" t="s">
        <v>2432</v>
      </c>
      <c r="B4896" s="102" t="s">
        <v>541</v>
      </c>
      <c r="C4896" s="102" t="s">
        <v>542</v>
      </c>
      <c r="D4896" s="191">
        <v>45931.0</v>
      </c>
      <c r="E4896" s="102" t="s">
        <v>449</v>
      </c>
      <c r="F4896" s="102" t="s">
        <v>453</v>
      </c>
    </row>
    <row r="4897" hidden="1">
      <c r="A4897" s="102" t="s">
        <v>2432</v>
      </c>
      <c r="B4897" s="102" t="s">
        <v>486</v>
      </c>
      <c r="C4897" s="102" t="s">
        <v>487</v>
      </c>
      <c r="D4897" s="191">
        <v>45931.0</v>
      </c>
      <c r="E4897" s="102" t="s">
        <v>453</v>
      </c>
      <c r="F4897" s="102" t="s">
        <v>453</v>
      </c>
    </row>
    <row r="4898" hidden="1">
      <c r="A4898" s="102" t="s">
        <v>2432</v>
      </c>
      <c r="B4898" s="102" t="s">
        <v>458</v>
      </c>
      <c r="C4898" s="102" t="s">
        <v>459</v>
      </c>
      <c r="D4898" s="191">
        <v>45931.0</v>
      </c>
      <c r="E4898" s="102" t="s">
        <v>453</v>
      </c>
      <c r="F4898" s="102" t="s">
        <v>453</v>
      </c>
    </row>
    <row r="4899" hidden="1">
      <c r="A4899" s="102" t="s">
        <v>2432</v>
      </c>
      <c r="B4899" s="102" t="s">
        <v>451</v>
      </c>
      <c r="C4899" s="102" t="s">
        <v>452</v>
      </c>
      <c r="D4899" s="191">
        <v>45931.0</v>
      </c>
      <c r="E4899" s="102" t="s">
        <v>453</v>
      </c>
      <c r="F4899" s="102" t="s">
        <v>453</v>
      </c>
    </row>
    <row r="4900" hidden="1">
      <c r="A4900" s="102" t="s">
        <v>2406</v>
      </c>
      <c r="B4900" s="102" t="s">
        <v>830</v>
      </c>
      <c r="C4900" s="102" t="s">
        <v>831</v>
      </c>
      <c r="D4900" s="191">
        <v>45931.0</v>
      </c>
      <c r="E4900" s="102" t="s">
        <v>387</v>
      </c>
      <c r="F4900" s="102" t="s">
        <v>327</v>
      </c>
    </row>
    <row r="4901" hidden="1">
      <c r="A4901" s="102" t="s">
        <v>2406</v>
      </c>
      <c r="B4901" s="102" t="s">
        <v>615</v>
      </c>
      <c r="C4901" s="102" t="s">
        <v>616</v>
      </c>
      <c r="D4901" s="172">
        <v>45931.0</v>
      </c>
      <c r="E4901" s="102" t="s">
        <v>327</v>
      </c>
      <c r="F4901" s="102" t="s">
        <v>327</v>
      </c>
    </row>
    <row r="4902" hidden="1">
      <c r="A4902" s="102" t="s">
        <v>2406</v>
      </c>
      <c r="B4902" s="102" t="s">
        <v>405</v>
      </c>
      <c r="C4902" s="102" t="s">
        <v>406</v>
      </c>
      <c r="D4902" s="191">
        <v>45931.0</v>
      </c>
      <c r="E4902" s="102" t="s">
        <v>387</v>
      </c>
      <c r="F4902" s="102" t="s">
        <v>327</v>
      </c>
    </row>
    <row r="4903" hidden="1">
      <c r="A4903" s="102" t="s">
        <v>2406</v>
      </c>
      <c r="B4903" s="102" t="s">
        <v>376</v>
      </c>
      <c r="C4903" s="102" t="s">
        <v>377</v>
      </c>
      <c r="D4903" s="191">
        <v>45931.0</v>
      </c>
      <c r="E4903" s="102" t="s">
        <v>327</v>
      </c>
      <c r="F4903" s="102" t="s">
        <v>327</v>
      </c>
    </row>
    <row r="4904" hidden="1">
      <c r="A4904" s="102" t="s">
        <v>2406</v>
      </c>
      <c r="B4904" s="102" t="s">
        <v>353</v>
      </c>
      <c r="C4904" s="102" t="s">
        <v>354</v>
      </c>
      <c r="D4904" s="191">
        <v>45931.0</v>
      </c>
      <c r="E4904" s="102" t="s">
        <v>327</v>
      </c>
      <c r="F4904" s="102" t="s">
        <v>327</v>
      </c>
    </row>
    <row r="4905" hidden="1">
      <c r="A4905" s="102" t="s">
        <v>2406</v>
      </c>
      <c r="B4905" s="102" t="s">
        <v>333</v>
      </c>
      <c r="C4905" s="102" t="s">
        <v>268</v>
      </c>
      <c r="D4905" s="191">
        <v>45931.0</v>
      </c>
      <c r="E4905" s="102" t="s">
        <v>327</v>
      </c>
      <c r="F4905" s="102" t="s">
        <v>327</v>
      </c>
    </row>
    <row r="4906" hidden="1">
      <c r="A4906" s="102" t="s">
        <v>2406</v>
      </c>
      <c r="B4906" s="102" t="s">
        <v>330</v>
      </c>
      <c r="C4906" s="102" t="s">
        <v>331</v>
      </c>
      <c r="D4906" s="191">
        <v>45931.0</v>
      </c>
      <c r="E4906" s="102" t="s">
        <v>327</v>
      </c>
      <c r="F4906" s="102" t="s">
        <v>327</v>
      </c>
    </row>
    <row r="4907" hidden="1">
      <c r="A4907" s="102" t="s">
        <v>2489</v>
      </c>
      <c r="B4907" s="102" t="s">
        <v>823</v>
      </c>
      <c r="C4907" s="102" t="s">
        <v>824</v>
      </c>
      <c r="D4907" s="106">
        <v>45931.0</v>
      </c>
      <c r="E4907" s="102" t="s">
        <v>86</v>
      </c>
      <c r="F4907" s="102" t="s">
        <v>86</v>
      </c>
    </row>
    <row r="4908" hidden="1">
      <c r="A4908" s="102" t="s">
        <v>2489</v>
      </c>
      <c r="B4908" s="102" t="s">
        <v>135</v>
      </c>
      <c r="C4908" s="102" t="s">
        <v>136</v>
      </c>
      <c r="D4908" s="191">
        <v>45931.0</v>
      </c>
      <c r="E4908" s="102" t="s">
        <v>114</v>
      </c>
      <c r="F4908" s="102" t="s">
        <v>86</v>
      </c>
    </row>
    <row r="4909" hidden="1">
      <c r="A4909" s="102" t="s">
        <v>2489</v>
      </c>
      <c r="B4909" s="102" t="s">
        <v>79</v>
      </c>
      <c r="C4909" s="102" t="s">
        <v>80</v>
      </c>
      <c r="D4909" s="191">
        <v>45931.0</v>
      </c>
      <c r="E4909" s="102" t="s">
        <v>86</v>
      </c>
      <c r="F4909" s="102" t="s">
        <v>86</v>
      </c>
    </row>
    <row r="4910" hidden="1">
      <c r="A4910" s="102" t="s">
        <v>2480</v>
      </c>
      <c r="B4910" s="102" t="s">
        <v>818</v>
      </c>
      <c r="C4910" s="102" t="s">
        <v>819</v>
      </c>
      <c r="D4910" s="191">
        <v>45931.0</v>
      </c>
      <c r="E4910" s="102" t="s">
        <v>50</v>
      </c>
      <c r="F4910" s="102" t="s">
        <v>27</v>
      </c>
    </row>
    <row r="4911" hidden="1">
      <c r="A4911" s="102" t="s">
        <v>2480</v>
      </c>
      <c r="B4911" s="102" t="s">
        <v>799</v>
      </c>
      <c r="C4911" s="102" t="s">
        <v>800</v>
      </c>
      <c r="D4911" s="192">
        <v>45931.0</v>
      </c>
      <c r="E4911" s="102" t="s">
        <v>27</v>
      </c>
      <c r="F4911" s="102" t="s">
        <v>27</v>
      </c>
    </row>
    <row r="4912" hidden="1">
      <c r="A4912" s="102" t="s">
        <v>2480</v>
      </c>
      <c r="B4912" s="102" t="s">
        <v>63</v>
      </c>
      <c r="C4912" s="102" t="s">
        <v>64</v>
      </c>
      <c r="D4912" s="191">
        <v>45931.0</v>
      </c>
      <c r="E4912" s="102" t="s">
        <v>27</v>
      </c>
      <c r="F4912" s="102" t="s">
        <v>27</v>
      </c>
    </row>
    <row r="4913" hidden="1">
      <c r="A4913" s="102" t="s">
        <v>2480</v>
      </c>
      <c r="B4913" s="102" t="s">
        <v>57</v>
      </c>
      <c r="C4913" s="102" t="s">
        <v>58</v>
      </c>
      <c r="D4913" s="191">
        <v>45931.0</v>
      </c>
      <c r="E4913" s="102" t="s">
        <v>27</v>
      </c>
      <c r="F4913" s="102" t="s">
        <v>27</v>
      </c>
    </row>
    <row r="4914" hidden="1">
      <c r="A4914" s="102" t="s">
        <v>2480</v>
      </c>
      <c r="B4914" s="102" t="s">
        <v>53</v>
      </c>
      <c r="C4914" s="102" t="s">
        <v>54</v>
      </c>
      <c r="D4914" s="191">
        <v>45931.0</v>
      </c>
      <c r="E4914" s="102" t="s">
        <v>27</v>
      </c>
      <c r="F4914" s="102" t="s">
        <v>27</v>
      </c>
    </row>
    <row r="4915" hidden="1">
      <c r="A4915" s="102" t="s">
        <v>2480</v>
      </c>
      <c r="B4915" s="102" t="s">
        <v>43</v>
      </c>
      <c r="C4915" s="102" t="s">
        <v>44</v>
      </c>
      <c r="D4915" s="191">
        <v>45931.0</v>
      </c>
      <c r="E4915" s="102" t="s">
        <v>27</v>
      </c>
      <c r="F4915" s="102" t="s">
        <v>27</v>
      </c>
    </row>
    <row r="4916" hidden="1">
      <c r="A4916" s="102" t="s">
        <v>2480</v>
      </c>
      <c r="B4916" s="102" t="s">
        <v>31</v>
      </c>
      <c r="C4916" s="102" t="s">
        <v>32</v>
      </c>
      <c r="D4916" s="191">
        <v>45931.0</v>
      </c>
      <c r="E4916" s="102" t="s">
        <v>27</v>
      </c>
      <c r="F4916" s="102" t="s">
        <v>27</v>
      </c>
    </row>
    <row r="4917" hidden="1">
      <c r="A4917" s="102" t="s">
        <v>2480</v>
      </c>
      <c r="B4917" s="102" t="s">
        <v>23</v>
      </c>
      <c r="C4917" s="102" t="s">
        <v>25</v>
      </c>
      <c r="D4917" s="191">
        <v>45931.0</v>
      </c>
      <c r="E4917" s="102" t="s">
        <v>27</v>
      </c>
      <c r="F4917" s="102" t="s">
        <v>27</v>
      </c>
    </row>
    <row r="4918" hidden="1">
      <c r="A4918" s="102" t="s">
        <v>2514</v>
      </c>
      <c r="B4918" s="102" t="s">
        <v>909</v>
      </c>
      <c r="C4918" s="102" t="s">
        <v>910</v>
      </c>
      <c r="D4918" s="192">
        <v>45931.0</v>
      </c>
      <c r="E4918" s="102" t="s">
        <v>50</v>
      </c>
      <c r="F4918" s="102" t="s">
        <v>50</v>
      </c>
    </row>
    <row r="4919" hidden="1">
      <c r="A4919" s="102" t="s">
        <v>2514</v>
      </c>
      <c r="B4919" s="102" t="s">
        <v>783</v>
      </c>
      <c r="C4919" s="102" t="s">
        <v>784</v>
      </c>
      <c r="D4919" s="191">
        <v>45931.0</v>
      </c>
      <c r="E4919" s="102" t="s">
        <v>50</v>
      </c>
      <c r="F4919" s="102" t="s">
        <v>50</v>
      </c>
    </row>
    <row r="4920" hidden="1">
      <c r="A4920" s="102" t="s">
        <v>2514</v>
      </c>
      <c r="B4920" s="102" t="s">
        <v>755</v>
      </c>
      <c r="C4920" s="102" t="s">
        <v>756</v>
      </c>
      <c r="D4920" s="191">
        <v>45931.0</v>
      </c>
      <c r="E4920" s="102" t="s">
        <v>50</v>
      </c>
      <c r="F4920" s="102" t="s">
        <v>50</v>
      </c>
    </row>
    <row r="4921" hidden="1">
      <c r="A4921" s="102" t="s">
        <v>2514</v>
      </c>
      <c r="B4921" s="102" t="s">
        <v>665</v>
      </c>
      <c r="C4921" s="102" t="s">
        <v>666</v>
      </c>
      <c r="D4921" s="191">
        <v>45931.0</v>
      </c>
      <c r="E4921" s="102" t="s">
        <v>50</v>
      </c>
      <c r="F4921" s="102" t="s">
        <v>50</v>
      </c>
    </row>
    <row r="4922" hidden="1">
      <c r="A4922" s="102" t="s">
        <v>2514</v>
      </c>
      <c r="B4922" s="102" t="s">
        <v>183</v>
      </c>
      <c r="C4922" s="102" t="s">
        <v>184</v>
      </c>
      <c r="D4922" s="191">
        <v>45931.0</v>
      </c>
      <c r="E4922" s="102" t="s">
        <v>50</v>
      </c>
      <c r="F4922" s="102" t="s">
        <v>50</v>
      </c>
    </row>
    <row r="4923" hidden="1">
      <c r="A4923" s="102" t="s">
        <v>2514</v>
      </c>
      <c r="B4923" s="102" t="s">
        <v>174</v>
      </c>
      <c r="C4923" s="102" t="s">
        <v>175</v>
      </c>
      <c r="D4923" s="191">
        <v>45931.0</v>
      </c>
      <c r="E4923" s="102" t="s">
        <v>50</v>
      </c>
      <c r="F4923" s="102" t="s">
        <v>50</v>
      </c>
    </row>
    <row r="4924" hidden="1">
      <c r="A4924" s="102" t="s">
        <v>2514</v>
      </c>
      <c r="B4924" s="102" t="s">
        <v>171</v>
      </c>
      <c r="C4924" s="102" t="s">
        <v>172</v>
      </c>
      <c r="D4924" s="191">
        <v>45931.0</v>
      </c>
      <c r="E4924" s="102" t="s">
        <v>50</v>
      </c>
      <c r="F4924" s="102" t="s">
        <v>50</v>
      </c>
    </row>
    <row r="4925" hidden="1">
      <c r="A4925" s="102" t="s">
        <v>2514</v>
      </c>
      <c r="B4925" s="102" t="s">
        <v>135</v>
      </c>
      <c r="C4925" s="102" t="s">
        <v>136</v>
      </c>
      <c r="D4925" s="191">
        <v>45931.0</v>
      </c>
      <c r="E4925" s="102" t="s">
        <v>114</v>
      </c>
      <c r="F4925" s="102" t="s">
        <v>50</v>
      </c>
    </row>
    <row r="4926" hidden="1">
      <c r="A4926" s="102" t="s">
        <v>2514</v>
      </c>
      <c r="B4926" s="102" t="s">
        <v>48</v>
      </c>
      <c r="C4926" s="102" t="s">
        <v>49</v>
      </c>
      <c r="D4926" s="191">
        <v>45931.0</v>
      </c>
      <c r="E4926" s="102" t="s">
        <v>50</v>
      </c>
      <c r="F4926" s="102" t="s">
        <v>50</v>
      </c>
    </row>
    <row r="4927" hidden="1">
      <c r="A4927" s="102" t="s">
        <v>2523</v>
      </c>
      <c r="B4927" s="102" t="s">
        <v>866</v>
      </c>
      <c r="C4927" s="102" t="s">
        <v>867</v>
      </c>
      <c r="D4927" s="191">
        <v>45931.0</v>
      </c>
      <c r="E4927" s="102" t="s">
        <v>439</v>
      </c>
      <c r="F4927" s="102" t="s">
        <v>439</v>
      </c>
    </row>
    <row r="4928" hidden="1">
      <c r="A4928" s="102" t="s">
        <v>2523</v>
      </c>
      <c r="B4928" s="102" t="s">
        <v>854</v>
      </c>
      <c r="C4928" s="102" t="s">
        <v>855</v>
      </c>
      <c r="D4928" s="191">
        <v>45931.0</v>
      </c>
      <c r="E4928" s="102" t="s">
        <v>439</v>
      </c>
      <c r="F4928" s="102" t="s">
        <v>439</v>
      </c>
    </row>
    <row r="4929" hidden="1">
      <c r="A4929" s="102" t="s">
        <v>2523</v>
      </c>
      <c r="B4929" s="102" t="s">
        <v>834</v>
      </c>
      <c r="C4929" s="102" t="s">
        <v>835</v>
      </c>
      <c r="D4929" s="191">
        <v>45931.0</v>
      </c>
      <c r="E4929" s="102" t="s">
        <v>439</v>
      </c>
      <c r="F4929" s="102" t="s">
        <v>439</v>
      </c>
    </row>
    <row r="4930" hidden="1">
      <c r="A4930" s="102" t="s">
        <v>2523</v>
      </c>
      <c r="B4930" s="102" t="s">
        <v>808</v>
      </c>
      <c r="C4930" s="102" t="s">
        <v>809</v>
      </c>
      <c r="D4930" s="191">
        <v>45931.0</v>
      </c>
      <c r="E4930" s="102" t="s">
        <v>439</v>
      </c>
      <c r="F4930" s="102" t="s">
        <v>439</v>
      </c>
    </row>
    <row r="4931" hidden="1">
      <c r="A4931" s="102" t="s">
        <v>2523</v>
      </c>
      <c r="B4931" s="102" t="s">
        <v>781</v>
      </c>
      <c r="C4931" s="102" t="s">
        <v>782</v>
      </c>
      <c r="D4931" s="191">
        <v>45931.0</v>
      </c>
      <c r="E4931" s="102" t="s">
        <v>439</v>
      </c>
      <c r="F4931" s="102" t="s">
        <v>439</v>
      </c>
    </row>
    <row r="4932" hidden="1">
      <c r="A4932" s="102" t="s">
        <v>2523</v>
      </c>
      <c r="B4932" s="102" t="s">
        <v>684</v>
      </c>
      <c r="C4932" s="102" t="s">
        <v>685</v>
      </c>
      <c r="D4932" s="191">
        <v>45931.0</v>
      </c>
      <c r="E4932" s="102" t="s">
        <v>439</v>
      </c>
      <c r="F4932" s="102" t="s">
        <v>439</v>
      </c>
    </row>
    <row r="4933" hidden="1">
      <c r="A4933" s="102" t="s">
        <v>2523</v>
      </c>
      <c r="B4933" s="102" t="s">
        <v>674</v>
      </c>
      <c r="C4933" s="102" t="s">
        <v>675</v>
      </c>
      <c r="D4933" s="191">
        <v>45931.0</v>
      </c>
      <c r="E4933" s="102" t="s">
        <v>439</v>
      </c>
      <c r="F4933" s="102" t="s">
        <v>439</v>
      </c>
    </row>
    <row r="4934" hidden="1">
      <c r="A4934" s="102" t="s">
        <v>2523</v>
      </c>
      <c r="B4934" s="102" t="s">
        <v>444</v>
      </c>
      <c r="C4934" s="102" t="s">
        <v>445</v>
      </c>
      <c r="D4934" s="191">
        <v>45931.0</v>
      </c>
      <c r="E4934" s="102" t="s">
        <v>439</v>
      </c>
      <c r="F4934" s="102" t="s">
        <v>439</v>
      </c>
    </row>
    <row r="4935" hidden="1">
      <c r="A4935" s="102" t="s">
        <v>2498</v>
      </c>
      <c r="B4935" s="102" t="s">
        <v>845</v>
      </c>
      <c r="C4935" s="102" t="s">
        <v>846</v>
      </c>
      <c r="D4935" s="191">
        <v>45962.0</v>
      </c>
      <c r="E4935" s="102" t="s">
        <v>190</v>
      </c>
      <c r="F4935" s="102" t="s">
        <v>190</v>
      </c>
    </row>
    <row r="4936" hidden="1">
      <c r="A4936" s="102" t="s">
        <v>2498</v>
      </c>
      <c r="B4936" s="102" t="s">
        <v>187</v>
      </c>
      <c r="C4936" s="102" t="s">
        <v>189</v>
      </c>
      <c r="D4936" s="191">
        <v>45962.0</v>
      </c>
      <c r="E4936" s="102" t="s">
        <v>190</v>
      </c>
      <c r="F4936" s="102" t="s">
        <v>190</v>
      </c>
    </row>
    <row r="4937" hidden="1">
      <c r="A4937" s="102" t="s">
        <v>2386</v>
      </c>
      <c r="B4937" s="102" t="s">
        <v>906</v>
      </c>
      <c r="C4937" s="102" t="s">
        <v>907</v>
      </c>
      <c r="D4937" s="191">
        <v>45962.0</v>
      </c>
      <c r="E4937" s="102" t="s">
        <v>225</v>
      </c>
      <c r="F4937" s="102" t="s">
        <v>225</v>
      </c>
    </row>
    <row r="4938" hidden="1">
      <c r="A4938" s="102" t="s">
        <v>2386</v>
      </c>
      <c r="B4938" s="102" t="s">
        <v>896</v>
      </c>
      <c r="C4938" s="102" t="s">
        <v>897</v>
      </c>
      <c r="D4938" s="191">
        <v>45962.0</v>
      </c>
      <c r="E4938" s="102" t="s">
        <v>225</v>
      </c>
      <c r="F4938" s="102" t="s">
        <v>225</v>
      </c>
    </row>
    <row r="4939" hidden="1">
      <c r="A4939" s="102" t="s">
        <v>2386</v>
      </c>
      <c r="B4939" s="102" t="s">
        <v>870</v>
      </c>
      <c r="C4939" s="102" t="s">
        <v>871</v>
      </c>
      <c r="D4939" s="191">
        <v>45962.0</v>
      </c>
      <c r="E4939" s="102" t="s">
        <v>306</v>
      </c>
      <c r="F4939" s="102" t="s">
        <v>225</v>
      </c>
    </row>
    <row r="4940">
      <c r="A4940" s="102" t="s">
        <v>2386</v>
      </c>
      <c r="B4940" s="102" t="s">
        <v>621</v>
      </c>
      <c r="C4940" s="102" t="s">
        <v>622</v>
      </c>
      <c r="D4940" s="191">
        <v>45962.0</v>
      </c>
      <c r="E4940" s="102" t="s">
        <v>225</v>
      </c>
      <c r="F4940" s="102" t="s">
        <v>225</v>
      </c>
    </row>
    <row r="4941" hidden="1">
      <c r="A4941" s="102" t="s">
        <v>2386</v>
      </c>
      <c r="B4941" s="102" t="s">
        <v>357</v>
      </c>
      <c r="C4941" s="102" t="s">
        <v>358</v>
      </c>
      <c r="D4941" s="191">
        <v>45962.0</v>
      </c>
      <c r="E4941" s="102" t="s">
        <v>225</v>
      </c>
      <c r="F4941" s="102" t="s">
        <v>225</v>
      </c>
    </row>
    <row r="4942" hidden="1">
      <c r="A4942" s="102" t="s">
        <v>2386</v>
      </c>
      <c r="B4942" s="102" t="s">
        <v>246</v>
      </c>
      <c r="C4942" s="102" t="s">
        <v>130</v>
      </c>
      <c r="D4942" s="191">
        <v>45962.0</v>
      </c>
      <c r="E4942" s="102" t="s">
        <v>225</v>
      </c>
      <c r="F4942" s="102" t="s">
        <v>225</v>
      </c>
    </row>
    <row r="4943" hidden="1">
      <c r="A4943" s="102" t="s">
        <v>2386</v>
      </c>
      <c r="B4943" s="102" t="s">
        <v>227</v>
      </c>
      <c r="C4943" s="102" t="s">
        <v>228</v>
      </c>
      <c r="D4943" s="191">
        <v>45962.0</v>
      </c>
      <c r="E4943" s="102" t="s">
        <v>225</v>
      </c>
      <c r="F4943" s="102" t="s">
        <v>225</v>
      </c>
    </row>
    <row r="4944" hidden="1">
      <c r="A4944" s="102" t="s">
        <v>2386</v>
      </c>
      <c r="B4944" s="102" t="s">
        <v>222</v>
      </c>
      <c r="C4944" s="102" t="s">
        <v>224</v>
      </c>
      <c r="D4944" s="191">
        <v>45962.0</v>
      </c>
      <c r="E4944" s="102" t="s">
        <v>225</v>
      </c>
      <c r="F4944" s="102" t="s">
        <v>225</v>
      </c>
    </row>
    <row r="4945" hidden="1">
      <c r="A4945" s="102" t="s">
        <v>2506</v>
      </c>
      <c r="B4945" s="102" t="s">
        <v>902</v>
      </c>
      <c r="C4945" s="102" t="s">
        <v>903</v>
      </c>
      <c r="D4945" s="191">
        <v>45962.0</v>
      </c>
      <c r="E4945" s="102" t="s">
        <v>114</v>
      </c>
      <c r="F4945" s="102" t="s">
        <v>114</v>
      </c>
    </row>
    <row r="4946" hidden="1">
      <c r="A4946" s="102" t="s">
        <v>2506</v>
      </c>
      <c r="B4946" s="102" t="s">
        <v>135</v>
      </c>
      <c r="C4946" s="102" t="s">
        <v>136</v>
      </c>
      <c r="D4946" s="191">
        <v>45962.0</v>
      </c>
      <c r="E4946" s="102" t="s">
        <v>114</v>
      </c>
      <c r="F4946" s="102" t="s">
        <v>114</v>
      </c>
    </row>
    <row r="4947" hidden="1">
      <c r="A4947" s="102" t="s">
        <v>2506</v>
      </c>
      <c r="B4947" s="102" t="s">
        <v>126</v>
      </c>
      <c r="C4947" s="102" t="s">
        <v>127</v>
      </c>
      <c r="D4947" s="191">
        <v>45962.0</v>
      </c>
      <c r="E4947" s="102" t="s">
        <v>114</v>
      </c>
      <c r="F4947" s="102" t="s">
        <v>114</v>
      </c>
    </row>
    <row r="4948" hidden="1">
      <c r="A4948" s="102" t="s">
        <v>2506</v>
      </c>
      <c r="B4948" s="102" t="s">
        <v>120</v>
      </c>
      <c r="C4948" s="102" t="s">
        <v>121</v>
      </c>
      <c r="D4948" s="191">
        <v>45962.0</v>
      </c>
      <c r="E4948" s="102" t="s">
        <v>114</v>
      </c>
      <c r="F4948" s="102" t="s">
        <v>114</v>
      </c>
    </row>
    <row r="4949" hidden="1">
      <c r="A4949" s="102" t="s">
        <v>2506</v>
      </c>
      <c r="B4949" s="102" t="s">
        <v>116</v>
      </c>
      <c r="C4949" s="102" t="s">
        <v>117</v>
      </c>
      <c r="D4949" s="191">
        <v>45962.0</v>
      </c>
      <c r="E4949" s="102" t="s">
        <v>114</v>
      </c>
      <c r="F4949" s="102" t="s">
        <v>114</v>
      </c>
    </row>
    <row r="4950" hidden="1">
      <c r="A4950" s="102" t="s">
        <v>2506</v>
      </c>
      <c r="B4950" s="102" t="s">
        <v>111</v>
      </c>
      <c r="C4950" s="102" t="s">
        <v>112</v>
      </c>
      <c r="D4950" s="191">
        <v>45962.0</v>
      </c>
      <c r="E4950" s="102" t="s">
        <v>114</v>
      </c>
      <c r="F4950" s="102" t="s">
        <v>114</v>
      </c>
    </row>
    <row r="4951" hidden="1">
      <c r="A4951" s="102" t="s">
        <v>2398</v>
      </c>
      <c r="B4951" s="102" t="s">
        <v>863</v>
      </c>
      <c r="C4951" s="102" t="s">
        <v>864</v>
      </c>
      <c r="D4951" s="191">
        <v>45962.0</v>
      </c>
      <c r="E4951" s="102" t="s">
        <v>232</v>
      </c>
      <c r="F4951" s="102" t="s">
        <v>232</v>
      </c>
    </row>
    <row r="4952" hidden="1">
      <c r="A4952" s="102" t="s">
        <v>2398</v>
      </c>
      <c r="B4952" s="102" t="s">
        <v>415</v>
      </c>
      <c r="C4952" s="102" t="s">
        <v>416</v>
      </c>
      <c r="D4952" s="191">
        <v>45962.0</v>
      </c>
      <c r="E4952" s="102" t="s">
        <v>306</v>
      </c>
      <c r="F4952" s="102" t="s">
        <v>232</v>
      </c>
    </row>
    <row r="4953" hidden="1">
      <c r="A4953" s="102" t="s">
        <v>2398</v>
      </c>
      <c r="B4953" s="102" t="s">
        <v>373</v>
      </c>
      <c r="C4953" s="102" t="s">
        <v>374</v>
      </c>
      <c r="D4953" s="191">
        <v>45962.0</v>
      </c>
      <c r="E4953" s="102" t="s">
        <v>232</v>
      </c>
      <c r="F4953" s="102" t="s">
        <v>232</v>
      </c>
    </row>
    <row r="4954" hidden="1">
      <c r="A4954" s="102" t="s">
        <v>2398</v>
      </c>
      <c r="B4954" s="102" t="s">
        <v>323</v>
      </c>
      <c r="C4954" s="102" t="s">
        <v>324</v>
      </c>
      <c r="D4954" s="191">
        <v>45962.0</v>
      </c>
      <c r="E4954" s="102" t="s">
        <v>232</v>
      </c>
      <c r="F4954" s="102" t="s">
        <v>232</v>
      </c>
    </row>
    <row r="4955" hidden="1">
      <c r="A4955" s="102" t="s">
        <v>2398</v>
      </c>
      <c r="B4955" s="102" t="s">
        <v>304</v>
      </c>
      <c r="C4955" s="102" t="s">
        <v>305</v>
      </c>
      <c r="D4955" s="191">
        <v>45962.0</v>
      </c>
      <c r="E4955" s="102" t="s">
        <v>232</v>
      </c>
      <c r="F4955" s="102" t="s">
        <v>232</v>
      </c>
    </row>
    <row r="4956" hidden="1">
      <c r="A4956" s="102" t="s">
        <v>2398</v>
      </c>
      <c r="B4956" s="102" t="s">
        <v>301</v>
      </c>
      <c r="C4956" s="102" t="s">
        <v>302</v>
      </c>
      <c r="D4956" s="191">
        <v>45962.0</v>
      </c>
      <c r="E4956" s="102" t="s">
        <v>232</v>
      </c>
      <c r="F4956" s="102" t="s">
        <v>232</v>
      </c>
    </row>
    <row r="4957" hidden="1">
      <c r="A4957" s="102" t="s">
        <v>2398</v>
      </c>
      <c r="B4957" s="102" t="s">
        <v>252</v>
      </c>
      <c r="C4957" s="102" t="s">
        <v>253</v>
      </c>
      <c r="D4957" s="191">
        <v>45962.0</v>
      </c>
      <c r="E4957" s="102" t="s">
        <v>232</v>
      </c>
      <c r="F4957" s="102" t="s">
        <v>232</v>
      </c>
    </row>
    <row r="4958" hidden="1">
      <c r="A4958" s="102" t="s">
        <v>2441</v>
      </c>
      <c r="B4958" s="102" t="s">
        <v>884</v>
      </c>
      <c r="C4958" s="102" t="s">
        <v>885</v>
      </c>
      <c r="D4958" s="191">
        <v>45962.0</v>
      </c>
      <c r="E4958" s="102" t="s">
        <v>472</v>
      </c>
      <c r="F4958" s="102" t="s">
        <v>472</v>
      </c>
    </row>
    <row r="4959" hidden="1">
      <c r="A4959" s="102" t="s">
        <v>2441</v>
      </c>
      <c r="B4959" s="102" t="s">
        <v>836</v>
      </c>
      <c r="C4959" s="102" t="s">
        <v>837</v>
      </c>
      <c r="D4959" s="191">
        <v>45962.0</v>
      </c>
      <c r="E4959" s="102" t="s">
        <v>472</v>
      </c>
      <c r="F4959" s="102" t="s">
        <v>472</v>
      </c>
    </row>
    <row r="4960" hidden="1">
      <c r="A4960" s="102" t="s">
        <v>2441</v>
      </c>
      <c r="B4960" s="102" t="s">
        <v>815</v>
      </c>
      <c r="C4960" s="102" t="s">
        <v>816</v>
      </c>
      <c r="D4960" s="191">
        <v>45962.0</v>
      </c>
      <c r="E4960" s="102" t="s">
        <v>472</v>
      </c>
      <c r="F4960" s="102" t="s">
        <v>472</v>
      </c>
    </row>
    <row r="4961" hidden="1">
      <c r="A4961" s="102" t="s">
        <v>2441</v>
      </c>
      <c r="B4961" s="102" t="s">
        <v>687</v>
      </c>
      <c r="C4961" s="102" t="s">
        <v>688</v>
      </c>
      <c r="D4961" s="191">
        <v>45962.0</v>
      </c>
      <c r="E4961" s="102" t="s">
        <v>472</v>
      </c>
      <c r="F4961" s="102" t="s">
        <v>472</v>
      </c>
    </row>
    <row r="4962" hidden="1">
      <c r="A4962" s="102" t="s">
        <v>2441</v>
      </c>
      <c r="B4962" s="102" t="s">
        <v>514</v>
      </c>
      <c r="C4962" s="102" t="s">
        <v>515</v>
      </c>
      <c r="D4962" s="191">
        <v>45962.0</v>
      </c>
      <c r="E4962" s="102" t="s">
        <v>472</v>
      </c>
      <c r="F4962" s="102" t="s">
        <v>472</v>
      </c>
    </row>
    <row r="4963" hidden="1">
      <c r="A4963" s="102" t="s">
        <v>2441</v>
      </c>
      <c r="B4963" s="102" t="s">
        <v>508</v>
      </c>
      <c r="C4963" s="102" t="s">
        <v>509</v>
      </c>
      <c r="D4963" s="191">
        <v>45962.0</v>
      </c>
      <c r="E4963" s="102" t="s">
        <v>472</v>
      </c>
      <c r="F4963" s="102" t="s">
        <v>472</v>
      </c>
    </row>
    <row r="4964" hidden="1">
      <c r="A4964" s="102" t="s">
        <v>2441</v>
      </c>
      <c r="B4964" s="102" t="s">
        <v>504</v>
      </c>
      <c r="C4964" s="102" t="s">
        <v>505</v>
      </c>
      <c r="D4964" s="191">
        <v>45962.0</v>
      </c>
      <c r="E4964" s="102" t="s">
        <v>472</v>
      </c>
      <c r="F4964" s="102" t="s">
        <v>472</v>
      </c>
    </row>
    <row r="4965" hidden="1">
      <c r="A4965" s="102" t="s">
        <v>2441</v>
      </c>
      <c r="B4965" s="102" t="s">
        <v>496</v>
      </c>
      <c r="C4965" s="102" t="s">
        <v>497</v>
      </c>
      <c r="D4965" s="191">
        <v>45962.0</v>
      </c>
      <c r="E4965" s="102" t="s">
        <v>472</v>
      </c>
      <c r="F4965" s="102" t="s">
        <v>472</v>
      </c>
    </row>
    <row r="4966" hidden="1">
      <c r="A4966" s="102" t="s">
        <v>2441</v>
      </c>
      <c r="B4966" s="102" t="s">
        <v>490</v>
      </c>
      <c r="C4966" s="102" t="s">
        <v>491</v>
      </c>
      <c r="D4966" s="191">
        <v>45962.0</v>
      </c>
      <c r="E4966" s="102" t="s">
        <v>472</v>
      </c>
      <c r="F4966" s="102" t="s">
        <v>472</v>
      </c>
    </row>
    <row r="4967" hidden="1">
      <c r="A4967" s="102" t="s">
        <v>2421</v>
      </c>
      <c r="B4967" s="102" t="s">
        <v>870</v>
      </c>
      <c r="C4967" s="102" t="s">
        <v>871</v>
      </c>
      <c r="D4967" s="191">
        <v>45992.0</v>
      </c>
      <c r="E4967" s="102" t="s">
        <v>306</v>
      </c>
      <c r="F4967" s="102" t="s">
        <v>306</v>
      </c>
    </row>
    <row r="4968" hidden="1">
      <c r="A4968" s="102" t="s">
        <v>2421</v>
      </c>
      <c r="B4968" s="102" t="s">
        <v>849</v>
      </c>
      <c r="C4968" s="102" t="s">
        <v>850</v>
      </c>
      <c r="D4968" s="191">
        <v>45992.0</v>
      </c>
      <c r="E4968" s="102" t="s">
        <v>306</v>
      </c>
      <c r="F4968" s="102" t="s">
        <v>306</v>
      </c>
    </row>
    <row r="4969" hidden="1">
      <c r="A4969" s="102" t="s">
        <v>2421</v>
      </c>
      <c r="B4969" s="102" t="s">
        <v>730</v>
      </c>
      <c r="C4969" s="102" t="s">
        <v>731</v>
      </c>
      <c r="D4969" s="191">
        <v>45992.0</v>
      </c>
      <c r="E4969" s="102" t="s">
        <v>306</v>
      </c>
      <c r="F4969" s="102" t="s">
        <v>306</v>
      </c>
    </row>
    <row r="4970" hidden="1">
      <c r="A4970" s="102" t="s">
        <v>2421</v>
      </c>
      <c r="B4970" s="102" t="s">
        <v>670</v>
      </c>
      <c r="C4970" s="102" t="s">
        <v>671</v>
      </c>
      <c r="D4970" s="191">
        <v>45992.0</v>
      </c>
      <c r="E4970" s="102" t="s">
        <v>306</v>
      </c>
      <c r="F4970" s="102" t="s">
        <v>306</v>
      </c>
    </row>
    <row r="4971" hidden="1">
      <c r="A4971" s="102" t="s">
        <v>2421</v>
      </c>
      <c r="B4971" s="102" t="s">
        <v>418</v>
      </c>
      <c r="C4971" s="102" t="s">
        <v>419</v>
      </c>
      <c r="D4971" s="191">
        <v>45992.0</v>
      </c>
      <c r="E4971" s="102" t="s">
        <v>306</v>
      </c>
      <c r="F4971" s="102" t="s">
        <v>306</v>
      </c>
    </row>
    <row r="4972" hidden="1">
      <c r="A4972" s="102" t="s">
        <v>2421</v>
      </c>
      <c r="B4972" s="102" t="s">
        <v>222</v>
      </c>
      <c r="C4972" s="102" t="s">
        <v>224</v>
      </c>
      <c r="D4972" s="191">
        <v>45992.0</v>
      </c>
      <c r="E4972" s="102" t="s">
        <v>225</v>
      </c>
      <c r="F4972" s="102" t="s">
        <v>306</v>
      </c>
    </row>
    <row r="4973" hidden="1">
      <c r="A4973" s="102" t="s">
        <v>2507</v>
      </c>
      <c r="B4973" s="102" t="s">
        <v>802</v>
      </c>
      <c r="C4973" s="102" t="s">
        <v>803</v>
      </c>
      <c r="D4973" s="191">
        <v>45992.0</v>
      </c>
      <c r="E4973" s="102" t="s">
        <v>190</v>
      </c>
      <c r="F4973" s="102" t="s">
        <v>114</v>
      </c>
    </row>
    <row r="4974" hidden="1">
      <c r="A4974" s="102" t="s">
        <v>2507</v>
      </c>
      <c r="B4974" s="102" t="s">
        <v>126</v>
      </c>
      <c r="C4974" s="102" t="s">
        <v>127</v>
      </c>
      <c r="D4974" s="191">
        <v>45992.0</v>
      </c>
      <c r="E4974" s="102" t="s">
        <v>114</v>
      </c>
      <c r="F4974" s="102" t="s">
        <v>114</v>
      </c>
    </row>
    <row r="4975" hidden="1">
      <c r="A4975" s="102" t="s">
        <v>2507</v>
      </c>
      <c r="B4975" s="102" t="s">
        <v>123</v>
      </c>
      <c r="C4975" s="102" t="s">
        <v>124</v>
      </c>
      <c r="D4975" s="191">
        <v>45992.0</v>
      </c>
      <c r="E4975" s="102" t="s">
        <v>114</v>
      </c>
      <c r="F4975" s="102" t="s">
        <v>114</v>
      </c>
    </row>
    <row r="4976" hidden="1">
      <c r="A4976" s="102" t="s">
        <v>2507</v>
      </c>
      <c r="B4976" s="102" t="s">
        <v>120</v>
      </c>
      <c r="C4976" s="102" t="s">
        <v>121</v>
      </c>
      <c r="D4976" s="191">
        <v>45992.0</v>
      </c>
      <c r="E4976" s="102" t="s">
        <v>114</v>
      </c>
      <c r="F4976" s="102" t="s">
        <v>114</v>
      </c>
    </row>
    <row r="4977" hidden="1">
      <c r="A4977" s="102" t="s">
        <v>2507</v>
      </c>
      <c r="B4977" s="102" t="s">
        <v>111</v>
      </c>
      <c r="C4977" s="102" t="s">
        <v>112</v>
      </c>
      <c r="D4977" s="191">
        <v>45992.0</v>
      </c>
      <c r="E4977" s="102" t="s">
        <v>114</v>
      </c>
      <c r="F4977" s="102" t="s">
        <v>114</v>
      </c>
    </row>
    <row r="4978" hidden="1">
      <c r="A4978" s="102" t="s">
        <v>2499</v>
      </c>
      <c r="B4978" s="102" t="s">
        <v>802</v>
      </c>
      <c r="C4978" s="102" t="s">
        <v>803</v>
      </c>
      <c r="D4978" s="191">
        <v>45992.0</v>
      </c>
      <c r="E4978" s="102" t="s">
        <v>190</v>
      </c>
      <c r="F4978" s="102" t="s">
        <v>190</v>
      </c>
    </row>
    <row r="4979" hidden="1">
      <c r="A4979" s="102" t="s">
        <v>2499</v>
      </c>
      <c r="B4979" s="102" t="s">
        <v>216</v>
      </c>
      <c r="C4979" s="102" t="s">
        <v>217</v>
      </c>
      <c r="D4979" s="191">
        <v>45992.0</v>
      </c>
      <c r="E4979" s="102" t="s">
        <v>190</v>
      </c>
      <c r="F4979" s="102" t="s">
        <v>190</v>
      </c>
    </row>
    <row r="4980" hidden="1">
      <c r="A4980" s="102" t="s">
        <v>2499</v>
      </c>
      <c r="B4980" s="102" t="s">
        <v>212</v>
      </c>
      <c r="C4980" s="102" t="s">
        <v>213</v>
      </c>
      <c r="D4980" s="191">
        <v>45992.0</v>
      </c>
      <c r="E4980" s="102" t="s">
        <v>190</v>
      </c>
      <c r="F4980" s="102" t="s">
        <v>190</v>
      </c>
    </row>
    <row r="4981" hidden="1">
      <c r="A4981" s="102" t="s">
        <v>2499</v>
      </c>
      <c r="B4981" s="102" t="s">
        <v>187</v>
      </c>
      <c r="C4981" s="102" t="s">
        <v>189</v>
      </c>
      <c r="D4981" s="191">
        <v>45992.0</v>
      </c>
      <c r="E4981" s="102" t="s">
        <v>190</v>
      </c>
      <c r="F4981" s="102" t="s">
        <v>190</v>
      </c>
    </row>
    <row r="4982" hidden="1">
      <c r="A4982" s="102" t="s">
        <v>2399</v>
      </c>
      <c r="B4982" s="102" t="s">
        <v>863</v>
      </c>
      <c r="C4982" s="102" t="s">
        <v>864</v>
      </c>
      <c r="D4982" s="191">
        <v>45992.0</v>
      </c>
      <c r="E4982" s="102" t="s">
        <v>232</v>
      </c>
      <c r="F4982" s="102" t="s">
        <v>232</v>
      </c>
    </row>
    <row r="4983" hidden="1">
      <c r="A4983" s="102" t="s">
        <v>2399</v>
      </c>
      <c r="B4983" s="102" t="s">
        <v>373</v>
      </c>
      <c r="C4983" s="102" t="s">
        <v>374</v>
      </c>
      <c r="D4983" s="191">
        <v>45992.0</v>
      </c>
      <c r="E4983" s="102" t="s">
        <v>232</v>
      </c>
      <c r="F4983" s="102" t="s">
        <v>232</v>
      </c>
    </row>
    <row r="4984" hidden="1">
      <c r="A4984" s="102" t="s">
        <v>2399</v>
      </c>
      <c r="B4984" s="102" t="s">
        <v>323</v>
      </c>
      <c r="C4984" s="102" t="s">
        <v>324</v>
      </c>
      <c r="D4984" s="191">
        <v>45992.0</v>
      </c>
      <c r="E4984" s="102" t="s">
        <v>232</v>
      </c>
      <c r="F4984" s="102" t="s">
        <v>232</v>
      </c>
    </row>
    <row r="4985" hidden="1">
      <c r="A4985" s="102" t="s">
        <v>2399</v>
      </c>
      <c r="B4985" s="102" t="s">
        <v>309</v>
      </c>
      <c r="C4985" s="102" t="s">
        <v>310</v>
      </c>
      <c r="D4985" s="191">
        <v>45992.0</v>
      </c>
      <c r="E4985" s="102" t="s">
        <v>232</v>
      </c>
      <c r="F4985" s="102" t="s">
        <v>232</v>
      </c>
    </row>
    <row r="4986" hidden="1">
      <c r="A4986" s="102" t="s">
        <v>2399</v>
      </c>
      <c r="B4986" s="102" t="s">
        <v>304</v>
      </c>
      <c r="C4986" s="102" t="s">
        <v>305</v>
      </c>
      <c r="D4986" s="191">
        <v>45992.0</v>
      </c>
      <c r="E4986" s="102" t="s">
        <v>232</v>
      </c>
      <c r="F4986" s="102" t="s">
        <v>232</v>
      </c>
    </row>
    <row r="4987" hidden="1">
      <c r="A4987" s="102" t="s">
        <v>2399</v>
      </c>
      <c r="B4987" s="102" t="s">
        <v>301</v>
      </c>
      <c r="C4987" s="102" t="s">
        <v>302</v>
      </c>
      <c r="D4987" s="191">
        <v>45992.0</v>
      </c>
      <c r="E4987" s="102" t="s">
        <v>232</v>
      </c>
      <c r="F4987" s="102" t="s">
        <v>232</v>
      </c>
    </row>
    <row r="4988" hidden="1">
      <c r="A4988" s="102" t="s">
        <v>2399</v>
      </c>
      <c r="B4988" s="102" t="s">
        <v>271</v>
      </c>
      <c r="C4988" s="102" t="s">
        <v>272</v>
      </c>
      <c r="D4988" s="191">
        <v>45992.0</v>
      </c>
      <c r="E4988" s="102" t="s">
        <v>232</v>
      </c>
      <c r="F4988" s="102" t="s">
        <v>232</v>
      </c>
    </row>
    <row r="4989" hidden="1">
      <c r="A4989" s="102" t="s">
        <v>2399</v>
      </c>
      <c r="B4989" s="102" t="s">
        <v>252</v>
      </c>
      <c r="C4989" s="102" t="s">
        <v>253</v>
      </c>
      <c r="D4989" s="191">
        <v>45992.0</v>
      </c>
      <c r="E4989" s="102" t="s">
        <v>232</v>
      </c>
      <c r="F4989" s="102" t="s">
        <v>232</v>
      </c>
    </row>
    <row r="4990" hidden="1">
      <c r="A4990" s="102" t="s">
        <v>2399</v>
      </c>
      <c r="B4990" s="102" t="s">
        <v>243</v>
      </c>
      <c r="C4990" s="102" t="s">
        <v>244</v>
      </c>
      <c r="D4990" s="191">
        <v>45992.0</v>
      </c>
      <c r="E4990" s="102" t="s">
        <v>225</v>
      </c>
      <c r="F4990" s="102" t="s">
        <v>232</v>
      </c>
    </row>
    <row r="4991" hidden="1">
      <c r="A4991" s="102" t="s">
        <v>2399</v>
      </c>
      <c r="B4991" s="102" t="s">
        <v>230</v>
      </c>
      <c r="C4991" s="102" t="s">
        <v>231</v>
      </c>
      <c r="D4991" s="172">
        <v>45992.0</v>
      </c>
      <c r="E4991" s="102" t="s">
        <v>232</v>
      </c>
      <c r="F4991" s="102" t="s">
        <v>232</v>
      </c>
    </row>
    <row r="4992" hidden="1">
      <c r="A4992" s="102" t="s">
        <v>2442</v>
      </c>
      <c r="B4992" s="102" t="s">
        <v>884</v>
      </c>
      <c r="C4992" s="102" t="s">
        <v>885</v>
      </c>
      <c r="D4992" s="191">
        <v>45992.0</v>
      </c>
      <c r="E4992" s="102" t="s">
        <v>472</v>
      </c>
      <c r="F4992" s="102" t="s">
        <v>472</v>
      </c>
    </row>
    <row r="4993" hidden="1">
      <c r="A4993" s="102" t="s">
        <v>2442</v>
      </c>
      <c r="B4993" s="102" t="s">
        <v>815</v>
      </c>
      <c r="C4993" s="102" t="s">
        <v>816</v>
      </c>
      <c r="D4993" s="191">
        <v>45992.0</v>
      </c>
      <c r="E4993" s="102" t="s">
        <v>472</v>
      </c>
      <c r="F4993" s="102" t="s">
        <v>472</v>
      </c>
    </row>
    <row r="4994" hidden="1">
      <c r="A4994" s="102" t="s">
        <v>2442</v>
      </c>
      <c r="B4994" s="102" t="s">
        <v>687</v>
      </c>
      <c r="C4994" s="102" t="s">
        <v>688</v>
      </c>
      <c r="D4994" s="191">
        <v>45992.0</v>
      </c>
      <c r="E4994" s="102" t="s">
        <v>472</v>
      </c>
      <c r="F4994" s="102" t="s">
        <v>472</v>
      </c>
    </row>
    <row r="4995" hidden="1">
      <c r="A4995" s="102" t="s">
        <v>2442</v>
      </c>
      <c r="B4995" s="102" t="s">
        <v>514</v>
      </c>
      <c r="C4995" s="102" t="s">
        <v>515</v>
      </c>
      <c r="D4995" s="191">
        <v>45992.0</v>
      </c>
      <c r="E4995" s="102" t="s">
        <v>472</v>
      </c>
      <c r="F4995" s="102" t="s">
        <v>472</v>
      </c>
    </row>
    <row r="4996" hidden="1">
      <c r="A4996" s="102" t="s">
        <v>2442</v>
      </c>
      <c r="B4996" s="102" t="s">
        <v>508</v>
      </c>
      <c r="C4996" s="102" t="s">
        <v>509</v>
      </c>
      <c r="D4996" s="191">
        <v>45992.0</v>
      </c>
      <c r="E4996" s="102" t="s">
        <v>472</v>
      </c>
      <c r="F4996" s="102" t="s">
        <v>472</v>
      </c>
    </row>
    <row r="4997" hidden="1">
      <c r="A4997" s="102" t="s">
        <v>2442</v>
      </c>
      <c r="B4997" s="102" t="s">
        <v>504</v>
      </c>
      <c r="C4997" s="102" t="s">
        <v>505</v>
      </c>
      <c r="D4997" s="191">
        <v>45992.0</v>
      </c>
      <c r="E4997" s="102" t="s">
        <v>472</v>
      </c>
      <c r="F4997" s="102" t="s">
        <v>472</v>
      </c>
    </row>
    <row r="4998" hidden="1">
      <c r="A4998" s="102" t="s">
        <v>2442</v>
      </c>
      <c r="B4998" s="102" t="s">
        <v>496</v>
      </c>
      <c r="C4998" s="102" t="s">
        <v>497</v>
      </c>
      <c r="D4998" s="191">
        <v>45992.0</v>
      </c>
      <c r="E4998" s="102" t="s">
        <v>472</v>
      </c>
      <c r="F4998" s="102" t="s">
        <v>472</v>
      </c>
    </row>
    <row r="4999" hidden="1">
      <c r="A4999" s="102" t="s">
        <v>2387</v>
      </c>
      <c r="B4999" s="102" t="s">
        <v>906</v>
      </c>
      <c r="C4999" s="102" t="s">
        <v>907</v>
      </c>
      <c r="D4999" s="191">
        <v>45992.0</v>
      </c>
      <c r="E4999" s="102" t="s">
        <v>225</v>
      </c>
      <c r="F4999" s="102" t="s">
        <v>225</v>
      </c>
    </row>
    <row r="5000" hidden="1">
      <c r="A5000" s="102" t="s">
        <v>2387</v>
      </c>
      <c r="B5000" s="102" t="s">
        <v>896</v>
      </c>
      <c r="C5000" s="102" t="s">
        <v>897</v>
      </c>
      <c r="D5000" s="191">
        <v>45992.0</v>
      </c>
      <c r="E5000" s="102" t="s">
        <v>225</v>
      </c>
      <c r="F5000" s="102" t="s">
        <v>225</v>
      </c>
    </row>
    <row r="5001">
      <c r="A5001" s="102" t="s">
        <v>2387</v>
      </c>
      <c r="B5001" s="102" t="s">
        <v>621</v>
      </c>
      <c r="C5001" s="102" t="s">
        <v>622</v>
      </c>
      <c r="D5001" s="191">
        <v>45992.0</v>
      </c>
      <c r="E5001" s="102" t="s">
        <v>225</v>
      </c>
      <c r="F5001" s="102" t="s">
        <v>225</v>
      </c>
    </row>
    <row r="5002" hidden="1">
      <c r="A5002" s="102" t="s">
        <v>2387</v>
      </c>
      <c r="B5002" s="102" t="s">
        <v>357</v>
      </c>
      <c r="C5002" s="102" t="s">
        <v>358</v>
      </c>
      <c r="D5002" s="191">
        <v>45992.0</v>
      </c>
      <c r="E5002" s="102" t="s">
        <v>225</v>
      </c>
      <c r="F5002" s="102" t="s">
        <v>225</v>
      </c>
    </row>
    <row r="5003" hidden="1">
      <c r="A5003" s="102" t="s">
        <v>2387</v>
      </c>
      <c r="B5003" s="102" t="s">
        <v>338</v>
      </c>
      <c r="C5003" s="102" t="s">
        <v>339</v>
      </c>
      <c r="D5003" s="191">
        <v>45992.0</v>
      </c>
      <c r="E5003" s="102" t="s">
        <v>225</v>
      </c>
      <c r="F5003" s="102" t="s">
        <v>225</v>
      </c>
    </row>
    <row r="5004" hidden="1">
      <c r="A5004" s="102" t="s">
        <v>2387</v>
      </c>
      <c r="B5004" s="102" t="s">
        <v>227</v>
      </c>
      <c r="C5004" s="102" t="s">
        <v>228</v>
      </c>
      <c r="D5004" s="191">
        <v>45992.0</v>
      </c>
      <c r="E5004" s="102" t="s">
        <v>225</v>
      </c>
      <c r="F5004" s="102" t="s">
        <v>225</v>
      </c>
    </row>
    <row r="5005" hidden="1">
      <c r="A5005" s="102" t="s">
        <v>2472</v>
      </c>
      <c r="B5005" s="102" t="s">
        <v>768</v>
      </c>
      <c r="C5005" s="102" t="s">
        <v>769</v>
      </c>
      <c r="D5005" s="102" t="s">
        <v>2450</v>
      </c>
      <c r="E5005" s="102" t="s">
        <v>141</v>
      </c>
      <c r="F5005" s="102" t="s">
        <v>141</v>
      </c>
    </row>
    <row r="5006" hidden="1">
      <c r="A5006" s="102" t="s">
        <v>2472</v>
      </c>
      <c r="B5006" s="102" t="s">
        <v>719</v>
      </c>
      <c r="C5006" s="102" t="s">
        <v>720</v>
      </c>
      <c r="D5006" s="102" t="s">
        <v>2450</v>
      </c>
      <c r="E5006" s="102" t="s">
        <v>141</v>
      </c>
      <c r="F5006" s="102" t="s">
        <v>141</v>
      </c>
    </row>
    <row r="5007" hidden="1">
      <c r="A5007" s="102" t="s">
        <v>2472</v>
      </c>
      <c r="B5007" s="102" t="s">
        <v>160</v>
      </c>
      <c r="C5007" s="102" t="s">
        <v>161</v>
      </c>
      <c r="D5007" s="102" t="s">
        <v>2450</v>
      </c>
      <c r="E5007" s="102" t="s">
        <v>141</v>
      </c>
      <c r="F5007" s="102" t="s">
        <v>141</v>
      </c>
    </row>
    <row r="5008" hidden="1">
      <c r="A5008" s="102" t="s">
        <v>2472</v>
      </c>
      <c r="B5008" s="102" t="s">
        <v>147</v>
      </c>
      <c r="C5008" s="102" t="s">
        <v>148</v>
      </c>
      <c r="D5008" s="102" t="s">
        <v>2450</v>
      </c>
      <c r="E5008" s="102" t="s">
        <v>141</v>
      </c>
      <c r="F5008" s="102" t="s">
        <v>141</v>
      </c>
    </row>
    <row r="5009" hidden="1">
      <c r="A5009" s="102" t="s">
        <v>2461</v>
      </c>
      <c r="B5009" s="102" t="s">
        <v>888</v>
      </c>
      <c r="C5009" s="102" t="s">
        <v>889</v>
      </c>
      <c r="D5009" s="102" t="s">
        <v>2450</v>
      </c>
      <c r="E5009" s="102" t="s">
        <v>293</v>
      </c>
      <c r="F5009" s="102" t="s">
        <v>293</v>
      </c>
    </row>
    <row r="5010" hidden="1">
      <c r="A5010" s="102" t="s">
        <v>2461</v>
      </c>
      <c r="B5010" s="102" t="s">
        <v>875</v>
      </c>
      <c r="C5010" s="102" t="s">
        <v>876</v>
      </c>
      <c r="D5010" s="102" t="s">
        <v>2450</v>
      </c>
      <c r="E5010" s="102" t="s">
        <v>293</v>
      </c>
      <c r="F5010" s="102" t="s">
        <v>293</v>
      </c>
    </row>
    <row r="5011" hidden="1">
      <c r="A5011" s="102" t="s">
        <v>2461</v>
      </c>
      <c r="B5011" s="102" t="s">
        <v>812</v>
      </c>
      <c r="C5011" s="102" t="s">
        <v>813</v>
      </c>
      <c r="D5011" s="102" t="s">
        <v>2450</v>
      </c>
      <c r="E5011" s="102" t="s">
        <v>293</v>
      </c>
      <c r="F5011" s="102" t="s">
        <v>293</v>
      </c>
    </row>
    <row r="5012" hidden="1">
      <c r="A5012" s="102" t="s">
        <v>2461</v>
      </c>
      <c r="B5012" s="102" t="s">
        <v>571</v>
      </c>
      <c r="C5012" s="102" t="s">
        <v>572</v>
      </c>
      <c r="D5012" s="102" t="s">
        <v>2450</v>
      </c>
      <c r="E5012" s="102" t="s">
        <v>293</v>
      </c>
      <c r="F5012" s="102" t="s">
        <v>293</v>
      </c>
    </row>
    <row r="5013" hidden="1">
      <c r="A5013" s="102" t="s">
        <v>2422</v>
      </c>
      <c r="B5013" s="102" t="s">
        <v>849</v>
      </c>
      <c r="C5013" s="102" t="s">
        <v>850</v>
      </c>
      <c r="D5013" s="102" t="s">
        <v>2423</v>
      </c>
      <c r="E5013" s="102" t="s">
        <v>306</v>
      </c>
      <c r="F5013" s="102" t="s">
        <v>306</v>
      </c>
    </row>
    <row r="5014" hidden="1">
      <c r="A5014" s="102" t="s">
        <v>2422</v>
      </c>
      <c r="B5014" s="102" t="s">
        <v>730</v>
      </c>
      <c r="C5014" s="102" t="s">
        <v>731</v>
      </c>
      <c r="D5014" s="102" t="s">
        <v>2423</v>
      </c>
      <c r="E5014" s="102" t="s">
        <v>306</v>
      </c>
      <c r="F5014" s="102" t="s">
        <v>306</v>
      </c>
    </row>
    <row r="5015" hidden="1">
      <c r="A5015" s="102" t="s">
        <v>2422</v>
      </c>
      <c r="B5015" s="102" t="s">
        <v>681</v>
      </c>
      <c r="C5015" s="102" t="s">
        <v>682</v>
      </c>
      <c r="D5015" s="102" t="s">
        <v>2423</v>
      </c>
      <c r="E5015" s="102" t="s">
        <v>306</v>
      </c>
      <c r="F5015" s="102" t="s">
        <v>306</v>
      </c>
    </row>
    <row r="5016" hidden="1">
      <c r="A5016" s="102" t="s">
        <v>2422</v>
      </c>
      <c r="B5016" s="102" t="s">
        <v>670</v>
      </c>
      <c r="C5016" s="102" t="s">
        <v>671</v>
      </c>
      <c r="D5016" s="102" t="s">
        <v>2423</v>
      </c>
      <c r="E5016" s="102" t="s">
        <v>306</v>
      </c>
      <c r="F5016" s="102" t="s">
        <v>306</v>
      </c>
    </row>
    <row r="5017" hidden="1">
      <c r="A5017" s="102" t="s">
        <v>2422</v>
      </c>
      <c r="B5017" s="102" t="s">
        <v>418</v>
      </c>
      <c r="C5017" s="102" t="s">
        <v>419</v>
      </c>
      <c r="D5017" s="102" t="s">
        <v>2423</v>
      </c>
      <c r="E5017" s="102" t="s">
        <v>306</v>
      </c>
      <c r="F5017" s="102" t="s">
        <v>306</v>
      </c>
    </row>
    <row r="5018" hidden="1">
      <c r="A5018" s="102" t="s">
        <v>2422</v>
      </c>
      <c r="B5018" s="102" t="s">
        <v>415</v>
      </c>
      <c r="C5018" s="102" t="s">
        <v>416</v>
      </c>
      <c r="D5018" s="102" t="s">
        <v>2423</v>
      </c>
      <c r="E5018" s="102" t="s">
        <v>306</v>
      </c>
      <c r="F5018" s="102" t="s">
        <v>306</v>
      </c>
    </row>
    <row r="5019" hidden="1">
      <c r="A5019" s="102" t="s">
        <v>2422</v>
      </c>
      <c r="B5019" s="102" t="s">
        <v>408</v>
      </c>
      <c r="C5019" s="102" t="s">
        <v>409</v>
      </c>
      <c r="D5019" s="175" t="s">
        <v>2423</v>
      </c>
      <c r="E5019" s="102" t="s">
        <v>306</v>
      </c>
      <c r="F5019" s="102" t="s">
        <v>306</v>
      </c>
    </row>
    <row r="5020" hidden="1">
      <c r="A5020" s="102" t="s">
        <v>2422</v>
      </c>
      <c r="B5020" s="102" t="s">
        <v>243</v>
      </c>
      <c r="C5020" s="102" t="s">
        <v>244</v>
      </c>
      <c r="D5020" s="102" t="s">
        <v>2423</v>
      </c>
      <c r="E5020" s="102" t="s">
        <v>225</v>
      </c>
      <c r="F5020" s="102" t="s">
        <v>306</v>
      </c>
    </row>
    <row r="5021" hidden="1">
      <c r="A5021" s="102" t="s">
        <v>2422</v>
      </c>
      <c r="B5021" s="102" t="s">
        <v>230</v>
      </c>
      <c r="C5021" s="102" t="s">
        <v>231</v>
      </c>
      <c r="D5021" s="175" t="s">
        <v>2423</v>
      </c>
      <c r="E5021" s="102" t="s">
        <v>232</v>
      </c>
      <c r="F5021" s="102" t="s">
        <v>306</v>
      </c>
    </row>
    <row r="5022" hidden="1">
      <c r="A5022" s="102" t="s">
        <v>2433</v>
      </c>
      <c r="B5022" s="102" t="s">
        <v>873</v>
      </c>
      <c r="C5022" s="102" t="s">
        <v>874</v>
      </c>
      <c r="D5022" s="102" t="s">
        <v>2423</v>
      </c>
      <c r="E5022" s="102" t="s">
        <v>453</v>
      </c>
      <c r="F5022" s="102" t="s">
        <v>453</v>
      </c>
    </row>
    <row r="5023" hidden="1">
      <c r="A5023" s="102" t="s">
        <v>2433</v>
      </c>
      <c r="B5023" s="102" t="s">
        <v>810</v>
      </c>
      <c r="C5023" s="102" t="s">
        <v>811</v>
      </c>
      <c r="D5023" s="102" t="s">
        <v>2423</v>
      </c>
      <c r="E5023" s="102" t="s">
        <v>453</v>
      </c>
      <c r="F5023" s="102" t="s">
        <v>453</v>
      </c>
    </row>
    <row r="5024" hidden="1">
      <c r="A5024" s="102" t="s">
        <v>2433</v>
      </c>
      <c r="B5024" s="102" t="s">
        <v>629</v>
      </c>
      <c r="C5024" s="102" t="s">
        <v>630</v>
      </c>
      <c r="D5024" s="102" t="s">
        <v>2423</v>
      </c>
      <c r="E5024" s="102" t="s">
        <v>453</v>
      </c>
      <c r="F5024" s="102" t="s">
        <v>453</v>
      </c>
    </row>
    <row r="5025" hidden="1">
      <c r="A5025" s="102" t="s">
        <v>2433</v>
      </c>
      <c r="B5025" s="102" t="s">
        <v>541</v>
      </c>
      <c r="C5025" s="102" t="s">
        <v>542</v>
      </c>
      <c r="D5025" s="102" t="s">
        <v>2423</v>
      </c>
      <c r="E5025" s="102" t="s">
        <v>449</v>
      </c>
      <c r="F5025" s="102" t="s">
        <v>453</v>
      </c>
    </row>
    <row r="5026" hidden="1">
      <c r="A5026" s="102" t="s">
        <v>2433</v>
      </c>
      <c r="B5026" s="102" t="s">
        <v>486</v>
      </c>
      <c r="C5026" s="102" t="s">
        <v>487</v>
      </c>
      <c r="D5026" s="102" t="s">
        <v>2423</v>
      </c>
      <c r="E5026" s="102" t="s">
        <v>453</v>
      </c>
      <c r="F5026" s="102" t="s">
        <v>453</v>
      </c>
    </row>
    <row r="5027" hidden="1">
      <c r="A5027" s="102" t="s">
        <v>2433</v>
      </c>
      <c r="B5027" s="102" t="s">
        <v>458</v>
      </c>
      <c r="C5027" s="102" t="s">
        <v>459</v>
      </c>
      <c r="D5027" s="102" t="s">
        <v>2423</v>
      </c>
      <c r="E5027" s="102" t="s">
        <v>453</v>
      </c>
      <c r="F5027" s="102" t="s">
        <v>453</v>
      </c>
    </row>
    <row r="5028" hidden="1">
      <c r="A5028" s="102" t="s">
        <v>2433</v>
      </c>
      <c r="B5028" s="102" t="s">
        <v>451</v>
      </c>
      <c r="C5028" s="102" t="s">
        <v>452</v>
      </c>
      <c r="D5028" s="102" t="s">
        <v>2423</v>
      </c>
      <c r="E5028" s="102" t="s">
        <v>453</v>
      </c>
      <c r="F5028" s="102" t="s">
        <v>453</v>
      </c>
    </row>
    <row r="5029" hidden="1">
      <c r="A5029" s="102" t="s">
        <v>2407</v>
      </c>
      <c r="B5029" s="102" t="s">
        <v>892</v>
      </c>
      <c r="C5029" s="102" t="s">
        <v>1272</v>
      </c>
      <c r="D5029" s="102" t="s">
        <v>2408</v>
      </c>
      <c r="E5029" s="102" t="s">
        <v>327</v>
      </c>
      <c r="F5029" s="102" t="s">
        <v>327</v>
      </c>
    </row>
    <row r="5030" hidden="1">
      <c r="A5030" s="102" t="s">
        <v>2407</v>
      </c>
      <c r="B5030" s="102" t="s">
        <v>830</v>
      </c>
      <c r="C5030" s="102" t="s">
        <v>831</v>
      </c>
      <c r="D5030" s="102" t="s">
        <v>2408</v>
      </c>
      <c r="E5030" s="102" t="s">
        <v>327</v>
      </c>
      <c r="F5030" s="102" t="s">
        <v>327</v>
      </c>
    </row>
    <row r="5031" hidden="1">
      <c r="A5031" s="102" t="s">
        <v>2407</v>
      </c>
      <c r="B5031" s="102" t="s">
        <v>615</v>
      </c>
      <c r="C5031" s="102" t="s">
        <v>616</v>
      </c>
      <c r="D5031" s="175" t="s">
        <v>2408</v>
      </c>
      <c r="E5031" s="102" t="s">
        <v>327</v>
      </c>
      <c r="F5031" s="102" t="s">
        <v>327</v>
      </c>
    </row>
    <row r="5032" hidden="1">
      <c r="A5032" s="102" t="s">
        <v>2407</v>
      </c>
      <c r="B5032" s="102" t="s">
        <v>405</v>
      </c>
      <c r="C5032" s="102" t="s">
        <v>406</v>
      </c>
      <c r="D5032" s="102" t="s">
        <v>2408</v>
      </c>
      <c r="E5032" s="102" t="s">
        <v>327</v>
      </c>
      <c r="F5032" s="102" t="s">
        <v>327</v>
      </c>
    </row>
    <row r="5033" hidden="1">
      <c r="A5033" s="102" t="s">
        <v>2407</v>
      </c>
      <c r="B5033" s="102" t="s">
        <v>376</v>
      </c>
      <c r="C5033" s="102" t="s">
        <v>377</v>
      </c>
      <c r="D5033" s="102" t="s">
        <v>2408</v>
      </c>
      <c r="E5033" s="102" t="s">
        <v>327</v>
      </c>
      <c r="F5033" s="102" t="s">
        <v>327</v>
      </c>
    </row>
    <row r="5034" hidden="1">
      <c r="A5034" s="102" t="s">
        <v>2407</v>
      </c>
      <c r="B5034" s="102" t="s">
        <v>353</v>
      </c>
      <c r="C5034" s="102" t="s">
        <v>354</v>
      </c>
      <c r="D5034" s="102" t="s">
        <v>2408</v>
      </c>
      <c r="E5034" s="102" t="s">
        <v>327</v>
      </c>
      <c r="F5034" s="102" t="s">
        <v>327</v>
      </c>
    </row>
    <row r="5035" hidden="1">
      <c r="A5035" s="102" t="s">
        <v>2407</v>
      </c>
      <c r="B5035" s="102" t="s">
        <v>333</v>
      </c>
      <c r="C5035" s="102" t="s">
        <v>268</v>
      </c>
      <c r="D5035" s="102" t="s">
        <v>2408</v>
      </c>
      <c r="E5035" s="102" t="s">
        <v>327</v>
      </c>
      <c r="F5035" s="102" t="s">
        <v>327</v>
      </c>
    </row>
    <row r="5036" hidden="1">
      <c r="A5036" s="102" t="s">
        <v>2407</v>
      </c>
      <c r="B5036" s="102" t="s">
        <v>330</v>
      </c>
      <c r="C5036" s="102" t="s">
        <v>331</v>
      </c>
      <c r="D5036" s="102" t="s">
        <v>2408</v>
      </c>
      <c r="E5036" s="102" t="s">
        <v>327</v>
      </c>
      <c r="F5036" s="102" t="s">
        <v>327</v>
      </c>
    </row>
    <row r="5037" hidden="1">
      <c r="A5037" s="102" t="s">
        <v>2490</v>
      </c>
      <c r="B5037" s="102" t="s">
        <v>880</v>
      </c>
      <c r="C5037" s="102" t="s">
        <v>881</v>
      </c>
      <c r="D5037" s="102" t="s">
        <v>2408</v>
      </c>
      <c r="E5037" s="102" t="s">
        <v>86</v>
      </c>
      <c r="F5037" s="102" t="s">
        <v>86</v>
      </c>
    </row>
    <row r="5038" hidden="1">
      <c r="A5038" s="102" t="s">
        <v>2490</v>
      </c>
      <c r="B5038" s="102" t="s">
        <v>823</v>
      </c>
      <c r="C5038" s="102" t="s">
        <v>824</v>
      </c>
      <c r="D5038" s="105" t="s">
        <v>2408</v>
      </c>
      <c r="E5038" s="102" t="s">
        <v>86</v>
      </c>
      <c r="F5038" s="102" t="s">
        <v>86</v>
      </c>
    </row>
    <row r="5039" hidden="1">
      <c r="A5039" s="102" t="s">
        <v>2490</v>
      </c>
      <c r="B5039" s="102" t="s">
        <v>105</v>
      </c>
      <c r="C5039" s="102" t="s">
        <v>106</v>
      </c>
      <c r="D5039" s="102" t="s">
        <v>2408</v>
      </c>
      <c r="E5039" s="102" t="s">
        <v>86</v>
      </c>
      <c r="F5039" s="102" t="s">
        <v>86</v>
      </c>
    </row>
    <row r="5040" hidden="1">
      <c r="A5040" s="102" t="s">
        <v>2490</v>
      </c>
      <c r="B5040" s="102" t="s">
        <v>96</v>
      </c>
      <c r="C5040" s="102" t="s">
        <v>97</v>
      </c>
      <c r="D5040" s="102" t="s">
        <v>2408</v>
      </c>
      <c r="E5040" s="102" t="s">
        <v>86</v>
      </c>
      <c r="F5040" s="102" t="s">
        <v>86</v>
      </c>
    </row>
    <row r="5041" hidden="1">
      <c r="A5041" s="102" t="s">
        <v>2490</v>
      </c>
      <c r="B5041" s="102" t="s">
        <v>79</v>
      </c>
      <c r="C5041" s="102" t="s">
        <v>80</v>
      </c>
      <c r="D5041" s="102" t="s">
        <v>2408</v>
      </c>
      <c r="E5041" s="102" t="s">
        <v>86</v>
      </c>
      <c r="F5041" s="102" t="s">
        <v>86</v>
      </c>
    </row>
    <row r="5042" hidden="1">
      <c r="A5042" s="102" t="s">
        <v>2481</v>
      </c>
      <c r="B5042" s="102" t="s">
        <v>839</v>
      </c>
      <c r="C5042" s="102" t="s">
        <v>840</v>
      </c>
      <c r="D5042" s="102" t="s">
        <v>2408</v>
      </c>
      <c r="E5042" s="102" t="s">
        <v>27</v>
      </c>
      <c r="F5042" s="102" t="s">
        <v>27</v>
      </c>
    </row>
    <row r="5043" hidden="1">
      <c r="A5043" s="102" t="s">
        <v>2481</v>
      </c>
      <c r="B5043" s="102" t="s">
        <v>818</v>
      </c>
      <c r="C5043" s="102" t="s">
        <v>819</v>
      </c>
      <c r="D5043" s="102" t="s">
        <v>2408</v>
      </c>
      <c r="E5043" s="102" t="s">
        <v>50</v>
      </c>
      <c r="F5043" s="102" t="s">
        <v>27</v>
      </c>
    </row>
    <row r="5044" hidden="1">
      <c r="A5044" s="102" t="s">
        <v>2481</v>
      </c>
      <c r="B5044" s="102" t="s">
        <v>799</v>
      </c>
      <c r="C5044" s="102" t="s">
        <v>800</v>
      </c>
      <c r="D5044" s="104" t="s">
        <v>2408</v>
      </c>
      <c r="E5044" s="102" t="s">
        <v>27</v>
      </c>
      <c r="F5044" s="102" t="s">
        <v>27</v>
      </c>
    </row>
    <row r="5045" hidden="1">
      <c r="A5045" s="102" t="s">
        <v>2481</v>
      </c>
      <c r="B5045" s="102" t="s">
        <v>126</v>
      </c>
      <c r="C5045" s="102" t="s">
        <v>127</v>
      </c>
      <c r="D5045" s="102" t="s">
        <v>2408</v>
      </c>
      <c r="E5045" s="102" t="s">
        <v>114</v>
      </c>
      <c r="F5045" s="102" t="s">
        <v>27</v>
      </c>
    </row>
    <row r="5046" hidden="1">
      <c r="A5046" s="102" t="s">
        <v>2481</v>
      </c>
      <c r="B5046" s="102" t="s">
        <v>69</v>
      </c>
      <c r="C5046" s="102" t="s">
        <v>70</v>
      </c>
      <c r="D5046" s="175" t="s">
        <v>2408</v>
      </c>
      <c r="E5046" s="102" t="s">
        <v>27</v>
      </c>
      <c r="F5046" s="102" t="s">
        <v>27</v>
      </c>
    </row>
    <row r="5047" hidden="1">
      <c r="A5047" s="102" t="s">
        <v>2481</v>
      </c>
      <c r="B5047" s="102" t="s">
        <v>63</v>
      </c>
      <c r="C5047" s="102" t="s">
        <v>64</v>
      </c>
      <c r="D5047" s="102" t="s">
        <v>2408</v>
      </c>
      <c r="E5047" s="102" t="s">
        <v>27</v>
      </c>
      <c r="F5047" s="102" t="s">
        <v>27</v>
      </c>
    </row>
    <row r="5048" hidden="1">
      <c r="A5048" s="102" t="s">
        <v>2481</v>
      </c>
      <c r="B5048" s="102" t="s">
        <v>57</v>
      </c>
      <c r="C5048" s="102" t="s">
        <v>58</v>
      </c>
      <c r="D5048" s="102" t="s">
        <v>2408</v>
      </c>
      <c r="E5048" s="102" t="s">
        <v>27</v>
      </c>
      <c r="F5048" s="102" t="s">
        <v>27</v>
      </c>
    </row>
    <row r="5049" hidden="1">
      <c r="A5049" s="102" t="s">
        <v>2481</v>
      </c>
      <c r="B5049" s="102" t="s">
        <v>53</v>
      </c>
      <c r="C5049" s="102" t="s">
        <v>54</v>
      </c>
      <c r="D5049" s="102" t="s">
        <v>2408</v>
      </c>
      <c r="E5049" s="102" t="s">
        <v>27</v>
      </c>
      <c r="F5049" s="102" t="s">
        <v>27</v>
      </c>
    </row>
    <row r="5050" hidden="1">
      <c r="A5050" s="102" t="s">
        <v>2481</v>
      </c>
      <c r="B5050" s="102" t="s">
        <v>43</v>
      </c>
      <c r="C5050" s="102" t="s">
        <v>44</v>
      </c>
      <c r="D5050" s="102" t="s">
        <v>2408</v>
      </c>
      <c r="E5050" s="102" t="s">
        <v>27</v>
      </c>
      <c r="F5050" s="102" t="s">
        <v>27</v>
      </c>
    </row>
    <row r="5051" hidden="1">
      <c r="A5051" s="102" t="s">
        <v>2481</v>
      </c>
      <c r="B5051" s="102" t="s">
        <v>31</v>
      </c>
      <c r="C5051" s="102" t="s">
        <v>32</v>
      </c>
      <c r="D5051" s="102" t="s">
        <v>2408</v>
      </c>
      <c r="E5051" s="102" t="s">
        <v>27</v>
      </c>
      <c r="F5051" s="102" t="s">
        <v>27</v>
      </c>
    </row>
    <row r="5052" hidden="1">
      <c r="A5052" s="102" t="s">
        <v>2481</v>
      </c>
      <c r="B5052" s="102" t="s">
        <v>23</v>
      </c>
      <c r="C5052" s="102" t="s">
        <v>25</v>
      </c>
      <c r="D5052" s="102" t="s">
        <v>2408</v>
      </c>
      <c r="E5052" s="102" t="s">
        <v>27</v>
      </c>
      <c r="F5052" s="102" t="s">
        <v>27</v>
      </c>
    </row>
    <row r="5053" hidden="1">
      <c r="A5053" s="102" t="s">
        <v>2473</v>
      </c>
      <c r="B5053" s="102" t="s">
        <v>768</v>
      </c>
      <c r="C5053" s="102" t="s">
        <v>769</v>
      </c>
      <c r="D5053" s="102" t="s">
        <v>2408</v>
      </c>
      <c r="E5053" s="102" t="s">
        <v>141</v>
      </c>
      <c r="F5053" s="102" t="s">
        <v>141</v>
      </c>
    </row>
    <row r="5054" hidden="1">
      <c r="A5054" s="102" t="s">
        <v>2473</v>
      </c>
      <c r="B5054" s="102" t="s">
        <v>719</v>
      </c>
      <c r="C5054" s="102" t="s">
        <v>720</v>
      </c>
      <c r="D5054" s="102" t="s">
        <v>2408</v>
      </c>
      <c r="E5054" s="102" t="s">
        <v>141</v>
      </c>
      <c r="F5054" s="102" t="s">
        <v>141</v>
      </c>
    </row>
    <row r="5055" hidden="1">
      <c r="A5055" s="102" t="s">
        <v>2473</v>
      </c>
      <c r="B5055" s="102" t="s">
        <v>160</v>
      </c>
      <c r="C5055" s="102" t="s">
        <v>161</v>
      </c>
      <c r="D5055" s="102" t="s">
        <v>2408</v>
      </c>
      <c r="E5055" s="102" t="s">
        <v>141</v>
      </c>
      <c r="F5055" s="102" t="s">
        <v>141</v>
      </c>
    </row>
    <row r="5056" hidden="1">
      <c r="A5056" s="102" t="s">
        <v>2473</v>
      </c>
      <c r="B5056" s="102" t="s">
        <v>147</v>
      </c>
      <c r="C5056" s="102" t="s">
        <v>148</v>
      </c>
      <c r="D5056" s="102" t="s">
        <v>2408</v>
      </c>
      <c r="E5056" s="102" t="s">
        <v>141</v>
      </c>
      <c r="F5056" s="102" t="s">
        <v>141</v>
      </c>
    </row>
    <row r="5057" hidden="1">
      <c r="A5057" s="102" t="s">
        <v>2515</v>
      </c>
      <c r="B5057" s="102" t="s">
        <v>909</v>
      </c>
      <c r="C5057" s="102" t="s">
        <v>910</v>
      </c>
      <c r="D5057" s="192">
        <v>45992.0</v>
      </c>
      <c r="E5057" s="102" t="s">
        <v>50</v>
      </c>
      <c r="F5057" s="102" t="s">
        <v>50</v>
      </c>
    </row>
    <row r="5058" hidden="1">
      <c r="A5058" s="102" t="s">
        <v>2515</v>
      </c>
      <c r="B5058" s="102" t="s">
        <v>902</v>
      </c>
      <c r="C5058" s="102" t="s">
        <v>903</v>
      </c>
      <c r="D5058" s="191">
        <v>45992.0</v>
      </c>
      <c r="E5058" s="102" t="s">
        <v>114</v>
      </c>
      <c r="F5058" s="102" t="s">
        <v>50</v>
      </c>
    </row>
    <row r="5059" hidden="1">
      <c r="A5059" s="102" t="s">
        <v>2515</v>
      </c>
      <c r="B5059" s="102" t="s">
        <v>839</v>
      </c>
      <c r="C5059" s="102" t="s">
        <v>840</v>
      </c>
      <c r="D5059" s="191">
        <v>45992.0</v>
      </c>
      <c r="E5059" s="102" t="s">
        <v>27</v>
      </c>
      <c r="F5059" s="102" t="s">
        <v>50</v>
      </c>
    </row>
    <row r="5060" hidden="1">
      <c r="A5060" s="102" t="s">
        <v>2515</v>
      </c>
      <c r="B5060" s="102" t="s">
        <v>783</v>
      </c>
      <c r="C5060" s="102" t="s">
        <v>784</v>
      </c>
      <c r="D5060" s="191">
        <v>45992.0</v>
      </c>
      <c r="E5060" s="102" t="s">
        <v>50</v>
      </c>
      <c r="F5060" s="102" t="s">
        <v>50</v>
      </c>
    </row>
    <row r="5061" hidden="1">
      <c r="A5061" s="102" t="s">
        <v>2515</v>
      </c>
      <c r="B5061" s="102" t="s">
        <v>776</v>
      </c>
      <c r="C5061" s="102" t="s">
        <v>777</v>
      </c>
      <c r="D5061" s="191">
        <v>45992.0</v>
      </c>
      <c r="E5061" s="102" t="s">
        <v>50</v>
      </c>
      <c r="F5061" s="102" t="s">
        <v>50</v>
      </c>
    </row>
    <row r="5062" hidden="1">
      <c r="A5062" s="102" t="s">
        <v>2515</v>
      </c>
      <c r="B5062" s="102" t="s">
        <v>755</v>
      </c>
      <c r="C5062" s="102" t="s">
        <v>756</v>
      </c>
      <c r="D5062" s="191">
        <v>45992.0</v>
      </c>
      <c r="E5062" s="102" t="s">
        <v>50</v>
      </c>
      <c r="F5062" s="102" t="s">
        <v>50</v>
      </c>
    </row>
    <row r="5063" hidden="1">
      <c r="A5063" s="102" t="s">
        <v>2515</v>
      </c>
      <c r="B5063" s="102" t="s">
        <v>665</v>
      </c>
      <c r="C5063" s="102" t="s">
        <v>666</v>
      </c>
      <c r="D5063" s="191">
        <v>45992.0</v>
      </c>
      <c r="E5063" s="102" t="s">
        <v>50</v>
      </c>
      <c r="F5063" s="102" t="s">
        <v>50</v>
      </c>
    </row>
    <row r="5064" hidden="1">
      <c r="A5064" s="102" t="s">
        <v>2515</v>
      </c>
      <c r="B5064" s="102" t="s">
        <v>174</v>
      </c>
      <c r="C5064" s="102" t="s">
        <v>175</v>
      </c>
      <c r="D5064" s="191">
        <v>45992.0</v>
      </c>
      <c r="E5064" s="102" t="s">
        <v>50</v>
      </c>
      <c r="F5064" s="102" t="s">
        <v>50</v>
      </c>
    </row>
    <row r="5065" hidden="1">
      <c r="A5065" s="102" t="s">
        <v>2515</v>
      </c>
      <c r="B5065" s="102" t="s">
        <v>171</v>
      </c>
      <c r="C5065" s="102" t="s">
        <v>172</v>
      </c>
      <c r="D5065" s="191">
        <v>45992.0</v>
      </c>
      <c r="E5065" s="102" t="s">
        <v>50</v>
      </c>
      <c r="F5065" s="102" t="s">
        <v>50</v>
      </c>
    </row>
    <row r="5066" hidden="1">
      <c r="A5066" s="102" t="s">
        <v>2515</v>
      </c>
      <c r="B5066" s="102" t="s">
        <v>48</v>
      </c>
      <c r="C5066" s="102" t="s">
        <v>49</v>
      </c>
      <c r="D5066" s="191">
        <v>45992.0</v>
      </c>
      <c r="E5066" s="102" t="s">
        <v>50</v>
      </c>
      <c r="F5066" s="102" t="s">
        <v>50</v>
      </c>
    </row>
    <row r="5067" hidden="1">
      <c r="A5067" s="102" t="s">
        <v>2462</v>
      </c>
      <c r="B5067" s="102" t="s">
        <v>899</v>
      </c>
      <c r="C5067" s="102" t="s">
        <v>900</v>
      </c>
      <c r="D5067" s="102" t="s">
        <v>2463</v>
      </c>
      <c r="E5067" s="102" t="s">
        <v>293</v>
      </c>
      <c r="F5067" s="102" t="s">
        <v>293</v>
      </c>
    </row>
    <row r="5068" hidden="1">
      <c r="A5068" s="102" t="s">
        <v>2462</v>
      </c>
      <c r="B5068" s="102" t="s">
        <v>888</v>
      </c>
      <c r="C5068" s="102" t="s">
        <v>889</v>
      </c>
      <c r="D5068" s="102" t="s">
        <v>2463</v>
      </c>
      <c r="E5068" s="102" t="s">
        <v>293</v>
      </c>
      <c r="F5068" s="102" t="s">
        <v>293</v>
      </c>
    </row>
    <row r="5069" hidden="1">
      <c r="A5069" s="102" t="s">
        <v>2462</v>
      </c>
      <c r="B5069" s="102" t="s">
        <v>875</v>
      </c>
      <c r="C5069" s="102" t="s">
        <v>876</v>
      </c>
      <c r="D5069" s="102" t="s">
        <v>2463</v>
      </c>
      <c r="E5069" s="102" t="s">
        <v>293</v>
      </c>
      <c r="F5069" s="102" t="s">
        <v>293</v>
      </c>
    </row>
    <row r="5070" hidden="1">
      <c r="A5070" s="102" t="s">
        <v>2462</v>
      </c>
      <c r="B5070" s="102" t="s">
        <v>812</v>
      </c>
      <c r="C5070" s="102" t="s">
        <v>813</v>
      </c>
      <c r="D5070" s="102" t="s">
        <v>2463</v>
      </c>
      <c r="E5070" s="102" t="s">
        <v>293</v>
      </c>
      <c r="F5070" s="102" t="s">
        <v>293</v>
      </c>
    </row>
    <row r="5071" hidden="1">
      <c r="A5071" s="102" t="s">
        <v>2462</v>
      </c>
      <c r="B5071" s="102" t="s">
        <v>574</v>
      </c>
      <c r="C5071" s="102" t="s">
        <v>575</v>
      </c>
      <c r="D5071" s="102" t="s">
        <v>2463</v>
      </c>
      <c r="E5071" s="102" t="s">
        <v>293</v>
      </c>
      <c r="F5071" s="102" t="s">
        <v>293</v>
      </c>
    </row>
    <row r="5072" hidden="1">
      <c r="A5072" s="102" t="s">
        <v>2462</v>
      </c>
      <c r="B5072" s="102" t="s">
        <v>571</v>
      </c>
      <c r="C5072" s="102" t="s">
        <v>572</v>
      </c>
      <c r="D5072" s="102" t="s">
        <v>2463</v>
      </c>
      <c r="E5072" s="102" t="s">
        <v>293</v>
      </c>
      <c r="F5072" s="102" t="s">
        <v>293</v>
      </c>
    </row>
    <row r="5073" hidden="1">
      <c r="A5073" s="102" t="s">
        <v>2462</v>
      </c>
      <c r="B5073" s="102" t="s">
        <v>561</v>
      </c>
      <c r="C5073" s="102" t="s">
        <v>562</v>
      </c>
      <c r="D5073" s="102" t="s">
        <v>2463</v>
      </c>
      <c r="E5073" s="102" t="s">
        <v>293</v>
      </c>
      <c r="F5073" s="102" t="s">
        <v>293</v>
      </c>
    </row>
    <row r="5074" hidden="1">
      <c r="A5074" s="102" t="s">
        <v>2409</v>
      </c>
      <c r="B5074" s="102" t="s">
        <v>830</v>
      </c>
      <c r="C5074" s="102" t="s">
        <v>831</v>
      </c>
      <c r="D5074" s="102" t="s">
        <v>2410</v>
      </c>
      <c r="E5074" s="102" t="s">
        <v>327</v>
      </c>
      <c r="F5074" s="102" t="s">
        <v>327</v>
      </c>
    </row>
    <row r="5075" hidden="1">
      <c r="A5075" s="102" t="s">
        <v>2409</v>
      </c>
      <c r="B5075" s="102" t="s">
        <v>615</v>
      </c>
      <c r="C5075" s="102" t="s">
        <v>616</v>
      </c>
      <c r="D5075" s="175" t="s">
        <v>2410</v>
      </c>
      <c r="E5075" s="102" t="s">
        <v>327</v>
      </c>
      <c r="F5075" s="102" t="s">
        <v>327</v>
      </c>
    </row>
    <row r="5076" hidden="1">
      <c r="A5076" s="102" t="s">
        <v>2409</v>
      </c>
      <c r="B5076" s="102" t="s">
        <v>405</v>
      </c>
      <c r="C5076" s="102" t="s">
        <v>406</v>
      </c>
      <c r="D5076" s="102" t="s">
        <v>2410</v>
      </c>
      <c r="E5076" s="102" t="s">
        <v>327</v>
      </c>
      <c r="F5076" s="102" t="s">
        <v>327</v>
      </c>
    </row>
    <row r="5077" hidden="1">
      <c r="A5077" s="102" t="s">
        <v>2409</v>
      </c>
      <c r="B5077" s="102" t="s">
        <v>376</v>
      </c>
      <c r="C5077" s="102" t="s">
        <v>377</v>
      </c>
      <c r="D5077" s="102" t="s">
        <v>2410</v>
      </c>
      <c r="E5077" s="102" t="s">
        <v>327</v>
      </c>
      <c r="F5077" s="102" t="s">
        <v>327</v>
      </c>
    </row>
    <row r="5078" hidden="1">
      <c r="A5078" s="102" t="s">
        <v>2409</v>
      </c>
      <c r="B5078" s="102" t="s">
        <v>353</v>
      </c>
      <c r="C5078" s="102" t="s">
        <v>354</v>
      </c>
      <c r="D5078" s="102" t="s">
        <v>2410</v>
      </c>
      <c r="E5078" s="102" t="s">
        <v>327</v>
      </c>
      <c r="F5078" s="102" t="s">
        <v>327</v>
      </c>
    </row>
    <row r="5079" hidden="1">
      <c r="A5079" s="102" t="s">
        <v>2409</v>
      </c>
      <c r="B5079" s="102" t="s">
        <v>333</v>
      </c>
      <c r="C5079" s="102" t="s">
        <v>268</v>
      </c>
      <c r="D5079" s="102" t="s">
        <v>2410</v>
      </c>
      <c r="E5079" s="102" t="s">
        <v>327</v>
      </c>
      <c r="F5079" s="102" t="s">
        <v>327</v>
      </c>
    </row>
    <row r="5080" hidden="1">
      <c r="A5080" s="102" t="s">
        <v>2491</v>
      </c>
      <c r="B5080" s="102" t="s">
        <v>880</v>
      </c>
      <c r="C5080" s="102" t="s">
        <v>881</v>
      </c>
      <c r="D5080" s="102" t="s">
        <v>2410</v>
      </c>
      <c r="E5080" s="102" t="s">
        <v>86</v>
      </c>
      <c r="F5080" s="102" t="s">
        <v>86</v>
      </c>
    </row>
    <row r="5081" hidden="1">
      <c r="A5081" s="102" t="s">
        <v>2491</v>
      </c>
      <c r="B5081" s="102" t="s">
        <v>823</v>
      </c>
      <c r="C5081" s="102" t="s">
        <v>824</v>
      </c>
      <c r="D5081" s="105" t="s">
        <v>2410</v>
      </c>
      <c r="E5081" s="102" t="s">
        <v>86</v>
      </c>
      <c r="F5081" s="102" t="s">
        <v>86</v>
      </c>
    </row>
    <row r="5082" hidden="1">
      <c r="A5082" s="102" t="s">
        <v>2491</v>
      </c>
      <c r="B5082" s="102" t="s">
        <v>135</v>
      </c>
      <c r="C5082" s="102" t="s">
        <v>136</v>
      </c>
      <c r="D5082" s="102" t="s">
        <v>2410</v>
      </c>
      <c r="E5082" s="102" t="s">
        <v>114</v>
      </c>
      <c r="F5082" s="102" t="s">
        <v>86</v>
      </c>
    </row>
    <row r="5083" hidden="1">
      <c r="A5083" s="102" t="s">
        <v>2491</v>
      </c>
      <c r="B5083" s="102" t="s">
        <v>96</v>
      </c>
      <c r="C5083" s="102" t="s">
        <v>97</v>
      </c>
      <c r="D5083" s="102" t="s">
        <v>2410</v>
      </c>
      <c r="E5083" s="102" t="s">
        <v>86</v>
      </c>
      <c r="F5083" s="102" t="s">
        <v>86</v>
      </c>
    </row>
    <row r="5084" hidden="1">
      <c r="A5084" s="102" t="s">
        <v>2491</v>
      </c>
      <c r="B5084" s="102" t="s">
        <v>79</v>
      </c>
      <c r="C5084" s="102" t="s">
        <v>80</v>
      </c>
      <c r="D5084" s="102" t="s">
        <v>2410</v>
      </c>
      <c r="E5084" s="102" t="s">
        <v>86</v>
      </c>
      <c r="F5084" s="102" t="s">
        <v>86</v>
      </c>
    </row>
    <row r="5085" hidden="1">
      <c r="A5085" s="102" t="s">
        <v>2516</v>
      </c>
      <c r="B5085" s="102" t="s">
        <v>909</v>
      </c>
      <c r="C5085" s="102" t="s">
        <v>910</v>
      </c>
      <c r="D5085" s="104" t="s">
        <v>2410</v>
      </c>
      <c r="E5085" s="102" t="s">
        <v>50</v>
      </c>
      <c r="F5085" s="102" t="s">
        <v>50</v>
      </c>
    </row>
    <row r="5086" hidden="1">
      <c r="A5086" s="102" t="s">
        <v>2516</v>
      </c>
      <c r="B5086" s="102" t="s">
        <v>902</v>
      </c>
      <c r="C5086" s="102" t="s">
        <v>903</v>
      </c>
      <c r="D5086" s="102" t="s">
        <v>2410</v>
      </c>
      <c r="E5086" s="102" t="s">
        <v>114</v>
      </c>
      <c r="F5086" s="102" t="s">
        <v>50</v>
      </c>
    </row>
    <row r="5087" hidden="1">
      <c r="A5087" s="102" t="s">
        <v>2516</v>
      </c>
      <c r="B5087" s="102" t="s">
        <v>783</v>
      </c>
      <c r="C5087" s="102" t="s">
        <v>784</v>
      </c>
      <c r="D5087" s="102" t="s">
        <v>2410</v>
      </c>
      <c r="E5087" s="102" t="s">
        <v>50</v>
      </c>
      <c r="F5087" s="102" t="s">
        <v>50</v>
      </c>
    </row>
    <row r="5088" hidden="1">
      <c r="A5088" s="102" t="s">
        <v>2516</v>
      </c>
      <c r="B5088" s="102" t="s">
        <v>776</v>
      </c>
      <c r="C5088" s="102" t="s">
        <v>777</v>
      </c>
      <c r="D5088" s="102" t="s">
        <v>2410</v>
      </c>
      <c r="E5088" s="102" t="s">
        <v>50</v>
      </c>
      <c r="F5088" s="102" t="s">
        <v>50</v>
      </c>
    </row>
    <row r="5089" hidden="1">
      <c r="A5089" s="102" t="s">
        <v>2516</v>
      </c>
      <c r="B5089" s="102" t="s">
        <v>755</v>
      </c>
      <c r="C5089" s="102" t="s">
        <v>756</v>
      </c>
      <c r="D5089" s="102" t="s">
        <v>2410</v>
      </c>
      <c r="E5089" s="102" t="s">
        <v>50</v>
      </c>
      <c r="F5089" s="102" t="s">
        <v>50</v>
      </c>
    </row>
    <row r="5090" hidden="1">
      <c r="A5090" s="102" t="s">
        <v>2516</v>
      </c>
      <c r="B5090" s="102" t="s">
        <v>665</v>
      </c>
      <c r="C5090" s="102" t="s">
        <v>666</v>
      </c>
      <c r="D5090" s="102" t="s">
        <v>2410</v>
      </c>
      <c r="E5090" s="102" t="s">
        <v>50</v>
      </c>
      <c r="F5090" s="102" t="s">
        <v>50</v>
      </c>
    </row>
    <row r="5091" hidden="1">
      <c r="A5091" s="102" t="s">
        <v>2516</v>
      </c>
      <c r="B5091" s="102" t="s">
        <v>183</v>
      </c>
      <c r="C5091" s="102" t="s">
        <v>184</v>
      </c>
      <c r="D5091" s="102" t="s">
        <v>2410</v>
      </c>
      <c r="E5091" s="102" t="s">
        <v>50</v>
      </c>
      <c r="F5091" s="102" t="s">
        <v>50</v>
      </c>
    </row>
    <row r="5092" hidden="1">
      <c r="A5092" s="102" t="s">
        <v>2516</v>
      </c>
      <c r="B5092" s="102" t="s">
        <v>174</v>
      </c>
      <c r="C5092" s="102" t="s">
        <v>175</v>
      </c>
      <c r="D5092" s="102" t="s">
        <v>2410</v>
      </c>
      <c r="E5092" s="102" t="s">
        <v>50</v>
      </c>
      <c r="F5092" s="102" t="s">
        <v>50</v>
      </c>
    </row>
    <row r="5093" hidden="1">
      <c r="A5093" s="102" t="s">
        <v>2516</v>
      </c>
      <c r="B5093" s="102" t="s">
        <v>171</v>
      </c>
      <c r="C5093" s="102" t="s">
        <v>172</v>
      </c>
      <c r="D5093" s="102" t="s">
        <v>2410</v>
      </c>
      <c r="E5093" s="102" t="s">
        <v>50</v>
      </c>
      <c r="F5093" s="102" t="s">
        <v>50</v>
      </c>
    </row>
    <row r="5094" hidden="1">
      <c r="A5094" s="102" t="s">
        <v>2516</v>
      </c>
      <c r="B5094" s="102" t="s">
        <v>135</v>
      </c>
      <c r="C5094" s="102" t="s">
        <v>136</v>
      </c>
      <c r="D5094" s="102" t="s">
        <v>2410</v>
      </c>
      <c r="E5094" s="102" t="s">
        <v>114</v>
      </c>
      <c r="F5094" s="102" t="s">
        <v>50</v>
      </c>
    </row>
    <row r="5095" hidden="1">
      <c r="A5095" s="102" t="s">
        <v>2516</v>
      </c>
      <c r="B5095" s="102" t="s">
        <v>48</v>
      </c>
      <c r="C5095" s="102" t="s">
        <v>49</v>
      </c>
      <c r="D5095" s="102" t="s">
        <v>2410</v>
      </c>
      <c r="E5095" s="102" t="s">
        <v>50</v>
      </c>
      <c r="F5095" s="102" t="s">
        <v>50</v>
      </c>
    </row>
    <row r="5096" hidden="1">
      <c r="A5096" s="102" t="s">
        <v>2524</v>
      </c>
      <c r="B5096" s="102" t="s">
        <v>866</v>
      </c>
      <c r="C5096" s="102" t="s">
        <v>867</v>
      </c>
      <c r="D5096" s="102" t="s">
        <v>2408</v>
      </c>
      <c r="E5096" s="102" t="s">
        <v>439</v>
      </c>
      <c r="F5096" s="102" t="s">
        <v>439</v>
      </c>
    </row>
    <row r="5097" hidden="1">
      <c r="A5097" s="102" t="s">
        <v>2524</v>
      </c>
      <c r="B5097" s="102" t="s">
        <v>854</v>
      </c>
      <c r="C5097" s="102" t="s">
        <v>855</v>
      </c>
      <c r="D5097" s="102" t="s">
        <v>2408</v>
      </c>
      <c r="E5097" s="102" t="s">
        <v>439</v>
      </c>
      <c r="F5097" s="102" t="s">
        <v>439</v>
      </c>
    </row>
    <row r="5098" hidden="1">
      <c r="A5098" s="102" t="s">
        <v>2524</v>
      </c>
      <c r="B5098" s="102" t="s">
        <v>834</v>
      </c>
      <c r="C5098" s="102" t="s">
        <v>835</v>
      </c>
      <c r="D5098" s="102" t="s">
        <v>2408</v>
      </c>
      <c r="E5098" s="102" t="s">
        <v>439</v>
      </c>
      <c r="F5098" s="102" t="s">
        <v>439</v>
      </c>
    </row>
    <row r="5099" hidden="1">
      <c r="A5099" s="102" t="s">
        <v>2524</v>
      </c>
      <c r="B5099" s="102" t="s">
        <v>808</v>
      </c>
      <c r="C5099" s="102" t="s">
        <v>809</v>
      </c>
      <c r="D5099" s="102" t="s">
        <v>2408</v>
      </c>
      <c r="E5099" s="102" t="s">
        <v>439</v>
      </c>
      <c r="F5099" s="102" t="s">
        <v>439</v>
      </c>
    </row>
    <row r="5100" hidden="1">
      <c r="A5100" s="102" t="s">
        <v>2524</v>
      </c>
      <c r="B5100" s="102" t="s">
        <v>781</v>
      </c>
      <c r="C5100" s="102" t="s">
        <v>782</v>
      </c>
      <c r="D5100" s="102" t="s">
        <v>2408</v>
      </c>
      <c r="E5100" s="102" t="s">
        <v>439</v>
      </c>
      <c r="F5100" s="102" t="s">
        <v>439</v>
      </c>
    </row>
    <row r="5101" hidden="1">
      <c r="A5101" s="102" t="s">
        <v>2524</v>
      </c>
      <c r="B5101" s="102" t="s">
        <v>684</v>
      </c>
      <c r="C5101" s="102" t="s">
        <v>685</v>
      </c>
      <c r="D5101" s="102" t="s">
        <v>2408</v>
      </c>
      <c r="E5101" s="102" t="s">
        <v>439</v>
      </c>
      <c r="F5101" s="102" t="s">
        <v>439</v>
      </c>
    </row>
    <row r="5102" hidden="1">
      <c r="A5102" s="102" t="s">
        <v>2524</v>
      </c>
      <c r="B5102" s="102" t="s">
        <v>674</v>
      </c>
      <c r="C5102" s="102" t="s">
        <v>675</v>
      </c>
      <c r="D5102" s="102" t="s">
        <v>2408</v>
      </c>
      <c r="E5102" s="102" t="s">
        <v>439</v>
      </c>
      <c r="F5102" s="102" t="s">
        <v>439</v>
      </c>
    </row>
    <row r="5103" hidden="1">
      <c r="A5103" s="102" t="s">
        <v>2524</v>
      </c>
      <c r="B5103" s="102" t="s">
        <v>444</v>
      </c>
      <c r="C5103" s="102" t="s">
        <v>445</v>
      </c>
      <c r="D5103" s="102" t="s">
        <v>2408</v>
      </c>
      <c r="E5103" s="102" t="s">
        <v>439</v>
      </c>
      <c r="F5103" s="102" t="s">
        <v>439</v>
      </c>
    </row>
    <row r="5104" hidden="1">
      <c r="A5104" s="102" t="s">
        <v>2525</v>
      </c>
      <c r="B5104" s="102" t="s">
        <v>866</v>
      </c>
      <c r="C5104" s="102" t="s">
        <v>867</v>
      </c>
      <c r="D5104" s="102" t="s">
        <v>2410</v>
      </c>
      <c r="E5104" s="102" t="s">
        <v>439</v>
      </c>
      <c r="F5104" s="102" t="s">
        <v>439</v>
      </c>
    </row>
    <row r="5105" hidden="1">
      <c r="A5105" s="102" t="s">
        <v>2525</v>
      </c>
      <c r="B5105" s="102" t="s">
        <v>854</v>
      </c>
      <c r="C5105" s="102" t="s">
        <v>855</v>
      </c>
      <c r="D5105" s="102" t="s">
        <v>2410</v>
      </c>
      <c r="E5105" s="102" t="s">
        <v>439</v>
      </c>
      <c r="F5105" s="102" t="s">
        <v>439</v>
      </c>
    </row>
    <row r="5106" hidden="1">
      <c r="A5106" s="102" t="s">
        <v>2525</v>
      </c>
      <c r="B5106" s="102" t="s">
        <v>834</v>
      </c>
      <c r="C5106" s="102" t="s">
        <v>835</v>
      </c>
      <c r="D5106" s="102" t="s">
        <v>2410</v>
      </c>
      <c r="E5106" s="102" t="s">
        <v>439</v>
      </c>
      <c r="F5106" s="102" t="s">
        <v>439</v>
      </c>
    </row>
    <row r="5107" hidden="1">
      <c r="A5107" s="102" t="s">
        <v>2525</v>
      </c>
      <c r="B5107" s="102" t="s">
        <v>808</v>
      </c>
      <c r="C5107" s="102" t="s">
        <v>809</v>
      </c>
      <c r="D5107" s="102" t="s">
        <v>2410</v>
      </c>
      <c r="E5107" s="102" t="s">
        <v>439</v>
      </c>
      <c r="F5107" s="102" t="s">
        <v>439</v>
      </c>
    </row>
    <row r="5108" hidden="1">
      <c r="A5108" s="102" t="s">
        <v>2525</v>
      </c>
      <c r="B5108" s="102" t="s">
        <v>781</v>
      </c>
      <c r="C5108" s="102" t="s">
        <v>782</v>
      </c>
      <c r="D5108" s="102" t="s">
        <v>2410</v>
      </c>
      <c r="E5108" s="102" t="s">
        <v>439</v>
      </c>
      <c r="F5108" s="102" t="s">
        <v>439</v>
      </c>
    </row>
    <row r="5109" hidden="1">
      <c r="A5109" s="102" t="s">
        <v>2525</v>
      </c>
      <c r="B5109" s="102" t="s">
        <v>684</v>
      </c>
      <c r="C5109" s="102" t="s">
        <v>685</v>
      </c>
      <c r="D5109" s="102" t="s">
        <v>2410</v>
      </c>
      <c r="E5109" s="102" t="s">
        <v>439</v>
      </c>
      <c r="F5109" s="102" t="s">
        <v>439</v>
      </c>
    </row>
    <row r="5110" hidden="1">
      <c r="A5110" s="102" t="s">
        <v>2525</v>
      </c>
      <c r="B5110" s="102" t="s">
        <v>674</v>
      </c>
      <c r="C5110" s="102" t="s">
        <v>675</v>
      </c>
      <c r="D5110" s="102" t="s">
        <v>2410</v>
      </c>
      <c r="E5110" s="102" t="s">
        <v>439</v>
      </c>
      <c r="F5110" s="102" t="s">
        <v>439</v>
      </c>
    </row>
    <row r="5111" hidden="1">
      <c r="A5111" s="102" t="s">
        <v>2525</v>
      </c>
      <c r="B5111" s="102" t="s">
        <v>444</v>
      </c>
      <c r="C5111" s="102" t="s">
        <v>445</v>
      </c>
      <c r="D5111" s="102" t="s">
        <v>2410</v>
      </c>
      <c r="E5111" s="102" t="s">
        <v>439</v>
      </c>
      <c r="F5111" s="102" t="s">
        <v>439</v>
      </c>
    </row>
    <row r="5112" hidden="1">
      <c r="A5112" s="102" t="s">
        <v>2482</v>
      </c>
      <c r="B5112" s="102" t="s">
        <v>839</v>
      </c>
      <c r="C5112" s="102" t="s">
        <v>840</v>
      </c>
      <c r="D5112" s="102" t="s">
        <v>2410</v>
      </c>
      <c r="E5112" s="102" t="s">
        <v>27</v>
      </c>
      <c r="F5112" s="102" t="s">
        <v>27</v>
      </c>
    </row>
    <row r="5113" hidden="1">
      <c r="A5113" s="102" t="s">
        <v>2482</v>
      </c>
      <c r="B5113" s="102" t="s">
        <v>818</v>
      </c>
      <c r="C5113" s="102" t="s">
        <v>819</v>
      </c>
      <c r="D5113" s="102" t="s">
        <v>2410</v>
      </c>
      <c r="E5113" s="102" t="s">
        <v>50</v>
      </c>
      <c r="F5113" s="102" t="s">
        <v>27</v>
      </c>
    </row>
    <row r="5114" hidden="1">
      <c r="A5114" s="102" t="s">
        <v>2482</v>
      </c>
      <c r="B5114" s="102" t="s">
        <v>799</v>
      </c>
      <c r="C5114" s="102" t="s">
        <v>800</v>
      </c>
      <c r="D5114" s="104" t="s">
        <v>2410</v>
      </c>
      <c r="E5114" s="102" t="s">
        <v>27</v>
      </c>
      <c r="F5114" s="102" t="s">
        <v>27</v>
      </c>
    </row>
    <row r="5115" hidden="1">
      <c r="A5115" s="102" t="s">
        <v>2482</v>
      </c>
      <c r="B5115" s="102" t="s">
        <v>69</v>
      </c>
      <c r="C5115" s="102" t="s">
        <v>70</v>
      </c>
      <c r="D5115" s="175" t="s">
        <v>2410</v>
      </c>
      <c r="E5115" s="102" t="s">
        <v>27</v>
      </c>
      <c r="F5115" s="102" t="s">
        <v>27</v>
      </c>
    </row>
    <row r="5116" hidden="1">
      <c r="A5116" s="102" t="s">
        <v>2482</v>
      </c>
      <c r="B5116" s="102" t="s">
        <v>63</v>
      </c>
      <c r="C5116" s="102" t="s">
        <v>64</v>
      </c>
      <c r="D5116" s="102" t="s">
        <v>2410</v>
      </c>
      <c r="E5116" s="102" t="s">
        <v>27</v>
      </c>
      <c r="F5116" s="102" t="s">
        <v>27</v>
      </c>
    </row>
    <row r="5117" hidden="1">
      <c r="A5117" s="102" t="s">
        <v>2482</v>
      </c>
      <c r="B5117" s="102" t="s">
        <v>57</v>
      </c>
      <c r="C5117" s="102" t="s">
        <v>58</v>
      </c>
      <c r="D5117" s="102" t="s">
        <v>2410</v>
      </c>
      <c r="E5117" s="102" t="s">
        <v>27</v>
      </c>
      <c r="F5117" s="102" t="s">
        <v>27</v>
      </c>
    </row>
    <row r="5118" hidden="1">
      <c r="A5118" s="102" t="s">
        <v>2482</v>
      </c>
      <c r="B5118" s="102" t="s">
        <v>53</v>
      </c>
      <c r="C5118" s="102" t="s">
        <v>54</v>
      </c>
      <c r="D5118" s="102" t="s">
        <v>2410</v>
      </c>
      <c r="E5118" s="102" t="s">
        <v>27</v>
      </c>
      <c r="F5118" s="102" t="s">
        <v>27</v>
      </c>
    </row>
    <row r="5119" hidden="1">
      <c r="A5119" s="102" t="s">
        <v>2482</v>
      </c>
      <c r="B5119" s="102" t="s">
        <v>43</v>
      </c>
      <c r="C5119" s="102" t="s">
        <v>44</v>
      </c>
      <c r="D5119" s="102" t="s">
        <v>2410</v>
      </c>
      <c r="E5119" s="102" t="s">
        <v>27</v>
      </c>
      <c r="F5119" s="102" t="s">
        <v>27</v>
      </c>
    </row>
    <row r="5120" hidden="1">
      <c r="A5120" s="102" t="s">
        <v>2482</v>
      </c>
      <c r="B5120" s="102" t="s">
        <v>31</v>
      </c>
      <c r="C5120" s="102" t="s">
        <v>32</v>
      </c>
      <c r="D5120" s="102" t="s">
        <v>2410</v>
      </c>
      <c r="E5120" s="102" t="s">
        <v>27</v>
      </c>
      <c r="F5120" s="102" t="s">
        <v>27</v>
      </c>
    </row>
    <row r="5121" hidden="1">
      <c r="A5121" s="102" t="s">
        <v>2482</v>
      </c>
      <c r="B5121" s="102" t="s">
        <v>23</v>
      </c>
      <c r="C5121" s="102" t="s">
        <v>25</v>
      </c>
      <c r="D5121" s="102" t="s">
        <v>2410</v>
      </c>
      <c r="E5121" s="102" t="s">
        <v>27</v>
      </c>
      <c r="F5121" s="102" t="s">
        <v>27</v>
      </c>
    </row>
    <row r="5122" hidden="1">
      <c r="A5122" s="102" t="s">
        <v>2508</v>
      </c>
      <c r="B5122" s="102" t="s">
        <v>135</v>
      </c>
      <c r="C5122" s="102" t="s">
        <v>136</v>
      </c>
      <c r="D5122" s="102" t="s">
        <v>2389</v>
      </c>
      <c r="E5122" s="102" t="s">
        <v>114</v>
      </c>
      <c r="F5122" s="102" t="s">
        <v>114</v>
      </c>
    </row>
    <row r="5123" hidden="1">
      <c r="A5123" s="102" t="s">
        <v>2508</v>
      </c>
      <c r="B5123" s="102" t="s">
        <v>126</v>
      </c>
      <c r="C5123" s="102" t="s">
        <v>127</v>
      </c>
      <c r="D5123" s="102" t="s">
        <v>2389</v>
      </c>
      <c r="E5123" s="102" t="s">
        <v>114</v>
      </c>
      <c r="F5123" s="102" t="s">
        <v>114</v>
      </c>
    </row>
    <row r="5124" hidden="1">
      <c r="A5124" s="102" t="s">
        <v>2508</v>
      </c>
      <c r="B5124" s="102" t="s">
        <v>123</v>
      </c>
      <c r="C5124" s="102" t="s">
        <v>124</v>
      </c>
      <c r="D5124" s="102" t="s">
        <v>2389</v>
      </c>
      <c r="E5124" s="102" t="s">
        <v>114</v>
      </c>
      <c r="F5124" s="102" t="s">
        <v>114</v>
      </c>
    </row>
    <row r="5125" hidden="1">
      <c r="A5125" s="102" t="s">
        <v>2508</v>
      </c>
      <c r="B5125" s="102" t="s">
        <v>120</v>
      </c>
      <c r="C5125" s="102" t="s">
        <v>121</v>
      </c>
      <c r="D5125" s="102" t="s">
        <v>2389</v>
      </c>
      <c r="E5125" s="102" t="s">
        <v>114</v>
      </c>
      <c r="F5125" s="102" t="s">
        <v>114</v>
      </c>
    </row>
    <row r="5126" hidden="1">
      <c r="A5126" s="102" t="s">
        <v>2508</v>
      </c>
      <c r="B5126" s="102" t="s">
        <v>116</v>
      </c>
      <c r="C5126" s="102" t="s">
        <v>117</v>
      </c>
      <c r="D5126" s="102" t="s">
        <v>2389</v>
      </c>
      <c r="E5126" s="102" t="s">
        <v>114</v>
      </c>
      <c r="F5126" s="102" t="s">
        <v>114</v>
      </c>
    </row>
    <row r="5127" hidden="1">
      <c r="A5127" s="102" t="s">
        <v>2508</v>
      </c>
      <c r="B5127" s="102" t="s">
        <v>111</v>
      </c>
      <c r="C5127" s="102" t="s">
        <v>112</v>
      </c>
      <c r="D5127" s="102" t="s">
        <v>2389</v>
      </c>
      <c r="E5127" s="102" t="s">
        <v>114</v>
      </c>
      <c r="F5127" s="102" t="s">
        <v>114</v>
      </c>
    </row>
    <row r="5128" hidden="1">
      <c r="A5128" s="102" t="s">
        <v>2400</v>
      </c>
      <c r="B5128" s="102" t="s">
        <v>373</v>
      </c>
      <c r="C5128" s="102" t="s">
        <v>374</v>
      </c>
      <c r="D5128" s="102" t="s">
        <v>2389</v>
      </c>
      <c r="E5128" s="102" t="s">
        <v>232</v>
      </c>
      <c r="F5128" s="102" t="s">
        <v>232</v>
      </c>
    </row>
    <row r="5129" hidden="1">
      <c r="A5129" s="102" t="s">
        <v>2400</v>
      </c>
      <c r="B5129" s="102" t="s">
        <v>323</v>
      </c>
      <c r="C5129" s="102" t="s">
        <v>324</v>
      </c>
      <c r="D5129" s="102" t="s">
        <v>2389</v>
      </c>
      <c r="E5129" s="102" t="s">
        <v>232</v>
      </c>
      <c r="F5129" s="102" t="s">
        <v>232</v>
      </c>
    </row>
    <row r="5130" hidden="1">
      <c r="A5130" s="102" t="s">
        <v>2400</v>
      </c>
      <c r="B5130" s="102" t="s">
        <v>304</v>
      </c>
      <c r="C5130" s="102" t="s">
        <v>305</v>
      </c>
      <c r="D5130" s="102" t="s">
        <v>2389</v>
      </c>
      <c r="E5130" s="102" t="s">
        <v>232</v>
      </c>
      <c r="F5130" s="102" t="s">
        <v>232</v>
      </c>
    </row>
    <row r="5131" hidden="1">
      <c r="A5131" s="102" t="s">
        <v>2400</v>
      </c>
      <c r="B5131" s="102" t="s">
        <v>298</v>
      </c>
      <c r="C5131" s="102" t="s">
        <v>299</v>
      </c>
      <c r="D5131" s="102" t="s">
        <v>2389</v>
      </c>
      <c r="E5131" s="102" t="s">
        <v>232</v>
      </c>
      <c r="F5131" s="102" t="s">
        <v>232</v>
      </c>
    </row>
    <row r="5132" hidden="1">
      <c r="A5132" s="102" t="s">
        <v>2400</v>
      </c>
      <c r="B5132" s="102" t="s">
        <v>271</v>
      </c>
      <c r="C5132" s="102" t="s">
        <v>272</v>
      </c>
      <c r="D5132" s="102" t="s">
        <v>2389</v>
      </c>
      <c r="E5132" s="102" t="s">
        <v>232</v>
      </c>
      <c r="F5132" s="102" t="s">
        <v>232</v>
      </c>
    </row>
    <row r="5133" hidden="1">
      <c r="A5133" s="102" t="s">
        <v>2500</v>
      </c>
      <c r="B5133" s="102" t="s">
        <v>845</v>
      </c>
      <c r="C5133" s="102" t="s">
        <v>846</v>
      </c>
      <c r="D5133" s="102" t="s">
        <v>2389</v>
      </c>
      <c r="E5133" s="102" t="s">
        <v>190</v>
      </c>
      <c r="F5133" s="102" t="s">
        <v>190</v>
      </c>
    </row>
    <row r="5134" hidden="1">
      <c r="A5134" s="102" t="s">
        <v>2500</v>
      </c>
      <c r="B5134" s="102" t="s">
        <v>802</v>
      </c>
      <c r="C5134" s="102" t="s">
        <v>803</v>
      </c>
      <c r="D5134" s="102" t="s">
        <v>2389</v>
      </c>
      <c r="E5134" s="102" t="s">
        <v>190</v>
      </c>
      <c r="F5134" s="102" t="s">
        <v>190</v>
      </c>
    </row>
    <row r="5135" hidden="1">
      <c r="A5135" s="102" t="s">
        <v>2500</v>
      </c>
      <c r="B5135" s="102" t="s">
        <v>187</v>
      </c>
      <c r="C5135" s="102" t="s">
        <v>189</v>
      </c>
      <c r="D5135" s="102" t="s">
        <v>2389</v>
      </c>
      <c r="E5135" s="102" t="s">
        <v>190</v>
      </c>
      <c r="F5135" s="102" t="s">
        <v>190</v>
      </c>
    </row>
    <row r="5136" hidden="1">
      <c r="A5136" s="102" t="s">
        <v>2443</v>
      </c>
      <c r="B5136" s="102" t="s">
        <v>884</v>
      </c>
      <c r="C5136" s="102" t="s">
        <v>885</v>
      </c>
      <c r="D5136" s="102" t="s">
        <v>2389</v>
      </c>
      <c r="E5136" s="102" t="s">
        <v>472</v>
      </c>
      <c r="F5136" s="102" t="s">
        <v>472</v>
      </c>
    </row>
    <row r="5137" hidden="1">
      <c r="A5137" s="102" t="s">
        <v>2443</v>
      </c>
      <c r="B5137" s="102" t="s">
        <v>687</v>
      </c>
      <c r="C5137" s="102" t="s">
        <v>688</v>
      </c>
      <c r="D5137" s="102" t="s">
        <v>2389</v>
      </c>
      <c r="E5137" s="102" t="s">
        <v>472</v>
      </c>
      <c r="F5137" s="102" t="s">
        <v>472</v>
      </c>
    </row>
    <row r="5138" hidden="1">
      <c r="A5138" s="102" t="s">
        <v>2443</v>
      </c>
      <c r="B5138" s="102" t="s">
        <v>514</v>
      </c>
      <c r="C5138" s="102" t="s">
        <v>515</v>
      </c>
      <c r="D5138" s="102" t="s">
        <v>2389</v>
      </c>
      <c r="E5138" s="102" t="s">
        <v>472</v>
      </c>
      <c r="F5138" s="102" t="s">
        <v>472</v>
      </c>
    </row>
    <row r="5139" hidden="1">
      <c r="A5139" s="102" t="s">
        <v>2443</v>
      </c>
      <c r="B5139" s="102" t="s">
        <v>504</v>
      </c>
      <c r="C5139" s="102" t="s">
        <v>505</v>
      </c>
      <c r="D5139" s="102" t="s">
        <v>2389</v>
      </c>
      <c r="E5139" s="102" t="s">
        <v>472</v>
      </c>
      <c r="F5139" s="102" t="s">
        <v>472</v>
      </c>
    </row>
    <row r="5140" hidden="1">
      <c r="A5140" s="102" t="s">
        <v>2388</v>
      </c>
      <c r="B5140" s="102" t="s">
        <v>906</v>
      </c>
      <c r="C5140" s="102" t="s">
        <v>907</v>
      </c>
      <c r="D5140" s="102" t="s">
        <v>2389</v>
      </c>
      <c r="E5140" s="102" t="s">
        <v>225</v>
      </c>
      <c r="F5140" s="102" t="s">
        <v>225</v>
      </c>
    </row>
    <row r="5141" hidden="1">
      <c r="A5141" s="102" t="s">
        <v>2388</v>
      </c>
      <c r="B5141" s="102" t="s">
        <v>896</v>
      </c>
      <c r="C5141" s="102" t="s">
        <v>897</v>
      </c>
      <c r="D5141" s="102" t="s">
        <v>2389</v>
      </c>
      <c r="E5141" s="102" t="s">
        <v>225</v>
      </c>
      <c r="F5141" s="102" t="s">
        <v>225</v>
      </c>
    </row>
    <row r="5142" hidden="1">
      <c r="A5142" s="102" t="s">
        <v>2388</v>
      </c>
      <c r="B5142" s="102" t="s">
        <v>870</v>
      </c>
      <c r="C5142" s="102" t="s">
        <v>871</v>
      </c>
      <c r="D5142" s="102" t="s">
        <v>2389</v>
      </c>
      <c r="E5142" s="102" t="s">
        <v>306</v>
      </c>
      <c r="F5142" s="102" t="s">
        <v>225</v>
      </c>
    </row>
    <row r="5143">
      <c r="A5143" s="102" t="s">
        <v>2388</v>
      </c>
      <c r="B5143" s="102" t="s">
        <v>621</v>
      </c>
      <c r="C5143" s="102" t="s">
        <v>622</v>
      </c>
      <c r="D5143" s="102" t="s">
        <v>2389</v>
      </c>
      <c r="E5143" s="102" t="s">
        <v>225</v>
      </c>
      <c r="F5143" s="102" t="s">
        <v>225</v>
      </c>
    </row>
    <row r="5144" hidden="1">
      <c r="A5144" s="102" t="s">
        <v>2388</v>
      </c>
      <c r="B5144" s="102" t="s">
        <v>369</v>
      </c>
      <c r="C5144" s="102" t="s">
        <v>39</v>
      </c>
      <c r="D5144" s="102" t="s">
        <v>2389</v>
      </c>
      <c r="E5144" s="102" t="s">
        <v>225</v>
      </c>
      <c r="F5144" s="102" t="s">
        <v>225</v>
      </c>
    </row>
    <row r="5145" hidden="1">
      <c r="A5145" s="102" t="s">
        <v>2388</v>
      </c>
      <c r="B5145" s="102" t="s">
        <v>361</v>
      </c>
      <c r="C5145" s="102" t="s">
        <v>362</v>
      </c>
      <c r="D5145" s="102" t="s">
        <v>2389</v>
      </c>
      <c r="E5145" s="102" t="s">
        <v>225</v>
      </c>
      <c r="F5145" s="102" t="s">
        <v>225</v>
      </c>
    </row>
    <row r="5146" hidden="1">
      <c r="A5146" s="102" t="s">
        <v>2388</v>
      </c>
      <c r="B5146" s="102" t="s">
        <v>357</v>
      </c>
      <c r="C5146" s="102" t="s">
        <v>358</v>
      </c>
      <c r="D5146" s="102" t="s">
        <v>2389</v>
      </c>
      <c r="E5146" s="102" t="s">
        <v>225</v>
      </c>
      <c r="F5146" s="102" t="s">
        <v>225</v>
      </c>
    </row>
    <row r="5147" hidden="1">
      <c r="A5147" s="102" t="s">
        <v>2388</v>
      </c>
      <c r="B5147" s="102" t="s">
        <v>338</v>
      </c>
      <c r="C5147" s="102" t="s">
        <v>339</v>
      </c>
      <c r="D5147" s="102" t="s">
        <v>2389</v>
      </c>
      <c r="E5147" s="102" t="s">
        <v>225</v>
      </c>
      <c r="F5147" s="102" t="s">
        <v>225</v>
      </c>
    </row>
    <row r="5148" hidden="1">
      <c r="A5148" s="102" t="s">
        <v>2464</v>
      </c>
      <c r="B5148" s="102" t="s">
        <v>899</v>
      </c>
      <c r="C5148" s="102" t="s">
        <v>900</v>
      </c>
      <c r="D5148" s="102" t="s">
        <v>2453</v>
      </c>
      <c r="E5148" s="102" t="s">
        <v>293</v>
      </c>
      <c r="F5148" s="102" t="s">
        <v>293</v>
      </c>
    </row>
    <row r="5149" hidden="1">
      <c r="A5149" s="102" t="s">
        <v>2464</v>
      </c>
      <c r="B5149" s="102" t="s">
        <v>571</v>
      </c>
      <c r="C5149" s="102" t="s">
        <v>572</v>
      </c>
      <c r="D5149" s="102" t="s">
        <v>2453</v>
      </c>
      <c r="E5149" s="102" t="s">
        <v>293</v>
      </c>
      <c r="F5149" s="102" t="s">
        <v>293</v>
      </c>
    </row>
    <row r="5150" hidden="1">
      <c r="A5150" s="102" t="s">
        <v>2464</v>
      </c>
      <c r="B5150" s="102" t="s">
        <v>561</v>
      </c>
      <c r="C5150" s="102" t="s">
        <v>562</v>
      </c>
      <c r="D5150" s="102" t="s">
        <v>2453</v>
      </c>
      <c r="E5150" s="102" t="s">
        <v>293</v>
      </c>
      <c r="F5150" s="102" t="s">
        <v>293</v>
      </c>
    </row>
    <row r="5151" hidden="1">
      <c r="A5151" s="102" t="s">
        <v>2425</v>
      </c>
      <c r="B5151" s="102" t="s">
        <v>849</v>
      </c>
      <c r="C5151" s="102" t="s">
        <v>850</v>
      </c>
      <c r="D5151" s="102" t="s">
        <v>2426</v>
      </c>
      <c r="E5151" s="102" t="s">
        <v>306</v>
      </c>
      <c r="F5151" s="102" t="s">
        <v>306</v>
      </c>
    </row>
    <row r="5152" hidden="1">
      <c r="A5152" s="102" t="s">
        <v>2425</v>
      </c>
      <c r="B5152" s="102" t="s">
        <v>730</v>
      </c>
      <c r="C5152" s="102" t="s">
        <v>731</v>
      </c>
      <c r="D5152" s="102" t="s">
        <v>2426</v>
      </c>
      <c r="E5152" s="102" t="s">
        <v>306</v>
      </c>
      <c r="F5152" s="102" t="s">
        <v>306</v>
      </c>
    </row>
    <row r="5153" hidden="1">
      <c r="A5153" s="102" t="s">
        <v>2425</v>
      </c>
      <c r="B5153" s="102" t="s">
        <v>670</v>
      </c>
      <c r="C5153" s="102" t="s">
        <v>671</v>
      </c>
      <c r="D5153" s="102" t="s">
        <v>2426</v>
      </c>
      <c r="E5153" s="102" t="s">
        <v>306</v>
      </c>
      <c r="F5153" s="102" t="s">
        <v>306</v>
      </c>
    </row>
    <row r="5154" hidden="1">
      <c r="A5154" s="102" t="s">
        <v>2425</v>
      </c>
      <c r="B5154" s="102" t="s">
        <v>418</v>
      </c>
      <c r="C5154" s="102" t="s">
        <v>419</v>
      </c>
      <c r="D5154" s="102" t="s">
        <v>2426</v>
      </c>
      <c r="E5154" s="102" t="s">
        <v>306</v>
      </c>
      <c r="F5154" s="102" t="s">
        <v>306</v>
      </c>
    </row>
    <row r="5155" hidden="1">
      <c r="A5155" s="102" t="s">
        <v>2425</v>
      </c>
      <c r="B5155" s="102" t="s">
        <v>415</v>
      </c>
      <c r="C5155" s="102" t="s">
        <v>416</v>
      </c>
      <c r="D5155" s="102" t="s">
        <v>2426</v>
      </c>
      <c r="E5155" s="102" t="s">
        <v>306</v>
      </c>
      <c r="F5155" s="102" t="s">
        <v>306</v>
      </c>
    </row>
    <row r="5156" hidden="1">
      <c r="A5156" s="102" t="s">
        <v>2425</v>
      </c>
      <c r="B5156" s="102" t="s">
        <v>309</v>
      </c>
      <c r="C5156" s="102" t="s">
        <v>310</v>
      </c>
      <c r="D5156" s="102" t="s">
        <v>2426</v>
      </c>
      <c r="E5156" s="102" t="s">
        <v>232</v>
      </c>
      <c r="F5156" s="102" t="s">
        <v>306</v>
      </c>
    </row>
    <row r="5157" hidden="1">
      <c r="A5157" s="102" t="s">
        <v>2425</v>
      </c>
      <c r="B5157" s="102" t="s">
        <v>243</v>
      </c>
      <c r="C5157" s="102" t="s">
        <v>244</v>
      </c>
      <c r="D5157" s="102" t="s">
        <v>2426</v>
      </c>
      <c r="E5157" s="102" t="s">
        <v>225</v>
      </c>
      <c r="F5157" s="102" t="s">
        <v>306</v>
      </c>
    </row>
    <row r="5158" hidden="1">
      <c r="A5158" s="102" t="s">
        <v>2475</v>
      </c>
      <c r="B5158" s="102" t="s">
        <v>768</v>
      </c>
      <c r="C5158" s="102" t="s">
        <v>769</v>
      </c>
      <c r="D5158" s="102" t="s">
        <v>2412</v>
      </c>
      <c r="E5158" s="102" t="s">
        <v>141</v>
      </c>
      <c r="F5158" s="102" t="s">
        <v>141</v>
      </c>
    </row>
    <row r="5159" hidden="1">
      <c r="A5159" s="102" t="s">
        <v>2475</v>
      </c>
      <c r="B5159" s="102" t="s">
        <v>719</v>
      </c>
      <c r="C5159" s="102" t="s">
        <v>720</v>
      </c>
      <c r="D5159" s="102" t="s">
        <v>2412</v>
      </c>
      <c r="E5159" s="102" t="s">
        <v>141</v>
      </c>
      <c r="F5159" s="102" t="s">
        <v>141</v>
      </c>
    </row>
    <row r="5160" hidden="1">
      <c r="A5160" s="102" t="s">
        <v>2475</v>
      </c>
      <c r="B5160" s="102" t="s">
        <v>160</v>
      </c>
      <c r="C5160" s="102" t="s">
        <v>161</v>
      </c>
      <c r="D5160" s="102" t="s">
        <v>2412</v>
      </c>
      <c r="E5160" s="102" t="s">
        <v>141</v>
      </c>
      <c r="F5160" s="102" t="s">
        <v>141</v>
      </c>
    </row>
    <row r="5161" hidden="1">
      <c r="A5161" s="102" t="s">
        <v>2475</v>
      </c>
      <c r="B5161" s="102" t="s">
        <v>147</v>
      </c>
      <c r="C5161" s="102" t="s">
        <v>148</v>
      </c>
      <c r="D5161" s="102" t="s">
        <v>2412</v>
      </c>
      <c r="E5161" s="102" t="s">
        <v>141</v>
      </c>
      <c r="F5161" s="102" t="s">
        <v>141</v>
      </c>
    </row>
    <row r="5162" hidden="1">
      <c r="A5162" s="102" t="s">
        <v>2526</v>
      </c>
      <c r="B5162" s="102" t="s">
        <v>866</v>
      </c>
      <c r="C5162" s="102" t="s">
        <v>867</v>
      </c>
      <c r="D5162" s="102" t="s">
        <v>2412</v>
      </c>
      <c r="E5162" s="102" t="s">
        <v>439</v>
      </c>
      <c r="F5162" s="102" t="s">
        <v>439</v>
      </c>
    </row>
    <row r="5163" hidden="1">
      <c r="A5163" s="102" t="s">
        <v>2526</v>
      </c>
      <c r="B5163" s="102" t="s">
        <v>854</v>
      </c>
      <c r="C5163" s="102" t="s">
        <v>855</v>
      </c>
      <c r="D5163" s="102" t="s">
        <v>2412</v>
      </c>
      <c r="E5163" s="102" t="s">
        <v>439</v>
      </c>
      <c r="F5163" s="102" t="s">
        <v>439</v>
      </c>
    </row>
    <row r="5164" hidden="1">
      <c r="A5164" s="102" t="s">
        <v>2526</v>
      </c>
      <c r="B5164" s="102" t="s">
        <v>834</v>
      </c>
      <c r="C5164" s="102" t="s">
        <v>835</v>
      </c>
      <c r="D5164" s="102" t="s">
        <v>2412</v>
      </c>
      <c r="E5164" s="102" t="s">
        <v>439</v>
      </c>
      <c r="F5164" s="102" t="s">
        <v>439</v>
      </c>
    </row>
    <row r="5165" hidden="1">
      <c r="A5165" s="102" t="s">
        <v>2526</v>
      </c>
      <c r="B5165" s="102" t="s">
        <v>808</v>
      </c>
      <c r="C5165" s="102" t="s">
        <v>809</v>
      </c>
      <c r="D5165" s="102" t="s">
        <v>2412</v>
      </c>
      <c r="E5165" s="102" t="s">
        <v>439</v>
      </c>
      <c r="F5165" s="102" t="s">
        <v>439</v>
      </c>
    </row>
    <row r="5166" hidden="1">
      <c r="A5166" s="102" t="s">
        <v>2526</v>
      </c>
      <c r="B5166" s="102" t="s">
        <v>781</v>
      </c>
      <c r="C5166" s="102" t="s">
        <v>782</v>
      </c>
      <c r="D5166" s="102" t="s">
        <v>2412</v>
      </c>
      <c r="E5166" s="102" t="s">
        <v>439</v>
      </c>
      <c r="F5166" s="102" t="s">
        <v>439</v>
      </c>
    </row>
    <row r="5167" hidden="1">
      <c r="A5167" s="102" t="s">
        <v>2526</v>
      </c>
      <c r="B5167" s="102" t="s">
        <v>684</v>
      </c>
      <c r="C5167" s="102" t="s">
        <v>685</v>
      </c>
      <c r="D5167" s="102" t="s">
        <v>2412</v>
      </c>
      <c r="E5167" s="102" t="s">
        <v>439</v>
      </c>
      <c r="F5167" s="102" t="s">
        <v>439</v>
      </c>
    </row>
    <row r="5168" hidden="1">
      <c r="A5168" s="102" t="s">
        <v>2526</v>
      </c>
      <c r="B5168" s="102" t="s">
        <v>674</v>
      </c>
      <c r="C5168" s="102" t="s">
        <v>675</v>
      </c>
      <c r="D5168" s="102" t="s">
        <v>2412</v>
      </c>
      <c r="E5168" s="102" t="s">
        <v>439</v>
      </c>
      <c r="F5168" s="102" t="s">
        <v>439</v>
      </c>
    </row>
    <row r="5169" hidden="1">
      <c r="A5169" s="102" t="s">
        <v>2526</v>
      </c>
      <c r="B5169" s="102" t="s">
        <v>444</v>
      </c>
      <c r="C5169" s="102" t="s">
        <v>445</v>
      </c>
      <c r="D5169" s="102" t="s">
        <v>2412</v>
      </c>
      <c r="E5169" s="102" t="s">
        <v>439</v>
      </c>
      <c r="F5169" s="102" t="s">
        <v>439</v>
      </c>
    </row>
    <row r="5170" hidden="1">
      <c r="A5170" s="102" t="s">
        <v>2435</v>
      </c>
      <c r="B5170" s="102" t="s">
        <v>873</v>
      </c>
      <c r="C5170" s="102" t="s">
        <v>874</v>
      </c>
      <c r="D5170" s="102" t="s">
        <v>2426</v>
      </c>
      <c r="E5170" s="102" t="s">
        <v>453</v>
      </c>
      <c r="F5170" s="102" t="s">
        <v>453</v>
      </c>
    </row>
    <row r="5171" hidden="1">
      <c r="A5171" s="102" t="s">
        <v>2435</v>
      </c>
      <c r="B5171" s="102" t="s">
        <v>629</v>
      </c>
      <c r="C5171" s="102" t="s">
        <v>630</v>
      </c>
      <c r="D5171" s="102" t="s">
        <v>2426</v>
      </c>
      <c r="E5171" s="102" t="s">
        <v>453</v>
      </c>
      <c r="F5171" s="102" t="s">
        <v>453</v>
      </c>
    </row>
    <row r="5172" hidden="1">
      <c r="A5172" s="102" t="s">
        <v>2435</v>
      </c>
      <c r="B5172" s="102" t="s">
        <v>544</v>
      </c>
      <c r="C5172" s="102" t="s">
        <v>545</v>
      </c>
      <c r="D5172" s="175" t="s">
        <v>2426</v>
      </c>
      <c r="E5172" s="102" t="s">
        <v>449</v>
      </c>
      <c r="F5172" s="102" t="s">
        <v>453</v>
      </c>
    </row>
    <row r="5173" hidden="1">
      <c r="A5173" s="102" t="s">
        <v>2435</v>
      </c>
      <c r="B5173" s="102" t="s">
        <v>541</v>
      </c>
      <c r="C5173" s="102" t="s">
        <v>542</v>
      </c>
      <c r="D5173" s="102" t="s">
        <v>2426</v>
      </c>
      <c r="E5173" s="102" t="s">
        <v>449</v>
      </c>
      <c r="F5173" s="102" t="s">
        <v>453</v>
      </c>
    </row>
    <row r="5174" hidden="1">
      <c r="A5174" s="102" t="s">
        <v>2435</v>
      </c>
      <c r="B5174" s="102" t="s">
        <v>486</v>
      </c>
      <c r="C5174" s="102" t="s">
        <v>487</v>
      </c>
      <c r="D5174" s="102" t="s">
        <v>2426</v>
      </c>
      <c r="E5174" s="102" t="s">
        <v>453</v>
      </c>
      <c r="F5174" s="102" t="s">
        <v>453</v>
      </c>
    </row>
    <row r="5175" hidden="1">
      <c r="A5175" s="102" t="s">
        <v>2435</v>
      </c>
      <c r="B5175" s="102" t="s">
        <v>458</v>
      </c>
      <c r="C5175" s="102" t="s">
        <v>459</v>
      </c>
      <c r="D5175" s="102" t="s">
        <v>2426</v>
      </c>
      <c r="E5175" s="102" t="s">
        <v>453</v>
      </c>
      <c r="F5175" s="102" t="s">
        <v>453</v>
      </c>
    </row>
    <row r="5176" hidden="1">
      <c r="A5176" s="102" t="s">
        <v>2435</v>
      </c>
      <c r="B5176" s="102" t="s">
        <v>451</v>
      </c>
      <c r="C5176" s="102" t="s">
        <v>452</v>
      </c>
      <c r="D5176" s="102" t="s">
        <v>2426</v>
      </c>
      <c r="E5176" s="102" t="s">
        <v>453</v>
      </c>
      <c r="F5176" s="102" t="s">
        <v>453</v>
      </c>
    </row>
    <row r="5177" hidden="1">
      <c r="A5177" s="102" t="s">
        <v>2483</v>
      </c>
      <c r="B5177" s="102" t="s">
        <v>839</v>
      </c>
      <c r="C5177" s="102" t="s">
        <v>840</v>
      </c>
      <c r="D5177" s="102" t="s">
        <v>2412</v>
      </c>
      <c r="E5177" s="102" t="s">
        <v>27</v>
      </c>
      <c r="F5177" s="102" t="s">
        <v>27</v>
      </c>
    </row>
    <row r="5178" hidden="1">
      <c r="A5178" s="102" t="s">
        <v>2483</v>
      </c>
      <c r="B5178" s="102" t="s">
        <v>818</v>
      </c>
      <c r="C5178" s="102" t="s">
        <v>819</v>
      </c>
      <c r="D5178" s="102" t="s">
        <v>2412</v>
      </c>
      <c r="E5178" s="102" t="s">
        <v>27</v>
      </c>
      <c r="F5178" s="102" t="s">
        <v>27</v>
      </c>
    </row>
    <row r="5179" hidden="1">
      <c r="A5179" s="102" t="s">
        <v>2483</v>
      </c>
      <c r="B5179" s="102" t="s">
        <v>799</v>
      </c>
      <c r="C5179" s="102" t="s">
        <v>800</v>
      </c>
      <c r="D5179" s="104" t="s">
        <v>2412</v>
      </c>
      <c r="E5179" s="102" t="s">
        <v>27</v>
      </c>
      <c r="F5179" s="102" t="s">
        <v>27</v>
      </c>
    </row>
    <row r="5180" hidden="1">
      <c r="A5180" s="102" t="s">
        <v>2483</v>
      </c>
      <c r="B5180" s="102" t="s">
        <v>126</v>
      </c>
      <c r="C5180" s="102" t="s">
        <v>127</v>
      </c>
      <c r="D5180" s="102" t="s">
        <v>2412</v>
      </c>
      <c r="E5180" s="102" t="s">
        <v>114</v>
      </c>
      <c r="F5180" s="102" t="s">
        <v>27</v>
      </c>
    </row>
    <row r="5181" hidden="1">
      <c r="A5181" s="102" t="s">
        <v>2483</v>
      </c>
      <c r="B5181" s="102" t="s">
        <v>69</v>
      </c>
      <c r="C5181" s="102" t="s">
        <v>70</v>
      </c>
      <c r="D5181" s="175" t="s">
        <v>2412</v>
      </c>
      <c r="E5181" s="102" t="s">
        <v>27</v>
      </c>
      <c r="F5181" s="102" t="s">
        <v>27</v>
      </c>
    </row>
    <row r="5182" hidden="1">
      <c r="A5182" s="102" t="s">
        <v>2483</v>
      </c>
      <c r="B5182" s="102" t="s">
        <v>63</v>
      </c>
      <c r="C5182" s="102" t="s">
        <v>64</v>
      </c>
      <c r="D5182" s="102" t="s">
        <v>2412</v>
      </c>
      <c r="E5182" s="102" t="s">
        <v>27</v>
      </c>
      <c r="F5182" s="102" t="s">
        <v>27</v>
      </c>
    </row>
    <row r="5183" hidden="1">
      <c r="A5183" s="102" t="s">
        <v>2483</v>
      </c>
      <c r="B5183" s="102" t="s">
        <v>57</v>
      </c>
      <c r="C5183" s="102" t="s">
        <v>58</v>
      </c>
      <c r="D5183" s="102" t="s">
        <v>2412</v>
      </c>
      <c r="E5183" s="102" t="s">
        <v>27</v>
      </c>
      <c r="F5183" s="102" t="s">
        <v>27</v>
      </c>
    </row>
    <row r="5184" hidden="1">
      <c r="A5184" s="102" t="s">
        <v>2483</v>
      </c>
      <c r="B5184" s="102" t="s">
        <v>53</v>
      </c>
      <c r="C5184" s="102" t="s">
        <v>54</v>
      </c>
      <c r="D5184" s="102" t="s">
        <v>2412</v>
      </c>
      <c r="E5184" s="102" t="s">
        <v>27</v>
      </c>
      <c r="F5184" s="102" t="s">
        <v>27</v>
      </c>
    </row>
    <row r="5185" hidden="1">
      <c r="A5185" s="102" t="s">
        <v>2483</v>
      </c>
      <c r="B5185" s="102" t="s">
        <v>43</v>
      </c>
      <c r="C5185" s="102" t="s">
        <v>44</v>
      </c>
      <c r="D5185" s="102" t="s">
        <v>2412</v>
      </c>
      <c r="E5185" s="102" t="s">
        <v>27</v>
      </c>
      <c r="F5185" s="102" t="s">
        <v>27</v>
      </c>
    </row>
    <row r="5186" hidden="1">
      <c r="A5186" s="102" t="s">
        <v>2483</v>
      </c>
      <c r="B5186" s="102" t="s">
        <v>31</v>
      </c>
      <c r="C5186" s="102" t="s">
        <v>32</v>
      </c>
      <c r="D5186" s="102" t="s">
        <v>2412</v>
      </c>
      <c r="E5186" s="102" t="s">
        <v>27</v>
      </c>
      <c r="F5186" s="102" t="s">
        <v>27</v>
      </c>
    </row>
    <row r="5187" hidden="1">
      <c r="A5187" s="102" t="s">
        <v>2483</v>
      </c>
      <c r="B5187" s="102" t="s">
        <v>23</v>
      </c>
      <c r="C5187" s="102" t="s">
        <v>25</v>
      </c>
      <c r="D5187" s="102" t="s">
        <v>2412</v>
      </c>
      <c r="E5187" s="102" t="s">
        <v>27</v>
      </c>
      <c r="F5187" s="102" t="s">
        <v>27</v>
      </c>
    </row>
    <row r="5188" hidden="1">
      <c r="A5188" s="102" t="s">
        <v>2434</v>
      </c>
      <c r="B5188" s="102" t="s">
        <v>873</v>
      </c>
      <c r="C5188" s="102" t="s">
        <v>874</v>
      </c>
      <c r="D5188" s="102" t="s">
        <v>2410</v>
      </c>
      <c r="E5188" s="102" t="s">
        <v>453</v>
      </c>
      <c r="F5188" s="102" t="s">
        <v>453</v>
      </c>
    </row>
    <row r="5189" hidden="1">
      <c r="A5189" s="102" t="s">
        <v>2434</v>
      </c>
      <c r="B5189" s="102" t="s">
        <v>629</v>
      </c>
      <c r="C5189" s="102" t="s">
        <v>630</v>
      </c>
      <c r="D5189" s="102" t="s">
        <v>2410</v>
      </c>
      <c r="E5189" s="102" t="s">
        <v>453</v>
      </c>
      <c r="F5189" s="102" t="s">
        <v>453</v>
      </c>
    </row>
    <row r="5190" hidden="1">
      <c r="A5190" s="102" t="s">
        <v>2434</v>
      </c>
      <c r="B5190" s="102" t="s">
        <v>486</v>
      </c>
      <c r="C5190" s="102" t="s">
        <v>487</v>
      </c>
      <c r="D5190" s="102" t="s">
        <v>2410</v>
      </c>
      <c r="E5190" s="102" t="s">
        <v>453</v>
      </c>
      <c r="F5190" s="102" t="s">
        <v>453</v>
      </c>
    </row>
    <row r="5191" hidden="1">
      <c r="A5191" s="102" t="s">
        <v>2434</v>
      </c>
      <c r="B5191" s="102" t="s">
        <v>458</v>
      </c>
      <c r="C5191" s="102" t="s">
        <v>459</v>
      </c>
      <c r="D5191" s="102" t="s">
        <v>2410</v>
      </c>
      <c r="E5191" s="102" t="s">
        <v>453</v>
      </c>
      <c r="F5191" s="102" t="s">
        <v>453</v>
      </c>
    </row>
    <row r="5192" hidden="1">
      <c r="A5192" s="102" t="s">
        <v>2434</v>
      </c>
      <c r="B5192" s="102" t="s">
        <v>451</v>
      </c>
      <c r="C5192" s="102" t="s">
        <v>452</v>
      </c>
      <c r="D5192" s="102" t="s">
        <v>2410</v>
      </c>
      <c r="E5192" s="102" t="s">
        <v>453</v>
      </c>
      <c r="F5192" s="102" t="s">
        <v>453</v>
      </c>
    </row>
    <row r="5193" hidden="1">
      <c r="A5193" s="102" t="s">
        <v>2431</v>
      </c>
      <c r="B5193" s="102" t="s">
        <v>810</v>
      </c>
      <c r="C5193" s="102" t="s">
        <v>811</v>
      </c>
      <c r="D5193" s="191">
        <v>45839.0</v>
      </c>
      <c r="E5193" s="102" t="s">
        <v>453</v>
      </c>
      <c r="F5193" s="102" t="s">
        <v>453</v>
      </c>
    </row>
    <row r="5194" hidden="1">
      <c r="A5194" s="102" t="s">
        <v>2431</v>
      </c>
      <c r="B5194" s="102" t="s">
        <v>629</v>
      </c>
      <c r="C5194" s="102" t="s">
        <v>630</v>
      </c>
      <c r="D5194" s="191">
        <v>45839.0</v>
      </c>
      <c r="E5194" s="102" t="s">
        <v>453</v>
      </c>
      <c r="F5194" s="102" t="s">
        <v>453</v>
      </c>
    </row>
    <row r="5195" hidden="1">
      <c r="A5195" s="102" t="s">
        <v>2431</v>
      </c>
      <c r="B5195" s="102" t="s">
        <v>458</v>
      </c>
      <c r="C5195" s="102" t="s">
        <v>459</v>
      </c>
      <c r="D5195" s="191">
        <v>45839.0</v>
      </c>
      <c r="E5195" s="102" t="s">
        <v>453</v>
      </c>
      <c r="F5195" s="102" t="s">
        <v>453</v>
      </c>
    </row>
    <row r="5196" hidden="1">
      <c r="A5196" s="102" t="s">
        <v>2431</v>
      </c>
      <c r="B5196" s="102" t="s">
        <v>451</v>
      </c>
      <c r="C5196" s="102" t="s">
        <v>452</v>
      </c>
      <c r="D5196" s="191">
        <v>45839.0</v>
      </c>
      <c r="E5196" s="102" t="s">
        <v>453</v>
      </c>
      <c r="F5196" s="102" t="s">
        <v>453</v>
      </c>
    </row>
    <row r="5197" hidden="1">
      <c r="A5197" s="102" t="s">
        <v>2430</v>
      </c>
      <c r="B5197" s="102" t="s">
        <v>873</v>
      </c>
      <c r="C5197" s="102" t="s">
        <v>874</v>
      </c>
      <c r="D5197" s="191">
        <v>45717.0</v>
      </c>
      <c r="E5197" s="102" t="s">
        <v>453</v>
      </c>
      <c r="F5197" s="102" t="s">
        <v>453</v>
      </c>
    </row>
    <row r="5198" hidden="1">
      <c r="A5198" s="102" t="s">
        <v>2430</v>
      </c>
      <c r="B5198" s="102" t="s">
        <v>810</v>
      </c>
      <c r="C5198" s="102" t="s">
        <v>811</v>
      </c>
      <c r="D5198" s="191">
        <v>45717.0</v>
      </c>
      <c r="E5198" s="102" t="s">
        <v>453</v>
      </c>
      <c r="F5198" s="102" t="s">
        <v>453</v>
      </c>
    </row>
    <row r="5199" hidden="1">
      <c r="A5199" s="102" t="s">
        <v>2430</v>
      </c>
      <c r="B5199" s="102" t="s">
        <v>629</v>
      </c>
      <c r="C5199" s="102" t="s">
        <v>630</v>
      </c>
      <c r="D5199" s="191">
        <v>45717.0</v>
      </c>
      <c r="E5199" s="102" t="s">
        <v>453</v>
      </c>
      <c r="F5199" s="102" t="s">
        <v>453</v>
      </c>
    </row>
    <row r="5200" hidden="1">
      <c r="A5200" s="102" t="s">
        <v>2430</v>
      </c>
      <c r="B5200" s="102" t="s">
        <v>544</v>
      </c>
      <c r="C5200" s="102" t="s">
        <v>545</v>
      </c>
      <c r="D5200" s="172">
        <v>45717.0</v>
      </c>
      <c r="E5200" s="102" t="s">
        <v>449</v>
      </c>
      <c r="F5200" s="102" t="s">
        <v>453</v>
      </c>
    </row>
    <row r="5201" hidden="1">
      <c r="A5201" s="102" t="s">
        <v>2430</v>
      </c>
      <c r="B5201" s="102" t="s">
        <v>541</v>
      </c>
      <c r="C5201" s="102" t="s">
        <v>542</v>
      </c>
      <c r="D5201" s="191">
        <v>45717.0</v>
      </c>
      <c r="E5201" s="102" t="s">
        <v>449</v>
      </c>
      <c r="F5201" s="102" t="s">
        <v>453</v>
      </c>
    </row>
    <row r="5202" hidden="1">
      <c r="A5202" s="102" t="s">
        <v>2430</v>
      </c>
      <c r="B5202" s="102" t="s">
        <v>486</v>
      </c>
      <c r="C5202" s="102" t="s">
        <v>487</v>
      </c>
      <c r="D5202" s="191">
        <v>45717.0</v>
      </c>
      <c r="E5202" s="102" t="s">
        <v>453</v>
      </c>
      <c r="F5202" s="102" t="s">
        <v>453</v>
      </c>
    </row>
    <row r="5203" hidden="1">
      <c r="A5203" s="102" t="s">
        <v>2430</v>
      </c>
      <c r="B5203" s="102" t="s">
        <v>458</v>
      </c>
      <c r="C5203" s="102" t="s">
        <v>459</v>
      </c>
      <c r="D5203" s="191">
        <v>45717.0</v>
      </c>
      <c r="E5203" s="102" t="s">
        <v>453</v>
      </c>
      <c r="F5203" s="102" t="s">
        <v>453</v>
      </c>
    </row>
    <row r="5204" hidden="1">
      <c r="A5204" s="102" t="s">
        <v>2430</v>
      </c>
      <c r="B5204" s="102" t="s">
        <v>451</v>
      </c>
      <c r="C5204" s="102" t="s">
        <v>452</v>
      </c>
      <c r="D5204" s="191">
        <v>45717.0</v>
      </c>
      <c r="E5204" s="102" t="s">
        <v>453</v>
      </c>
      <c r="F5204" s="102" t="s">
        <v>453</v>
      </c>
    </row>
    <row r="5205" hidden="1">
      <c r="A5205" s="102" t="s">
        <v>2478</v>
      </c>
      <c r="B5205" s="102" t="s">
        <v>799</v>
      </c>
      <c r="C5205" s="102" t="s">
        <v>800</v>
      </c>
      <c r="D5205" s="192">
        <v>45717.0</v>
      </c>
      <c r="E5205" s="102" t="s">
        <v>27</v>
      </c>
      <c r="F5205" s="102" t="s">
        <v>27</v>
      </c>
    </row>
    <row r="5206" hidden="1">
      <c r="A5206" s="102" t="s">
        <v>2478</v>
      </c>
      <c r="B5206" s="102" t="s">
        <v>69</v>
      </c>
      <c r="C5206" s="102" t="s">
        <v>70</v>
      </c>
      <c r="D5206" s="172">
        <v>45717.0</v>
      </c>
      <c r="E5206" s="102" t="s">
        <v>27</v>
      </c>
      <c r="F5206" s="102" t="s">
        <v>27</v>
      </c>
    </row>
    <row r="5207" hidden="1">
      <c r="A5207" s="102" t="s">
        <v>2478</v>
      </c>
      <c r="B5207" s="102" t="s">
        <v>63</v>
      </c>
      <c r="C5207" s="102" t="s">
        <v>64</v>
      </c>
      <c r="D5207" s="191">
        <v>45717.0</v>
      </c>
      <c r="E5207" s="102" t="s">
        <v>27</v>
      </c>
      <c r="F5207" s="102" t="s">
        <v>27</v>
      </c>
    </row>
    <row r="5208" hidden="1">
      <c r="A5208" s="102" t="s">
        <v>2478</v>
      </c>
      <c r="B5208" s="102" t="s">
        <v>57</v>
      </c>
      <c r="C5208" s="102" t="s">
        <v>58</v>
      </c>
      <c r="D5208" s="191">
        <v>45717.0</v>
      </c>
      <c r="E5208" s="102" t="s">
        <v>27</v>
      </c>
      <c r="F5208" s="102" t="s">
        <v>27</v>
      </c>
    </row>
    <row r="5209" hidden="1">
      <c r="A5209" s="102" t="s">
        <v>2478</v>
      </c>
      <c r="B5209" s="102" t="s">
        <v>53</v>
      </c>
      <c r="C5209" s="102" t="s">
        <v>54</v>
      </c>
      <c r="D5209" s="191">
        <v>45717.0</v>
      </c>
      <c r="E5209" s="102" t="s">
        <v>27</v>
      </c>
      <c r="F5209" s="102" t="s">
        <v>27</v>
      </c>
    </row>
    <row r="5210" hidden="1">
      <c r="A5210" s="102" t="s">
        <v>2478</v>
      </c>
      <c r="B5210" s="102" t="s">
        <v>43</v>
      </c>
      <c r="C5210" s="102" t="s">
        <v>44</v>
      </c>
      <c r="D5210" s="191">
        <v>45717.0</v>
      </c>
      <c r="E5210" s="102" t="s">
        <v>27</v>
      </c>
      <c r="F5210" s="102" t="s">
        <v>27</v>
      </c>
    </row>
    <row r="5211" hidden="1">
      <c r="A5211" s="102" t="s">
        <v>2478</v>
      </c>
      <c r="B5211" s="102" t="s">
        <v>31</v>
      </c>
      <c r="C5211" s="102" t="s">
        <v>32</v>
      </c>
      <c r="D5211" s="191">
        <v>45717.0</v>
      </c>
      <c r="E5211" s="102" t="s">
        <v>27</v>
      </c>
      <c r="F5211" s="102" t="s">
        <v>27</v>
      </c>
    </row>
    <row r="5212" hidden="1">
      <c r="A5212" s="102" t="s">
        <v>2478</v>
      </c>
      <c r="B5212" s="102" t="s">
        <v>23</v>
      </c>
      <c r="C5212" s="102" t="s">
        <v>25</v>
      </c>
      <c r="D5212" s="191">
        <v>45717.0</v>
      </c>
      <c r="E5212" s="102" t="s">
        <v>27</v>
      </c>
      <c r="F5212" s="102" t="s">
        <v>27</v>
      </c>
    </row>
    <row r="5213" hidden="1">
      <c r="A5213" s="102" t="s">
        <v>2492</v>
      </c>
      <c r="B5213" s="102" t="s">
        <v>880</v>
      </c>
      <c r="C5213" s="102" t="s">
        <v>881</v>
      </c>
      <c r="D5213" s="102" t="s">
        <v>2412</v>
      </c>
      <c r="E5213" s="102" t="s">
        <v>86</v>
      </c>
      <c r="F5213" s="102" t="s">
        <v>86</v>
      </c>
    </row>
    <row r="5214" hidden="1">
      <c r="A5214" s="102" t="s">
        <v>2492</v>
      </c>
      <c r="B5214" s="102" t="s">
        <v>823</v>
      </c>
      <c r="C5214" s="102" t="s">
        <v>824</v>
      </c>
      <c r="D5214" s="105" t="s">
        <v>2412</v>
      </c>
      <c r="E5214" s="102" t="s">
        <v>86</v>
      </c>
      <c r="F5214" s="102" t="s">
        <v>86</v>
      </c>
    </row>
    <row r="5215" hidden="1">
      <c r="A5215" s="102" t="s">
        <v>2492</v>
      </c>
      <c r="B5215" s="102" t="s">
        <v>105</v>
      </c>
      <c r="C5215" s="102" t="s">
        <v>106</v>
      </c>
      <c r="D5215" s="102" t="s">
        <v>2412</v>
      </c>
      <c r="E5215" s="102" t="s">
        <v>86</v>
      </c>
      <c r="F5215" s="102" t="s">
        <v>86</v>
      </c>
    </row>
    <row r="5216" hidden="1">
      <c r="A5216" s="102" t="s">
        <v>2492</v>
      </c>
      <c r="B5216" s="102" t="s">
        <v>79</v>
      </c>
      <c r="C5216" s="102" t="s">
        <v>80</v>
      </c>
      <c r="D5216" s="102" t="s">
        <v>2412</v>
      </c>
      <c r="E5216" s="102" t="s">
        <v>86</v>
      </c>
      <c r="F5216" s="102" t="s">
        <v>86</v>
      </c>
    </row>
    <row r="5217" hidden="1">
      <c r="A5217" s="102" t="s">
        <v>2474</v>
      </c>
      <c r="B5217" s="102" t="s">
        <v>768</v>
      </c>
      <c r="C5217" s="102" t="s">
        <v>769</v>
      </c>
      <c r="D5217" s="102" t="s">
        <v>2453</v>
      </c>
      <c r="E5217" s="102" t="s">
        <v>141</v>
      </c>
      <c r="F5217" s="102" t="s">
        <v>141</v>
      </c>
    </row>
    <row r="5218" hidden="1">
      <c r="A5218" s="102" t="s">
        <v>2474</v>
      </c>
      <c r="B5218" s="102" t="s">
        <v>719</v>
      </c>
      <c r="C5218" s="102" t="s">
        <v>720</v>
      </c>
      <c r="D5218" s="102" t="s">
        <v>2453</v>
      </c>
      <c r="E5218" s="102" t="s">
        <v>141</v>
      </c>
      <c r="F5218" s="102" t="s">
        <v>141</v>
      </c>
    </row>
    <row r="5219" hidden="1">
      <c r="A5219" s="102" t="s">
        <v>2474</v>
      </c>
      <c r="B5219" s="102" t="s">
        <v>160</v>
      </c>
      <c r="C5219" s="102" t="s">
        <v>161</v>
      </c>
      <c r="D5219" s="102" t="s">
        <v>2453</v>
      </c>
      <c r="E5219" s="102" t="s">
        <v>141</v>
      </c>
      <c r="F5219" s="102" t="s">
        <v>141</v>
      </c>
    </row>
    <row r="5220" hidden="1">
      <c r="A5220" s="102" t="s">
        <v>2474</v>
      </c>
      <c r="B5220" s="102" t="s">
        <v>147</v>
      </c>
      <c r="C5220" s="102" t="s">
        <v>148</v>
      </c>
      <c r="D5220" s="102" t="s">
        <v>2453</v>
      </c>
      <c r="E5220" s="102" t="s">
        <v>141</v>
      </c>
      <c r="F5220" s="102" t="s">
        <v>141</v>
      </c>
    </row>
    <row r="5221" hidden="1">
      <c r="A5221" s="102" t="s">
        <v>2465</v>
      </c>
      <c r="B5221" s="102" t="s">
        <v>899</v>
      </c>
      <c r="C5221" s="102" t="s">
        <v>900</v>
      </c>
      <c r="D5221" s="102" t="s">
        <v>2466</v>
      </c>
      <c r="E5221" s="102" t="s">
        <v>293</v>
      </c>
      <c r="F5221" s="102" t="s">
        <v>293</v>
      </c>
    </row>
    <row r="5222" hidden="1">
      <c r="A5222" s="102" t="s">
        <v>2465</v>
      </c>
      <c r="B5222" s="102" t="s">
        <v>888</v>
      </c>
      <c r="C5222" s="102" t="s">
        <v>889</v>
      </c>
      <c r="D5222" s="102" t="s">
        <v>2466</v>
      </c>
      <c r="E5222" s="102" t="s">
        <v>293</v>
      </c>
      <c r="F5222" s="102" t="s">
        <v>293</v>
      </c>
    </row>
    <row r="5223" hidden="1">
      <c r="A5223" s="102" t="s">
        <v>2465</v>
      </c>
      <c r="B5223" s="102" t="s">
        <v>878</v>
      </c>
      <c r="C5223" s="102" t="s">
        <v>879</v>
      </c>
      <c r="D5223" s="102" t="s">
        <v>2466</v>
      </c>
      <c r="E5223" s="102" t="s">
        <v>293</v>
      </c>
      <c r="F5223" s="102" t="s">
        <v>293</v>
      </c>
    </row>
    <row r="5224" hidden="1">
      <c r="A5224" s="102" t="s">
        <v>2465</v>
      </c>
      <c r="B5224" s="102" t="s">
        <v>875</v>
      </c>
      <c r="C5224" s="102" t="s">
        <v>876</v>
      </c>
      <c r="D5224" s="102" t="s">
        <v>2466</v>
      </c>
      <c r="E5224" s="102" t="s">
        <v>293</v>
      </c>
      <c r="F5224" s="102" t="s">
        <v>293</v>
      </c>
    </row>
    <row r="5225" hidden="1">
      <c r="A5225" s="102" t="s">
        <v>2465</v>
      </c>
      <c r="B5225" s="102" t="s">
        <v>812</v>
      </c>
      <c r="C5225" s="102" t="s">
        <v>813</v>
      </c>
      <c r="D5225" s="102" t="s">
        <v>2466</v>
      </c>
      <c r="E5225" s="102" t="s">
        <v>293</v>
      </c>
      <c r="F5225" s="102" t="s">
        <v>293</v>
      </c>
    </row>
    <row r="5226" hidden="1">
      <c r="A5226" s="102" t="s">
        <v>2465</v>
      </c>
      <c r="B5226" s="102" t="s">
        <v>574</v>
      </c>
      <c r="C5226" s="102" t="s">
        <v>575</v>
      </c>
      <c r="D5226" s="102" t="s">
        <v>2466</v>
      </c>
      <c r="E5226" s="102" t="s">
        <v>293</v>
      </c>
      <c r="F5226" s="102" t="s">
        <v>293</v>
      </c>
    </row>
    <row r="5227" hidden="1">
      <c r="A5227" s="102" t="s">
        <v>2465</v>
      </c>
      <c r="B5227" s="102" t="s">
        <v>571</v>
      </c>
      <c r="C5227" s="102" t="s">
        <v>572</v>
      </c>
      <c r="D5227" s="102" t="s">
        <v>2466</v>
      </c>
      <c r="E5227" s="102" t="s">
        <v>293</v>
      </c>
      <c r="F5227" s="102" t="s">
        <v>293</v>
      </c>
    </row>
    <row r="5228" hidden="1">
      <c r="A5228" s="102" t="s">
        <v>2465</v>
      </c>
      <c r="B5228" s="102" t="s">
        <v>561</v>
      </c>
      <c r="C5228" s="102" t="s">
        <v>562</v>
      </c>
      <c r="D5228" s="102" t="s">
        <v>2466</v>
      </c>
      <c r="E5228" s="102" t="s">
        <v>293</v>
      </c>
      <c r="F5228" s="102" t="s">
        <v>293</v>
      </c>
    </row>
    <row r="5229" hidden="1">
      <c r="A5229" s="102" t="s">
        <v>2502</v>
      </c>
      <c r="B5229" s="102" t="s">
        <v>845</v>
      </c>
      <c r="C5229" s="102" t="s">
        <v>846</v>
      </c>
      <c r="D5229" s="102" t="s">
        <v>2393</v>
      </c>
      <c r="E5229" s="102" t="s">
        <v>190</v>
      </c>
      <c r="F5229" s="102" t="s">
        <v>190</v>
      </c>
    </row>
    <row r="5230" hidden="1">
      <c r="A5230" s="102" t="s">
        <v>2502</v>
      </c>
      <c r="B5230" s="102" t="s">
        <v>802</v>
      </c>
      <c r="C5230" s="102" t="s">
        <v>803</v>
      </c>
      <c r="D5230" s="102" t="s">
        <v>2393</v>
      </c>
      <c r="E5230" s="102" t="s">
        <v>190</v>
      </c>
      <c r="F5230" s="102" t="s">
        <v>190</v>
      </c>
    </row>
    <row r="5231" hidden="1">
      <c r="A5231" s="102" t="s">
        <v>2502</v>
      </c>
      <c r="B5231" s="102" t="s">
        <v>187</v>
      </c>
      <c r="C5231" s="102" t="s">
        <v>189</v>
      </c>
      <c r="D5231" s="102" t="s">
        <v>2393</v>
      </c>
      <c r="E5231" s="102" t="s">
        <v>190</v>
      </c>
      <c r="F5231" s="102" t="s">
        <v>190</v>
      </c>
    </row>
    <row r="5232" hidden="1">
      <c r="A5232" s="102" t="s">
        <v>2446</v>
      </c>
      <c r="B5232" s="102" t="s">
        <v>884</v>
      </c>
      <c r="C5232" s="102" t="s">
        <v>885</v>
      </c>
      <c r="D5232" s="102" t="s">
        <v>2395</v>
      </c>
      <c r="E5232" s="102" t="s">
        <v>472</v>
      </c>
      <c r="F5232" s="102" t="s">
        <v>472</v>
      </c>
    </row>
    <row r="5233" hidden="1">
      <c r="A5233" s="102" t="s">
        <v>2446</v>
      </c>
      <c r="B5233" s="102" t="s">
        <v>687</v>
      </c>
      <c r="C5233" s="102" t="s">
        <v>688</v>
      </c>
      <c r="D5233" s="102" t="s">
        <v>2395</v>
      </c>
      <c r="E5233" s="102" t="s">
        <v>472</v>
      </c>
      <c r="F5233" s="102" t="s">
        <v>472</v>
      </c>
    </row>
    <row r="5234" hidden="1">
      <c r="A5234" s="102" t="s">
        <v>2446</v>
      </c>
      <c r="B5234" s="102" t="s">
        <v>514</v>
      </c>
      <c r="C5234" s="102" t="s">
        <v>515</v>
      </c>
      <c r="D5234" s="102" t="s">
        <v>2395</v>
      </c>
      <c r="E5234" s="102" t="s">
        <v>472</v>
      </c>
      <c r="F5234" s="102" t="s">
        <v>472</v>
      </c>
    </row>
    <row r="5235" hidden="1">
      <c r="A5235" s="102" t="s">
        <v>2446</v>
      </c>
      <c r="B5235" s="102" t="s">
        <v>508</v>
      </c>
      <c r="C5235" s="102" t="s">
        <v>509</v>
      </c>
      <c r="D5235" s="102" t="s">
        <v>2395</v>
      </c>
      <c r="E5235" s="102" t="s">
        <v>472</v>
      </c>
      <c r="F5235" s="102" t="s">
        <v>472</v>
      </c>
    </row>
    <row r="5236" hidden="1">
      <c r="A5236" s="102" t="s">
        <v>2446</v>
      </c>
      <c r="B5236" s="102" t="s">
        <v>504</v>
      </c>
      <c r="C5236" s="102" t="s">
        <v>505</v>
      </c>
      <c r="D5236" s="102" t="s">
        <v>2395</v>
      </c>
      <c r="E5236" s="102" t="s">
        <v>472</v>
      </c>
      <c r="F5236" s="102" t="s">
        <v>472</v>
      </c>
    </row>
    <row r="5237" hidden="1">
      <c r="A5237" s="102" t="s">
        <v>2446</v>
      </c>
      <c r="B5237" s="102" t="s">
        <v>496</v>
      </c>
      <c r="C5237" s="102" t="s">
        <v>497</v>
      </c>
      <c r="D5237" s="102" t="s">
        <v>2395</v>
      </c>
      <c r="E5237" s="102" t="s">
        <v>472</v>
      </c>
      <c r="F5237" s="102" t="s">
        <v>472</v>
      </c>
    </row>
    <row r="5238" hidden="1">
      <c r="A5238" s="102" t="s">
        <v>2394</v>
      </c>
      <c r="B5238" s="102" t="s">
        <v>906</v>
      </c>
      <c r="C5238" s="102" t="s">
        <v>907</v>
      </c>
      <c r="D5238" s="102" t="s">
        <v>2395</v>
      </c>
      <c r="E5238" s="102" t="s">
        <v>225</v>
      </c>
      <c r="F5238" s="102" t="s">
        <v>225</v>
      </c>
    </row>
    <row r="5239">
      <c r="A5239" s="102" t="s">
        <v>2394</v>
      </c>
      <c r="B5239" s="102" t="s">
        <v>621</v>
      </c>
      <c r="C5239" s="102" t="s">
        <v>622</v>
      </c>
      <c r="D5239" s="102" t="s">
        <v>2395</v>
      </c>
      <c r="E5239" s="102" t="s">
        <v>225</v>
      </c>
      <c r="F5239" s="102" t="s">
        <v>225</v>
      </c>
    </row>
    <row r="5240" hidden="1">
      <c r="A5240" s="102" t="s">
        <v>2394</v>
      </c>
      <c r="B5240" s="102" t="s">
        <v>369</v>
      </c>
      <c r="C5240" s="102" t="s">
        <v>39</v>
      </c>
      <c r="D5240" s="102" t="s">
        <v>2395</v>
      </c>
      <c r="E5240" s="102" t="s">
        <v>225</v>
      </c>
      <c r="F5240" s="102" t="s">
        <v>225</v>
      </c>
    </row>
    <row r="5241" hidden="1">
      <c r="A5241" s="102" t="s">
        <v>2394</v>
      </c>
      <c r="B5241" s="102" t="s">
        <v>361</v>
      </c>
      <c r="C5241" s="102" t="s">
        <v>362</v>
      </c>
      <c r="D5241" s="102" t="s">
        <v>2395</v>
      </c>
      <c r="E5241" s="102" t="s">
        <v>225</v>
      </c>
      <c r="F5241" s="102" t="s">
        <v>225</v>
      </c>
    </row>
    <row r="5242" hidden="1">
      <c r="A5242" s="102" t="s">
        <v>2394</v>
      </c>
      <c r="B5242" s="102" t="s">
        <v>357</v>
      </c>
      <c r="C5242" s="102" t="s">
        <v>358</v>
      </c>
      <c r="D5242" s="102" t="s">
        <v>2395</v>
      </c>
      <c r="E5242" s="102" t="s">
        <v>225</v>
      </c>
      <c r="F5242" s="102" t="s">
        <v>225</v>
      </c>
    </row>
    <row r="5243" hidden="1">
      <c r="A5243" s="102" t="s">
        <v>2394</v>
      </c>
      <c r="B5243" s="102" t="s">
        <v>338</v>
      </c>
      <c r="C5243" s="102" t="s">
        <v>339</v>
      </c>
      <c r="D5243" s="102" t="s">
        <v>2395</v>
      </c>
      <c r="E5243" s="102" t="s">
        <v>225</v>
      </c>
      <c r="F5243" s="102" t="s">
        <v>225</v>
      </c>
    </row>
    <row r="5244" hidden="1">
      <c r="A5244" s="102" t="s">
        <v>2394</v>
      </c>
      <c r="B5244" s="102" t="s">
        <v>240</v>
      </c>
      <c r="C5244" s="102" t="s">
        <v>241</v>
      </c>
      <c r="D5244" s="102" t="s">
        <v>2395</v>
      </c>
      <c r="E5244" s="102" t="s">
        <v>225</v>
      </c>
      <c r="F5244" s="102" t="s">
        <v>225</v>
      </c>
    </row>
    <row r="5245" hidden="1">
      <c r="A5245" s="102" t="s">
        <v>2413</v>
      </c>
      <c r="B5245" s="102" t="s">
        <v>830</v>
      </c>
      <c r="C5245" s="102" t="s">
        <v>831</v>
      </c>
      <c r="D5245" s="102" t="s">
        <v>2414</v>
      </c>
      <c r="E5245" s="102" t="s">
        <v>327</v>
      </c>
      <c r="F5245" s="102" t="s">
        <v>327</v>
      </c>
    </row>
    <row r="5246" hidden="1">
      <c r="A5246" s="102" t="s">
        <v>2413</v>
      </c>
      <c r="B5246" s="102" t="s">
        <v>353</v>
      </c>
      <c r="C5246" s="102" t="s">
        <v>354</v>
      </c>
      <c r="D5246" s="102" t="s">
        <v>2414</v>
      </c>
      <c r="E5246" s="102" t="s">
        <v>327</v>
      </c>
      <c r="F5246" s="102" t="s">
        <v>327</v>
      </c>
    </row>
    <row r="5247" hidden="1">
      <c r="A5247" s="102" t="s">
        <v>2413</v>
      </c>
      <c r="B5247" s="102" t="s">
        <v>333</v>
      </c>
      <c r="C5247" s="102" t="s">
        <v>268</v>
      </c>
      <c r="D5247" s="102" t="s">
        <v>2414</v>
      </c>
      <c r="E5247" s="102" t="s">
        <v>327</v>
      </c>
      <c r="F5247" s="102" t="s">
        <v>327</v>
      </c>
    </row>
    <row r="5248" hidden="1">
      <c r="A5248" s="102" t="s">
        <v>2413</v>
      </c>
      <c r="B5248" s="102" t="s">
        <v>330</v>
      </c>
      <c r="C5248" s="102" t="s">
        <v>331</v>
      </c>
      <c r="D5248" s="102" t="s">
        <v>2414</v>
      </c>
      <c r="E5248" s="102" t="s">
        <v>327</v>
      </c>
      <c r="F5248" s="102" t="s">
        <v>327</v>
      </c>
    </row>
    <row r="5249" hidden="1">
      <c r="A5249" s="102" t="s">
        <v>2559</v>
      </c>
      <c r="B5249" s="102" t="s">
        <v>849</v>
      </c>
      <c r="C5249" s="102" t="s">
        <v>850</v>
      </c>
      <c r="D5249" s="191">
        <v>45749.0</v>
      </c>
      <c r="E5249" s="102" t="s">
        <v>306</v>
      </c>
      <c r="F5249" s="102" t="s">
        <v>306</v>
      </c>
    </row>
    <row r="5250" hidden="1">
      <c r="A5250" s="102" t="s">
        <v>2559</v>
      </c>
      <c r="B5250" s="102" t="s">
        <v>730</v>
      </c>
      <c r="C5250" s="102" t="s">
        <v>731</v>
      </c>
      <c r="D5250" s="191">
        <v>45749.0</v>
      </c>
      <c r="E5250" s="102" t="s">
        <v>306</v>
      </c>
      <c r="F5250" s="102" t="s">
        <v>306</v>
      </c>
    </row>
    <row r="5251" hidden="1">
      <c r="A5251" s="102" t="s">
        <v>2559</v>
      </c>
      <c r="B5251" s="102" t="s">
        <v>670</v>
      </c>
      <c r="C5251" s="102" t="s">
        <v>671</v>
      </c>
      <c r="D5251" s="191">
        <v>45749.0</v>
      </c>
      <c r="E5251" s="102" t="s">
        <v>306</v>
      </c>
      <c r="F5251" s="102" t="s">
        <v>306</v>
      </c>
    </row>
    <row r="5252" hidden="1">
      <c r="A5252" s="102" t="s">
        <v>2559</v>
      </c>
      <c r="B5252" s="102" t="s">
        <v>418</v>
      </c>
      <c r="C5252" s="102" t="s">
        <v>419</v>
      </c>
      <c r="D5252" s="191">
        <v>45749.0</v>
      </c>
      <c r="E5252" s="102" t="s">
        <v>306</v>
      </c>
      <c r="F5252" s="102" t="s">
        <v>306</v>
      </c>
    </row>
    <row r="5253" hidden="1">
      <c r="A5253" s="102" t="s">
        <v>2559</v>
      </c>
      <c r="B5253" s="102" t="s">
        <v>415</v>
      </c>
      <c r="C5253" s="102" t="s">
        <v>416</v>
      </c>
      <c r="D5253" s="191">
        <v>45749.0</v>
      </c>
      <c r="E5253" s="102" t="s">
        <v>306</v>
      </c>
      <c r="F5253" s="102" t="s">
        <v>306</v>
      </c>
    </row>
    <row r="5254" hidden="1">
      <c r="A5254" s="102" t="s">
        <v>2559</v>
      </c>
      <c r="B5254" s="102" t="s">
        <v>408</v>
      </c>
      <c r="C5254" s="102" t="s">
        <v>409</v>
      </c>
      <c r="D5254" s="172">
        <v>45749.0</v>
      </c>
      <c r="E5254" s="102" t="s">
        <v>306</v>
      </c>
      <c r="F5254" s="102" t="s">
        <v>306</v>
      </c>
    </row>
    <row r="5255" hidden="1">
      <c r="A5255" s="102" t="s">
        <v>2559</v>
      </c>
      <c r="B5255" s="102" t="s">
        <v>309</v>
      </c>
      <c r="C5255" s="102" t="s">
        <v>310</v>
      </c>
      <c r="D5255" s="191">
        <v>45749.0</v>
      </c>
      <c r="E5255" s="102" t="s">
        <v>232</v>
      </c>
      <c r="F5255" s="102" t="s">
        <v>306</v>
      </c>
    </row>
    <row r="5256" hidden="1">
      <c r="A5256" s="102" t="s">
        <v>2618</v>
      </c>
      <c r="B5256" s="102" t="s">
        <v>880</v>
      </c>
      <c r="C5256" s="102" t="s">
        <v>881</v>
      </c>
      <c r="D5256" s="191">
        <v>45779.0</v>
      </c>
      <c r="E5256" s="102" t="s">
        <v>86</v>
      </c>
      <c r="F5256" s="102" t="s">
        <v>86</v>
      </c>
    </row>
    <row r="5257" hidden="1">
      <c r="A5257" s="102" t="s">
        <v>2618</v>
      </c>
      <c r="B5257" s="102" t="s">
        <v>823</v>
      </c>
      <c r="C5257" s="102" t="s">
        <v>824</v>
      </c>
      <c r="D5257" s="106">
        <v>45779.0</v>
      </c>
      <c r="E5257" s="102" t="s">
        <v>86</v>
      </c>
      <c r="F5257" s="102" t="s">
        <v>86</v>
      </c>
    </row>
    <row r="5258" hidden="1">
      <c r="A5258" s="102" t="s">
        <v>2618</v>
      </c>
      <c r="B5258" s="102" t="s">
        <v>105</v>
      </c>
      <c r="C5258" s="102" t="s">
        <v>106</v>
      </c>
      <c r="D5258" s="191">
        <v>45779.0</v>
      </c>
      <c r="E5258" s="102" t="s">
        <v>86</v>
      </c>
      <c r="F5258" s="102" t="s">
        <v>86</v>
      </c>
    </row>
    <row r="5259" hidden="1">
      <c r="A5259" s="102" t="s">
        <v>2618</v>
      </c>
      <c r="B5259" s="102" t="s">
        <v>96</v>
      </c>
      <c r="C5259" s="102" t="s">
        <v>97</v>
      </c>
      <c r="D5259" s="191">
        <v>45779.0</v>
      </c>
      <c r="E5259" s="102" t="s">
        <v>86</v>
      </c>
      <c r="F5259" s="102" t="s">
        <v>86</v>
      </c>
    </row>
    <row r="5260" hidden="1">
      <c r="A5260" s="102" t="s">
        <v>2610</v>
      </c>
      <c r="B5260" s="102" t="s">
        <v>818</v>
      </c>
      <c r="C5260" s="102" t="s">
        <v>819</v>
      </c>
      <c r="D5260" s="191">
        <v>45779.0</v>
      </c>
      <c r="E5260" s="102" t="s">
        <v>27</v>
      </c>
      <c r="F5260" s="102" t="s">
        <v>27</v>
      </c>
    </row>
    <row r="5261" hidden="1">
      <c r="A5261" s="102" t="s">
        <v>2610</v>
      </c>
      <c r="B5261" s="102" t="s">
        <v>799</v>
      </c>
      <c r="C5261" s="102" t="s">
        <v>800</v>
      </c>
      <c r="D5261" s="192">
        <v>45779.0</v>
      </c>
      <c r="E5261" s="102" t="s">
        <v>27</v>
      </c>
      <c r="F5261" s="102" t="s">
        <v>27</v>
      </c>
    </row>
    <row r="5262" hidden="1">
      <c r="A5262" s="102" t="s">
        <v>2610</v>
      </c>
      <c r="B5262" s="102" t="s">
        <v>126</v>
      </c>
      <c r="C5262" s="102" t="s">
        <v>127</v>
      </c>
      <c r="D5262" s="191">
        <v>45779.0</v>
      </c>
      <c r="E5262" s="102" t="s">
        <v>114</v>
      </c>
      <c r="F5262" s="102" t="s">
        <v>27</v>
      </c>
    </row>
    <row r="5263" hidden="1">
      <c r="A5263" s="102" t="s">
        <v>2610</v>
      </c>
      <c r="B5263" s="102" t="s">
        <v>69</v>
      </c>
      <c r="C5263" s="102" t="s">
        <v>70</v>
      </c>
      <c r="D5263" s="172">
        <v>45779.0</v>
      </c>
      <c r="E5263" s="102" t="s">
        <v>27</v>
      </c>
      <c r="F5263" s="102" t="s">
        <v>27</v>
      </c>
    </row>
    <row r="5264" hidden="1">
      <c r="A5264" s="102" t="s">
        <v>2610</v>
      </c>
      <c r="B5264" s="102" t="s">
        <v>63</v>
      </c>
      <c r="C5264" s="102" t="s">
        <v>64</v>
      </c>
      <c r="D5264" s="191">
        <v>45779.0</v>
      </c>
      <c r="E5264" s="102" t="s">
        <v>27</v>
      </c>
      <c r="F5264" s="102" t="s">
        <v>27</v>
      </c>
    </row>
    <row r="5265" hidden="1">
      <c r="A5265" s="102" t="s">
        <v>2610</v>
      </c>
      <c r="B5265" s="102" t="s">
        <v>57</v>
      </c>
      <c r="C5265" s="102" t="s">
        <v>58</v>
      </c>
      <c r="D5265" s="191">
        <v>45779.0</v>
      </c>
      <c r="E5265" s="102" t="s">
        <v>27</v>
      </c>
      <c r="F5265" s="102" t="s">
        <v>27</v>
      </c>
    </row>
    <row r="5266" hidden="1">
      <c r="A5266" s="102" t="s">
        <v>2610</v>
      </c>
      <c r="B5266" s="102" t="s">
        <v>53</v>
      </c>
      <c r="C5266" s="102" t="s">
        <v>54</v>
      </c>
      <c r="D5266" s="191">
        <v>45779.0</v>
      </c>
      <c r="E5266" s="102" t="s">
        <v>27</v>
      </c>
      <c r="F5266" s="102" t="s">
        <v>27</v>
      </c>
    </row>
    <row r="5267" hidden="1">
      <c r="A5267" s="102" t="s">
        <v>2610</v>
      </c>
      <c r="B5267" s="102" t="s">
        <v>43</v>
      </c>
      <c r="C5267" s="102" t="s">
        <v>44</v>
      </c>
      <c r="D5267" s="191">
        <v>45779.0</v>
      </c>
      <c r="E5267" s="102" t="s">
        <v>27</v>
      </c>
      <c r="F5267" s="102" t="s">
        <v>27</v>
      </c>
    </row>
    <row r="5268" hidden="1">
      <c r="A5268" s="102" t="s">
        <v>2610</v>
      </c>
      <c r="B5268" s="102" t="s">
        <v>31</v>
      </c>
      <c r="C5268" s="102" t="s">
        <v>32</v>
      </c>
      <c r="D5268" s="191">
        <v>45779.0</v>
      </c>
      <c r="E5268" s="102" t="s">
        <v>27</v>
      </c>
      <c r="F5268" s="102" t="s">
        <v>27</v>
      </c>
    </row>
    <row r="5269" hidden="1">
      <c r="A5269" s="102" t="s">
        <v>2610</v>
      </c>
      <c r="B5269" s="102" t="s">
        <v>23</v>
      </c>
      <c r="C5269" s="102" t="s">
        <v>25</v>
      </c>
      <c r="D5269" s="191">
        <v>45779.0</v>
      </c>
      <c r="E5269" s="102" t="s">
        <v>27</v>
      </c>
      <c r="F5269" s="102" t="s">
        <v>27</v>
      </c>
    </row>
    <row r="5270" hidden="1">
      <c r="A5270" s="102" t="s">
        <v>2546</v>
      </c>
      <c r="B5270" s="102" t="s">
        <v>892</v>
      </c>
      <c r="C5270" s="102" t="s">
        <v>1272</v>
      </c>
      <c r="D5270" s="191">
        <v>45779.0</v>
      </c>
      <c r="E5270" s="102" t="s">
        <v>327</v>
      </c>
      <c r="F5270" s="102" t="s">
        <v>327</v>
      </c>
    </row>
    <row r="5271" hidden="1">
      <c r="A5271" s="102" t="s">
        <v>2546</v>
      </c>
      <c r="B5271" s="102" t="s">
        <v>830</v>
      </c>
      <c r="C5271" s="102" t="s">
        <v>831</v>
      </c>
      <c r="D5271" s="191">
        <v>45779.0</v>
      </c>
      <c r="E5271" s="102" t="s">
        <v>327</v>
      </c>
      <c r="F5271" s="102" t="s">
        <v>327</v>
      </c>
    </row>
    <row r="5272" hidden="1">
      <c r="A5272" s="102" t="s">
        <v>2546</v>
      </c>
      <c r="B5272" s="102" t="s">
        <v>626</v>
      </c>
      <c r="C5272" s="102" t="s">
        <v>627</v>
      </c>
      <c r="D5272" s="191">
        <v>45779.0</v>
      </c>
      <c r="E5272" s="102" t="s">
        <v>327</v>
      </c>
      <c r="F5272" s="102" t="s">
        <v>327</v>
      </c>
    </row>
    <row r="5273" hidden="1">
      <c r="A5273" s="102" t="s">
        <v>2546</v>
      </c>
      <c r="B5273" s="102" t="s">
        <v>405</v>
      </c>
      <c r="C5273" s="102" t="s">
        <v>406</v>
      </c>
      <c r="D5273" s="191">
        <v>45779.0</v>
      </c>
      <c r="E5273" s="102" t="s">
        <v>327</v>
      </c>
      <c r="F5273" s="102" t="s">
        <v>327</v>
      </c>
    </row>
    <row r="5274" hidden="1">
      <c r="A5274" s="102" t="s">
        <v>2546</v>
      </c>
      <c r="B5274" s="102" t="s">
        <v>353</v>
      </c>
      <c r="C5274" s="102" t="s">
        <v>354</v>
      </c>
      <c r="D5274" s="191">
        <v>45779.0</v>
      </c>
      <c r="E5274" s="102" t="s">
        <v>327</v>
      </c>
      <c r="F5274" s="102" t="s">
        <v>327</v>
      </c>
    </row>
    <row r="5275" hidden="1">
      <c r="A5275" s="102" t="s">
        <v>2546</v>
      </c>
      <c r="B5275" s="102" t="s">
        <v>333</v>
      </c>
      <c r="C5275" s="102" t="s">
        <v>268</v>
      </c>
      <c r="D5275" s="191">
        <v>45779.0</v>
      </c>
      <c r="E5275" s="102" t="s">
        <v>327</v>
      </c>
      <c r="F5275" s="102" t="s">
        <v>327</v>
      </c>
    </row>
    <row r="5276" hidden="1">
      <c r="A5276" s="102" t="s">
        <v>2546</v>
      </c>
      <c r="B5276" s="102" t="s">
        <v>330</v>
      </c>
      <c r="C5276" s="102" t="s">
        <v>331</v>
      </c>
      <c r="D5276" s="191">
        <v>45779.0</v>
      </c>
      <c r="E5276" s="102" t="s">
        <v>327</v>
      </c>
      <c r="F5276" s="102" t="s">
        <v>327</v>
      </c>
    </row>
    <row r="5277" hidden="1">
      <c r="A5277" s="102" t="s">
        <v>2568</v>
      </c>
      <c r="B5277" s="102" t="s">
        <v>834</v>
      </c>
      <c r="C5277" s="102" t="s">
        <v>835</v>
      </c>
      <c r="D5277" s="191">
        <v>45779.0</v>
      </c>
      <c r="E5277" s="102" t="s">
        <v>439</v>
      </c>
      <c r="F5277" s="102" t="s">
        <v>439</v>
      </c>
    </row>
    <row r="5278" hidden="1">
      <c r="A5278" s="102" t="s">
        <v>2568</v>
      </c>
      <c r="B5278" s="102" t="s">
        <v>808</v>
      </c>
      <c r="C5278" s="102" t="s">
        <v>809</v>
      </c>
      <c r="D5278" s="191">
        <v>45779.0</v>
      </c>
      <c r="E5278" s="102" t="s">
        <v>439</v>
      </c>
      <c r="F5278" s="102" t="s">
        <v>439</v>
      </c>
    </row>
    <row r="5279" hidden="1">
      <c r="A5279" s="102" t="s">
        <v>2568</v>
      </c>
      <c r="B5279" s="102" t="s">
        <v>781</v>
      </c>
      <c r="C5279" s="102" t="s">
        <v>782</v>
      </c>
      <c r="D5279" s="191">
        <v>45779.0</v>
      </c>
      <c r="E5279" s="102" t="s">
        <v>439</v>
      </c>
      <c r="F5279" s="102" t="s">
        <v>439</v>
      </c>
    </row>
    <row r="5280" hidden="1">
      <c r="A5280" s="102" t="s">
        <v>2568</v>
      </c>
      <c r="B5280" s="102" t="s">
        <v>684</v>
      </c>
      <c r="C5280" s="102" t="s">
        <v>685</v>
      </c>
      <c r="D5280" s="191">
        <v>45779.0</v>
      </c>
      <c r="E5280" s="102" t="s">
        <v>439</v>
      </c>
      <c r="F5280" s="102" t="s">
        <v>439</v>
      </c>
    </row>
    <row r="5281" hidden="1">
      <c r="A5281" s="102" t="s">
        <v>2568</v>
      </c>
      <c r="B5281" s="102" t="s">
        <v>674</v>
      </c>
      <c r="C5281" s="102" t="s">
        <v>675</v>
      </c>
      <c r="D5281" s="191">
        <v>45779.0</v>
      </c>
      <c r="E5281" s="102" t="s">
        <v>439</v>
      </c>
      <c r="F5281" s="102" t="s">
        <v>439</v>
      </c>
    </row>
    <row r="5282" hidden="1">
      <c r="A5282" s="102" t="s">
        <v>2568</v>
      </c>
      <c r="B5282" s="102" t="s">
        <v>444</v>
      </c>
      <c r="C5282" s="102" t="s">
        <v>445</v>
      </c>
      <c r="D5282" s="191">
        <v>45779.0</v>
      </c>
      <c r="E5282" s="102" t="s">
        <v>439</v>
      </c>
      <c r="F5282" s="102" t="s">
        <v>439</v>
      </c>
    </row>
    <row r="5283" hidden="1">
      <c r="A5283" s="102" t="s">
        <v>2638</v>
      </c>
      <c r="B5283" s="102" t="s">
        <v>909</v>
      </c>
      <c r="C5283" s="102" t="s">
        <v>910</v>
      </c>
      <c r="D5283" s="192">
        <v>45840.0</v>
      </c>
      <c r="E5283" s="102" t="s">
        <v>50</v>
      </c>
      <c r="F5283" s="102" t="s">
        <v>50</v>
      </c>
    </row>
    <row r="5284" hidden="1">
      <c r="A5284" s="102" t="s">
        <v>2638</v>
      </c>
      <c r="B5284" s="102" t="s">
        <v>783</v>
      </c>
      <c r="C5284" s="102" t="s">
        <v>784</v>
      </c>
      <c r="D5284" s="191">
        <v>45840.0</v>
      </c>
      <c r="E5284" s="102" t="s">
        <v>50</v>
      </c>
      <c r="F5284" s="102" t="s">
        <v>50</v>
      </c>
    </row>
    <row r="5285" hidden="1">
      <c r="A5285" s="102" t="s">
        <v>2638</v>
      </c>
      <c r="B5285" s="102" t="s">
        <v>776</v>
      </c>
      <c r="C5285" s="102" t="s">
        <v>777</v>
      </c>
      <c r="D5285" s="191">
        <v>45840.0</v>
      </c>
      <c r="E5285" s="102" t="s">
        <v>50</v>
      </c>
      <c r="F5285" s="102" t="s">
        <v>50</v>
      </c>
    </row>
    <row r="5286" hidden="1">
      <c r="A5286" s="102" t="s">
        <v>2638</v>
      </c>
      <c r="B5286" s="102" t="s">
        <v>755</v>
      </c>
      <c r="C5286" s="102" t="s">
        <v>756</v>
      </c>
      <c r="D5286" s="191">
        <v>45840.0</v>
      </c>
      <c r="E5286" s="102" t="s">
        <v>50</v>
      </c>
      <c r="F5286" s="102" t="s">
        <v>50</v>
      </c>
    </row>
    <row r="5287" hidden="1">
      <c r="A5287" s="102" t="s">
        <v>2638</v>
      </c>
      <c r="B5287" s="102" t="s">
        <v>665</v>
      </c>
      <c r="C5287" s="102" t="s">
        <v>666</v>
      </c>
      <c r="D5287" s="191">
        <v>45840.0</v>
      </c>
      <c r="E5287" s="102" t="s">
        <v>50</v>
      </c>
      <c r="F5287" s="102" t="s">
        <v>50</v>
      </c>
    </row>
    <row r="5288" hidden="1">
      <c r="A5288" s="102" t="s">
        <v>2638</v>
      </c>
      <c r="B5288" s="102" t="s">
        <v>183</v>
      </c>
      <c r="C5288" s="102" t="s">
        <v>184</v>
      </c>
      <c r="D5288" s="191">
        <v>45840.0</v>
      </c>
      <c r="E5288" s="102" t="s">
        <v>50</v>
      </c>
      <c r="F5288" s="102" t="s">
        <v>50</v>
      </c>
    </row>
    <row r="5289" hidden="1">
      <c r="A5289" s="102" t="s">
        <v>2638</v>
      </c>
      <c r="B5289" s="102" t="s">
        <v>174</v>
      </c>
      <c r="C5289" s="102" t="s">
        <v>175</v>
      </c>
      <c r="D5289" s="191">
        <v>45840.0</v>
      </c>
      <c r="E5289" s="102" t="s">
        <v>50</v>
      </c>
      <c r="F5289" s="102" t="s">
        <v>50</v>
      </c>
    </row>
    <row r="5290" hidden="1">
      <c r="A5290" s="102" t="s">
        <v>2638</v>
      </c>
      <c r="B5290" s="102" t="s">
        <v>171</v>
      </c>
      <c r="C5290" s="102" t="s">
        <v>172</v>
      </c>
      <c r="D5290" s="191">
        <v>45840.0</v>
      </c>
      <c r="E5290" s="102" t="s">
        <v>50</v>
      </c>
      <c r="F5290" s="102" t="s">
        <v>50</v>
      </c>
    </row>
    <row r="5291" hidden="1">
      <c r="A5291" s="102" t="s">
        <v>2638</v>
      </c>
      <c r="B5291" s="102" t="s">
        <v>135</v>
      </c>
      <c r="C5291" s="102" t="s">
        <v>136</v>
      </c>
      <c r="D5291" s="191">
        <v>45840.0</v>
      </c>
      <c r="E5291" s="102" t="s">
        <v>114</v>
      </c>
      <c r="F5291" s="102" t="s">
        <v>50</v>
      </c>
    </row>
    <row r="5292" hidden="1">
      <c r="A5292" s="102" t="s">
        <v>2638</v>
      </c>
      <c r="B5292" s="102" t="s">
        <v>48</v>
      </c>
      <c r="C5292" s="102" t="s">
        <v>49</v>
      </c>
      <c r="D5292" s="191">
        <v>45840.0</v>
      </c>
      <c r="E5292" s="102" t="s">
        <v>50</v>
      </c>
      <c r="F5292" s="102" t="s">
        <v>50</v>
      </c>
    </row>
    <row r="5293" hidden="1">
      <c r="A5293" s="102" t="s">
        <v>2619</v>
      </c>
      <c r="B5293" s="102" t="s">
        <v>880</v>
      </c>
      <c r="C5293" s="102" t="s">
        <v>881</v>
      </c>
      <c r="D5293" s="191">
        <v>45840.0</v>
      </c>
      <c r="E5293" s="102" t="s">
        <v>86</v>
      </c>
      <c r="F5293" s="102" t="s">
        <v>86</v>
      </c>
    </row>
    <row r="5294" hidden="1">
      <c r="A5294" s="102" t="s">
        <v>2619</v>
      </c>
      <c r="B5294" s="102" t="s">
        <v>823</v>
      </c>
      <c r="C5294" s="102" t="s">
        <v>824</v>
      </c>
      <c r="D5294" s="106">
        <v>45840.0</v>
      </c>
      <c r="E5294" s="102" t="s">
        <v>86</v>
      </c>
      <c r="F5294" s="102" t="s">
        <v>86</v>
      </c>
    </row>
    <row r="5295" hidden="1">
      <c r="A5295" s="102" t="s">
        <v>2619</v>
      </c>
      <c r="B5295" s="102" t="s">
        <v>135</v>
      </c>
      <c r="C5295" s="102" t="s">
        <v>136</v>
      </c>
      <c r="D5295" s="191">
        <v>45840.0</v>
      </c>
      <c r="E5295" s="102" t="s">
        <v>114</v>
      </c>
      <c r="F5295" s="102" t="s">
        <v>86</v>
      </c>
    </row>
    <row r="5296" hidden="1">
      <c r="A5296" s="102" t="s">
        <v>2619</v>
      </c>
      <c r="B5296" s="102" t="s">
        <v>96</v>
      </c>
      <c r="C5296" s="102" t="s">
        <v>97</v>
      </c>
      <c r="D5296" s="191">
        <v>45840.0</v>
      </c>
      <c r="E5296" s="102" t="s">
        <v>86</v>
      </c>
      <c r="F5296" s="102" t="s">
        <v>86</v>
      </c>
    </row>
    <row r="5297" hidden="1">
      <c r="A5297" s="102" t="s">
        <v>2547</v>
      </c>
      <c r="B5297" s="102" t="s">
        <v>892</v>
      </c>
      <c r="C5297" s="102" t="s">
        <v>1272</v>
      </c>
      <c r="D5297" s="191">
        <v>45840.0</v>
      </c>
      <c r="E5297" s="102" t="s">
        <v>327</v>
      </c>
      <c r="F5297" s="102" t="s">
        <v>327</v>
      </c>
    </row>
    <row r="5298" hidden="1">
      <c r="A5298" s="102" t="s">
        <v>2547</v>
      </c>
      <c r="B5298" s="102" t="s">
        <v>830</v>
      </c>
      <c r="C5298" s="102" t="s">
        <v>831</v>
      </c>
      <c r="D5298" s="191">
        <v>45840.0</v>
      </c>
      <c r="E5298" s="102" t="s">
        <v>327</v>
      </c>
      <c r="F5298" s="102" t="s">
        <v>327</v>
      </c>
    </row>
    <row r="5299" hidden="1">
      <c r="A5299" s="102" t="s">
        <v>2547</v>
      </c>
      <c r="B5299" s="102" t="s">
        <v>626</v>
      </c>
      <c r="C5299" s="102" t="s">
        <v>627</v>
      </c>
      <c r="D5299" s="191">
        <v>45840.0</v>
      </c>
      <c r="E5299" s="102" t="s">
        <v>327</v>
      </c>
      <c r="F5299" s="102" t="s">
        <v>327</v>
      </c>
    </row>
    <row r="5300" hidden="1">
      <c r="A5300" s="102" t="s">
        <v>2547</v>
      </c>
      <c r="B5300" s="102" t="s">
        <v>615</v>
      </c>
      <c r="C5300" s="102" t="s">
        <v>616</v>
      </c>
      <c r="D5300" s="172">
        <v>45840.0</v>
      </c>
      <c r="E5300" s="102" t="s">
        <v>327</v>
      </c>
      <c r="F5300" s="102" t="s">
        <v>327</v>
      </c>
    </row>
    <row r="5301" hidden="1">
      <c r="A5301" s="102" t="s">
        <v>2547</v>
      </c>
      <c r="B5301" s="102" t="s">
        <v>376</v>
      </c>
      <c r="C5301" s="102" t="s">
        <v>377</v>
      </c>
      <c r="D5301" s="191">
        <v>45840.0</v>
      </c>
      <c r="E5301" s="102" t="s">
        <v>327</v>
      </c>
      <c r="F5301" s="102" t="s">
        <v>327</v>
      </c>
    </row>
    <row r="5302" hidden="1">
      <c r="A5302" s="102" t="s">
        <v>2547</v>
      </c>
      <c r="B5302" s="102" t="s">
        <v>353</v>
      </c>
      <c r="C5302" s="102" t="s">
        <v>354</v>
      </c>
      <c r="D5302" s="191">
        <v>45840.0</v>
      </c>
      <c r="E5302" s="102" t="s">
        <v>327</v>
      </c>
      <c r="F5302" s="102" t="s">
        <v>327</v>
      </c>
    </row>
    <row r="5303" hidden="1">
      <c r="A5303" s="102" t="s">
        <v>2547</v>
      </c>
      <c r="B5303" s="102" t="s">
        <v>333</v>
      </c>
      <c r="C5303" s="102" t="s">
        <v>268</v>
      </c>
      <c r="D5303" s="191">
        <v>45840.0</v>
      </c>
      <c r="E5303" s="102" t="s">
        <v>327</v>
      </c>
      <c r="F5303" s="102" t="s">
        <v>327</v>
      </c>
    </row>
    <row r="5304" hidden="1">
      <c r="A5304" s="102" t="s">
        <v>2547</v>
      </c>
      <c r="B5304" s="102" t="s">
        <v>330</v>
      </c>
      <c r="C5304" s="102" t="s">
        <v>331</v>
      </c>
      <c r="D5304" s="191">
        <v>45840.0</v>
      </c>
      <c r="E5304" s="102" t="s">
        <v>327</v>
      </c>
      <c r="F5304" s="102" t="s">
        <v>327</v>
      </c>
    </row>
    <row r="5305" hidden="1">
      <c r="A5305" s="102" t="s">
        <v>2611</v>
      </c>
      <c r="B5305" s="102" t="s">
        <v>818</v>
      </c>
      <c r="C5305" s="102" t="s">
        <v>819</v>
      </c>
      <c r="D5305" s="191">
        <v>45840.0</v>
      </c>
      <c r="E5305" s="102" t="s">
        <v>27</v>
      </c>
      <c r="F5305" s="102" t="s">
        <v>27</v>
      </c>
    </row>
    <row r="5306" hidden="1">
      <c r="A5306" s="102" t="s">
        <v>2611</v>
      </c>
      <c r="B5306" s="102" t="s">
        <v>799</v>
      </c>
      <c r="C5306" s="102" t="s">
        <v>800</v>
      </c>
      <c r="D5306" s="192">
        <v>45840.0</v>
      </c>
      <c r="E5306" s="102" t="s">
        <v>27</v>
      </c>
      <c r="F5306" s="102" t="s">
        <v>27</v>
      </c>
    </row>
    <row r="5307" hidden="1">
      <c r="A5307" s="102" t="s">
        <v>2611</v>
      </c>
      <c r="B5307" s="102" t="s">
        <v>69</v>
      </c>
      <c r="C5307" s="102" t="s">
        <v>70</v>
      </c>
      <c r="D5307" s="172">
        <v>45840.0</v>
      </c>
      <c r="E5307" s="102" t="s">
        <v>27</v>
      </c>
      <c r="F5307" s="102" t="s">
        <v>27</v>
      </c>
    </row>
    <row r="5308" hidden="1">
      <c r="A5308" s="102" t="s">
        <v>2611</v>
      </c>
      <c r="B5308" s="102" t="s">
        <v>63</v>
      </c>
      <c r="C5308" s="102" t="s">
        <v>64</v>
      </c>
      <c r="D5308" s="191">
        <v>45840.0</v>
      </c>
      <c r="E5308" s="102" t="s">
        <v>27</v>
      </c>
      <c r="F5308" s="102" t="s">
        <v>27</v>
      </c>
    </row>
    <row r="5309" hidden="1">
      <c r="A5309" s="102" t="s">
        <v>2611</v>
      </c>
      <c r="B5309" s="102" t="s">
        <v>57</v>
      </c>
      <c r="C5309" s="102" t="s">
        <v>58</v>
      </c>
      <c r="D5309" s="191">
        <v>45840.0</v>
      </c>
      <c r="E5309" s="102" t="s">
        <v>27</v>
      </c>
      <c r="F5309" s="102" t="s">
        <v>27</v>
      </c>
    </row>
    <row r="5310" hidden="1">
      <c r="A5310" s="102" t="s">
        <v>2611</v>
      </c>
      <c r="B5310" s="102" t="s">
        <v>53</v>
      </c>
      <c r="C5310" s="102" t="s">
        <v>54</v>
      </c>
      <c r="D5310" s="191">
        <v>45840.0</v>
      </c>
      <c r="E5310" s="102" t="s">
        <v>27</v>
      </c>
      <c r="F5310" s="102" t="s">
        <v>27</v>
      </c>
    </row>
    <row r="5311" hidden="1">
      <c r="A5311" s="102" t="s">
        <v>2611</v>
      </c>
      <c r="B5311" s="102" t="s">
        <v>43</v>
      </c>
      <c r="C5311" s="102" t="s">
        <v>44</v>
      </c>
      <c r="D5311" s="191">
        <v>45840.0</v>
      </c>
      <c r="E5311" s="102" t="s">
        <v>27</v>
      </c>
      <c r="F5311" s="102" t="s">
        <v>27</v>
      </c>
    </row>
    <row r="5312" hidden="1">
      <c r="A5312" s="102" t="s">
        <v>2611</v>
      </c>
      <c r="B5312" s="102" t="s">
        <v>31</v>
      </c>
      <c r="C5312" s="102" t="s">
        <v>32</v>
      </c>
      <c r="D5312" s="191">
        <v>45840.0</v>
      </c>
      <c r="E5312" s="102" t="s">
        <v>27</v>
      </c>
      <c r="F5312" s="102" t="s">
        <v>27</v>
      </c>
    </row>
    <row r="5313" hidden="1">
      <c r="A5313" s="102" t="s">
        <v>2569</v>
      </c>
      <c r="B5313" s="102" t="s">
        <v>854</v>
      </c>
      <c r="C5313" s="102" t="s">
        <v>855</v>
      </c>
      <c r="D5313" s="191">
        <v>45840.0</v>
      </c>
      <c r="E5313" s="102" t="s">
        <v>439</v>
      </c>
      <c r="F5313" s="102" t="s">
        <v>439</v>
      </c>
    </row>
    <row r="5314" hidden="1">
      <c r="A5314" s="102" t="s">
        <v>2569</v>
      </c>
      <c r="B5314" s="102" t="s">
        <v>834</v>
      </c>
      <c r="C5314" s="102" t="s">
        <v>835</v>
      </c>
      <c r="D5314" s="191">
        <v>45840.0</v>
      </c>
      <c r="E5314" s="102" t="s">
        <v>439</v>
      </c>
      <c r="F5314" s="102" t="s">
        <v>439</v>
      </c>
    </row>
    <row r="5315" hidden="1">
      <c r="A5315" s="102" t="s">
        <v>2569</v>
      </c>
      <c r="B5315" s="102" t="s">
        <v>781</v>
      </c>
      <c r="C5315" s="102" t="s">
        <v>782</v>
      </c>
      <c r="D5315" s="191">
        <v>45840.0</v>
      </c>
      <c r="E5315" s="102" t="s">
        <v>439</v>
      </c>
      <c r="F5315" s="102" t="s">
        <v>439</v>
      </c>
    </row>
    <row r="5316" hidden="1">
      <c r="A5316" s="102" t="s">
        <v>2569</v>
      </c>
      <c r="B5316" s="102" t="s">
        <v>684</v>
      </c>
      <c r="C5316" s="102" t="s">
        <v>685</v>
      </c>
      <c r="D5316" s="191">
        <v>45840.0</v>
      </c>
      <c r="E5316" s="102" t="s">
        <v>439</v>
      </c>
      <c r="F5316" s="102" t="s">
        <v>439</v>
      </c>
    </row>
    <row r="5317" hidden="1">
      <c r="A5317" s="102" t="s">
        <v>2569</v>
      </c>
      <c r="B5317" s="102" t="s">
        <v>681</v>
      </c>
      <c r="C5317" s="102" t="s">
        <v>682</v>
      </c>
      <c r="D5317" s="191">
        <v>45840.0</v>
      </c>
      <c r="E5317" s="102" t="s">
        <v>306</v>
      </c>
      <c r="F5317" s="102" t="s">
        <v>439</v>
      </c>
    </row>
    <row r="5318" hidden="1">
      <c r="A5318" s="102" t="s">
        <v>2569</v>
      </c>
      <c r="B5318" s="102" t="s">
        <v>674</v>
      </c>
      <c r="C5318" s="102" t="s">
        <v>675</v>
      </c>
      <c r="D5318" s="191">
        <v>45840.0</v>
      </c>
      <c r="E5318" s="102" t="s">
        <v>439</v>
      </c>
      <c r="F5318" s="102" t="s">
        <v>439</v>
      </c>
    </row>
    <row r="5319" hidden="1">
      <c r="A5319" s="102" t="s">
        <v>2569</v>
      </c>
      <c r="B5319" s="102" t="s">
        <v>444</v>
      </c>
      <c r="C5319" s="102" t="s">
        <v>445</v>
      </c>
      <c r="D5319" s="191">
        <v>45840.0</v>
      </c>
      <c r="E5319" s="102" t="s">
        <v>439</v>
      </c>
      <c r="F5319" s="102" t="s">
        <v>439</v>
      </c>
    </row>
    <row r="5320" hidden="1">
      <c r="A5320" s="102" t="s">
        <v>2632</v>
      </c>
      <c r="B5320" s="102" t="s">
        <v>902</v>
      </c>
      <c r="C5320" s="102" t="s">
        <v>903</v>
      </c>
      <c r="D5320" s="191">
        <v>45871.0</v>
      </c>
      <c r="E5320" s="102" t="s">
        <v>114</v>
      </c>
      <c r="F5320" s="102" t="s">
        <v>114</v>
      </c>
    </row>
    <row r="5321" hidden="1">
      <c r="A5321" s="102" t="s">
        <v>2632</v>
      </c>
      <c r="B5321" s="102" t="s">
        <v>135</v>
      </c>
      <c r="C5321" s="102" t="s">
        <v>136</v>
      </c>
      <c r="D5321" s="191">
        <v>45871.0</v>
      </c>
      <c r="E5321" s="102" t="s">
        <v>114</v>
      </c>
      <c r="F5321" s="102" t="s">
        <v>114</v>
      </c>
    </row>
    <row r="5322" hidden="1">
      <c r="A5322" s="102" t="s">
        <v>2632</v>
      </c>
      <c r="B5322" s="102" t="s">
        <v>126</v>
      </c>
      <c r="C5322" s="102" t="s">
        <v>127</v>
      </c>
      <c r="D5322" s="191">
        <v>45871.0</v>
      </c>
      <c r="E5322" s="102" t="s">
        <v>114</v>
      </c>
      <c r="F5322" s="102" t="s">
        <v>114</v>
      </c>
    </row>
    <row r="5323" hidden="1">
      <c r="A5323" s="102" t="s">
        <v>2632</v>
      </c>
      <c r="B5323" s="102" t="s">
        <v>123</v>
      </c>
      <c r="C5323" s="102" t="s">
        <v>124</v>
      </c>
      <c r="D5323" s="191">
        <v>45871.0</v>
      </c>
      <c r="E5323" s="102" t="s">
        <v>114</v>
      </c>
      <c r="F5323" s="102" t="s">
        <v>114</v>
      </c>
    </row>
    <row r="5324" hidden="1">
      <c r="A5324" s="102" t="s">
        <v>2632</v>
      </c>
      <c r="B5324" s="102" t="s">
        <v>120</v>
      </c>
      <c r="C5324" s="102" t="s">
        <v>121</v>
      </c>
      <c r="D5324" s="191">
        <v>45871.0</v>
      </c>
      <c r="E5324" s="102" t="s">
        <v>114</v>
      </c>
      <c r="F5324" s="102" t="s">
        <v>114</v>
      </c>
    </row>
    <row r="5325" hidden="1">
      <c r="A5325" s="102" t="s">
        <v>2632</v>
      </c>
      <c r="B5325" s="102" t="s">
        <v>116</v>
      </c>
      <c r="C5325" s="102" t="s">
        <v>117</v>
      </c>
      <c r="D5325" s="191">
        <v>45871.0</v>
      </c>
      <c r="E5325" s="102" t="s">
        <v>114</v>
      </c>
      <c r="F5325" s="102" t="s">
        <v>114</v>
      </c>
    </row>
    <row r="5326" hidden="1">
      <c r="A5326" s="102" t="s">
        <v>2530</v>
      </c>
      <c r="B5326" s="102" t="s">
        <v>906</v>
      </c>
      <c r="C5326" s="102" t="s">
        <v>907</v>
      </c>
      <c r="D5326" s="191">
        <v>45871.0</v>
      </c>
      <c r="E5326" s="102" t="s">
        <v>225</v>
      </c>
      <c r="F5326" s="102" t="s">
        <v>225</v>
      </c>
    </row>
    <row r="5327" hidden="1">
      <c r="A5327" s="102" t="s">
        <v>2530</v>
      </c>
      <c r="B5327" s="102" t="s">
        <v>896</v>
      </c>
      <c r="C5327" s="102" t="s">
        <v>897</v>
      </c>
      <c r="D5327" s="191">
        <v>45871.0</v>
      </c>
      <c r="E5327" s="102" t="s">
        <v>225</v>
      </c>
      <c r="F5327" s="102" t="s">
        <v>225</v>
      </c>
    </row>
    <row r="5328">
      <c r="A5328" s="102" t="s">
        <v>2530</v>
      </c>
      <c r="B5328" s="102" t="s">
        <v>621</v>
      </c>
      <c r="C5328" s="102" t="s">
        <v>622</v>
      </c>
      <c r="D5328" s="191">
        <v>45871.0</v>
      </c>
      <c r="E5328" s="102" t="s">
        <v>225</v>
      </c>
      <c r="F5328" s="102" t="s">
        <v>225</v>
      </c>
    </row>
    <row r="5329" hidden="1">
      <c r="A5329" s="102" t="s">
        <v>2530</v>
      </c>
      <c r="B5329" s="102" t="s">
        <v>369</v>
      </c>
      <c r="C5329" s="102" t="s">
        <v>39</v>
      </c>
      <c r="D5329" s="191">
        <v>45871.0</v>
      </c>
      <c r="E5329" s="102" t="s">
        <v>225</v>
      </c>
      <c r="F5329" s="102" t="s">
        <v>225</v>
      </c>
    </row>
    <row r="5330" hidden="1">
      <c r="A5330" s="102" t="s">
        <v>2530</v>
      </c>
      <c r="B5330" s="102" t="s">
        <v>361</v>
      </c>
      <c r="C5330" s="102" t="s">
        <v>362</v>
      </c>
      <c r="D5330" s="191">
        <v>45871.0</v>
      </c>
      <c r="E5330" s="102" t="s">
        <v>225</v>
      </c>
      <c r="F5330" s="102" t="s">
        <v>225</v>
      </c>
    </row>
    <row r="5331" hidden="1">
      <c r="A5331" s="102" t="s">
        <v>2530</v>
      </c>
      <c r="B5331" s="102" t="s">
        <v>357</v>
      </c>
      <c r="C5331" s="102" t="s">
        <v>358</v>
      </c>
      <c r="D5331" s="191">
        <v>45871.0</v>
      </c>
      <c r="E5331" s="102" t="s">
        <v>225</v>
      </c>
      <c r="F5331" s="102" t="s">
        <v>225</v>
      </c>
    </row>
    <row r="5332" hidden="1">
      <c r="A5332" s="102" t="s">
        <v>2530</v>
      </c>
      <c r="B5332" s="102" t="s">
        <v>246</v>
      </c>
      <c r="C5332" s="102" t="s">
        <v>130</v>
      </c>
      <c r="D5332" s="191">
        <v>45871.0</v>
      </c>
      <c r="E5332" s="102" t="s">
        <v>225</v>
      </c>
      <c r="F5332" s="102" t="s">
        <v>225</v>
      </c>
    </row>
    <row r="5333" hidden="1">
      <c r="A5333" s="102" t="s">
        <v>2530</v>
      </c>
      <c r="B5333" s="102" t="s">
        <v>230</v>
      </c>
      <c r="C5333" s="102" t="s">
        <v>231</v>
      </c>
      <c r="D5333" s="172">
        <v>45871.0</v>
      </c>
      <c r="E5333" s="102" t="s">
        <v>232</v>
      </c>
      <c r="F5333" s="102" t="s">
        <v>225</v>
      </c>
    </row>
    <row r="5334" hidden="1">
      <c r="A5334" s="102" t="s">
        <v>2530</v>
      </c>
      <c r="B5334" s="102" t="s">
        <v>227</v>
      </c>
      <c r="C5334" s="102" t="s">
        <v>228</v>
      </c>
      <c r="D5334" s="191">
        <v>45871.0</v>
      </c>
      <c r="E5334" s="102" t="s">
        <v>225</v>
      </c>
      <c r="F5334" s="102" t="s">
        <v>225</v>
      </c>
    </row>
    <row r="5335" hidden="1">
      <c r="A5335" s="102" t="s">
        <v>2626</v>
      </c>
      <c r="B5335" s="102" t="s">
        <v>845</v>
      </c>
      <c r="C5335" s="102" t="s">
        <v>846</v>
      </c>
      <c r="D5335" s="191">
        <v>45871.0</v>
      </c>
      <c r="E5335" s="102" t="s">
        <v>190</v>
      </c>
      <c r="F5335" s="102" t="s">
        <v>190</v>
      </c>
    </row>
    <row r="5336" hidden="1">
      <c r="A5336" s="102" t="s">
        <v>2626</v>
      </c>
      <c r="B5336" s="102" t="s">
        <v>802</v>
      </c>
      <c r="C5336" s="102" t="s">
        <v>803</v>
      </c>
      <c r="D5336" s="191">
        <v>45871.0</v>
      </c>
      <c r="E5336" s="102" t="s">
        <v>190</v>
      </c>
      <c r="F5336" s="102" t="s">
        <v>190</v>
      </c>
    </row>
    <row r="5337" hidden="1">
      <c r="A5337" s="102" t="s">
        <v>2626</v>
      </c>
      <c r="B5337" s="102" t="s">
        <v>187</v>
      </c>
      <c r="C5337" s="102" t="s">
        <v>189</v>
      </c>
      <c r="D5337" s="191">
        <v>45871.0</v>
      </c>
      <c r="E5337" s="102" t="s">
        <v>190</v>
      </c>
      <c r="F5337" s="102" t="s">
        <v>190</v>
      </c>
    </row>
    <row r="5338" hidden="1">
      <c r="A5338" s="102" t="s">
        <v>2540</v>
      </c>
      <c r="B5338" s="102" t="s">
        <v>863</v>
      </c>
      <c r="C5338" s="102" t="s">
        <v>864</v>
      </c>
      <c r="D5338" s="191">
        <v>45871.0</v>
      </c>
      <c r="E5338" s="102" t="s">
        <v>232</v>
      </c>
      <c r="F5338" s="102" t="s">
        <v>232</v>
      </c>
    </row>
    <row r="5339" hidden="1">
      <c r="A5339" s="102" t="s">
        <v>2540</v>
      </c>
      <c r="B5339" s="102" t="s">
        <v>373</v>
      </c>
      <c r="C5339" s="102" t="s">
        <v>374</v>
      </c>
      <c r="D5339" s="191">
        <v>45871.0</v>
      </c>
      <c r="E5339" s="102" t="s">
        <v>232</v>
      </c>
      <c r="F5339" s="102" t="s">
        <v>232</v>
      </c>
    </row>
    <row r="5340" hidden="1">
      <c r="A5340" s="102" t="s">
        <v>2540</v>
      </c>
      <c r="B5340" s="102" t="s">
        <v>323</v>
      </c>
      <c r="C5340" s="102" t="s">
        <v>324</v>
      </c>
      <c r="D5340" s="191">
        <v>45871.0</v>
      </c>
      <c r="E5340" s="102" t="s">
        <v>232</v>
      </c>
      <c r="F5340" s="102" t="s">
        <v>232</v>
      </c>
    </row>
    <row r="5341" hidden="1">
      <c r="A5341" s="102" t="s">
        <v>2540</v>
      </c>
      <c r="B5341" s="102" t="s">
        <v>304</v>
      </c>
      <c r="C5341" s="102" t="s">
        <v>305</v>
      </c>
      <c r="D5341" s="191">
        <v>45871.0</v>
      </c>
      <c r="E5341" s="102" t="s">
        <v>232</v>
      </c>
      <c r="F5341" s="102" t="s">
        <v>232</v>
      </c>
    </row>
    <row r="5342" hidden="1">
      <c r="A5342" s="102" t="s">
        <v>2584</v>
      </c>
      <c r="B5342" s="102" t="s">
        <v>884</v>
      </c>
      <c r="C5342" s="102" t="s">
        <v>885</v>
      </c>
      <c r="D5342" s="191">
        <v>45871.0</v>
      </c>
      <c r="E5342" s="102" t="s">
        <v>472</v>
      </c>
      <c r="F5342" s="102" t="s">
        <v>472</v>
      </c>
    </row>
    <row r="5343" hidden="1">
      <c r="A5343" s="102" t="s">
        <v>2584</v>
      </c>
      <c r="B5343" s="102" t="s">
        <v>707</v>
      </c>
      <c r="C5343" s="102" t="s">
        <v>708</v>
      </c>
      <c r="D5343" s="191">
        <v>45871.0</v>
      </c>
      <c r="E5343" s="102" t="s">
        <v>472</v>
      </c>
      <c r="F5343" s="102" t="s">
        <v>472</v>
      </c>
    </row>
    <row r="5344" hidden="1">
      <c r="A5344" s="102" t="s">
        <v>2584</v>
      </c>
      <c r="B5344" s="102" t="s">
        <v>687</v>
      </c>
      <c r="C5344" s="102" t="s">
        <v>688</v>
      </c>
      <c r="D5344" s="191">
        <v>45871.0</v>
      </c>
      <c r="E5344" s="102" t="s">
        <v>472</v>
      </c>
      <c r="F5344" s="102" t="s">
        <v>472</v>
      </c>
    </row>
    <row r="5345" hidden="1">
      <c r="A5345" s="102" t="s">
        <v>2584</v>
      </c>
      <c r="B5345" s="102" t="s">
        <v>508</v>
      </c>
      <c r="C5345" s="102" t="s">
        <v>509</v>
      </c>
      <c r="D5345" s="191">
        <v>45871.0</v>
      </c>
      <c r="E5345" s="102" t="s">
        <v>472</v>
      </c>
      <c r="F5345" s="102" t="s">
        <v>472</v>
      </c>
    </row>
    <row r="5346" hidden="1">
      <c r="A5346" s="102" t="s">
        <v>2584</v>
      </c>
      <c r="B5346" s="102" t="s">
        <v>504</v>
      </c>
      <c r="C5346" s="102" t="s">
        <v>505</v>
      </c>
      <c r="D5346" s="191">
        <v>45871.0</v>
      </c>
      <c r="E5346" s="102" t="s">
        <v>472</v>
      </c>
      <c r="F5346" s="102" t="s">
        <v>472</v>
      </c>
    </row>
    <row r="5347" hidden="1">
      <c r="A5347" s="102" t="s">
        <v>2584</v>
      </c>
      <c r="B5347" s="102" t="s">
        <v>496</v>
      </c>
      <c r="C5347" s="102" t="s">
        <v>497</v>
      </c>
      <c r="D5347" s="191">
        <v>45871.0</v>
      </c>
      <c r="E5347" s="102" t="s">
        <v>472</v>
      </c>
      <c r="F5347" s="102" t="s">
        <v>472</v>
      </c>
    </row>
    <row r="5348" hidden="1">
      <c r="A5348" s="102" t="s">
        <v>2560</v>
      </c>
      <c r="B5348" s="102" t="s">
        <v>849</v>
      </c>
      <c r="C5348" s="102" t="s">
        <v>850</v>
      </c>
      <c r="D5348" s="191">
        <v>45902.0</v>
      </c>
      <c r="E5348" s="102" t="s">
        <v>306</v>
      </c>
      <c r="F5348" s="102" t="s">
        <v>306</v>
      </c>
    </row>
    <row r="5349" hidden="1">
      <c r="A5349" s="102" t="s">
        <v>2560</v>
      </c>
      <c r="B5349" s="102" t="s">
        <v>730</v>
      </c>
      <c r="C5349" s="102" t="s">
        <v>731</v>
      </c>
      <c r="D5349" s="191">
        <v>45902.0</v>
      </c>
      <c r="E5349" s="102" t="s">
        <v>306</v>
      </c>
      <c r="F5349" s="102" t="s">
        <v>306</v>
      </c>
    </row>
    <row r="5350" hidden="1">
      <c r="A5350" s="102" t="s">
        <v>2560</v>
      </c>
      <c r="B5350" s="102" t="s">
        <v>670</v>
      </c>
      <c r="C5350" s="102" t="s">
        <v>671</v>
      </c>
      <c r="D5350" s="191">
        <v>45902.0</v>
      </c>
      <c r="E5350" s="102" t="s">
        <v>306</v>
      </c>
      <c r="F5350" s="102" t="s">
        <v>306</v>
      </c>
    </row>
    <row r="5351" hidden="1">
      <c r="A5351" s="102" t="s">
        <v>2560</v>
      </c>
      <c r="B5351" s="102" t="s">
        <v>309</v>
      </c>
      <c r="C5351" s="102" t="s">
        <v>310</v>
      </c>
      <c r="D5351" s="191">
        <v>45902.0</v>
      </c>
      <c r="E5351" s="102" t="s">
        <v>232</v>
      </c>
      <c r="F5351" s="102" t="s">
        <v>306</v>
      </c>
    </row>
    <row r="5352" hidden="1">
      <c r="A5352" s="102" t="s">
        <v>2633</v>
      </c>
      <c r="B5352" s="102" t="s">
        <v>126</v>
      </c>
      <c r="C5352" s="102" t="s">
        <v>127</v>
      </c>
      <c r="D5352" s="191">
        <v>45902.0</v>
      </c>
      <c r="E5352" s="102" t="s">
        <v>114</v>
      </c>
      <c r="F5352" s="102" t="s">
        <v>114</v>
      </c>
    </row>
    <row r="5353" hidden="1">
      <c r="A5353" s="102" t="s">
        <v>2633</v>
      </c>
      <c r="B5353" s="102" t="s">
        <v>120</v>
      </c>
      <c r="C5353" s="102" t="s">
        <v>121</v>
      </c>
      <c r="D5353" s="191">
        <v>45902.0</v>
      </c>
      <c r="E5353" s="102" t="s">
        <v>114</v>
      </c>
      <c r="F5353" s="102" t="s">
        <v>114</v>
      </c>
    </row>
    <row r="5354" hidden="1">
      <c r="A5354" s="102" t="s">
        <v>2633</v>
      </c>
      <c r="B5354" s="102" t="s">
        <v>111</v>
      </c>
      <c r="C5354" s="102" t="s">
        <v>112</v>
      </c>
      <c r="D5354" s="191">
        <v>45902.0</v>
      </c>
      <c r="E5354" s="102" t="s">
        <v>114</v>
      </c>
      <c r="F5354" s="102" t="s">
        <v>114</v>
      </c>
    </row>
    <row r="5355" hidden="1">
      <c r="A5355" s="102" t="s">
        <v>2531</v>
      </c>
      <c r="B5355" s="102" t="s">
        <v>906</v>
      </c>
      <c r="C5355" s="102" t="s">
        <v>907</v>
      </c>
      <c r="D5355" s="191">
        <v>45902.0</v>
      </c>
      <c r="E5355" s="102" t="s">
        <v>225</v>
      </c>
      <c r="F5355" s="102" t="s">
        <v>225</v>
      </c>
    </row>
    <row r="5356" hidden="1">
      <c r="A5356" s="102" t="s">
        <v>2531</v>
      </c>
      <c r="B5356" s="102" t="s">
        <v>896</v>
      </c>
      <c r="C5356" s="102" t="s">
        <v>897</v>
      </c>
      <c r="D5356" s="191">
        <v>45902.0</v>
      </c>
      <c r="E5356" s="102" t="s">
        <v>225</v>
      </c>
      <c r="F5356" s="102" t="s">
        <v>225</v>
      </c>
    </row>
    <row r="5357">
      <c r="A5357" s="102" t="s">
        <v>2531</v>
      </c>
      <c r="B5357" s="102" t="s">
        <v>621</v>
      </c>
      <c r="C5357" s="102" t="s">
        <v>622</v>
      </c>
      <c r="D5357" s="191">
        <v>45902.0</v>
      </c>
      <c r="E5357" s="102" t="s">
        <v>225</v>
      </c>
      <c r="F5357" s="102" t="s">
        <v>225</v>
      </c>
    </row>
    <row r="5358" hidden="1">
      <c r="A5358" s="102" t="s">
        <v>2531</v>
      </c>
      <c r="B5358" s="102" t="s">
        <v>369</v>
      </c>
      <c r="C5358" s="102" t="s">
        <v>39</v>
      </c>
      <c r="D5358" s="191">
        <v>45902.0</v>
      </c>
      <c r="E5358" s="102" t="s">
        <v>225</v>
      </c>
      <c r="F5358" s="102" t="s">
        <v>225</v>
      </c>
    </row>
    <row r="5359" hidden="1">
      <c r="A5359" s="102" t="s">
        <v>2531</v>
      </c>
      <c r="B5359" s="102" t="s">
        <v>361</v>
      </c>
      <c r="C5359" s="102" t="s">
        <v>362</v>
      </c>
      <c r="D5359" s="191">
        <v>45902.0</v>
      </c>
      <c r="E5359" s="102" t="s">
        <v>225</v>
      </c>
      <c r="F5359" s="102" t="s">
        <v>225</v>
      </c>
    </row>
    <row r="5360" hidden="1">
      <c r="A5360" s="102" t="s">
        <v>2531</v>
      </c>
      <c r="B5360" s="102" t="s">
        <v>357</v>
      </c>
      <c r="C5360" s="102" t="s">
        <v>358</v>
      </c>
      <c r="D5360" s="191">
        <v>45902.0</v>
      </c>
      <c r="E5360" s="102" t="s">
        <v>225</v>
      </c>
      <c r="F5360" s="102" t="s">
        <v>225</v>
      </c>
    </row>
    <row r="5361" hidden="1">
      <c r="A5361" s="102" t="s">
        <v>2531</v>
      </c>
      <c r="B5361" s="102" t="s">
        <v>243</v>
      </c>
      <c r="C5361" s="102" t="s">
        <v>244</v>
      </c>
      <c r="D5361" s="191">
        <v>45902.0</v>
      </c>
      <c r="E5361" s="102" t="s">
        <v>225</v>
      </c>
      <c r="F5361" s="102" t="s">
        <v>225</v>
      </c>
    </row>
    <row r="5362" hidden="1">
      <c r="A5362" s="102" t="s">
        <v>2531</v>
      </c>
      <c r="B5362" s="102" t="s">
        <v>240</v>
      </c>
      <c r="C5362" s="102" t="s">
        <v>241</v>
      </c>
      <c r="D5362" s="191">
        <v>45902.0</v>
      </c>
      <c r="E5362" s="102" t="s">
        <v>225</v>
      </c>
      <c r="F5362" s="102" t="s">
        <v>225</v>
      </c>
    </row>
    <row r="5363" hidden="1">
      <c r="A5363" s="102" t="s">
        <v>2531</v>
      </c>
      <c r="B5363" s="102" t="s">
        <v>227</v>
      </c>
      <c r="C5363" s="102" t="s">
        <v>228</v>
      </c>
      <c r="D5363" s="191">
        <v>45902.0</v>
      </c>
      <c r="E5363" s="102" t="s">
        <v>225</v>
      </c>
      <c r="F5363" s="102" t="s">
        <v>225</v>
      </c>
    </row>
    <row r="5364" hidden="1">
      <c r="A5364" s="102" t="s">
        <v>2639</v>
      </c>
      <c r="B5364" s="102" t="s">
        <v>783</v>
      </c>
      <c r="C5364" s="102" t="s">
        <v>784</v>
      </c>
      <c r="D5364" s="191">
        <v>45902.0</v>
      </c>
      <c r="E5364" s="102" t="s">
        <v>50</v>
      </c>
      <c r="F5364" s="102" t="s">
        <v>50</v>
      </c>
    </row>
    <row r="5365" hidden="1">
      <c r="A5365" s="102" t="s">
        <v>2639</v>
      </c>
      <c r="B5365" s="102" t="s">
        <v>755</v>
      </c>
      <c r="C5365" s="102" t="s">
        <v>756</v>
      </c>
      <c r="D5365" s="191">
        <v>45902.0</v>
      </c>
      <c r="E5365" s="102" t="s">
        <v>50</v>
      </c>
      <c r="F5365" s="102" t="s">
        <v>50</v>
      </c>
    </row>
    <row r="5366" hidden="1">
      <c r="A5366" s="102" t="s">
        <v>2639</v>
      </c>
      <c r="B5366" s="102" t="s">
        <v>665</v>
      </c>
      <c r="C5366" s="102" t="s">
        <v>666</v>
      </c>
      <c r="D5366" s="191">
        <v>45902.0</v>
      </c>
      <c r="E5366" s="102" t="s">
        <v>50</v>
      </c>
      <c r="F5366" s="102" t="s">
        <v>50</v>
      </c>
    </row>
    <row r="5367" hidden="1">
      <c r="A5367" s="102" t="s">
        <v>2639</v>
      </c>
      <c r="B5367" s="102" t="s">
        <v>174</v>
      </c>
      <c r="C5367" s="102" t="s">
        <v>175</v>
      </c>
      <c r="D5367" s="191">
        <v>45902.0</v>
      </c>
      <c r="E5367" s="102" t="s">
        <v>50</v>
      </c>
      <c r="F5367" s="102" t="s">
        <v>50</v>
      </c>
    </row>
    <row r="5368" hidden="1">
      <c r="A5368" s="102" t="s">
        <v>2639</v>
      </c>
      <c r="B5368" s="102" t="s">
        <v>171</v>
      </c>
      <c r="C5368" s="102" t="s">
        <v>172</v>
      </c>
      <c r="D5368" s="191">
        <v>45902.0</v>
      </c>
      <c r="E5368" s="102" t="s">
        <v>50</v>
      </c>
      <c r="F5368" s="102" t="s">
        <v>50</v>
      </c>
    </row>
    <row r="5369" hidden="1">
      <c r="A5369" s="102" t="s">
        <v>2627</v>
      </c>
      <c r="B5369" s="102" t="s">
        <v>845</v>
      </c>
      <c r="C5369" s="102" t="s">
        <v>846</v>
      </c>
      <c r="D5369" s="191">
        <v>45902.0</v>
      </c>
      <c r="E5369" s="102" t="s">
        <v>190</v>
      </c>
      <c r="F5369" s="102" t="s">
        <v>190</v>
      </c>
    </row>
    <row r="5370" hidden="1">
      <c r="A5370" s="102" t="s">
        <v>2627</v>
      </c>
      <c r="B5370" s="102" t="s">
        <v>802</v>
      </c>
      <c r="C5370" s="102" t="s">
        <v>803</v>
      </c>
      <c r="D5370" s="191">
        <v>45902.0</v>
      </c>
      <c r="E5370" s="102" t="s">
        <v>190</v>
      </c>
      <c r="F5370" s="102" t="s">
        <v>190</v>
      </c>
    </row>
    <row r="5371" hidden="1">
      <c r="A5371" s="102" t="s">
        <v>2627</v>
      </c>
      <c r="B5371" s="102" t="s">
        <v>187</v>
      </c>
      <c r="C5371" s="102" t="s">
        <v>189</v>
      </c>
      <c r="D5371" s="191">
        <v>45902.0</v>
      </c>
      <c r="E5371" s="102" t="s">
        <v>190</v>
      </c>
      <c r="F5371" s="102" t="s">
        <v>190</v>
      </c>
    </row>
    <row r="5372" hidden="1">
      <c r="A5372" s="102" t="s">
        <v>2541</v>
      </c>
      <c r="B5372" s="102" t="s">
        <v>863</v>
      </c>
      <c r="C5372" s="102" t="s">
        <v>864</v>
      </c>
      <c r="D5372" s="191">
        <v>45902.0</v>
      </c>
      <c r="E5372" s="102" t="s">
        <v>232</v>
      </c>
      <c r="F5372" s="102" t="s">
        <v>232</v>
      </c>
    </row>
    <row r="5373" hidden="1">
      <c r="A5373" s="102" t="s">
        <v>2541</v>
      </c>
      <c r="B5373" s="102" t="s">
        <v>730</v>
      </c>
      <c r="C5373" s="102" t="s">
        <v>731</v>
      </c>
      <c r="D5373" s="191">
        <v>45902.0</v>
      </c>
      <c r="E5373" s="102" t="s">
        <v>306</v>
      </c>
      <c r="F5373" s="102" t="s">
        <v>232</v>
      </c>
    </row>
    <row r="5374" hidden="1">
      <c r="A5374" s="102" t="s">
        <v>2541</v>
      </c>
      <c r="B5374" s="102" t="s">
        <v>415</v>
      </c>
      <c r="C5374" s="102" t="s">
        <v>416</v>
      </c>
      <c r="D5374" s="191">
        <v>45902.0</v>
      </c>
      <c r="E5374" s="102" t="s">
        <v>306</v>
      </c>
      <c r="F5374" s="102" t="s">
        <v>232</v>
      </c>
    </row>
    <row r="5375" hidden="1">
      <c r="A5375" s="102" t="s">
        <v>2541</v>
      </c>
      <c r="B5375" s="102" t="s">
        <v>373</v>
      </c>
      <c r="C5375" s="102" t="s">
        <v>374</v>
      </c>
      <c r="D5375" s="191">
        <v>45902.0</v>
      </c>
      <c r="E5375" s="102" t="s">
        <v>232</v>
      </c>
      <c r="F5375" s="102" t="s">
        <v>232</v>
      </c>
    </row>
    <row r="5376" hidden="1">
      <c r="A5376" s="102" t="s">
        <v>2541</v>
      </c>
      <c r="B5376" s="102" t="s">
        <v>323</v>
      </c>
      <c r="C5376" s="102" t="s">
        <v>324</v>
      </c>
      <c r="D5376" s="191">
        <v>45902.0</v>
      </c>
      <c r="E5376" s="102" t="s">
        <v>232</v>
      </c>
      <c r="F5376" s="102" t="s">
        <v>232</v>
      </c>
    </row>
    <row r="5377" hidden="1">
      <c r="A5377" s="102" t="s">
        <v>2541</v>
      </c>
      <c r="B5377" s="102" t="s">
        <v>304</v>
      </c>
      <c r="C5377" s="102" t="s">
        <v>305</v>
      </c>
      <c r="D5377" s="191">
        <v>45902.0</v>
      </c>
      <c r="E5377" s="102" t="s">
        <v>232</v>
      </c>
      <c r="F5377" s="102" t="s">
        <v>232</v>
      </c>
    </row>
    <row r="5378" hidden="1">
      <c r="A5378" s="102" t="s">
        <v>2541</v>
      </c>
      <c r="B5378" s="102" t="s">
        <v>298</v>
      </c>
      <c r="C5378" s="102" t="s">
        <v>299</v>
      </c>
      <c r="D5378" s="191">
        <v>45902.0</v>
      </c>
      <c r="E5378" s="102" t="s">
        <v>232</v>
      </c>
      <c r="F5378" s="102" t="s">
        <v>232</v>
      </c>
    </row>
    <row r="5379" hidden="1">
      <c r="A5379" s="102" t="s">
        <v>2541</v>
      </c>
      <c r="B5379" s="102" t="s">
        <v>271</v>
      </c>
      <c r="C5379" s="102" t="s">
        <v>272</v>
      </c>
      <c r="D5379" s="191">
        <v>45902.0</v>
      </c>
      <c r="E5379" s="102" t="s">
        <v>232</v>
      </c>
      <c r="F5379" s="102" t="s">
        <v>232</v>
      </c>
    </row>
    <row r="5380" hidden="1">
      <c r="A5380" s="102" t="s">
        <v>2541</v>
      </c>
      <c r="B5380" s="102" t="s">
        <v>243</v>
      </c>
      <c r="C5380" s="102" t="s">
        <v>244</v>
      </c>
      <c r="D5380" s="191">
        <v>45902.0</v>
      </c>
      <c r="E5380" s="102" t="s">
        <v>225</v>
      </c>
      <c r="F5380" s="102" t="s">
        <v>232</v>
      </c>
    </row>
    <row r="5381" hidden="1">
      <c r="A5381" s="102" t="s">
        <v>2585</v>
      </c>
      <c r="B5381" s="102" t="s">
        <v>884</v>
      </c>
      <c r="C5381" s="102" t="s">
        <v>885</v>
      </c>
      <c r="D5381" s="191">
        <v>45902.0</v>
      </c>
      <c r="E5381" s="102" t="s">
        <v>472</v>
      </c>
      <c r="F5381" s="102" t="s">
        <v>472</v>
      </c>
    </row>
    <row r="5382" hidden="1">
      <c r="A5382" s="102" t="s">
        <v>2585</v>
      </c>
      <c r="B5382" s="102" t="s">
        <v>514</v>
      </c>
      <c r="C5382" s="102" t="s">
        <v>515</v>
      </c>
      <c r="D5382" s="191">
        <v>45902.0</v>
      </c>
      <c r="E5382" s="102" t="s">
        <v>472</v>
      </c>
      <c r="F5382" s="102" t="s">
        <v>472</v>
      </c>
    </row>
    <row r="5383" hidden="1">
      <c r="A5383" s="102" t="s">
        <v>2585</v>
      </c>
      <c r="B5383" s="102" t="s">
        <v>508</v>
      </c>
      <c r="C5383" s="102" t="s">
        <v>509</v>
      </c>
      <c r="D5383" s="191">
        <v>45902.0</v>
      </c>
      <c r="E5383" s="102" t="s">
        <v>472</v>
      </c>
      <c r="F5383" s="102" t="s">
        <v>472</v>
      </c>
    </row>
    <row r="5384" hidden="1">
      <c r="A5384" s="102" t="s">
        <v>2585</v>
      </c>
      <c r="B5384" s="102" t="s">
        <v>504</v>
      </c>
      <c r="C5384" s="102" t="s">
        <v>505</v>
      </c>
      <c r="D5384" s="191">
        <v>45902.0</v>
      </c>
      <c r="E5384" s="102" t="s">
        <v>472</v>
      </c>
      <c r="F5384" s="102" t="s">
        <v>472</v>
      </c>
    </row>
    <row r="5385" hidden="1">
      <c r="A5385" s="102" t="s">
        <v>2585</v>
      </c>
      <c r="B5385" s="102" t="s">
        <v>496</v>
      </c>
      <c r="C5385" s="102" t="s">
        <v>497</v>
      </c>
      <c r="D5385" s="191">
        <v>45902.0</v>
      </c>
      <c r="E5385" s="102" t="s">
        <v>472</v>
      </c>
      <c r="F5385" s="102" t="s">
        <v>472</v>
      </c>
    </row>
    <row r="5386" hidden="1">
      <c r="A5386" s="102" t="s">
        <v>2604</v>
      </c>
      <c r="B5386" s="102" t="s">
        <v>768</v>
      </c>
      <c r="C5386" s="102" t="s">
        <v>769</v>
      </c>
      <c r="D5386" s="191">
        <v>45932.0</v>
      </c>
      <c r="E5386" s="102" t="s">
        <v>141</v>
      </c>
      <c r="F5386" s="102" t="s">
        <v>141</v>
      </c>
    </row>
    <row r="5387" hidden="1">
      <c r="A5387" s="102" t="s">
        <v>2604</v>
      </c>
      <c r="B5387" s="102" t="s">
        <v>719</v>
      </c>
      <c r="C5387" s="102" t="s">
        <v>720</v>
      </c>
      <c r="D5387" s="191">
        <v>45932.0</v>
      </c>
      <c r="E5387" s="102" t="s">
        <v>141</v>
      </c>
      <c r="F5387" s="102" t="s">
        <v>141</v>
      </c>
    </row>
    <row r="5388" hidden="1">
      <c r="A5388" s="102" t="s">
        <v>2604</v>
      </c>
      <c r="B5388" s="102" t="s">
        <v>160</v>
      </c>
      <c r="C5388" s="102" t="s">
        <v>161</v>
      </c>
      <c r="D5388" s="191">
        <v>45932.0</v>
      </c>
      <c r="E5388" s="102" t="s">
        <v>141</v>
      </c>
      <c r="F5388" s="102" t="s">
        <v>141</v>
      </c>
    </row>
    <row r="5389" hidden="1">
      <c r="A5389" s="102" t="s">
        <v>2604</v>
      </c>
      <c r="B5389" s="102" t="s">
        <v>147</v>
      </c>
      <c r="C5389" s="102" t="s">
        <v>148</v>
      </c>
      <c r="D5389" s="191">
        <v>45932.0</v>
      </c>
      <c r="E5389" s="102" t="s">
        <v>141</v>
      </c>
      <c r="F5389" s="102" t="s">
        <v>141</v>
      </c>
    </row>
    <row r="5390" hidden="1">
      <c r="A5390" s="102" t="s">
        <v>2592</v>
      </c>
      <c r="B5390" s="102" t="s">
        <v>899</v>
      </c>
      <c r="C5390" s="102" t="s">
        <v>900</v>
      </c>
      <c r="D5390" s="191">
        <v>45932.0</v>
      </c>
      <c r="E5390" s="102" t="s">
        <v>293</v>
      </c>
      <c r="F5390" s="102" t="s">
        <v>293</v>
      </c>
    </row>
    <row r="5391" hidden="1">
      <c r="A5391" s="102" t="s">
        <v>2592</v>
      </c>
      <c r="B5391" s="102" t="s">
        <v>875</v>
      </c>
      <c r="C5391" s="102" t="s">
        <v>876</v>
      </c>
      <c r="D5391" s="191">
        <v>45932.0</v>
      </c>
      <c r="E5391" s="102" t="s">
        <v>293</v>
      </c>
      <c r="F5391" s="102" t="s">
        <v>293</v>
      </c>
    </row>
    <row r="5392" hidden="1">
      <c r="A5392" s="102" t="s">
        <v>2592</v>
      </c>
      <c r="B5392" s="102" t="s">
        <v>812</v>
      </c>
      <c r="C5392" s="102" t="s">
        <v>813</v>
      </c>
      <c r="D5392" s="191">
        <v>45932.0</v>
      </c>
      <c r="E5392" s="102" t="s">
        <v>293</v>
      </c>
      <c r="F5392" s="102" t="s">
        <v>293</v>
      </c>
    </row>
    <row r="5393" hidden="1">
      <c r="A5393" s="102" t="s">
        <v>2592</v>
      </c>
      <c r="B5393" s="102" t="s">
        <v>574</v>
      </c>
      <c r="C5393" s="102" t="s">
        <v>575</v>
      </c>
      <c r="D5393" s="191">
        <v>45932.0</v>
      </c>
      <c r="E5393" s="102" t="s">
        <v>293</v>
      </c>
      <c r="F5393" s="102" t="s">
        <v>293</v>
      </c>
    </row>
    <row r="5394" hidden="1">
      <c r="A5394" s="102" t="s">
        <v>2592</v>
      </c>
      <c r="B5394" s="102" t="s">
        <v>567</v>
      </c>
      <c r="C5394" s="102" t="s">
        <v>568</v>
      </c>
      <c r="D5394" s="191">
        <v>45932.0</v>
      </c>
      <c r="E5394" s="102" t="s">
        <v>293</v>
      </c>
      <c r="F5394" s="102" t="s">
        <v>293</v>
      </c>
    </row>
    <row r="5395" hidden="1">
      <c r="A5395" s="102" t="s">
        <v>2592</v>
      </c>
      <c r="B5395" s="102" t="s">
        <v>561</v>
      </c>
      <c r="C5395" s="102" t="s">
        <v>562</v>
      </c>
      <c r="D5395" s="191">
        <v>45932.0</v>
      </c>
      <c r="E5395" s="102" t="s">
        <v>293</v>
      </c>
      <c r="F5395" s="102" t="s">
        <v>293</v>
      </c>
    </row>
    <row r="5396" hidden="1">
      <c r="A5396" s="102" t="s">
        <v>2578</v>
      </c>
      <c r="B5396" s="102" t="s">
        <v>873</v>
      </c>
      <c r="C5396" s="102" t="s">
        <v>874</v>
      </c>
      <c r="D5396" s="191">
        <v>45963.0</v>
      </c>
      <c r="E5396" s="102" t="s">
        <v>453</v>
      </c>
      <c r="F5396" s="102" t="s">
        <v>453</v>
      </c>
    </row>
    <row r="5397" hidden="1">
      <c r="A5397" s="102" t="s">
        <v>2578</v>
      </c>
      <c r="B5397" s="102" t="s">
        <v>810</v>
      </c>
      <c r="C5397" s="102" t="s">
        <v>811</v>
      </c>
      <c r="D5397" s="191">
        <v>45963.0</v>
      </c>
      <c r="E5397" s="102" t="s">
        <v>453</v>
      </c>
      <c r="F5397" s="102" t="s">
        <v>453</v>
      </c>
    </row>
    <row r="5398" hidden="1">
      <c r="A5398" s="102" t="s">
        <v>2578</v>
      </c>
      <c r="B5398" s="102" t="s">
        <v>629</v>
      </c>
      <c r="C5398" s="102" t="s">
        <v>630</v>
      </c>
      <c r="D5398" s="191">
        <v>45963.0</v>
      </c>
      <c r="E5398" s="102" t="s">
        <v>453</v>
      </c>
      <c r="F5398" s="102" t="s">
        <v>453</v>
      </c>
    </row>
    <row r="5399" hidden="1">
      <c r="A5399" s="102" t="s">
        <v>2578</v>
      </c>
      <c r="B5399" s="102" t="s">
        <v>544</v>
      </c>
      <c r="C5399" s="102" t="s">
        <v>545</v>
      </c>
      <c r="D5399" s="172">
        <v>45963.0</v>
      </c>
      <c r="E5399" s="102" t="s">
        <v>449</v>
      </c>
      <c r="F5399" s="102" t="s">
        <v>453</v>
      </c>
    </row>
    <row r="5400" hidden="1">
      <c r="A5400" s="102" t="s">
        <v>2578</v>
      </c>
      <c r="B5400" s="102" t="s">
        <v>541</v>
      </c>
      <c r="C5400" s="102" t="s">
        <v>542</v>
      </c>
      <c r="D5400" s="191">
        <v>45963.0</v>
      </c>
      <c r="E5400" s="102" t="s">
        <v>449</v>
      </c>
      <c r="F5400" s="102" t="s">
        <v>453</v>
      </c>
    </row>
    <row r="5401" hidden="1">
      <c r="A5401" s="102" t="s">
        <v>2578</v>
      </c>
      <c r="B5401" s="102" t="s">
        <v>486</v>
      </c>
      <c r="C5401" s="102" t="s">
        <v>487</v>
      </c>
      <c r="D5401" s="191">
        <v>45963.0</v>
      </c>
      <c r="E5401" s="102" t="s">
        <v>453</v>
      </c>
      <c r="F5401" s="102" t="s">
        <v>453</v>
      </c>
    </row>
    <row r="5402" hidden="1">
      <c r="A5402" s="102" t="s">
        <v>2578</v>
      </c>
      <c r="B5402" s="102" t="s">
        <v>458</v>
      </c>
      <c r="C5402" s="102" t="s">
        <v>459</v>
      </c>
      <c r="D5402" s="191">
        <v>45963.0</v>
      </c>
      <c r="E5402" s="102" t="s">
        <v>453</v>
      </c>
      <c r="F5402" s="102" t="s">
        <v>453</v>
      </c>
    </row>
    <row r="5403" hidden="1">
      <c r="A5403" s="102" t="s">
        <v>2578</v>
      </c>
      <c r="B5403" s="102" t="s">
        <v>451</v>
      </c>
      <c r="C5403" s="102" t="s">
        <v>452</v>
      </c>
      <c r="D5403" s="191">
        <v>45963.0</v>
      </c>
      <c r="E5403" s="102" t="s">
        <v>453</v>
      </c>
      <c r="F5403" s="102" t="s">
        <v>453</v>
      </c>
    </row>
    <row r="5404" hidden="1">
      <c r="A5404" s="102" t="s">
        <v>2561</v>
      </c>
      <c r="B5404" s="102" t="s">
        <v>730</v>
      </c>
      <c r="C5404" s="102" t="s">
        <v>731</v>
      </c>
      <c r="D5404" s="191">
        <v>45963.0</v>
      </c>
      <c r="E5404" s="102" t="s">
        <v>306</v>
      </c>
      <c r="F5404" s="102" t="s">
        <v>306</v>
      </c>
    </row>
    <row r="5405" hidden="1">
      <c r="A5405" s="102" t="s">
        <v>2561</v>
      </c>
      <c r="B5405" s="102" t="s">
        <v>681</v>
      </c>
      <c r="C5405" s="102" t="s">
        <v>682</v>
      </c>
      <c r="D5405" s="191">
        <v>45963.0</v>
      </c>
      <c r="E5405" s="102" t="s">
        <v>306</v>
      </c>
      <c r="F5405" s="102" t="s">
        <v>306</v>
      </c>
    </row>
    <row r="5406" hidden="1">
      <c r="A5406" s="102" t="s">
        <v>2561</v>
      </c>
      <c r="B5406" s="102" t="s">
        <v>670</v>
      </c>
      <c r="C5406" s="102" t="s">
        <v>671</v>
      </c>
      <c r="D5406" s="191">
        <v>45963.0</v>
      </c>
      <c r="E5406" s="102" t="s">
        <v>306</v>
      </c>
      <c r="F5406" s="102" t="s">
        <v>306</v>
      </c>
    </row>
    <row r="5407" hidden="1">
      <c r="A5407" s="102" t="s">
        <v>2561</v>
      </c>
      <c r="B5407" s="102" t="s">
        <v>415</v>
      </c>
      <c r="C5407" s="102" t="s">
        <v>416</v>
      </c>
      <c r="D5407" s="191">
        <v>45963.0</v>
      </c>
      <c r="E5407" s="102" t="s">
        <v>306</v>
      </c>
      <c r="F5407" s="102" t="s">
        <v>306</v>
      </c>
    </row>
    <row r="5408" hidden="1">
      <c r="A5408" s="102" t="s">
        <v>2561</v>
      </c>
      <c r="B5408" s="102" t="s">
        <v>408</v>
      </c>
      <c r="C5408" s="102" t="s">
        <v>409</v>
      </c>
      <c r="D5408" s="172">
        <v>45963.0</v>
      </c>
      <c r="E5408" s="102" t="s">
        <v>306</v>
      </c>
      <c r="F5408" s="102" t="s">
        <v>306</v>
      </c>
    </row>
    <row r="5409" hidden="1">
      <c r="A5409" s="102" t="s">
        <v>2561</v>
      </c>
      <c r="B5409" s="102" t="s">
        <v>243</v>
      </c>
      <c r="C5409" s="102" t="s">
        <v>244</v>
      </c>
      <c r="D5409" s="191">
        <v>45963.0</v>
      </c>
      <c r="E5409" s="102" t="s">
        <v>225</v>
      </c>
      <c r="F5409" s="102" t="s">
        <v>306</v>
      </c>
    </row>
    <row r="5410" hidden="1">
      <c r="A5410" s="102" t="s">
        <v>2548</v>
      </c>
      <c r="B5410" s="102" t="s">
        <v>892</v>
      </c>
      <c r="C5410" s="102" t="s">
        <v>1272</v>
      </c>
      <c r="D5410" s="191">
        <v>45993.0</v>
      </c>
      <c r="E5410" s="102" t="s">
        <v>327</v>
      </c>
      <c r="F5410" s="102" t="s">
        <v>327</v>
      </c>
    </row>
    <row r="5411" hidden="1">
      <c r="A5411" s="102" t="s">
        <v>2548</v>
      </c>
      <c r="B5411" s="102" t="s">
        <v>626</v>
      </c>
      <c r="C5411" s="102" t="s">
        <v>627</v>
      </c>
      <c r="D5411" s="191">
        <v>45993.0</v>
      </c>
      <c r="E5411" s="102" t="s">
        <v>327</v>
      </c>
      <c r="F5411" s="102" t="s">
        <v>327</v>
      </c>
    </row>
    <row r="5412" hidden="1">
      <c r="A5412" s="102" t="s">
        <v>2548</v>
      </c>
      <c r="B5412" s="102" t="s">
        <v>405</v>
      </c>
      <c r="C5412" s="102" t="s">
        <v>406</v>
      </c>
      <c r="D5412" s="191">
        <v>45993.0</v>
      </c>
      <c r="E5412" s="102" t="s">
        <v>327</v>
      </c>
      <c r="F5412" s="102" t="s">
        <v>327</v>
      </c>
    </row>
    <row r="5413" hidden="1">
      <c r="A5413" s="102" t="s">
        <v>2548</v>
      </c>
      <c r="B5413" s="102" t="s">
        <v>376</v>
      </c>
      <c r="C5413" s="102" t="s">
        <v>377</v>
      </c>
      <c r="D5413" s="191">
        <v>45993.0</v>
      </c>
      <c r="E5413" s="102" t="s">
        <v>327</v>
      </c>
      <c r="F5413" s="102" t="s">
        <v>327</v>
      </c>
    </row>
    <row r="5414" hidden="1">
      <c r="A5414" s="102" t="s">
        <v>2548</v>
      </c>
      <c r="B5414" s="102" t="s">
        <v>353</v>
      </c>
      <c r="C5414" s="102" t="s">
        <v>354</v>
      </c>
      <c r="D5414" s="191">
        <v>45993.0</v>
      </c>
      <c r="E5414" s="102" t="s">
        <v>327</v>
      </c>
      <c r="F5414" s="102" t="s">
        <v>327</v>
      </c>
    </row>
    <row r="5415" hidden="1">
      <c r="A5415" s="102" t="s">
        <v>2548</v>
      </c>
      <c r="B5415" s="102" t="s">
        <v>333</v>
      </c>
      <c r="C5415" s="102" t="s">
        <v>268</v>
      </c>
      <c r="D5415" s="191">
        <v>45993.0</v>
      </c>
      <c r="E5415" s="102" t="s">
        <v>327</v>
      </c>
      <c r="F5415" s="102" t="s">
        <v>327</v>
      </c>
    </row>
    <row r="5416" hidden="1">
      <c r="A5416" s="102" t="s">
        <v>2570</v>
      </c>
      <c r="B5416" s="102" t="s">
        <v>866</v>
      </c>
      <c r="C5416" s="102" t="s">
        <v>867</v>
      </c>
      <c r="D5416" s="191">
        <v>45993.0</v>
      </c>
      <c r="E5416" s="102" t="s">
        <v>439</v>
      </c>
      <c r="F5416" s="102" t="s">
        <v>439</v>
      </c>
    </row>
    <row r="5417" hidden="1">
      <c r="A5417" s="102" t="s">
        <v>2570</v>
      </c>
      <c r="B5417" s="102" t="s">
        <v>854</v>
      </c>
      <c r="C5417" s="102" t="s">
        <v>855</v>
      </c>
      <c r="D5417" s="191">
        <v>45993.0</v>
      </c>
      <c r="E5417" s="102" t="s">
        <v>439</v>
      </c>
      <c r="F5417" s="102" t="s">
        <v>439</v>
      </c>
    </row>
    <row r="5418" hidden="1">
      <c r="A5418" s="102" t="s">
        <v>2570</v>
      </c>
      <c r="B5418" s="102" t="s">
        <v>834</v>
      </c>
      <c r="C5418" s="102" t="s">
        <v>835</v>
      </c>
      <c r="D5418" s="191">
        <v>45993.0</v>
      </c>
      <c r="E5418" s="102" t="s">
        <v>439</v>
      </c>
      <c r="F5418" s="102" t="s">
        <v>439</v>
      </c>
    </row>
    <row r="5419" hidden="1">
      <c r="A5419" s="102" t="s">
        <v>2570</v>
      </c>
      <c r="B5419" s="102" t="s">
        <v>781</v>
      </c>
      <c r="C5419" s="102" t="s">
        <v>782</v>
      </c>
      <c r="D5419" s="191">
        <v>45993.0</v>
      </c>
      <c r="E5419" s="102" t="s">
        <v>439</v>
      </c>
      <c r="F5419" s="102" t="s">
        <v>439</v>
      </c>
    </row>
    <row r="5420" hidden="1">
      <c r="A5420" s="102" t="s">
        <v>2570</v>
      </c>
      <c r="B5420" s="102" t="s">
        <v>684</v>
      </c>
      <c r="C5420" s="102" t="s">
        <v>685</v>
      </c>
      <c r="D5420" s="191">
        <v>45993.0</v>
      </c>
      <c r="E5420" s="102" t="s">
        <v>439</v>
      </c>
      <c r="F5420" s="102" t="s">
        <v>439</v>
      </c>
    </row>
    <row r="5421" hidden="1">
      <c r="A5421" s="102" t="s">
        <v>2570</v>
      </c>
      <c r="B5421" s="102" t="s">
        <v>444</v>
      </c>
      <c r="C5421" s="102" t="s">
        <v>445</v>
      </c>
      <c r="D5421" s="191">
        <v>45993.0</v>
      </c>
      <c r="E5421" s="102" t="s">
        <v>439</v>
      </c>
      <c r="F5421" s="102" t="s">
        <v>439</v>
      </c>
    </row>
    <row r="5422" hidden="1">
      <c r="A5422" s="102" t="s">
        <v>2612</v>
      </c>
      <c r="B5422" s="102" t="s">
        <v>799</v>
      </c>
      <c r="C5422" s="102" t="s">
        <v>800</v>
      </c>
      <c r="D5422" s="192">
        <v>45993.0</v>
      </c>
      <c r="E5422" s="102" t="s">
        <v>27</v>
      </c>
      <c r="F5422" s="102" t="s">
        <v>27</v>
      </c>
    </row>
    <row r="5423" hidden="1">
      <c r="A5423" s="102" t="s">
        <v>2612</v>
      </c>
      <c r="B5423" s="102" t="s">
        <v>69</v>
      </c>
      <c r="C5423" s="102" t="s">
        <v>70</v>
      </c>
      <c r="D5423" s="172">
        <v>45993.0</v>
      </c>
      <c r="E5423" s="102" t="s">
        <v>27</v>
      </c>
      <c r="F5423" s="102" t="s">
        <v>27</v>
      </c>
    </row>
    <row r="5424" hidden="1">
      <c r="A5424" s="102" t="s">
        <v>2612</v>
      </c>
      <c r="B5424" s="102" t="s">
        <v>63</v>
      </c>
      <c r="C5424" s="102" t="s">
        <v>64</v>
      </c>
      <c r="D5424" s="191">
        <v>45993.0</v>
      </c>
      <c r="E5424" s="102" t="s">
        <v>27</v>
      </c>
      <c r="F5424" s="102" t="s">
        <v>27</v>
      </c>
    </row>
    <row r="5425" hidden="1">
      <c r="A5425" s="102" t="s">
        <v>2612</v>
      </c>
      <c r="B5425" s="102" t="s">
        <v>57</v>
      </c>
      <c r="C5425" s="102" t="s">
        <v>58</v>
      </c>
      <c r="D5425" s="191">
        <v>45993.0</v>
      </c>
      <c r="E5425" s="102" t="s">
        <v>27</v>
      </c>
      <c r="F5425" s="102" t="s">
        <v>27</v>
      </c>
    </row>
    <row r="5426" hidden="1">
      <c r="A5426" s="102" t="s">
        <v>2612</v>
      </c>
      <c r="B5426" s="102" t="s">
        <v>53</v>
      </c>
      <c r="C5426" s="102" t="s">
        <v>54</v>
      </c>
      <c r="D5426" s="191">
        <v>45993.0</v>
      </c>
      <c r="E5426" s="102" t="s">
        <v>27</v>
      </c>
      <c r="F5426" s="102" t="s">
        <v>27</v>
      </c>
    </row>
    <row r="5427" hidden="1">
      <c r="A5427" s="102" t="s">
        <v>2612</v>
      </c>
      <c r="B5427" s="102" t="s">
        <v>43</v>
      </c>
      <c r="C5427" s="102" t="s">
        <v>44</v>
      </c>
      <c r="D5427" s="191">
        <v>45993.0</v>
      </c>
      <c r="E5427" s="102" t="s">
        <v>27</v>
      </c>
      <c r="F5427" s="102" t="s">
        <v>27</v>
      </c>
    </row>
    <row r="5428" hidden="1">
      <c r="A5428" s="102" t="s">
        <v>2612</v>
      </c>
      <c r="B5428" s="102" t="s">
        <v>31</v>
      </c>
      <c r="C5428" s="102" t="s">
        <v>32</v>
      </c>
      <c r="D5428" s="191">
        <v>45993.0</v>
      </c>
      <c r="E5428" s="102" t="s">
        <v>27</v>
      </c>
      <c r="F5428" s="102" t="s">
        <v>27</v>
      </c>
    </row>
    <row r="5429" hidden="1">
      <c r="A5429" s="102" t="s">
        <v>2612</v>
      </c>
      <c r="B5429" s="102" t="s">
        <v>23</v>
      </c>
      <c r="C5429" s="102" t="s">
        <v>25</v>
      </c>
      <c r="D5429" s="191">
        <v>45993.0</v>
      </c>
      <c r="E5429" s="102" t="s">
        <v>27</v>
      </c>
      <c r="F5429" s="102" t="s">
        <v>27</v>
      </c>
    </row>
    <row r="5430" hidden="1">
      <c r="A5430" s="102" t="s">
        <v>2605</v>
      </c>
      <c r="B5430" s="102" t="s">
        <v>719</v>
      </c>
      <c r="C5430" s="102" t="s">
        <v>720</v>
      </c>
      <c r="D5430" s="191">
        <v>45993.0</v>
      </c>
      <c r="E5430" s="102" t="s">
        <v>141</v>
      </c>
      <c r="F5430" s="102" t="s">
        <v>141</v>
      </c>
    </row>
    <row r="5431" hidden="1">
      <c r="A5431" s="102" t="s">
        <v>2605</v>
      </c>
      <c r="B5431" s="102" t="s">
        <v>160</v>
      </c>
      <c r="C5431" s="102" t="s">
        <v>161</v>
      </c>
      <c r="D5431" s="191">
        <v>45993.0</v>
      </c>
      <c r="E5431" s="102" t="s">
        <v>141</v>
      </c>
      <c r="F5431" s="102" t="s">
        <v>141</v>
      </c>
    </row>
    <row r="5432" hidden="1">
      <c r="A5432" s="102" t="s">
        <v>2605</v>
      </c>
      <c r="B5432" s="102" t="s">
        <v>147</v>
      </c>
      <c r="C5432" s="102" t="s">
        <v>148</v>
      </c>
      <c r="D5432" s="191">
        <v>45993.0</v>
      </c>
      <c r="E5432" s="102" t="s">
        <v>141</v>
      </c>
      <c r="F5432" s="102" t="s">
        <v>141</v>
      </c>
    </row>
    <row r="5433" hidden="1">
      <c r="A5433" s="102" t="s">
        <v>2620</v>
      </c>
      <c r="B5433" s="102" t="s">
        <v>823</v>
      </c>
      <c r="C5433" s="102" t="s">
        <v>824</v>
      </c>
      <c r="D5433" s="106">
        <v>45993.0</v>
      </c>
      <c r="E5433" s="102" t="s">
        <v>86</v>
      </c>
      <c r="F5433" s="102" t="s">
        <v>86</v>
      </c>
    </row>
    <row r="5434" hidden="1">
      <c r="A5434" s="102" t="s">
        <v>2620</v>
      </c>
      <c r="B5434" s="102" t="s">
        <v>105</v>
      </c>
      <c r="C5434" s="102" t="s">
        <v>106</v>
      </c>
      <c r="D5434" s="191">
        <v>45993.0</v>
      </c>
      <c r="E5434" s="102" t="s">
        <v>86</v>
      </c>
      <c r="F5434" s="102" t="s">
        <v>86</v>
      </c>
    </row>
    <row r="5435" hidden="1">
      <c r="A5435" s="102" t="s">
        <v>2620</v>
      </c>
      <c r="B5435" s="102" t="s">
        <v>96</v>
      </c>
      <c r="C5435" s="102" t="s">
        <v>97</v>
      </c>
      <c r="D5435" s="191">
        <v>45993.0</v>
      </c>
      <c r="E5435" s="102" t="s">
        <v>86</v>
      </c>
      <c r="F5435" s="102" t="s">
        <v>86</v>
      </c>
    </row>
    <row r="5436" hidden="1">
      <c r="A5436" s="102" t="s">
        <v>2620</v>
      </c>
      <c r="B5436" s="102" t="s">
        <v>79</v>
      </c>
      <c r="C5436" s="102" t="s">
        <v>80</v>
      </c>
      <c r="D5436" s="191">
        <v>45993.0</v>
      </c>
      <c r="E5436" s="102" t="s">
        <v>86</v>
      </c>
      <c r="F5436" s="102" t="s">
        <v>86</v>
      </c>
    </row>
    <row r="5437" hidden="1">
      <c r="A5437" s="102" t="s">
        <v>2593</v>
      </c>
      <c r="B5437" s="102" t="s">
        <v>888</v>
      </c>
      <c r="C5437" s="102" t="s">
        <v>889</v>
      </c>
      <c r="D5437" s="102" t="s">
        <v>2594</v>
      </c>
      <c r="E5437" s="102" t="s">
        <v>293</v>
      </c>
      <c r="F5437" s="102" t="s">
        <v>293</v>
      </c>
    </row>
    <row r="5438" hidden="1">
      <c r="A5438" s="102" t="s">
        <v>2593</v>
      </c>
      <c r="B5438" s="102" t="s">
        <v>875</v>
      </c>
      <c r="C5438" s="102" t="s">
        <v>876</v>
      </c>
      <c r="D5438" s="102" t="s">
        <v>2594</v>
      </c>
      <c r="E5438" s="102" t="s">
        <v>293</v>
      </c>
      <c r="F5438" s="102" t="s">
        <v>293</v>
      </c>
    </row>
    <row r="5439" hidden="1">
      <c r="A5439" s="102" t="s">
        <v>2593</v>
      </c>
      <c r="B5439" s="102" t="s">
        <v>812</v>
      </c>
      <c r="C5439" s="102" t="s">
        <v>813</v>
      </c>
      <c r="D5439" s="102" t="s">
        <v>2594</v>
      </c>
      <c r="E5439" s="102" t="s">
        <v>293</v>
      </c>
      <c r="F5439" s="102" t="s">
        <v>293</v>
      </c>
    </row>
    <row r="5440" hidden="1">
      <c r="A5440" s="102" t="s">
        <v>2593</v>
      </c>
      <c r="B5440" s="102" t="s">
        <v>567</v>
      </c>
      <c r="C5440" s="102" t="s">
        <v>568</v>
      </c>
      <c r="D5440" s="102" t="s">
        <v>2594</v>
      </c>
      <c r="E5440" s="102" t="s">
        <v>293</v>
      </c>
      <c r="F5440" s="102" t="s">
        <v>293</v>
      </c>
    </row>
    <row r="5441" hidden="1">
      <c r="A5441" s="102" t="s">
        <v>2593</v>
      </c>
      <c r="B5441" s="102" t="s">
        <v>561</v>
      </c>
      <c r="C5441" s="102" t="s">
        <v>562</v>
      </c>
      <c r="D5441" s="102" t="s">
        <v>2594</v>
      </c>
      <c r="E5441" s="102" t="s">
        <v>293</v>
      </c>
      <c r="F5441" s="102" t="s">
        <v>293</v>
      </c>
    </row>
    <row r="5442" hidden="1">
      <c r="A5442" s="102" t="s">
        <v>2640</v>
      </c>
      <c r="B5442" s="102" t="s">
        <v>909</v>
      </c>
      <c r="C5442" s="102" t="s">
        <v>910</v>
      </c>
      <c r="D5442" s="104" t="s">
        <v>2550</v>
      </c>
      <c r="E5442" s="102" t="s">
        <v>50</v>
      </c>
      <c r="F5442" s="102" t="s">
        <v>50</v>
      </c>
    </row>
    <row r="5443" hidden="1">
      <c r="A5443" s="102" t="s">
        <v>2640</v>
      </c>
      <c r="B5443" s="102" t="s">
        <v>783</v>
      </c>
      <c r="C5443" s="102" t="s">
        <v>784</v>
      </c>
      <c r="D5443" s="102" t="s">
        <v>2550</v>
      </c>
      <c r="E5443" s="102" t="s">
        <v>50</v>
      </c>
      <c r="F5443" s="102" t="s">
        <v>50</v>
      </c>
    </row>
    <row r="5444" hidden="1">
      <c r="A5444" s="102" t="s">
        <v>2640</v>
      </c>
      <c r="B5444" s="102" t="s">
        <v>776</v>
      </c>
      <c r="C5444" s="102" t="s">
        <v>777</v>
      </c>
      <c r="D5444" s="102" t="s">
        <v>2550</v>
      </c>
      <c r="E5444" s="102" t="s">
        <v>50</v>
      </c>
      <c r="F5444" s="102" t="s">
        <v>50</v>
      </c>
    </row>
    <row r="5445" hidden="1">
      <c r="A5445" s="102" t="s">
        <v>2640</v>
      </c>
      <c r="B5445" s="102" t="s">
        <v>755</v>
      </c>
      <c r="C5445" s="102" t="s">
        <v>756</v>
      </c>
      <c r="D5445" s="102" t="s">
        <v>2550</v>
      </c>
      <c r="E5445" s="102" t="s">
        <v>50</v>
      </c>
      <c r="F5445" s="102" t="s">
        <v>50</v>
      </c>
    </row>
    <row r="5446" hidden="1">
      <c r="A5446" s="102" t="s">
        <v>2640</v>
      </c>
      <c r="B5446" s="102" t="s">
        <v>665</v>
      </c>
      <c r="C5446" s="102" t="s">
        <v>666</v>
      </c>
      <c r="D5446" s="102" t="s">
        <v>2550</v>
      </c>
      <c r="E5446" s="102" t="s">
        <v>50</v>
      </c>
      <c r="F5446" s="102" t="s">
        <v>50</v>
      </c>
    </row>
    <row r="5447" hidden="1">
      <c r="A5447" s="102" t="s">
        <v>2640</v>
      </c>
      <c r="B5447" s="102" t="s">
        <v>183</v>
      </c>
      <c r="C5447" s="102" t="s">
        <v>184</v>
      </c>
      <c r="D5447" s="102" t="s">
        <v>2550</v>
      </c>
      <c r="E5447" s="102" t="s">
        <v>50</v>
      </c>
      <c r="F5447" s="102" t="s">
        <v>50</v>
      </c>
    </row>
    <row r="5448" hidden="1">
      <c r="A5448" s="102" t="s">
        <v>2640</v>
      </c>
      <c r="B5448" s="102" t="s">
        <v>174</v>
      </c>
      <c r="C5448" s="102" t="s">
        <v>175</v>
      </c>
      <c r="D5448" s="102" t="s">
        <v>2550</v>
      </c>
      <c r="E5448" s="102" t="s">
        <v>50</v>
      </c>
      <c r="F5448" s="102" t="s">
        <v>50</v>
      </c>
    </row>
    <row r="5449" hidden="1">
      <c r="A5449" s="102" t="s">
        <v>2640</v>
      </c>
      <c r="B5449" s="102" t="s">
        <v>171</v>
      </c>
      <c r="C5449" s="102" t="s">
        <v>172</v>
      </c>
      <c r="D5449" s="102" t="s">
        <v>2550</v>
      </c>
      <c r="E5449" s="102" t="s">
        <v>50</v>
      </c>
      <c r="F5449" s="102" t="s">
        <v>50</v>
      </c>
    </row>
    <row r="5450" hidden="1">
      <c r="A5450" s="102" t="s">
        <v>2640</v>
      </c>
      <c r="B5450" s="102" t="s">
        <v>135</v>
      </c>
      <c r="C5450" s="102" t="s">
        <v>136</v>
      </c>
      <c r="D5450" s="102" t="s">
        <v>2550</v>
      </c>
      <c r="E5450" s="102" t="s">
        <v>114</v>
      </c>
      <c r="F5450" s="102" t="s">
        <v>50</v>
      </c>
    </row>
    <row r="5451" hidden="1">
      <c r="A5451" s="102" t="s">
        <v>2640</v>
      </c>
      <c r="B5451" s="102" t="s">
        <v>48</v>
      </c>
      <c r="C5451" s="102" t="s">
        <v>49</v>
      </c>
      <c r="D5451" s="102" t="s">
        <v>2550</v>
      </c>
      <c r="E5451" s="102" t="s">
        <v>50</v>
      </c>
      <c r="F5451" s="102" t="s">
        <v>50</v>
      </c>
    </row>
    <row r="5452" hidden="1">
      <c r="A5452" s="102" t="s">
        <v>2621</v>
      </c>
      <c r="B5452" s="102" t="s">
        <v>823</v>
      </c>
      <c r="C5452" s="102" t="s">
        <v>824</v>
      </c>
      <c r="D5452" s="105" t="s">
        <v>2550</v>
      </c>
      <c r="E5452" s="102" t="s">
        <v>86</v>
      </c>
      <c r="F5452" s="102" t="s">
        <v>86</v>
      </c>
    </row>
    <row r="5453" hidden="1">
      <c r="A5453" s="102" t="s">
        <v>2621</v>
      </c>
      <c r="B5453" s="102" t="s">
        <v>135</v>
      </c>
      <c r="C5453" s="102" t="s">
        <v>136</v>
      </c>
      <c r="D5453" s="102" t="s">
        <v>2550</v>
      </c>
      <c r="E5453" s="102" t="s">
        <v>114</v>
      </c>
      <c r="F5453" s="102" t="s">
        <v>86</v>
      </c>
    </row>
    <row r="5454" hidden="1">
      <c r="A5454" s="102" t="s">
        <v>2621</v>
      </c>
      <c r="B5454" s="102" t="s">
        <v>96</v>
      </c>
      <c r="C5454" s="102" t="s">
        <v>97</v>
      </c>
      <c r="D5454" s="102" t="s">
        <v>2550</v>
      </c>
      <c r="E5454" s="102" t="s">
        <v>86</v>
      </c>
      <c r="F5454" s="102" t="s">
        <v>86</v>
      </c>
    </row>
    <row r="5455" hidden="1">
      <c r="A5455" s="102" t="s">
        <v>2621</v>
      </c>
      <c r="B5455" s="102" t="s">
        <v>79</v>
      </c>
      <c r="C5455" s="102" t="s">
        <v>80</v>
      </c>
      <c r="D5455" s="102" t="s">
        <v>2550</v>
      </c>
      <c r="E5455" s="102" t="s">
        <v>86</v>
      </c>
      <c r="F5455" s="102" t="s">
        <v>86</v>
      </c>
    </row>
    <row r="5456" hidden="1">
      <c r="A5456" s="102" t="s">
        <v>2549</v>
      </c>
      <c r="B5456" s="102" t="s">
        <v>830</v>
      </c>
      <c r="C5456" s="102" t="s">
        <v>831</v>
      </c>
      <c r="D5456" s="102" t="s">
        <v>2550</v>
      </c>
      <c r="E5456" s="102" t="s">
        <v>327</v>
      </c>
      <c r="F5456" s="102" t="s">
        <v>327</v>
      </c>
    </row>
    <row r="5457" hidden="1">
      <c r="A5457" s="102" t="s">
        <v>2549</v>
      </c>
      <c r="B5457" s="102" t="s">
        <v>626</v>
      </c>
      <c r="C5457" s="102" t="s">
        <v>627</v>
      </c>
      <c r="D5457" s="102" t="s">
        <v>2550</v>
      </c>
      <c r="E5457" s="102" t="s">
        <v>327</v>
      </c>
      <c r="F5457" s="102" t="s">
        <v>327</v>
      </c>
    </row>
    <row r="5458" hidden="1">
      <c r="A5458" s="102" t="s">
        <v>2549</v>
      </c>
      <c r="B5458" s="102" t="s">
        <v>615</v>
      </c>
      <c r="C5458" s="102" t="s">
        <v>616</v>
      </c>
      <c r="D5458" s="175" t="s">
        <v>2550</v>
      </c>
      <c r="E5458" s="102" t="s">
        <v>327</v>
      </c>
      <c r="F5458" s="102" t="s">
        <v>327</v>
      </c>
    </row>
    <row r="5459" hidden="1">
      <c r="A5459" s="102" t="s">
        <v>2549</v>
      </c>
      <c r="B5459" s="102" t="s">
        <v>405</v>
      </c>
      <c r="C5459" s="102" t="s">
        <v>406</v>
      </c>
      <c r="D5459" s="102" t="s">
        <v>2550</v>
      </c>
      <c r="E5459" s="102" t="s">
        <v>327</v>
      </c>
      <c r="F5459" s="102" t="s">
        <v>327</v>
      </c>
    </row>
    <row r="5460" hidden="1">
      <c r="A5460" s="102" t="s">
        <v>2549</v>
      </c>
      <c r="B5460" s="102" t="s">
        <v>376</v>
      </c>
      <c r="C5460" s="102" t="s">
        <v>377</v>
      </c>
      <c r="D5460" s="102" t="s">
        <v>2550</v>
      </c>
      <c r="E5460" s="102" t="s">
        <v>327</v>
      </c>
      <c r="F5460" s="102" t="s">
        <v>327</v>
      </c>
    </row>
    <row r="5461" hidden="1">
      <c r="A5461" s="102" t="s">
        <v>2549</v>
      </c>
      <c r="B5461" s="102" t="s">
        <v>333</v>
      </c>
      <c r="C5461" s="102" t="s">
        <v>268</v>
      </c>
      <c r="D5461" s="102" t="s">
        <v>2550</v>
      </c>
      <c r="E5461" s="102" t="s">
        <v>327</v>
      </c>
      <c r="F5461" s="102" t="s">
        <v>327</v>
      </c>
    </row>
    <row r="5462" hidden="1">
      <c r="A5462" s="102" t="s">
        <v>2549</v>
      </c>
      <c r="B5462" s="102" t="s">
        <v>330</v>
      </c>
      <c r="C5462" s="102" t="s">
        <v>331</v>
      </c>
      <c r="D5462" s="102" t="s">
        <v>2550</v>
      </c>
      <c r="E5462" s="102" t="s">
        <v>327</v>
      </c>
      <c r="F5462" s="102" t="s">
        <v>327</v>
      </c>
    </row>
    <row r="5463" hidden="1">
      <c r="A5463" s="102" t="s">
        <v>2571</v>
      </c>
      <c r="B5463" s="102" t="s">
        <v>866</v>
      </c>
      <c r="C5463" s="102" t="s">
        <v>867</v>
      </c>
      <c r="D5463" s="102" t="s">
        <v>2550</v>
      </c>
      <c r="E5463" s="102" t="s">
        <v>439</v>
      </c>
      <c r="F5463" s="102" t="s">
        <v>439</v>
      </c>
    </row>
    <row r="5464" hidden="1">
      <c r="A5464" s="102" t="s">
        <v>2571</v>
      </c>
      <c r="B5464" s="102" t="s">
        <v>854</v>
      </c>
      <c r="C5464" s="102" t="s">
        <v>855</v>
      </c>
      <c r="D5464" s="102" t="s">
        <v>2550</v>
      </c>
      <c r="E5464" s="102" t="s">
        <v>439</v>
      </c>
      <c r="F5464" s="102" t="s">
        <v>439</v>
      </c>
    </row>
    <row r="5465" hidden="1">
      <c r="A5465" s="102" t="s">
        <v>2571</v>
      </c>
      <c r="B5465" s="102" t="s">
        <v>834</v>
      </c>
      <c r="C5465" s="102" t="s">
        <v>835</v>
      </c>
      <c r="D5465" s="102" t="s">
        <v>2550</v>
      </c>
      <c r="E5465" s="102" t="s">
        <v>439</v>
      </c>
      <c r="F5465" s="102" t="s">
        <v>439</v>
      </c>
    </row>
    <row r="5466" hidden="1">
      <c r="A5466" s="102" t="s">
        <v>2571</v>
      </c>
      <c r="B5466" s="102" t="s">
        <v>808</v>
      </c>
      <c r="C5466" s="102" t="s">
        <v>809</v>
      </c>
      <c r="D5466" s="102" t="s">
        <v>2550</v>
      </c>
      <c r="E5466" s="102" t="s">
        <v>439</v>
      </c>
      <c r="F5466" s="102" t="s">
        <v>439</v>
      </c>
    </row>
    <row r="5467" hidden="1">
      <c r="A5467" s="102" t="s">
        <v>2571</v>
      </c>
      <c r="B5467" s="102" t="s">
        <v>781</v>
      </c>
      <c r="C5467" s="102" t="s">
        <v>782</v>
      </c>
      <c r="D5467" s="102" t="s">
        <v>2550</v>
      </c>
      <c r="E5467" s="102" t="s">
        <v>439</v>
      </c>
      <c r="F5467" s="102" t="s">
        <v>439</v>
      </c>
    </row>
    <row r="5468" hidden="1">
      <c r="A5468" s="102" t="s">
        <v>2571</v>
      </c>
      <c r="B5468" s="102" t="s">
        <v>684</v>
      </c>
      <c r="C5468" s="102" t="s">
        <v>685</v>
      </c>
      <c r="D5468" s="102" t="s">
        <v>2550</v>
      </c>
      <c r="E5468" s="102" t="s">
        <v>439</v>
      </c>
      <c r="F5468" s="102" t="s">
        <v>439</v>
      </c>
    </row>
    <row r="5469" hidden="1">
      <c r="A5469" s="102" t="s">
        <v>2571</v>
      </c>
      <c r="B5469" s="102" t="s">
        <v>674</v>
      </c>
      <c r="C5469" s="102" t="s">
        <v>675</v>
      </c>
      <c r="D5469" s="102" t="s">
        <v>2550</v>
      </c>
      <c r="E5469" s="102" t="s">
        <v>439</v>
      </c>
      <c r="F5469" s="102" t="s">
        <v>439</v>
      </c>
    </row>
    <row r="5470" hidden="1">
      <c r="A5470" s="102" t="s">
        <v>2571</v>
      </c>
      <c r="B5470" s="102" t="s">
        <v>444</v>
      </c>
      <c r="C5470" s="102" t="s">
        <v>445</v>
      </c>
      <c r="D5470" s="102" t="s">
        <v>2550</v>
      </c>
      <c r="E5470" s="102" t="s">
        <v>439</v>
      </c>
      <c r="F5470" s="102" t="s">
        <v>439</v>
      </c>
    </row>
    <row r="5471" hidden="1">
      <c r="A5471" s="102" t="s">
        <v>2634</v>
      </c>
      <c r="B5471" s="102" t="s">
        <v>902</v>
      </c>
      <c r="C5471" s="102" t="s">
        <v>903</v>
      </c>
      <c r="D5471" s="102" t="s">
        <v>2533</v>
      </c>
      <c r="E5471" s="102" t="s">
        <v>114</v>
      </c>
      <c r="F5471" s="102" t="s">
        <v>114</v>
      </c>
    </row>
    <row r="5472" hidden="1">
      <c r="A5472" s="102" t="s">
        <v>2634</v>
      </c>
      <c r="B5472" s="102" t="s">
        <v>135</v>
      </c>
      <c r="C5472" s="102" t="s">
        <v>136</v>
      </c>
      <c r="D5472" s="102" t="s">
        <v>2533</v>
      </c>
      <c r="E5472" s="102" t="s">
        <v>114</v>
      </c>
      <c r="F5472" s="102" t="s">
        <v>114</v>
      </c>
    </row>
    <row r="5473" hidden="1">
      <c r="A5473" s="102" t="s">
        <v>2634</v>
      </c>
      <c r="B5473" s="102" t="s">
        <v>123</v>
      </c>
      <c r="C5473" s="102" t="s">
        <v>124</v>
      </c>
      <c r="D5473" s="102" t="s">
        <v>2533</v>
      </c>
      <c r="E5473" s="102" t="s">
        <v>114</v>
      </c>
      <c r="F5473" s="102" t="s">
        <v>114</v>
      </c>
    </row>
    <row r="5474" hidden="1">
      <c r="A5474" s="102" t="s">
        <v>2634</v>
      </c>
      <c r="B5474" s="102" t="s">
        <v>120</v>
      </c>
      <c r="C5474" s="102" t="s">
        <v>121</v>
      </c>
      <c r="D5474" s="102" t="s">
        <v>2533</v>
      </c>
      <c r="E5474" s="102" t="s">
        <v>114</v>
      </c>
      <c r="F5474" s="102" t="s">
        <v>114</v>
      </c>
    </row>
    <row r="5475" hidden="1">
      <c r="A5475" s="102" t="s">
        <v>2634</v>
      </c>
      <c r="B5475" s="102" t="s">
        <v>116</v>
      </c>
      <c r="C5475" s="102" t="s">
        <v>117</v>
      </c>
      <c r="D5475" s="102" t="s">
        <v>2533</v>
      </c>
      <c r="E5475" s="102" t="s">
        <v>114</v>
      </c>
      <c r="F5475" s="102" t="s">
        <v>114</v>
      </c>
    </row>
    <row r="5476" hidden="1">
      <c r="A5476" s="102" t="s">
        <v>2532</v>
      </c>
      <c r="B5476" s="102" t="s">
        <v>906</v>
      </c>
      <c r="C5476" s="102" t="s">
        <v>907</v>
      </c>
      <c r="D5476" s="102" t="s">
        <v>2533</v>
      </c>
      <c r="E5476" s="102" t="s">
        <v>225</v>
      </c>
      <c r="F5476" s="102" t="s">
        <v>225</v>
      </c>
    </row>
    <row r="5477" hidden="1">
      <c r="A5477" s="102" t="s">
        <v>2532</v>
      </c>
      <c r="B5477" s="102" t="s">
        <v>896</v>
      </c>
      <c r="C5477" s="102" t="s">
        <v>897</v>
      </c>
      <c r="D5477" s="102" t="s">
        <v>2533</v>
      </c>
      <c r="E5477" s="102" t="s">
        <v>225</v>
      </c>
      <c r="F5477" s="102" t="s">
        <v>225</v>
      </c>
    </row>
    <row r="5478" hidden="1">
      <c r="A5478" s="102" t="s">
        <v>2532</v>
      </c>
      <c r="B5478" s="102" t="s">
        <v>369</v>
      </c>
      <c r="C5478" s="102" t="s">
        <v>39</v>
      </c>
      <c r="D5478" s="102" t="s">
        <v>2533</v>
      </c>
      <c r="E5478" s="102" t="s">
        <v>225</v>
      </c>
      <c r="F5478" s="102" t="s">
        <v>225</v>
      </c>
    </row>
    <row r="5479" hidden="1">
      <c r="A5479" s="102" t="s">
        <v>2532</v>
      </c>
      <c r="B5479" s="102" t="s">
        <v>338</v>
      </c>
      <c r="C5479" s="102" t="s">
        <v>339</v>
      </c>
      <c r="D5479" s="102" t="s">
        <v>2533</v>
      </c>
      <c r="E5479" s="102" t="s">
        <v>225</v>
      </c>
      <c r="F5479" s="102" t="s">
        <v>225</v>
      </c>
    </row>
    <row r="5480" hidden="1">
      <c r="A5480" s="102" t="s">
        <v>2532</v>
      </c>
      <c r="B5480" s="102" t="s">
        <v>246</v>
      </c>
      <c r="C5480" s="102" t="s">
        <v>130</v>
      </c>
      <c r="D5480" s="102" t="s">
        <v>2533</v>
      </c>
      <c r="E5480" s="102" t="s">
        <v>225</v>
      </c>
      <c r="F5480" s="102" t="s">
        <v>225</v>
      </c>
    </row>
    <row r="5481" hidden="1">
      <c r="A5481" s="102" t="s">
        <v>2532</v>
      </c>
      <c r="B5481" s="102" t="s">
        <v>227</v>
      </c>
      <c r="C5481" s="102" t="s">
        <v>228</v>
      </c>
      <c r="D5481" s="102" t="s">
        <v>2533</v>
      </c>
      <c r="E5481" s="102" t="s">
        <v>225</v>
      </c>
      <c r="F5481" s="102" t="s">
        <v>225</v>
      </c>
    </row>
    <row r="5482" hidden="1">
      <c r="A5482" s="102" t="s">
        <v>2628</v>
      </c>
      <c r="B5482" s="102" t="s">
        <v>845</v>
      </c>
      <c r="C5482" s="102" t="s">
        <v>846</v>
      </c>
      <c r="D5482" s="102" t="s">
        <v>2533</v>
      </c>
      <c r="E5482" s="102" t="s">
        <v>190</v>
      </c>
      <c r="F5482" s="102" t="s">
        <v>190</v>
      </c>
    </row>
    <row r="5483" hidden="1">
      <c r="A5483" s="102" t="s">
        <v>2628</v>
      </c>
      <c r="B5483" s="102" t="s">
        <v>802</v>
      </c>
      <c r="C5483" s="102" t="s">
        <v>803</v>
      </c>
      <c r="D5483" s="102" t="s">
        <v>2533</v>
      </c>
      <c r="E5483" s="102" t="s">
        <v>190</v>
      </c>
      <c r="F5483" s="102" t="s">
        <v>190</v>
      </c>
    </row>
    <row r="5484" hidden="1">
      <c r="A5484" s="102" t="s">
        <v>2628</v>
      </c>
      <c r="B5484" s="102" t="s">
        <v>187</v>
      </c>
      <c r="C5484" s="102" t="s">
        <v>189</v>
      </c>
      <c r="D5484" s="102" t="s">
        <v>2533</v>
      </c>
      <c r="E5484" s="102" t="s">
        <v>190</v>
      </c>
      <c r="F5484" s="102" t="s">
        <v>190</v>
      </c>
    </row>
    <row r="5485" hidden="1">
      <c r="A5485" s="102" t="s">
        <v>2542</v>
      </c>
      <c r="B5485" s="102" t="s">
        <v>913</v>
      </c>
      <c r="C5485" s="102" t="s">
        <v>914</v>
      </c>
      <c r="D5485" s="102" t="s">
        <v>2533</v>
      </c>
      <c r="E5485" s="102" t="s">
        <v>232</v>
      </c>
      <c r="F5485" s="102" t="s">
        <v>232</v>
      </c>
    </row>
    <row r="5486" hidden="1">
      <c r="A5486" s="102" t="s">
        <v>2542</v>
      </c>
      <c r="B5486" s="102" t="s">
        <v>373</v>
      </c>
      <c r="C5486" s="102" t="s">
        <v>374</v>
      </c>
      <c r="D5486" s="102" t="s">
        <v>2533</v>
      </c>
      <c r="E5486" s="102" t="s">
        <v>232</v>
      </c>
      <c r="F5486" s="102" t="s">
        <v>232</v>
      </c>
    </row>
    <row r="5487" hidden="1">
      <c r="A5487" s="102" t="s">
        <v>2542</v>
      </c>
      <c r="B5487" s="102" t="s">
        <v>323</v>
      </c>
      <c r="C5487" s="102" t="s">
        <v>324</v>
      </c>
      <c r="D5487" s="102" t="s">
        <v>2533</v>
      </c>
      <c r="E5487" s="102" t="s">
        <v>232</v>
      </c>
      <c r="F5487" s="102" t="s">
        <v>232</v>
      </c>
    </row>
    <row r="5488" hidden="1">
      <c r="A5488" s="102" t="s">
        <v>2542</v>
      </c>
      <c r="B5488" s="102" t="s">
        <v>304</v>
      </c>
      <c r="C5488" s="102" t="s">
        <v>305</v>
      </c>
      <c r="D5488" s="102" t="s">
        <v>2533</v>
      </c>
      <c r="E5488" s="102" t="s">
        <v>232</v>
      </c>
      <c r="F5488" s="102" t="s">
        <v>232</v>
      </c>
    </row>
    <row r="5489" hidden="1">
      <c r="A5489" s="102" t="s">
        <v>2542</v>
      </c>
      <c r="B5489" s="102" t="s">
        <v>301</v>
      </c>
      <c r="C5489" s="102" t="s">
        <v>302</v>
      </c>
      <c r="D5489" s="102" t="s">
        <v>2533</v>
      </c>
      <c r="E5489" s="102" t="s">
        <v>232</v>
      </c>
      <c r="F5489" s="102" t="s">
        <v>232</v>
      </c>
    </row>
    <row r="5490" hidden="1">
      <c r="A5490" s="102" t="s">
        <v>2542</v>
      </c>
      <c r="B5490" s="102" t="s">
        <v>298</v>
      </c>
      <c r="C5490" s="102" t="s">
        <v>299</v>
      </c>
      <c r="D5490" s="102" t="s">
        <v>2533</v>
      </c>
      <c r="E5490" s="102" t="s">
        <v>232</v>
      </c>
      <c r="F5490" s="102" t="s">
        <v>232</v>
      </c>
    </row>
    <row r="5491" hidden="1">
      <c r="A5491" s="102" t="s">
        <v>2542</v>
      </c>
      <c r="B5491" s="102" t="s">
        <v>252</v>
      </c>
      <c r="C5491" s="102" t="s">
        <v>253</v>
      </c>
      <c r="D5491" s="102" t="s">
        <v>2533</v>
      </c>
      <c r="E5491" s="102" t="s">
        <v>232</v>
      </c>
      <c r="F5491" s="102" t="s">
        <v>232</v>
      </c>
    </row>
    <row r="5492" hidden="1">
      <c r="A5492" s="102" t="s">
        <v>2586</v>
      </c>
      <c r="B5492" s="102" t="s">
        <v>884</v>
      </c>
      <c r="C5492" s="102" t="s">
        <v>885</v>
      </c>
      <c r="D5492" s="102" t="s">
        <v>2533</v>
      </c>
      <c r="E5492" s="102" t="s">
        <v>472</v>
      </c>
      <c r="F5492" s="102" t="s">
        <v>472</v>
      </c>
    </row>
    <row r="5493" hidden="1">
      <c r="A5493" s="102" t="s">
        <v>2586</v>
      </c>
      <c r="B5493" s="102" t="s">
        <v>707</v>
      </c>
      <c r="C5493" s="102" t="s">
        <v>708</v>
      </c>
      <c r="D5493" s="102" t="s">
        <v>2533</v>
      </c>
      <c r="E5493" s="102" t="s">
        <v>472</v>
      </c>
      <c r="F5493" s="102" t="s">
        <v>472</v>
      </c>
    </row>
    <row r="5494" hidden="1">
      <c r="A5494" s="102" t="s">
        <v>2586</v>
      </c>
      <c r="B5494" s="102" t="s">
        <v>514</v>
      </c>
      <c r="C5494" s="102" t="s">
        <v>515</v>
      </c>
      <c r="D5494" s="102" t="s">
        <v>2533</v>
      </c>
      <c r="E5494" s="102" t="s">
        <v>472</v>
      </c>
      <c r="F5494" s="102" t="s">
        <v>472</v>
      </c>
    </row>
    <row r="5495" hidden="1">
      <c r="A5495" s="102" t="s">
        <v>2586</v>
      </c>
      <c r="B5495" s="102" t="s">
        <v>504</v>
      </c>
      <c r="C5495" s="102" t="s">
        <v>505</v>
      </c>
      <c r="D5495" s="102" t="s">
        <v>2533</v>
      </c>
      <c r="E5495" s="102" t="s">
        <v>472</v>
      </c>
      <c r="F5495" s="102" t="s">
        <v>472</v>
      </c>
    </row>
    <row r="5496" hidden="1">
      <c r="A5496" s="102" t="s">
        <v>2586</v>
      </c>
      <c r="B5496" s="102" t="s">
        <v>496</v>
      </c>
      <c r="C5496" s="102" t="s">
        <v>497</v>
      </c>
      <c r="D5496" s="102" t="s">
        <v>2533</v>
      </c>
      <c r="E5496" s="102" t="s">
        <v>472</v>
      </c>
      <c r="F5496" s="102" t="s">
        <v>472</v>
      </c>
    </row>
    <row r="5497" hidden="1">
      <c r="A5497" s="102" t="s">
        <v>2586</v>
      </c>
      <c r="B5497" s="102" t="s">
        <v>490</v>
      </c>
      <c r="C5497" s="102" t="s">
        <v>491</v>
      </c>
      <c r="D5497" s="102" t="s">
        <v>2533</v>
      </c>
      <c r="E5497" s="102" t="s">
        <v>472</v>
      </c>
      <c r="F5497" s="102" t="s">
        <v>472</v>
      </c>
    </row>
    <row r="5498" hidden="1">
      <c r="A5498" s="102" t="s">
        <v>2562</v>
      </c>
      <c r="B5498" s="102" t="s">
        <v>849</v>
      </c>
      <c r="C5498" s="102" t="s">
        <v>850</v>
      </c>
      <c r="D5498" s="102" t="s">
        <v>2535</v>
      </c>
      <c r="E5498" s="102" t="s">
        <v>306</v>
      </c>
      <c r="F5498" s="102" t="s">
        <v>306</v>
      </c>
    </row>
    <row r="5499" hidden="1">
      <c r="A5499" s="102" t="s">
        <v>2562</v>
      </c>
      <c r="B5499" s="102" t="s">
        <v>730</v>
      </c>
      <c r="C5499" s="102" t="s">
        <v>731</v>
      </c>
      <c r="D5499" s="102" t="s">
        <v>2535</v>
      </c>
      <c r="E5499" s="102" t="s">
        <v>306</v>
      </c>
      <c r="F5499" s="102" t="s">
        <v>306</v>
      </c>
    </row>
    <row r="5500" hidden="1">
      <c r="A5500" s="102" t="s">
        <v>2562</v>
      </c>
      <c r="B5500" s="102" t="s">
        <v>670</v>
      </c>
      <c r="C5500" s="102" t="s">
        <v>671</v>
      </c>
      <c r="D5500" s="102" t="s">
        <v>2535</v>
      </c>
      <c r="E5500" s="102" t="s">
        <v>306</v>
      </c>
      <c r="F5500" s="102" t="s">
        <v>306</v>
      </c>
    </row>
    <row r="5501" hidden="1">
      <c r="A5501" s="102" t="s">
        <v>2562</v>
      </c>
      <c r="B5501" s="102" t="s">
        <v>418</v>
      </c>
      <c r="C5501" s="102" t="s">
        <v>419</v>
      </c>
      <c r="D5501" s="102" t="s">
        <v>2535</v>
      </c>
      <c r="E5501" s="102" t="s">
        <v>306</v>
      </c>
      <c r="F5501" s="102" t="s">
        <v>306</v>
      </c>
    </row>
    <row r="5502" hidden="1">
      <c r="A5502" s="102" t="s">
        <v>2562</v>
      </c>
      <c r="B5502" s="102" t="s">
        <v>309</v>
      </c>
      <c r="C5502" s="102" t="s">
        <v>310</v>
      </c>
      <c r="D5502" s="102" t="s">
        <v>2535</v>
      </c>
      <c r="E5502" s="102" t="s">
        <v>232</v>
      </c>
      <c r="F5502" s="102" t="s">
        <v>306</v>
      </c>
    </row>
    <row r="5503" hidden="1">
      <c r="A5503" s="102" t="s">
        <v>2635</v>
      </c>
      <c r="B5503" s="102" t="s">
        <v>126</v>
      </c>
      <c r="C5503" s="102" t="s">
        <v>127</v>
      </c>
      <c r="D5503" s="102" t="s">
        <v>2535</v>
      </c>
      <c r="E5503" s="102" t="s">
        <v>114</v>
      </c>
      <c r="F5503" s="102" t="s">
        <v>114</v>
      </c>
    </row>
    <row r="5504" hidden="1">
      <c r="A5504" s="102" t="s">
        <v>2635</v>
      </c>
      <c r="B5504" s="102" t="s">
        <v>120</v>
      </c>
      <c r="C5504" s="102" t="s">
        <v>121</v>
      </c>
      <c r="D5504" s="102" t="s">
        <v>2535</v>
      </c>
      <c r="E5504" s="102" t="s">
        <v>114</v>
      </c>
      <c r="F5504" s="102" t="s">
        <v>114</v>
      </c>
    </row>
    <row r="5505" hidden="1">
      <c r="A5505" s="102" t="s">
        <v>2635</v>
      </c>
      <c r="B5505" s="102" t="s">
        <v>116</v>
      </c>
      <c r="C5505" s="102" t="s">
        <v>117</v>
      </c>
      <c r="D5505" s="102" t="s">
        <v>2535</v>
      </c>
      <c r="E5505" s="102" t="s">
        <v>114</v>
      </c>
      <c r="F5505" s="102" t="s">
        <v>114</v>
      </c>
    </row>
    <row r="5506" hidden="1">
      <c r="A5506" s="102" t="s">
        <v>2635</v>
      </c>
      <c r="B5506" s="102" t="s">
        <v>111</v>
      </c>
      <c r="C5506" s="102" t="s">
        <v>112</v>
      </c>
      <c r="D5506" s="102" t="s">
        <v>2535</v>
      </c>
      <c r="E5506" s="102" t="s">
        <v>114</v>
      </c>
      <c r="F5506" s="102" t="s">
        <v>114</v>
      </c>
    </row>
    <row r="5507" hidden="1">
      <c r="A5507" s="102" t="s">
        <v>2641</v>
      </c>
      <c r="B5507" s="102" t="s">
        <v>909</v>
      </c>
      <c r="C5507" s="102" t="s">
        <v>910</v>
      </c>
      <c r="D5507" s="102" t="s">
        <v>2535</v>
      </c>
      <c r="E5507" s="102" t="s">
        <v>50</v>
      </c>
      <c r="F5507" s="102" t="s">
        <v>50</v>
      </c>
    </row>
    <row r="5508" hidden="1">
      <c r="A5508" s="102" t="s">
        <v>2641</v>
      </c>
      <c r="B5508" s="102" t="s">
        <v>783</v>
      </c>
      <c r="C5508" s="102" t="s">
        <v>784</v>
      </c>
      <c r="D5508" s="102" t="s">
        <v>2535</v>
      </c>
      <c r="E5508" s="102" t="s">
        <v>50</v>
      </c>
      <c r="F5508" s="102" t="s">
        <v>50</v>
      </c>
    </row>
    <row r="5509" hidden="1">
      <c r="A5509" s="102" t="s">
        <v>2641</v>
      </c>
      <c r="B5509" s="102" t="s">
        <v>776</v>
      </c>
      <c r="C5509" s="102" t="s">
        <v>777</v>
      </c>
      <c r="D5509" s="102" t="s">
        <v>2535</v>
      </c>
      <c r="E5509" s="102" t="s">
        <v>50</v>
      </c>
      <c r="F5509" s="102" t="s">
        <v>50</v>
      </c>
    </row>
    <row r="5510" hidden="1">
      <c r="A5510" s="102" t="s">
        <v>2641</v>
      </c>
      <c r="B5510" s="102" t="s">
        <v>665</v>
      </c>
      <c r="C5510" s="102" t="s">
        <v>666</v>
      </c>
      <c r="D5510" s="102" t="s">
        <v>2535</v>
      </c>
      <c r="E5510" s="102" t="s">
        <v>50</v>
      </c>
      <c r="F5510" s="102" t="s">
        <v>50</v>
      </c>
    </row>
    <row r="5511" hidden="1">
      <c r="A5511" s="102" t="s">
        <v>2641</v>
      </c>
      <c r="B5511" s="102" t="s">
        <v>174</v>
      </c>
      <c r="C5511" s="102" t="s">
        <v>175</v>
      </c>
      <c r="D5511" s="102" t="s">
        <v>2535</v>
      </c>
      <c r="E5511" s="102" t="s">
        <v>50</v>
      </c>
      <c r="F5511" s="102" t="s">
        <v>50</v>
      </c>
    </row>
    <row r="5512" hidden="1">
      <c r="A5512" s="102" t="s">
        <v>2641</v>
      </c>
      <c r="B5512" s="102" t="s">
        <v>171</v>
      </c>
      <c r="C5512" s="102" t="s">
        <v>172</v>
      </c>
      <c r="D5512" s="102" t="s">
        <v>2535</v>
      </c>
      <c r="E5512" s="102" t="s">
        <v>50</v>
      </c>
      <c r="F5512" s="102" t="s">
        <v>50</v>
      </c>
    </row>
    <row r="5513" hidden="1">
      <c r="A5513" s="102" t="s">
        <v>2641</v>
      </c>
      <c r="B5513" s="102" t="s">
        <v>48</v>
      </c>
      <c r="C5513" s="102" t="s">
        <v>49</v>
      </c>
      <c r="D5513" s="102" t="s">
        <v>2535</v>
      </c>
      <c r="E5513" s="102" t="s">
        <v>50</v>
      </c>
      <c r="F5513" s="102" t="s">
        <v>50</v>
      </c>
    </row>
    <row r="5514" hidden="1">
      <c r="A5514" s="102" t="s">
        <v>2606</v>
      </c>
      <c r="B5514" s="102" t="s">
        <v>768</v>
      </c>
      <c r="C5514" s="102" t="s">
        <v>769</v>
      </c>
      <c r="D5514" s="102" t="s">
        <v>2596</v>
      </c>
      <c r="E5514" s="102" t="s">
        <v>141</v>
      </c>
      <c r="F5514" s="102" t="s">
        <v>141</v>
      </c>
    </row>
    <row r="5515" hidden="1">
      <c r="A5515" s="102" t="s">
        <v>2606</v>
      </c>
      <c r="B5515" s="102" t="s">
        <v>719</v>
      </c>
      <c r="C5515" s="102" t="s">
        <v>720</v>
      </c>
      <c r="D5515" s="102" t="s">
        <v>2596</v>
      </c>
      <c r="E5515" s="102" t="s">
        <v>141</v>
      </c>
      <c r="F5515" s="102" t="s">
        <v>141</v>
      </c>
    </row>
    <row r="5516" hidden="1">
      <c r="A5516" s="102" t="s">
        <v>2606</v>
      </c>
      <c r="B5516" s="102" t="s">
        <v>160</v>
      </c>
      <c r="C5516" s="102" t="s">
        <v>161</v>
      </c>
      <c r="D5516" s="102" t="s">
        <v>2596</v>
      </c>
      <c r="E5516" s="102" t="s">
        <v>141</v>
      </c>
      <c r="F5516" s="102" t="s">
        <v>141</v>
      </c>
    </row>
    <row r="5517" hidden="1">
      <c r="A5517" s="102" t="s">
        <v>2606</v>
      </c>
      <c r="B5517" s="102" t="s">
        <v>147</v>
      </c>
      <c r="C5517" s="102" t="s">
        <v>148</v>
      </c>
      <c r="D5517" s="102" t="s">
        <v>2596</v>
      </c>
      <c r="E5517" s="102" t="s">
        <v>141</v>
      </c>
      <c r="F5517" s="102" t="s">
        <v>141</v>
      </c>
    </row>
    <row r="5518" hidden="1">
      <c r="A5518" s="102" t="s">
        <v>2587</v>
      </c>
      <c r="B5518" s="102" t="s">
        <v>884</v>
      </c>
      <c r="C5518" s="102" t="s">
        <v>885</v>
      </c>
      <c r="D5518" s="102" t="s">
        <v>2535</v>
      </c>
      <c r="E5518" s="102" t="s">
        <v>472</v>
      </c>
      <c r="F5518" s="102" t="s">
        <v>472</v>
      </c>
    </row>
    <row r="5519" hidden="1">
      <c r="A5519" s="102" t="s">
        <v>2587</v>
      </c>
      <c r="B5519" s="102" t="s">
        <v>707</v>
      </c>
      <c r="C5519" s="102" t="s">
        <v>708</v>
      </c>
      <c r="D5519" s="102" t="s">
        <v>2535</v>
      </c>
      <c r="E5519" s="102" t="s">
        <v>472</v>
      </c>
      <c r="F5519" s="102" t="s">
        <v>472</v>
      </c>
    </row>
    <row r="5520" hidden="1">
      <c r="A5520" s="102" t="s">
        <v>2587</v>
      </c>
      <c r="B5520" s="102" t="s">
        <v>504</v>
      </c>
      <c r="C5520" s="102" t="s">
        <v>505</v>
      </c>
      <c r="D5520" s="102" t="s">
        <v>2535</v>
      </c>
      <c r="E5520" s="102" t="s">
        <v>472</v>
      </c>
      <c r="F5520" s="102" t="s">
        <v>472</v>
      </c>
    </row>
    <row r="5521" hidden="1">
      <c r="A5521" s="102" t="s">
        <v>2587</v>
      </c>
      <c r="B5521" s="102" t="s">
        <v>496</v>
      </c>
      <c r="C5521" s="102" t="s">
        <v>497</v>
      </c>
      <c r="D5521" s="102" t="s">
        <v>2535</v>
      </c>
      <c r="E5521" s="102" t="s">
        <v>472</v>
      </c>
      <c r="F5521" s="102" t="s">
        <v>472</v>
      </c>
    </row>
    <row r="5522" hidden="1">
      <c r="A5522" s="102" t="s">
        <v>2534</v>
      </c>
      <c r="B5522" s="102" t="s">
        <v>906</v>
      </c>
      <c r="C5522" s="102" t="s">
        <v>907</v>
      </c>
      <c r="D5522" s="102" t="s">
        <v>2535</v>
      </c>
      <c r="E5522" s="102" t="s">
        <v>225</v>
      </c>
      <c r="F5522" s="102" t="s">
        <v>225</v>
      </c>
    </row>
    <row r="5523" hidden="1">
      <c r="A5523" s="102" t="s">
        <v>2534</v>
      </c>
      <c r="B5523" s="102" t="s">
        <v>896</v>
      </c>
      <c r="C5523" s="102" t="s">
        <v>897</v>
      </c>
      <c r="D5523" s="102" t="s">
        <v>2535</v>
      </c>
      <c r="E5523" s="102" t="s">
        <v>225</v>
      </c>
      <c r="F5523" s="102" t="s">
        <v>225</v>
      </c>
    </row>
    <row r="5524">
      <c r="A5524" s="102" t="s">
        <v>2534</v>
      </c>
      <c r="B5524" s="102" t="s">
        <v>621</v>
      </c>
      <c r="C5524" s="102" t="s">
        <v>622</v>
      </c>
      <c r="D5524" s="102" t="s">
        <v>2535</v>
      </c>
      <c r="E5524" s="102" t="s">
        <v>225</v>
      </c>
      <c r="F5524" s="102" t="s">
        <v>225</v>
      </c>
    </row>
    <row r="5525" hidden="1">
      <c r="A5525" s="102" t="s">
        <v>2534</v>
      </c>
      <c r="B5525" s="102" t="s">
        <v>369</v>
      </c>
      <c r="C5525" s="102" t="s">
        <v>39</v>
      </c>
      <c r="D5525" s="102" t="s">
        <v>2535</v>
      </c>
      <c r="E5525" s="102" t="s">
        <v>225</v>
      </c>
      <c r="F5525" s="102" t="s">
        <v>225</v>
      </c>
    </row>
    <row r="5526" hidden="1">
      <c r="A5526" s="102" t="s">
        <v>2595</v>
      </c>
      <c r="B5526" s="102" t="s">
        <v>888</v>
      </c>
      <c r="C5526" s="102" t="s">
        <v>889</v>
      </c>
      <c r="D5526" s="102" t="s">
        <v>2596</v>
      </c>
      <c r="E5526" s="102" t="s">
        <v>293</v>
      </c>
      <c r="F5526" s="102" t="s">
        <v>293</v>
      </c>
    </row>
    <row r="5527" hidden="1">
      <c r="A5527" s="102" t="s">
        <v>2595</v>
      </c>
      <c r="B5527" s="102" t="s">
        <v>875</v>
      </c>
      <c r="C5527" s="102" t="s">
        <v>876</v>
      </c>
      <c r="D5527" s="102" t="s">
        <v>2596</v>
      </c>
      <c r="E5527" s="102" t="s">
        <v>293</v>
      </c>
      <c r="F5527" s="102" t="s">
        <v>293</v>
      </c>
    </row>
    <row r="5528" hidden="1">
      <c r="A5528" s="102" t="s">
        <v>2595</v>
      </c>
      <c r="B5528" s="102" t="s">
        <v>812</v>
      </c>
      <c r="C5528" s="102" t="s">
        <v>813</v>
      </c>
      <c r="D5528" s="102" t="s">
        <v>2596</v>
      </c>
      <c r="E5528" s="102" t="s">
        <v>293</v>
      </c>
      <c r="F5528" s="102" t="s">
        <v>293</v>
      </c>
    </row>
    <row r="5529" hidden="1">
      <c r="A5529" s="102" t="s">
        <v>2595</v>
      </c>
      <c r="B5529" s="102" t="s">
        <v>574</v>
      </c>
      <c r="C5529" s="102" t="s">
        <v>575</v>
      </c>
      <c r="D5529" s="102" t="s">
        <v>2596</v>
      </c>
      <c r="E5529" s="102" t="s">
        <v>293</v>
      </c>
      <c r="F5529" s="102" t="s">
        <v>293</v>
      </c>
    </row>
    <row r="5530" hidden="1">
      <c r="A5530" s="102" t="s">
        <v>2595</v>
      </c>
      <c r="B5530" s="102" t="s">
        <v>567</v>
      </c>
      <c r="C5530" s="102" t="s">
        <v>568</v>
      </c>
      <c r="D5530" s="102" t="s">
        <v>2596</v>
      </c>
      <c r="E5530" s="102" t="s">
        <v>293</v>
      </c>
      <c r="F5530" s="102" t="s">
        <v>293</v>
      </c>
    </row>
    <row r="5531" hidden="1">
      <c r="A5531" s="102" t="s">
        <v>2595</v>
      </c>
      <c r="B5531" s="102" t="s">
        <v>561</v>
      </c>
      <c r="C5531" s="102" t="s">
        <v>562</v>
      </c>
      <c r="D5531" s="102" t="s">
        <v>2596</v>
      </c>
      <c r="E5531" s="102" t="s">
        <v>293</v>
      </c>
      <c r="F5531" s="102" t="s">
        <v>293</v>
      </c>
    </row>
    <row r="5532" hidden="1">
      <c r="A5532" s="102" t="s">
        <v>2563</v>
      </c>
      <c r="B5532" s="102" t="s">
        <v>849</v>
      </c>
      <c r="C5532" s="102" t="s">
        <v>850</v>
      </c>
      <c r="D5532" s="102" t="s">
        <v>2564</v>
      </c>
      <c r="E5532" s="102" t="s">
        <v>306</v>
      </c>
      <c r="F5532" s="102" t="s">
        <v>306</v>
      </c>
    </row>
    <row r="5533" hidden="1">
      <c r="A5533" s="102" t="s">
        <v>2563</v>
      </c>
      <c r="B5533" s="102" t="s">
        <v>730</v>
      </c>
      <c r="C5533" s="102" t="s">
        <v>731</v>
      </c>
      <c r="D5533" s="102" t="s">
        <v>2564</v>
      </c>
      <c r="E5533" s="102" t="s">
        <v>306</v>
      </c>
      <c r="F5533" s="102" t="s">
        <v>306</v>
      </c>
    </row>
    <row r="5534" hidden="1">
      <c r="A5534" s="102" t="s">
        <v>2563</v>
      </c>
      <c r="B5534" s="102" t="s">
        <v>681</v>
      </c>
      <c r="C5534" s="102" t="s">
        <v>682</v>
      </c>
      <c r="D5534" s="102" t="s">
        <v>2564</v>
      </c>
      <c r="E5534" s="102" t="s">
        <v>306</v>
      </c>
      <c r="F5534" s="102" t="s">
        <v>306</v>
      </c>
    </row>
    <row r="5535" hidden="1">
      <c r="A5535" s="102" t="s">
        <v>2563</v>
      </c>
      <c r="B5535" s="102" t="s">
        <v>670</v>
      </c>
      <c r="C5535" s="102" t="s">
        <v>671</v>
      </c>
      <c r="D5535" s="102" t="s">
        <v>2564</v>
      </c>
      <c r="E5535" s="102" t="s">
        <v>306</v>
      </c>
      <c r="F5535" s="102" t="s">
        <v>306</v>
      </c>
    </row>
    <row r="5536" hidden="1">
      <c r="A5536" s="102" t="s">
        <v>2563</v>
      </c>
      <c r="B5536" s="102" t="s">
        <v>418</v>
      </c>
      <c r="C5536" s="102" t="s">
        <v>419</v>
      </c>
      <c r="D5536" s="102" t="s">
        <v>2564</v>
      </c>
      <c r="E5536" s="102" t="s">
        <v>306</v>
      </c>
      <c r="F5536" s="102" t="s">
        <v>306</v>
      </c>
    </row>
    <row r="5537" hidden="1">
      <c r="A5537" s="102" t="s">
        <v>2563</v>
      </c>
      <c r="B5537" s="102" t="s">
        <v>415</v>
      </c>
      <c r="C5537" s="102" t="s">
        <v>416</v>
      </c>
      <c r="D5537" s="102" t="s">
        <v>2564</v>
      </c>
      <c r="E5537" s="102" t="s">
        <v>306</v>
      </c>
      <c r="F5537" s="102" t="s">
        <v>306</v>
      </c>
    </row>
    <row r="5538" hidden="1">
      <c r="A5538" s="102" t="s">
        <v>2563</v>
      </c>
      <c r="B5538" s="102" t="s">
        <v>408</v>
      </c>
      <c r="C5538" s="102" t="s">
        <v>409</v>
      </c>
      <c r="D5538" s="175" t="s">
        <v>2564</v>
      </c>
      <c r="E5538" s="102" t="s">
        <v>306</v>
      </c>
      <c r="F5538" s="102" t="s">
        <v>306</v>
      </c>
    </row>
    <row r="5539" hidden="1">
      <c r="A5539" s="102" t="s">
        <v>2563</v>
      </c>
      <c r="B5539" s="102" t="s">
        <v>230</v>
      </c>
      <c r="C5539" s="102" t="s">
        <v>231</v>
      </c>
      <c r="D5539" s="175" t="s">
        <v>2564</v>
      </c>
      <c r="E5539" s="102" t="s">
        <v>232</v>
      </c>
      <c r="F5539" s="102" t="s">
        <v>306</v>
      </c>
    </row>
    <row r="5540" hidden="1">
      <c r="A5540" s="102" t="s">
        <v>2580</v>
      </c>
      <c r="B5540" s="102" t="s">
        <v>916</v>
      </c>
      <c r="C5540" s="102" t="s">
        <v>917</v>
      </c>
      <c r="D5540" s="102" t="s">
        <v>2564</v>
      </c>
      <c r="E5540" s="102" t="s">
        <v>453</v>
      </c>
      <c r="F5540" s="102" t="s">
        <v>453</v>
      </c>
    </row>
    <row r="5541" hidden="1">
      <c r="A5541" s="102" t="s">
        <v>2580</v>
      </c>
      <c r="B5541" s="102" t="s">
        <v>873</v>
      </c>
      <c r="C5541" s="102" t="s">
        <v>874</v>
      </c>
      <c r="D5541" s="102" t="s">
        <v>2564</v>
      </c>
      <c r="E5541" s="102" t="s">
        <v>453</v>
      </c>
      <c r="F5541" s="102" t="s">
        <v>453</v>
      </c>
    </row>
    <row r="5542" hidden="1">
      <c r="A5542" s="102" t="s">
        <v>2580</v>
      </c>
      <c r="B5542" s="102" t="s">
        <v>810</v>
      </c>
      <c r="C5542" s="102" t="s">
        <v>811</v>
      </c>
      <c r="D5542" s="102" t="s">
        <v>2564</v>
      </c>
      <c r="E5542" s="102" t="s">
        <v>453</v>
      </c>
      <c r="F5542" s="102" t="s">
        <v>453</v>
      </c>
    </row>
    <row r="5543" hidden="1">
      <c r="A5543" s="102" t="s">
        <v>2580</v>
      </c>
      <c r="B5543" s="102" t="s">
        <v>629</v>
      </c>
      <c r="C5543" s="102" t="s">
        <v>630</v>
      </c>
      <c r="D5543" s="102" t="s">
        <v>2564</v>
      </c>
      <c r="E5543" s="102" t="s">
        <v>453</v>
      </c>
      <c r="F5543" s="102" t="s">
        <v>453</v>
      </c>
    </row>
    <row r="5544" hidden="1">
      <c r="A5544" s="102" t="s">
        <v>2580</v>
      </c>
      <c r="B5544" s="102" t="s">
        <v>544</v>
      </c>
      <c r="C5544" s="102" t="s">
        <v>545</v>
      </c>
      <c r="D5544" s="175" t="s">
        <v>2564</v>
      </c>
      <c r="E5544" s="102" t="s">
        <v>449</v>
      </c>
      <c r="F5544" s="102" t="s">
        <v>453</v>
      </c>
    </row>
    <row r="5545" hidden="1">
      <c r="A5545" s="102" t="s">
        <v>2580</v>
      </c>
      <c r="B5545" s="102" t="s">
        <v>541</v>
      </c>
      <c r="C5545" s="102" t="s">
        <v>542</v>
      </c>
      <c r="D5545" s="102" t="s">
        <v>2564</v>
      </c>
      <c r="E5545" s="102" t="s">
        <v>449</v>
      </c>
      <c r="F5545" s="102" t="s">
        <v>453</v>
      </c>
    </row>
    <row r="5546" hidden="1">
      <c r="A5546" s="102" t="s">
        <v>2580</v>
      </c>
      <c r="B5546" s="102" t="s">
        <v>458</v>
      </c>
      <c r="C5546" s="102" t="s">
        <v>459</v>
      </c>
      <c r="D5546" s="102" t="s">
        <v>2564</v>
      </c>
      <c r="E5546" s="102" t="s">
        <v>453</v>
      </c>
      <c r="F5546" s="102" t="s">
        <v>453</v>
      </c>
    </row>
    <row r="5547" hidden="1">
      <c r="A5547" s="102" t="s">
        <v>2580</v>
      </c>
      <c r="B5547" s="102" t="s">
        <v>451</v>
      </c>
      <c r="C5547" s="102" t="s">
        <v>452</v>
      </c>
      <c r="D5547" s="102" t="s">
        <v>2564</v>
      </c>
      <c r="E5547" s="102" t="s">
        <v>453</v>
      </c>
      <c r="F5547" s="102" t="s">
        <v>453</v>
      </c>
    </row>
    <row r="5548" hidden="1">
      <c r="A5548" s="102" t="s">
        <v>2622</v>
      </c>
      <c r="B5548" s="102" t="s">
        <v>880</v>
      </c>
      <c r="C5548" s="102" t="s">
        <v>881</v>
      </c>
      <c r="D5548" s="102" t="s">
        <v>2552</v>
      </c>
      <c r="E5548" s="102" t="s">
        <v>86</v>
      </c>
      <c r="F5548" s="102" t="s">
        <v>86</v>
      </c>
    </row>
    <row r="5549" hidden="1">
      <c r="A5549" s="102" t="s">
        <v>2622</v>
      </c>
      <c r="B5549" s="102" t="s">
        <v>823</v>
      </c>
      <c r="C5549" s="102" t="s">
        <v>824</v>
      </c>
      <c r="D5549" s="105" t="s">
        <v>2552</v>
      </c>
      <c r="E5549" s="102" t="s">
        <v>86</v>
      </c>
      <c r="F5549" s="102" t="s">
        <v>86</v>
      </c>
    </row>
    <row r="5550" hidden="1">
      <c r="A5550" s="102" t="s">
        <v>2622</v>
      </c>
      <c r="B5550" s="102" t="s">
        <v>105</v>
      </c>
      <c r="C5550" s="102" t="s">
        <v>106</v>
      </c>
      <c r="D5550" s="102" t="s">
        <v>2552</v>
      </c>
      <c r="E5550" s="102" t="s">
        <v>86</v>
      </c>
      <c r="F5550" s="102" t="s">
        <v>86</v>
      </c>
    </row>
    <row r="5551" hidden="1">
      <c r="A5551" s="102" t="s">
        <v>2622</v>
      </c>
      <c r="B5551" s="102" t="s">
        <v>96</v>
      </c>
      <c r="C5551" s="102" t="s">
        <v>97</v>
      </c>
      <c r="D5551" s="102" t="s">
        <v>2552</v>
      </c>
      <c r="E5551" s="102" t="s">
        <v>86</v>
      </c>
      <c r="F5551" s="102" t="s">
        <v>86</v>
      </c>
    </row>
    <row r="5552" hidden="1">
      <c r="A5552" s="102" t="s">
        <v>2607</v>
      </c>
      <c r="B5552" s="102" t="s">
        <v>768</v>
      </c>
      <c r="C5552" s="102" t="s">
        <v>769</v>
      </c>
      <c r="D5552" s="102" t="s">
        <v>2552</v>
      </c>
      <c r="E5552" s="102" t="s">
        <v>141</v>
      </c>
      <c r="F5552" s="102" t="s">
        <v>141</v>
      </c>
    </row>
    <row r="5553" hidden="1">
      <c r="A5553" s="102" t="s">
        <v>2607</v>
      </c>
      <c r="B5553" s="102" t="s">
        <v>719</v>
      </c>
      <c r="C5553" s="102" t="s">
        <v>720</v>
      </c>
      <c r="D5553" s="102" t="s">
        <v>2552</v>
      </c>
      <c r="E5553" s="102" t="s">
        <v>141</v>
      </c>
      <c r="F5553" s="102" t="s">
        <v>141</v>
      </c>
    </row>
    <row r="5554" hidden="1">
      <c r="A5554" s="102" t="s">
        <v>2607</v>
      </c>
      <c r="B5554" s="102" t="s">
        <v>160</v>
      </c>
      <c r="C5554" s="102" t="s">
        <v>161</v>
      </c>
      <c r="D5554" s="102" t="s">
        <v>2552</v>
      </c>
      <c r="E5554" s="102" t="s">
        <v>141</v>
      </c>
      <c r="F5554" s="102" t="s">
        <v>141</v>
      </c>
    </row>
    <row r="5555" hidden="1">
      <c r="A5555" s="102" t="s">
        <v>2607</v>
      </c>
      <c r="B5555" s="102" t="s">
        <v>147</v>
      </c>
      <c r="C5555" s="102" t="s">
        <v>148</v>
      </c>
      <c r="D5555" s="102" t="s">
        <v>2552</v>
      </c>
      <c r="E5555" s="102" t="s">
        <v>141</v>
      </c>
      <c r="F5555" s="102" t="s">
        <v>141</v>
      </c>
    </row>
    <row r="5556" hidden="1">
      <c r="A5556" s="102" t="s">
        <v>2551</v>
      </c>
      <c r="B5556" s="102" t="s">
        <v>892</v>
      </c>
      <c r="C5556" s="102" t="s">
        <v>1272</v>
      </c>
      <c r="D5556" s="102" t="s">
        <v>2552</v>
      </c>
      <c r="E5556" s="102" t="s">
        <v>327</v>
      </c>
      <c r="F5556" s="102" t="s">
        <v>327</v>
      </c>
    </row>
    <row r="5557" hidden="1">
      <c r="A5557" s="102" t="s">
        <v>2551</v>
      </c>
      <c r="B5557" s="102" t="s">
        <v>849</v>
      </c>
      <c r="C5557" s="102" t="s">
        <v>850</v>
      </c>
      <c r="D5557" s="102" t="s">
        <v>2552</v>
      </c>
      <c r="E5557" s="102" t="s">
        <v>306</v>
      </c>
      <c r="F5557" s="102" t="s">
        <v>327</v>
      </c>
    </row>
    <row r="5558" hidden="1">
      <c r="A5558" s="102" t="s">
        <v>2551</v>
      </c>
      <c r="B5558" s="102" t="s">
        <v>830</v>
      </c>
      <c r="C5558" s="102" t="s">
        <v>831</v>
      </c>
      <c r="D5558" s="102" t="s">
        <v>2552</v>
      </c>
      <c r="E5558" s="102" t="s">
        <v>327</v>
      </c>
      <c r="F5558" s="102" t="s">
        <v>327</v>
      </c>
    </row>
    <row r="5559" hidden="1">
      <c r="A5559" s="102" t="s">
        <v>2551</v>
      </c>
      <c r="B5559" s="102" t="s">
        <v>626</v>
      </c>
      <c r="C5559" s="102" t="s">
        <v>627</v>
      </c>
      <c r="D5559" s="102" t="s">
        <v>2552</v>
      </c>
      <c r="E5559" s="102" t="s">
        <v>327</v>
      </c>
      <c r="F5559" s="102" t="s">
        <v>327</v>
      </c>
    </row>
    <row r="5560" hidden="1">
      <c r="A5560" s="102" t="s">
        <v>2551</v>
      </c>
      <c r="B5560" s="102" t="s">
        <v>405</v>
      </c>
      <c r="C5560" s="102" t="s">
        <v>406</v>
      </c>
      <c r="D5560" s="102" t="s">
        <v>2552</v>
      </c>
      <c r="E5560" s="102" t="s">
        <v>327</v>
      </c>
      <c r="F5560" s="102" t="s">
        <v>327</v>
      </c>
    </row>
    <row r="5561" hidden="1">
      <c r="A5561" s="102" t="s">
        <v>2551</v>
      </c>
      <c r="B5561" s="102" t="s">
        <v>376</v>
      </c>
      <c r="C5561" s="102" t="s">
        <v>377</v>
      </c>
      <c r="D5561" s="102" t="s">
        <v>2552</v>
      </c>
      <c r="E5561" s="102" t="s">
        <v>327</v>
      </c>
      <c r="F5561" s="102" t="s">
        <v>327</v>
      </c>
    </row>
    <row r="5562" hidden="1">
      <c r="A5562" s="102" t="s">
        <v>2551</v>
      </c>
      <c r="B5562" s="102" t="s">
        <v>353</v>
      </c>
      <c r="C5562" s="102" t="s">
        <v>354</v>
      </c>
      <c r="D5562" s="102" t="s">
        <v>2552</v>
      </c>
      <c r="E5562" s="102" t="s">
        <v>327</v>
      </c>
      <c r="F5562" s="102" t="s">
        <v>327</v>
      </c>
    </row>
    <row r="5563" hidden="1">
      <c r="A5563" s="102" t="s">
        <v>2551</v>
      </c>
      <c r="B5563" s="102" t="s">
        <v>333</v>
      </c>
      <c r="C5563" s="102" t="s">
        <v>268</v>
      </c>
      <c r="D5563" s="102" t="s">
        <v>2552</v>
      </c>
      <c r="E5563" s="102" t="s">
        <v>327</v>
      </c>
      <c r="F5563" s="102" t="s">
        <v>327</v>
      </c>
    </row>
    <row r="5564" hidden="1">
      <c r="A5564" s="102" t="s">
        <v>2551</v>
      </c>
      <c r="B5564" s="102" t="s">
        <v>330</v>
      </c>
      <c r="C5564" s="102" t="s">
        <v>331</v>
      </c>
      <c r="D5564" s="102" t="s">
        <v>2552</v>
      </c>
      <c r="E5564" s="102" t="s">
        <v>327</v>
      </c>
      <c r="F5564" s="102" t="s">
        <v>327</v>
      </c>
    </row>
    <row r="5565" hidden="1">
      <c r="A5565" s="102" t="s">
        <v>2614</v>
      </c>
      <c r="B5565" s="102" t="s">
        <v>818</v>
      </c>
      <c r="C5565" s="102" t="s">
        <v>819</v>
      </c>
      <c r="D5565" s="102" t="s">
        <v>2552</v>
      </c>
      <c r="E5565" s="102" t="s">
        <v>27</v>
      </c>
      <c r="F5565" s="102" t="s">
        <v>27</v>
      </c>
    </row>
    <row r="5566" hidden="1">
      <c r="A5566" s="102" t="s">
        <v>2614</v>
      </c>
      <c r="B5566" s="102" t="s">
        <v>69</v>
      </c>
      <c r="C5566" s="102" t="s">
        <v>70</v>
      </c>
      <c r="D5566" s="175" t="s">
        <v>2552</v>
      </c>
      <c r="E5566" s="102" t="s">
        <v>27</v>
      </c>
      <c r="F5566" s="102" t="s">
        <v>27</v>
      </c>
    </row>
    <row r="5567" hidden="1">
      <c r="A5567" s="102" t="s">
        <v>2614</v>
      </c>
      <c r="B5567" s="102" t="s">
        <v>63</v>
      </c>
      <c r="C5567" s="102" t="s">
        <v>64</v>
      </c>
      <c r="D5567" s="102" t="s">
        <v>2552</v>
      </c>
      <c r="E5567" s="102" t="s">
        <v>27</v>
      </c>
      <c r="F5567" s="102" t="s">
        <v>27</v>
      </c>
    </row>
    <row r="5568" hidden="1">
      <c r="A5568" s="102" t="s">
        <v>2614</v>
      </c>
      <c r="B5568" s="102" t="s">
        <v>57</v>
      </c>
      <c r="C5568" s="102" t="s">
        <v>58</v>
      </c>
      <c r="D5568" s="102" t="s">
        <v>2552</v>
      </c>
      <c r="E5568" s="102" t="s">
        <v>27</v>
      </c>
      <c r="F5568" s="102" t="s">
        <v>27</v>
      </c>
    </row>
    <row r="5569" hidden="1">
      <c r="A5569" s="102" t="s">
        <v>2614</v>
      </c>
      <c r="B5569" s="102" t="s">
        <v>53</v>
      </c>
      <c r="C5569" s="102" t="s">
        <v>54</v>
      </c>
      <c r="D5569" s="102" t="s">
        <v>2552</v>
      </c>
      <c r="E5569" s="102" t="s">
        <v>27</v>
      </c>
      <c r="F5569" s="102" t="s">
        <v>27</v>
      </c>
    </row>
    <row r="5570" hidden="1">
      <c r="A5570" s="102" t="s">
        <v>2614</v>
      </c>
      <c r="B5570" s="102" t="s">
        <v>43</v>
      </c>
      <c r="C5570" s="102" t="s">
        <v>44</v>
      </c>
      <c r="D5570" s="102" t="s">
        <v>2552</v>
      </c>
      <c r="E5570" s="102" t="s">
        <v>27</v>
      </c>
      <c r="F5570" s="102" t="s">
        <v>27</v>
      </c>
    </row>
    <row r="5571" hidden="1">
      <c r="A5571" s="102" t="s">
        <v>2614</v>
      </c>
      <c r="B5571" s="102" t="s">
        <v>31</v>
      </c>
      <c r="C5571" s="102" t="s">
        <v>32</v>
      </c>
      <c r="D5571" s="102" t="s">
        <v>2552</v>
      </c>
      <c r="E5571" s="102" t="s">
        <v>27</v>
      </c>
      <c r="F5571" s="102" t="s">
        <v>27</v>
      </c>
    </row>
    <row r="5572" hidden="1">
      <c r="A5572" s="102" t="s">
        <v>2597</v>
      </c>
      <c r="B5572" s="102" t="s">
        <v>899</v>
      </c>
      <c r="C5572" s="102" t="s">
        <v>900</v>
      </c>
      <c r="D5572" s="102" t="s">
        <v>2598</v>
      </c>
      <c r="E5572" s="102" t="s">
        <v>293</v>
      </c>
      <c r="F5572" s="102" t="s">
        <v>293</v>
      </c>
    </row>
    <row r="5573" hidden="1">
      <c r="A5573" s="102" t="s">
        <v>2597</v>
      </c>
      <c r="B5573" s="102" t="s">
        <v>878</v>
      </c>
      <c r="C5573" s="102" t="s">
        <v>879</v>
      </c>
      <c r="D5573" s="102" t="s">
        <v>2598</v>
      </c>
      <c r="E5573" s="102" t="s">
        <v>293</v>
      </c>
      <c r="F5573" s="102" t="s">
        <v>293</v>
      </c>
    </row>
    <row r="5574" hidden="1">
      <c r="A5574" s="102" t="s">
        <v>2597</v>
      </c>
      <c r="B5574" s="102" t="s">
        <v>875</v>
      </c>
      <c r="C5574" s="102" t="s">
        <v>876</v>
      </c>
      <c r="D5574" s="102" t="s">
        <v>2598</v>
      </c>
      <c r="E5574" s="102" t="s">
        <v>293</v>
      </c>
      <c r="F5574" s="102" t="s">
        <v>293</v>
      </c>
    </row>
    <row r="5575" hidden="1">
      <c r="A5575" s="102" t="s">
        <v>2597</v>
      </c>
      <c r="B5575" s="102" t="s">
        <v>812</v>
      </c>
      <c r="C5575" s="102" t="s">
        <v>813</v>
      </c>
      <c r="D5575" s="102" t="s">
        <v>2598</v>
      </c>
      <c r="E5575" s="102" t="s">
        <v>293</v>
      </c>
      <c r="F5575" s="102" t="s">
        <v>293</v>
      </c>
    </row>
    <row r="5576" hidden="1">
      <c r="A5576" s="102" t="s">
        <v>2597</v>
      </c>
      <c r="B5576" s="102" t="s">
        <v>574</v>
      </c>
      <c r="C5576" s="102" t="s">
        <v>575</v>
      </c>
      <c r="D5576" s="102" t="s">
        <v>2598</v>
      </c>
      <c r="E5576" s="102" t="s">
        <v>293</v>
      </c>
      <c r="F5576" s="102" t="s">
        <v>293</v>
      </c>
    </row>
    <row r="5577" hidden="1">
      <c r="A5577" s="102" t="s">
        <v>2597</v>
      </c>
      <c r="B5577" s="102" t="s">
        <v>567</v>
      </c>
      <c r="C5577" s="102" t="s">
        <v>568</v>
      </c>
      <c r="D5577" s="102" t="s">
        <v>2598</v>
      </c>
      <c r="E5577" s="102" t="s">
        <v>293</v>
      </c>
      <c r="F5577" s="102" t="s">
        <v>293</v>
      </c>
    </row>
    <row r="5578" hidden="1">
      <c r="A5578" s="102" t="s">
        <v>2597</v>
      </c>
      <c r="B5578" s="102" t="s">
        <v>561</v>
      </c>
      <c r="C5578" s="102" t="s">
        <v>562</v>
      </c>
      <c r="D5578" s="102" t="s">
        <v>2598</v>
      </c>
      <c r="E5578" s="102" t="s">
        <v>293</v>
      </c>
      <c r="F5578" s="102" t="s">
        <v>293</v>
      </c>
    </row>
    <row r="5579" hidden="1">
      <c r="A5579" s="102" t="s">
        <v>2642</v>
      </c>
      <c r="B5579" s="102" t="s">
        <v>909</v>
      </c>
      <c r="C5579" s="102" t="s">
        <v>910</v>
      </c>
      <c r="D5579" s="102" t="s">
        <v>2554</v>
      </c>
      <c r="E5579" s="102" t="s">
        <v>50</v>
      </c>
      <c r="F5579" s="102" t="s">
        <v>50</v>
      </c>
    </row>
    <row r="5580" hidden="1">
      <c r="A5580" s="102" t="s">
        <v>2642</v>
      </c>
      <c r="B5580" s="102" t="s">
        <v>783</v>
      </c>
      <c r="C5580" s="102" t="s">
        <v>784</v>
      </c>
      <c r="D5580" s="102" t="s">
        <v>2554</v>
      </c>
      <c r="E5580" s="102" t="s">
        <v>50</v>
      </c>
      <c r="F5580" s="102" t="s">
        <v>50</v>
      </c>
    </row>
    <row r="5581" hidden="1">
      <c r="A5581" s="102" t="s">
        <v>2642</v>
      </c>
      <c r="B5581" s="102" t="s">
        <v>665</v>
      </c>
      <c r="C5581" s="102" t="s">
        <v>666</v>
      </c>
      <c r="D5581" s="102" t="s">
        <v>2554</v>
      </c>
      <c r="E5581" s="102" t="s">
        <v>50</v>
      </c>
      <c r="F5581" s="102" t="s">
        <v>50</v>
      </c>
    </row>
    <row r="5582" hidden="1">
      <c r="A5582" s="102" t="s">
        <v>2642</v>
      </c>
      <c r="B5582" s="102" t="s">
        <v>183</v>
      </c>
      <c r="C5582" s="102" t="s">
        <v>184</v>
      </c>
      <c r="D5582" s="102" t="s">
        <v>2554</v>
      </c>
      <c r="E5582" s="102" t="s">
        <v>50</v>
      </c>
      <c r="F5582" s="102" t="s">
        <v>50</v>
      </c>
    </row>
    <row r="5583" hidden="1">
      <c r="A5583" s="102" t="s">
        <v>2642</v>
      </c>
      <c r="B5583" s="102" t="s">
        <v>174</v>
      </c>
      <c r="C5583" s="102" t="s">
        <v>175</v>
      </c>
      <c r="D5583" s="102" t="s">
        <v>2554</v>
      </c>
      <c r="E5583" s="102" t="s">
        <v>50</v>
      </c>
      <c r="F5583" s="102" t="s">
        <v>50</v>
      </c>
    </row>
    <row r="5584" hidden="1">
      <c r="A5584" s="102" t="s">
        <v>2642</v>
      </c>
      <c r="B5584" s="102" t="s">
        <v>171</v>
      </c>
      <c r="C5584" s="102" t="s">
        <v>172</v>
      </c>
      <c r="D5584" s="102" t="s">
        <v>2554</v>
      </c>
      <c r="E5584" s="102" t="s">
        <v>50</v>
      </c>
      <c r="F5584" s="102" t="s">
        <v>50</v>
      </c>
    </row>
    <row r="5585" hidden="1">
      <c r="A5585" s="102" t="s">
        <v>2642</v>
      </c>
      <c r="B5585" s="102" t="s">
        <v>48</v>
      </c>
      <c r="C5585" s="102" t="s">
        <v>49</v>
      </c>
      <c r="D5585" s="102" t="s">
        <v>2554</v>
      </c>
      <c r="E5585" s="102" t="s">
        <v>50</v>
      </c>
      <c r="F5585" s="102" t="s">
        <v>50</v>
      </c>
    </row>
    <row r="5586" hidden="1">
      <c r="A5586" s="102" t="s">
        <v>2553</v>
      </c>
      <c r="B5586" s="102" t="s">
        <v>892</v>
      </c>
      <c r="C5586" s="102" t="s">
        <v>1272</v>
      </c>
      <c r="D5586" s="102" t="s">
        <v>2554</v>
      </c>
      <c r="E5586" s="102" t="s">
        <v>327</v>
      </c>
      <c r="F5586" s="102" t="s">
        <v>327</v>
      </c>
    </row>
    <row r="5587" hidden="1">
      <c r="A5587" s="102" t="s">
        <v>2553</v>
      </c>
      <c r="B5587" s="102" t="s">
        <v>830</v>
      </c>
      <c r="C5587" s="102" t="s">
        <v>831</v>
      </c>
      <c r="D5587" s="102" t="s">
        <v>2554</v>
      </c>
      <c r="E5587" s="102" t="s">
        <v>327</v>
      </c>
      <c r="F5587" s="102" t="s">
        <v>327</v>
      </c>
    </row>
    <row r="5588" hidden="1">
      <c r="A5588" s="102" t="s">
        <v>2553</v>
      </c>
      <c r="B5588" s="102" t="s">
        <v>626</v>
      </c>
      <c r="C5588" s="102" t="s">
        <v>627</v>
      </c>
      <c r="D5588" s="102" t="s">
        <v>2554</v>
      </c>
      <c r="E5588" s="102" t="s">
        <v>327</v>
      </c>
      <c r="F5588" s="102" t="s">
        <v>327</v>
      </c>
    </row>
    <row r="5589" hidden="1">
      <c r="A5589" s="102" t="s">
        <v>2553</v>
      </c>
      <c r="B5589" s="102" t="s">
        <v>615</v>
      </c>
      <c r="C5589" s="102" t="s">
        <v>616</v>
      </c>
      <c r="D5589" s="175" t="s">
        <v>2554</v>
      </c>
      <c r="E5589" s="102" t="s">
        <v>327</v>
      </c>
      <c r="F5589" s="102" t="s">
        <v>327</v>
      </c>
    </row>
    <row r="5590" hidden="1">
      <c r="A5590" s="102" t="s">
        <v>2553</v>
      </c>
      <c r="B5590" s="102" t="s">
        <v>405</v>
      </c>
      <c r="C5590" s="102" t="s">
        <v>406</v>
      </c>
      <c r="D5590" s="102" t="s">
        <v>2554</v>
      </c>
      <c r="E5590" s="102" t="s">
        <v>327</v>
      </c>
      <c r="F5590" s="102" t="s">
        <v>327</v>
      </c>
    </row>
    <row r="5591" hidden="1">
      <c r="A5591" s="102" t="s">
        <v>2553</v>
      </c>
      <c r="B5591" s="102" t="s">
        <v>376</v>
      </c>
      <c r="C5591" s="102" t="s">
        <v>377</v>
      </c>
      <c r="D5591" s="102" t="s">
        <v>2554</v>
      </c>
      <c r="E5591" s="102" t="s">
        <v>327</v>
      </c>
      <c r="F5591" s="102" t="s">
        <v>327</v>
      </c>
    </row>
    <row r="5592" hidden="1">
      <c r="A5592" s="102" t="s">
        <v>2553</v>
      </c>
      <c r="B5592" s="102" t="s">
        <v>353</v>
      </c>
      <c r="C5592" s="102" t="s">
        <v>354</v>
      </c>
      <c r="D5592" s="102" t="s">
        <v>2554</v>
      </c>
      <c r="E5592" s="102" t="s">
        <v>327</v>
      </c>
      <c r="F5592" s="102" t="s">
        <v>327</v>
      </c>
    </row>
    <row r="5593" hidden="1">
      <c r="A5593" s="102" t="s">
        <v>2553</v>
      </c>
      <c r="B5593" s="102" t="s">
        <v>333</v>
      </c>
      <c r="C5593" s="102" t="s">
        <v>268</v>
      </c>
      <c r="D5593" s="102" t="s">
        <v>2554</v>
      </c>
      <c r="E5593" s="102" t="s">
        <v>327</v>
      </c>
      <c r="F5593" s="102" t="s">
        <v>327</v>
      </c>
    </row>
    <row r="5594" hidden="1">
      <c r="A5594" s="102" t="s">
        <v>2553</v>
      </c>
      <c r="B5594" s="102" t="s">
        <v>330</v>
      </c>
      <c r="C5594" s="102" t="s">
        <v>331</v>
      </c>
      <c r="D5594" s="102" t="s">
        <v>2554</v>
      </c>
      <c r="E5594" s="102" t="s">
        <v>327</v>
      </c>
      <c r="F5594" s="102" t="s">
        <v>327</v>
      </c>
    </row>
    <row r="5595" hidden="1">
      <c r="A5595" s="102" t="s">
        <v>2623</v>
      </c>
      <c r="B5595" s="102" t="s">
        <v>880</v>
      </c>
      <c r="C5595" s="102" t="s">
        <v>881</v>
      </c>
      <c r="D5595" s="102" t="s">
        <v>2554</v>
      </c>
      <c r="E5595" s="102" t="s">
        <v>86</v>
      </c>
      <c r="F5595" s="102" t="s">
        <v>86</v>
      </c>
    </row>
    <row r="5596" hidden="1">
      <c r="A5596" s="102" t="s">
        <v>2623</v>
      </c>
      <c r="B5596" s="102" t="s">
        <v>823</v>
      </c>
      <c r="C5596" s="102" t="s">
        <v>824</v>
      </c>
      <c r="D5596" s="105" t="s">
        <v>2554</v>
      </c>
      <c r="E5596" s="102" t="s">
        <v>86</v>
      </c>
      <c r="F5596" s="102" t="s">
        <v>86</v>
      </c>
    </row>
    <row r="5597" hidden="1">
      <c r="A5597" s="102" t="s">
        <v>2623</v>
      </c>
      <c r="B5597" s="102" t="s">
        <v>96</v>
      </c>
      <c r="C5597" s="102" t="s">
        <v>97</v>
      </c>
      <c r="D5597" s="102" t="s">
        <v>2554</v>
      </c>
      <c r="E5597" s="102" t="s">
        <v>86</v>
      </c>
      <c r="F5597" s="102" t="s">
        <v>86</v>
      </c>
    </row>
    <row r="5598" hidden="1">
      <c r="A5598" s="102" t="s">
        <v>2623</v>
      </c>
      <c r="B5598" s="102" t="s">
        <v>79</v>
      </c>
      <c r="C5598" s="102" t="s">
        <v>80</v>
      </c>
      <c r="D5598" s="102" t="s">
        <v>2554</v>
      </c>
      <c r="E5598" s="102" t="s">
        <v>86</v>
      </c>
      <c r="F5598" s="102" t="s">
        <v>86</v>
      </c>
    </row>
    <row r="5599" hidden="1">
      <c r="A5599" s="102" t="s">
        <v>2615</v>
      </c>
      <c r="B5599" s="102" t="s">
        <v>818</v>
      </c>
      <c r="C5599" s="102" t="s">
        <v>819</v>
      </c>
      <c r="D5599" s="102" t="s">
        <v>2554</v>
      </c>
      <c r="E5599" s="102" t="s">
        <v>27</v>
      </c>
      <c r="F5599" s="102" t="s">
        <v>27</v>
      </c>
    </row>
    <row r="5600" hidden="1">
      <c r="A5600" s="102" t="s">
        <v>2615</v>
      </c>
      <c r="B5600" s="102" t="s">
        <v>69</v>
      </c>
      <c r="C5600" s="102" t="s">
        <v>70</v>
      </c>
      <c r="D5600" s="175" t="s">
        <v>2554</v>
      </c>
      <c r="E5600" s="102" t="s">
        <v>27</v>
      </c>
      <c r="F5600" s="102" t="s">
        <v>27</v>
      </c>
    </row>
    <row r="5601" hidden="1">
      <c r="A5601" s="102" t="s">
        <v>2615</v>
      </c>
      <c r="B5601" s="102" t="s">
        <v>63</v>
      </c>
      <c r="C5601" s="102" t="s">
        <v>64</v>
      </c>
      <c r="D5601" s="102" t="s">
        <v>2554</v>
      </c>
      <c r="E5601" s="102" t="s">
        <v>27</v>
      </c>
      <c r="F5601" s="102" t="s">
        <v>27</v>
      </c>
    </row>
    <row r="5602" hidden="1">
      <c r="A5602" s="102" t="s">
        <v>2615</v>
      </c>
      <c r="B5602" s="102" t="s">
        <v>57</v>
      </c>
      <c r="C5602" s="102" t="s">
        <v>58</v>
      </c>
      <c r="D5602" s="102" t="s">
        <v>2554</v>
      </c>
      <c r="E5602" s="102" t="s">
        <v>27</v>
      </c>
      <c r="F5602" s="102" t="s">
        <v>27</v>
      </c>
    </row>
    <row r="5603" hidden="1">
      <c r="A5603" s="102" t="s">
        <v>2615</v>
      </c>
      <c r="B5603" s="102" t="s">
        <v>53</v>
      </c>
      <c r="C5603" s="102" t="s">
        <v>54</v>
      </c>
      <c r="D5603" s="102" t="s">
        <v>2554</v>
      </c>
      <c r="E5603" s="102" t="s">
        <v>27</v>
      </c>
      <c r="F5603" s="102" t="s">
        <v>27</v>
      </c>
    </row>
    <row r="5604" hidden="1">
      <c r="A5604" s="102" t="s">
        <v>2615</v>
      </c>
      <c r="B5604" s="102" t="s">
        <v>43</v>
      </c>
      <c r="C5604" s="102" t="s">
        <v>44</v>
      </c>
      <c r="D5604" s="102" t="s">
        <v>2554</v>
      </c>
      <c r="E5604" s="102" t="s">
        <v>27</v>
      </c>
      <c r="F5604" s="102" t="s">
        <v>27</v>
      </c>
    </row>
    <row r="5605" hidden="1">
      <c r="A5605" s="102" t="s">
        <v>2615</v>
      </c>
      <c r="B5605" s="102" t="s">
        <v>31</v>
      </c>
      <c r="C5605" s="102" t="s">
        <v>32</v>
      </c>
      <c r="D5605" s="102" t="s">
        <v>2554</v>
      </c>
      <c r="E5605" s="102" t="s">
        <v>27</v>
      </c>
      <c r="F5605" s="102" t="s">
        <v>27</v>
      </c>
    </row>
    <row r="5606" hidden="1">
      <c r="A5606" s="102" t="s">
        <v>2615</v>
      </c>
      <c r="B5606" s="102" t="s">
        <v>23</v>
      </c>
      <c r="C5606" s="102" t="s">
        <v>25</v>
      </c>
      <c r="D5606" s="102" t="s">
        <v>2554</v>
      </c>
      <c r="E5606" s="102" t="s">
        <v>27</v>
      </c>
      <c r="F5606" s="102" t="s">
        <v>27</v>
      </c>
    </row>
    <row r="5607" hidden="1">
      <c r="A5607" s="102" t="s">
        <v>2573</v>
      </c>
      <c r="B5607" s="102" t="s">
        <v>866</v>
      </c>
      <c r="C5607" s="102" t="s">
        <v>867</v>
      </c>
      <c r="D5607" s="102" t="s">
        <v>2554</v>
      </c>
      <c r="E5607" s="102" t="s">
        <v>439</v>
      </c>
      <c r="F5607" s="102" t="s">
        <v>439</v>
      </c>
    </row>
    <row r="5608" hidden="1">
      <c r="A5608" s="102" t="s">
        <v>2573</v>
      </c>
      <c r="B5608" s="102" t="s">
        <v>834</v>
      </c>
      <c r="C5608" s="102" t="s">
        <v>835</v>
      </c>
      <c r="D5608" s="102" t="s">
        <v>2554</v>
      </c>
      <c r="E5608" s="102" t="s">
        <v>439</v>
      </c>
      <c r="F5608" s="102" t="s">
        <v>439</v>
      </c>
    </row>
    <row r="5609" hidden="1">
      <c r="A5609" s="102" t="s">
        <v>2573</v>
      </c>
      <c r="B5609" s="102" t="s">
        <v>808</v>
      </c>
      <c r="C5609" s="102" t="s">
        <v>809</v>
      </c>
      <c r="D5609" s="102" t="s">
        <v>2554</v>
      </c>
      <c r="E5609" s="102" t="s">
        <v>439</v>
      </c>
      <c r="F5609" s="102" t="s">
        <v>439</v>
      </c>
    </row>
    <row r="5610" hidden="1">
      <c r="A5610" s="102" t="s">
        <v>2573</v>
      </c>
      <c r="B5610" s="102" t="s">
        <v>684</v>
      </c>
      <c r="C5610" s="102" t="s">
        <v>685</v>
      </c>
      <c r="D5610" s="102" t="s">
        <v>2554</v>
      </c>
      <c r="E5610" s="102" t="s">
        <v>439</v>
      </c>
      <c r="F5610" s="102" t="s">
        <v>439</v>
      </c>
    </row>
    <row r="5611" hidden="1">
      <c r="A5611" s="102" t="s">
        <v>2573</v>
      </c>
      <c r="B5611" s="102" t="s">
        <v>681</v>
      </c>
      <c r="C5611" s="102" t="s">
        <v>682</v>
      </c>
      <c r="D5611" s="102" t="s">
        <v>2554</v>
      </c>
      <c r="E5611" s="102" t="s">
        <v>306</v>
      </c>
      <c r="F5611" s="102" t="s">
        <v>439</v>
      </c>
    </row>
    <row r="5612" hidden="1">
      <c r="A5612" s="102" t="s">
        <v>2573</v>
      </c>
      <c r="B5612" s="102" t="s">
        <v>674</v>
      </c>
      <c r="C5612" s="102" t="s">
        <v>675</v>
      </c>
      <c r="D5612" s="102" t="s">
        <v>2554</v>
      </c>
      <c r="E5612" s="102" t="s">
        <v>439</v>
      </c>
      <c r="F5612" s="102" t="s">
        <v>439</v>
      </c>
    </row>
    <row r="5613" hidden="1">
      <c r="A5613" s="102" t="s">
        <v>2573</v>
      </c>
      <c r="B5613" s="102" t="s">
        <v>444</v>
      </c>
      <c r="C5613" s="102" t="s">
        <v>445</v>
      </c>
      <c r="D5613" s="102" t="s">
        <v>2554</v>
      </c>
      <c r="E5613" s="102" t="s">
        <v>439</v>
      </c>
      <c r="F5613" s="102" t="s">
        <v>439</v>
      </c>
    </row>
    <row r="5614" hidden="1">
      <c r="A5614" s="102" t="s">
        <v>2581</v>
      </c>
      <c r="B5614" s="102" t="s">
        <v>916</v>
      </c>
      <c r="C5614" s="102" t="s">
        <v>917</v>
      </c>
      <c r="D5614" s="102" t="s">
        <v>2554</v>
      </c>
      <c r="E5614" s="102" t="s">
        <v>453</v>
      </c>
      <c r="F5614" s="102" t="s">
        <v>453</v>
      </c>
    </row>
    <row r="5615" hidden="1">
      <c r="A5615" s="102" t="s">
        <v>2581</v>
      </c>
      <c r="B5615" s="102" t="s">
        <v>873</v>
      </c>
      <c r="C5615" s="102" t="s">
        <v>874</v>
      </c>
      <c r="D5615" s="102" t="s">
        <v>2554</v>
      </c>
      <c r="E5615" s="102" t="s">
        <v>453</v>
      </c>
      <c r="F5615" s="102" t="s">
        <v>453</v>
      </c>
    </row>
    <row r="5616" hidden="1">
      <c r="A5616" s="102" t="s">
        <v>2581</v>
      </c>
      <c r="B5616" s="102" t="s">
        <v>810</v>
      </c>
      <c r="C5616" s="102" t="s">
        <v>811</v>
      </c>
      <c r="D5616" s="102" t="s">
        <v>2554</v>
      </c>
      <c r="E5616" s="102" t="s">
        <v>453</v>
      </c>
      <c r="F5616" s="102" t="s">
        <v>453</v>
      </c>
    </row>
    <row r="5617" hidden="1">
      <c r="A5617" s="102" t="s">
        <v>2581</v>
      </c>
      <c r="B5617" s="102" t="s">
        <v>544</v>
      </c>
      <c r="C5617" s="102" t="s">
        <v>545</v>
      </c>
      <c r="D5617" s="175" t="s">
        <v>2554</v>
      </c>
      <c r="E5617" s="102" t="s">
        <v>449</v>
      </c>
      <c r="F5617" s="102" t="s">
        <v>453</v>
      </c>
    </row>
    <row r="5618" hidden="1">
      <c r="A5618" s="102" t="s">
        <v>2581</v>
      </c>
      <c r="B5618" s="102" t="s">
        <v>486</v>
      </c>
      <c r="C5618" s="102" t="s">
        <v>487</v>
      </c>
      <c r="D5618" s="102" t="s">
        <v>2554</v>
      </c>
      <c r="E5618" s="102" t="s">
        <v>453</v>
      </c>
      <c r="F5618" s="102" t="s">
        <v>453</v>
      </c>
    </row>
    <row r="5619" hidden="1">
      <c r="A5619" s="102" t="s">
        <v>2581</v>
      </c>
      <c r="B5619" s="102" t="s">
        <v>458</v>
      </c>
      <c r="C5619" s="102" t="s">
        <v>459</v>
      </c>
      <c r="D5619" s="102" t="s">
        <v>2554</v>
      </c>
      <c r="E5619" s="102" t="s">
        <v>453</v>
      </c>
      <c r="F5619" s="102" t="s">
        <v>453</v>
      </c>
    </row>
    <row r="5620" hidden="1">
      <c r="A5620" s="102" t="s">
        <v>2581</v>
      </c>
      <c r="B5620" s="102" t="s">
        <v>451</v>
      </c>
      <c r="C5620" s="102" t="s">
        <v>452</v>
      </c>
      <c r="D5620" s="102" t="s">
        <v>2554</v>
      </c>
      <c r="E5620" s="102" t="s">
        <v>453</v>
      </c>
      <c r="F5620" s="102" t="s">
        <v>453</v>
      </c>
    </row>
    <row r="5621" hidden="1">
      <c r="A5621" s="102" t="s">
        <v>2536</v>
      </c>
      <c r="B5621" s="102" t="s">
        <v>906</v>
      </c>
      <c r="C5621" s="102" t="s">
        <v>907</v>
      </c>
      <c r="D5621" s="102" t="s">
        <v>2537</v>
      </c>
      <c r="E5621" s="102" t="s">
        <v>225</v>
      </c>
      <c r="F5621" s="102" t="s">
        <v>225</v>
      </c>
    </row>
    <row r="5622" hidden="1">
      <c r="A5622" s="102" t="s">
        <v>2536</v>
      </c>
      <c r="B5622" s="102" t="s">
        <v>896</v>
      </c>
      <c r="C5622" s="102" t="s">
        <v>897</v>
      </c>
      <c r="D5622" s="102" t="s">
        <v>2537</v>
      </c>
      <c r="E5622" s="102" t="s">
        <v>225</v>
      </c>
      <c r="F5622" s="102" t="s">
        <v>225</v>
      </c>
    </row>
    <row r="5623" hidden="1">
      <c r="A5623" s="102" t="s">
        <v>2536</v>
      </c>
      <c r="B5623" s="102" t="s">
        <v>870</v>
      </c>
      <c r="C5623" s="102" t="s">
        <v>871</v>
      </c>
      <c r="D5623" s="102" t="s">
        <v>2537</v>
      </c>
      <c r="E5623" s="102" t="s">
        <v>306</v>
      </c>
      <c r="F5623" s="102" t="s">
        <v>225</v>
      </c>
    </row>
    <row r="5624">
      <c r="A5624" s="102" t="s">
        <v>2536</v>
      </c>
      <c r="B5624" s="102" t="s">
        <v>621</v>
      </c>
      <c r="C5624" s="102" t="s">
        <v>622</v>
      </c>
      <c r="D5624" s="102" t="s">
        <v>2537</v>
      </c>
      <c r="E5624" s="102" t="s">
        <v>225</v>
      </c>
      <c r="F5624" s="102" t="s">
        <v>225</v>
      </c>
    </row>
    <row r="5625" hidden="1">
      <c r="A5625" s="102" t="s">
        <v>2536</v>
      </c>
      <c r="B5625" s="102" t="s">
        <v>369</v>
      </c>
      <c r="C5625" s="102" t="s">
        <v>39</v>
      </c>
      <c r="D5625" s="102" t="s">
        <v>2537</v>
      </c>
      <c r="E5625" s="102" t="s">
        <v>225</v>
      </c>
      <c r="F5625" s="102" t="s">
        <v>225</v>
      </c>
    </row>
    <row r="5626" hidden="1">
      <c r="A5626" s="102" t="s">
        <v>2536</v>
      </c>
      <c r="B5626" s="102" t="s">
        <v>357</v>
      </c>
      <c r="C5626" s="102" t="s">
        <v>358</v>
      </c>
      <c r="D5626" s="102" t="s">
        <v>2537</v>
      </c>
      <c r="E5626" s="102" t="s">
        <v>225</v>
      </c>
      <c r="F5626" s="102" t="s">
        <v>225</v>
      </c>
    </row>
    <row r="5627" hidden="1">
      <c r="A5627" s="102" t="s">
        <v>2536</v>
      </c>
      <c r="B5627" s="102" t="s">
        <v>246</v>
      </c>
      <c r="C5627" s="102" t="s">
        <v>130</v>
      </c>
      <c r="D5627" s="102" t="s">
        <v>2537</v>
      </c>
      <c r="E5627" s="102" t="s">
        <v>225</v>
      </c>
      <c r="F5627" s="102" t="s">
        <v>225</v>
      </c>
    </row>
    <row r="5628" hidden="1">
      <c r="A5628" s="102" t="s">
        <v>2536</v>
      </c>
      <c r="B5628" s="102" t="s">
        <v>227</v>
      </c>
      <c r="C5628" s="102" t="s">
        <v>228</v>
      </c>
      <c r="D5628" s="102" t="s">
        <v>2537</v>
      </c>
      <c r="E5628" s="102" t="s">
        <v>225</v>
      </c>
      <c r="F5628" s="102" t="s">
        <v>225</v>
      </c>
    </row>
    <row r="5629" hidden="1">
      <c r="A5629" s="102" t="s">
        <v>2536</v>
      </c>
      <c r="B5629" s="102" t="s">
        <v>222</v>
      </c>
      <c r="C5629" s="102" t="s">
        <v>224</v>
      </c>
      <c r="D5629" s="102" t="s">
        <v>2537</v>
      </c>
      <c r="E5629" s="102" t="s">
        <v>225</v>
      </c>
      <c r="F5629" s="102" t="s">
        <v>225</v>
      </c>
    </row>
    <row r="5630" hidden="1">
      <c r="A5630" s="102" t="s">
        <v>2636</v>
      </c>
      <c r="B5630" s="102" t="s">
        <v>902</v>
      </c>
      <c r="C5630" s="102" t="s">
        <v>903</v>
      </c>
      <c r="D5630" s="102" t="s">
        <v>2537</v>
      </c>
      <c r="E5630" s="102" t="s">
        <v>114</v>
      </c>
      <c r="F5630" s="102" t="s">
        <v>114</v>
      </c>
    </row>
    <row r="5631" hidden="1">
      <c r="A5631" s="102" t="s">
        <v>2636</v>
      </c>
      <c r="B5631" s="102" t="s">
        <v>123</v>
      </c>
      <c r="C5631" s="102" t="s">
        <v>124</v>
      </c>
      <c r="D5631" s="102" t="s">
        <v>2537</v>
      </c>
      <c r="E5631" s="102" t="s">
        <v>114</v>
      </c>
      <c r="F5631" s="102" t="s">
        <v>114</v>
      </c>
    </row>
    <row r="5632" hidden="1">
      <c r="A5632" s="102" t="s">
        <v>2636</v>
      </c>
      <c r="B5632" s="102" t="s">
        <v>111</v>
      </c>
      <c r="C5632" s="102" t="s">
        <v>112</v>
      </c>
      <c r="D5632" s="102" t="s">
        <v>2537</v>
      </c>
      <c r="E5632" s="102" t="s">
        <v>114</v>
      </c>
      <c r="F5632" s="102" t="s">
        <v>114</v>
      </c>
    </row>
    <row r="5633" hidden="1">
      <c r="A5633" s="102" t="s">
        <v>2630</v>
      </c>
      <c r="B5633" s="102" t="s">
        <v>845</v>
      </c>
      <c r="C5633" s="102" t="s">
        <v>846</v>
      </c>
      <c r="D5633" s="102" t="s">
        <v>2537</v>
      </c>
      <c r="E5633" s="102" t="s">
        <v>190</v>
      </c>
      <c r="F5633" s="102" t="s">
        <v>190</v>
      </c>
    </row>
    <row r="5634" hidden="1">
      <c r="A5634" s="102" t="s">
        <v>2630</v>
      </c>
      <c r="B5634" s="102" t="s">
        <v>802</v>
      </c>
      <c r="C5634" s="102" t="s">
        <v>803</v>
      </c>
      <c r="D5634" s="102" t="s">
        <v>2537</v>
      </c>
      <c r="E5634" s="102" t="s">
        <v>190</v>
      </c>
      <c r="F5634" s="102" t="s">
        <v>190</v>
      </c>
    </row>
    <row r="5635" hidden="1">
      <c r="A5635" s="102" t="s">
        <v>2630</v>
      </c>
      <c r="B5635" s="102" t="s">
        <v>187</v>
      </c>
      <c r="C5635" s="102" t="s">
        <v>189</v>
      </c>
      <c r="D5635" s="102" t="s">
        <v>2537</v>
      </c>
      <c r="E5635" s="102" t="s">
        <v>190</v>
      </c>
      <c r="F5635" s="102" t="s">
        <v>190</v>
      </c>
    </row>
    <row r="5636" hidden="1">
      <c r="A5636" s="102" t="s">
        <v>2544</v>
      </c>
      <c r="B5636" s="102" t="s">
        <v>913</v>
      </c>
      <c r="C5636" s="102" t="s">
        <v>914</v>
      </c>
      <c r="D5636" s="102" t="s">
        <v>2537</v>
      </c>
      <c r="E5636" s="102" t="s">
        <v>232</v>
      </c>
      <c r="F5636" s="102" t="s">
        <v>232</v>
      </c>
    </row>
    <row r="5637" hidden="1">
      <c r="A5637" s="102" t="s">
        <v>2544</v>
      </c>
      <c r="B5637" s="102" t="s">
        <v>730</v>
      </c>
      <c r="C5637" s="102" t="s">
        <v>731</v>
      </c>
      <c r="D5637" s="102" t="s">
        <v>2537</v>
      </c>
      <c r="E5637" s="102" t="s">
        <v>306</v>
      </c>
      <c r="F5637" s="102" t="s">
        <v>232</v>
      </c>
    </row>
    <row r="5638" hidden="1">
      <c r="A5638" s="102" t="s">
        <v>2544</v>
      </c>
      <c r="B5638" s="102" t="s">
        <v>415</v>
      </c>
      <c r="C5638" s="102" t="s">
        <v>416</v>
      </c>
      <c r="D5638" s="102" t="s">
        <v>2537</v>
      </c>
      <c r="E5638" s="102" t="s">
        <v>306</v>
      </c>
      <c r="F5638" s="102" t="s">
        <v>232</v>
      </c>
    </row>
    <row r="5639" hidden="1">
      <c r="A5639" s="102" t="s">
        <v>2544</v>
      </c>
      <c r="B5639" s="102" t="s">
        <v>373</v>
      </c>
      <c r="C5639" s="102" t="s">
        <v>374</v>
      </c>
      <c r="D5639" s="102" t="s">
        <v>2537</v>
      </c>
      <c r="E5639" s="102" t="s">
        <v>232</v>
      </c>
      <c r="F5639" s="102" t="s">
        <v>232</v>
      </c>
    </row>
    <row r="5640" hidden="1">
      <c r="A5640" s="102" t="s">
        <v>2544</v>
      </c>
      <c r="B5640" s="102" t="s">
        <v>304</v>
      </c>
      <c r="C5640" s="102" t="s">
        <v>305</v>
      </c>
      <c r="D5640" s="102" t="s">
        <v>2537</v>
      </c>
      <c r="E5640" s="102" t="s">
        <v>232</v>
      </c>
      <c r="F5640" s="102" t="s">
        <v>232</v>
      </c>
    </row>
    <row r="5641" hidden="1">
      <c r="A5641" s="102" t="s">
        <v>2544</v>
      </c>
      <c r="B5641" s="102" t="s">
        <v>301</v>
      </c>
      <c r="C5641" s="102" t="s">
        <v>302</v>
      </c>
      <c r="D5641" s="102" t="s">
        <v>2537</v>
      </c>
      <c r="E5641" s="102" t="s">
        <v>232</v>
      </c>
      <c r="F5641" s="102" t="s">
        <v>232</v>
      </c>
    </row>
    <row r="5642" hidden="1">
      <c r="A5642" s="102" t="s">
        <v>2544</v>
      </c>
      <c r="B5642" s="102" t="s">
        <v>298</v>
      </c>
      <c r="C5642" s="102" t="s">
        <v>299</v>
      </c>
      <c r="D5642" s="102" t="s">
        <v>2537</v>
      </c>
      <c r="E5642" s="102" t="s">
        <v>232</v>
      </c>
      <c r="F5642" s="102" t="s">
        <v>232</v>
      </c>
    </row>
    <row r="5643" hidden="1">
      <c r="A5643" s="102" t="s">
        <v>2544</v>
      </c>
      <c r="B5643" s="102" t="s">
        <v>284</v>
      </c>
      <c r="C5643" s="102" t="s">
        <v>285</v>
      </c>
      <c r="D5643" s="102" t="s">
        <v>2537</v>
      </c>
      <c r="E5643" s="102" t="s">
        <v>232</v>
      </c>
      <c r="F5643" s="102" t="s">
        <v>232</v>
      </c>
    </row>
    <row r="5644" hidden="1">
      <c r="A5644" s="102" t="s">
        <v>2544</v>
      </c>
      <c r="B5644" s="102" t="s">
        <v>252</v>
      </c>
      <c r="C5644" s="102" t="s">
        <v>253</v>
      </c>
      <c r="D5644" s="102" t="s">
        <v>2537</v>
      </c>
      <c r="E5644" s="102" t="s">
        <v>232</v>
      </c>
      <c r="F5644" s="102" t="s">
        <v>232</v>
      </c>
    </row>
    <row r="5645" hidden="1">
      <c r="A5645" s="102" t="s">
        <v>2588</v>
      </c>
      <c r="B5645" s="102" t="s">
        <v>884</v>
      </c>
      <c r="C5645" s="102" t="s">
        <v>885</v>
      </c>
      <c r="D5645" s="102" t="s">
        <v>2537</v>
      </c>
      <c r="E5645" s="102" t="s">
        <v>472</v>
      </c>
      <c r="F5645" s="102" t="s">
        <v>472</v>
      </c>
    </row>
    <row r="5646" hidden="1">
      <c r="A5646" s="102" t="s">
        <v>2588</v>
      </c>
      <c r="B5646" s="102" t="s">
        <v>707</v>
      </c>
      <c r="C5646" s="102" t="s">
        <v>708</v>
      </c>
      <c r="D5646" s="102" t="s">
        <v>2537</v>
      </c>
      <c r="E5646" s="102" t="s">
        <v>472</v>
      </c>
      <c r="F5646" s="102" t="s">
        <v>472</v>
      </c>
    </row>
    <row r="5647" hidden="1">
      <c r="A5647" s="102" t="s">
        <v>2588</v>
      </c>
      <c r="B5647" s="102" t="s">
        <v>687</v>
      </c>
      <c r="C5647" s="102" t="s">
        <v>688</v>
      </c>
      <c r="D5647" s="102" t="s">
        <v>2537</v>
      </c>
      <c r="E5647" s="102" t="s">
        <v>472</v>
      </c>
      <c r="F5647" s="102" t="s">
        <v>472</v>
      </c>
    </row>
    <row r="5648" hidden="1">
      <c r="A5648" s="102" t="s">
        <v>2588</v>
      </c>
      <c r="B5648" s="102" t="s">
        <v>662</v>
      </c>
      <c r="C5648" s="102" t="s">
        <v>663</v>
      </c>
      <c r="D5648" s="102" t="s">
        <v>2537</v>
      </c>
      <c r="E5648" s="102" t="s">
        <v>472</v>
      </c>
      <c r="F5648" s="102" t="s">
        <v>472</v>
      </c>
    </row>
    <row r="5649" hidden="1">
      <c r="A5649" s="102" t="s">
        <v>2588</v>
      </c>
      <c r="B5649" s="102" t="s">
        <v>514</v>
      </c>
      <c r="C5649" s="102" t="s">
        <v>515</v>
      </c>
      <c r="D5649" s="102" t="s">
        <v>2537</v>
      </c>
      <c r="E5649" s="102" t="s">
        <v>472</v>
      </c>
      <c r="F5649" s="102" t="s">
        <v>472</v>
      </c>
    </row>
    <row r="5650" hidden="1">
      <c r="A5650" s="102" t="s">
        <v>2588</v>
      </c>
      <c r="B5650" s="102" t="s">
        <v>508</v>
      </c>
      <c r="C5650" s="102" t="s">
        <v>509</v>
      </c>
      <c r="D5650" s="102" t="s">
        <v>2537</v>
      </c>
      <c r="E5650" s="102" t="s">
        <v>472</v>
      </c>
      <c r="F5650" s="102" t="s">
        <v>472</v>
      </c>
    </row>
    <row r="5651" hidden="1">
      <c r="A5651" s="102" t="s">
        <v>2588</v>
      </c>
      <c r="B5651" s="102" t="s">
        <v>504</v>
      </c>
      <c r="C5651" s="102" t="s">
        <v>505</v>
      </c>
      <c r="D5651" s="102" t="s">
        <v>2537</v>
      </c>
      <c r="E5651" s="102" t="s">
        <v>472</v>
      </c>
      <c r="F5651" s="102" t="s">
        <v>472</v>
      </c>
    </row>
    <row r="5652" hidden="1">
      <c r="A5652" s="102" t="s">
        <v>2588</v>
      </c>
      <c r="B5652" s="102" t="s">
        <v>490</v>
      </c>
      <c r="C5652" s="102" t="s">
        <v>491</v>
      </c>
      <c r="D5652" s="102" t="s">
        <v>2537</v>
      </c>
      <c r="E5652" s="102" t="s">
        <v>472</v>
      </c>
      <c r="F5652" s="102" t="s">
        <v>472</v>
      </c>
    </row>
    <row r="5653" hidden="1">
      <c r="A5653" s="102" t="s">
        <v>2565</v>
      </c>
      <c r="B5653" s="102" t="s">
        <v>870</v>
      </c>
      <c r="C5653" s="102" t="s">
        <v>871</v>
      </c>
      <c r="D5653" s="102" t="s">
        <v>2539</v>
      </c>
      <c r="E5653" s="102" t="s">
        <v>306</v>
      </c>
      <c r="F5653" s="102" t="s">
        <v>306</v>
      </c>
    </row>
    <row r="5654" hidden="1">
      <c r="A5654" s="102" t="s">
        <v>2565</v>
      </c>
      <c r="B5654" s="102" t="s">
        <v>849</v>
      </c>
      <c r="C5654" s="102" t="s">
        <v>850</v>
      </c>
      <c r="D5654" s="102" t="s">
        <v>2539</v>
      </c>
      <c r="E5654" s="102" t="s">
        <v>306</v>
      </c>
      <c r="F5654" s="102" t="s">
        <v>306</v>
      </c>
    </row>
    <row r="5655" hidden="1">
      <c r="A5655" s="102" t="s">
        <v>2565</v>
      </c>
      <c r="B5655" s="102" t="s">
        <v>730</v>
      </c>
      <c r="C5655" s="102" t="s">
        <v>731</v>
      </c>
      <c r="D5655" s="102" t="s">
        <v>2539</v>
      </c>
      <c r="E5655" s="102" t="s">
        <v>306</v>
      </c>
      <c r="F5655" s="102" t="s">
        <v>306</v>
      </c>
    </row>
    <row r="5656" hidden="1">
      <c r="A5656" s="102" t="s">
        <v>2565</v>
      </c>
      <c r="B5656" s="102" t="s">
        <v>670</v>
      </c>
      <c r="C5656" s="102" t="s">
        <v>671</v>
      </c>
      <c r="D5656" s="102" t="s">
        <v>2539</v>
      </c>
      <c r="E5656" s="102" t="s">
        <v>306</v>
      </c>
      <c r="F5656" s="102" t="s">
        <v>306</v>
      </c>
    </row>
    <row r="5657" hidden="1">
      <c r="A5657" s="102" t="s">
        <v>2565</v>
      </c>
      <c r="B5657" s="102" t="s">
        <v>418</v>
      </c>
      <c r="C5657" s="102" t="s">
        <v>419</v>
      </c>
      <c r="D5657" s="102" t="s">
        <v>2539</v>
      </c>
      <c r="E5657" s="102" t="s">
        <v>306</v>
      </c>
      <c r="F5657" s="102" t="s">
        <v>306</v>
      </c>
    </row>
    <row r="5658" hidden="1">
      <c r="A5658" s="102" t="s">
        <v>2565</v>
      </c>
      <c r="B5658" s="102" t="s">
        <v>415</v>
      </c>
      <c r="C5658" s="102" t="s">
        <v>416</v>
      </c>
      <c r="D5658" s="102" t="s">
        <v>2539</v>
      </c>
      <c r="E5658" s="102" t="s">
        <v>306</v>
      </c>
      <c r="F5658" s="102" t="s">
        <v>306</v>
      </c>
    </row>
    <row r="5659" hidden="1">
      <c r="A5659" s="102" t="s">
        <v>2565</v>
      </c>
      <c r="B5659" s="102" t="s">
        <v>309</v>
      </c>
      <c r="C5659" s="102" t="s">
        <v>310</v>
      </c>
      <c r="D5659" s="102" t="s">
        <v>2539</v>
      </c>
      <c r="E5659" s="102" t="s">
        <v>232</v>
      </c>
      <c r="F5659" s="102" t="s">
        <v>306</v>
      </c>
    </row>
    <row r="5660" hidden="1">
      <c r="A5660" s="102" t="s">
        <v>2565</v>
      </c>
      <c r="B5660" s="102" t="s">
        <v>222</v>
      </c>
      <c r="C5660" s="102" t="s">
        <v>224</v>
      </c>
      <c r="D5660" s="102" t="s">
        <v>2539</v>
      </c>
      <c r="E5660" s="102" t="s">
        <v>225</v>
      </c>
      <c r="F5660" s="102" t="s">
        <v>306</v>
      </c>
    </row>
    <row r="5661" hidden="1">
      <c r="A5661" s="102" t="s">
        <v>2637</v>
      </c>
      <c r="B5661" s="102" t="s">
        <v>126</v>
      </c>
      <c r="C5661" s="102" t="s">
        <v>127</v>
      </c>
      <c r="D5661" s="102" t="s">
        <v>2539</v>
      </c>
      <c r="E5661" s="102" t="s">
        <v>114</v>
      </c>
      <c r="F5661" s="102" t="s">
        <v>114</v>
      </c>
    </row>
    <row r="5662" hidden="1">
      <c r="A5662" s="102" t="s">
        <v>2637</v>
      </c>
      <c r="B5662" s="102" t="s">
        <v>120</v>
      </c>
      <c r="C5662" s="102" t="s">
        <v>121</v>
      </c>
      <c r="D5662" s="102" t="s">
        <v>2539</v>
      </c>
      <c r="E5662" s="102" t="s">
        <v>114</v>
      </c>
      <c r="F5662" s="102" t="s">
        <v>114</v>
      </c>
    </row>
    <row r="5663" hidden="1">
      <c r="A5663" s="102" t="s">
        <v>2637</v>
      </c>
      <c r="B5663" s="102" t="s">
        <v>111</v>
      </c>
      <c r="C5663" s="102" t="s">
        <v>112</v>
      </c>
      <c r="D5663" s="102" t="s">
        <v>2539</v>
      </c>
      <c r="E5663" s="102" t="s">
        <v>114</v>
      </c>
      <c r="F5663" s="102" t="s">
        <v>114</v>
      </c>
    </row>
    <row r="5664" hidden="1">
      <c r="A5664" s="102" t="s">
        <v>2643</v>
      </c>
      <c r="B5664" s="102" t="s">
        <v>902</v>
      </c>
      <c r="C5664" s="102" t="s">
        <v>903</v>
      </c>
      <c r="D5664" s="102" t="s">
        <v>2539</v>
      </c>
      <c r="E5664" s="102" t="s">
        <v>114</v>
      </c>
      <c r="F5664" s="102" t="s">
        <v>50</v>
      </c>
    </row>
    <row r="5665" hidden="1">
      <c r="A5665" s="102" t="s">
        <v>2643</v>
      </c>
      <c r="B5665" s="102" t="s">
        <v>783</v>
      </c>
      <c r="C5665" s="102" t="s">
        <v>784</v>
      </c>
      <c r="D5665" s="102" t="s">
        <v>2539</v>
      </c>
      <c r="E5665" s="102" t="s">
        <v>50</v>
      </c>
      <c r="F5665" s="102" t="s">
        <v>50</v>
      </c>
    </row>
    <row r="5666" hidden="1">
      <c r="A5666" s="102" t="s">
        <v>2643</v>
      </c>
      <c r="B5666" s="102" t="s">
        <v>665</v>
      </c>
      <c r="C5666" s="102" t="s">
        <v>666</v>
      </c>
      <c r="D5666" s="102" t="s">
        <v>2539</v>
      </c>
      <c r="E5666" s="102" t="s">
        <v>50</v>
      </c>
      <c r="F5666" s="102" t="s">
        <v>50</v>
      </c>
    </row>
    <row r="5667" hidden="1">
      <c r="A5667" s="102" t="s">
        <v>2643</v>
      </c>
      <c r="B5667" s="102" t="s">
        <v>174</v>
      </c>
      <c r="C5667" s="102" t="s">
        <v>175</v>
      </c>
      <c r="D5667" s="102" t="s">
        <v>2539</v>
      </c>
      <c r="E5667" s="102" t="s">
        <v>50</v>
      </c>
      <c r="F5667" s="102" t="s">
        <v>50</v>
      </c>
    </row>
    <row r="5668" hidden="1">
      <c r="A5668" s="102" t="s">
        <v>2643</v>
      </c>
      <c r="B5668" s="102" t="s">
        <v>171</v>
      </c>
      <c r="C5668" s="102" t="s">
        <v>172</v>
      </c>
      <c r="D5668" s="102" t="s">
        <v>2539</v>
      </c>
      <c r="E5668" s="102" t="s">
        <v>50</v>
      </c>
      <c r="F5668" s="102" t="s">
        <v>50</v>
      </c>
    </row>
    <row r="5669" hidden="1">
      <c r="A5669" s="102" t="s">
        <v>2643</v>
      </c>
      <c r="B5669" s="102" t="s">
        <v>48</v>
      </c>
      <c r="C5669" s="102" t="s">
        <v>49</v>
      </c>
      <c r="D5669" s="102" t="s">
        <v>2539</v>
      </c>
      <c r="E5669" s="102" t="s">
        <v>50</v>
      </c>
      <c r="F5669" s="102" t="s">
        <v>50</v>
      </c>
    </row>
    <row r="5670" hidden="1">
      <c r="A5670" s="102" t="s">
        <v>2538</v>
      </c>
      <c r="B5670" s="102" t="s">
        <v>896</v>
      </c>
      <c r="C5670" s="102" t="s">
        <v>897</v>
      </c>
      <c r="D5670" s="102" t="s">
        <v>2539</v>
      </c>
      <c r="E5670" s="102" t="s">
        <v>225</v>
      </c>
      <c r="F5670" s="102" t="s">
        <v>225</v>
      </c>
    </row>
    <row r="5671" hidden="1">
      <c r="A5671" s="102" t="s">
        <v>2538</v>
      </c>
      <c r="B5671" s="102" t="s">
        <v>369</v>
      </c>
      <c r="C5671" s="102" t="s">
        <v>39</v>
      </c>
      <c r="D5671" s="102" t="s">
        <v>2539</v>
      </c>
      <c r="E5671" s="102" t="s">
        <v>225</v>
      </c>
      <c r="F5671" s="102" t="s">
        <v>225</v>
      </c>
    </row>
    <row r="5672" hidden="1">
      <c r="A5672" s="102" t="s">
        <v>2538</v>
      </c>
      <c r="B5672" s="102" t="s">
        <v>361</v>
      </c>
      <c r="C5672" s="102" t="s">
        <v>362</v>
      </c>
      <c r="D5672" s="102" t="s">
        <v>2539</v>
      </c>
      <c r="E5672" s="102" t="s">
        <v>225</v>
      </c>
      <c r="F5672" s="102" t="s">
        <v>225</v>
      </c>
    </row>
    <row r="5673" hidden="1">
      <c r="A5673" s="102" t="s">
        <v>2538</v>
      </c>
      <c r="B5673" s="102" t="s">
        <v>357</v>
      </c>
      <c r="C5673" s="102" t="s">
        <v>358</v>
      </c>
      <c r="D5673" s="102" t="s">
        <v>2539</v>
      </c>
      <c r="E5673" s="102" t="s">
        <v>225</v>
      </c>
      <c r="F5673" s="102" t="s">
        <v>225</v>
      </c>
    </row>
    <row r="5674" hidden="1">
      <c r="A5674" s="102" t="s">
        <v>2538</v>
      </c>
      <c r="B5674" s="102" t="s">
        <v>246</v>
      </c>
      <c r="C5674" s="102" t="s">
        <v>130</v>
      </c>
      <c r="D5674" s="102" t="s">
        <v>2539</v>
      </c>
      <c r="E5674" s="102" t="s">
        <v>225</v>
      </c>
      <c r="F5674" s="102" t="s">
        <v>225</v>
      </c>
    </row>
    <row r="5675" hidden="1">
      <c r="A5675" s="102" t="s">
        <v>2538</v>
      </c>
      <c r="B5675" s="102" t="s">
        <v>243</v>
      </c>
      <c r="C5675" s="102" t="s">
        <v>244</v>
      </c>
      <c r="D5675" s="102" t="s">
        <v>2539</v>
      </c>
      <c r="E5675" s="102" t="s">
        <v>225</v>
      </c>
      <c r="F5675" s="102" t="s">
        <v>225</v>
      </c>
    </row>
    <row r="5676" hidden="1">
      <c r="A5676" s="102" t="s">
        <v>2538</v>
      </c>
      <c r="B5676" s="102" t="s">
        <v>227</v>
      </c>
      <c r="C5676" s="102" t="s">
        <v>228</v>
      </c>
      <c r="D5676" s="102" t="s">
        <v>2539</v>
      </c>
      <c r="E5676" s="102" t="s">
        <v>225</v>
      </c>
      <c r="F5676" s="102" t="s">
        <v>225</v>
      </c>
    </row>
    <row r="5677" hidden="1">
      <c r="A5677" s="102" t="s">
        <v>2631</v>
      </c>
      <c r="B5677" s="102" t="s">
        <v>845</v>
      </c>
      <c r="C5677" s="102" t="s">
        <v>846</v>
      </c>
      <c r="D5677" s="102" t="s">
        <v>2539</v>
      </c>
      <c r="E5677" s="102" t="s">
        <v>190</v>
      </c>
      <c r="F5677" s="102" t="s">
        <v>190</v>
      </c>
    </row>
    <row r="5678" hidden="1">
      <c r="A5678" s="102" t="s">
        <v>2631</v>
      </c>
      <c r="B5678" s="102" t="s">
        <v>802</v>
      </c>
      <c r="C5678" s="102" t="s">
        <v>803</v>
      </c>
      <c r="D5678" s="102" t="s">
        <v>2539</v>
      </c>
      <c r="E5678" s="102" t="s">
        <v>190</v>
      </c>
      <c r="F5678" s="102" t="s">
        <v>190</v>
      </c>
    </row>
    <row r="5679" hidden="1">
      <c r="A5679" s="102" t="s">
        <v>2631</v>
      </c>
      <c r="B5679" s="102" t="s">
        <v>187</v>
      </c>
      <c r="C5679" s="102" t="s">
        <v>189</v>
      </c>
      <c r="D5679" s="102" t="s">
        <v>2539</v>
      </c>
      <c r="E5679" s="102" t="s">
        <v>190</v>
      </c>
      <c r="F5679" s="102" t="s">
        <v>190</v>
      </c>
    </row>
    <row r="5680" hidden="1">
      <c r="A5680" s="102" t="s">
        <v>2545</v>
      </c>
      <c r="B5680" s="102" t="s">
        <v>913</v>
      </c>
      <c r="C5680" s="102" t="s">
        <v>914</v>
      </c>
      <c r="D5680" s="102" t="s">
        <v>2539</v>
      </c>
      <c r="E5680" s="102" t="s">
        <v>232</v>
      </c>
      <c r="F5680" s="102" t="s">
        <v>232</v>
      </c>
    </row>
    <row r="5681" hidden="1">
      <c r="A5681" s="102" t="s">
        <v>2545</v>
      </c>
      <c r="B5681" s="102" t="s">
        <v>415</v>
      </c>
      <c r="C5681" s="102" t="s">
        <v>416</v>
      </c>
      <c r="D5681" s="102" t="s">
        <v>2539</v>
      </c>
      <c r="E5681" s="102" t="s">
        <v>306</v>
      </c>
      <c r="F5681" s="102" t="s">
        <v>232</v>
      </c>
    </row>
    <row r="5682" hidden="1">
      <c r="A5682" s="102" t="s">
        <v>2545</v>
      </c>
      <c r="B5682" s="102" t="s">
        <v>408</v>
      </c>
      <c r="C5682" s="102" t="s">
        <v>409</v>
      </c>
      <c r="D5682" s="175" t="s">
        <v>2539</v>
      </c>
      <c r="E5682" s="102" t="s">
        <v>306</v>
      </c>
      <c r="F5682" s="102" t="s">
        <v>232</v>
      </c>
    </row>
    <row r="5683" hidden="1">
      <c r="A5683" s="102" t="s">
        <v>2545</v>
      </c>
      <c r="B5683" s="102" t="s">
        <v>373</v>
      </c>
      <c r="C5683" s="102" t="s">
        <v>374</v>
      </c>
      <c r="D5683" s="102" t="s">
        <v>2539</v>
      </c>
      <c r="E5683" s="102" t="s">
        <v>232</v>
      </c>
      <c r="F5683" s="102" t="s">
        <v>232</v>
      </c>
    </row>
    <row r="5684" hidden="1">
      <c r="A5684" s="102" t="s">
        <v>2545</v>
      </c>
      <c r="B5684" s="102" t="s">
        <v>298</v>
      </c>
      <c r="C5684" s="102" t="s">
        <v>299</v>
      </c>
      <c r="D5684" s="102" t="s">
        <v>2539</v>
      </c>
      <c r="E5684" s="102" t="s">
        <v>232</v>
      </c>
      <c r="F5684" s="102" t="s">
        <v>232</v>
      </c>
    </row>
    <row r="5685" hidden="1">
      <c r="A5685" s="102" t="s">
        <v>2545</v>
      </c>
      <c r="B5685" s="102" t="s">
        <v>252</v>
      </c>
      <c r="C5685" s="102" t="s">
        <v>253</v>
      </c>
      <c r="D5685" s="102" t="s">
        <v>2539</v>
      </c>
      <c r="E5685" s="102" t="s">
        <v>232</v>
      </c>
      <c r="F5685" s="102" t="s">
        <v>232</v>
      </c>
    </row>
    <row r="5686" hidden="1">
      <c r="A5686" s="102" t="s">
        <v>2545</v>
      </c>
      <c r="B5686" s="102" t="s">
        <v>243</v>
      </c>
      <c r="C5686" s="102" t="s">
        <v>244</v>
      </c>
      <c r="D5686" s="102" t="s">
        <v>2539</v>
      </c>
      <c r="E5686" s="102" t="s">
        <v>225</v>
      </c>
      <c r="F5686" s="102" t="s">
        <v>232</v>
      </c>
    </row>
    <row r="5687" hidden="1">
      <c r="A5687" s="102" t="s">
        <v>2545</v>
      </c>
      <c r="B5687" s="102" t="s">
        <v>230</v>
      </c>
      <c r="C5687" s="102" t="s">
        <v>231</v>
      </c>
      <c r="D5687" s="175" t="s">
        <v>2539</v>
      </c>
      <c r="E5687" s="102" t="s">
        <v>232</v>
      </c>
      <c r="F5687" s="102" t="s">
        <v>232</v>
      </c>
    </row>
    <row r="5688" hidden="1">
      <c r="A5688" s="102" t="s">
        <v>2589</v>
      </c>
      <c r="B5688" s="102" t="s">
        <v>884</v>
      </c>
      <c r="C5688" s="102" t="s">
        <v>885</v>
      </c>
      <c r="D5688" s="102" t="s">
        <v>2539</v>
      </c>
      <c r="E5688" s="102" t="s">
        <v>472</v>
      </c>
      <c r="F5688" s="102" t="s">
        <v>472</v>
      </c>
    </row>
    <row r="5689" hidden="1">
      <c r="A5689" s="102" t="s">
        <v>2589</v>
      </c>
      <c r="B5689" s="102" t="s">
        <v>687</v>
      </c>
      <c r="C5689" s="102" t="s">
        <v>688</v>
      </c>
      <c r="D5689" s="102" t="s">
        <v>2539</v>
      </c>
      <c r="E5689" s="102" t="s">
        <v>472</v>
      </c>
      <c r="F5689" s="102" t="s">
        <v>472</v>
      </c>
    </row>
    <row r="5690" hidden="1">
      <c r="A5690" s="102" t="s">
        <v>2589</v>
      </c>
      <c r="B5690" s="102" t="s">
        <v>514</v>
      </c>
      <c r="C5690" s="102" t="s">
        <v>515</v>
      </c>
      <c r="D5690" s="102" t="s">
        <v>2539</v>
      </c>
      <c r="E5690" s="102" t="s">
        <v>472</v>
      </c>
      <c r="F5690" s="102" t="s">
        <v>472</v>
      </c>
    </row>
    <row r="5691" hidden="1">
      <c r="A5691" s="102" t="s">
        <v>2589</v>
      </c>
      <c r="B5691" s="102" t="s">
        <v>508</v>
      </c>
      <c r="C5691" s="102" t="s">
        <v>509</v>
      </c>
      <c r="D5691" s="102" t="s">
        <v>2539</v>
      </c>
      <c r="E5691" s="102" t="s">
        <v>472</v>
      </c>
      <c r="F5691" s="102" t="s">
        <v>472</v>
      </c>
    </row>
    <row r="5692" hidden="1">
      <c r="A5692" s="102" t="s">
        <v>2589</v>
      </c>
      <c r="B5692" s="102" t="s">
        <v>504</v>
      </c>
      <c r="C5692" s="102" t="s">
        <v>505</v>
      </c>
      <c r="D5692" s="102" t="s">
        <v>2539</v>
      </c>
      <c r="E5692" s="102" t="s">
        <v>472</v>
      </c>
      <c r="F5692" s="102" t="s">
        <v>472</v>
      </c>
    </row>
    <row r="5693" hidden="1">
      <c r="A5693" s="102" t="s">
        <v>2608</v>
      </c>
      <c r="B5693" s="102" t="s">
        <v>768</v>
      </c>
      <c r="C5693" s="102" t="s">
        <v>769</v>
      </c>
      <c r="D5693" s="102" t="s">
        <v>2600</v>
      </c>
      <c r="E5693" s="102" t="s">
        <v>141</v>
      </c>
      <c r="F5693" s="102" t="s">
        <v>141</v>
      </c>
    </row>
    <row r="5694" hidden="1">
      <c r="A5694" s="102" t="s">
        <v>2608</v>
      </c>
      <c r="B5694" s="102" t="s">
        <v>719</v>
      </c>
      <c r="C5694" s="102" t="s">
        <v>720</v>
      </c>
      <c r="D5694" s="102" t="s">
        <v>2600</v>
      </c>
      <c r="E5694" s="102" t="s">
        <v>141</v>
      </c>
      <c r="F5694" s="102" t="s">
        <v>141</v>
      </c>
    </row>
    <row r="5695" hidden="1">
      <c r="A5695" s="102" t="s">
        <v>2608</v>
      </c>
      <c r="B5695" s="102" t="s">
        <v>160</v>
      </c>
      <c r="C5695" s="102" t="s">
        <v>161</v>
      </c>
      <c r="D5695" s="102" t="s">
        <v>2600</v>
      </c>
      <c r="E5695" s="102" t="s">
        <v>141</v>
      </c>
      <c r="F5695" s="102" t="s">
        <v>141</v>
      </c>
    </row>
    <row r="5696" hidden="1">
      <c r="A5696" s="102" t="s">
        <v>2608</v>
      </c>
      <c r="B5696" s="102" t="s">
        <v>147</v>
      </c>
      <c r="C5696" s="102" t="s">
        <v>148</v>
      </c>
      <c r="D5696" s="102" t="s">
        <v>2600</v>
      </c>
      <c r="E5696" s="102" t="s">
        <v>141</v>
      </c>
      <c r="F5696" s="102" t="s">
        <v>141</v>
      </c>
    </row>
    <row r="5697" hidden="1">
      <c r="A5697" s="102" t="s">
        <v>2599</v>
      </c>
      <c r="B5697" s="102" t="s">
        <v>875</v>
      </c>
      <c r="C5697" s="102" t="s">
        <v>876</v>
      </c>
      <c r="D5697" s="102" t="s">
        <v>2600</v>
      </c>
      <c r="E5697" s="102" t="s">
        <v>293</v>
      </c>
      <c r="F5697" s="102" t="s">
        <v>293</v>
      </c>
    </row>
    <row r="5698" hidden="1">
      <c r="A5698" s="102" t="s">
        <v>2599</v>
      </c>
      <c r="B5698" s="102" t="s">
        <v>812</v>
      </c>
      <c r="C5698" s="102" t="s">
        <v>813</v>
      </c>
      <c r="D5698" s="102" t="s">
        <v>2600</v>
      </c>
      <c r="E5698" s="102" t="s">
        <v>293</v>
      </c>
      <c r="F5698" s="102" t="s">
        <v>293</v>
      </c>
    </row>
    <row r="5699" hidden="1">
      <c r="A5699" s="102" t="s">
        <v>2599</v>
      </c>
      <c r="B5699" s="102" t="s">
        <v>574</v>
      </c>
      <c r="C5699" s="102" t="s">
        <v>575</v>
      </c>
      <c r="D5699" s="102" t="s">
        <v>2600</v>
      </c>
      <c r="E5699" s="102" t="s">
        <v>293</v>
      </c>
      <c r="F5699" s="102" t="s">
        <v>293</v>
      </c>
    </row>
    <row r="5700" hidden="1">
      <c r="A5700" s="102" t="s">
        <v>2599</v>
      </c>
      <c r="B5700" s="102" t="s">
        <v>567</v>
      </c>
      <c r="C5700" s="102" t="s">
        <v>568</v>
      </c>
      <c r="D5700" s="102" t="s">
        <v>2600</v>
      </c>
      <c r="E5700" s="102" t="s">
        <v>293</v>
      </c>
      <c r="F5700" s="102" t="s">
        <v>293</v>
      </c>
    </row>
    <row r="5701" hidden="1">
      <c r="A5701" s="102" t="s">
        <v>2599</v>
      </c>
      <c r="B5701" s="102" t="s">
        <v>561</v>
      </c>
      <c r="C5701" s="102" t="s">
        <v>562</v>
      </c>
      <c r="D5701" s="102" t="s">
        <v>2600</v>
      </c>
      <c r="E5701" s="102" t="s">
        <v>293</v>
      </c>
      <c r="F5701" s="102" t="s">
        <v>293</v>
      </c>
    </row>
    <row r="5702" hidden="1">
      <c r="A5702" s="102" t="s">
        <v>2566</v>
      </c>
      <c r="B5702" s="102" t="s">
        <v>849</v>
      </c>
      <c r="C5702" s="102" t="s">
        <v>850</v>
      </c>
      <c r="D5702" s="102" t="s">
        <v>2567</v>
      </c>
      <c r="E5702" s="102" t="s">
        <v>306</v>
      </c>
      <c r="F5702" s="102" t="s">
        <v>306</v>
      </c>
    </row>
    <row r="5703" hidden="1">
      <c r="A5703" s="102" t="s">
        <v>2566</v>
      </c>
      <c r="B5703" s="102" t="s">
        <v>730</v>
      </c>
      <c r="C5703" s="102" t="s">
        <v>731</v>
      </c>
      <c r="D5703" s="102" t="s">
        <v>2567</v>
      </c>
      <c r="E5703" s="102" t="s">
        <v>306</v>
      </c>
      <c r="F5703" s="102" t="s">
        <v>306</v>
      </c>
    </row>
    <row r="5704" hidden="1">
      <c r="A5704" s="102" t="s">
        <v>2566</v>
      </c>
      <c r="B5704" s="102" t="s">
        <v>681</v>
      </c>
      <c r="C5704" s="102" t="s">
        <v>682</v>
      </c>
      <c r="D5704" s="102" t="s">
        <v>2567</v>
      </c>
      <c r="E5704" s="102" t="s">
        <v>306</v>
      </c>
      <c r="F5704" s="102" t="s">
        <v>306</v>
      </c>
    </row>
    <row r="5705" hidden="1">
      <c r="A5705" s="102" t="s">
        <v>2566</v>
      </c>
      <c r="B5705" s="102" t="s">
        <v>670</v>
      </c>
      <c r="C5705" s="102" t="s">
        <v>671</v>
      </c>
      <c r="D5705" s="102" t="s">
        <v>2567</v>
      </c>
      <c r="E5705" s="102" t="s">
        <v>306</v>
      </c>
      <c r="F5705" s="102" t="s">
        <v>306</v>
      </c>
    </row>
    <row r="5706" hidden="1">
      <c r="A5706" s="102" t="s">
        <v>2566</v>
      </c>
      <c r="B5706" s="102" t="s">
        <v>418</v>
      </c>
      <c r="C5706" s="102" t="s">
        <v>419</v>
      </c>
      <c r="D5706" s="102" t="s">
        <v>2567</v>
      </c>
      <c r="E5706" s="102" t="s">
        <v>306</v>
      </c>
      <c r="F5706" s="102" t="s">
        <v>306</v>
      </c>
    </row>
    <row r="5707" hidden="1">
      <c r="A5707" s="102" t="s">
        <v>2566</v>
      </c>
      <c r="B5707" s="102" t="s">
        <v>415</v>
      </c>
      <c r="C5707" s="102" t="s">
        <v>416</v>
      </c>
      <c r="D5707" s="102" t="s">
        <v>2567</v>
      </c>
      <c r="E5707" s="102" t="s">
        <v>306</v>
      </c>
      <c r="F5707" s="102" t="s">
        <v>306</v>
      </c>
    </row>
    <row r="5708" hidden="1">
      <c r="A5708" s="102" t="s">
        <v>2566</v>
      </c>
      <c r="B5708" s="102" t="s">
        <v>408</v>
      </c>
      <c r="C5708" s="102" t="s">
        <v>409</v>
      </c>
      <c r="D5708" s="175" t="s">
        <v>2567</v>
      </c>
      <c r="E5708" s="102" t="s">
        <v>306</v>
      </c>
      <c r="F5708" s="102" t="s">
        <v>306</v>
      </c>
    </row>
    <row r="5709" hidden="1">
      <c r="A5709" s="102" t="s">
        <v>2566</v>
      </c>
      <c r="B5709" s="102" t="s">
        <v>309</v>
      </c>
      <c r="C5709" s="102" t="s">
        <v>310</v>
      </c>
      <c r="D5709" s="102" t="s">
        <v>2567</v>
      </c>
      <c r="E5709" s="102" t="s">
        <v>232</v>
      </c>
      <c r="F5709" s="102" t="s">
        <v>306</v>
      </c>
    </row>
    <row r="5710" hidden="1">
      <c r="A5710" s="102" t="s">
        <v>2566</v>
      </c>
      <c r="B5710" s="102" t="s">
        <v>298</v>
      </c>
      <c r="C5710" s="102" t="s">
        <v>299</v>
      </c>
      <c r="D5710" s="102" t="s">
        <v>2567</v>
      </c>
      <c r="E5710" s="102" t="s">
        <v>232</v>
      </c>
      <c r="F5710" s="102" t="s">
        <v>306</v>
      </c>
    </row>
    <row r="5711" hidden="1">
      <c r="A5711" s="102" t="s">
        <v>2566</v>
      </c>
      <c r="B5711" s="102" t="s">
        <v>243</v>
      </c>
      <c r="C5711" s="102" t="s">
        <v>244</v>
      </c>
      <c r="D5711" s="102" t="s">
        <v>2567</v>
      </c>
      <c r="E5711" s="102" t="s">
        <v>225</v>
      </c>
      <c r="F5711" s="102" t="s">
        <v>306</v>
      </c>
    </row>
    <row r="5712" hidden="1">
      <c r="A5712" s="102" t="s">
        <v>2566</v>
      </c>
      <c r="B5712" s="102" t="s">
        <v>230</v>
      </c>
      <c r="C5712" s="102" t="s">
        <v>231</v>
      </c>
      <c r="D5712" s="175" t="s">
        <v>2567</v>
      </c>
      <c r="E5712" s="102" t="s">
        <v>232</v>
      </c>
      <c r="F5712" s="102" t="s">
        <v>306</v>
      </c>
    </row>
    <row r="5713" hidden="1">
      <c r="A5713" s="102" t="s">
        <v>2582</v>
      </c>
      <c r="B5713" s="102" t="s">
        <v>916</v>
      </c>
      <c r="C5713" s="102" t="s">
        <v>917</v>
      </c>
      <c r="D5713" s="102" t="s">
        <v>2567</v>
      </c>
      <c r="E5713" s="102" t="s">
        <v>453</v>
      </c>
      <c r="F5713" s="102" t="s">
        <v>453</v>
      </c>
    </row>
    <row r="5714" hidden="1">
      <c r="A5714" s="102" t="s">
        <v>2582</v>
      </c>
      <c r="B5714" s="102" t="s">
        <v>873</v>
      </c>
      <c r="C5714" s="102" t="s">
        <v>874</v>
      </c>
      <c r="D5714" s="102" t="s">
        <v>2567</v>
      </c>
      <c r="E5714" s="102" t="s">
        <v>453</v>
      </c>
      <c r="F5714" s="102" t="s">
        <v>453</v>
      </c>
    </row>
    <row r="5715" hidden="1">
      <c r="A5715" s="102" t="s">
        <v>2582</v>
      </c>
      <c r="B5715" s="102" t="s">
        <v>541</v>
      </c>
      <c r="C5715" s="102" t="s">
        <v>542</v>
      </c>
      <c r="D5715" s="102" t="s">
        <v>2567</v>
      </c>
      <c r="E5715" s="102" t="s">
        <v>449</v>
      </c>
      <c r="F5715" s="102" t="s">
        <v>453</v>
      </c>
    </row>
    <row r="5716" hidden="1">
      <c r="A5716" s="102" t="s">
        <v>2582</v>
      </c>
      <c r="B5716" s="102" t="s">
        <v>486</v>
      </c>
      <c r="C5716" s="102" t="s">
        <v>487</v>
      </c>
      <c r="D5716" s="102" t="s">
        <v>2567</v>
      </c>
      <c r="E5716" s="102" t="s">
        <v>453</v>
      </c>
      <c r="F5716" s="102" t="s">
        <v>453</v>
      </c>
    </row>
    <row r="5717" hidden="1">
      <c r="A5717" s="102" t="s">
        <v>2582</v>
      </c>
      <c r="B5717" s="102" t="s">
        <v>458</v>
      </c>
      <c r="C5717" s="102" t="s">
        <v>459</v>
      </c>
      <c r="D5717" s="102" t="s">
        <v>2567</v>
      </c>
      <c r="E5717" s="102" t="s">
        <v>453</v>
      </c>
      <c r="F5717" s="102" t="s">
        <v>453</v>
      </c>
    </row>
    <row r="5718" hidden="1">
      <c r="A5718" s="102" t="s">
        <v>2555</v>
      </c>
      <c r="B5718" s="102" t="s">
        <v>892</v>
      </c>
      <c r="C5718" s="102" t="s">
        <v>1272</v>
      </c>
      <c r="D5718" s="102" t="s">
        <v>2556</v>
      </c>
      <c r="E5718" s="102" t="s">
        <v>327</v>
      </c>
      <c r="F5718" s="102" t="s">
        <v>327</v>
      </c>
    </row>
    <row r="5719" hidden="1">
      <c r="A5719" s="102" t="s">
        <v>2555</v>
      </c>
      <c r="B5719" s="102" t="s">
        <v>626</v>
      </c>
      <c r="C5719" s="102" t="s">
        <v>627</v>
      </c>
      <c r="D5719" s="102" t="s">
        <v>2556</v>
      </c>
      <c r="E5719" s="102" t="s">
        <v>327</v>
      </c>
      <c r="F5719" s="102" t="s">
        <v>327</v>
      </c>
    </row>
    <row r="5720" hidden="1">
      <c r="A5720" s="102" t="s">
        <v>2555</v>
      </c>
      <c r="B5720" s="102" t="s">
        <v>615</v>
      </c>
      <c r="C5720" s="102" t="s">
        <v>616</v>
      </c>
      <c r="D5720" s="175" t="s">
        <v>2556</v>
      </c>
      <c r="E5720" s="102" t="s">
        <v>327</v>
      </c>
      <c r="F5720" s="102" t="s">
        <v>327</v>
      </c>
    </row>
    <row r="5721" hidden="1">
      <c r="A5721" s="102" t="s">
        <v>2555</v>
      </c>
      <c r="B5721" s="102" t="s">
        <v>376</v>
      </c>
      <c r="C5721" s="102" t="s">
        <v>377</v>
      </c>
      <c r="D5721" s="102" t="s">
        <v>2556</v>
      </c>
      <c r="E5721" s="102" t="s">
        <v>327</v>
      </c>
      <c r="F5721" s="102" t="s">
        <v>327</v>
      </c>
    </row>
    <row r="5722" hidden="1">
      <c r="A5722" s="102" t="s">
        <v>2555</v>
      </c>
      <c r="B5722" s="102" t="s">
        <v>353</v>
      </c>
      <c r="C5722" s="102" t="s">
        <v>354</v>
      </c>
      <c r="D5722" s="102" t="s">
        <v>2556</v>
      </c>
      <c r="E5722" s="102" t="s">
        <v>327</v>
      </c>
      <c r="F5722" s="102" t="s">
        <v>327</v>
      </c>
    </row>
    <row r="5723" hidden="1">
      <c r="A5723" s="102" t="s">
        <v>2555</v>
      </c>
      <c r="B5723" s="102" t="s">
        <v>333</v>
      </c>
      <c r="C5723" s="102" t="s">
        <v>268</v>
      </c>
      <c r="D5723" s="102" t="s">
        <v>2556</v>
      </c>
      <c r="E5723" s="102" t="s">
        <v>327</v>
      </c>
      <c r="F5723" s="102" t="s">
        <v>327</v>
      </c>
    </row>
    <row r="5724" hidden="1">
      <c r="A5724" s="102" t="s">
        <v>2555</v>
      </c>
      <c r="B5724" s="102" t="s">
        <v>330</v>
      </c>
      <c r="C5724" s="102" t="s">
        <v>331</v>
      </c>
      <c r="D5724" s="102" t="s">
        <v>2556</v>
      </c>
      <c r="E5724" s="102" t="s">
        <v>327</v>
      </c>
      <c r="F5724" s="102" t="s">
        <v>327</v>
      </c>
    </row>
    <row r="5725" hidden="1">
      <c r="A5725" s="102" t="s">
        <v>2624</v>
      </c>
      <c r="B5725" s="102" t="s">
        <v>880</v>
      </c>
      <c r="C5725" s="102" t="s">
        <v>881</v>
      </c>
      <c r="D5725" s="102" t="s">
        <v>2556</v>
      </c>
      <c r="E5725" s="102" t="s">
        <v>86</v>
      </c>
      <c r="F5725" s="102" t="s">
        <v>86</v>
      </c>
    </row>
    <row r="5726" hidden="1">
      <c r="A5726" s="102" t="s">
        <v>2624</v>
      </c>
      <c r="B5726" s="102" t="s">
        <v>823</v>
      </c>
      <c r="C5726" s="102" t="s">
        <v>824</v>
      </c>
      <c r="D5726" s="105" t="s">
        <v>2556</v>
      </c>
      <c r="E5726" s="102" t="s">
        <v>86</v>
      </c>
      <c r="F5726" s="102" t="s">
        <v>86</v>
      </c>
    </row>
    <row r="5727" hidden="1">
      <c r="A5727" s="102" t="s">
        <v>2624</v>
      </c>
      <c r="B5727" s="102" t="s">
        <v>105</v>
      </c>
      <c r="C5727" s="102" t="s">
        <v>106</v>
      </c>
      <c r="D5727" s="102" t="s">
        <v>2556</v>
      </c>
      <c r="E5727" s="102" t="s">
        <v>86</v>
      </c>
      <c r="F5727" s="102" t="s">
        <v>86</v>
      </c>
    </row>
    <row r="5728" hidden="1">
      <c r="A5728" s="102" t="s">
        <v>2624</v>
      </c>
      <c r="B5728" s="102" t="s">
        <v>96</v>
      </c>
      <c r="C5728" s="102" t="s">
        <v>97</v>
      </c>
      <c r="D5728" s="102" t="s">
        <v>2556</v>
      </c>
      <c r="E5728" s="102" t="s">
        <v>86</v>
      </c>
      <c r="F5728" s="102" t="s">
        <v>86</v>
      </c>
    </row>
    <row r="5729" hidden="1">
      <c r="A5729" s="102" t="s">
        <v>2609</v>
      </c>
      <c r="B5729" s="102" t="s">
        <v>768</v>
      </c>
      <c r="C5729" s="102" t="s">
        <v>769</v>
      </c>
      <c r="D5729" s="102" t="s">
        <v>2556</v>
      </c>
      <c r="E5729" s="102" t="s">
        <v>141</v>
      </c>
      <c r="F5729" s="102" t="s">
        <v>141</v>
      </c>
    </row>
    <row r="5730" hidden="1">
      <c r="A5730" s="102" t="s">
        <v>2609</v>
      </c>
      <c r="B5730" s="102" t="s">
        <v>719</v>
      </c>
      <c r="C5730" s="102" t="s">
        <v>720</v>
      </c>
      <c r="D5730" s="102" t="s">
        <v>2556</v>
      </c>
      <c r="E5730" s="102" t="s">
        <v>141</v>
      </c>
      <c r="F5730" s="102" t="s">
        <v>141</v>
      </c>
    </row>
    <row r="5731" hidden="1">
      <c r="A5731" s="102" t="s">
        <v>2609</v>
      </c>
      <c r="B5731" s="102" t="s">
        <v>160</v>
      </c>
      <c r="C5731" s="102" t="s">
        <v>161</v>
      </c>
      <c r="D5731" s="102" t="s">
        <v>2556</v>
      </c>
      <c r="E5731" s="102" t="s">
        <v>141</v>
      </c>
      <c r="F5731" s="102" t="s">
        <v>141</v>
      </c>
    </row>
    <row r="5732" hidden="1">
      <c r="A5732" s="102" t="s">
        <v>2609</v>
      </c>
      <c r="B5732" s="102" t="s">
        <v>147</v>
      </c>
      <c r="C5732" s="102" t="s">
        <v>148</v>
      </c>
      <c r="D5732" s="102" t="s">
        <v>2556</v>
      </c>
      <c r="E5732" s="102" t="s">
        <v>141</v>
      </c>
      <c r="F5732" s="102" t="s">
        <v>141</v>
      </c>
    </row>
    <row r="5733" hidden="1">
      <c r="A5733" s="102" t="s">
        <v>2616</v>
      </c>
      <c r="B5733" s="102" t="s">
        <v>799</v>
      </c>
      <c r="C5733" s="102" t="s">
        <v>800</v>
      </c>
      <c r="D5733" s="104" t="s">
        <v>2556</v>
      </c>
      <c r="E5733" s="102" t="s">
        <v>27</v>
      </c>
      <c r="F5733" s="102" t="s">
        <v>27</v>
      </c>
    </row>
    <row r="5734" hidden="1">
      <c r="A5734" s="102" t="s">
        <v>2616</v>
      </c>
      <c r="B5734" s="102" t="s">
        <v>69</v>
      </c>
      <c r="C5734" s="102" t="s">
        <v>70</v>
      </c>
      <c r="D5734" s="175" t="s">
        <v>2556</v>
      </c>
      <c r="E5734" s="102" t="s">
        <v>27</v>
      </c>
      <c r="F5734" s="102" t="s">
        <v>27</v>
      </c>
    </row>
    <row r="5735" hidden="1">
      <c r="A5735" s="102" t="s">
        <v>2616</v>
      </c>
      <c r="B5735" s="102" t="s">
        <v>63</v>
      </c>
      <c r="C5735" s="102" t="s">
        <v>64</v>
      </c>
      <c r="D5735" s="102" t="s">
        <v>2556</v>
      </c>
      <c r="E5735" s="102" t="s">
        <v>27</v>
      </c>
      <c r="F5735" s="102" t="s">
        <v>27</v>
      </c>
    </row>
    <row r="5736" hidden="1">
      <c r="A5736" s="102" t="s">
        <v>2616</v>
      </c>
      <c r="B5736" s="102" t="s">
        <v>57</v>
      </c>
      <c r="C5736" s="102" t="s">
        <v>58</v>
      </c>
      <c r="D5736" s="102" t="s">
        <v>2556</v>
      </c>
      <c r="E5736" s="102" t="s">
        <v>27</v>
      </c>
      <c r="F5736" s="102" t="s">
        <v>27</v>
      </c>
    </row>
    <row r="5737" hidden="1">
      <c r="A5737" s="102" t="s">
        <v>2616</v>
      </c>
      <c r="B5737" s="102" t="s">
        <v>53</v>
      </c>
      <c r="C5737" s="102" t="s">
        <v>54</v>
      </c>
      <c r="D5737" s="102" t="s">
        <v>2556</v>
      </c>
      <c r="E5737" s="102" t="s">
        <v>27</v>
      </c>
      <c r="F5737" s="102" t="s">
        <v>27</v>
      </c>
    </row>
    <row r="5738" hidden="1">
      <c r="A5738" s="102" t="s">
        <v>2616</v>
      </c>
      <c r="B5738" s="102" t="s">
        <v>43</v>
      </c>
      <c r="C5738" s="102" t="s">
        <v>44</v>
      </c>
      <c r="D5738" s="102" t="s">
        <v>2556</v>
      </c>
      <c r="E5738" s="102" t="s">
        <v>27</v>
      </c>
      <c r="F5738" s="102" t="s">
        <v>27</v>
      </c>
    </row>
    <row r="5739" hidden="1">
      <c r="A5739" s="102" t="s">
        <v>2616</v>
      </c>
      <c r="B5739" s="102" t="s">
        <v>31</v>
      </c>
      <c r="C5739" s="102" t="s">
        <v>32</v>
      </c>
      <c r="D5739" s="102" t="s">
        <v>2556</v>
      </c>
      <c r="E5739" s="102" t="s">
        <v>27</v>
      </c>
      <c r="F5739" s="102" t="s">
        <v>27</v>
      </c>
    </row>
    <row r="5740" hidden="1">
      <c r="A5740" s="102" t="s">
        <v>2574</v>
      </c>
      <c r="B5740" s="102" t="s">
        <v>854</v>
      </c>
      <c r="C5740" s="102" t="s">
        <v>855</v>
      </c>
      <c r="D5740" s="102" t="s">
        <v>2556</v>
      </c>
      <c r="E5740" s="102" t="s">
        <v>439</v>
      </c>
      <c r="F5740" s="102" t="s">
        <v>439</v>
      </c>
    </row>
    <row r="5741" hidden="1">
      <c r="A5741" s="102" t="s">
        <v>2574</v>
      </c>
      <c r="B5741" s="102" t="s">
        <v>834</v>
      </c>
      <c r="C5741" s="102" t="s">
        <v>835</v>
      </c>
      <c r="D5741" s="102" t="s">
        <v>2556</v>
      </c>
      <c r="E5741" s="102" t="s">
        <v>439</v>
      </c>
      <c r="F5741" s="102" t="s">
        <v>439</v>
      </c>
    </row>
    <row r="5742" hidden="1">
      <c r="A5742" s="102" t="s">
        <v>2574</v>
      </c>
      <c r="B5742" s="102" t="s">
        <v>808</v>
      </c>
      <c r="C5742" s="102" t="s">
        <v>809</v>
      </c>
      <c r="D5742" s="102" t="s">
        <v>2556</v>
      </c>
      <c r="E5742" s="102" t="s">
        <v>439</v>
      </c>
      <c r="F5742" s="102" t="s">
        <v>439</v>
      </c>
    </row>
    <row r="5743" hidden="1">
      <c r="A5743" s="102" t="s">
        <v>2574</v>
      </c>
      <c r="B5743" s="102" t="s">
        <v>781</v>
      </c>
      <c r="C5743" s="102" t="s">
        <v>782</v>
      </c>
      <c r="D5743" s="102" t="s">
        <v>2556</v>
      </c>
      <c r="E5743" s="102" t="s">
        <v>439</v>
      </c>
      <c r="F5743" s="102" t="s">
        <v>439</v>
      </c>
    </row>
    <row r="5744" hidden="1">
      <c r="A5744" s="102" t="s">
        <v>2574</v>
      </c>
      <c r="B5744" s="102" t="s">
        <v>684</v>
      </c>
      <c r="C5744" s="102" t="s">
        <v>685</v>
      </c>
      <c r="D5744" s="102" t="s">
        <v>2556</v>
      </c>
      <c r="E5744" s="102" t="s">
        <v>439</v>
      </c>
      <c r="F5744" s="102" t="s">
        <v>439</v>
      </c>
    </row>
    <row r="5745" hidden="1">
      <c r="A5745" s="102" t="s">
        <v>2574</v>
      </c>
      <c r="B5745" s="102" t="s">
        <v>674</v>
      </c>
      <c r="C5745" s="102" t="s">
        <v>675</v>
      </c>
      <c r="D5745" s="102" t="s">
        <v>2556</v>
      </c>
      <c r="E5745" s="102" t="s">
        <v>439</v>
      </c>
      <c r="F5745" s="102" t="s">
        <v>439</v>
      </c>
    </row>
    <row r="5746" hidden="1">
      <c r="A5746" s="102" t="s">
        <v>2574</v>
      </c>
      <c r="B5746" s="102" t="s">
        <v>444</v>
      </c>
      <c r="C5746" s="102" t="s">
        <v>445</v>
      </c>
      <c r="D5746" s="102" t="s">
        <v>2556</v>
      </c>
      <c r="E5746" s="102" t="s">
        <v>439</v>
      </c>
      <c r="F5746" s="102" t="s">
        <v>439</v>
      </c>
    </row>
    <row r="5747" hidden="1">
      <c r="A5747" s="102" t="s">
        <v>2601</v>
      </c>
      <c r="B5747" s="102" t="s">
        <v>888</v>
      </c>
      <c r="C5747" s="102" t="s">
        <v>889</v>
      </c>
      <c r="D5747" s="102" t="s">
        <v>2602</v>
      </c>
      <c r="E5747" s="102" t="s">
        <v>293</v>
      </c>
      <c r="F5747" s="102" t="s">
        <v>293</v>
      </c>
    </row>
    <row r="5748" hidden="1">
      <c r="A5748" s="102" t="s">
        <v>2601</v>
      </c>
      <c r="B5748" s="102" t="s">
        <v>875</v>
      </c>
      <c r="C5748" s="102" t="s">
        <v>876</v>
      </c>
      <c r="D5748" s="102" t="s">
        <v>2602</v>
      </c>
      <c r="E5748" s="102" t="s">
        <v>293</v>
      </c>
      <c r="F5748" s="102" t="s">
        <v>293</v>
      </c>
    </row>
    <row r="5749" hidden="1">
      <c r="A5749" s="102" t="s">
        <v>2601</v>
      </c>
      <c r="B5749" s="102" t="s">
        <v>812</v>
      </c>
      <c r="C5749" s="102" t="s">
        <v>813</v>
      </c>
      <c r="D5749" s="102" t="s">
        <v>2602</v>
      </c>
      <c r="E5749" s="102" t="s">
        <v>293</v>
      </c>
      <c r="F5749" s="102" t="s">
        <v>293</v>
      </c>
    </row>
    <row r="5750" hidden="1">
      <c r="A5750" s="102" t="s">
        <v>2601</v>
      </c>
      <c r="B5750" s="102" t="s">
        <v>574</v>
      </c>
      <c r="C5750" s="102" t="s">
        <v>575</v>
      </c>
      <c r="D5750" s="102" t="s">
        <v>2602</v>
      </c>
      <c r="E5750" s="102" t="s">
        <v>293</v>
      </c>
      <c r="F5750" s="102" t="s">
        <v>293</v>
      </c>
    </row>
    <row r="5751" hidden="1">
      <c r="A5751" s="102" t="s">
        <v>2601</v>
      </c>
      <c r="B5751" s="102" t="s">
        <v>567</v>
      </c>
      <c r="C5751" s="102" t="s">
        <v>568</v>
      </c>
      <c r="D5751" s="102" t="s">
        <v>2602</v>
      </c>
      <c r="E5751" s="102" t="s">
        <v>293</v>
      </c>
      <c r="F5751" s="102" t="s">
        <v>293</v>
      </c>
    </row>
    <row r="5752" hidden="1">
      <c r="A5752" s="102" t="s">
        <v>2601</v>
      </c>
      <c r="B5752" s="102" t="s">
        <v>561</v>
      </c>
      <c r="C5752" s="102" t="s">
        <v>562</v>
      </c>
      <c r="D5752" s="102" t="s">
        <v>2602</v>
      </c>
      <c r="E5752" s="102" t="s">
        <v>293</v>
      </c>
      <c r="F5752" s="102" t="s">
        <v>293</v>
      </c>
    </row>
    <row r="5753" hidden="1">
      <c r="A5753" s="102" t="s">
        <v>2644</v>
      </c>
      <c r="B5753" s="102" t="s">
        <v>909</v>
      </c>
      <c r="C5753" s="102" t="s">
        <v>910</v>
      </c>
      <c r="D5753" s="102" t="s">
        <v>2558</v>
      </c>
      <c r="E5753" s="102" t="s">
        <v>50</v>
      </c>
      <c r="F5753" s="102" t="s">
        <v>50</v>
      </c>
    </row>
    <row r="5754" hidden="1">
      <c r="A5754" s="102" t="s">
        <v>2644</v>
      </c>
      <c r="B5754" s="102" t="s">
        <v>902</v>
      </c>
      <c r="C5754" s="102" t="s">
        <v>903</v>
      </c>
      <c r="D5754" s="102" t="s">
        <v>2558</v>
      </c>
      <c r="E5754" s="102" t="s">
        <v>114</v>
      </c>
      <c r="F5754" s="102" t="s">
        <v>50</v>
      </c>
    </row>
    <row r="5755" hidden="1">
      <c r="A5755" s="102" t="s">
        <v>2644</v>
      </c>
      <c r="B5755" s="102" t="s">
        <v>783</v>
      </c>
      <c r="C5755" s="102" t="s">
        <v>784</v>
      </c>
      <c r="D5755" s="102" t="s">
        <v>2558</v>
      </c>
      <c r="E5755" s="102" t="s">
        <v>50</v>
      </c>
      <c r="F5755" s="102" t="s">
        <v>50</v>
      </c>
    </row>
    <row r="5756" hidden="1">
      <c r="A5756" s="102" t="s">
        <v>2644</v>
      </c>
      <c r="B5756" s="102" t="s">
        <v>776</v>
      </c>
      <c r="C5756" s="102" t="s">
        <v>777</v>
      </c>
      <c r="D5756" s="102" t="s">
        <v>2558</v>
      </c>
      <c r="E5756" s="102" t="s">
        <v>50</v>
      </c>
      <c r="F5756" s="102" t="s">
        <v>50</v>
      </c>
    </row>
    <row r="5757" hidden="1">
      <c r="A5757" s="102" t="s">
        <v>2644</v>
      </c>
      <c r="B5757" s="102" t="s">
        <v>183</v>
      </c>
      <c r="C5757" s="102" t="s">
        <v>184</v>
      </c>
      <c r="D5757" s="102" t="s">
        <v>2558</v>
      </c>
      <c r="E5757" s="102" t="s">
        <v>50</v>
      </c>
      <c r="F5757" s="102" t="s">
        <v>50</v>
      </c>
    </row>
    <row r="5758" hidden="1">
      <c r="A5758" s="102" t="s">
        <v>2644</v>
      </c>
      <c r="B5758" s="102" t="s">
        <v>174</v>
      </c>
      <c r="C5758" s="102" t="s">
        <v>175</v>
      </c>
      <c r="D5758" s="102" t="s">
        <v>2558</v>
      </c>
      <c r="E5758" s="102" t="s">
        <v>50</v>
      </c>
      <c r="F5758" s="102" t="s">
        <v>50</v>
      </c>
    </row>
    <row r="5759" hidden="1">
      <c r="A5759" s="102" t="s">
        <v>2644</v>
      </c>
      <c r="B5759" s="102" t="s">
        <v>171</v>
      </c>
      <c r="C5759" s="102" t="s">
        <v>172</v>
      </c>
      <c r="D5759" s="102" t="s">
        <v>2558</v>
      </c>
      <c r="E5759" s="102" t="s">
        <v>50</v>
      </c>
      <c r="F5759" s="102" t="s">
        <v>50</v>
      </c>
    </row>
    <row r="5760" hidden="1">
      <c r="A5760" s="102" t="s">
        <v>2644</v>
      </c>
      <c r="B5760" s="102" t="s">
        <v>135</v>
      </c>
      <c r="C5760" s="102" t="s">
        <v>136</v>
      </c>
      <c r="D5760" s="102" t="s">
        <v>2558</v>
      </c>
      <c r="E5760" s="102" t="s">
        <v>114</v>
      </c>
      <c r="F5760" s="102" t="s">
        <v>50</v>
      </c>
    </row>
    <row r="5761" hidden="1">
      <c r="A5761" s="102" t="s">
        <v>2644</v>
      </c>
      <c r="B5761" s="102" t="s">
        <v>48</v>
      </c>
      <c r="C5761" s="102" t="s">
        <v>49</v>
      </c>
      <c r="D5761" s="102" t="s">
        <v>2558</v>
      </c>
      <c r="E5761" s="102" t="s">
        <v>50</v>
      </c>
      <c r="F5761" s="102" t="s">
        <v>50</v>
      </c>
    </row>
    <row r="5762" hidden="1">
      <c r="A5762" s="102" t="s">
        <v>2557</v>
      </c>
      <c r="B5762" s="102" t="s">
        <v>892</v>
      </c>
      <c r="C5762" s="102" t="s">
        <v>1272</v>
      </c>
      <c r="D5762" s="102" t="s">
        <v>2558</v>
      </c>
      <c r="E5762" s="102" t="s">
        <v>327</v>
      </c>
      <c r="F5762" s="102" t="s">
        <v>327</v>
      </c>
    </row>
    <row r="5763" hidden="1">
      <c r="A5763" s="102" t="s">
        <v>2557</v>
      </c>
      <c r="B5763" s="102" t="s">
        <v>626</v>
      </c>
      <c r="C5763" s="102" t="s">
        <v>627</v>
      </c>
      <c r="D5763" s="102" t="s">
        <v>2558</v>
      </c>
      <c r="E5763" s="102" t="s">
        <v>327</v>
      </c>
      <c r="F5763" s="102" t="s">
        <v>327</v>
      </c>
    </row>
    <row r="5764" hidden="1">
      <c r="A5764" s="102" t="s">
        <v>2557</v>
      </c>
      <c r="B5764" s="102" t="s">
        <v>615</v>
      </c>
      <c r="C5764" s="102" t="s">
        <v>616</v>
      </c>
      <c r="D5764" s="175" t="s">
        <v>2558</v>
      </c>
      <c r="E5764" s="102" t="s">
        <v>327</v>
      </c>
      <c r="F5764" s="102" t="s">
        <v>327</v>
      </c>
    </row>
    <row r="5765" hidden="1">
      <c r="A5765" s="102" t="s">
        <v>2557</v>
      </c>
      <c r="B5765" s="102" t="s">
        <v>376</v>
      </c>
      <c r="C5765" s="102" t="s">
        <v>377</v>
      </c>
      <c r="D5765" s="102" t="s">
        <v>2558</v>
      </c>
      <c r="E5765" s="102" t="s">
        <v>327</v>
      </c>
      <c r="F5765" s="102" t="s">
        <v>327</v>
      </c>
    </row>
    <row r="5766" hidden="1">
      <c r="A5766" s="102" t="s">
        <v>2557</v>
      </c>
      <c r="B5766" s="102" t="s">
        <v>333</v>
      </c>
      <c r="C5766" s="102" t="s">
        <v>268</v>
      </c>
      <c r="D5766" s="102" t="s">
        <v>2558</v>
      </c>
      <c r="E5766" s="102" t="s">
        <v>327</v>
      </c>
      <c r="F5766" s="102" t="s">
        <v>327</v>
      </c>
    </row>
    <row r="5767" hidden="1">
      <c r="A5767" s="102" t="s">
        <v>2617</v>
      </c>
      <c r="B5767" s="102" t="s">
        <v>799</v>
      </c>
      <c r="C5767" s="102" t="s">
        <v>800</v>
      </c>
      <c r="D5767" s="104" t="s">
        <v>2558</v>
      </c>
      <c r="E5767" s="102" t="s">
        <v>27</v>
      </c>
      <c r="F5767" s="102" t="s">
        <v>27</v>
      </c>
    </row>
    <row r="5768" hidden="1">
      <c r="A5768" s="102" t="s">
        <v>2617</v>
      </c>
      <c r="B5768" s="102" t="s">
        <v>69</v>
      </c>
      <c r="C5768" s="102" t="s">
        <v>70</v>
      </c>
      <c r="D5768" s="175" t="s">
        <v>2558</v>
      </c>
      <c r="E5768" s="102" t="s">
        <v>27</v>
      </c>
      <c r="F5768" s="102" t="s">
        <v>27</v>
      </c>
    </row>
    <row r="5769" hidden="1">
      <c r="A5769" s="102" t="s">
        <v>2617</v>
      </c>
      <c r="B5769" s="102" t="s">
        <v>63</v>
      </c>
      <c r="C5769" s="102" t="s">
        <v>64</v>
      </c>
      <c r="D5769" s="102" t="s">
        <v>2558</v>
      </c>
      <c r="E5769" s="102" t="s">
        <v>27</v>
      </c>
      <c r="F5769" s="102" t="s">
        <v>27</v>
      </c>
    </row>
    <row r="5770" hidden="1">
      <c r="A5770" s="102" t="s">
        <v>2617</v>
      </c>
      <c r="B5770" s="102" t="s">
        <v>57</v>
      </c>
      <c r="C5770" s="102" t="s">
        <v>58</v>
      </c>
      <c r="D5770" s="102" t="s">
        <v>2558</v>
      </c>
      <c r="E5770" s="102" t="s">
        <v>27</v>
      </c>
      <c r="F5770" s="102" t="s">
        <v>27</v>
      </c>
    </row>
    <row r="5771" hidden="1">
      <c r="A5771" s="102" t="s">
        <v>2617</v>
      </c>
      <c r="B5771" s="102" t="s">
        <v>53</v>
      </c>
      <c r="C5771" s="102" t="s">
        <v>54</v>
      </c>
      <c r="D5771" s="102" t="s">
        <v>2558</v>
      </c>
      <c r="E5771" s="102" t="s">
        <v>27</v>
      </c>
      <c r="F5771" s="102" t="s">
        <v>27</v>
      </c>
    </row>
    <row r="5772" hidden="1">
      <c r="A5772" s="102" t="s">
        <v>2617</v>
      </c>
      <c r="B5772" s="102" t="s">
        <v>43</v>
      </c>
      <c r="C5772" s="102" t="s">
        <v>44</v>
      </c>
      <c r="D5772" s="102" t="s">
        <v>2558</v>
      </c>
      <c r="E5772" s="102" t="s">
        <v>27</v>
      </c>
      <c r="F5772" s="102" t="s">
        <v>27</v>
      </c>
    </row>
    <row r="5773" hidden="1">
      <c r="A5773" s="102" t="s">
        <v>2617</v>
      </c>
      <c r="B5773" s="102" t="s">
        <v>31</v>
      </c>
      <c r="C5773" s="102" t="s">
        <v>32</v>
      </c>
      <c r="D5773" s="102" t="s">
        <v>2558</v>
      </c>
      <c r="E5773" s="102" t="s">
        <v>27</v>
      </c>
      <c r="F5773" s="102" t="s">
        <v>27</v>
      </c>
    </row>
    <row r="5774" hidden="1">
      <c r="A5774" s="102" t="s">
        <v>2575</v>
      </c>
      <c r="B5774" s="102" t="s">
        <v>854</v>
      </c>
      <c r="C5774" s="102" t="s">
        <v>855</v>
      </c>
      <c r="D5774" s="102" t="s">
        <v>2558</v>
      </c>
      <c r="E5774" s="102" t="s">
        <v>439</v>
      </c>
      <c r="F5774" s="102" t="s">
        <v>439</v>
      </c>
    </row>
    <row r="5775" hidden="1">
      <c r="A5775" s="102" t="s">
        <v>2575</v>
      </c>
      <c r="B5775" s="102" t="s">
        <v>834</v>
      </c>
      <c r="C5775" s="102" t="s">
        <v>835</v>
      </c>
      <c r="D5775" s="102" t="s">
        <v>2558</v>
      </c>
      <c r="E5775" s="102" t="s">
        <v>439</v>
      </c>
      <c r="F5775" s="102" t="s">
        <v>439</v>
      </c>
    </row>
    <row r="5776" hidden="1">
      <c r="A5776" s="102" t="s">
        <v>2575</v>
      </c>
      <c r="B5776" s="102" t="s">
        <v>808</v>
      </c>
      <c r="C5776" s="102" t="s">
        <v>809</v>
      </c>
      <c r="D5776" s="102" t="s">
        <v>2558</v>
      </c>
      <c r="E5776" s="102" t="s">
        <v>439</v>
      </c>
      <c r="F5776" s="102" t="s">
        <v>439</v>
      </c>
    </row>
    <row r="5777" hidden="1">
      <c r="A5777" s="102" t="s">
        <v>2575</v>
      </c>
      <c r="B5777" s="102" t="s">
        <v>781</v>
      </c>
      <c r="C5777" s="102" t="s">
        <v>782</v>
      </c>
      <c r="D5777" s="102" t="s">
        <v>2558</v>
      </c>
      <c r="E5777" s="102" t="s">
        <v>439</v>
      </c>
      <c r="F5777" s="102" t="s">
        <v>439</v>
      </c>
    </row>
    <row r="5778" hidden="1">
      <c r="A5778" s="102" t="s">
        <v>2575</v>
      </c>
      <c r="B5778" s="102" t="s">
        <v>684</v>
      </c>
      <c r="C5778" s="102" t="s">
        <v>685</v>
      </c>
      <c r="D5778" s="102" t="s">
        <v>2558</v>
      </c>
      <c r="E5778" s="102" t="s">
        <v>439</v>
      </c>
      <c r="F5778" s="102" t="s">
        <v>439</v>
      </c>
    </row>
    <row r="5779" hidden="1">
      <c r="A5779" s="102" t="s">
        <v>2575</v>
      </c>
      <c r="B5779" s="102" t="s">
        <v>674</v>
      </c>
      <c r="C5779" s="102" t="s">
        <v>675</v>
      </c>
      <c r="D5779" s="102" t="s">
        <v>2558</v>
      </c>
      <c r="E5779" s="102" t="s">
        <v>439</v>
      </c>
      <c r="F5779" s="102" t="s">
        <v>439</v>
      </c>
    </row>
    <row r="5780" hidden="1">
      <c r="A5780" s="102" t="s">
        <v>2575</v>
      </c>
      <c r="B5780" s="102" t="s">
        <v>444</v>
      </c>
      <c r="C5780" s="102" t="s">
        <v>445</v>
      </c>
      <c r="D5780" s="102" t="s">
        <v>2558</v>
      </c>
      <c r="E5780" s="102" t="s">
        <v>439</v>
      </c>
      <c r="F5780" s="102" t="s">
        <v>439</v>
      </c>
    </row>
    <row r="5781" hidden="1">
      <c r="A5781" s="102" t="s">
        <v>2625</v>
      </c>
      <c r="B5781" s="102" t="s">
        <v>923</v>
      </c>
      <c r="C5781" s="102" t="s">
        <v>924</v>
      </c>
      <c r="D5781" s="102" t="s">
        <v>2558</v>
      </c>
      <c r="E5781" s="102" t="s">
        <v>86</v>
      </c>
      <c r="F5781" s="102" t="s">
        <v>86</v>
      </c>
    </row>
    <row r="5782" hidden="1">
      <c r="A5782" s="102" t="s">
        <v>2625</v>
      </c>
      <c r="B5782" s="102" t="s">
        <v>919</v>
      </c>
      <c r="C5782" s="102" t="s">
        <v>920</v>
      </c>
      <c r="D5782" s="102" t="s">
        <v>2558</v>
      </c>
      <c r="E5782" s="102" t="s">
        <v>86</v>
      </c>
      <c r="F5782" s="102" t="s">
        <v>86</v>
      </c>
    </row>
    <row r="5783" hidden="1">
      <c r="A5783" s="102" t="s">
        <v>2625</v>
      </c>
      <c r="B5783" s="102" t="s">
        <v>823</v>
      </c>
      <c r="C5783" s="102" t="s">
        <v>824</v>
      </c>
      <c r="D5783" s="105" t="s">
        <v>2558</v>
      </c>
      <c r="E5783" s="102" t="s">
        <v>86</v>
      </c>
      <c r="F5783" s="102" t="s">
        <v>86</v>
      </c>
    </row>
    <row r="5784" hidden="1">
      <c r="A5784" s="102" t="s">
        <v>2625</v>
      </c>
      <c r="B5784" s="102" t="s">
        <v>135</v>
      </c>
      <c r="C5784" s="102" t="s">
        <v>136</v>
      </c>
      <c r="D5784" s="102" t="s">
        <v>2558</v>
      </c>
      <c r="E5784" s="102" t="s">
        <v>114</v>
      </c>
      <c r="F5784" s="102" t="s">
        <v>86</v>
      </c>
    </row>
    <row r="5785" hidden="1">
      <c r="A5785" s="102" t="s">
        <v>2625</v>
      </c>
      <c r="B5785" s="102" t="s">
        <v>96</v>
      </c>
      <c r="C5785" s="102" t="s">
        <v>97</v>
      </c>
      <c r="D5785" s="102" t="s">
        <v>2558</v>
      </c>
      <c r="E5785" s="102" t="s">
        <v>86</v>
      </c>
      <c r="F5785" s="102" t="s">
        <v>86</v>
      </c>
    </row>
    <row r="5786" hidden="1">
      <c r="A5786" s="102" t="s">
        <v>2625</v>
      </c>
      <c r="B5786" s="102" t="s">
        <v>79</v>
      </c>
      <c r="C5786" s="102" t="s">
        <v>80</v>
      </c>
      <c r="D5786" s="102" t="s">
        <v>2558</v>
      </c>
      <c r="E5786" s="102" t="s">
        <v>86</v>
      </c>
      <c r="F5786" s="102" t="s">
        <v>86</v>
      </c>
    </row>
    <row r="5787" hidden="1">
      <c r="A5787" s="102" t="s">
        <v>2613</v>
      </c>
      <c r="B5787" s="102" t="s">
        <v>799</v>
      </c>
      <c r="C5787" s="102" t="s">
        <v>800</v>
      </c>
      <c r="D5787" s="104" t="s">
        <v>2550</v>
      </c>
      <c r="E5787" s="102" t="s">
        <v>27</v>
      </c>
      <c r="F5787" s="102" t="s">
        <v>27</v>
      </c>
    </row>
    <row r="5788" hidden="1">
      <c r="A5788" s="102" t="s">
        <v>2613</v>
      </c>
      <c r="B5788" s="102" t="s">
        <v>69</v>
      </c>
      <c r="C5788" s="102" t="s">
        <v>70</v>
      </c>
      <c r="D5788" s="175" t="s">
        <v>2550</v>
      </c>
      <c r="E5788" s="102" t="s">
        <v>27</v>
      </c>
      <c r="F5788" s="102" t="s">
        <v>27</v>
      </c>
    </row>
    <row r="5789" hidden="1">
      <c r="A5789" s="102" t="s">
        <v>2613</v>
      </c>
      <c r="B5789" s="102" t="s">
        <v>63</v>
      </c>
      <c r="C5789" s="102" t="s">
        <v>64</v>
      </c>
      <c r="D5789" s="102" t="s">
        <v>2550</v>
      </c>
      <c r="E5789" s="102" t="s">
        <v>27</v>
      </c>
      <c r="F5789" s="102" t="s">
        <v>27</v>
      </c>
    </row>
    <row r="5790" hidden="1">
      <c r="A5790" s="102" t="s">
        <v>2613</v>
      </c>
      <c r="B5790" s="102" t="s">
        <v>57</v>
      </c>
      <c r="C5790" s="102" t="s">
        <v>58</v>
      </c>
      <c r="D5790" s="102" t="s">
        <v>2550</v>
      </c>
      <c r="E5790" s="102" t="s">
        <v>27</v>
      </c>
      <c r="F5790" s="102" t="s">
        <v>27</v>
      </c>
    </row>
    <row r="5791" hidden="1">
      <c r="A5791" s="102" t="s">
        <v>2613</v>
      </c>
      <c r="B5791" s="102" t="s">
        <v>53</v>
      </c>
      <c r="C5791" s="102" t="s">
        <v>54</v>
      </c>
      <c r="D5791" s="102" t="s">
        <v>2550</v>
      </c>
      <c r="E5791" s="102" t="s">
        <v>27</v>
      </c>
      <c r="F5791" s="102" t="s">
        <v>27</v>
      </c>
    </row>
    <row r="5792" hidden="1">
      <c r="A5792" s="102" t="s">
        <v>2613</v>
      </c>
      <c r="B5792" s="102" t="s">
        <v>43</v>
      </c>
      <c r="C5792" s="102" t="s">
        <v>44</v>
      </c>
      <c r="D5792" s="102" t="s">
        <v>2550</v>
      </c>
      <c r="E5792" s="102" t="s">
        <v>27</v>
      </c>
      <c r="F5792" s="102" t="s">
        <v>27</v>
      </c>
    </row>
    <row r="5793" hidden="1">
      <c r="A5793" s="102" t="s">
        <v>2613</v>
      </c>
      <c r="B5793" s="102" t="s">
        <v>31</v>
      </c>
      <c r="C5793" s="102" t="s">
        <v>32</v>
      </c>
      <c r="D5793" s="102" t="s">
        <v>2550</v>
      </c>
      <c r="E5793" s="102" t="s">
        <v>27</v>
      </c>
      <c r="F5793" s="102" t="s">
        <v>27</v>
      </c>
    </row>
    <row r="5794" hidden="1">
      <c r="A5794" s="102" t="s">
        <v>2613</v>
      </c>
      <c r="B5794" s="102" t="s">
        <v>23</v>
      </c>
      <c r="C5794" s="102" t="s">
        <v>25</v>
      </c>
      <c r="D5794" s="102" t="s">
        <v>2550</v>
      </c>
      <c r="E5794" s="102" t="s">
        <v>27</v>
      </c>
      <c r="F5794" s="102" t="s">
        <v>27</v>
      </c>
    </row>
    <row r="5795" hidden="1">
      <c r="A5795" s="102" t="s">
        <v>2603</v>
      </c>
      <c r="B5795" s="102" t="s">
        <v>768</v>
      </c>
      <c r="C5795" s="102" t="s">
        <v>769</v>
      </c>
      <c r="D5795" s="191">
        <v>45779.0</v>
      </c>
      <c r="E5795" s="102" t="s">
        <v>141</v>
      </c>
      <c r="F5795" s="102" t="s">
        <v>141</v>
      </c>
    </row>
    <row r="5796" hidden="1">
      <c r="A5796" s="102" t="s">
        <v>2603</v>
      </c>
      <c r="B5796" s="102" t="s">
        <v>160</v>
      </c>
      <c r="C5796" s="102" t="s">
        <v>161</v>
      </c>
      <c r="D5796" s="191">
        <v>45779.0</v>
      </c>
      <c r="E5796" s="102" t="s">
        <v>141</v>
      </c>
      <c r="F5796" s="102" t="s">
        <v>141</v>
      </c>
    </row>
    <row r="5797" hidden="1">
      <c r="A5797" s="102" t="s">
        <v>2603</v>
      </c>
      <c r="B5797" s="102" t="s">
        <v>147</v>
      </c>
      <c r="C5797" s="102" t="s">
        <v>148</v>
      </c>
      <c r="D5797" s="191">
        <v>45779.0</v>
      </c>
      <c r="E5797" s="102" t="s">
        <v>141</v>
      </c>
      <c r="F5797" s="102" t="s">
        <v>141</v>
      </c>
    </row>
    <row r="5798" hidden="1">
      <c r="A5798" s="102" t="s">
        <v>2662</v>
      </c>
      <c r="B5798" s="102" t="s">
        <v>135</v>
      </c>
      <c r="C5798" s="102" t="s">
        <v>136</v>
      </c>
      <c r="D5798" s="191">
        <v>45660.0</v>
      </c>
      <c r="E5798" s="102" t="s">
        <v>114</v>
      </c>
      <c r="F5798" s="102" t="s">
        <v>114</v>
      </c>
    </row>
    <row r="5799" hidden="1">
      <c r="A5799" s="102" t="s">
        <v>2662</v>
      </c>
      <c r="B5799" s="102" t="s">
        <v>123</v>
      </c>
      <c r="C5799" s="102" t="s">
        <v>124</v>
      </c>
      <c r="D5799" s="191">
        <v>45660.0</v>
      </c>
      <c r="E5799" s="102" t="s">
        <v>114</v>
      </c>
      <c r="F5799" s="102" t="s">
        <v>114</v>
      </c>
    </row>
    <row r="5800" hidden="1">
      <c r="A5800" s="102" t="s">
        <v>2662</v>
      </c>
      <c r="B5800" s="102" t="s">
        <v>120</v>
      </c>
      <c r="C5800" s="102" t="s">
        <v>121</v>
      </c>
      <c r="D5800" s="191">
        <v>45660.0</v>
      </c>
      <c r="E5800" s="102" t="s">
        <v>114</v>
      </c>
      <c r="F5800" s="102" t="s">
        <v>114</v>
      </c>
    </row>
    <row r="5801" hidden="1">
      <c r="A5801" s="102" t="s">
        <v>2662</v>
      </c>
      <c r="B5801" s="102" t="s">
        <v>116</v>
      </c>
      <c r="C5801" s="102" t="s">
        <v>117</v>
      </c>
      <c r="D5801" s="191">
        <v>45660.0</v>
      </c>
      <c r="E5801" s="102" t="s">
        <v>114</v>
      </c>
      <c r="F5801" s="102" t="s">
        <v>114</v>
      </c>
    </row>
    <row r="5802" hidden="1">
      <c r="A5802" s="102" t="s">
        <v>2662</v>
      </c>
      <c r="B5802" s="102" t="s">
        <v>111</v>
      </c>
      <c r="C5802" s="102" t="s">
        <v>112</v>
      </c>
      <c r="D5802" s="191">
        <v>45660.0</v>
      </c>
      <c r="E5802" s="102" t="s">
        <v>114</v>
      </c>
      <c r="F5802" s="102" t="s">
        <v>114</v>
      </c>
    </row>
    <row r="5803" hidden="1">
      <c r="A5803" s="102" t="s">
        <v>2672</v>
      </c>
      <c r="B5803" s="102" t="s">
        <v>913</v>
      </c>
      <c r="C5803" s="102" t="s">
        <v>914</v>
      </c>
      <c r="D5803" s="191">
        <v>45660.0</v>
      </c>
      <c r="E5803" s="102" t="s">
        <v>232</v>
      </c>
      <c r="F5803" s="102" t="s">
        <v>232</v>
      </c>
    </row>
    <row r="5804" hidden="1">
      <c r="A5804" s="102" t="s">
        <v>2672</v>
      </c>
      <c r="B5804" s="102" t="s">
        <v>730</v>
      </c>
      <c r="C5804" s="102" t="s">
        <v>731</v>
      </c>
      <c r="D5804" s="191">
        <v>45660.0</v>
      </c>
      <c r="E5804" s="102" t="s">
        <v>306</v>
      </c>
      <c r="F5804" s="102" t="s">
        <v>232</v>
      </c>
    </row>
    <row r="5805" hidden="1">
      <c r="A5805" s="102" t="s">
        <v>2672</v>
      </c>
      <c r="B5805" s="102" t="s">
        <v>373</v>
      </c>
      <c r="C5805" s="102" t="s">
        <v>374</v>
      </c>
      <c r="D5805" s="191">
        <v>45660.0</v>
      </c>
      <c r="E5805" s="102" t="s">
        <v>232</v>
      </c>
      <c r="F5805" s="102" t="s">
        <v>232</v>
      </c>
    </row>
    <row r="5806" hidden="1">
      <c r="A5806" s="102" t="s">
        <v>2672</v>
      </c>
      <c r="B5806" s="102" t="s">
        <v>330</v>
      </c>
      <c r="C5806" s="102" t="s">
        <v>331</v>
      </c>
      <c r="D5806" s="191">
        <v>45660.0</v>
      </c>
      <c r="E5806" s="102" t="s">
        <v>327</v>
      </c>
      <c r="F5806" s="102" t="s">
        <v>232</v>
      </c>
    </row>
    <row r="5807" hidden="1">
      <c r="A5807" s="102" t="s">
        <v>2672</v>
      </c>
      <c r="B5807" s="102" t="s">
        <v>323</v>
      </c>
      <c r="C5807" s="102" t="s">
        <v>324</v>
      </c>
      <c r="D5807" s="191">
        <v>45660.0</v>
      </c>
      <c r="E5807" s="102" t="s">
        <v>232</v>
      </c>
      <c r="F5807" s="102" t="s">
        <v>232</v>
      </c>
    </row>
    <row r="5808" hidden="1">
      <c r="A5808" s="102" t="s">
        <v>2672</v>
      </c>
      <c r="B5808" s="102" t="s">
        <v>304</v>
      </c>
      <c r="C5808" s="102" t="s">
        <v>305</v>
      </c>
      <c r="D5808" s="191">
        <v>45660.0</v>
      </c>
      <c r="E5808" s="102" t="s">
        <v>232</v>
      </c>
      <c r="F5808" s="102" t="s">
        <v>232</v>
      </c>
    </row>
    <row r="5809" hidden="1">
      <c r="A5809" s="102" t="s">
        <v>2672</v>
      </c>
      <c r="B5809" s="102" t="s">
        <v>298</v>
      </c>
      <c r="C5809" s="102" t="s">
        <v>299</v>
      </c>
      <c r="D5809" s="191">
        <v>45660.0</v>
      </c>
      <c r="E5809" s="102" t="s">
        <v>232</v>
      </c>
      <c r="F5809" s="102" t="s">
        <v>232</v>
      </c>
    </row>
    <row r="5810" hidden="1">
      <c r="A5810" s="102" t="s">
        <v>2672</v>
      </c>
      <c r="B5810" s="102" t="s">
        <v>271</v>
      </c>
      <c r="C5810" s="102" t="s">
        <v>272</v>
      </c>
      <c r="D5810" s="191">
        <v>45660.0</v>
      </c>
      <c r="E5810" s="102" t="s">
        <v>232</v>
      </c>
      <c r="F5810" s="102" t="s">
        <v>232</v>
      </c>
    </row>
    <row r="5811" hidden="1">
      <c r="A5811" s="102" t="s">
        <v>2672</v>
      </c>
      <c r="B5811" s="102" t="s">
        <v>252</v>
      </c>
      <c r="C5811" s="102" t="s">
        <v>253</v>
      </c>
      <c r="D5811" s="191">
        <v>45660.0</v>
      </c>
      <c r="E5811" s="102" t="s">
        <v>232</v>
      </c>
      <c r="F5811" s="102" t="s">
        <v>232</v>
      </c>
    </row>
    <row r="5812" hidden="1">
      <c r="A5812" s="102" t="s">
        <v>2692</v>
      </c>
      <c r="B5812" s="102" t="s">
        <v>849</v>
      </c>
      <c r="C5812" s="102" t="s">
        <v>850</v>
      </c>
      <c r="D5812" s="191">
        <v>45691.0</v>
      </c>
      <c r="E5812" s="102" t="s">
        <v>306</v>
      </c>
      <c r="F5812" s="102" t="s">
        <v>306</v>
      </c>
    </row>
    <row r="5813" hidden="1">
      <c r="A5813" s="102" t="s">
        <v>2692</v>
      </c>
      <c r="B5813" s="102" t="s">
        <v>730</v>
      </c>
      <c r="C5813" s="102" t="s">
        <v>731</v>
      </c>
      <c r="D5813" s="191">
        <v>45691.0</v>
      </c>
      <c r="E5813" s="102" t="s">
        <v>306</v>
      </c>
      <c r="F5813" s="102" t="s">
        <v>306</v>
      </c>
    </row>
    <row r="5814" hidden="1">
      <c r="A5814" s="102" t="s">
        <v>2692</v>
      </c>
      <c r="B5814" s="102" t="s">
        <v>670</v>
      </c>
      <c r="C5814" s="102" t="s">
        <v>671</v>
      </c>
      <c r="D5814" s="191">
        <v>45691.0</v>
      </c>
      <c r="E5814" s="102" t="s">
        <v>306</v>
      </c>
      <c r="F5814" s="102" t="s">
        <v>306</v>
      </c>
    </row>
    <row r="5815" hidden="1">
      <c r="A5815" s="102" t="s">
        <v>2663</v>
      </c>
      <c r="B5815" s="102" t="s">
        <v>123</v>
      </c>
      <c r="C5815" s="102" t="s">
        <v>124</v>
      </c>
      <c r="D5815" s="191">
        <v>45691.0</v>
      </c>
      <c r="E5815" s="102" t="s">
        <v>114</v>
      </c>
      <c r="F5815" s="102" t="s">
        <v>114</v>
      </c>
    </row>
    <row r="5816" hidden="1">
      <c r="A5816" s="102" t="s">
        <v>2663</v>
      </c>
      <c r="B5816" s="102" t="s">
        <v>120</v>
      </c>
      <c r="C5816" s="102" t="s">
        <v>121</v>
      </c>
      <c r="D5816" s="191">
        <v>45691.0</v>
      </c>
      <c r="E5816" s="102" t="s">
        <v>114</v>
      </c>
      <c r="F5816" s="102" t="s">
        <v>114</v>
      </c>
    </row>
    <row r="5817" hidden="1">
      <c r="A5817" s="102" t="s">
        <v>2663</v>
      </c>
      <c r="B5817" s="102" t="s">
        <v>116</v>
      </c>
      <c r="C5817" s="102" t="s">
        <v>117</v>
      </c>
      <c r="D5817" s="191">
        <v>45691.0</v>
      </c>
      <c r="E5817" s="102" t="s">
        <v>114</v>
      </c>
      <c r="F5817" s="102" t="s">
        <v>114</v>
      </c>
    </row>
    <row r="5818" hidden="1">
      <c r="A5818" s="102" t="s">
        <v>2663</v>
      </c>
      <c r="B5818" s="102" t="s">
        <v>111</v>
      </c>
      <c r="C5818" s="102" t="s">
        <v>112</v>
      </c>
      <c r="D5818" s="191">
        <v>45691.0</v>
      </c>
      <c r="E5818" s="102" t="s">
        <v>114</v>
      </c>
      <c r="F5818" s="102" t="s">
        <v>114</v>
      </c>
    </row>
    <row r="5819" hidden="1">
      <c r="A5819" s="102" t="s">
        <v>2762</v>
      </c>
      <c r="B5819" s="102" t="s">
        <v>845</v>
      </c>
      <c r="C5819" s="102" t="s">
        <v>846</v>
      </c>
      <c r="D5819" s="191">
        <v>45660.0</v>
      </c>
      <c r="E5819" s="102" t="s">
        <v>190</v>
      </c>
      <c r="F5819" s="102" t="s">
        <v>190</v>
      </c>
    </row>
    <row r="5820" hidden="1">
      <c r="A5820" s="102" t="s">
        <v>2762</v>
      </c>
      <c r="B5820" s="102" t="s">
        <v>802</v>
      </c>
      <c r="C5820" s="102" t="s">
        <v>803</v>
      </c>
      <c r="D5820" s="191">
        <v>45660.0</v>
      </c>
      <c r="E5820" s="102" t="s">
        <v>190</v>
      </c>
      <c r="F5820" s="102" t="s">
        <v>190</v>
      </c>
    </row>
    <row r="5821" hidden="1">
      <c r="A5821" s="102" t="s">
        <v>2762</v>
      </c>
      <c r="B5821" s="102" t="s">
        <v>187</v>
      </c>
      <c r="C5821" s="102" t="s">
        <v>189</v>
      </c>
      <c r="D5821" s="191">
        <v>45660.0</v>
      </c>
      <c r="E5821" s="102" t="s">
        <v>190</v>
      </c>
      <c r="F5821" s="102" t="s">
        <v>190</v>
      </c>
    </row>
    <row r="5822" hidden="1">
      <c r="A5822" s="102" t="s">
        <v>2716</v>
      </c>
      <c r="B5822" s="102" t="s">
        <v>909</v>
      </c>
      <c r="C5822" s="102" t="s">
        <v>910</v>
      </c>
      <c r="D5822" s="191">
        <v>45691.0</v>
      </c>
      <c r="E5822" s="102" t="s">
        <v>50</v>
      </c>
      <c r="F5822" s="102" t="s">
        <v>50</v>
      </c>
    </row>
    <row r="5823" hidden="1">
      <c r="A5823" s="102" t="s">
        <v>2716</v>
      </c>
      <c r="B5823" s="102" t="s">
        <v>902</v>
      </c>
      <c r="C5823" s="102" t="s">
        <v>903</v>
      </c>
      <c r="D5823" s="191">
        <v>45691.0</v>
      </c>
      <c r="E5823" s="102" t="s">
        <v>114</v>
      </c>
      <c r="F5823" s="102" t="s">
        <v>50</v>
      </c>
    </row>
    <row r="5824" hidden="1">
      <c r="A5824" s="102" t="s">
        <v>2716</v>
      </c>
      <c r="B5824" s="102" t="s">
        <v>783</v>
      </c>
      <c r="C5824" s="102" t="s">
        <v>784</v>
      </c>
      <c r="D5824" s="191">
        <v>45691.0</v>
      </c>
      <c r="E5824" s="102" t="s">
        <v>50</v>
      </c>
      <c r="F5824" s="102" t="s">
        <v>50</v>
      </c>
    </row>
    <row r="5825" hidden="1">
      <c r="A5825" s="102" t="s">
        <v>2716</v>
      </c>
      <c r="B5825" s="102" t="s">
        <v>665</v>
      </c>
      <c r="C5825" s="102" t="s">
        <v>666</v>
      </c>
      <c r="D5825" s="191">
        <v>45691.0</v>
      </c>
      <c r="E5825" s="102" t="s">
        <v>50</v>
      </c>
      <c r="F5825" s="102" t="s">
        <v>50</v>
      </c>
    </row>
    <row r="5826" hidden="1">
      <c r="A5826" s="102" t="s">
        <v>2716</v>
      </c>
      <c r="B5826" s="102" t="s">
        <v>174</v>
      </c>
      <c r="C5826" s="102" t="s">
        <v>175</v>
      </c>
      <c r="D5826" s="191">
        <v>45691.0</v>
      </c>
      <c r="E5826" s="102" t="s">
        <v>50</v>
      </c>
      <c r="F5826" s="102" t="s">
        <v>50</v>
      </c>
    </row>
    <row r="5827" hidden="1">
      <c r="A5827" s="102" t="s">
        <v>2716</v>
      </c>
      <c r="B5827" s="102" t="s">
        <v>171</v>
      </c>
      <c r="C5827" s="102" t="s">
        <v>172</v>
      </c>
      <c r="D5827" s="191">
        <v>45691.0</v>
      </c>
      <c r="E5827" s="102" t="s">
        <v>50</v>
      </c>
      <c r="F5827" s="102" t="s">
        <v>50</v>
      </c>
    </row>
    <row r="5828" hidden="1">
      <c r="A5828" s="102" t="s">
        <v>2716</v>
      </c>
      <c r="B5828" s="102" t="s">
        <v>48</v>
      </c>
      <c r="C5828" s="102" t="s">
        <v>49</v>
      </c>
      <c r="D5828" s="191">
        <v>45691.0</v>
      </c>
      <c r="E5828" s="102" t="s">
        <v>50</v>
      </c>
      <c r="F5828" s="102" t="s">
        <v>50</v>
      </c>
    </row>
    <row r="5829" hidden="1">
      <c r="A5829" s="102" t="s">
        <v>2646</v>
      </c>
      <c r="B5829" s="102" t="s">
        <v>906</v>
      </c>
      <c r="C5829" s="102" t="s">
        <v>907</v>
      </c>
      <c r="D5829" s="191">
        <v>45691.0</v>
      </c>
      <c r="E5829" s="102" t="s">
        <v>225</v>
      </c>
      <c r="F5829" s="102" t="s">
        <v>225</v>
      </c>
    </row>
    <row r="5830" hidden="1">
      <c r="A5830" s="102" t="s">
        <v>2646</v>
      </c>
      <c r="B5830" s="102" t="s">
        <v>896</v>
      </c>
      <c r="C5830" s="102" t="s">
        <v>897</v>
      </c>
      <c r="D5830" s="191">
        <v>45691.0</v>
      </c>
      <c r="E5830" s="102" t="s">
        <v>225</v>
      </c>
      <c r="F5830" s="102" t="s">
        <v>225</v>
      </c>
    </row>
    <row r="5831">
      <c r="A5831" s="102" t="s">
        <v>2646</v>
      </c>
      <c r="B5831" s="102" t="s">
        <v>621</v>
      </c>
      <c r="C5831" s="102" t="s">
        <v>622</v>
      </c>
      <c r="D5831" s="191">
        <v>45691.0</v>
      </c>
      <c r="E5831" s="102" t="s">
        <v>225</v>
      </c>
      <c r="F5831" s="102" t="s">
        <v>225</v>
      </c>
    </row>
    <row r="5832" hidden="1">
      <c r="A5832" s="102" t="s">
        <v>2646</v>
      </c>
      <c r="B5832" s="102" t="s">
        <v>369</v>
      </c>
      <c r="C5832" s="102" t="s">
        <v>39</v>
      </c>
      <c r="D5832" s="191">
        <v>45691.0</v>
      </c>
      <c r="E5832" s="102" t="s">
        <v>225</v>
      </c>
      <c r="F5832" s="102" t="s">
        <v>225</v>
      </c>
    </row>
    <row r="5833" hidden="1">
      <c r="A5833" s="102" t="s">
        <v>2646</v>
      </c>
      <c r="B5833" s="102" t="s">
        <v>361</v>
      </c>
      <c r="C5833" s="102" t="s">
        <v>362</v>
      </c>
      <c r="D5833" s="191">
        <v>45691.0</v>
      </c>
      <c r="E5833" s="102" t="s">
        <v>225</v>
      </c>
      <c r="F5833" s="102" t="s">
        <v>225</v>
      </c>
    </row>
    <row r="5834" hidden="1">
      <c r="A5834" s="102" t="s">
        <v>2646</v>
      </c>
      <c r="B5834" s="102" t="s">
        <v>357</v>
      </c>
      <c r="C5834" s="102" t="s">
        <v>358</v>
      </c>
      <c r="D5834" s="191">
        <v>45691.0</v>
      </c>
      <c r="E5834" s="102" t="s">
        <v>225</v>
      </c>
      <c r="F5834" s="102" t="s">
        <v>225</v>
      </c>
    </row>
    <row r="5835" hidden="1">
      <c r="A5835" s="102" t="s">
        <v>2646</v>
      </c>
      <c r="B5835" s="102" t="s">
        <v>246</v>
      </c>
      <c r="C5835" s="102" t="s">
        <v>130</v>
      </c>
      <c r="D5835" s="191">
        <v>45691.0</v>
      </c>
      <c r="E5835" s="102" t="s">
        <v>225</v>
      </c>
      <c r="F5835" s="102" t="s">
        <v>225</v>
      </c>
    </row>
    <row r="5836" hidden="1">
      <c r="A5836" s="102" t="s">
        <v>2646</v>
      </c>
      <c r="B5836" s="102" t="s">
        <v>240</v>
      </c>
      <c r="C5836" s="102" t="s">
        <v>241</v>
      </c>
      <c r="D5836" s="191">
        <v>45691.0</v>
      </c>
      <c r="E5836" s="102" t="s">
        <v>225</v>
      </c>
      <c r="F5836" s="102" t="s">
        <v>225</v>
      </c>
    </row>
    <row r="5837" hidden="1">
      <c r="A5837" s="102" t="s">
        <v>2646</v>
      </c>
      <c r="B5837" s="102" t="s">
        <v>227</v>
      </c>
      <c r="C5837" s="102" t="s">
        <v>228</v>
      </c>
      <c r="D5837" s="191">
        <v>45691.0</v>
      </c>
      <c r="E5837" s="102" t="s">
        <v>225</v>
      </c>
      <c r="F5837" s="102" t="s">
        <v>225</v>
      </c>
    </row>
    <row r="5838" hidden="1">
      <c r="A5838" s="102" t="s">
        <v>2645</v>
      </c>
      <c r="B5838" s="102" t="s">
        <v>906</v>
      </c>
      <c r="C5838" s="102" t="s">
        <v>907</v>
      </c>
      <c r="D5838" s="191">
        <v>45660.0</v>
      </c>
      <c r="E5838" s="102" t="s">
        <v>225</v>
      </c>
      <c r="F5838" s="102" t="s">
        <v>225</v>
      </c>
    </row>
    <row r="5839" hidden="1">
      <c r="A5839" s="102" t="s">
        <v>2645</v>
      </c>
      <c r="B5839" s="102" t="s">
        <v>896</v>
      </c>
      <c r="C5839" s="102" t="s">
        <v>897</v>
      </c>
      <c r="D5839" s="191">
        <v>45660.0</v>
      </c>
      <c r="E5839" s="102" t="s">
        <v>225</v>
      </c>
      <c r="F5839" s="102" t="s">
        <v>225</v>
      </c>
    </row>
    <row r="5840">
      <c r="A5840" s="102" t="s">
        <v>2645</v>
      </c>
      <c r="B5840" s="102" t="s">
        <v>621</v>
      </c>
      <c r="C5840" s="102" t="s">
        <v>622</v>
      </c>
      <c r="D5840" s="191">
        <v>45660.0</v>
      </c>
      <c r="E5840" s="102" t="s">
        <v>225</v>
      </c>
      <c r="F5840" s="102" t="s">
        <v>225</v>
      </c>
    </row>
    <row r="5841" hidden="1">
      <c r="A5841" s="102" t="s">
        <v>2645</v>
      </c>
      <c r="B5841" s="102" t="s">
        <v>369</v>
      </c>
      <c r="C5841" s="102" t="s">
        <v>39</v>
      </c>
      <c r="D5841" s="191">
        <v>45660.0</v>
      </c>
      <c r="E5841" s="102" t="s">
        <v>225</v>
      </c>
      <c r="F5841" s="102" t="s">
        <v>225</v>
      </c>
    </row>
    <row r="5842" hidden="1">
      <c r="A5842" s="102" t="s">
        <v>2645</v>
      </c>
      <c r="B5842" s="102" t="s">
        <v>361</v>
      </c>
      <c r="C5842" s="102" t="s">
        <v>362</v>
      </c>
      <c r="D5842" s="191">
        <v>45660.0</v>
      </c>
      <c r="E5842" s="102" t="s">
        <v>225</v>
      </c>
      <c r="F5842" s="102" t="s">
        <v>225</v>
      </c>
    </row>
    <row r="5843" hidden="1">
      <c r="A5843" s="102" t="s">
        <v>2645</v>
      </c>
      <c r="B5843" s="102" t="s">
        <v>357</v>
      </c>
      <c r="C5843" s="102" t="s">
        <v>358</v>
      </c>
      <c r="D5843" s="191">
        <v>45660.0</v>
      </c>
      <c r="E5843" s="102" t="s">
        <v>225</v>
      </c>
      <c r="F5843" s="102" t="s">
        <v>225</v>
      </c>
    </row>
    <row r="5844" hidden="1">
      <c r="A5844" s="102" t="s">
        <v>2645</v>
      </c>
      <c r="B5844" s="102" t="s">
        <v>246</v>
      </c>
      <c r="C5844" s="102" t="s">
        <v>130</v>
      </c>
      <c r="D5844" s="191">
        <v>45660.0</v>
      </c>
      <c r="E5844" s="102" t="s">
        <v>225</v>
      </c>
      <c r="F5844" s="102" t="s">
        <v>225</v>
      </c>
    </row>
    <row r="5845" hidden="1">
      <c r="A5845" s="102" t="s">
        <v>2645</v>
      </c>
      <c r="B5845" s="102" t="s">
        <v>227</v>
      </c>
      <c r="C5845" s="102" t="s">
        <v>228</v>
      </c>
      <c r="D5845" s="191">
        <v>45660.0</v>
      </c>
      <c r="E5845" s="102" t="s">
        <v>225</v>
      </c>
      <c r="F5845" s="102" t="s">
        <v>225</v>
      </c>
    </row>
    <row r="5846" hidden="1">
      <c r="A5846" s="102" t="s">
        <v>2673</v>
      </c>
      <c r="B5846" s="102" t="s">
        <v>913</v>
      </c>
      <c r="C5846" s="102" t="s">
        <v>914</v>
      </c>
      <c r="D5846" s="191">
        <v>45691.0</v>
      </c>
      <c r="E5846" s="102" t="s">
        <v>232</v>
      </c>
      <c r="F5846" s="102" t="s">
        <v>232</v>
      </c>
    </row>
    <row r="5847" hidden="1">
      <c r="A5847" s="102" t="s">
        <v>2673</v>
      </c>
      <c r="B5847" s="102" t="s">
        <v>408</v>
      </c>
      <c r="C5847" s="102" t="s">
        <v>409</v>
      </c>
      <c r="D5847" s="172">
        <v>45691.0</v>
      </c>
      <c r="E5847" s="102" t="s">
        <v>306</v>
      </c>
      <c r="F5847" s="102" t="s">
        <v>232</v>
      </c>
    </row>
    <row r="5848" hidden="1">
      <c r="A5848" s="102" t="s">
        <v>2673</v>
      </c>
      <c r="B5848" s="102" t="s">
        <v>373</v>
      </c>
      <c r="C5848" s="102" t="s">
        <v>374</v>
      </c>
      <c r="D5848" s="191">
        <v>45691.0</v>
      </c>
      <c r="E5848" s="102" t="s">
        <v>232</v>
      </c>
      <c r="F5848" s="102" t="s">
        <v>232</v>
      </c>
    </row>
    <row r="5849" hidden="1">
      <c r="A5849" s="102" t="s">
        <v>2673</v>
      </c>
      <c r="B5849" s="102" t="s">
        <v>323</v>
      </c>
      <c r="C5849" s="102" t="s">
        <v>324</v>
      </c>
      <c r="D5849" s="191">
        <v>45691.0</v>
      </c>
      <c r="E5849" s="102" t="s">
        <v>232</v>
      </c>
      <c r="F5849" s="102" t="s">
        <v>232</v>
      </c>
    </row>
    <row r="5850" hidden="1">
      <c r="A5850" s="102" t="s">
        <v>2673</v>
      </c>
      <c r="B5850" s="102" t="s">
        <v>304</v>
      </c>
      <c r="C5850" s="102" t="s">
        <v>305</v>
      </c>
      <c r="D5850" s="191">
        <v>45691.0</v>
      </c>
      <c r="E5850" s="102" t="s">
        <v>232</v>
      </c>
      <c r="F5850" s="102" t="s">
        <v>232</v>
      </c>
    </row>
    <row r="5851" hidden="1">
      <c r="A5851" s="102" t="s">
        <v>2673</v>
      </c>
      <c r="B5851" s="102" t="s">
        <v>301</v>
      </c>
      <c r="C5851" s="102" t="s">
        <v>302</v>
      </c>
      <c r="D5851" s="191">
        <v>45691.0</v>
      </c>
      <c r="E5851" s="102" t="s">
        <v>232</v>
      </c>
      <c r="F5851" s="102" t="s">
        <v>232</v>
      </c>
    </row>
    <row r="5852" hidden="1">
      <c r="A5852" s="102" t="s">
        <v>2673</v>
      </c>
      <c r="B5852" s="102" t="s">
        <v>298</v>
      </c>
      <c r="C5852" s="102" t="s">
        <v>299</v>
      </c>
      <c r="D5852" s="191">
        <v>45691.0</v>
      </c>
      <c r="E5852" s="102" t="s">
        <v>232</v>
      </c>
      <c r="F5852" s="102" t="s">
        <v>232</v>
      </c>
    </row>
    <row r="5853" hidden="1">
      <c r="A5853" s="102" t="s">
        <v>2673</v>
      </c>
      <c r="B5853" s="102" t="s">
        <v>252</v>
      </c>
      <c r="C5853" s="102" t="s">
        <v>253</v>
      </c>
      <c r="D5853" s="191">
        <v>45691.0</v>
      </c>
      <c r="E5853" s="102" t="s">
        <v>232</v>
      </c>
      <c r="F5853" s="102" t="s">
        <v>232</v>
      </c>
    </row>
    <row r="5854" hidden="1">
      <c r="A5854" s="102" t="s">
        <v>2673</v>
      </c>
      <c r="B5854" s="102" t="s">
        <v>243</v>
      </c>
      <c r="C5854" s="102" t="s">
        <v>244</v>
      </c>
      <c r="D5854" s="191">
        <v>45691.0</v>
      </c>
      <c r="E5854" s="102" t="s">
        <v>225</v>
      </c>
      <c r="F5854" s="102" t="s">
        <v>232</v>
      </c>
    </row>
    <row r="5855" hidden="1">
      <c r="A5855" s="102" t="s">
        <v>2683</v>
      </c>
      <c r="B5855" s="102" t="s">
        <v>884</v>
      </c>
      <c r="C5855" s="102" t="s">
        <v>885</v>
      </c>
      <c r="D5855" s="191">
        <v>45691.0</v>
      </c>
      <c r="E5855" s="102" t="s">
        <v>472</v>
      </c>
      <c r="F5855" s="102" t="s">
        <v>472</v>
      </c>
    </row>
    <row r="5856" hidden="1">
      <c r="A5856" s="102" t="s">
        <v>2683</v>
      </c>
      <c r="B5856" s="102" t="s">
        <v>687</v>
      </c>
      <c r="C5856" s="102" t="s">
        <v>688</v>
      </c>
      <c r="D5856" s="191">
        <v>45691.0</v>
      </c>
      <c r="E5856" s="102" t="s">
        <v>472</v>
      </c>
      <c r="F5856" s="102" t="s">
        <v>472</v>
      </c>
    </row>
    <row r="5857" hidden="1">
      <c r="A5857" s="102" t="s">
        <v>2683</v>
      </c>
      <c r="B5857" s="102" t="s">
        <v>504</v>
      </c>
      <c r="C5857" s="102" t="s">
        <v>505</v>
      </c>
      <c r="D5857" s="191">
        <v>45691.0</v>
      </c>
      <c r="E5857" s="102" t="s">
        <v>472</v>
      </c>
      <c r="F5857" s="102" t="s">
        <v>472</v>
      </c>
    </row>
    <row r="5858" hidden="1">
      <c r="A5858" s="102" t="s">
        <v>2683</v>
      </c>
      <c r="B5858" s="102" t="s">
        <v>496</v>
      </c>
      <c r="C5858" s="102" t="s">
        <v>497</v>
      </c>
      <c r="D5858" s="191">
        <v>45691.0</v>
      </c>
      <c r="E5858" s="102" t="s">
        <v>472</v>
      </c>
      <c r="F5858" s="102" t="s">
        <v>472</v>
      </c>
    </row>
    <row r="5859" hidden="1">
      <c r="A5859" s="102" t="s">
        <v>2683</v>
      </c>
      <c r="B5859" s="102" t="s">
        <v>490</v>
      </c>
      <c r="C5859" s="102" t="s">
        <v>491</v>
      </c>
      <c r="D5859" s="191">
        <v>45691.0</v>
      </c>
      <c r="E5859" s="102" t="s">
        <v>472</v>
      </c>
      <c r="F5859" s="102" t="s">
        <v>472</v>
      </c>
    </row>
    <row r="5860" hidden="1">
      <c r="A5860" s="102" t="s">
        <v>2572</v>
      </c>
      <c r="B5860" s="102" t="s">
        <v>866</v>
      </c>
      <c r="C5860" s="102" t="s">
        <v>867</v>
      </c>
      <c r="D5860" s="102" t="s">
        <v>2552</v>
      </c>
      <c r="E5860" s="102" t="s">
        <v>439</v>
      </c>
      <c r="F5860" s="102" t="s">
        <v>439</v>
      </c>
    </row>
    <row r="5861" hidden="1">
      <c r="A5861" s="102" t="s">
        <v>2572</v>
      </c>
      <c r="B5861" s="102" t="s">
        <v>854</v>
      </c>
      <c r="C5861" s="102" t="s">
        <v>855</v>
      </c>
      <c r="D5861" s="102" t="s">
        <v>2552</v>
      </c>
      <c r="E5861" s="102" t="s">
        <v>439</v>
      </c>
      <c r="F5861" s="102" t="s">
        <v>439</v>
      </c>
    </row>
    <row r="5862" hidden="1">
      <c r="A5862" s="102" t="s">
        <v>2572</v>
      </c>
      <c r="B5862" s="102" t="s">
        <v>834</v>
      </c>
      <c r="C5862" s="102" t="s">
        <v>835</v>
      </c>
      <c r="D5862" s="102" t="s">
        <v>2552</v>
      </c>
      <c r="E5862" s="102" t="s">
        <v>439</v>
      </c>
      <c r="F5862" s="102" t="s">
        <v>439</v>
      </c>
    </row>
    <row r="5863" hidden="1">
      <c r="A5863" s="102" t="s">
        <v>2572</v>
      </c>
      <c r="B5863" s="102" t="s">
        <v>808</v>
      </c>
      <c r="C5863" s="102" t="s">
        <v>809</v>
      </c>
      <c r="D5863" s="102" t="s">
        <v>2552</v>
      </c>
      <c r="E5863" s="102" t="s">
        <v>439</v>
      </c>
      <c r="F5863" s="102" t="s">
        <v>439</v>
      </c>
    </row>
    <row r="5864" hidden="1">
      <c r="A5864" s="102" t="s">
        <v>2572</v>
      </c>
      <c r="B5864" s="102" t="s">
        <v>781</v>
      </c>
      <c r="C5864" s="102" t="s">
        <v>782</v>
      </c>
      <c r="D5864" s="102" t="s">
        <v>2552</v>
      </c>
      <c r="E5864" s="102" t="s">
        <v>439</v>
      </c>
      <c r="F5864" s="102" t="s">
        <v>439</v>
      </c>
    </row>
    <row r="5865" hidden="1">
      <c r="A5865" s="102" t="s">
        <v>2572</v>
      </c>
      <c r="B5865" s="102" t="s">
        <v>684</v>
      </c>
      <c r="C5865" s="102" t="s">
        <v>685</v>
      </c>
      <c r="D5865" s="102" t="s">
        <v>2552</v>
      </c>
      <c r="E5865" s="102" t="s">
        <v>439</v>
      </c>
      <c r="F5865" s="102" t="s">
        <v>439</v>
      </c>
    </row>
    <row r="5866" hidden="1">
      <c r="A5866" s="102" t="s">
        <v>2572</v>
      </c>
      <c r="B5866" s="102" t="s">
        <v>444</v>
      </c>
      <c r="C5866" s="102" t="s">
        <v>445</v>
      </c>
      <c r="D5866" s="102" t="s">
        <v>2552</v>
      </c>
      <c r="E5866" s="102" t="s">
        <v>439</v>
      </c>
      <c r="F5866" s="102" t="s">
        <v>439</v>
      </c>
    </row>
    <row r="5867" hidden="1">
      <c r="A5867" s="102" t="s">
        <v>2682</v>
      </c>
      <c r="B5867" s="102" t="s">
        <v>884</v>
      </c>
      <c r="C5867" s="102" t="s">
        <v>885</v>
      </c>
      <c r="D5867" s="191">
        <v>45660.0</v>
      </c>
      <c r="E5867" s="102" t="s">
        <v>472</v>
      </c>
      <c r="F5867" s="102" t="s">
        <v>472</v>
      </c>
    </row>
    <row r="5868" hidden="1">
      <c r="A5868" s="102" t="s">
        <v>2682</v>
      </c>
      <c r="B5868" s="102" t="s">
        <v>707</v>
      </c>
      <c r="C5868" s="102" t="s">
        <v>708</v>
      </c>
      <c r="D5868" s="191">
        <v>45660.0</v>
      </c>
      <c r="E5868" s="102" t="s">
        <v>472</v>
      </c>
      <c r="F5868" s="102" t="s">
        <v>472</v>
      </c>
    </row>
    <row r="5869" hidden="1">
      <c r="A5869" s="102" t="s">
        <v>2682</v>
      </c>
      <c r="B5869" s="102" t="s">
        <v>687</v>
      </c>
      <c r="C5869" s="102" t="s">
        <v>688</v>
      </c>
      <c r="D5869" s="191">
        <v>45660.0</v>
      </c>
      <c r="E5869" s="102" t="s">
        <v>472</v>
      </c>
      <c r="F5869" s="102" t="s">
        <v>472</v>
      </c>
    </row>
    <row r="5870" hidden="1">
      <c r="A5870" s="102" t="s">
        <v>2682</v>
      </c>
      <c r="B5870" s="102" t="s">
        <v>662</v>
      </c>
      <c r="C5870" s="102" t="s">
        <v>663</v>
      </c>
      <c r="D5870" s="191">
        <v>45660.0</v>
      </c>
      <c r="E5870" s="102" t="s">
        <v>472</v>
      </c>
      <c r="F5870" s="102" t="s">
        <v>472</v>
      </c>
    </row>
    <row r="5871" hidden="1">
      <c r="A5871" s="102" t="s">
        <v>2682</v>
      </c>
      <c r="B5871" s="102" t="s">
        <v>508</v>
      </c>
      <c r="C5871" s="102" t="s">
        <v>509</v>
      </c>
      <c r="D5871" s="191">
        <v>45660.0</v>
      </c>
      <c r="E5871" s="102" t="s">
        <v>472</v>
      </c>
      <c r="F5871" s="102" t="s">
        <v>472</v>
      </c>
    </row>
    <row r="5872" hidden="1">
      <c r="A5872" s="102" t="s">
        <v>2682</v>
      </c>
      <c r="B5872" s="102" t="s">
        <v>504</v>
      </c>
      <c r="C5872" s="102" t="s">
        <v>505</v>
      </c>
      <c r="D5872" s="191">
        <v>45660.0</v>
      </c>
      <c r="E5872" s="102" t="s">
        <v>472</v>
      </c>
      <c r="F5872" s="102" t="s">
        <v>472</v>
      </c>
    </row>
    <row r="5873" hidden="1">
      <c r="A5873" s="102" t="s">
        <v>2682</v>
      </c>
      <c r="B5873" s="102" t="s">
        <v>496</v>
      </c>
      <c r="C5873" s="102" t="s">
        <v>497</v>
      </c>
      <c r="D5873" s="191">
        <v>45660.0</v>
      </c>
      <c r="E5873" s="102" t="s">
        <v>472</v>
      </c>
      <c r="F5873" s="102" t="s">
        <v>472</v>
      </c>
    </row>
    <row r="5874" hidden="1">
      <c r="A5874" s="102" t="s">
        <v>2583</v>
      </c>
      <c r="B5874" s="102" t="s">
        <v>916</v>
      </c>
      <c r="C5874" s="102" t="s">
        <v>917</v>
      </c>
      <c r="D5874" s="102" t="s">
        <v>2558</v>
      </c>
      <c r="E5874" s="102" t="s">
        <v>453</v>
      </c>
      <c r="F5874" s="102" t="s">
        <v>453</v>
      </c>
    </row>
    <row r="5875" hidden="1">
      <c r="A5875" s="102" t="s">
        <v>2583</v>
      </c>
      <c r="B5875" s="102" t="s">
        <v>873</v>
      </c>
      <c r="C5875" s="102" t="s">
        <v>874</v>
      </c>
      <c r="D5875" s="102" t="s">
        <v>2558</v>
      </c>
      <c r="E5875" s="102" t="s">
        <v>453</v>
      </c>
      <c r="F5875" s="102" t="s">
        <v>453</v>
      </c>
    </row>
    <row r="5876" hidden="1">
      <c r="A5876" s="102" t="s">
        <v>2583</v>
      </c>
      <c r="B5876" s="102" t="s">
        <v>629</v>
      </c>
      <c r="C5876" s="102" t="s">
        <v>630</v>
      </c>
      <c r="D5876" s="102" t="s">
        <v>2558</v>
      </c>
      <c r="E5876" s="102" t="s">
        <v>453</v>
      </c>
      <c r="F5876" s="102" t="s">
        <v>453</v>
      </c>
    </row>
    <row r="5877" hidden="1">
      <c r="A5877" s="102" t="s">
        <v>2583</v>
      </c>
      <c r="B5877" s="102" t="s">
        <v>486</v>
      </c>
      <c r="C5877" s="102" t="s">
        <v>487</v>
      </c>
      <c r="D5877" s="102" t="s">
        <v>2558</v>
      </c>
      <c r="E5877" s="102" t="s">
        <v>453</v>
      </c>
      <c r="F5877" s="102" t="s">
        <v>453</v>
      </c>
    </row>
    <row r="5878" hidden="1">
      <c r="A5878" s="102" t="s">
        <v>2583</v>
      </c>
      <c r="B5878" s="102" t="s">
        <v>458</v>
      </c>
      <c r="C5878" s="102" t="s">
        <v>459</v>
      </c>
      <c r="D5878" s="102" t="s">
        <v>2558</v>
      </c>
      <c r="E5878" s="102" t="s">
        <v>453</v>
      </c>
      <c r="F5878" s="102" t="s">
        <v>453</v>
      </c>
    </row>
    <row r="5879" hidden="1">
      <c r="A5879" s="102" t="s">
        <v>2579</v>
      </c>
      <c r="B5879" s="102" t="s">
        <v>916</v>
      </c>
      <c r="C5879" s="102" t="s">
        <v>917</v>
      </c>
      <c r="D5879" s="102" t="s">
        <v>2550</v>
      </c>
      <c r="E5879" s="102" t="s">
        <v>453</v>
      </c>
      <c r="F5879" s="102" t="s">
        <v>453</v>
      </c>
    </row>
    <row r="5880" hidden="1">
      <c r="A5880" s="102" t="s">
        <v>2579</v>
      </c>
      <c r="B5880" s="102" t="s">
        <v>873</v>
      </c>
      <c r="C5880" s="102" t="s">
        <v>874</v>
      </c>
      <c r="D5880" s="102" t="s">
        <v>2550</v>
      </c>
      <c r="E5880" s="102" t="s">
        <v>453</v>
      </c>
      <c r="F5880" s="102" t="s">
        <v>453</v>
      </c>
    </row>
    <row r="5881" hidden="1">
      <c r="A5881" s="102" t="s">
        <v>2579</v>
      </c>
      <c r="B5881" s="102" t="s">
        <v>810</v>
      </c>
      <c r="C5881" s="102" t="s">
        <v>811</v>
      </c>
      <c r="D5881" s="102" t="s">
        <v>2550</v>
      </c>
      <c r="E5881" s="102" t="s">
        <v>453</v>
      </c>
      <c r="F5881" s="102" t="s">
        <v>453</v>
      </c>
    </row>
    <row r="5882" hidden="1">
      <c r="A5882" s="102" t="s">
        <v>2579</v>
      </c>
      <c r="B5882" s="102" t="s">
        <v>629</v>
      </c>
      <c r="C5882" s="102" t="s">
        <v>630</v>
      </c>
      <c r="D5882" s="102" t="s">
        <v>2550</v>
      </c>
      <c r="E5882" s="102" t="s">
        <v>453</v>
      </c>
      <c r="F5882" s="102" t="s">
        <v>453</v>
      </c>
    </row>
    <row r="5883" hidden="1">
      <c r="A5883" s="102" t="s">
        <v>2579</v>
      </c>
      <c r="B5883" s="102" t="s">
        <v>486</v>
      </c>
      <c r="C5883" s="102" t="s">
        <v>487</v>
      </c>
      <c r="D5883" s="102" t="s">
        <v>2550</v>
      </c>
      <c r="E5883" s="102" t="s">
        <v>453</v>
      </c>
      <c r="F5883" s="102" t="s">
        <v>453</v>
      </c>
    </row>
    <row r="5884" hidden="1">
      <c r="A5884" s="102" t="s">
        <v>2579</v>
      </c>
      <c r="B5884" s="102" t="s">
        <v>458</v>
      </c>
      <c r="C5884" s="102" t="s">
        <v>459</v>
      </c>
      <c r="D5884" s="102" t="s">
        <v>2550</v>
      </c>
      <c r="E5884" s="102" t="s">
        <v>453</v>
      </c>
      <c r="F5884" s="102" t="s">
        <v>453</v>
      </c>
    </row>
    <row r="5885" hidden="1">
      <c r="A5885" s="102" t="s">
        <v>2579</v>
      </c>
      <c r="B5885" s="102" t="s">
        <v>451</v>
      </c>
      <c r="C5885" s="102" t="s">
        <v>452</v>
      </c>
      <c r="D5885" s="102" t="s">
        <v>2550</v>
      </c>
      <c r="E5885" s="102" t="s">
        <v>453</v>
      </c>
      <c r="F5885" s="102" t="s">
        <v>453</v>
      </c>
    </row>
    <row r="5886" hidden="1">
      <c r="A5886" s="102" t="s">
        <v>2577</v>
      </c>
      <c r="B5886" s="102" t="s">
        <v>873</v>
      </c>
      <c r="C5886" s="102" t="s">
        <v>874</v>
      </c>
      <c r="D5886" s="191">
        <v>45840.0</v>
      </c>
      <c r="E5886" s="102" t="s">
        <v>453</v>
      </c>
      <c r="F5886" s="102" t="s">
        <v>453</v>
      </c>
    </row>
    <row r="5887" hidden="1">
      <c r="A5887" s="102" t="s">
        <v>2577</v>
      </c>
      <c r="B5887" s="102" t="s">
        <v>810</v>
      </c>
      <c r="C5887" s="102" t="s">
        <v>811</v>
      </c>
      <c r="D5887" s="191">
        <v>45840.0</v>
      </c>
      <c r="E5887" s="102" t="s">
        <v>453</v>
      </c>
      <c r="F5887" s="102" t="s">
        <v>453</v>
      </c>
    </row>
    <row r="5888" hidden="1">
      <c r="A5888" s="102" t="s">
        <v>2577</v>
      </c>
      <c r="B5888" s="102" t="s">
        <v>629</v>
      </c>
      <c r="C5888" s="102" t="s">
        <v>630</v>
      </c>
      <c r="D5888" s="191">
        <v>45840.0</v>
      </c>
      <c r="E5888" s="102" t="s">
        <v>453</v>
      </c>
      <c r="F5888" s="102" t="s">
        <v>453</v>
      </c>
    </row>
    <row r="5889" hidden="1">
      <c r="A5889" s="102" t="s">
        <v>2577</v>
      </c>
      <c r="B5889" s="102" t="s">
        <v>541</v>
      </c>
      <c r="C5889" s="102" t="s">
        <v>542</v>
      </c>
      <c r="D5889" s="191">
        <v>45840.0</v>
      </c>
      <c r="E5889" s="102" t="s">
        <v>449</v>
      </c>
      <c r="F5889" s="102" t="s">
        <v>453</v>
      </c>
    </row>
    <row r="5890" hidden="1">
      <c r="A5890" s="102" t="s">
        <v>2577</v>
      </c>
      <c r="B5890" s="102" t="s">
        <v>486</v>
      </c>
      <c r="C5890" s="102" t="s">
        <v>487</v>
      </c>
      <c r="D5890" s="191">
        <v>45840.0</v>
      </c>
      <c r="E5890" s="102" t="s">
        <v>453</v>
      </c>
      <c r="F5890" s="102" t="s">
        <v>453</v>
      </c>
    </row>
    <row r="5891" hidden="1">
      <c r="A5891" s="102" t="s">
        <v>2577</v>
      </c>
      <c r="B5891" s="102" t="s">
        <v>458</v>
      </c>
      <c r="C5891" s="102" t="s">
        <v>459</v>
      </c>
      <c r="D5891" s="191">
        <v>45840.0</v>
      </c>
      <c r="E5891" s="102" t="s">
        <v>453</v>
      </c>
      <c r="F5891" s="102" t="s">
        <v>453</v>
      </c>
    </row>
    <row r="5892" hidden="1">
      <c r="A5892" s="102" t="s">
        <v>2577</v>
      </c>
      <c r="B5892" s="102" t="s">
        <v>451</v>
      </c>
      <c r="C5892" s="102" t="s">
        <v>452</v>
      </c>
      <c r="D5892" s="191">
        <v>45840.0</v>
      </c>
      <c r="E5892" s="102" t="s">
        <v>453</v>
      </c>
      <c r="F5892" s="102" t="s">
        <v>453</v>
      </c>
    </row>
    <row r="5893" hidden="1">
      <c r="A5893" s="102" t="s">
        <v>2763</v>
      </c>
      <c r="B5893" s="102" t="s">
        <v>875</v>
      </c>
      <c r="C5893" s="102" t="s">
        <v>876</v>
      </c>
      <c r="D5893" s="191">
        <v>45719.0</v>
      </c>
      <c r="E5893" s="102" t="s">
        <v>293</v>
      </c>
      <c r="F5893" s="102" t="s">
        <v>293</v>
      </c>
    </row>
    <row r="5894" hidden="1">
      <c r="A5894" s="102" t="s">
        <v>2763</v>
      </c>
      <c r="B5894" s="102" t="s">
        <v>574</v>
      </c>
      <c r="C5894" s="102" t="s">
        <v>575</v>
      </c>
      <c r="D5894" s="191">
        <v>45719.0</v>
      </c>
      <c r="E5894" s="102" t="s">
        <v>293</v>
      </c>
      <c r="F5894" s="102" t="s">
        <v>293</v>
      </c>
    </row>
    <row r="5895" hidden="1">
      <c r="A5895" s="102" t="s">
        <v>2763</v>
      </c>
      <c r="B5895" s="102" t="s">
        <v>567</v>
      </c>
      <c r="C5895" s="102" t="s">
        <v>568</v>
      </c>
      <c r="D5895" s="191">
        <v>45719.0</v>
      </c>
      <c r="E5895" s="102" t="s">
        <v>293</v>
      </c>
      <c r="F5895" s="102" t="s">
        <v>293</v>
      </c>
    </row>
    <row r="5896" hidden="1">
      <c r="A5896" s="102" t="s">
        <v>2763</v>
      </c>
      <c r="B5896" s="102" t="s">
        <v>561</v>
      </c>
      <c r="C5896" s="102" t="s">
        <v>562</v>
      </c>
      <c r="D5896" s="191">
        <v>45719.0</v>
      </c>
      <c r="E5896" s="102" t="s">
        <v>293</v>
      </c>
      <c r="F5896" s="102" t="s">
        <v>293</v>
      </c>
    </row>
    <row r="5897" hidden="1">
      <c r="A5897" s="102" t="s">
        <v>2693</v>
      </c>
      <c r="B5897" s="102" t="s">
        <v>849</v>
      </c>
      <c r="C5897" s="102" t="s">
        <v>850</v>
      </c>
      <c r="D5897" s="191">
        <v>45750.0</v>
      </c>
      <c r="E5897" s="102" t="s">
        <v>306</v>
      </c>
      <c r="F5897" s="102" t="s">
        <v>306</v>
      </c>
    </row>
    <row r="5898" hidden="1">
      <c r="A5898" s="102" t="s">
        <v>2693</v>
      </c>
      <c r="B5898" s="102" t="s">
        <v>730</v>
      </c>
      <c r="C5898" s="102" t="s">
        <v>731</v>
      </c>
      <c r="D5898" s="191">
        <v>45750.0</v>
      </c>
      <c r="E5898" s="102" t="s">
        <v>306</v>
      </c>
      <c r="F5898" s="102" t="s">
        <v>306</v>
      </c>
    </row>
    <row r="5899" hidden="1">
      <c r="A5899" s="102" t="s">
        <v>2693</v>
      </c>
      <c r="B5899" s="102" t="s">
        <v>670</v>
      </c>
      <c r="C5899" s="102" t="s">
        <v>671</v>
      </c>
      <c r="D5899" s="191">
        <v>45750.0</v>
      </c>
      <c r="E5899" s="102" t="s">
        <v>306</v>
      </c>
      <c r="F5899" s="102" t="s">
        <v>306</v>
      </c>
    </row>
    <row r="5900" hidden="1">
      <c r="A5900" s="102" t="s">
        <v>2693</v>
      </c>
      <c r="B5900" s="102" t="s">
        <v>418</v>
      </c>
      <c r="C5900" s="102" t="s">
        <v>419</v>
      </c>
      <c r="D5900" s="191">
        <v>45750.0</v>
      </c>
      <c r="E5900" s="102" t="s">
        <v>306</v>
      </c>
      <c r="F5900" s="102" t="s">
        <v>306</v>
      </c>
    </row>
    <row r="5901" hidden="1">
      <c r="A5901" s="102" t="s">
        <v>2693</v>
      </c>
      <c r="B5901" s="102" t="s">
        <v>415</v>
      </c>
      <c r="C5901" s="102" t="s">
        <v>416</v>
      </c>
      <c r="D5901" s="191">
        <v>45750.0</v>
      </c>
      <c r="E5901" s="102" t="s">
        <v>306</v>
      </c>
      <c r="F5901" s="102" t="s">
        <v>306</v>
      </c>
    </row>
    <row r="5902" hidden="1">
      <c r="A5902" s="102" t="s">
        <v>2693</v>
      </c>
      <c r="B5902" s="102" t="s">
        <v>408</v>
      </c>
      <c r="C5902" s="102" t="s">
        <v>409</v>
      </c>
      <c r="D5902" s="172">
        <v>45750.0</v>
      </c>
      <c r="E5902" s="102" t="s">
        <v>306</v>
      </c>
      <c r="F5902" s="102" t="s">
        <v>306</v>
      </c>
    </row>
    <row r="5903" hidden="1">
      <c r="A5903" s="102" t="s">
        <v>2693</v>
      </c>
      <c r="B5903" s="102" t="s">
        <v>330</v>
      </c>
      <c r="C5903" s="102" t="s">
        <v>331</v>
      </c>
      <c r="D5903" s="191">
        <v>45750.0</v>
      </c>
      <c r="E5903" s="102" t="s">
        <v>327</v>
      </c>
      <c r="F5903" s="102" t="s">
        <v>306</v>
      </c>
    </row>
    <row r="5904" hidden="1">
      <c r="A5904" s="102" t="s">
        <v>2693</v>
      </c>
      <c r="B5904" s="102" t="s">
        <v>309</v>
      </c>
      <c r="C5904" s="102" t="s">
        <v>310</v>
      </c>
      <c r="D5904" s="191">
        <v>45750.0</v>
      </c>
      <c r="E5904" s="102" t="s">
        <v>232</v>
      </c>
      <c r="F5904" s="102" t="s">
        <v>306</v>
      </c>
    </row>
    <row r="5905" hidden="1">
      <c r="A5905" s="102" t="s">
        <v>2693</v>
      </c>
      <c r="B5905" s="102" t="s">
        <v>298</v>
      </c>
      <c r="C5905" s="102" t="s">
        <v>299</v>
      </c>
      <c r="D5905" s="191">
        <v>45750.0</v>
      </c>
      <c r="E5905" s="102" t="s">
        <v>232</v>
      </c>
      <c r="F5905" s="102" t="s">
        <v>306</v>
      </c>
    </row>
    <row r="5906" hidden="1">
      <c r="A5906" s="102" t="s">
        <v>2693</v>
      </c>
      <c r="B5906" s="102" t="s">
        <v>243</v>
      </c>
      <c r="C5906" s="102" t="s">
        <v>244</v>
      </c>
      <c r="D5906" s="191">
        <v>45750.0</v>
      </c>
      <c r="E5906" s="102" t="s">
        <v>225</v>
      </c>
      <c r="F5906" s="102" t="s">
        <v>306</v>
      </c>
    </row>
    <row r="5907" hidden="1">
      <c r="A5907" s="102" t="s">
        <v>2775</v>
      </c>
      <c r="B5907" s="102" t="s">
        <v>916</v>
      </c>
      <c r="C5907" s="102" t="s">
        <v>917</v>
      </c>
      <c r="D5907" s="191">
        <v>45750.0</v>
      </c>
      <c r="E5907" s="102" t="s">
        <v>453</v>
      </c>
      <c r="F5907" s="102" t="s">
        <v>453</v>
      </c>
    </row>
    <row r="5908" hidden="1">
      <c r="A5908" s="102" t="s">
        <v>2775</v>
      </c>
      <c r="B5908" s="102" t="s">
        <v>810</v>
      </c>
      <c r="C5908" s="102" t="s">
        <v>811</v>
      </c>
      <c r="D5908" s="191">
        <v>45750.0</v>
      </c>
      <c r="E5908" s="102" t="s">
        <v>453</v>
      </c>
      <c r="F5908" s="102" t="s">
        <v>453</v>
      </c>
    </row>
    <row r="5909" hidden="1">
      <c r="A5909" s="102" t="s">
        <v>2775</v>
      </c>
      <c r="B5909" s="102" t="s">
        <v>629</v>
      </c>
      <c r="C5909" s="102" t="s">
        <v>630</v>
      </c>
      <c r="D5909" s="191">
        <v>45750.0</v>
      </c>
      <c r="E5909" s="102" t="s">
        <v>453</v>
      </c>
      <c r="F5909" s="102" t="s">
        <v>453</v>
      </c>
    </row>
    <row r="5910" hidden="1">
      <c r="A5910" s="102" t="s">
        <v>2775</v>
      </c>
      <c r="B5910" s="102" t="s">
        <v>541</v>
      </c>
      <c r="C5910" s="102" t="s">
        <v>542</v>
      </c>
      <c r="D5910" s="191">
        <v>45750.0</v>
      </c>
      <c r="E5910" s="102" t="s">
        <v>449</v>
      </c>
      <c r="F5910" s="102" t="s">
        <v>453</v>
      </c>
    </row>
    <row r="5911" hidden="1">
      <c r="A5911" s="102" t="s">
        <v>2775</v>
      </c>
      <c r="B5911" s="102" t="s">
        <v>486</v>
      </c>
      <c r="C5911" s="102" t="s">
        <v>487</v>
      </c>
      <c r="D5911" s="191">
        <v>45750.0</v>
      </c>
      <c r="E5911" s="102" t="s">
        <v>453</v>
      </c>
      <c r="F5911" s="102" t="s">
        <v>453</v>
      </c>
    </row>
    <row r="5912" hidden="1">
      <c r="A5912" s="102" t="s">
        <v>2775</v>
      </c>
      <c r="B5912" s="102" t="s">
        <v>458</v>
      </c>
      <c r="C5912" s="102" t="s">
        <v>459</v>
      </c>
      <c r="D5912" s="191">
        <v>45750.0</v>
      </c>
      <c r="E5912" s="102" t="s">
        <v>453</v>
      </c>
      <c r="F5912" s="102" t="s">
        <v>453</v>
      </c>
    </row>
    <row r="5913" hidden="1">
      <c r="A5913" s="102" t="s">
        <v>2775</v>
      </c>
      <c r="B5913" s="102" t="s">
        <v>451</v>
      </c>
      <c r="C5913" s="102" t="s">
        <v>452</v>
      </c>
      <c r="D5913" s="191">
        <v>45750.0</v>
      </c>
      <c r="E5913" s="102" t="s">
        <v>453</v>
      </c>
      <c r="F5913" s="102" t="s">
        <v>453</v>
      </c>
    </row>
    <row r="5914" hidden="1">
      <c r="A5914" s="102" t="s">
        <v>2725</v>
      </c>
      <c r="B5914" s="102" t="s">
        <v>768</v>
      </c>
      <c r="C5914" s="102" t="s">
        <v>769</v>
      </c>
      <c r="D5914" s="191">
        <v>45719.0</v>
      </c>
      <c r="E5914" s="102" t="s">
        <v>141</v>
      </c>
      <c r="F5914" s="102" t="s">
        <v>141</v>
      </c>
    </row>
    <row r="5915" hidden="1">
      <c r="A5915" s="102" t="s">
        <v>2725</v>
      </c>
      <c r="B5915" s="102" t="s">
        <v>719</v>
      </c>
      <c r="C5915" s="102" t="s">
        <v>720</v>
      </c>
      <c r="D5915" s="191">
        <v>45719.0</v>
      </c>
      <c r="E5915" s="102" t="s">
        <v>141</v>
      </c>
      <c r="F5915" s="102" t="s">
        <v>141</v>
      </c>
    </row>
    <row r="5916" hidden="1">
      <c r="A5916" s="102" t="s">
        <v>2725</v>
      </c>
      <c r="B5916" s="102" t="s">
        <v>160</v>
      </c>
      <c r="C5916" s="102" t="s">
        <v>161</v>
      </c>
      <c r="D5916" s="191">
        <v>45719.0</v>
      </c>
      <c r="E5916" s="102" t="s">
        <v>141</v>
      </c>
      <c r="F5916" s="102" t="s">
        <v>141</v>
      </c>
    </row>
    <row r="5917" hidden="1">
      <c r="A5917" s="102" t="s">
        <v>2725</v>
      </c>
      <c r="B5917" s="102" t="s">
        <v>147</v>
      </c>
      <c r="C5917" s="102" t="s">
        <v>148</v>
      </c>
      <c r="D5917" s="191">
        <v>45719.0</v>
      </c>
      <c r="E5917" s="102" t="s">
        <v>141</v>
      </c>
      <c r="F5917" s="102" t="s">
        <v>141</v>
      </c>
    </row>
    <row r="5918" hidden="1">
      <c r="A5918" s="102" t="s">
        <v>2745</v>
      </c>
      <c r="B5918" s="102" t="s">
        <v>923</v>
      </c>
      <c r="C5918" s="102" t="s">
        <v>924</v>
      </c>
      <c r="D5918" s="191">
        <v>45780.0</v>
      </c>
      <c r="E5918" s="102" t="s">
        <v>86</v>
      </c>
      <c r="F5918" s="102" t="s">
        <v>86</v>
      </c>
    </row>
    <row r="5919" hidden="1">
      <c r="A5919" s="102" t="s">
        <v>2745</v>
      </c>
      <c r="B5919" s="102" t="s">
        <v>919</v>
      </c>
      <c r="C5919" s="102" t="s">
        <v>920</v>
      </c>
      <c r="D5919" s="191">
        <v>45780.0</v>
      </c>
      <c r="E5919" s="102" t="s">
        <v>86</v>
      </c>
      <c r="F5919" s="102" t="s">
        <v>86</v>
      </c>
    </row>
    <row r="5920" hidden="1">
      <c r="A5920" s="102" t="s">
        <v>2703</v>
      </c>
      <c r="B5920" s="102" t="s">
        <v>892</v>
      </c>
      <c r="C5920" s="102" t="s">
        <v>1272</v>
      </c>
      <c r="D5920" s="191">
        <v>45780.0</v>
      </c>
      <c r="E5920" s="102" t="s">
        <v>327</v>
      </c>
      <c r="F5920" s="102" t="s">
        <v>327</v>
      </c>
    </row>
    <row r="5921" hidden="1">
      <c r="A5921" s="102" t="s">
        <v>2745</v>
      </c>
      <c r="B5921" s="102" t="s">
        <v>880</v>
      </c>
      <c r="C5921" s="102" t="s">
        <v>881</v>
      </c>
      <c r="D5921" s="191">
        <v>45780.0</v>
      </c>
      <c r="E5921" s="102" t="s">
        <v>86</v>
      </c>
      <c r="F5921" s="102" t="s">
        <v>86</v>
      </c>
    </row>
    <row r="5922" hidden="1">
      <c r="A5922" s="102" t="s">
        <v>2703</v>
      </c>
      <c r="B5922" s="102" t="s">
        <v>830</v>
      </c>
      <c r="C5922" s="102" t="s">
        <v>831</v>
      </c>
      <c r="D5922" s="191">
        <v>45780.0</v>
      </c>
      <c r="E5922" s="102" t="s">
        <v>327</v>
      </c>
      <c r="F5922" s="102" t="s">
        <v>327</v>
      </c>
    </row>
    <row r="5923" hidden="1">
      <c r="A5923" s="102" t="s">
        <v>2703</v>
      </c>
      <c r="B5923" s="102" t="s">
        <v>626</v>
      </c>
      <c r="C5923" s="102" t="s">
        <v>627</v>
      </c>
      <c r="D5923" s="191">
        <v>45780.0</v>
      </c>
      <c r="E5923" s="102" t="s">
        <v>327</v>
      </c>
      <c r="F5923" s="102" t="s">
        <v>327</v>
      </c>
    </row>
    <row r="5924" hidden="1">
      <c r="A5924" s="102" t="s">
        <v>2703</v>
      </c>
      <c r="B5924" s="102" t="s">
        <v>615</v>
      </c>
      <c r="C5924" s="102" t="s">
        <v>616</v>
      </c>
      <c r="D5924" s="172">
        <v>45780.0</v>
      </c>
      <c r="E5924" s="102" t="s">
        <v>327</v>
      </c>
      <c r="F5924" s="102" t="s">
        <v>327</v>
      </c>
    </row>
    <row r="5925" hidden="1">
      <c r="A5925" s="102" t="s">
        <v>2703</v>
      </c>
      <c r="B5925" s="102" t="s">
        <v>405</v>
      </c>
      <c r="C5925" s="102" t="s">
        <v>406</v>
      </c>
      <c r="D5925" s="191">
        <v>45780.0</v>
      </c>
      <c r="E5925" s="102" t="s">
        <v>327</v>
      </c>
      <c r="F5925" s="102" t="s">
        <v>327</v>
      </c>
    </row>
    <row r="5926" hidden="1">
      <c r="A5926" s="102" t="s">
        <v>2745</v>
      </c>
      <c r="B5926" s="102" t="s">
        <v>823</v>
      </c>
      <c r="C5926" s="102" t="s">
        <v>824</v>
      </c>
      <c r="D5926" s="106">
        <v>45780.0</v>
      </c>
      <c r="E5926" s="102" t="s">
        <v>86</v>
      </c>
      <c r="F5926" s="102" t="s">
        <v>86</v>
      </c>
    </row>
    <row r="5927" hidden="1">
      <c r="A5927" s="102" t="s">
        <v>2703</v>
      </c>
      <c r="B5927" s="102" t="s">
        <v>376</v>
      </c>
      <c r="C5927" s="102" t="s">
        <v>377</v>
      </c>
      <c r="D5927" s="191">
        <v>45780.0</v>
      </c>
      <c r="E5927" s="102" t="s">
        <v>327</v>
      </c>
      <c r="F5927" s="102" t="s">
        <v>327</v>
      </c>
    </row>
    <row r="5928" hidden="1">
      <c r="A5928" s="102" t="s">
        <v>2703</v>
      </c>
      <c r="B5928" s="102" t="s">
        <v>353</v>
      </c>
      <c r="C5928" s="102" t="s">
        <v>354</v>
      </c>
      <c r="D5928" s="191">
        <v>45780.0</v>
      </c>
      <c r="E5928" s="102" t="s">
        <v>327</v>
      </c>
      <c r="F5928" s="102" t="s">
        <v>327</v>
      </c>
    </row>
    <row r="5929" hidden="1">
      <c r="A5929" s="102" t="s">
        <v>2703</v>
      </c>
      <c r="B5929" s="102" t="s">
        <v>333</v>
      </c>
      <c r="C5929" s="102" t="s">
        <v>268</v>
      </c>
      <c r="D5929" s="191">
        <v>45780.0</v>
      </c>
      <c r="E5929" s="102" t="s">
        <v>327</v>
      </c>
      <c r="F5929" s="102" t="s">
        <v>327</v>
      </c>
    </row>
    <row r="5930" hidden="1">
      <c r="A5930" s="102" t="s">
        <v>2745</v>
      </c>
      <c r="B5930" s="102" t="s">
        <v>105</v>
      </c>
      <c r="C5930" s="102" t="s">
        <v>106</v>
      </c>
      <c r="D5930" s="191">
        <v>45780.0</v>
      </c>
      <c r="E5930" s="102" t="s">
        <v>86</v>
      </c>
      <c r="F5930" s="102" t="s">
        <v>86</v>
      </c>
    </row>
    <row r="5931" hidden="1">
      <c r="A5931" s="102" t="s">
        <v>2745</v>
      </c>
      <c r="B5931" s="102" t="s">
        <v>96</v>
      </c>
      <c r="C5931" s="102" t="s">
        <v>97</v>
      </c>
      <c r="D5931" s="191">
        <v>45780.0</v>
      </c>
      <c r="E5931" s="102" t="s">
        <v>86</v>
      </c>
      <c r="F5931" s="102" t="s">
        <v>86</v>
      </c>
    </row>
    <row r="5932" hidden="1">
      <c r="A5932" s="102" t="s">
        <v>2745</v>
      </c>
      <c r="B5932" s="102" t="s">
        <v>79</v>
      </c>
      <c r="C5932" s="102" t="s">
        <v>80</v>
      </c>
      <c r="D5932" s="191">
        <v>45780.0</v>
      </c>
      <c r="E5932" s="102" t="s">
        <v>86</v>
      </c>
      <c r="F5932" s="102" t="s">
        <v>86</v>
      </c>
    </row>
    <row r="5933" hidden="1">
      <c r="A5933" s="102" t="s">
        <v>2737</v>
      </c>
      <c r="B5933" s="102" t="s">
        <v>818</v>
      </c>
      <c r="C5933" s="102" t="s">
        <v>819</v>
      </c>
      <c r="D5933" s="191">
        <v>45780.0</v>
      </c>
      <c r="E5933" s="102" t="s">
        <v>27</v>
      </c>
      <c r="F5933" s="102" t="s">
        <v>27</v>
      </c>
    </row>
    <row r="5934" hidden="1">
      <c r="A5934" s="102" t="s">
        <v>2737</v>
      </c>
      <c r="B5934" s="102" t="s">
        <v>799</v>
      </c>
      <c r="C5934" s="102" t="s">
        <v>800</v>
      </c>
      <c r="D5934" s="192">
        <v>45780.0</v>
      </c>
      <c r="E5934" s="102" t="s">
        <v>27</v>
      </c>
      <c r="F5934" s="102" t="s">
        <v>27</v>
      </c>
    </row>
    <row r="5935" hidden="1">
      <c r="A5935" s="102" t="s">
        <v>2737</v>
      </c>
      <c r="B5935" s="102" t="s">
        <v>69</v>
      </c>
      <c r="C5935" s="102" t="s">
        <v>70</v>
      </c>
      <c r="D5935" s="172">
        <v>45780.0</v>
      </c>
      <c r="E5935" s="102" t="s">
        <v>27</v>
      </c>
      <c r="F5935" s="102" t="s">
        <v>27</v>
      </c>
    </row>
    <row r="5936" hidden="1">
      <c r="A5936" s="102" t="s">
        <v>2737</v>
      </c>
      <c r="B5936" s="102" t="s">
        <v>63</v>
      </c>
      <c r="C5936" s="102" t="s">
        <v>64</v>
      </c>
      <c r="D5936" s="191">
        <v>45780.0</v>
      </c>
      <c r="E5936" s="102" t="s">
        <v>27</v>
      </c>
      <c r="F5936" s="102" t="s">
        <v>27</v>
      </c>
    </row>
    <row r="5937" hidden="1">
      <c r="A5937" s="102" t="s">
        <v>2737</v>
      </c>
      <c r="B5937" s="102" t="s">
        <v>57</v>
      </c>
      <c r="C5937" s="102" t="s">
        <v>58</v>
      </c>
      <c r="D5937" s="191">
        <v>45780.0</v>
      </c>
      <c r="E5937" s="102" t="s">
        <v>27</v>
      </c>
      <c r="F5937" s="102" t="s">
        <v>27</v>
      </c>
    </row>
    <row r="5938" hidden="1">
      <c r="A5938" s="102" t="s">
        <v>2737</v>
      </c>
      <c r="B5938" s="102" t="s">
        <v>53</v>
      </c>
      <c r="C5938" s="102" t="s">
        <v>54</v>
      </c>
      <c r="D5938" s="191">
        <v>45780.0</v>
      </c>
      <c r="E5938" s="102" t="s">
        <v>27</v>
      </c>
      <c r="F5938" s="102" t="s">
        <v>27</v>
      </c>
    </row>
    <row r="5939" hidden="1">
      <c r="A5939" s="102" t="s">
        <v>2737</v>
      </c>
      <c r="B5939" s="102" t="s">
        <v>43</v>
      </c>
      <c r="C5939" s="102" t="s">
        <v>44</v>
      </c>
      <c r="D5939" s="191">
        <v>45780.0</v>
      </c>
      <c r="E5939" s="102" t="s">
        <v>27</v>
      </c>
      <c r="F5939" s="102" t="s">
        <v>27</v>
      </c>
    </row>
    <row r="5940" hidden="1">
      <c r="A5940" s="102" t="s">
        <v>2737</v>
      </c>
      <c r="B5940" s="102" t="s">
        <v>31</v>
      </c>
      <c r="C5940" s="102" t="s">
        <v>32</v>
      </c>
      <c r="D5940" s="191">
        <v>45780.0</v>
      </c>
      <c r="E5940" s="102" t="s">
        <v>27</v>
      </c>
      <c r="F5940" s="102" t="s">
        <v>27</v>
      </c>
    </row>
    <row r="5941" hidden="1">
      <c r="A5941" s="102" t="s">
        <v>2737</v>
      </c>
      <c r="B5941" s="102" t="s">
        <v>23</v>
      </c>
      <c r="C5941" s="102" t="s">
        <v>25</v>
      </c>
      <c r="D5941" s="191">
        <v>45780.0</v>
      </c>
      <c r="E5941" s="102" t="s">
        <v>27</v>
      </c>
      <c r="F5941" s="102" t="s">
        <v>27</v>
      </c>
    </row>
    <row r="5942" hidden="1">
      <c r="A5942" s="102" t="s">
        <v>2726</v>
      </c>
      <c r="B5942" s="102" t="s">
        <v>768</v>
      </c>
      <c r="C5942" s="102" t="s">
        <v>769</v>
      </c>
      <c r="D5942" s="191">
        <v>45780.0</v>
      </c>
      <c r="E5942" s="102" t="s">
        <v>141</v>
      </c>
      <c r="F5942" s="102" t="s">
        <v>141</v>
      </c>
    </row>
    <row r="5943" hidden="1">
      <c r="A5943" s="102" t="s">
        <v>2726</v>
      </c>
      <c r="B5943" s="102" t="s">
        <v>719</v>
      </c>
      <c r="C5943" s="102" t="s">
        <v>720</v>
      </c>
      <c r="D5943" s="191">
        <v>45780.0</v>
      </c>
      <c r="E5943" s="102" t="s">
        <v>141</v>
      </c>
      <c r="F5943" s="102" t="s">
        <v>141</v>
      </c>
    </row>
    <row r="5944" hidden="1">
      <c r="A5944" s="102" t="s">
        <v>2726</v>
      </c>
      <c r="B5944" s="102" t="s">
        <v>160</v>
      </c>
      <c r="C5944" s="102" t="s">
        <v>161</v>
      </c>
      <c r="D5944" s="191">
        <v>45780.0</v>
      </c>
      <c r="E5944" s="102" t="s">
        <v>141</v>
      </c>
      <c r="F5944" s="102" t="s">
        <v>141</v>
      </c>
    </row>
    <row r="5945" hidden="1">
      <c r="A5945" s="102" t="s">
        <v>2726</v>
      </c>
      <c r="B5945" s="102" t="s">
        <v>147</v>
      </c>
      <c r="C5945" s="102" t="s">
        <v>148</v>
      </c>
      <c r="D5945" s="191">
        <v>45780.0</v>
      </c>
      <c r="E5945" s="102" t="s">
        <v>141</v>
      </c>
      <c r="F5945" s="102" t="s">
        <v>141</v>
      </c>
    </row>
    <row r="5946" hidden="1">
      <c r="A5946" s="102" t="s">
        <v>2783</v>
      </c>
      <c r="B5946" s="102" t="s">
        <v>925</v>
      </c>
      <c r="C5946" s="102" t="s">
        <v>358</v>
      </c>
      <c r="D5946" s="191">
        <v>45780.0</v>
      </c>
      <c r="E5946" s="102" t="s">
        <v>439</v>
      </c>
      <c r="F5946" s="102" t="s">
        <v>439</v>
      </c>
    </row>
    <row r="5947" hidden="1">
      <c r="A5947" s="102" t="s">
        <v>2783</v>
      </c>
      <c r="B5947" s="102" t="s">
        <v>866</v>
      </c>
      <c r="C5947" s="102" t="s">
        <v>867</v>
      </c>
      <c r="D5947" s="191">
        <v>45780.0</v>
      </c>
      <c r="E5947" s="102" t="s">
        <v>439</v>
      </c>
      <c r="F5947" s="102" t="s">
        <v>439</v>
      </c>
    </row>
    <row r="5948" hidden="1">
      <c r="A5948" s="102" t="s">
        <v>2783</v>
      </c>
      <c r="B5948" s="102" t="s">
        <v>854</v>
      </c>
      <c r="C5948" s="102" t="s">
        <v>855</v>
      </c>
      <c r="D5948" s="191">
        <v>45780.0</v>
      </c>
      <c r="E5948" s="102" t="s">
        <v>439</v>
      </c>
      <c r="F5948" s="102" t="s">
        <v>439</v>
      </c>
    </row>
    <row r="5949" hidden="1">
      <c r="A5949" s="102" t="s">
        <v>2783</v>
      </c>
      <c r="B5949" s="102" t="s">
        <v>834</v>
      </c>
      <c r="C5949" s="102" t="s">
        <v>835</v>
      </c>
      <c r="D5949" s="191">
        <v>45780.0</v>
      </c>
      <c r="E5949" s="102" t="s">
        <v>439</v>
      </c>
      <c r="F5949" s="102" t="s">
        <v>439</v>
      </c>
    </row>
    <row r="5950" hidden="1">
      <c r="A5950" s="102" t="s">
        <v>2783</v>
      </c>
      <c r="B5950" s="102" t="s">
        <v>808</v>
      </c>
      <c r="C5950" s="102" t="s">
        <v>809</v>
      </c>
      <c r="D5950" s="191">
        <v>45780.0</v>
      </c>
      <c r="E5950" s="102" t="s">
        <v>439</v>
      </c>
      <c r="F5950" s="102" t="s">
        <v>439</v>
      </c>
    </row>
    <row r="5951" hidden="1">
      <c r="A5951" s="102" t="s">
        <v>2783</v>
      </c>
      <c r="B5951" s="102" t="s">
        <v>781</v>
      </c>
      <c r="C5951" s="102" t="s">
        <v>782</v>
      </c>
      <c r="D5951" s="191">
        <v>45780.0</v>
      </c>
      <c r="E5951" s="102" t="s">
        <v>439</v>
      </c>
      <c r="F5951" s="102" t="s">
        <v>439</v>
      </c>
    </row>
    <row r="5952" hidden="1">
      <c r="A5952" s="102" t="s">
        <v>2783</v>
      </c>
      <c r="B5952" s="102" t="s">
        <v>684</v>
      </c>
      <c r="C5952" s="102" t="s">
        <v>685</v>
      </c>
      <c r="D5952" s="191">
        <v>45780.0</v>
      </c>
      <c r="E5952" s="102" t="s">
        <v>439</v>
      </c>
      <c r="F5952" s="102" t="s">
        <v>439</v>
      </c>
    </row>
    <row r="5953" hidden="1">
      <c r="A5953" s="102" t="s">
        <v>2783</v>
      </c>
      <c r="B5953" s="102" t="s">
        <v>674</v>
      </c>
      <c r="C5953" s="102" t="s">
        <v>675</v>
      </c>
      <c r="D5953" s="191">
        <v>45780.0</v>
      </c>
      <c r="E5953" s="102" t="s">
        <v>439</v>
      </c>
      <c r="F5953" s="102" t="s">
        <v>439</v>
      </c>
    </row>
    <row r="5954" hidden="1">
      <c r="A5954" s="102" t="s">
        <v>2783</v>
      </c>
      <c r="B5954" s="102" t="s">
        <v>444</v>
      </c>
      <c r="C5954" s="102" t="s">
        <v>445</v>
      </c>
      <c r="D5954" s="191">
        <v>45780.0</v>
      </c>
      <c r="E5954" s="102" t="s">
        <v>439</v>
      </c>
      <c r="F5954" s="102" t="s">
        <v>439</v>
      </c>
    </row>
    <row r="5955" hidden="1">
      <c r="A5955" s="102" t="s">
        <v>2764</v>
      </c>
      <c r="B5955" s="102" t="s">
        <v>888</v>
      </c>
      <c r="C5955" s="102" t="s">
        <v>889</v>
      </c>
      <c r="D5955" s="191">
        <v>45811.0</v>
      </c>
      <c r="E5955" s="102" t="s">
        <v>293</v>
      </c>
      <c r="F5955" s="102" t="s">
        <v>293</v>
      </c>
    </row>
    <row r="5956" hidden="1">
      <c r="A5956" s="102" t="s">
        <v>2764</v>
      </c>
      <c r="B5956" s="102" t="s">
        <v>878</v>
      </c>
      <c r="C5956" s="102" t="s">
        <v>879</v>
      </c>
      <c r="D5956" s="191">
        <v>45811.0</v>
      </c>
      <c r="E5956" s="102" t="s">
        <v>293</v>
      </c>
      <c r="F5956" s="102" t="s">
        <v>293</v>
      </c>
    </row>
    <row r="5957" hidden="1">
      <c r="A5957" s="102" t="s">
        <v>2764</v>
      </c>
      <c r="B5957" s="102" t="s">
        <v>875</v>
      </c>
      <c r="C5957" s="102" t="s">
        <v>876</v>
      </c>
      <c r="D5957" s="191">
        <v>45811.0</v>
      </c>
      <c r="E5957" s="102" t="s">
        <v>293</v>
      </c>
      <c r="F5957" s="102" t="s">
        <v>293</v>
      </c>
    </row>
    <row r="5958" hidden="1">
      <c r="A5958" s="102" t="s">
        <v>2764</v>
      </c>
      <c r="B5958" s="102" t="s">
        <v>812</v>
      </c>
      <c r="C5958" s="102" t="s">
        <v>813</v>
      </c>
      <c r="D5958" s="191">
        <v>45811.0</v>
      </c>
      <c r="E5958" s="102" t="s">
        <v>293</v>
      </c>
      <c r="F5958" s="102" t="s">
        <v>293</v>
      </c>
    </row>
    <row r="5959" hidden="1">
      <c r="A5959" s="102" t="s">
        <v>2764</v>
      </c>
      <c r="B5959" s="102" t="s">
        <v>574</v>
      </c>
      <c r="C5959" s="102" t="s">
        <v>575</v>
      </c>
      <c r="D5959" s="191">
        <v>45811.0</v>
      </c>
      <c r="E5959" s="102" t="s">
        <v>293</v>
      </c>
      <c r="F5959" s="102" t="s">
        <v>293</v>
      </c>
    </row>
    <row r="5960" hidden="1">
      <c r="A5960" s="102" t="s">
        <v>2764</v>
      </c>
      <c r="B5960" s="102" t="s">
        <v>561</v>
      </c>
      <c r="C5960" s="102" t="s">
        <v>562</v>
      </c>
      <c r="D5960" s="191">
        <v>45811.0</v>
      </c>
      <c r="E5960" s="102" t="s">
        <v>293</v>
      </c>
      <c r="F5960" s="102" t="s">
        <v>293</v>
      </c>
    </row>
    <row r="5961" hidden="1">
      <c r="A5961" s="102" t="s">
        <v>2717</v>
      </c>
      <c r="B5961" s="102" t="s">
        <v>783</v>
      </c>
      <c r="C5961" s="102" t="s">
        <v>784</v>
      </c>
      <c r="D5961" s="191">
        <v>45841.0</v>
      </c>
      <c r="E5961" s="102" t="s">
        <v>50</v>
      </c>
      <c r="F5961" s="102" t="s">
        <v>50</v>
      </c>
    </row>
    <row r="5962" hidden="1">
      <c r="A5962" s="102" t="s">
        <v>2717</v>
      </c>
      <c r="B5962" s="102" t="s">
        <v>776</v>
      </c>
      <c r="C5962" s="102" t="s">
        <v>777</v>
      </c>
      <c r="D5962" s="191">
        <v>45841.0</v>
      </c>
      <c r="E5962" s="102" t="s">
        <v>50</v>
      </c>
      <c r="F5962" s="102" t="s">
        <v>50</v>
      </c>
    </row>
    <row r="5963" hidden="1">
      <c r="A5963" s="102" t="s">
        <v>2717</v>
      </c>
      <c r="B5963" s="102" t="s">
        <v>665</v>
      </c>
      <c r="C5963" s="102" t="s">
        <v>666</v>
      </c>
      <c r="D5963" s="191">
        <v>45841.0</v>
      </c>
      <c r="E5963" s="102" t="s">
        <v>50</v>
      </c>
      <c r="F5963" s="102" t="s">
        <v>50</v>
      </c>
    </row>
    <row r="5964" hidden="1">
      <c r="A5964" s="102" t="s">
        <v>2717</v>
      </c>
      <c r="B5964" s="102" t="s">
        <v>183</v>
      </c>
      <c r="C5964" s="102" t="s">
        <v>184</v>
      </c>
      <c r="D5964" s="191">
        <v>45841.0</v>
      </c>
      <c r="E5964" s="102" t="s">
        <v>50</v>
      </c>
      <c r="F5964" s="102" t="s">
        <v>50</v>
      </c>
    </row>
    <row r="5965" hidden="1">
      <c r="A5965" s="102" t="s">
        <v>2717</v>
      </c>
      <c r="B5965" s="102" t="s">
        <v>174</v>
      </c>
      <c r="C5965" s="102" t="s">
        <v>175</v>
      </c>
      <c r="D5965" s="191">
        <v>45841.0</v>
      </c>
      <c r="E5965" s="102" t="s">
        <v>50</v>
      </c>
      <c r="F5965" s="102" t="s">
        <v>50</v>
      </c>
    </row>
    <row r="5966" hidden="1">
      <c r="A5966" s="102" t="s">
        <v>2717</v>
      </c>
      <c r="B5966" s="102" t="s">
        <v>171</v>
      </c>
      <c r="C5966" s="102" t="s">
        <v>172</v>
      </c>
      <c r="D5966" s="191">
        <v>45841.0</v>
      </c>
      <c r="E5966" s="102" t="s">
        <v>50</v>
      </c>
      <c r="F5966" s="102" t="s">
        <v>50</v>
      </c>
    </row>
    <row r="5967" hidden="1">
      <c r="A5967" s="102" t="s">
        <v>2717</v>
      </c>
      <c r="B5967" s="102" t="s">
        <v>135</v>
      </c>
      <c r="C5967" s="102" t="s">
        <v>136</v>
      </c>
      <c r="D5967" s="191">
        <v>45841.0</v>
      </c>
      <c r="E5967" s="102" t="s">
        <v>114</v>
      </c>
      <c r="F5967" s="102" t="s">
        <v>50</v>
      </c>
    </row>
    <row r="5968" hidden="1">
      <c r="A5968" s="102" t="s">
        <v>2717</v>
      </c>
      <c r="B5968" s="102" t="s">
        <v>48</v>
      </c>
      <c r="C5968" s="102" t="s">
        <v>49</v>
      </c>
      <c r="D5968" s="191">
        <v>45841.0</v>
      </c>
      <c r="E5968" s="102" t="s">
        <v>50</v>
      </c>
      <c r="F5968" s="102" t="s">
        <v>50</v>
      </c>
    </row>
    <row r="5969" hidden="1">
      <c r="A5969" s="102" t="s">
        <v>2746</v>
      </c>
      <c r="B5969" s="102" t="s">
        <v>923</v>
      </c>
      <c r="C5969" s="102" t="s">
        <v>924</v>
      </c>
      <c r="D5969" s="191">
        <v>45841.0</v>
      </c>
      <c r="E5969" s="102" t="s">
        <v>86</v>
      </c>
      <c r="F5969" s="102" t="s">
        <v>86</v>
      </c>
    </row>
    <row r="5970" hidden="1">
      <c r="A5970" s="102" t="s">
        <v>2746</v>
      </c>
      <c r="B5970" s="102" t="s">
        <v>919</v>
      </c>
      <c r="C5970" s="102" t="s">
        <v>920</v>
      </c>
      <c r="D5970" s="191">
        <v>45841.0</v>
      </c>
      <c r="E5970" s="102" t="s">
        <v>86</v>
      </c>
      <c r="F5970" s="102" t="s">
        <v>86</v>
      </c>
    </row>
    <row r="5971" hidden="1">
      <c r="A5971" s="102" t="s">
        <v>2746</v>
      </c>
      <c r="B5971" s="102" t="s">
        <v>823</v>
      </c>
      <c r="C5971" s="102" t="s">
        <v>824</v>
      </c>
      <c r="D5971" s="106">
        <v>45841.0</v>
      </c>
      <c r="E5971" s="102" t="s">
        <v>86</v>
      </c>
      <c r="F5971" s="102" t="s">
        <v>86</v>
      </c>
    </row>
    <row r="5972" hidden="1">
      <c r="A5972" s="102" t="s">
        <v>2746</v>
      </c>
      <c r="B5972" s="102" t="s">
        <v>135</v>
      </c>
      <c r="C5972" s="102" t="s">
        <v>136</v>
      </c>
      <c r="D5972" s="191">
        <v>45841.0</v>
      </c>
      <c r="E5972" s="102" t="s">
        <v>114</v>
      </c>
      <c r="F5972" s="102" t="s">
        <v>86</v>
      </c>
    </row>
    <row r="5973" hidden="1">
      <c r="A5973" s="102" t="s">
        <v>2746</v>
      </c>
      <c r="B5973" s="102" t="s">
        <v>96</v>
      </c>
      <c r="C5973" s="102" t="s">
        <v>97</v>
      </c>
      <c r="D5973" s="191">
        <v>45841.0</v>
      </c>
      <c r="E5973" s="102" t="s">
        <v>86</v>
      </c>
      <c r="F5973" s="102" t="s">
        <v>86</v>
      </c>
    </row>
    <row r="5974" hidden="1">
      <c r="A5974" s="102" t="s">
        <v>2746</v>
      </c>
      <c r="B5974" s="102" t="s">
        <v>79</v>
      </c>
      <c r="C5974" s="102" t="s">
        <v>80</v>
      </c>
      <c r="D5974" s="191">
        <v>45841.0</v>
      </c>
      <c r="E5974" s="102" t="s">
        <v>86</v>
      </c>
      <c r="F5974" s="102" t="s">
        <v>86</v>
      </c>
    </row>
    <row r="5975" hidden="1">
      <c r="A5975" s="102" t="s">
        <v>2704</v>
      </c>
      <c r="B5975" s="102" t="s">
        <v>892</v>
      </c>
      <c r="C5975" s="102" t="s">
        <v>1272</v>
      </c>
      <c r="D5975" s="191">
        <v>45841.0</v>
      </c>
      <c r="E5975" s="102" t="s">
        <v>327</v>
      </c>
      <c r="F5975" s="102" t="s">
        <v>327</v>
      </c>
    </row>
    <row r="5976" hidden="1">
      <c r="A5976" s="102" t="s">
        <v>2704</v>
      </c>
      <c r="B5976" s="102" t="s">
        <v>830</v>
      </c>
      <c r="C5976" s="102" t="s">
        <v>831</v>
      </c>
      <c r="D5976" s="191">
        <v>45841.0</v>
      </c>
      <c r="E5976" s="102" t="s">
        <v>327</v>
      </c>
      <c r="F5976" s="102" t="s">
        <v>327</v>
      </c>
    </row>
    <row r="5977" hidden="1">
      <c r="A5977" s="102" t="s">
        <v>2704</v>
      </c>
      <c r="B5977" s="102" t="s">
        <v>405</v>
      </c>
      <c r="C5977" s="102" t="s">
        <v>406</v>
      </c>
      <c r="D5977" s="191">
        <v>45841.0</v>
      </c>
      <c r="E5977" s="102" t="s">
        <v>327</v>
      </c>
      <c r="F5977" s="102" t="s">
        <v>327</v>
      </c>
    </row>
    <row r="5978" hidden="1">
      <c r="A5978" s="102" t="s">
        <v>2704</v>
      </c>
      <c r="B5978" s="102" t="s">
        <v>353</v>
      </c>
      <c r="C5978" s="102" t="s">
        <v>354</v>
      </c>
      <c r="D5978" s="191">
        <v>45841.0</v>
      </c>
      <c r="E5978" s="102" t="s">
        <v>327</v>
      </c>
      <c r="F5978" s="102" t="s">
        <v>327</v>
      </c>
    </row>
    <row r="5979" hidden="1">
      <c r="A5979" s="102" t="s">
        <v>2704</v>
      </c>
      <c r="B5979" s="102" t="s">
        <v>333</v>
      </c>
      <c r="C5979" s="102" t="s">
        <v>268</v>
      </c>
      <c r="D5979" s="191">
        <v>45841.0</v>
      </c>
      <c r="E5979" s="102" t="s">
        <v>327</v>
      </c>
      <c r="F5979" s="102" t="s">
        <v>327</v>
      </c>
    </row>
    <row r="5980" hidden="1">
      <c r="A5980" s="102" t="s">
        <v>2784</v>
      </c>
      <c r="B5980" s="102" t="s">
        <v>925</v>
      </c>
      <c r="C5980" s="102" t="s">
        <v>358</v>
      </c>
      <c r="D5980" s="191">
        <v>45841.0</v>
      </c>
      <c r="E5980" s="102" t="s">
        <v>439</v>
      </c>
      <c r="F5980" s="102" t="s">
        <v>439</v>
      </c>
    </row>
    <row r="5981" hidden="1">
      <c r="A5981" s="102" t="s">
        <v>2784</v>
      </c>
      <c r="B5981" s="102" t="s">
        <v>866</v>
      </c>
      <c r="C5981" s="102" t="s">
        <v>867</v>
      </c>
      <c r="D5981" s="191">
        <v>45841.0</v>
      </c>
      <c r="E5981" s="102" t="s">
        <v>439</v>
      </c>
      <c r="F5981" s="102" t="s">
        <v>439</v>
      </c>
    </row>
    <row r="5982" hidden="1">
      <c r="A5982" s="102" t="s">
        <v>2784</v>
      </c>
      <c r="B5982" s="102" t="s">
        <v>854</v>
      </c>
      <c r="C5982" s="102" t="s">
        <v>855</v>
      </c>
      <c r="D5982" s="191">
        <v>45841.0</v>
      </c>
      <c r="E5982" s="102" t="s">
        <v>439</v>
      </c>
      <c r="F5982" s="102" t="s">
        <v>439</v>
      </c>
    </row>
    <row r="5983" hidden="1">
      <c r="A5983" s="102" t="s">
        <v>2784</v>
      </c>
      <c r="B5983" s="102" t="s">
        <v>834</v>
      </c>
      <c r="C5983" s="102" t="s">
        <v>835</v>
      </c>
      <c r="D5983" s="191">
        <v>45841.0</v>
      </c>
      <c r="E5983" s="102" t="s">
        <v>439</v>
      </c>
      <c r="F5983" s="102" t="s">
        <v>439</v>
      </c>
    </row>
    <row r="5984" hidden="1">
      <c r="A5984" s="102" t="s">
        <v>2784</v>
      </c>
      <c r="B5984" s="102" t="s">
        <v>808</v>
      </c>
      <c r="C5984" s="102" t="s">
        <v>809</v>
      </c>
      <c r="D5984" s="191">
        <v>45841.0</v>
      </c>
      <c r="E5984" s="102" t="s">
        <v>439</v>
      </c>
      <c r="F5984" s="102" t="s">
        <v>439</v>
      </c>
    </row>
    <row r="5985" hidden="1">
      <c r="A5985" s="102" t="s">
        <v>2784</v>
      </c>
      <c r="B5985" s="102" t="s">
        <v>781</v>
      </c>
      <c r="C5985" s="102" t="s">
        <v>782</v>
      </c>
      <c r="D5985" s="191">
        <v>45841.0</v>
      </c>
      <c r="E5985" s="102" t="s">
        <v>439</v>
      </c>
      <c r="F5985" s="102" t="s">
        <v>439</v>
      </c>
    </row>
    <row r="5986" hidden="1">
      <c r="A5986" s="102" t="s">
        <v>2784</v>
      </c>
      <c r="B5986" s="102" t="s">
        <v>684</v>
      </c>
      <c r="C5986" s="102" t="s">
        <v>685</v>
      </c>
      <c r="D5986" s="191">
        <v>45841.0</v>
      </c>
      <c r="E5986" s="102" t="s">
        <v>439</v>
      </c>
      <c r="F5986" s="102" t="s">
        <v>439</v>
      </c>
    </row>
    <row r="5987" hidden="1">
      <c r="A5987" s="102" t="s">
        <v>2784</v>
      </c>
      <c r="B5987" s="102" t="s">
        <v>444</v>
      </c>
      <c r="C5987" s="102" t="s">
        <v>445</v>
      </c>
      <c r="D5987" s="191">
        <v>45841.0</v>
      </c>
      <c r="E5987" s="102" t="s">
        <v>439</v>
      </c>
      <c r="F5987" s="102" t="s">
        <v>439</v>
      </c>
    </row>
    <row r="5988" hidden="1">
      <c r="A5988" s="102" t="s">
        <v>2664</v>
      </c>
      <c r="B5988" s="102" t="s">
        <v>135</v>
      </c>
      <c r="C5988" s="102" t="s">
        <v>136</v>
      </c>
      <c r="D5988" s="191">
        <v>45872.0</v>
      </c>
      <c r="E5988" s="102" t="s">
        <v>114</v>
      </c>
      <c r="F5988" s="102" t="s">
        <v>114</v>
      </c>
    </row>
    <row r="5989" hidden="1">
      <c r="A5989" s="102" t="s">
        <v>2664</v>
      </c>
      <c r="B5989" s="102" t="s">
        <v>123</v>
      </c>
      <c r="C5989" s="102" t="s">
        <v>124</v>
      </c>
      <c r="D5989" s="191">
        <v>45872.0</v>
      </c>
      <c r="E5989" s="102" t="s">
        <v>114</v>
      </c>
      <c r="F5989" s="102" t="s">
        <v>114</v>
      </c>
    </row>
    <row r="5990" hidden="1">
      <c r="A5990" s="102" t="s">
        <v>2664</v>
      </c>
      <c r="B5990" s="102" t="s">
        <v>120</v>
      </c>
      <c r="C5990" s="102" t="s">
        <v>121</v>
      </c>
      <c r="D5990" s="191">
        <v>45872.0</v>
      </c>
      <c r="E5990" s="102" t="s">
        <v>114</v>
      </c>
      <c r="F5990" s="102" t="s">
        <v>114</v>
      </c>
    </row>
    <row r="5991" hidden="1">
      <c r="A5991" s="102" t="s">
        <v>2664</v>
      </c>
      <c r="B5991" s="102" t="s">
        <v>116</v>
      </c>
      <c r="C5991" s="102" t="s">
        <v>117</v>
      </c>
      <c r="D5991" s="191">
        <v>45872.0</v>
      </c>
      <c r="E5991" s="102" t="s">
        <v>114</v>
      </c>
      <c r="F5991" s="102" t="s">
        <v>114</v>
      </c>
    </row>
    <row r="5992" hidden="1">
      <c r="A5992" s="102" t="s">
        <v>2664</v>
      </c>
      <c r="B5992" s="102" t="s">
        <v>111</v>
      </c>
      <c r="C5992" s="102" t="s">
        <v>112</v>
      </c>
      <c r="D5992" s="191">
        <v>45872.0</v>
      </c>
      <c r="E5992" s="102" t="s">
        <v>114</v>
      </c>
      <c r="F5992" s="102" t="s">
        <v>114</v>
      </c>
    </row>
    <row r="5993" hidden="1">
      <c r="A5993" s="102" t="s">
        <v>2674</v>
      </c>
      <c r="B5993" s="102" t="s">
        <v>913</v>
      </c>
      <c r="C5993" s="102" t="s">
        <v>914</v>
      </c>
      <c r="D5993" s="191">
        <v>45872.0</v>
      </c>
      <c r="E5993" s="102" t="s">
        <v>232</v>
      </c>
      <c r="F5993" s="102" t="s">
        <v>232</v>
      </c>
    </row>
    <row r="5994" hidden="1">
      <c r="A5994" s="102" t="s">
        <v>2674</v>
      </c>
      <c r="B5994" s="102" t="s">
        <v>373</v>
      </c>
      <c r="C5994" s="102" t="s">
        <v>374</v>
      </c>
      <c r="D5994" s="191">
        <v>45872.0</v>
      </c>
      <c r="E5994" s="102" t="s">
        <v>232</v>
      </c>
      <c r="F5994" s="102" t="s">
        <v>232</v>
      </c>
    </row>
    <row r="5995" hidden="1">
      <c r="A5995" s="102" t="s">
        <v>2674</v>
      </c>
      <c r="B5995" s="102" t="s">
        <v>330</v>
      </c>
      <c r="C5995" s="102" t="s">
        <v>331</v>
      </c>
      <c r="D5995" s="191">
        <v>45872.0</v>
      </c>
      <c r="E5995" s="102" t="s">
        <v>306</v>
      </c>
      <c r="F5995" s="102" t="s">
        <v>232</v>
      </c>
    </row>
    <row r="5996" hidden="1">
      <c r="A5996" s="102" t="s">
        <v>2674</v>
      </c>
      <c r="B5996" s="102" t="s">
        <v>323</v>
      </c>
      <c r="C5996" s="102" t="s">
        <v>324</v>
      </c>
      <c r="D5996" s="191">
        <v>45872.0</v>
      </c>
      <c r="E5996" s="102" t="s">
        <v>232</v>
      </c>
      <c r="F5996" s="102" t="s">
        <v>232</v>
      </c>
    </row>
    <row r="5997" hidden="1">
      <c r="A5997" s="102" t="s">
        <v>2674</v>
      </c>
      <c r="B5997" s="102" t="s">
        <v>304</v>
      </c>
      <c r="C5997" s="102" t="s">
        <v>305</v>
      </c>
      <c r="D5997" s="191">
        <v>45872.0</v>
      </c>
      <c r="E5997" s="102" t="s">
        <v>232</v>
      </c>
      <c r="F5997" s="102" t="s">
        <v>232</v>
      </c>
    </row>
    <row r="5998" hidden="1">
      <c r="A5998" s="102" t="s">
        <v>2674</v>
      </c>
      <c r="B5998" s="102" t="s">
        <v>301</v>
      </c>
      <c r="C5998" s="102" t="s">
        <v>302</v>
      </c>
      <c r="D5998" s="191">
        <v>45872.0</v>
      </c>
      <c r="E5998" s="102" t="s">
        <v>232</v>
      </c>
      <c r="F5998" s="102" t="s">
        <v>232</v>
      </c>
    </row>
    <row r="5999" hidden="1">
      <c r="A5999" s="102" t="s">
        <v>2674</v>
      </c>
      <c r="B5999" s="102" t="s">
        <v>298</v>
      </c>
      <c r="C5999" s="102" t="s">
        <v>299</v>
      </c>
      <c r="D5999" s="191">
        <v>45872.0</v>
      </c>
      <c r="E5999" s="102" t="s">
        <v>232</v>
      </c>
      <c r="F5999" s="102" t="s">
        <v>232</v>
      </c>
    </row>
    <row r="6000" hidden="1">
      <c r="A6000" s="102" t="s">
        <v>2674</v>
      </c>
      <c r="B6000" s="102" t="s">
        <v>271</v>
      </c>
      <c r="C6000" s="102" t="s">
        <v>272</v>
      </c>
      <c r="D6000" s="191">
        <v>45872.0</v>
      </c>
      <c r="E6000" s="102" t="s">
        <v>232</v>
      </c>
      <c r="F6000" s="102" t="s">
        <v>232</v>
      </c>
    </row>
    <row r="6001" hidden="1">
      <c r="A6001" s="102" t="s">
        <v>2674</v>
      </c>
      <c r="B6001" s="102" t="s">
        <v>252</v>
      </c>
      <c r="C6001" s="102" t="s">
        <v>253</v>
      </c>
      <c r="D6001" s="191">
        <v>45872.0</v>
      </c>
      <c r="E6001" s="102" t="s">
        <v>232</v>
      </c>
      <c r="F6001" s="102" t="s">
        <v>232</v>
      </c>
    </row>
    <row r="6002" hidden="1">
      <c r="A6002" s="102" t="s">
        <v>2776</v>
      </c>
      <c r="B6002" s="102" t="s">
        <v>916</v>
      </c>
      <c r="C6002" s="102" t="s">
        <v>917</v>
      </c>
      <c r="D6002" s="191">
        <v>45841.0</v>
      </c>
      <c r="E6002" s="102" t="s">
        <v>453</v>
      </c>
      <c r="F6002" s="102" t="s">
        <v>453</v>
      </c>
    </row>
    <row r="6003" hidden="1">
      <c r="A6003" s="102" t="s">
        <v>2776</v>
      </c>
      <c r="B6003" s="102" t="s">
        <v>873</v>
      </c>
      <c r="C6003" s="102" t="s">
        <v>874</v>
      </c>
      <c r="D6003" s="191">
        <v>45841.0</v>
      </c>
      <c r="E6003" s="102" t="s">
        <v>453</v>
      </c>
      <c r="F6003" s="102" t="s">
        <v>453</v>
      </c>
    </row>
    <row r="6004" hidden="1">
      <c r="A6004" s="102" t="s">
        <v>2776</v>
      </c>
      <c r="B6004" s="102" t="s">
        <v>810</v>
      </c>
      <c r="C6004" s="102" t="s">
        <v>811</v>
      </c>
      <c r="D6004" s="191">
        <v>45841.0</v>
      </c>
      <c r="E6004" s="102" t="s">
        <v>453</v>
      </c>
      <c r="F6004" s="102" t="s">
        <v>453</v>
      </c>
    </row>
    <row r="6005" hidden="1">
      <c r="A6005" s="102" t="s">
        <v>2776</v>
      </c>
      <c r="B6005" s="102" t="s">
        <v>629</v>
      </c>
      <c r="C6005" s="102" t="s">
        <v>630</v>
      </c>
      <c r="D6005" s="191">
        <v>45841.0</v>
      </c>
      <c r="E6005" s="102" t="s">
        <v>453</v>
      </c>
      <c r="F6005" s="102" t="s">
        <v>453</v>
      </c>
    </row>
    <row r="6006" hidden="1">
      <c r="A6006" s="102" t="s">
        <v>2776</v>
      </c>
      <c r="B6006" s="102" t="s">
        <v>486</v>
      </c>
      <c r="C6006" s="102" t="s">
        <v>487</v>
      </c>
      <c r="D6006" s="191">
        <v>45841.0</v>
      </c>
      <c r="E6006" s="102" t="s">
        <v>453</v>
      </c>
      <c r="F6006" s="102" t="s">
        <v>453</v>
      </c>
    </row>
    <row r="6007" hidden="1">
      <c r="A6007" s="102" t="s">
        <v>2776</v>
      </c>
      <c r="B6007" s="102" t="s">
        <v>458</v>
      </c>
      <c r="C6007" s="102" t="s">
        <v>459</v>
      </c>
      <c r="D6007" s="191">
        <v>45841.0</v>
      </c>
      <c r="E6007" s="102" t="s">
        <v>453</v>
      </c>
      <c r="F6007" s="102" t="s">
        <v>453</v>
      </c>
    </row>
    <row r="6008" hidden="1">
      <c r="A6008" s="102" t="s">
        <v>2776</v>
      </c>
      <c r="B6008" s="102" t="s">
        <v>451</v>
      </c>
      <c r="C6008" s="102" t="s">
        <v>452</v>
      </c>
      <c r="D6008" s="191">
        <v>45841.0</v>
      </c>
      <c r="E6008" s="102" t="s">
        <v>453</v>
      </c>
      <c r="F6008" s="102" t="s">
        <v>453</v>
      </c>
    </row>
    <row r="6009" hidden="1">
      <c r="A6009" s="102" t="s">
        <v>2684</v>
      </c>
      <c r="B6009" s="102" t="s">
        <v>707</v>
      </c>
      <c r="C6009" s="102" t="s">
        <v>708</v>
      </c>
      <c r="D6009" s="191">
        <v>45872.0</v>
      </c>
      <c r="E6009" s="102" t="s">
        <v>472</v>
      </c>
      <c r="F6009" s="102" t="s">
        <v>472</v>
      </c>
    </row>
    <row r="6010" hidden="1">
      <c r="A6010" s="102" t="s">
        <v>2684</v>
      </c>
      <c r="B6010" s="102" t="s">
        <v>508</v>
      </c>
      <c r="C6010" s="102" t="s">
        <v>509</v>
      </c>
      <c r="D6010" s="191">
        <v>45872.0</v>
      </c>
      <c r="E6010" s="102" t="s">
        <v>472</v>
      </c>
      <c r="F6010" s="102" t="s">
        <v>472</v>
      </c>
    </row>
    <row r="6011" hidden="1">
      <c r="A6011" s="102" t="s">
        <v>2684</v>
      </c>
      <c r="B6011" s="102" t="s">
        <v>504</v>
      </c>
      <c r="C6011" s="102" t="s">
        <v>505</v>
      </c>
      <c r="D6011" s="191">
        <v>45872.0</v>
      </c>
      <c r="E6011" s="102" t="s">
        <v>472</v>
      </c>
      <c r="F6011" s="102" t="s">
        <v>472</v>
      </c>
    </row>
    <row r="6012" hidden="1">
      <c r="A6012" s="102" t="s">
        <v>2684</v>
      </c>
      <c r="B6012" s="102" t="s">
        <v>496</v>
      </c>
      <c r="C6012" s="102" t="s">
        <v>497</v>
      </c>
      <c r="D6012" s="191">
        <v>45872.0</v>
      </c>
      <c r="E6012" s="102" t="s">
        <v>472</v>
      </c>
      <c r="F6012" s="102" t="s">
        <v>472</v>
      </c>
    </row>
    <row r="6013" hidden="1">
      <c r="A6013" s="102" t="s">
        <v>2684</v>
      </c>
      <c r="B6013" s="102" t="s">
        <v>490</v>
      </c>
      <c r="C6013" s="102" t="s">
        <v>491</v>
      </c>
      <c r="D6013" s="191">
        <v>45872.0</v>
      </c>
      <c r="E6013" s="102" t="s">
        <v>472</v>
      </c>
      <c r="F6013" s="102" t="s">
        <v>472</v>
      </c>
    </row>
    <row r="6014" hidden="1">
      <c r="A6014" s="102" t="s">
        <v>2694</v>
      </c>
      <c r="B6014" s="102" t="s">
        <v>870</v>
      </c>
      <c r="C6014" s="102" t="s">
        <v>871</v>
      </c>
      <c r="D6014" s="191">
        <v>45903.0</v>
      </c>
      <c r="E6014" s="102" t="s">
        <v>306</v>
      </c>
      <c r="F6014" s="102" t="s">
        <v>306</v>
      </c>
    </row>
    <row r="6015" hidden="1">
      <c r="A6015" s="102" t="s">
        <v>2694</v>
      </c>
      <c r="B6015" s="102" t="s">
        <v>849</v>
      </c>
      <c r="C6015" s="102" t="s">
        <v>850</v>
      </c>
      <c r="D6015" s="191">
        <v>45903.0</v>
      </c>
      <c r="E6015" s="102" t="s">
        <v>306</v>
      </c>
      <c r="F6015" s="102" t="s">
        <v>306</v>
      </c>
    </row>
    <row r="6016" hidden="1">
      <c r="A6016" s="102" t="s">
        <v>2694</v>
      </c>
      <c r="B6016" s="102" t="s">
        <v>730</v>
      </c>
      <c r="C6016" s="102" t="s">
        <v>731</v>
      </c>
      <c r="D6016" s="191">
        <v>45903.0</v>
      </c>
      <c r="E6016" s="102" t="s">
        <v>306</v>
      </c>
      <c r="F6016" s="102" t="s">
        <v>306</v>
      </c>
    </row>
    <row r="6017" hidden="1">
      <c r="A6017" s="102" t="s">
        <v>2694</v>
      </c>
      <c r="B6017" s="102" t="s">
        <v>670</v>
      </c>
      <c r="C6017" s="102" t="s">
        <v>671</v>
      </c>
      <c r="D6017" s="191">
        <v>45903.0</v>
      </c>
      <c r="E6017" s="102" t="s">
        <v>306</v>
      </c>
      <c r="F6017" s="102" t="s">
        <v>306</v>
      </c>
    </row>
    <row r="6018" hidden="1">
      <c r="A6018" s="102" t="s">
        <v>2694</v>
      </c>
      <c r="B6018" s="102" t="s">
        <v>418</v>
      </c>
      <c r="C6018" s="102" t="s">
        <v>419</v>
      </c>
      <c r="D6018" s="191">
        <v>45903.0</v>
      </c>
      <c r="E6018" s="102" t="s">
        <v>306</v>
      </c>
      <c r="F6018" s="102" t="s">
        <v>306</v>
      </c>
    </row>
    <row r="6019" hidden="1">
      <c r="A6019" s="102" t="s">
        <v>2694</v>
      </c>
      <c r="B6019" s="102" t="s">
        <v>415</v>
      </c>
      <c r="C6019" s="102" t="s">
        <v>416</v>
      </c>
      <c r="D6019" s="191">
        <v>45903.0</v>
      </c>
      <c r="E6019" s="102" t="s">
        <v>306</v>
      </c>
      <c r="F6019" s="102" t="s">
        <v>306</v>
      </c>
    </row>
    <row r="6020" hidden="1">
      <c r="A6020" s="102" t="s">
        <v>2765</v>
      </c>
      <c r="B6020" s="102" t="s">
        <v>812</v>
      </c>
      <c r="C6020" s="102" t="s">
        <v>813</v>
      </c>
      <c r="D6020" s="191">
        <v>45933.0</v>
      </c>
      <c r="E6020" s="102" t="s">
        <v>293</v>
      </c>
      <c r="F6020" s="102" t="s">
        <v>293</v>
      </c>
    </row>
    <row r="6021" hidden="1">
      <c r="A6021" s="102" t="s">
        <v>2765</v>
      </c>
      <c r="B6021" s="102" t="s">
        <v>574</v>
      </c>
      <c r="C6021" s="102" t="s">
        <v>575</v>
      </c>
      <c r="D6021" s="191">
        <v>45933.0</v>
      </c>
      <c r="E6021" s="102" t="s">
        <v>293</v>
      </c>
      <c r="F6021" s="102" t="s">
        <v>293</v>
      </c>
    </row>
    <row r="6022" hidden="1">
      <c r="A6022" s="102" t="s">
        <v>2765</v>
      </c>
      <c r="B6022" s="102" t="s">
        <v>561</v>
      </c>
      <c r="C6022" s="102" t="s">
        <v>562</v>
      </c>
      <c r="D6022" s="191">
        <v>45933.0</v>
      </c>
      <c r="E6022" s="102" t="s">
        <v>293</v>
      </c>
      <c r="F6022" s="102" t="s">
        <v>293</v>
      </c>
    </row>
    <row r="6023" hidden="1">
      <c r="A6023" s="102" t="s">
        <v>2738</v>
      </c>
      <c r="B6023" s="102" t="s">
        <v>818</v>
      </c>
      <c r="C6023" s="102" t="s">
        <v>819</v>
      </c>
      <c r="D6023" s="191">
        <v>45841.0</v>
      </c>
      <c r="E6023" s="102" t="s">
        <v>27</v>
      </c>
      <c r="F6023" s="102" t="s">
        <v>27</v>
      </c>
    </row>
    <row r="6024" hidden="1">
      <c r="A6024" s="102" t="s">
        <v>2738</v>
      </c>
      <c r="B6024" s="102" t="s">
        <v>799</v>
      </c>
      <c r="C6024" s="102" t="s">
        <v>800</v>
      </c>
      <c r="D6024" s="192">
        <v>45841.0</v>
      </c>
      <c r="E6024" s="102" t="s">
        <v>27</v>
      </c>
      <c r="F6024" s="102" t="s">
        <v>27</v>
      </c>
    </row>
    <row r="6025" hidden="1">
      <c r="A6025" s="102" t="s">
        <v>2738</v>
      </c>
      <c r="B6025" s="102" t="s">
        <v>69</v>
      </c>
      <c r="C6025" s="102" t="s">
        <v>70</v>
      </c>
      <c r="D6025" s="172">
        <v>45841.0</v>
      </c>
      <c r="E6025" s="102" t="s">
        <v>27</v>
      </c>
      <c r="F6025" s="102" t="s">
        <v>27</v>
      </c>
    </row>
    <row r="6026" hidden="1">
      <c r="A6026" s="102" t="s">
        <v>2738</v>
      </c>
      <c r="B6026" s="102" t="s">
        <v>63</v>
      </c>
      <c r="C6026" s="102" t="s">
        <v>64</v>
      </c>
      <c r="D6026" s="191">
        <v>45841.0</v>
      </c>
      <c r="E6026" s="102" t="s">
        <v>27</v>
      </c>
      <c r="F6026" s="102" t="s">
        <v>27</v>
      </c>
    </row>
    <row r="6027" hidden="1">
      <c r="A6027" s="102" t="s">
        <v>2738</v>
      </c>
      <c r="B6027" s="102" t="s">
        <v>57</v>
      </c>
      <c r="C6027" s="102" t="s">
        <v>58</v>
      </c>
      <c r="D6027" s="191">
        <v>45841.0</v>
      </c>
      <c r="E6027" s="102" t="s">
        <v>27</v>
      </c>
      <c r="F6027" s="102" t="s">
        <v>27</v>
      </c>
    </row>
    <row r="6028" hidden="1">
      <c r="A6028" s="102" t="s">
        <v>2738</v>
      </c>
      <c r="B6028" s="102" t="s">
        <v>53</v>
      </c>
      <c r="C6028" s="102" t="s">
        <v>54</v>
      </c>
      <c r="D6028" s="191">
        <v>45841.0</v>
      </c>
      <c r="E6028" s="102" t="s">
        <v>27</v>
      </c>
      <c r="F6028" s="102" t="s">
        <v>27</v>
      </c>
    </row>
    <row r="6029" hidden="1">
      <c r="A6029" s="102" t="s">
        <v>2738</v>
      </c>
      <c r="B6029" s="102" t="s">
        <v>43</v>
      </c>
      <c r="C6029" s="102" t="s">
        <v>44</v>
      </c>
      <c r="D6029" s="191">
        <v>45841.0</v>
      </c>
      <c r="E6029" s="102" t="s">
        <v>27</v>
      </c>
      <c r="F6029" s="102" t="s">
        <v>27</v>
      </c>
    </row>
    <row r="6030" hidden="1">
      <c r="A6030" s="102" t="s">
        <v>2738</v>
      </c>
      <c r="B6030" s="102" t="s">
        <v>31</v>
      </c>
      <c r="C6030" s="102" t="s">
        <v>32</v>
      </c>
      <c r="D6030" s="191">
        <v>45841.0</v>
      </c>
      <c r="E6030" s="102" t="s">
        <v>27</v>
      </c>
      <c r="F6030" s="102" t="s">
        <v>27</v>
      </c>
    </row>
    <row r="6031" hidden="1">
      <c r="A6031" s="102" t="s">
        <v>2738</v>
      </c>
      <c r="B6031" s="102" t="s">
        <v>23</v>
      </c>
      <c r="C6031" s="102" t="s">
        <v>25</v>
      </c>
      <c r="D6031" s="191">
        <v>45841.0</v>
      </c>
      <c r="E6031" s="102" t="s">
        <v>27</v>
      </c>
      <c r="F6031" s="102" t="s">
        <v>27</v>
      </c>
    </row>
    <row r="6032" hidden="1">
      <c r="A6032" s="102" t="s">
        <v>2695</v>
      </c>
      <c r="B6032" s="102" t="s">
        <v>849</v>
      </c>
      <c r="C6032" s="102" t="s">
        <v>850</v>
      </c>
      <c r="D6032" s="191">
        <v>45964.0</v>
      </c>
      <c r="E6032" s="102" t="s">
        <v>306</v>
      </c>
      <c r="F6032" s="102" t="s">
        <v>306</v>
      </c>
    </row>
    <row r="6033" hidden="1">
      <c r="A6033" s="102" t="s">
        <v>2695</v>
      </c>
      <c r="B6033" s="102" t="s">
        <v>730</v>
      </c>
      <c r="C6033" s="102" t="s">
        <v>731</v>
      </c>
      <c r="D6033" s="191">
        <v>45964.0</v>
      </c>
      <c r="E6033" s="102" t="s">
        <v>306</v>
      </c>
      <c r="F6033" s="102" t="s">
        <v>306</v>
      </c>
    </row>
    <row r="6034" hidden="1">
      <c r="A6034" s="102" t="s">
        <v>2695</v>
      </c>
      <c r="B6034" s="102" t="s">
        <v>681</v>
      </c>
      <c r="C6034" s="102" t="s">
        <v>682</v>
      </c>
      <c r="D6034" s="191">
        <v>45964.0</v>
      </c>
      <c r="E6034" s="102" t="s">
        <v>306</v>
      </c>
      <c r="F6034" s="102" t="s">
        <v>306</v>
      </c>
    </row>
    <row r="6035" hidden="1">
      <c r="A6035" s="102" t="s">
        <v>2695</v>
      </c>
      <c r="B6035" s="102" t="s">
        <v>670</v>
      </c>
      <c r="C6035" s="102" t="s">
        <v>671</v>
      </c>
      <c r="D6035" s="191">
        <v>45964.0</v>
      </c>
      <c r="E6035" s="102" t="s">
        <v>306</v>
      </c>
      <c r="F6035" s="102" t="s">
        <v>306</v>
      </c>
    </row>
    <row r="6036" hidden="1">
      <c r="A6036" s="102" t="s">
        <v>2695</v>
      </c>
      <c r="B6036" s="102" t="s">
        <v>418</v>
      </c>
      <c r="C6036" s="102" t="s">
        <v>419</v>
      </c>
      <c r="D6036" s="191">
        <v>45964.0</v>
      </c>
      <c r="E6036" s="102" t="s">
        <v>306</v>
      </c>
      <c r="F6036" s="102" t="s">
        <v>306</v>
      </c>
    </row>
    <row r="6037" hidden="1">
      <c r="A6037" s="102" t="s">
        <v>2695</v>
      </c>
      <c r="B6037" s="102" t="s">
        <v>415</v>
      </c>
      <c r="C6037" s="102" t="s">
        <v>416</v>
      </c>
      <c r="D6037" s="191">
        <v>45964.0</v>
      </c>
      <c r="E6037" s="102" t="s">
        <v>306</v>
      </c>
      <c r="F6037" s="102" t="s">
        <v>306</v>
      </c>
    </row>
    <row r="6038" hidden="1">
      <c r="A6038" s="102" t="s">
        <v>2695</v>
      </c>
      <c r="B6038" s="102" t="s">
        <v>408</v>
      </c>
      <c r="C6038" s="102" t="s">
        <v>409</v>
      </c>
      <c r="D6038" s="172">
        <v>45964.0</v>
      </c>
      <c r="E6038" s="102" t="s">
        <v>306</v>
      </c>
      <c r="F6038" s="102" t="s">
        <v>306</v>
      </c>
    </row>
    <row r="6039" hidden="1">
      <c r="A6039" s="102" t="s">
        <v>2695</v>
      </c>
      <c r="B6039" s="102" t="s">
        <v>330</v>
      </c>
      <c r="C6039" s="102" t="s">
        <v>331</v>
      </c>
      <c r="D6039" s="191">
        <v>45964.0</v>
      </c>
      <c r="E6039" s="102" t="s">
        <v>306</v>
      </c>
      <c r="F6039" s="102" t="s">
        <v>306</v>
      </c>
    </row>
    <row r="6040" hidden="1">
      <c r="A6040" s="102" t="s">
        <v>2695</v>
      </c>
      <c r="B6040" s="102" t="s">
        <v>264</v>
      </c>
      <c r="C6040" s="102" t="s">
        <v>265</v>
      </c>
      <c r="D6040" s="191">
        <v>45964.0</v>
      </c>
      <c r="E6040" s="102" t="s">
        <v>232</v>
      </c>
      <c r="F6040" s="102" t="s">
        <v>306</v>
      </c>
    </row>
    <row r="6041" hidden="1">
      <c r="A6041" s="102" t="s">
        <v>2728</v>
      </c>
      <c r="B6041" s="102" t="s">
        <v>768</v>
      </c>
      <c r="C6041" s="102" t="s">
        <v>769</v>
      </c>
      <c r="D6041" s="191">
        <v>45994.0</v>
      </c>
      <c r="E6041" s="102" t="s">
        <v>141</v>
      </c>
      <c r="F6041" s="102" t="s">
        <v>141</v>
      </c>
    </row>
    <row r="6042" hidden="1">
      <c r="A6042" s="102" t="s">
        <v>2728</v>
      </c>
      <c r="B6042" s="102" t="s">
        <v>719</v>
      </c>
      <c r="C6042" s="102" t="s">
        <v>720</v>
      </c>
      <c r="D6042" s="191">
        <v>45994.0</v>
      </c>
      <c r="E6042" s="102" t="s">
        <v>141</v>
      </c>
      <c r="F6042" s="102" t="s">
        <v>141</v>
      </c>
    </row>
    <row r="6043" hidden="1">
      <c r="A6043" s="102" t="s">
        <v>2728</v>
      </c>
      <c r="B6043" s="102" t="s">
        <v>160</v>
      </c>
      <c r="C6043" s="102" t="s">
        <v>161</v>
      </c>
      <c r="D6043" s="191">
        <v>45994.0</v>
      </c>
      <c r="E6043" s="102" t="s">
        <v>141</v>
      </c>
      <c r="F6043" s="102" t="s">
        <v>141</v>
      </c>
    </row>
    <row r="6044" hidden="1">
      <c r="A6044" s="102" t="s">
        <v>2728</v>
      </c>
      <c r="B6044" s="102" t="s">
        <v>147</v>
      </c>
      <c r="C6044" s="102" t="s">
        <v>148</v>
      </c>
      <c r="D6044" s="191">
        <v>45994.0</v>
      </c>
      <c r="E6044" s="102" t="s">
        <v>141</v>
      </c>
      <c r="F6044" s="102" t="s">
        <v>141</v>
      </c>
    </row>
    <row r="6045" hidden="1">
      <c r="A6045" s="102" t="s">
        <v>2777</v>
      </c>
      <c r="B6045" s="102" t="s">
        <v>916</v>
      </c>
      <c r="C6045" s="102" t="s">
        <v>917</v>
      </c>
      <c r="D6045" s="191">
        <v>45964.0</v>
      </c>
      <c r="E6045" s="102" t="s">
        <v>453</v>
      </c>
      <c r="F6045" s="102" t="s">
        <v>453</v>
      </c>
    </row>
    <row r="6046" hidden="1">
      <c r="A6046" s="102" t="s">
        <v>2777</v>
      </c>
      <c r="B6046" s="102" t="s">
        <v>873</v>
      </c>
      <c r="C6046" s="102" t="s">
        <v>874</v>
      </c>
      <c r="D6046" s="191">
        <v>45964.0</v>
      </c>
      <c r="E6046" s="102" t="s">
        <v>453</v>
      </c>
      <c r="F6046" s="102" t="s">
        <v>453</v>
      </c>
    </row>
    <row r="6047" hidden="1">
      <c r="A6047" s="102" t="s">
        <v>2777</v>
      </c>
      <c r="B6047" s="102" t="s">
        <v>810</v>
      </c>
      <c r="C6047" s="102" t="s">
        <v>811</v>
      </c>
      <c r="D6047" s="191">
        <v>45964.0</v>
      </c>
      <c r="E6047" s="102" t="s">
        <v>453</v>
      </c>
      <c r="F6047" s="102" t="s">
        <v>453</v>
      </c>
    </row>
    <row r="6048" hidden="1">
      <c r="A6048" s="102" t="s">
        <v>2777</v>
      </c>
      <c r="B6048" s="102" t="s">
        <v>629</v>
      </c>
      <c r="C6048" s="102" t="s">
        <v>630</v>
      </c>
      <c r="D6048" s="191">
        <v>45964.0</v>
      </c>
      <c r="E6048" s="102" t="s">
        <v>453</v>
      </c>
      <c r="F6048" s="102" t="s">
        <v>453</v>
      </c>
    </row>
    <row r="6049" hidden="1">
      <c r="A6049" s="102" t="s">
        <v>2777</v>
      </c>
      <c r="B6049" s="102" t="s">
        <v>486</v>
      </c>
      <c r="C6049" s="102" t="s">
        <v>487</v>
      </c>
      <c r="D6049" s="191">
        <v>45964.0</v>
      </c>
      <c r="E6049" s="102" t="s">
        <v>453</v>
      </c>
      <c r="F6049" s="102" t="s">
        <v>453</v>
      </c>
    </row>
    <row r="6050" hidden="1">
      <c r="A6050" s="102" t="s">
        <v>2777</v>
      </c>
      <c r="B6050" s="102" t="s">
        <v>458</v>
      </c>
      <c r="C6050" s="102" t="s">
        <v>459</v>
      </c>
      <c r="D6050" s="191">
        <v>45964.0</v>
      </c>
      <c r="E6050" s="102" t="s">
        <v>453</v>
      </c>
      <c r="F6050" s="102" t="s">
        <v>453</v>
      </c>
    </row>
    <row r="6051" hidden="1">
      <c r="A6051" s="102" t="s">
        <v>2777</v>
      </c>
      <c r="B6051" s="102" t="s">
        <v>451</v>
      </c>
      <c r="C6051" s="102" t="s">
        <v>452</v>
      </c>
      <c r="D6051" s="191">
        <v>45964.0</v>
      </c>
      <c r="E6051" s="102" t="s">
        <v>453</v>
      </c>
      <c r="F6051" s="102" t="s">
        <v>453</v>
      </c>
    </row>
    <row r="6052" hidden="1">
      <c r="A6052" s="102" t="s">
        <v>2727</v>
      </c>
      <c r="B6052" s="102" t="s">
        <v>768</v>
      </c>
      <c r="C6052" s="102" t="s">
        <v>769</v>
      </c>
      <c r="D6052" s="191">
        <v>45933.0</v>
      </c>
      <c r="E6052" s="102" t="s">
        <v>141</v>
      </c>
      <c r="F6052" s="102" t="s">
        <v>141</v>
      </c>
    </row>
    <row r="6053" hidden="1">
      <c r="A6053" s="102" t="s">
        <v>2727</v>
      </c>
      <c r="B6053" s="102" t="s">
        <v>719</v>
      </c>
      <c r="C6053" s="102" t="s">
        <v>720</v>
      </c>
      <c r="D6053" s="191">
        <v>45933.0</v>
      </c>
      <c r="E6053" s="102" t="s">
        <v>141</v>
      </c>
      <c r="F6053" s="102" t="s">
        <v>141</v>
      </c>
    </row>
    <row r="6054" hidden="1">
      <c r="A6054" s="102" t="s">
        <v>2727</v>
      </c>
      <c r="B6054" s="102" t="s">
        <v>160</v>
      </c>
      <c r="C6054" s="102" t="s">
        <v>161</v>
      </c>
      <c r="D6054" s="191">
        <v>45933.0</v>
      </c>
      <c r="E6054" s="102" t="s">
        <v>141</v>
      </c>
      <c r="F6054" s="102" t="s">
        <v>141</v>
      </c>
    </row>
    <row r="6055" hidden="1">
      <c r="A6055" s="102" t="s">
        <v>2727</v>
      </c>
      <c r="B6055" s="102" t="s">
        <v>147</v>
      </c>
      <c r="C6055" s="102" t="s">
        <v>148</v>
      </c>
      <c r="D6055" s="191">
        <v>45933.0</v>
      </c>
      <c r="E6055" s="102" t="s">
        <v>141</v>
      </c>
      <c r="F6055" s="102" t="s">
        <v>141</v>
      </c>
    </row>
    <row r="6056" hidden="1">
      <c r="A6056" s="102" t="s">
        <v>2647</v>
      </c>
      <c r="B6056" s="102" t="s">
        <v>906</v>
      </c>
      <c r="C6056" s="102" t="s">
        <v>907</v>
      </c>
      <c r="D6056" s="191">
        <v>45872.0</v>
      </c>
      <c r="E6056" s="102" t="s">
        <v>225</v>
      </c>
      <c r="F6056" s="102" t="s">
        <v>225</v>
      </c>
    </row>
    <row r="6057">
      <c r="A6057" s="102" t="s">
        <v>2647</v>
      </c>
      <c r="B6057" s="102" t="s">
        <v>621</v>
      </c>
      <c r="C6057" s="102" t="s">
        <v>622</v>
      </c>
      <c r="D6057" s="191">
        <v>45872.0</v>
      </c>
      <c r="E6057" s="102" t="s">
        <v>225</v>
      </c>
      <c r="F6057" s="102" t="s">
        <v>225</v>
      </c>
    </row>
    <row r="6058" hidden="1">
      <c r="A6058" s="102" t="s">
        <v>2647</v>
      </c>
      <c r="B6058" s="102" t="s">
        <v>369</v>
      </c>
      <c r="C6058" s="102" t="s">
        <v>39</v>
      </c>
      <c r="D6058" s="191">
        <v>45872.0</v>
      </c>
      <c r="E6058" s="102" t="s">
        <v>225</v>
      </c>
      <c r="F6058" s="102" t="s">
        <v>225</v>
      </c>
    </row>
    <row r="6059" hidden="1">
      <c r="A6059" s="102" t="s">
        <v>2647</v>
      </c>
      <c r="B6059" s="102" t="s">
        <v>338</v>
      </c>
      <c r="C6059" s="102" t="s">
        <v>339</v>
      </c>
      <c r="D6059" s="191">
        <v>45872.0</v>
      </c>
      <c r="E6059" s="102" t="s">
        <v>225</v>
      </c>
      <c r="F6059" s="102" t="s">
        <v>225</v>
      </c>
    </row>
    <row r="6060" hidden="1">
      <c r="A6060" s="102" t="s">
        <v>2647</v>
      </c>
      <c r="B6060" s="102" t="s">
        <v>246</v>
      </c>
      <c r="C6060" s="102" t="s">
        <v>130</v>
      </c>
      <c r="D6060" s="191">
        <v>45872.0</v>
      </c>
      <c r="E6060" s="102" t="s">
        <v>225</v>
      </c>
      <c r="F6060" s="102" t="s">
        <v>225</v>
      </c>
    </row>
    <row r="6061" hidden="1">
      <c r="A6061" s="102" t="s">
        <v>2747</v>
      </c>
      <c r="B6061" s="102" t="s">
        <v>923</v>
      </c>
      <c r="C6061" s="102" t="s">
        <v>924</v>
      </c>
      <c r="D6061" s="191">
        <v>45994.0</v>
      </c>
      <c r="E6061" s="102" t="s">
        <v>86</v>
      </c>
      <c r="F6061" s="102" t="s">
        <v>86</v>
      </c>
    </row>
    <row r="6062" hidden="1">
      <c r="A6062" s="102" t="s">
        <v>2747</v>
      </c>
      <c r="B6062" s="102" t="s">
        <v>919</v>
      </c>
      <c r="C6062" s="102" t="s">
        <v>920</v>
      </c>
      <c r="D6062" s="191">
        <v>45994.0</v>
      </c>
      <c r="E6062" s="102" t="s">
        <v>86</v>
      </c>
      <c r="F6062" s="102" t="s">
        <v>86</v>
      </c>
    </row>
    <row r="6063" hidden="1">
      <c r="A6063" s="102" t="s">
        <v>2747</v>
      </c>
      <c r="B6063" s="102" t="s">
        <v>880</v>
      </c>
      <c r="C6063" s="102" t="s">
        <v>881</v>
      </c>
      <c r="D6063" s="191">
        <v>45994.0</v>
      </c>
      <c r="E6063" s="102" t="s">
        <v>86</v>
      </c>
      <c r="F6063" s="102" t="s">
        <v>86</v>
      </c>
    </row>
    <row r="6064" hidden="1">
      <c r="A6064" s="102" t="s">
        <v>2747</v>
      </c>
      <c r="B6064" s="102" t="s">
        <v>823</v>
      </c>
      <c r="C6064" s="102" t="s">
        <v>824</v>
      </c>
      <c r="D6064" s="106">
        <v>45994.0</v>
      </c>
      <c r="E6064" s="102" t="s">
        <v>86</v>
      </c>
      <c r="F6064" s="102" t="s">
        <v>86</v>
      </c>
    </row>
    <row r="6065" hidden="1">
      <c r="A6065" s="102" t="s">
        <v>2747</v>
      </c>
      <c r="B6065" s="102" t="s">
        <v>105</v>
      </c>
      <c r="C6065" s="102" t="s">
        <v>106</v>
      </c>
      <c r="D6065" s="191">
        <v>45994.0</v>
      </c>
      <c r="E6065" s="102" t="s">
        <v>86</v>
      </c>
      <c r="F6065" s="102" t="s">
        <v>86</v>
      </c>
    </row>
    <row r="6066" hidden="1">
      <c r="A6066" s="102" t="s">
        <v>2747</v>
      </c>
      <c r="B6066" s="102" t="s">
        <v>96</v>
      </c>
      <c r="C6066" s="102" t="s">
        <v>97</v>
      </c>
      <c r="D6066" s="191">
        <v>45994.0</v>
      </c>
      <c r="E6066" s="102" t="s">
        <v>86</v>
      </c>
      <c r="F6066" s="102" t="s">
        <v>86</v>
      </c>
    </row>
    <row r="6067" hidden="1">
      <c r="A6067" s="102" t="s">
        <v>2747</v>
      </c>
      <c r="B6067" s="102" t="s">
        <v>79</v>
      </c>
      <c r="C6067" s="102" t="s">
        <v>80</v>
      </c>
      <c r="D6067" s="191">
        <v>45994.0</v>
      </c>
      <c r="E6067" s="102" t="s">
        <v>86</v>
      </c>
      <c r="F6067" s="102" t="s">
        <v>86</v>
      </c>
    </row>
    <row r="6068" hidden="1">
      <c r="A6068" s="102" t="s">
        <v>2705</v>
      </c>
      <c r="B6068" s="102" t="s">
        <v>830</v>
      </c>
      <c r="C6068" s="102" t="s">
        <v>831</v>
      </c>
      <c r="D6068" s="191">
        <v>45994.0</v>
      </c>
      <c r="E6068" s="102" t="s">
        <v>327</v>
      </c>
      <c r="F6068" s="102" t="s">
        <v>327</v>
      </c>
    </row>
    <row r="6069" hidden="1">
      <c r="A6069" s="102" t="s">
        <v>2705</v>
      </c>
      <c r="B6069" s="102" t="s">
        <v>626</v>
      </c>
      <c r="C6069" s="102" t="s">
        <v>627</v>
      </c>
      <c r="D6069" s="191">
        <v>45994.0</v>
      </c>
      <c r="E6069" s="102" t="s">
        <v>327</v>
      </c>
      <c r="F6069" s="102" t="s">
        <v>327</v>
      </c>
    </row>
    <row r="6070" hidden="1">
      <c r="A6070" s="102" t="s">
        <v>2705</v>
      </c>
      <c r="B6070" s="102" t="s">
        <v>615</v>
      </c>
      <c r="C6070" s="102" t="s">
        <v>616</v>
      </c>
      <c r="D6070" s="172">
        <v>45994.0</v>
      </c>
      <c r="E6070" s="102" t="s">
        <v>327</v>
      </c>
      <c r="F6070" s="102" t="s">
        <v>327</v>
      </c>
    </row>
    <row r="6071" hidden="1">
      <c r="A6071" s="102" t="s">
        <v>2705</v>
      </c>
      <c r="B6071" s="102" t="s">
        <v>405</v>
      </c>
      <c r="C6071" s="102" t="s">
        <v>406</v>
      </c>
      <c r="D6071" s="191">
        <v>45994.0</v>
      </c>
      <c r="E6071" s="102" t="s">
        <v>327</v>
      </c>
      <c r="F6071" s="102" t="s">
        <v>327</v>
      </c>
    </row>
    <row r="6072" hidden="1">
      <c r="A6072" s="102" t="s">
        <v>2705</v>
      </c>
      <c r="B6072" s="102" t="s">
        <v>376</v>
      </c>
      <c r="C6072" s="102" t="s">
        <v>377</v>
      </c>
      <c r="D6072" s="191">
        <v>45994.0</v>
      </c>
      <c r="E6072" s="102" t="s">
        <v>327</v>
      </c>
      <c r="F6072" s="102" t="s">
        <v>327</v>
      </c>
    </row>
    <row r="6073" hidden="1">
      <c r="A6073" s="102" t="s">
        <v>2705</v>
      </c>
      <c r="B6073" s="102" t="s">
        <v>333</v>
      </c>
      <c r="C6073" s="102" t="s">
        <v>268</v>
      </c>
      <c r="D6073" s="191">
        <v>45994.0</v>
      </c>
      <c r="E6073" s="102" t="s">
        <v>327</v>
      </c>
      <c r="F6073" s="102" t="s">
        <v>327</v>
      </c>
    </row>
    <row r="6074" hidden="1">
      <c r="A6074" s="102" t="s">
        <v>2739</v>
      </c>
      <c r="B6074" s="102" t="s">
        <v>69</v>
      </c>
      <c r="C6074" s="102" t="s">
        <v>70</v>
      </c>
      <c r="D6074" s="172">
        <v>45994.0</v>
      </c>
      <c r="E6074" s="102" t="s">
        <v>27</v>
      </c>
      <c r="F6074" s="102" t="s">
        <v>27</v>
      </c>
    </row>
    <row r="6075" hidden="1">
      <c r="A6075" s="102" t="s">
        <v>2739</v>
      </c>
      <c r="B6075" s="102" t="s">
        <v>63</v>
      </c>
      <c r="C6075" s="102" t="s">
        <v>64</v>
      </c>
      <c r="D6075" s="191">
        <v>45994.0</v>
      </c>
      <c r="E6075" s="102" t="s">
        <v>27</v>
      </c>
      <c r="F6075" s="102" t="s">
        <v>27</v>
      </c>
    </row>
    <row r="6076" hidden="1">
      <c r="A6076" s="102" t="s">
        <v>2739</v>
      </c>
      <c r="B6076" s="102" t="s">
        <v>57</v>
      </c>
      <c r="C6076" s="102" t="s">
        <v>58</v>
      </c>
      <c r="D6076" s="191">
        <v>45994.0</v>
      </c>
      <c r="E6076" s="102" t="s">
        <v>27</v>
      </c>
      <c r="F6076" s="102" t="s">
        <v>27</v>
      </c>
    </row>
    <row r="6077" hidden="1">
      <c r="A6077" s="102" t="s">
        <v>2739</v>
      </c>
      <c r="B6077" s="102" t="s">
        <v>53</v>
      </c>
      <c r="C6077" s="102" t="s">
        <v>54</v>
      </c>
      <c r="D6077" s="191">
        <v>45994.0</v>
      </c>
      <c r="E6077" s="102" t="s">
        <v>27</v>
      </c>
      <c r="F6077" s="102" t="s">
        <v>27</v>
      </c>
    </row>
    <row r="6078" hidden="1">
      <c r="A6078" s="102" t="s">
        <v>2739</v>
      </c>
      <c r="B6078" s="102" t="s">
        <v>43</v>
      </c>
      <c r="C6078" s="102" t="s">
        <v>44</v>
      </c>
      <c r="D6078" s="191">
        <v>45994.0</v>
      </c>
      <c r="E6078" s="102" t="s">
        <v>27</v>
      </c>
      <c r="F6078" s="102" t="s">
        <v>27</v>
      </c>
    </row>
    <row r="6079" hidden="1">
      <c r="A6079" s="102" t="s">
        <v>2739</v>
      </c>
      <c r="B6079" s="102" t="s">
        <v>31</v>
      </c>
      <c r="C6079" s="102" t="s">
        <v>32</v>
      </c>
      <c r="D6079" s="191">
        <v>45994.0</v>
      </c>
      <c r="E6079" s="102" t="s">
        <v>27</v>
      </c>
      <c r="F6079" s="102" t="s">
        <v>27</v>
      </c>
    </row>
    <row r="6080" hidden="1">
      <c r="A6080" s="102" t="s">
        <v>2739</v>
      </c>
      <c r="B6080" s="102" t="s">
        <v>23</v>
      </c>
      <c r="C6080" s="102" t="s">
        <v>25</v>
      </c>
      <c r="D6080" s="191">
        <v>45994.0</v>
      </c>
      <c r="E6080" s="102" t="s">
        <v>27</v>
      </c>
      <c r="F6080" s="102" t="s">
        <v>27</v>
      </c>
    </row>
    <row r="6081" hidden="1">
      <c r="A6081" s="102" t="s">
        <v>2785</v>
      </c>
      <c r="B6081" s="102" t="s">
        <v>925</v>
      </c>
      <c r="C6081" s="102" t="s">
        <v>358</v>
      </c>
      <c r="D6081" s="191">
        <v>45994.0</v>
      </c>
      <c r="E6081" s="102" t="s">
        <v>439</v>
      </c>
      <c r="F6081" s="102" t="s">
        <v>439</v>
      </c>
    </row>
    <row r="6082" hidden="1">
      <c r="A6082" s="102" t="s">
        <v>2785</v>
      </c>
      <c r="B6082" s="102" t="s">
        <v>866</v>
      </c>
      <c r="C6082" s="102" t="s">
        <v>867</v>
      </c>
      <c r="D6082" s="191">
        <v>45994.0</v>
      </c>
      <c r="E6082" s="102" t="s">
        <v>439</v>
      </c>
      <c r="F6082" s="102" t="s">
        <v>439</v>
      </c>
    </row>
    <row r="6083" hidden="1">
      <c r="A6083" s="102" t="s">
        <v>2785</v>
      </c>
      <c r="B6083" s="102" t="s">
        <v>854</v>
      </c>
      <c r="C6083" s="102" t="s">
        <v>855</v>
      </c>
      <c r="D6083" s="191">
        <v>45994.0</v>
      </c>
      <c r="E6083" s="102" t="s">
        <v>439</v>
      </c>
      <c r="F6083" s="102" t="s">
        <v>439</v>
      </c>
    </row>
    <row r="6084" hidden="1">
      <c r="A6084" s="102" t="s">
        <v>2785</v>
      </c>
      <c r="B6084" s="102" t="s">
        <v>834</v>
      </c>
      <c r="C6084" s="102" t="s">
        <v>835</v>
      </c>
      <c r="D6084" s="191">
        <v>45994.0</v>
      </c>
      <c r="E6084" s="102" t="s">
        <v>439</v>
      </c>
      <c r="F6084" s="102" t="s">
        <v>439</v>
      </c>
    </row>
    <row r="6085" hidden="1">
      <c r="A6085" s="102" t="s">
        <v>2785</v>
      </c>
      <c r="B6085" s="102" t="s">
        <v>808</v>
      </c>
      <c r="C6085" s="102" t="s">
        <v>809</v>
      </c>
      <c r="D6085" s="191">
        <v>45994.0</v>
      </c>
      <c r="E6085" s="102" t="s">
        <v>439</v>
      </c>
      <c r="F6085" s="102" t="s">
        <v>439</v>
      </c>
    </row>
    <row r="6086" hidden="1">
      <c r="A6086" s="102" t="s">
        <v>2785</v>
      </c>
      <c r="B6086" s="102" t="s">
        <v>781</v>
      </c>
      <c r="C6086" s="102" t="s">
        <v>782</v>
      </c>
      <c r="D6086" s="191">
        <v>45994.0</v>
      </c>
      <c r="E6086" s="102" t="s">
        <v>439</v>
      </c>
      <c r="F6086" s="102" t="s">
        <v>439</v>
      </c>
    </row>
    <row r="6087" hidden="1">
      <c r="A6087" s="102" t="s">
        <v>2785</v>
      </c>
      <c r="B6087" s="102" t="s">
        <v>684</v>
      </c>
      <c r="C6087" s="102" t="s">
        <v>685</v>
      </c>
      <c r="D6087" s="191">
        <v>45994.0</v>
      </c>
      <c r="E6087" s="102" t="s">
        <v>439</v>
      </c>
      <c r="F6087" s="102" t="s">
        <v>439</v>
      </c>
    </row>
    <row r="6088" hidden="1">
      <c r="A6088" s="102" t="s">
        <v>2785</v>
      </c>
      <c r="B6088" s="102" t="s">
        <v>674</v>
      </c>
      <c r="C6088" s="102" t="s">
        <v>675</v>
      </c>
      <c r="D6088" s="191">
        <v>45994.0</v>
      </c>
      <c r="E6088" s="102" t="s">
        <v>439</v>
      </c>
      <c r="F6088" s="102" t="s">
        <v>439</v>
      </c>
    </row>
    <row r="6089" hidden="1">
      <c r="A6089" s="102" t="s">
        <v>2785</v>
      </c>
      <c r="B6089" s="102" t="s">
        <v>444</v>
      </c>
      <c r="C6089" s="102" t="s">
        <v>445</v>
      </c>
      <c r="D6089" s="191">
        <v>45994.0</v>
      </c>
      <c r="E6089" s="102" t="s">
        <v>439</v>
      </c>
      <c r="F6089" s="102" t="s">
        <v>439</v>
      </c>
    </row>
    <row r="6090" hidden="1">
      <c r="A6090" s="102" t="s">
        <v>2785</v>
      </c>
      <c r="B6090" s="102" t="s">
        <v>373</v>
      </c>
      <c r="C6090" s="102" t="s">
        <v>374</v>
      </c>
      <c r="D6090" s="191">
        <v>45994.0</v>
      </c>
      <c r="E6090" s="102" t="s">
        <v>232</v>
      </c>
      <c r="F6090" s="102" t="s">
        <v>439</v>
      </c>
    </row>
    <row r="6091" hidden="1">
      <c r="A6091" s="102" t="s">
        <v>2766</v>
      </c>
      <c r="B6091" s="102" t="s">
        <v>875</v>
      </c>
      <c r="C6091" s="102" t="s">
        <v>876</v>
      </c>
      <c r="D6091" s="102" t="s">
        <v>2767</v>
      </c>
      <c r="E6091" s="102" t="s">
        <v>293</v>
      </c>
      <c r="F6091" s="102" t="s">
        <v>293</v>
      </c>
    </row>
    <row r="6092" hidden="1">
      <c r="A6092" s="102" t="s">
        <v>2766</v>
      </c>
      <c r="B6092" s="102" t="s">
        <v>812</v>
      </c>
      <c r="C6092" s="102" t="s">
        <v>813</v>
      </c>
      <c r="D6092" s="102" t="s">
        <v>2767</v>
      </c>
      <c r="E6092" s="102" t="s">
        <v>293</v>
      </c>
      <c r="F6092" s="102" t="s">
        <v>293</v>
      </c>
    </row>
    <row r="6093" hidden="1">
      <c r="A6093" s="102" t="s">
        <v>2766</v>
      </c>
      <c r="B6093" s="102" t="s">
        <v>567</v>
      </c>
      <c r="C6093" s="102" t="s">
        <v>568</v>
      </c>
      <c r="D6093" s="102" t="s">
        <v>2767</v>
      </c>
      <c r="E6093" s="102" t="s">
        <v>293</v>
      </c>
      <c r="F6093" s="102" t="s">
        <v>293</v>
      </c>
    </row>
    <row r="6094" hidden="1">
      <c r="A6094" s="102" t="s">
        <v>2766</v>
      </c>
      <c r="B6094" s="102" t="s">
        <v>561</v>
      </c>
      <c r="C6094" s="102" t="s">
        <v>562</v>
      </c>
      <c r="D6094" s="102" t="s">
        <v>2767</v>
      </c>
      <c r="E6094" s="102" t="s">
        <v>293</v>
      </c>
      <c r="F6094" s="102" t="s">
        <v>293</v>
      </c>
    </row>
    <row r="6095" hidden="1">
      <c r="A6095" s="102" t="s">
        <v>2778</v>
      </c>
      <c r="B6095" s="102" t="s">
        <v>932</v>
      </c>
      <c r="C6095" s="102" t="s">
        <v>933</v>
      </c>
      <c r="D6095" s="102" t="s">
        <v>2707</v>
      </c>
      <c r="E6095" s="102" t="s">
        <v>453</v>
      </c>
      <c r="F6095" s="102" t="s">
        <v>453</v>
      </c>
    </row>
    <row r="6096" hidden="1">
      <c r="A6096" s="102" t="s">
        <v>2778</v>
      </c>
      <c r="B6096" s="102" t="s">
        <v>916</v>
      </c>
      <c r="C6096" s="102" t="s">
        <v>917</v>
      </c>
      <c r="D6096" s="102" t="s">
        <v>2707</v>
      </c>
      <c r="E6096" s="102" t="s">
        <v>453</v>
      </c>
      <c r="F6096" s="102" t="s">
        <v>453</v>
      </c>
    </row>
    <row r="6097" hidden="1">
      <c r="A6097" s="102" t="s">
        <v>2778</v>
      </c>
      <c r="B6097" s="102" t="s">
        <v>873</v>
      </c>
      <c r="C6097" s="102" t="s">
        <v>874</v>
      </c>
      <c r="D6097" s="102" t="s">
        <v>2707</v>
      </c>
      <c r="E6097" s="102" t="s">
        <v>453</v>
      </c>
      <c r="F6097" s="102" t="s">
        <v>453</v>
      </c>
    </row>
    <row r="6098" hidden="1">
      <c r="A6098" s="102" t="s">
        <v>2778</v>
      </c>
      <c r="B6098" s="102" t="s">
        <v>810</v>
      </c>
      <c r="C6098" s="102" t="s">
        <v>811</v>
      </c>
      <c r="D6098" s="102" t="s">
        <v>2707</v>
      </c>
      <c r="E6098" s="102" t="s">
        <v>453</v>
      </c>
      <c r="F6098" s="102" t="s">
        <v>453</v>
      </c>
    </row>
    <row r="6099" hidden="1">
      <c r="A6099" s="102" t="s">
        <v>2778</v>
      </c>
      <c r="B6099" s="102" t="s">
        <v>629</v>
      </c>
      <c r="C6099" s="102" t="s">
        <v>630</v>
      </c>
      <c r="D6099" s="102" t="s">
        <v>2707</v>
      </c>
      <c r="E6099" s="102" t="s">
        <v>453</v>
      </c>
      <c r="F6099" s="102" t="s">
        <v>453</v>
      </c>
    </row>
    <row r="6100" hidden="1">
      <c r="A6100" s="102" t="s">
        <v>2778</v>
      </c>
      <c r="B6100" s="102" t="s">
        <v>541</v>
      </c>
      <c r="C6100" s="102" t="s">
        <v>542</v>
      </c>
      <c r="D6100" s="102" t="s">
        <v>2707</v>
      </c>
      <c r="E6100" s="102" t="s">
        <v>449</v>
      </c>
      <c r="F6100" s="102" t="s">
        <v>453</v>
      </c>
    </row>
    <row r="6101" hidden="1">
      <c r="A6101" s="102" t="s">
        <v>2778</v>
      </c>
      <c r="B6101" s="102" t="s">
        <v>486</v>
      </c>
      <c r="C6101" s="102" t="s">
        <v>487</v>
      </c>
      <c r="D6101" s="102" t="s">
        <v>2707</v>
      </c>
      <c r="E6101" s="102" t="s">
        <v>453</v>
      </c>
      <c r="F6101" s="102" t="s">
        <v>453</v>
      </c>
    </row>
    <row r="6102" hidden="1">
      <c r="A6102" s="102" t="s">
        <v>2778</v>
      </c>
      <c r="B6102" s="102" t="s">
        <v>458</v>
      </c>
      <c r="C6102" s="102" t="s">
        <v>459</v>
      </c>
      <c r="D6102" s="102" t="s">
        <v>2707</v>
      </c>
      <c r="E6102" s="102" t="s">
        <v>453</v>
      </c>
      <c r="F6102" s="102" t="s">
        <v>453</v>
      </c>
    </row>
    <row r="6103" hidden="1">
      <c r="A6103" s="102" t="s">
        <v>2778</v>
      </c>
      <c r="B6103" s="102" t="s">
        <v>451</v>
      </c>
      <c r="C6103" s="102" t="s">
        <v>452</v>
      </c>
      <c r="D6103" s="102" t="s">
        <v>2707</v>
      </c>
      <c r="E6103" s="102" t="s">
        <v>453</v>
      </c>
      <c r="F6103" s="102" t="s">
        <v>453</v>
      </c>
    </row>
    <row r="6104" hidden="1">
      <c r="A6104" s="102" t="s">
        <v>2719</v>
      </c>
      <c r="B6104" s="102" t="s">
        <v>909</v>
      </c>
      <c r="C6104" s="102" t="s">
        <v>910</v>
      </c>
      <c r="D6104" s="102" t="s">
        <v>2707</v>
      </c>
      <c r="E6104" s="102" t="s">
        <v>50</v>
      </c>
      <c r="F6104" s="102" t="s">
        <v>50</v>
      </c>
    </row>
    <row r="6105" hidden="1">
      <c r="A6105" s="102" t="s">
        <v>2719</v>
      </c>
      <c r="B6105" s="102" t="s">
        <v>783</v>
      </c>
      <c r="C6105" s="102" t="s">
        <v>784</v>
      </c>
      <c r="D6105" s="102" t="s">
        <v>2707</v>
      </c>
      <c r="E6105" s="102" t="s">
        <v>50</v>
      </c>
      <c r="F6105" s="102" t="s">
        <v>50</v>
      </c>
    </row>
    <row r="6106" hidden="1">
      <c r="A6106" s="102" t="s">
        <v>2719</v>
      </c>
      <c r="B6106" s="102" t="s">
        <v>183</v>
      </c>
      <c r="C6106" s="102" t="s">
        <v>184</v>
      </c>
      <c r="D6106" s="102" t="s">
        <v>2707</v>
      </c>
      <c r="E6106" s="102" t="s">
        <v>50</v>
      </c>
      <c r="F6106" s="102" t="s">
        <v>50</v>
      </c>
    </row>
    <row r="6107" hidden="1">
      <c r="A6107" s="102" t="s">
        <v>2719</v>
      </c>
      <c r="B6107" s="102" t="s">
        <v>174</v>
      </c>
      <c r="C6107" s="102" t="s">
        <v>175</v>
      </c>
      <c r="D6107" s="102" t="s">
        <v>2707</v>
      </c>
      <c r="E6107" s="102" t="s">
        <v>50</v>
      </c>
      <c r="F6107" s="102" t="s">
        <v>50</v>
      </c>
    </row>
    <row r="6108" hidden="1">
      <c r="A6108" s="102" t="s">
        <v>2719</v>
      </c>
      <c r="B6108" s="102" t="s">
        <v>171</v>
      </c>
      <c r="C6108" s="102" t="s">
        <v>172</v>
      </c>
      <c r="D6108" s="102" t="s">
        <v>2707</v>
      </c>
      <c r="E6108" s="102" t="s">
        <v>50</v>
      </c>
      <c r="F6108" s="102" t="s">
        <v>50</v>
      </c>
    </row>
    <row r="6109" hidden="1">
      <c r="A6109" s="102" t="s">
        <v>2748</v>
      </c>
      <c r="B6109" s="102" t="s">
        <v>919</v>
      </c>
      <c r="C6109" s="102" t="s">
        <v>920</v>
      </c>
      <c r="D6109" s="102" t="s">
        <v>2707</v>
      </c>
      <c r="E6109" s="102" t="s">
        <v>86</v>
      </c>
      <c r="F6109" s="102" t="s">
        <v>86</v>
      </c>
    </row>
    <row r="6110" hidden="1">
      <c r="A6110" s="102" t="s">
        <v>2748</v>
      </c>
      <c r="B6110" s="102" t="s">
        <v>880</v>
      </c>
      <c r="C6110" s="102" t="s">
        <v>881</v>
      </c>
      <c r="D6110" s="102" t="s">
        <v>2707</v>
      </c>
      <c r="E6110" s="102" t="s">
        <v>86</v>
      </c>
      <c r="F6110" s="102" t="s">
        <v>86</v>
      </c>
    </row>
    <row r="6111" hidden="1">
      <c r="A6111" s="102" t="s">
        <v>2748</v>
      </c>
      <c r="B6111" s="102" t="s">
        <v>823</v>
      </c>
      <c r="C6111" s="102" t="s">
        <v>824</v>
      </c>
      <c r="D6111" s="105" t="s">
        <v>2707</v>
      </c>
      <c r="E6111" s="102" t="s">
        <v>86</v>
      </c>
      <c r="F6111" s="102" t="s">
        <v>86</v>
      </c>
    </row>
    <row r="6112" hidden="1">
      <c r="A6112" s="102" t="s">
        <v>2748</v>
      </c>
      <c r="B6112" s="102" t="s">
        <v>135</v>
      </c>
      <c r="C6112" s="102" t="s">
        <v>136</v>
      </c>
      <c r="D6112" s="102" t="s">
        <v>2707</v>
      </c>
      <c r="E6112" s="102" t="s">
        <v>114</v>
      </c>
      <c r="F6112" s="102" t="s">
        <v>86</v>
      </c>
    </row>
    <row r="6113" hidden="1">
      <c r="A6113" s="102" t="s">
        <v>2748</v>
      </c>
      <c r="B6113" s="102" t="s">
        <v>96</v>
      </c>
      <c r="C6113" s="102" t="s">
        <v>97</v>
      </c>
      <c r="D6113" s="102" t="s">
        <v>2707</v>
      </c>
      <c r="E6113" s="102" t="s">
        <v>86</v>
      </c>
      <c r="F6113" s="102" t="s">
        <v>86</v>
      </c>
    </row>
    <row r="6114" hidden="1">
      <c r="A6114" s="102" t="s">
        <v>2748</v>
      </c>
      <c r="B6114" s="102" t="s">
        <v>79</v>
      </c>
      <c r="C6114" s="102" t="s">
        <v>80</v>
      </c>
      <c r="D6114" s="102" t="s">
        <v>2707</v>
      </c>
      <c r="E6114" s="102" t="s">
        <v>86</v>
      </c>
      <c r="F6114" s="102" t="s">
        <v>86</v>
      </c>
    </row>
    <row r="6115" hidden="1">
      <c r="A6115" s="102" t="s">
        <v>2786</v>
      </c>
      <c r="B6115" s="102" t="s">
        <v>925</v>
      </c>
      <c r="C6115" s="102" t="s">
        <v>358</v>
      </c>
      <c r="D6115" s="102" t="s">
        <v>2707</v>
      </c>
      <c r="E6115" s="102" t="s">
        <v>439</v>
      </c>
      <c r="F6115" s="102" t="s">
        <v>439</v>
      </c>
    </row>
    <row r="6116" hidden="1">
      <c r="A6116" s="102" t="s">
        <v>2786</v>
      </c>
      <c r="B6116" s="102" t="s">
        <v>854</v>
      </c>
      <c r="C6116" s="102" t="s">
        <v>855</v>
      </c>
      <c r="D6116" s="102" t="s">
        <v>2707</v>
      </c>
      <c r="E6116" s="102" t="s">
        <v>439</v>
      </c>
      <c r="F6116" s="102" t="s">
        <v>439</v>
      </c>
    </row>
    <row r="6117" hidden="1">
      <c r="A6117" s="102" t="s">
        <v>2786</v>
      </c>
      <c r="B6117" s="102" t="s">
        <v>834</v>
      </c>
      <c r="C6117" s="102" t="s">
        <v>835</v>
      </c>
      <c r="D6117" s="102" t="s">
        <v>2707</v>
      </c>
      <c r="E6117" s="102" t="s">
        <v>439</v>
      </c>
      <c r="F6117" s="102" t="s">
        <v>439</v>
      </c>
    </row>
    <row r="6118" hidden="1">
      <c r="A6118" s="102" t="s">
        <v>2786</v>
      </c>
      <c r="B6118" s="102" t="s">
        <v>808</v>
      </c>
      <c r="C6118" s="102" t="s">
        <v>809</v>
      </c>
      <c r="D6118" s="102" t="s">
        <v>2707</v>
      </c>
      <c r="E6118" s="102" t="s">
        <v>439</v>
      </c>
      <c r="F6118" s="102" t="s">
        <v>439</v>
      </c>
    </row>
    <row r="6119" hidden="1">
      <c r="A6119" s="102" t="s">
        <v>2786</v>
      </c>
      <c r="B6119" s="102" t="s">
        <v>781</v>
      </c>
      <c r="C6119" s="102" t="s">
        <v>782</v>
      </c>
      <c r="D6119" s="102" t="s">
        <v>2707</v>
      </c>
      <c r="E6119" s="102" t="s">
        <v>439</v>
      </c>
      <c r="F6119" s="102" t="s">
        <v>439</v>
      </c>
    </row>
    <row r="6120" hidden="1">
      <c r="A6120" s="102" t="s">
        <v>2786</v>
      </c>
      <c r="B6120" s="102" t="s">
        <v>684</v>
      </c>
      <c r="C6120" s="102" t="s">
        <v>685</v>
      </c>
      <c r="D6120" s="102" t="s">
        <v>2707</v>
      </c>
      <c r="E6120" s="102" t="s">
        <v>439</v>
      </c>
      <c r="F6120" s="102" t="s">
        <v>439</v>
      </c>
    </row>
    <row r="6121" hidden="1">
      <c r="A6121" s="102" t="s">
        <v>2786</v>
      </c>
      <c r="B6121" s="102" t="s">
        <v>444</v>
      </c>
      <c r="C6121" s="102" t="s">
        <v>445</v>
      </c>
      <c r="D6121" s="102" t="s">
        <v>2707</v>
      </c>
      <c r="E6121" s="102" t="s">
        <v>439</v>
      </c>
      <c r="F6121" s="102" t="s">
        <v>439</v>
      </c>
    </row>
    <row r="6122" hidden="1">
      <c r="A6122" s="102" t="s">
        <v>2740</v>
      </c>
      <c r="B6122" s="102" t="s">
        <v>818</v>
      </c>
      <c r="C6122" s="102" t="s">
        <v>819</v>
      </c>
      <c r="D6122" s="102" t="s">
        <v>2707</v>
      </c>
      <c r="E6122" s="102" t="s">
        <v>27</v>
      </c>
      <c r="F6122" s="102" t="s">
        <v>27</v>
      </c>
    </row>
    <row r="6123" hidden="1">
      <c r="A6123" s="102" t="s">
        <v>2740</v>
      </c>
      <c r="B6123" s="102" t="s">
        <v>69</v>
      </c>
      <c r="C6123" s="102" t="s">
        <v>70</v>
      </c>
      <c r="D6123" s="175" t="s">
        <v>2707</v>
      </c>
      <c r="E6123" s="102" t="s">
        <v>27</v>
      </c>
      <c r="F6123" s="102" t="s">
        <v>27</v>
      </c>
    </row>
    <row r="6124" hidden="1">
      <c r="A6124" s="102" t="s">
        <v>2740</v>
      </c>
      <c r="B6124" s="102" t="s">
        <v>63</v>
      </c>
      <c r="C6124" s="102" t="s">
        <v>64</v>
      </c>
      <c r="D6124" s="102" t="s">
        <v>2707</v>
      </c>
      <c r="E6124" s="102" t="s">
        <v>27</v>
      </c>
      <c r="F6124" s="102" t="s">
        <v>27</v>
      </c>
    </row>
    <row r="6125" hidden="1">
      <c r="A6125" s="102" t="s">
        <v>2740</v>
      </c>
      <c r="B6125" s="102" t="s">
        <v>57</v>
      </c>
      <c r="C6125" s="102" t="s">
        <v>58</v>
      </c>
      <c r="D6125" s="102" t="s">
        <v>2707</v>
      </c>
      <c r="E6125" s="102" t="s">
        <v>27</v>
      </c>
      <c r="F6125" s="102" t="s">
        <v>27</v>
      </c>
    </row>
    <row r="6126" hidden="1">
      <c r="A6126" s="102" t="s">
        <v>2740</v>
      </c>
      <c r="B6126" s="102" t="s">
        <v>53</v>
      </c>
      <c r="C6126" s="102" t="s">
        <v>54</v>
      </c>
      <c r="D6126" s="102" t="s">
        <v>2707</v>
      </c>
      <c r="E6126" s="102" t="s">
        <v>27</v>
      </c>
      <c r="F6126" s="102" t="s">
        <v>27</v>
      </c>
    </row>
    <row r="6127" hidden="1">
      <c r="A6127" s="102" t="s">
        <v>2740</v>
      </c>
      <c r="B6127" s="102" t="s">
        <v>43</v>
      </c>
      <c r="C6127" s="102" t="s">
        <v>44</v>
      </c>
      <c r="D6127" s="102" t="s">
        <v>2707</v>
      </c>
      <c r="E6127" s="102" t="s">
        <v>27</v>
      </c>
      <c r="F6127" s="102" t="s">
        <v>27</v>
      </c>
    </row>
    <row r="6128" hidden="1">
      <c r="A6128" s="102" t="s">
        <v>2740</v>
      </c>
      <c r="B6128" s="102" t="s">
        <v>31</v>
      </c>
      <c r="C6128" s="102" t="s">
        <v>32</v>
      </c>
      <c r="D6128" s="102" t="s">
        <v>2707</v>
      </c>
      <c r="E6128" s="102" t="s">
        <v>27</v>
      </c>
      <c r="F6128" s="102" t="s">
        <v>27</v>
      </c>
    </row>
    <row r="6129" hidden="1">
      <c r="A6129" s="102" t="s">
        <v>2740</v>
      </c>
      <c r="B6129" s="102" t="s">
        <v>23</v>
      </c>
      <c r="C6129" s="102" t="s">
        <v>25</v>
      </c>
      <c r="D6129" s="102" t="s">
        <v>2707</v>
      </c>
      <c r="E6129" s="102" t="s">
        <v>27</v>
      </c>
      <c r="F6129" s="102" t="s">
        <v>27</v>
      </c>
    </row>
    <row r="6130" hidden="1">
      <c r="A6130" s="102" t="s">
        <v>2649</v>
      </c>
      <c r="B6130" s="102" t="s">
        <v>936</v>
      </c>
      <c r="C6130" s="102" t="s">
        <v>937</v>
      </c>
      <c r="D6130" s="102" t="s">
        <v>2650</v>
      </c>
      <c r="E6130" s="102" t="s">
        <v>225</v>
      </c>
      <c r="F6130" s="102" t="s">
        <v>225</v>
      </c>
    </row>
    <row r="6131" hidden="1">
      <c r="A6131" s="102" t="s">
        <v>2649</v>
      </c>
      <c r="B6131" s="102" t="s">
        <v>929</v>
      </c>
      <c r="C6131" s="102" t="s">
        <v>930</v>
      </c>
      <c r="D6131" s="102" t="s">
        <v>2650</v>
      </c>
      <c r="E6131" s="102" t="s">
        <v>225</v>
      </c>
      <c r="F6131" s="102" t="s">
        <v>225</v>
      </c>
    </row>
    <row r="6132" hidden="1">
      <c r="A6132" s="102" t="s">
        <v>2649</v>
      </c>
      <c r="B6132" s="102" t="s">
        <v>906</v>
      </c>
      <c r="C6132" s="102" t="s">
        <v>907</v>
      </c>
      <c r="D6132" s="102" t="s">
        <v>2650</v>
      </c>
      <c r="E6132" s="102" t="s">
        <v>225</v>
      </c>
      <c r="F6132" s="102" t="s">
        <v>225</v>
      </c>
    </row>
    <row r="6133" hidden="1">
      <c r="A6133" s="102" t="s">
        <v>2649</v>
      </c>
      <c r="B6133" s="102" t="s">
        <v>896</v>
      </c>
      <c r="C6133" s="102" t="s">
        <v>897</v>
      </c>
      <c r="D6133" s="102" t="s">
        <v>2650</v>
      </c>
      <c r="E6133" s="102" t="s">
        <v>225</v>
      </c>
      <c r="F6133" s="102" t="s">
        <v>225</v>
      </c>
    </row>
    <row r="6134" hidden="1">
      <c r="A6134" s="102" t="s">
        <v>2649</v>
      </c>
      <c r="B6134" s="102" t="s">
        <v>870</v>
      </c>
      <c r="C6134" s="102" t="s">
        <v>871</v>
      </c>
      <c r="D6134" s="102" t="s">
        <v>2650</v>
      </c>
      <c r="E6134" s="102" t="s">
        <v>306</v>
      </c>
      <c r="F6134" s="102" t="s">
        <v>225</v>
      </c>
    </row>
    <row r="6135" hidden="1">
      <c r="A6135" s="102" t="s">
        <v>2649</v>
      </c>
      <c r="B6135" s="102" t="s">
        <v>369</v>
      </c>
      <c r="C6135" s="102" t="s">
        <v>39</v>
      </c>
      <c r="D6135" s="102" t="s">
        <v>2650</v>
      </c>
      <c r="E6135" s="102" t="s">
        <v>225</v>
      </c>
      <c r="F6135" s="102" t="s">
        <v>225</v>
      </c>
    </row>
    <row r="6136" hidden="1">
      <c r="A6136" s="102" t="s">
        <v>2649</v>
      </c>
      <c r="B6136" s="102" t="s">
        <v>361</v>
      </c>
      <c r="C6136" s="102" t="s">
        <v>362</v>
      </c>
      <c r="D6136" s="102" t="s">
        <v>2650</v>
      </c>
      <c r="E6136" s="102" t="s">
        <v>225</v>
      </c>
      <c r="F6136" s="102" t="s">
        <v>225</v>
      </c>
    </row>
    <row r="6137" hidden="1">
      <c r="A6137" s="102" t="s">
        <v>2649</v>
      </c>
      <c r="B6137" s="102" t="s">
        <v>338</v>
      </c>
      <c r="C6137" s="102" t="s">
        <v>339</v>
      </c>
      <c r="D6137" s="102" t="s">
        <v>2650</v>
      </c>
      <c r="E6137" s="102" t="s">
        <v>225</v>
      </c>
      <c r="F6137" s="102" t="s">
        <v>225</v>
      </c>
    </row>
    <row r="6138" hidden="1">
      <c r="A6138" s="102" t="s">
        <v>2649</v>
      </c>
      <c r="B6138" s="102" t="s">
        <v>246</v>
      </c>
      <c r="C6138" s="102" t="s">
        <v>130</v>
      </c>
      <c r="D6138" s="102" t="s">
        <v>2650</v>
      </c>
      <c r="E6138" s="102" t="s">
        <v>225</v>
      </c>
      <c r="F6138" s="102" t="s">
        <v>225</v>
      </c>
    </row>
    <row r="6139" hidden="1">
      <c r="A6139" s="102" t="s">
        <v>2666</v>
      </c>
      <c r="B6139" s="102" t="s">
        <v>135</v>
      </c>
      <c r="C6139" s="102" t="s">
        <v>136</v>
      </c>
      <c r="D6139" s="102" t="s">
        <v>2650</v>
      </c>
      <c r="E6139" s="102" t="s">
        <v>114</v>
      </c>
      <c r="F6139" s="102" t="s">
        <v>114</v>
      </c>
    </row>
    <row r="6140" hidden="1">
      <c r="A6140" s="102" t="s">
        <v>2666</v>
      </c>
      <c r="B6140" s="102" t="s">
        <v>123</v>
      </c>
      <c r="C6140" s="102" t="s">
        <v>124</v>
      </c>
      <c r="D6140" s="102" t="s">
        <v>2650</v>
      </c>
      <c r="E6140" s="102" t="s">
        <v>114</v>
      </c>
      <c r="F6140" s="102" t="s">
        <v>114</v>
      </c>
    </row>
    <row r="6141" hidden="1">
      <c r="A6141" s="102" t="s">
        <v>2676</v>
      </c>
      <c r="B6141" s="102" t="s">
        <v>373</v>
      </c>
      <c r="C6141" s="102" t="s">
        <v>374</v>
      </c>
      <c r="D6141" s="102" t="s">
        <v>2650</v>
      </c>
      <c r="E6141" s="102" t="s">
        <v>232</v>
      </c>
      <c r="F6141" s="102" t="s">
        <v>232</v>
      </c>
    </row>
    <row r="6142" hidden="1">
      <c r="A6142" s="102" t="s">
        <v>2676</v>
      </c>
      <c r="B6142" s="102" t="s">
        <v>323</v>
      </c>
      <c r="C6142" s="102" t="s">
        <v>324</v>
      </c>
      <c r="D6142" s="102" t="s">
        <v>2650</v>
      </c>
      <c r="E6142" s="102" t="s">
        <v>232</v>
      </c>
      <c r="F6142" s="102" t="s">
        <v>232</v>
      </c>
    </row>
    <row r="6143" hidden="1">
      <c r="A6143" s="102" t="s">
        <v>2676</v>
      </c>
      <c r="B6143" s="102" t="s">
        <v>304</v>
      </c>
      <c r="C6143" s="102" t="s">
        <v>305</v>
      </c>
      <c r="D6143" s="102" t="s">
        <v>2650</v>
      </c>
      <c r="E6143" s="102" t="s">
        <v>232</v>
      </c>
      <c r="F6143" s="102" t="s">
        <v>232</v>
      </c>
    </row>
    <row r="6144" hidden="1">
      <c r="A6144" s="102" t="s">
        <v>2676</v>
      </c>
      <c r="B6144" s="102" t="s">
        <v>298</v>
      </c>
      <c r="C6144" s="102" t="s">
        <v>299</v>
      </c>
      <c r="D6144" s="102" t="s">
        <v>2650</v>
      </c>
      <c r="E6144" s="102" t="s">
        <v>232</v>
      </c>
      <c r="F6144" s="102" t="s">
        <v>232</v>
      </c>
    </row>
    <row r="6145" hidden="1">
      <c r="A6145" s="102" t="s">
        <v>2676</v>
      </c>
      <c r="B6145" s="102" t="s">
        <v>271</v>
      </c>
      <c r="C6145" s="102" t="s">
        <v>272</v>
      </c>
      <c r="D6145" s="102" t="s">
        <v>2650</v>
      </c>
      <c r="E6145" s="102" t="s">
        <v>232</v>
      </c>
      <c r="F6145" s="102" t="s">
        <v>232</v>
      </c>
    </row>
    <row r="6146" hidden="1">
      <c r="A6146" s="102" t="s">
        <v>2676</v>
      </c>
      <c r="B6146" s="102" t="s">
        <v>264</v>
      </c>
      <c r="C6146" s="102" t="s">
        <v>265</v>
      </c>
      <c r="D6146" s="102" t="s">
        <v>2650</v>
      </c>
      <c r="E6146" s="102" t="s">
        <v>232</v>
      </c>
      <c r="F6146" s="102" t="s">
        <v>232</v>
      </c>
    </row>
    <row r="6147" hidden="1">
      <c r="A6147" s="102" t="s">
        <v>2696</v>
      </c>
      <c r="B6147" s="102" t="s">
        <v>870</v>
      </c>
      <c r="C6147" s="102" t="s">
        <v>871</v>
      </c>
      <c r="D6147" s="102" t="s">
        <v>2652</v>
      </c>
      <c r="E6147" s="102" t="s">
        <v>306</v>
      </c>
      <c r="F6147" s="102" t="s">
        <v>306</v>
      </c>
    </row>
    <row r="6148" hidden="1">
      <c r="A6148" s="102" t="s">
        <v>2696</v>
      </c>
      <c r="B6148" s="102" t="s">
        <v>849</v>
      </c>
      <c r="C6148" s="102" t="s">
        <v>850</v>
      </c>
      <c r="D6148" s="102" t="s">
        <v>2652</v>
      </c>
      <c r="E6148" s="102" t="s">
        <v>306</v>
      </c>
      <c r="F6148" s="102" t="s">
        <v>306</v>
      </c>
    </row>
    <row r="6149" hidden="1">
      <c r="A6149" s="102" t="s">
        <v>2696</v>
      </c>
      <c r="B6149" s="102" t="s">
        <v>418</v>
      </c>
      <c r="C6149" s="102" t="s">
        <v>419</v>
      </c>
      <c r="D6149" s="102" t="s">
        <v>2652</v>
      </c>
      <c r="E6149" s="102" t="s">
        <v>306</v>
      </c>
      <c r="F6149" s="102" t="s">
        <v>306</v>
      </c>
    </row>
    <row r="6150" hidden="1">
      <c r="A6150" s="102" t="s">
        <v>2696</v>
      </c>
      <c r="B6150" s="102" t="s">
        <v>309</v>
      </c>
      <c r="C6150" s="102" t="s">
        <v>310</v>
      </c>
      <c r="D6150" s="102" t="s">
        <v>2652</v>
      </c>
      <c r="E6150" s="102" t="s">
        <v>232</v>
      </c>
      <c r="F6150" s="102" t="s">
        <v>306</v>
      </c>
    </row>
    <row r="6151" hidden="1">
      <c r="A6151" s="102" t="s">
        <v>2720</v>
      </c>
      <c r="B6151" s="102" t="s">
        <v>909</v>
      </c>
      <c r="C6151" s="102" t="s">
        <v>910</v>
      </c>
      <c r="D6151" s="102" t="s">
        <v>2652</v>
      </c>
      <c r="E6151" s="102" t="s">
        <v>50</v>
      </c>
      <c r="F6151" s="102" t="s">
        <v>50</v>
      </c>
    </row>
    <row r="6152" hidden="1">
      <c r="A6152" s="102" t="s">
        <v>2720</v>
      </c>
      <c r="B6152" s="102" t="s">
        <v>902</v>
      </c>
      <c r="C6152" s="102" t="s">
        <v>903</v>
      </c>
      <c r="D6152" s="102" t="s">
        <v>2652</v>
      </c>
      <c r="E6152" s="102" t="s">
        <v>114</v>
      </c>
      <c r="F6152" s="102" t="s">
        <v>50</v>
      </c>
    </row>
    <row r="6153" hidden="1">
      <c r="A6153" s="102" t="s">
        <v>2720</v>
      </c>
      <c r="B6153" s="102" t="s">
        <v>783</v>
      </c>
      <c r="C6153" s="102" t="s">
        <v>784</v>
      </c>
      <c r="D6153" s="102" t="s">
        <v>2652</v>
      </c>
      <c r="E6153" s="102" t="s">
        <v>50</v>
      </c>
      <c r="F6153" s="102" t="s">
        <v>50</v>
      </c>
    </row>
    <row r="6154" hidden="1">
      <c r="A6154" s="102" t="s">
        <v>2720</v>
      </c>
      <c r="B6154" s="102" t="s">
        <v>755</v>
      </c>
      <c r="C6154" s="102" t="s">
        <v>756</v>
      </c>
      <c r="D6154" s="102" t="s">
        <v>2652</v>
      </c>
      <c r="E6154" s="102" t="s">
        <v>50</v>
      </c>
      <c r="F6154" s="102" t="s">
        <v>50</v>
      </c>
    </row>
    <row r="6155" hidden="1">
      <c r="A6155" s="102" t="s">
        <v>2720</v>
      </c>
      <c r="B6155" s="102" t="s">
        <v>174</v>
      </c>
      <c r="C6155" s="102" t="s">
        <v>175</v>
      </c>
      <c r="D6155" s="102" t="s">
        <v>2652</v>
      </c>
      <c r="E6155" s="102" t="s">
        <v>50</v>
      </c>
      <c r="F6155" s="102" t="s">
        <v>50</v>
      </c>
    </row>
    <row r="6156" hidden="1">
      <c r="A6156" s="102" t="s">
        <v>2720</v>
      </c>
      <c r="B6156" s="102" t="s">
        <v>171</v>
      </c>
      <c r="C6156" s="102" t="s">
        <v>172</v>
      </c>
      <c r="D6156" s="102" t="s">
        <v>2652</v>
      </c>
      <c r="E6156" s="102" t="s">
        <v>50</v>
      </c>
      <c r="F6156" s="102" t="s">
        <v>50</v>
      </c>
    </row>
    <row r="6157" hidden="1">
      <c r="A6157" s="102" t="s">
        <v>2720</v>
      </c>
      <c r="B6157" s="102" t="s">
        <v>48</v>
      </c>
      <c r="C6157" s="102" t="s">
        <v>49</v>
      </c>
      <c r="D6157" s="102" t="s">
        <v>2652</v>
      </c>
      <c r="E6157" s="102" t="s">
        <v>50</v>
      </c>
      <c r="F6157" s="102" t="s">
        <v>50</v>
      </c>
    </row>
    <row r="6158" hidden="1">
      <c r="A6158" s="102" t="s">
        <v>2651</v>
      </c>
      <c r="B6158" s="102" t="s">
        <v>936</v>
      </c>
      <c r="C6158" s="102" t="s">
        <v>937</v>
      </c>
      <c r="D6158" s="102" t="s">
        <v>2652</v>
      </c>
      <c r="E6158" s="102" t="s">
        <v>225</v>
      </c>
      <c r="F6158" s="102" t="s">
        <v>225</v>
      </c>
    </row>
    <row r="6159" hidden="1">
      <c r="A6159" s="102" t="s">
        <v>2651</v>
      </c>
      <c r="B6159" s="102" t="s">
        <v>929</v>
      </c>
      <c r="C6159" s="102" t="s">
        <v>930</v>
      </c>
      <c r="D6159" s="102" t="s">
        <v>2652</v>
      </c>
      <c r="E6159" s="102" t="s">
        <v>225</v>
      </c>
      <c r="F6159" s="102" t="s">
        <v>225</v>
      </c>
    </row>
    <row r="6160" hidden="1">
      <c r="A6160" s="102" t="s">
        <v>2651</v>
      </c>
      <c r="B6160" s="102" t="s">
        <v>906</v>
      </c>
      <c r="C6160" s="102" t="s">
        <v>907</v>
      </c>
      <c r="D6160" s="102" t="s">
        <v>2652</v>
      </c>
      <c r="E6160" s="102" t="s">
        <v>225</v>
      </c>
      <c r="F6160" s="102" t="s">
        <v>225</v>
      </c>
    </row>
    <row r="6161" hidden="1">
      <c r="A6161" s="102" t="s">
        <v>2651</v>
      </c>
      <c r="B6161" s="102" t="s">
        <v>896</v>
      </c>
      <c r="C6161" s="102" t="s">
        <v>897</v>
      </c>
      <c r="D6161" s="102" t="s">
        <v>2652</v>
      </c>
      <c r="E6161" s="102" t="s">
        <v>225</v>
      </c>
      <c r="F6161" s="102" t="s">
        <v>225</v>
      </c>
    </row>
    <row r="6162">
      <c r="A6162" s="102" t="s">
        <v>2651</v>
      </c>
      <c r="B6162" s="102" t="s">
        <v>621</v>
      </c>
      <c r="C6162" s="102" t="s">
        <v>622</v>
      </c>
      <c r="D6162" s="102" t="s">
        <v>2652</v>
      </c>
      <c r="E6162" s="102" t="s">
        <v>225</v>
      </c>
      <c r="F6162" s="102" t="s">
        <v>225</v>
      </c>
    </row>
    <row r="6163" hidden="1">
      <c r="A6163" s="102" t="s">
        <v>2651</v>
      </c>
      <c r="B6163" s="102" t="s">
        <v>369</v>
      </c>
      <c r="C6163" s="102" t="s">
        <v>39</v>
      </c>
      <c r="D6163" s="102" t="s">
        <v>2652</v>
      </c>
      <c r="E6163" s="102" t="s">
        <v>225</v>
      </c>
      <c r="F6163" s="102" t="s">
        <v>225</v>
      </c>
    </row>
    <row r="6164" hidden="1">
      <c r="A6164" s="102" t="s">
        <v>2651</v>
      </c>
      <c r="B6164" s="102" t="s">
        <v>361</v>
      </c>
      <c r="C6164" s="102" t="s">
        <v>362</v>
      </c>
      <c r="D6164" s="102" t="s">
        <v>2652</v>
      </c>
      <c r="E6164" s="102" t="s">
        <v>225</v>
      </c>
      <c r="F6164" s="102" t="s">
        <v>225</v>
      </c>
    </row>
    <row r="6165" hidden="1">
      <c r="A6165" s="102" t="s">
        <v>2651</v>
      </c>
      <c r="B6165" s="102" t="s">
        <v>357</v>
      </c>
      <c r="C6165" s="102" t="s">
        <v>358</v>
      </c>
      <c r="D6165" s="102" t="s">
        <v>2652</v>
      </c>
      <c r="E6165" s="102" t="s">
        <v>225</v>
      </c>
      <c r="F6165" s="102" t="s">
        <v>225</v>
      </c>
    </row>
    <row r="6166" hidden="1">
      <c r="A6166" s="102" t="s">
        <v>2651</v>
      </c>
      <c r="B6166" s="102" t="s">
        <v>243</v>
      </c>
      <c r="C6166" s="102" t="s">
        <v>244</v>
      </c>
      <c r="D6166" s="102" t="s">
        <v>2652</v>
      </c>
      <c r="E6166" s="102" t="s">
        <v>225</v>
      </c>
      <c r="F6166" s="102" t="s">
        <v>225</v>
      </c>
    </row>
    <row r="6167" hidden="1">
      <c r="A6167" s="102" t="s">
        <v>2651</v>
      </c>
      <c r="B6167" s="102" t="s">
        <v>227</v>
      </c>
      <c r="C6167" s="102" t="s">
        <v>228</v>
      </c>
      <c r="D6167" s="102" t="s">
        <v>2652</v>
      </c>
      <c r="E6167" s="102" t="s">
        <v>225</v>
      </c>
      <c r="F6167" s="102" t="s">
        <v>225</v>
      </c>
    </row>
    <row r="6168" hidden="1">
      <c r="A6168" s="102" t="s">
        <v>2677</v>
      </c>
      <c r="B6168" s="102" t="s">
        <v>913</v>
      </c>
      <c r="C6168" s="102" t="s">
        <v>914</v>
      </c>
      <c r="D6168" s="102" t="s">
        <v>2652</v>
      </c>
      <c r="E6168" s="102" t="s">
        <v>232</v>
      </c>
      <c r="F6168" s="102" t="s">
        <v>232</v>
      </c>
    </row>
    <row r="6169" hidden="1">
      <c r="A6169" s="102" t="s">
        <v>2677</v>
      </c>
      <c r="B6169" s="102" t="s">
        <v>730</v>
      </c>
      <c r="C6169" s="102" t="s">
        <v>731</v>
      </c>
      <c r="D6169" s="102" t="s">
        <v>2652</v>
      </c>
      <c r="E6169" s="102" t="s">
        <v>306</v>
      </c>
      <c r="F6169" s="102" t="s">
        <v>232</v>
      </c>
    </row>
    <row r="6170" hidden="1">
      <c r="A6170" s="102" t="s">
        <v>2677</v>
      </c>
      <c r="B6170" s="102" t="s">
        <v>373</v>
      </c>
      <c r="C6170" s="102" t="s">
        <v>374</v>
      </c>
      <c r="D6170" s="102" t="s">
        <v>2652</v>
      </c>
      <c r="E6170" s="102" t="s">
        <v>232</v>
      </c>
      <c r="F6170" s="102" t="s">
        <v>232</v>
      </c>
    </row>
    <row r="6171" hidden="1">
      <c r="A6171" s="102" t="s">
        <v>2677</v>
      </c>
      <c r="B6171" s="102" t="s">
        <v>321</v>
      </c>
      <c r="C6171" s="102" t="s">
        <v>322</v>
      </c>
      <c r="D6171" s="102" t="s">
        <v>2652</v>
      </c>
      <c r="E6171" s="102" t="s">
        <v>232</v>
      </c>
      <c r="F6171" s="102" t="s">
        <v>232</v>
      </c>
    </row>
    <row r="6172" hidden="1">
      <c r="A6172" s="102" t="s">
        <v>2677</v>
      </c>
      <c r="B6172" s="102" t="s">
        <v>252</v>
      </c>
      <c r="C6172" s="102" t="s">
        <v>253</v>
      </c>
      <c r="D6172" s="102" t="s">
        <v>2652</v>
      </c>
      <c r="E6172" s="102" t="s">
        <v>232</v>
      </c>
      <c r="F6172" s="102" t="s">
        <v>232</v>
      </c>
    </row>
    <row r="6173" hidden="1">
      <c r="A6173" s="102" t="s">
        <v>2677</v>
      </c>
      <c r="B6173" s="102" t="s">
        <v>243</v>
      </c>
      <c r="C6173" s="102" t="s">
        <v>244</v>
      </c>
      <c r="D6173" s="102" t="s">
        <v>2652</v>
      </c>
      <c r="E6173" s="102" t="s">
        <v>225</v>
      </c>
      <c r="F6173" s="102" t="s">
        <v>232</v>
      </c>
    </row>
    <row r="6174" hidden="1">
      <c r="A6174" s="102" t="s">
        <v>2687</v>
      </c>
      <c r="B6174" s="102" t="s">
        <v>884</v>
      </c>
      <c r="C6174" s="102" t="s">
        <v>885</v>
      </c>
      <c r="D6174" s="102" t="s">
        <v>2652</v>
      </c>
      <c r="E6174" s="102" t="s">
        <v>472</v>
      </c>
      <c r="F6174" s="102" t="s">
        <v>472</v>
      </c>
    </row>
    <row r="6175" hidden="1">
      <c r="A6175" s="102" t="s">
        <v>2687</v>
      </c>
      <c r="B6175" s="102" t="s">
        <v>514</v>
      </c>
      <c r="C6175" s="102" t="s">
        <v>515</v>
      </c>
      <c r="D6175" s="102" t="s">
        <v>2652</v>
      </c>
      <c r="E6175" s="102" t="s">
        <v>472</v>
      </c>
      <c r="F6175" s="102" t="s">
        <v>472</v>
      </c>
    </row>
    <row r="6176" hidden="1">
      <c r="A6176" s="102" t="s">
        <v>2687</v>
      </c>
      <c r="B6176" s="102" t="s">
        <v>508</v>
      </c>
      <c r="C6176" s="102" t="s">
        <v>509</v>
      </c>
      <c r="D6176" s="102" t="s">
        <v>2652</v>
      </c>
      <c r="E6176" s="102" t="s">
        <v>472</v>
      </c>
      <c r="F6176" s="102" t="s">
        <v>472</v>
      </c>
    </row>
    <row r="6177" hidden="1">
      <c r="A6177" s="102" t="s">
        <v>2687</v>
      </c>
      <c r="B6177" s="102" t="s">
        <v>504</v>
      </c>
      <c r="C6177" s="102" t="s">
        <v>505</v>
      </c>
      <c r="D6177" s="102" t="s">
        <v>2652</v>
      </c>
      <c r="E6177" s="102" t="s">
        <v>472</v>
      </c>
      <c r="F6177" s="102" t="s">
        <v>472</v>
      </c>
    </row>
    <row r="6178" hidden="1">
      <c r="A6178" s="102" t="s">
        <v>2687</v>
      </c>
      <c r="B6178" s="102" t="s">
        <v>496</v>
      </c>
      <c r="C6178" s="102" t="s">
        <v>497</v>
      </c>
      <c r="D6178" s="102" t="s">
        <v>2652</v>
      </c>
      <c r="E6178" s="102" t="s">
        <v>472</v>
      </c>
      <c r="F6178" s="102" t="s">
        <v>472</v>
      </c>
    </row>
    <row r="6179" hidden="1">
      <c r="A6179" s="102" t="s">
        <v>2687</v>
      </c>
      <c r="B6179" s="102" t="s">
        <v>490</v>
      </c>
      <c r="C6179" s="102" t="s">
        <v>491</v>
      </c>
      <c r="D6179" s="102" t="s">
        <v>2652</v>
      </c>
      <c r="E6179" s="102" t="s">
        <v>472</v>
      </c>
      <c r="F6179" s="102" t="s">
        <v>472</v>
      </c>
    </row>
    <row r="6180" hidden="1">
      <c r="A6180" s="102" t="s">
        <v>2686</v>
      </c>
      <c r="B6180" s="102" t="s">
        <v>884</v>
      </c>
      <c r="C6180" s="102" t="s">
        <v>885</v>
      </c>
      <c r="D6180" s="102" t="s">
        <v>2650</v>
      </c>
      <c r="E6180" s="102" t="s">
        <v>472</v>
      </c>
      <c r="F6180" s="102" t="s">
        <v>472</v>
      </c>
    </row>
    <row r="6181" hidden="1">
      <c r="A6181" s="102" t="s">
        <v>2686</v>
      </c>
      <c r="B6181" s="102" t="s">
        <v>707</v>
      </c>
      <c r="C6181" s="102" t="s">
        <v>708</v>
      </c>
      <c r="D6181" s="102" t="s">
        <v>2650</v>
      </c>
      <c r="E6181" s="102" t="s">
        <v>472</v>
      </c>
      <c r="F6181" s="102" t="s">
        <v>472</v>
      </c>
    </row>
    <row r="6182" hidden="1">
      <c r="A6182" s="102" t="s">
        <v>2686</v>
      </c>
      <c r="B6182" s="102" t="s">
        <v>514</v>
      </c>
      <c r="C6182" s="102" t="s">
        <v>515</v>
      </c>
      <c r="D6182" s="102" t="s">
        <v>2650</v>
      </c>
      <c r="E6182" s="102" t="s">
        <v>472</v>
      </c>
      <c r="F6182" s="102" t="s">
        <v>472</v>
      </c>
    </row>
    <row r="6183" hidden="1">
      <c r="A6183" s="102" t="s">
        <v>2686</v>
      </c>
      <c r="B6183" s="102" t="s">
        <v>508</v>
      </c>
      <c r="C6183" s="102" t="s">
        <v>509</v>
      </c>
      <c r="D6183" s="102" t="s">
        <v>2650</v>
      </c>
      <c r="E6183" s="102" t="s">
        <v>472</v>
      </c>
      <c r="F6183" s="102" t="s">
        <v>472</v>
      </c>
    </row>
    <row r="6184" hidden="1">
      <c r="A6184" s="102" t="s">
        <v>2686</v>
      </c>
      <c r="B6184" s="102" t="s">
        <v>496</v>
      </c>
      <c r="C6184" s="102" t="s">
        <v>497</v>
      </c>
      <c r="D6184" s="102" t="s">
        <v>2650</v>
      </c>
      <c r="E6184" s="102" t="s">
        <v>472</v>
      </c>
      <c r="F6184" s="102" t="s">
        <v>472</v>
      </c>
    </row>
    <row r="6185" hidden="1">
      <c r="A6185" s="102" t="s">
        <v>2729</v>
      </c>
      <c r="B6185" s="102" t="s">
        <v>768</v>
      </c>
      <c r="C6185" s="102" t="s">
        <v>769</v>
      </c>
      <c r="D6185" s="102" t="s">
        <v>2730</v>
      </c>
      <c r="E6185" s="102" t="s">
        <v>141</v>
      </c>
      <c r="F6185" s="102" t="s">
        <v>141</v>
      </c>
    </row>
    <row r="6186" hidden="1">
      <c r="A6186" s="102" t="s">
        <v>2729</v>
      </c>
      <c r="B6186" s="102" t="s">
        <v>719</v>
      </c>
      <c r="C6186" s="102" t="s">
        <v>720</v>
      </c>
      <c r="D6186" s="102" t="s">
        <v>2730</v>
      </c>
      <c r="E6186" s="102" t="s">
        <v>141</v>
      </c>
      <c r="F6186" s="102" t="s">
        <v>141</v>
      </c>
    </row>
    <row r="6187" hidden="1">
      <c r="A6187" s="102" t="s">
        <v>2729</v>
      </c>
      <c r="B6187" s="102" t="s">
        <v>160</v>
      </c>
      <c r="C6187" s="102" t="s">
        <v>161</v>
      </c>
      <c r="D6187" s="102" t="s">
        <v>2730</v>
      </c>
      <c r="E6187" s="102" t="s">
        <v>141</v>
      </c>
      <c r="F6187" s="102" t="s">
        <v>141</v>
      </c>
    </row>
    <row r="6188" hidden="1">
      <c r="A6188" s="102" t="s">
        <v>2768</v>
      </c>
      <c r="B6188" s="102" t="s">
        <v>899</v>
      </c>
      <c r="C6188" s="102" t="s">
        <v>900</v>
      </c>
      <c r="D6188" s="102" t="s">
        <v>2730</v>
      </c>
      <c r="E6188" s="102" t="s">
        <v>293</v>
      </c>
      <c r="F6188" s="102" t="s">
        <v>293</v>
      </c>
    </row>
    <row r="6189" hidden="1">
      <c r="A6189" s="102" t="s">
        <v>2768</v>
      </c>
      <c r="B6189" s="102" t="s">
        <v>888</v>
      </c>
      <c r="C6189" s="102" t="s">
        <v>889</v>
      </c>
      <c r="D6189" s="102" t="s">
        <v>2730</v>
      </c>
      <c r="E6189" s="102" t="s">
        <v>293</v>
      </c>
      <c r="F6189" s="102" t="s">
        <v>293</v>
      </c>
    </row>
    <row r="6190" hidden="1">
      <c r="A6190" s="102" t="s">
        <v>2768</v>
      </c>
      <c r="B6190" s="102" t="s">
        <v>875</v>
      </c>
      <c r="C6190" s="102" t="s">
        <v>876</v>
      </c>
      <c r="D6190" s="102" t="s">
        <v>2730</v>
      </c>
      <c r="E6190" s="102" t="s">
        <v>293</v>
      </c>
      <c r="F6190" s="102" t="s">
        <v>293</v>
      </c>
    </row>
    <row r="6191" hidden="1">
      <c r="A6191" s="102" t="s">
        <v>2768</v>
      </c>
      <c r="B6191" s="102" t="s">
        <v>574</v>
      </c>
      <c r="C6191" s="102" t="s">
        <v>575</v>
      </c>
      <c r="D6191" s="102" t="s">
        <v>2730</v>
      </c>
      <c r="E6191" s="102" t="s">
        <v>293</v>
      </c>
      <c r="F6191" s="102" t="s">
        <v>293</v>
      </c>
    </row>
    <row r="6192" hidden="1">
      <c r="A6192" s="102" t="s">
        <v>2768</v>
      </c>
      <c r="B6192" s="102" t="s">
        <v>567</v>
      </c>
      <c r="C6192" s="102" t="s">
        <v>568</v>
      </c>
      <c r="D6192" s="102" t="s">
        <v>2730</v>
      </c>
      <c r="E6192" s="102" t="s">
        <v>293</v>
      </c>
      <c r="F6192" s="102" t="s">
        <v>293</v>
      </c>
    </row>
    <row r="6193" hidden="1">
      <c r="A6193" s="102" t="s">
        <v>2768</v>
      </c>
      <c r="B6193" s="102" t="s">
        <v>561</v>
      </c>
      <c r="C6193" s="102" t="s">
        <v>562</v>
      </c>
      <c r="D6193" s="102" t="s">
        <v>2730</v>
      </c>
      <c r="E6193" s="102" t="s">
        <v>293</v>
      </c>
      <c r="F6193" s="102" t="s">
        <v>293</v>
      </c>
    </row>
    <row r="6194" hidden="1">
      <c r="A6194" s="102" t="s">
        <v>2697</v>
      </c>
      <c r="B6194" s="102" t="s">
        <v>849</v>
      </c>
      <c r="C6194" s="102" t="s">
        <v>850</v>
      </c>
      <c r="D6194" s="102" t="s">
        <v>2698</v>
      </c>
      <c r="E6194" s="102" t="s">
        <v>306</v>
      </c>
      <c r="F6194" s="102" t="s">
        <v>306</v>
      </c>
    </row>
    <row r="6195" hidden="1">
      <c r="A6195" s="102" t="s">
        <v>2697</v>
      </c>
      <c r="B6195" s="102" t="s">
        <v>730</v>
      </c>
      <c r="C6195" s="102" t="s">
        <v>731</v>
      </c>
      <c r="D6195" s="102" t="s">
        <v>2698</v>
      </c>
      <c r="E6195" s="102" t="s">
        <v>306</v>
      </c>
      <c r="F6195" s="102" t="s">
        <v>306</v>
      </c>
    </row>
    <row r="6196" hidden="1">
      <c r="A6196" s="102" t="s">
        <v>2697</v>
      </c>
      <c r="B6196" s="102" t="s">
        <v>670</v>
      </c>
      <c r="C6196" s="102" t="s">
        <v>671</v>
      </c>
      <c r="D6196" s="102" t="s">
        <v>2698</v>
      </c>
      <c r="E6196" s="102" t="s">
        <v>306</v>
      </c>
      <c r="F6196" s="102" t="s">
        <v>306</v>
      </c>
    </row>
    <row r="6197" hidden="1">
      <c r="A6197" s="102" t="s">
        <v>2697</v>
      </c>
      <c r="B6197" s="102" t="s">
        <v>418</v>
      </c>
      <c r="C6197" s="102" t="s">
        <v>419</v>
      </c>
      <c r="D6197" s="102" t="s">
        <v>2698</v>
      </c>
      <c r="E6197" s="102" t="s">
        <v>306</v>
      </c>
      <c r="F6197" s="102" t="s">
        <v>306</v>
      </c>
    </row>
    <row r="6198" hidden="1">
      <c r="A6198" s="102" t="s">
        <v>2697</v>
      </c>
      <c r="B6198" s="102" t="s">
        <v>415</v>
      </c>
      <c r="C6198" s="102" t="s">
        <v>416</v>
      </c>
      <c r="D6198" s="102" t="s">
        <v>2698</v>
      </c>
      <c r="E6198" s="102" t="s">
        <v>306</v>
      </c>
      <c r="F6198" s="102" t="s">
        <v>306</v>
      </c>
    </row>
    <row r="6199" hidden="1">
      <c r="A6199" s="102" t="s">
        <v>2697</v>
      </c>
      <c r="B6199" s="102" t="s">
        <v>330</v>
      </c>
      <c r="C6199" s="102" t="s">
        <v>331</v>
      </c>
      <c r="D6199" s="102" t="s">
        <v>2698</v>
      </c>
      <c r="E6199" s="102" t="s">
        <v>306</v>
      </c>
      <c r="F6199" s="102" t="s">
        <v>306</v>
      </c>
    </row>
    <row r="6200" hidden="1">
      <c r="A6200" s="102" t="s">
        <v>2697</v>
      </c>
      <c r="B6200" s="102" t="s">
        <v>264</v>
      </c>
      <c r="C6200" s="102" t="s">
        <v>265</v>
      </c>
      <c r="D6200" s="102" t="s">
        <v>2698</v>
      </c>
      <c r="E6200" s="102" t="s">
        <v>232</v>
      </c>
      <c r="F6200" s="102" t="s">
        <v>306</v>
      </c>
    </row>
    <row r="6201" hidden="1">
      <c r="A6201" s="102" t="s">
        <v>2779</v>
      </c>
      <c r="B6201" s="102" t="s">
        <v>932</v>
      </c>
      <c r="C6201" s="102" t="s">
        <v>933</v>
      </c>
      <c r="D6201" s="102" t="s">
        <v>2698</v>
      </c>
      <c r="E6201" s="102" t="s">
        <v>453</v>
      </c>
      <c r="F6201" s="102" t="s">
        <v>453</v>
      </c>
    </row>
    <row r="6202" hidden="1">
      <c r="A6202" s="102" t="s">
        <v>2779</v>
      </c>
      <c r="B6202" s="102" t="s">
        <v>916</v>
      </c>
      <c r="C6202" s="102" t="s">
        <v>917</v>
      </c>
      <c r="D6202" s="102" t="s">
        <v>2698</v>
      </c>
      <c r="E6202" s="102" t="s">
        <v>453</v>
      </c>
      <c r="F6202" s="102" t="s">
        <v>453</v>
      </c>
    </row>
    <row r="6203" hidden="1">
      <c r="A6203" s="102" t="s">
        <v>2779</v>
      </c>
      <c r="B6203" s="102" t="s">
        <v>873</v>
      </c>
      <c r="C6203" s="102" t="s">
        <v>874</v>
      </c>
      <c r="D6203" s="102" t="s">
        <v>2698</v>
      </c>
      <c r="E6203" s="102" t="s">
        <v>453</v>
      </c>
      <c r="F6203" s="102" t="s">
        <v>453</v>
      </c>
    </row>
    <row r="6204" hidden="1">
      <c r="A6204" s="102" t="s">
        <v>2779</v>
      </c>
      <c r="B6204" s="102" t="s">
        <v>810</v>
      </c>
      <c r="C6204" s="102" t="s">
        <v>811</v>
      </c>
      <c r="D6204" s="102" t="s">
        <v>2698</v>
      </c>
      <c r="E6204" s="102" t="s">
        <v>453</v>
      </c>
      <c r="F6204" s="102" t="s">
        <v>453</v>
      </c>
    </row>
    <row r="6205" hidden="1">
      <c r="A6205" s="102" t="s">
        <v>2779</v>
      </c>
      <c r="B6205" s="102" t="s">
        <v>486</v>
      </c>
      <c r="C6205" s="102" t="s">
        <v>487</v>
      </c>
      <c r="D6205" s="102" t="s">
        <v>2698</v>
      </c>
      <c r="E6205" s="102" t="s">
        <v>453</v>
      </c>
      <c r="F6205" s="102" t="s">
        <v>453</v>
      </c>
    </row>
    <row r="6206" hidden="1">
      <c r="A6206" s="102" t="s">
        <v>2779</v>
      </c>
      <c r="B6206" s="102" t="s">
        <v>464</v>
      </c>
      <c r="C6206" s="102" t="s">
        <v>465</v>
      </c>
      <c r="D6206" s="102" t="s">
        <v>2698</v>
      </c>
      <c r="E6206" s="102" t="s">
        <v>449</v>
      </c>
      <c r="F6206" s="102" t="s">
        <v>453</v>
      </c>
    </row>
    <row r="6207" hidden="1">
      <c r="A6207" s="102" t="s">
        <v>2779</v>
      </c>
      <c r="B6207" s="102" t="s">
        <v>458</v>
      </c>
      <c r="C6207" s="102" t="s">
        <v>459</v>
      </c>
      <c r="D6207" s="102" t="s">
        <v>2698</v>
      </c>
      <c r="E6207" s="102" t="s">
        <v>453</v>
      </c>
      <c r="F6207" s="102" t="s">
        <v>453</v>
      </c>
    </row>
    <row r="6208" hidden="1">
      <c r="A6208" s="102" t="s">
        <v>2779</v>
      </c>
      <c r="B6208" s="102" t="s">
        <v>451</v>
      </c>
      <c r="C6208" s="102" t="s">
        <v>452</v>
      </c>
      <c r="D6208" s="102" t="s">
        <v>2698</v>
      </c>
      <c r="E6208" s="102" t="s">
        <v>453</v>
      </c>
      <c r="F6208" s="102" t="s">
        <v>453</v>
      </c>
    </row>
    <row r="6209" hidden="1">
      <c r="A6209" s="102" t="s">
        <v>2708</v>
      </c>
      <c r="B6209" s="102" t="s">
        <v>892</v>
      </c>
      <c r="C6209" s="102" t="s">
        <v>1272</v>
      </c>
      <c r="D6209" s="102" t="s">
        <v>2709</v>
      </c>
      <c r="E6209" s="102" t="s">
        <v>327</v>
      </c>
      <c r="F6209" s="102" t="s">
        <v>327</v>
      </c>
    </row>
    <row r="6210" hidden="1">
      <c r="A6210" s="102" t="s">
        <v>2708</v>
      </c>
      <c r="B6210" s="102" t="s">
        <v>830</v>
      </c>
      <c r="C6210" s="102" t="s">
        <v>831</v>
      </c>
      <c r="D6210" s="102" t="s">
        <v>2709</v>
      </c>
      <c r="E6210" s="102" t="s">
        <v>327</v>
      </c>
      <c r="F6210" s="102" t="s">
        <v>327</v>
      </c>
    </row>
    <row r="6211" hidden="1">
      <c r="A6211" s="102" t="s">
        <v>2708</v>
      </c>
      <c r="B6211" s="102" t="s">
        <v>405</v>
      </c>
      <c r="C6211" s="102" t="s">
        <v>406</v>
      </c>
      <c r="D6211" s="102" t="s">
        <v>2709</v>
      </c>
      <c r="E6211" s="102" t="s">
        <v>327</v>
      </c>
      <c r="F6211" s="102" t="s">
        <v>327</v>
      </c>
    </row>
    <row r="6212" hidden="1">
      <c r="A6212" s="102" t="s">
        <v>2708</v>
      </c>
      <c r="B6212" s="102" t="s">
        <v>376</v>
      </c>
      <c r="C6212" s="102" t="s">
        <v>377</v>
      </c>
      <c r="D6212" s="102" t="s">
        <v>2709</v>
      </c>
      <c r="E6212" s="102" t="s">
        <v>327</v>
      </c>
      <c r="F6212" s="102" t="s">
        <v>327</v>
      </c>
    </row>
    <row r="6213" hidden="1">
      <c r="A6213" s="102" t="s">
        <v>2708</v>
      </c>
      <c r="B6213" s="102" t="s">
        <v>353</v>
      </c>
      <c r="C6213" s="102" t="s">
        <v>354</v>
      </c>
      <c r="D6213" s="102" t="s">
        <v>2709</v>
      </c>
      <c r="E6213" s="102" t="s">
        <v>327</v>
      </c>
      <c r="F6213" s="102" t="s">
        <v>327</v>
      </c>
    </row>
    <row r="6214" hidden="1">
      <c r="A6214" s="102" t="s">
        <v>2708</v>
      </c>
      <c r="B6214" s="102" t="s">
        <v>333</v>
      </c>
      <c r="C6214" s="102" t="s">
        <v>268</v>
      </c>
      <c r="D6214" s="102" t="s">
        <v>2709</v>
      </c>
      <c r="E6214" s="102" t="s">
        <v>327</v>
      </c>
      <c r="F6214" s="102" t="s">
        <v>327</v>
      </c>
    </row>
    <row r="6215" hidden="1">
      <c r="A6215" s="102" t="s">
        <v>2749</v>
      </c>
      <c r="B6215" s="102" t="s">
        <v>923</v>
      </c>
      <c r="C6215" s="102" t="s">
        <v>924</v>
      </c>
      <c r="D6215" s="102" t="s">
        <v>2709</v>
      </c>
      <c r="E6215" s="102" t="s">
        <v>86</v>
      </c>
      <c r="F6215" s="102" t="s">
        <v>86</v>
      </c>
    </row>
    <row r="6216" hidden="1">
      <c r="A6216" s="102" t="s">
        <v>2749</v>
      </c>
      <c r="B6216" s="102" t="s">
        <v>919</v>
      </c>
      <c r="C6216" s="102" t="s">
        <v>920</v>
      </c>
      <c r="D6216" s="102" t="s">
        <v>2709</v>
      </c>
      <c r="E6216" s="102" t="s">
        <v>86</v>
      </c>
      <c r="F6216" s="102" t="s">
        <v>86</v>
      </c>
    </row>
    <row r="6217" hidden="1">
      <c r="A6217" s="102" t="s">
        <v>2749</v>
      </c>
      <c r="B6217" s="102" t="s">
        <v>880</v>
      </c>
      <c r="C6217" s="102" t="s">
        <v>881</v>
      </c>
      <c r="D6217" s="102" t="s">
        <v>2709</v>
      </c>
      <c r="E6217" s="102" t="s">
        <v>86</v>
      </c>
      <c r="F6217" s="102" t="s">
        <v>86</v>
      </c>
    </row>
    <row r="6218" hidden="1">
      <c r="A6218" s="102" t="s">
        <v>2749</v>
      </c>
      <c r="B6218" s="102" t="s">
        <v>823</v>
      </c>
      <c r="C6218" s="102" t="s">
        <v>824</v>
      </c>
      <c r="D6218" s="105" t="s">
        <v>2709</v>
      </c>
      <c r="E6218" s="102" t="s">
        <v>86</v>
      </c>
      <c r="F6218" s="102" t="s">
        <v>86</v>
      </c>
    </row>
    <row r="6219" hidden="1">
      <c r="A6219" s="102" t="s">
        <v>2749</v>
      </c>
      <c r="B6219" s="102" t="s">
        <v>105</v>
      </c>
      <c r="C6219" s="102" t="s">
        <v>106</v>
      </c>
      <c r="D6219" s="102" t="s">
        <v>2709</v>
      </c>
      <c r="E6219" s="102" t="s">
        <v>86</v>
      </c>
      <c r="F6219" s="102" t="s">
        <v>86</v>
      </c>
    </row>
    <row r="6220" hidden="1">
      <c r="A6220" s="102" t="s">
        <v>2749</v>
      </c>
      <c r="B6220" s="102" t="s">
        <v>96</v>
      </c>
      <c r="C6220" s="102" t="s">
        <v>97</v>
      </c>
      <c r="D6220" s="102" t="s">
        <v>2709</v>
      </c>
      <c r="E6220" s="102" t="s">
        <v>86</v>
      </c>
      <c r="F6220" s="102" t="s">
        <v>86</v>
      </c>
    </row>
    <row r="6221" hidden="1">
      <c r="A6221" s="102" t="s">
        <v>2749</v>
      </c>
      <c r="B6221" s="102" t="s">
        <v>79</v>
      </c>
      <c r="C6221" s="102" t="s">
        <v>80</v>
      </c>
      <c r="D6221" s="102" t="s">
        <v>2709</v>
      </c>
      <c r="E6221" s="102" t="s">
        <v>86</v>
      </c>
      <c r="F6221" s="102" t="s">
        <v>86</v>
      </c>
    </row>
    <row r="6222" hidden="1">
      <c r="A6222" s="102" t="s">
        <v>2741</v>
      </c>
      <c r="B6222" s="102" t="s">
        <v>799</v>
      </c>
      <c r="C6222" s="102" t="s">
        <v>800</v>
      </c>
      <c r="D6222" s="104" t="s">
        <v>2709</v>
      </c>
      <c r="E6222" s="102" t="s">
        <v>27</v>
      </c>
      <c r="F6222" s="102" t="s">
        <v>27</v>
      </c>
    </row>
    <row r="6223" hidden="1">
      <c r="A6223" s="102" t="s">
        <v>2741</v>
      </c>
      <c r="B6223" s="102" t="s">
        <v>63</v>
      </c>
      <c r="C6223" s="102" t="s">
        <v>64</v>
      </c>
      <c r="D6223" s="102" t="s">
        <v>2709</v>
      </c>
      <c r="E6223" s="102" t="s">
        <v>27</v>
      </c>
      <c r="F6223" s="102" t="s">
        <v>27</v>
      </c>
    </row>
    <row r="6224" hidden="1">
      <c r="A6224" s="102" t="s">
        <v>2741</v>
      </c>
      <c r="B6224" s="102" t="s">
        <v>57</v>
      </c>
      <c r="C6224" s="102" t="s">
        <v>58</v>
      </c>
      <c r="D6224" s="102" t="s">
        <v>2709</v>
      </c>
      <c r="E6224" s="102" t="s">
        <v>27</v>
      </c>
      <c r="F6224" s="102" t="s">
        <v>27</v>
      </c>
    </row>
    <row r="6225" hidden="1">
      <c r="A6225" s="102" t="s">
        <v>2741</v>
      </c>
      <c r="B6225" s="102" t="s">
        <v>43</v>
      </c>
      <c r="C6225" s="102" t="s">
        <v>44</v>
      </c>
      <c r="D6225" s="102" t="s">
        <v>2709</v>
      </c>
      <c r="E6225" s="102" t="s">
        <v>27</v>
      </c>
      <c r="F6225" s="102" t="s">
        <v>27</v>
      </c>
    </row>
    <row r="6226" hidden="1">
      <c r="A6226" s="102" t="s">
        <v>2741</v>
      </c>
      <c r="B6226" s="102" t="s">
        <v>23</v>
      </c>
      <c r="C6226" s="102" t="s">
        <v>25</v>
      </c>
      <c r="D6226" s="102" t="s">
        <v>2709</v>
      </c>
      <c r="E6226" s="102" t="s">
        <v>27</v>
      </c>
      <c r="F6226" s="102" t="s">
        <v>27</v>
      </c>
    </row>
    <row r="6227" hidden="1">
      <c r="A6227" s="102" t="s">
        <v>2731</v>
      </c>
      <c r="B6227" s="102" t="s">
        <v>768</v>
      </c>
      <c r="C6227" s="102" t="s">
        <v>769</v>
      </c>
      <c r="D6227" s="102" t="s">
        <v>2709</v>
      </c>
      <c r="E6227" s="102" t="s">
        <v>141</v>
      </c>
      <c r="F6227" s="102" t="s">
        <v>141</v>
      </c>
    </row>
    <row r="6228" hidden="1">
      <c r="A6228" s="102" t="s">
        <v>2731</v>
      </c>
      <c r="B6228" s="102" t="s">
        <v>719</v>
      </c>
      <c r="C6228" s="102" t="s">
        <v>720</v>
      </c>
      <c r="D6228" s="102" t="s">
        <v>2709</v>
      </c>
      <c r="E6228" s="102" t="s">
        <v>141</v>
      </c>
      <c r="F6228" s="102" t="s">
        <v>141</v>
      </c>
    </row>
    <row r="6229" hidden="1">
      <c r="A6229" s="102" t="s">
        <v>2731</v>
      </c>
      <c r="B6229" s="102" t="s">
        <v>160</v>
      </c>
      <c r="C6229" s="102" t="s">
        <v>161</v>
      </c>
      <c r="D6229" s="102" t="s">
        <v>2709</v>
      </c>
      <c r="E6229" s="102" t="s">
        <v>141</v>
      </c>
      <c r="F6229" s="102" t="s">
        <v>141</v>
      </c>
    </row>
    <row r="6230" hidden="1">
      <c r="A6230" s="102" t="s">
        <v>2787</v>
      </c>
      <c r="B6230" s="102" t="s">
        <v>925</v>
      </c>
      <c r="C6230" s="102" t="s">
        <v>358</v>
      </c>
      <c r="D6230" s="102" t="s">
        <v>2709</v>
      </c>
      <c r="E6230" s="102" t="s">
        <v>439</v>
      </c>
      <c r="F6230" s="102" t="s">
        <v>439</v>
      </c>
    </row>
    <row r="6231" hidden="1">
      <c r="A6231" s="102" t="s">
        <v>2787</v>
      </c>
      <c r="B6231" s="102" t="s">
        <v>866</v>
      </c>
      <c r="C6231" s="102" t="s">
        <v>867</v>
      </c>
      <c r="D6231" s="102" t="s">
        <v>2709</v>
      </c>
      <c r="E6231" s="102" t="s">
        <v>439</v>
      </c>
      <c r="F6231" s="102" t="s">
        <v>439</v>
      </c>
    </row>
    <row r="6232" hidden="1">
      <c r="A6232" s="102" t="s">
        <v>2787</v>
      </c>
      <c r="B6232" s="102" t="s">
        <v>854</v>
      </c>
      <c r="C6232" s="102" t="s">
        <v>855</v>
      </c>
      <c r="D6232" s="102" t="s">
        <v>2709</v>
      </c>
      <c r="E6232" s="102" t="s">
        <v>439</v>
      </c>
      <c r="F6232" s="102" t="s">
        <v>439</v>
      </c>
    </row>
    <row r="6233" hidden="1">
      <c r="A6233" s="102" t="s">
        <v>2787</v>
      </c>
      <c r="B6233" s="102" t="s">
        <v>834</v>
      </c>
      <c r="C6233" s="102" t="s">
        <v>835</v>
      </c>
      <c r="D6233" s="102" t="s">
        <v>2709</v>
      </c>
      <c r="E6233" s="102" t="s">
        <v>439</v>
      </c>
      <c r="F6233" s="102" t="s">
        <v>439</v>
      </c>
    </row>
    <row r="6234" hidden="1">
      <c r="A6234" s="102" t="s">
        <v>2787</v>
      </c>
      <c r="B6234" s="102" t="s">
        <v>808</v>
      </c>
      <c r="C6234" s="102" t="s">
        <v>809</v>
      </c>
      <c r="D6234" s="102" t="s">
        <v>2709</v>
      </c>
      <c r="E6234" s="102" t="s">
        <v>439</v>
      </c>
      <c r="F6234" s="102" t="s">
        <v>439</v>
      </c>
    </row>
    <row r="6235" hidden="1">
      <c r="A6235" s="102" t="s">
        <v>2787</v>
      </c>
      <c r="B6235" s="102" t="s">
        <v>781</v>
      </c>
      <c r="C6235" s="102" t="s">
        <v>782</v>
      </c>
      <c r="D6235" s="102" t="s">
        <v>2709</v>
      </c>
      <c r="E6235" s="102" t="s">
        <v>439</v>
      </c>
      <c r="F6235" s="102" t="s">
        <v>439</v>
      </c>
    </row>
    <row r="6236" hidden="1">
      <c r="A6236" s="102" t="s">
        <v>2787</v>
      </c>
      <c r="B6236" s="102" t="s">
        <v>684</v>
      </c>
      <c r="C6236" s="102" t="s">
        <v>685</v>
      </c>
      <c r="D6236" s="102" t="s">
        <v>2709</v>
      </c>
      <c r="E6236" s="102" t="s">
        <v>439</v>
      </c>
      <c r="F6236" s="102" t="s">
        <v>439</v>
      </c>
    </row>
    <row r="6237" hidden="1">
      <c r="A6237" s="102" t="s">
        <v>2787</v>
      </c>
      <c r="B6237" s="102" t="s">
        <v>674</v>
      </c>
      <c r="C6237" s="102" t="s">
        <v>675</v>
      </c>
      <c r="D6237" s="102" t="s">
        <v>2709</v>
      </c>
      <c r="E6237" s="102" t="s">
        <v>439</v>
      </c>
      <c r="F6237" s="102" t="s">
        <v>439</v>
      </c>
    </row>
    <row r="6238" hidden="1">
      <c r="A6238" s="102" t="s">
        <v>2787</v>
      </c>
      <c r="B6238" s="102" t="s">
        <v>444</v>
      </c>
      <c r="C6238" s="102" t="s">
        <v>445</v>
      </c>
      <c r="D6238" s="102" t="s">
        <v>2709</v>
      </c>
      <c r="E6238" s="102" t="s">
        <v>439</v>
      </c>
      <c r="F6238" s="102" t="s">
        <v>439</v>
      </c>
    </row>
    <row r="6239" hidden="1">
      <c r="A6239" s="102" t="s">
        <v>2721</v>
      </c>
      <c r="B6239" s="102" t="s">
        <v>909</v>
      </c>
      <c r="C6239" s="102" t="s">
        <v>910</v>
      </c>
      <c r="D6239" s="102" t="s">
        <v>2711</v>
      </c>
      <c r="E6239" s="102" t="s">
        <v>50</v>
      </c>
      <c r="F6239" s="102" t="s">
        <v>50</v>
      </c>
    </row>
    <row r="6240" hidden="1">
      <c r="A6240" s="102" t="s">
        <v>2721</v>
      </c>
      <c r="B6240" s="102" t="s">
        <v>902</v>
      </c>
      <c r="C6240" s="102" t="s">
        <v>903</v>
      </c>
      <c r="D6240" s="102" t="s">
        <v>2711</v>
      </c>
      <c r="E6240" s="102" t="s">
        <v>114</v>
      </c>
      <c r="F6240" s="102" t="s">
        <v>50</v>
      </c>
    </row>
    <row r="6241" hidden="1">
      <c r="A6241" s="102" t="s">
        <v>2721</v>
      </c>
      <c r="B6241" s="102" t="s">
        <v>783</v>
      </c>
      <c r="C6241" s="102" t="s">
        <v>784</v>
      </c>
      <c r="D6241" s="102" t="s">
        <v>2711</v>
      </c>
      <c r="E6241" s="102" t="s">
        <v>50</v>
      </c>
      <c r="F6241" s="102" t="s">
        <v>50</v>
      </c>
    </row>
    <row r="6242" hidden="1">
      <c r="A6242" s="102" t="s">
        <v>2721</v>
      </c>
      <c r="B6242" s="102" t="s">
        <v>183</v>
      </c>
      <c r="C6242" s="102" t="s">
        <v>184</v>
      </c>
      <c r="D6242" s="102" t="s">
        <v>2711</v>
      </c>
      <c r="E6242" s="102" t="s">
        <v>50</v>
      </c>
      <c r="F6242" s="102" t="s">
        <v>50</v>
      </c>
    </row>
    <row r="6243" hidden="1">
      <c r="A6243" s="102" t="s">
        <v>2721</v>
      </c>
      <c r="B6243" s="102" t="s">
        <v>174</v>
      </c>
      <c r="C6243" s="102" t="s">
        <v>175</v>
      </c>
      <c r="D6243" s="102" t="s">
        <v>2711</v>
      </c>
      <c r="E6243" s="102" t="s">
        <v>50</v>
      </c>
      <c r="F6243" s="102" t="s">
        <v>50</v>
      </c>
    </row>
    <row r="6244" hidden="1">
      <c r="A6244" s="102" t="s">
        <v>2721</v>
      </c>
      <c r="B6244" s="102" t="s">
        <v>171</v>
      </c>
      <c r="C6244" s="102" t="s">
        <v>172</v>
      </c>
      <c r="D6244" s="102" t="s">
        <v>2711</v>
      </c>
      <c r="E6244" s="102" t="s">
        <v>50</v>
      </c>
      <c r="F6244" s="102" t="s">
        <v>50</v>
      </c>
    </row>
    <row r="6245" hidden="1">
      <c r="A6245" s="102" t="s">
        <v>2780</v>
      </c>
      <c r="B6245" s="102" t="s">
        <v>932</v>
      </c>
      <c r="C6245" s="102" t="s">
        <v>933</v>
      </c>
      <c r="D6245" s="102" t="s">
        <v>2711</v>
      </c>
      <c r="E6245" s="102" t="s">
        <v>453</v>
      </c>
      <c r="F6245" s="102" t="s">
        <v>453</v>
      </c>
    </row>
    <row r="6246" hidden="1">
      <c r="A6246" s="102" t="s">
        <v>2780</v>
      </c>
      <c r="B6246" s="102" t="s">
        <v>810</v>
      </c>
      <c r="C6246" s="102" t="s">
        <v>811</v>
      </c>
      <c r="D6246" s="102" t="s">
        <v>2711</v>
      </c>
      <c r="E6246" s="102" t="s">
        <v>453</v>
      </c>
      <c r="F6246" s="102" t="s">
        <v>453</v>
      </c>
    </row>
    <row r="6247" hidden="1">
      <c r="A6247" s="102" t="s">
        <v>2780</v>
      </c>
      <c r="B6247" s="102" t="s">
        <v>629</v>
      </c>
      <c r="C6247" s="102" t="s">
        <v>630</v>
      </c>
      <c r="D6247" s="102" t="s">
        <v>2711</v>
      </c>
      <c r="E6247" s="102" t="s">
        <v>453</v>
      </c>
      <c r="F6247" s="102" t="s">
        <v>453</v>
      </c>
    </row>
    <row r="6248" hidden="1">
      <c r="A6248" s="102" t="s">
        <v>2780</v>
      </c>
      <c r="B6248" s="102" t="s">
        <v>541</v>
      </c>
      <c r="C6248" s="102" t="s">
        <v>542</v>
      </c>
      <c r="D6248" s="102" t="s">
        <v>2711</v>
      </c>
      <c r="E6248" s="102" t="s">
        <v>449</v>
      </c>
      <c r="F6248" s="102" t="s">
        <v>453</v>
      </c>
    </row>
    <row r="6249" hidden="1">
      <c r="A6249" s="102" t="s">
        <v>2780</v>
      </c>
      <c r="B6249" s="102" t="s">
        <v>486</v>
      </c>
      <c r="C6249" s="102" t="s">
        <v>487</v>
      </c>
      <c r="D6249" s="102" t="s">
        <v>2711</v>
      </c>
      <c r="E6249" s="102" t="s">
        <v>453</v>
      </c>
      <c r="F6249" s="102" t="s">
        <v>453</v>
      </c>
    </row>
    <row r="6250" hidden="1">
      <c r="A6250" s="102" t="s">
        <v>2780</v>
      </c>
      <c r="B6250" s="102" t="s">
        <v>464</v>
      </c>
      <c r="C6250" s="102" t="s">
        <v>465</v>
      </c>
      <c r="D6250" s="102" t="s">
        <v>2711</v>
      </c>
      <c r="E6250" s="102" t="s">
        <v>449</v>
      </c>
      <c r="F6250" s="102" t="s">
        <v>453</v>
      </c>
    </row>
    <row r="6251" hidden="1">
      <c r="A6251" s="102" t="s">
        <v>2780</v>
      </c>
      <c r="B6251" s="102" t="s">
        <v>458</v>
      </c>
      <c r="C6251" s="102" t="s">
        <v>459</v>
      </c>
      <c r="D6251" s="102" t="s">
        <v>2711</v>
      </c>
      <c r="E6251" s="102" t="s">
        <v>453</v>
      </c>
      <c r="F6251" s="102" t="s">
        <v>453</v>
      </c>
    </row>
    <row r="6252" hidden="1">
      <c r="A6252" s="102" t="s">
        <v>2780</v>
      </c>
      <c r="B6252" s="102" t="s">
        <v>451</v>
      </c>
      <c r="C6252" s="102" t="s">
        <v>452</v>
      </c>
      <c r="D6252" s="102" t="s">
        <v>2711</v>
      </c>
      <c r="E6252" s="102" t="s">
        <v>453</v>
      </c>
      <c r="F6252" s="102" t="s">
        <v>453</v>
      </c>
    </row>
    <row r="6253" hidden="1">
      <c r="A6253" s="102" t="s">
        <v>2750</v>
      </c>
      <c r="B6253" s="102" t="s">
        <v>880</v>
      </c>
      <c r="C6253" s="102" t="s">
        <v>881</v>
      </c>
      <c r="D6253" s="102" t="s">
        <v>2711</v>
      </c>
      <c r="E6253" s="102" t="s">
        <v>86</v>
      </c>
      <c r="F6253" s="102" t="s">
        <v>86</v>
      </c>
    </row>
    <row r="6254" hidden="1">
      <c r="A6254" s="102" t="s">
        <v>2750</v>
      </c>
      <c r="B6254" s="102" t="s">
        <v>823</v>
      </c>
      <c r="C6254" s="102" t="s">
        <v>824</v>
      </c>
      <c r="D6254" s="105" t="s">
        <v>2711</v>
      </c>
      <c r="E6254" s="102" t="s">
        <v>86</v>
      </c>
      <c r="F6254" s="102" t="s">
        <v>86</v>
      </c>
    </row>
    <row r="6255" hidden="1">
      <c r="A6255" s="102" t="s">
        <v>2750</v>
      </c>
      <c r="B6255" s="102" t="s">
        <v>96</v>
      </c>
      <c r="C6255" s="102" t="s">
        <v>97</v>
      </c>
      <c r="D6255" s="102" t="s">
        <v>2711</v>
      </c>
      <c r="E6255" s="102" t="s">
        <v>86</v>
      </c>
      <c r="F6255" s="102" t="s">
        <v>86</v>
      </c>
    </row>
    <row r="6256" hidden="1">
      <c r="A6256" s="102" t="s">
        <v>2750</v>
      </c>
      <c r="B6256" s="102" t="s">
        <v>79</v>
      </c>
      <c r="C6256" s="102" t="s">
        <v>80</v>
      </c>
      <c r="D6256" s="102" t="s">
        <v>2711</v>
      </c>
      <c r="E6256" s="102" t="s">
        <v>86</v>
      </c>
      <c r="F6256" s="102" t="s">
        <v>86</v>
      </c>
    </row>
    <row r="6257" hidden="1">
      <c r="A6257" s="102" t="s">
        <v>2710</v>
      </c>
      <c r="B6257" s="102" t="s">
        <v>892</v>
      </c>
      <c r="C6257" s="102" t="s">
        <v>1272</v>
      </c>
      <c r="D6257" s="102" t="s">
        <v>2711</v>
      </c>
      <c r="E6257" s="102" t="s">
        <v>327</v>
      </c>
      <c r="F6257" s="102" t="s">
        <v>327</v>
      </c>
    </row>
    <row r="6258" hidden="1">
      <c r="A6258" s="102" t="s">
        <v>2710</v>
      </c>
      <c r="B6258" s="102" t="s">
        <v>830</v>
      </c>
      <c r="C6258" s="102" t="s">
        <v>831</v>
      </c>
      <c r="D6258" s="102" t="s">
        <v>2711</v>
      </c>
      <c r="E6258" s="102" t="s">
        <v>327</v>
      </c>
      <c r="F6258" s="102" t="s">
        <v>327</v>
      </c>
    </row>
    <row r="6259" hidden="1">
      <c r="A6259" s="102" t="s">
        <v>2710</v>
      </c>
      <c r="B6259" s="102" t="s">
        <v>405</v>
      </c>
      <c r="C6259" s="102" t="s">
        <v>406</v>
      </c>
      <c r="D6259" s="102" t="s">
        <v>2711</v>
      </c>
      <c r="E6259" s="102" t="s">
        <v>327</v>
      </c>
      <c r="F6259" s="102" t="s">
        <v>327</v>
      </c>
    </row>
    <row r="6260" hidden="1">
      <c r="A6260" s="102" t="s">
        <v>2710</v>
      </c>
      <c r="B6260" s="102" t="s">
        <v>353</v>
      </c>
      <c r="C6260" s="102" t="s">
        <v>354</v>
      </c>
      <c r="D6260" s="102" t="s">
        <v>2711</v>
      </c>
      <c r="E6260" s="102" t="s">
        <v>327</v>
      </c>
      <c r="F6260" s="102" t="s">
        <v>327</v>
      </c>
    </row>
    <row r="6261" hidden="1">
      <c r="A6261" s="102" t="s">
        <v>2710</v>
      </c>
      <c r="B6261" s="102" t="s">
        <v>333</v>
      </c>
      <c r="C6261" s="102" t="s">
        <v>268</v>
      </c>
      <c r="D6261" s="102" t="s">
        <v>2711</v>
      </c>
      <c r="E6261" s="102" t="s">
        <v>327</v>
      </c>
      <c r="F6261" s="102" t="s">
        <v>327</v>
      </c>
    </row>
    <row r="6262" hidden="1">
      <c r="A6262" s="102" t="s">
        <v>2742</v>
      </c>
      <c r="B6262" s="102" t="s">
        <v>818</v>
      </c>
      <c r="C6262" s="102" t="s">
        <v>819</v>
      </c>
      <c r="D6262" s="102" t="s">
        <v>2711</v>
      </c>
      <c r="E6262" s="102" t="s">
        <v>27</v>
      </c>
      <c r="F6262" s="102" t="s">
        <v>27</v>
      </c>
    </row>
    <row r="6263" hidden="1">
      <c r="A6263" s="102" t="s">
        <v>2742</v>
      </c>
      <c r="B6263" s="102" t="s">
        <v>57</v>
      </c>
      <c r="C6263" s="102" t="s">
        <v>58</v>
      </c>
      <c r="D6263" s="102" t="s">
        <v>2711</v>
      </c>
      <c r="E6263" s="102" t="s">
        <v>27</v>
      </c>
      <c r="F6263" s="102" t="s">
        <v>27</v>
      </c>
    </row>
    <row r="6264" hidden="1">
      <c r="A6264" s="102" t="s">
        <v>2742</v>
      </c>
      <c r="B6264" s="102" t="s">
        <v>43</v>
      </c>
      <c r="C6264" s="102" t="s">
        <v>44</v>
      </c>
      <c r="D6264" s="102" t="s">
        <v>2711</v>
      </c>
      <c r="E6264" s="102" t="s">
        <v>27</v>
      </c>
      <c r="F6264" s="102" t="s">
        <v>27</v>
      </c>
    </row>
    <row r="6265" hidden="1">
      <c r="A6265" s="102" t="s">
        <v>2742</v>
      </c>
      <c r="B6265" s="102" t="s">
        <v>31</v>
      </c>
      <c r="C6265" s="102" t="s">
        <v>32</v>
      </c>
      <c r="D6265" s="102" t="s">
        <v>2711</v>
      </c>
      <c r="E6265" s="102" t="s">
        <v>27</v>
      </c>
      <c r="F6265" s="102" t="s">
        <v>27</v>
      </c>
    </row>
    <row r="6266" hidden="1">
      <c r="A6266" s="102" t="s">
        <v>2742</v>
      </c>
      <c r="B6266" s="102" t="s">
        <v>23</v>
      </c>
      <c r="C6266" s="102" t="s">
        <v>25</v>
      </c>
      <c r="D6266" s="102" t="s">
        <v>2711</v>
      </c>
      <c r="E6266" s="102" t="s">
        <v>27</v>
      </c>
      <c r="F6266" s="102" t="s">
        <v>27</v>
      </c>
    </row>
    <row r="6267" hidden="1">
      <c r="A6267" s="102" t="s">
        <v>2788</v>
      </c>
      <c r="B6267" s="102" t="s">
        <v>925</v>
      </c>
      <c r="C6267" s="102" t="s">
        <v>358</v>
      </c>
      <c r="D6267" s="102" t="s">
        <v>2711</v>
      </c>
      <c r="E6267" s="102" t="s">
        <v>439</v>
      </c>
      <c r="F6267" s="102" t="s">
        <v>439</v>
      </c>
    </row>
    <row r="6268" hidden="1">
      <c r="A6268" s="102" t="s">
        <v>2788</v>
      </c>
      <c r="B6268" s="102" t="s">
        <v>854</v>
      </c>
      <c r="C6268" s="102" t="s">
        <v>855</v>
      </c>
      <c r="D6268" s="102" t="s">
        <v>2711</v>
      </c>
      <c r="E6268" s="102" t="s">
        <v>439</v>
      </c>
      <c r="F6268" s="102" t="s">
        <v>439</v>
      </c>
    </row>
    <row r="6269" hidden="1">
      <c r="A6269" s="102" t="s">
        <v>2788</v>
      </c>
      <c r="B6269" s="102" t="s">
        <v>834</v>
      </c>
      <c r="C6269" s="102" t="s">
        <v>835</v>
      </c>
      <c r="D6269" s="102" t="s">
        <v>2711</v>
      </c>
      <c r="E6269" s="102" t="s">
        <v>439</v>
      </c>
      <c r="F6269" s="102" t="s">
        <v>439</v>
      </c>
    </row>
    <row r="6270" hidden="1">
      <c r="A6270" s="102" t="s">
        <v>2788</v>
      </c>
      <c r="B6270" s="102" t="s">
        <v>808</v>
      </c>
      <c r="C6270" s="102" t="s">
        <v>809</v>
      </c>
      <c r="D6270" s="102" t="s">
        <v>2711</v>
      </c>
      <c r="E6270" s="102" t="s">
        <v>439</v>
      </c>
      <c r="F6270" s="102" t="s">
        <v>439</v>
      </c>
    </row>
    <row r="6271" hidden="1">
      <c r="A6271" s="102" t="s">
        <v>2788</v>
      </c>
      <c r="B6271" s="102" t="s">
        <v>781</v>
      </c>
      <c r="C6271" s="102" t="s">
        <v>782</v>
      </c>
      <c r="D6271" s="102" t="s">
        <v>2711</v>
      </c>
      <c r="E6271" s="102" t="s">
        <v>439</v>
      </c>
      <c r="F6271" s="102" t="s">
        <v>439</v>
      </c>
    </row>
    <row r="6272" hidden="1">
      <c r="A6272" s="102" t="s">
        <v>2788</v>
      </c>
      <c r="B6272" s="102" t="s">
        <v>684</v>
      </c>
      <c r="C6272" s="102" t="s">
        <v>685</v>
      </c>
      <c r="D6272" s="102" t="s">
        <v>2711</v>
      </c>
      <c r="E6272" s="102" t="s">
        <v>439</v>
      </c>
      <c r="F6272" s="102" t="s">
        <v>439</v>
      </c>
    </row>
    <row r="6273" hidden="1">
      <c r="A6273" s="102" t="s">
        <v>2788</v>
      </c>
      <c r="B6273" s="102" t="s">
        <v>681</v>
      </c>
      <c r="C6273" s="102" t="s">
        <v>682</v>
      </c>
      <c r="D6273" s="102" t="s">
        <v>2711</v>
      </c>
      <c r="E6273" s="102" t="s">
        <v>306</v>
      </c>
      <c r="F6273" s="102" t="s">
        <v>439</v>
      </c>
    </row>
    <row r="6274" hidden="1">
      <c r="A6274" s="102" t="s">
        <v>2788</v>
      </c>
      <c r="B6274" s="102" t="s">
        <v>674</v>
      </c>
      <c r="C6274" s="102" t="s">
        <v>675</v>
      </c>
      <c r="D6274" s="102" t="s">
        <v>2711</v>
      </c>
      <c r="E6274" s="102" t="s">
        <v>439</v>
      </c>
      <c r="F6274" s="102" t="s">
        <v>439</v>
      </c>
    </row>
    <row r="6275" hidden="1">
      <c r="A6275" s="102" t="s">
        <v>2788</v>
      </c>
      <c r="B6275" s="102" t="s">
        <v>444</v>
      </c>
      <c r="C6275" s="102" t="s">
        <v>445</v>
      </c>
      <c r="D6275" s="102" t="s">
        <v>2711</v>
      </c>
      <c r="E6275" s="102" t="s">
        <v>439</v>
      </c>
      <c r="F6275" s="102" t="s">
        <v>439</v>
      </c>
    </row>
    <row r="6276" hidden="1">
      <c r="A6276" s="102" t="s">
        <v>2653</v>
      </c>
      <c r="B6276" s="102" t="s">
        <v>940</v>
      </c>
      <c r="C6276" s="102" t="s">
        <v>419</v>
      </c>
      <c r="D6276" s="102" t="s">
        <v>2654</v>
      </c>
      <c r="E6276" s="102" t="s">
        <v>225</v>
      </c>
      <c r="F6276" s="102" t="s">
        <v>225</v>
      </c>
    </row>
    <row r="6277" hidden="1">
      <c r="A6277" s="102" t="s">
        <v>2653</v>
      </c>
      <c r="B6277" s="102" t="s">
        <v>936</v>
      </c>
      <c r="C6277" s="102" t="s">
        <v>937</v>
      </c>
      <c r="D6277" s="102" t="s">
        <v>2654</v>
      </c>
      <c r="E6277" s="102" t="s">
        <v>225</v>
      </c>
      <c r="F6277" s="102" t="s">
        <v>225</v>
      </c>
    </row>
    <row r="6278" hidden="1">
      <c r="A6278" s="102" t="s">
        <v>2653</v>
      </c>
      <c r="B6278" s="102" t="s">
        <v>929</v>
      </c>
      <c r="C6278" s="102" t="s">
        <v>930</v>
      </c>
      <c r="D6278" s="102" t="s">
        <v>2654</v>
      </c>
      <c r="E6278" s="102" t="s">
        <v>225</v>
      </c>
      <c r="F6278" s="102" t="s">
        <v>225</v>
      </c>
    </row>
    <row r="6279" hidden="1">
      <c r="A6279" s="102" t="s">
        <v>2653</v>
      </c>
      <c r="B6279" s="102" t="s">
        <v>906</v>
      </c>
      <c r="C6279" s="102" t="s">
        <v>907</v>
      </c>
      <c r="D6279" s="102" t="s">
        <v>2654</v>
      </c>
      <c r="E6279" s="102" t="s">
        <v>225</v>
      </c>
      <c r="F6279" s="102" t="s">
        <v>225</v>
      </c>
    </row>
    <row r="6280" hidden="1">
      <c r="A6280" s="102" t="s">
        <v>2653</v>
      </c>
      <c r="B6280" s="102" t="s">
        <v>870</v>
      </c>
      <c r="C6280" s="102" t="s">
        <v>871</v>
      </c>
      <c r="D6280" s="102" t="s">
        <v>2654</v>
      </c>
      <c r="E6280" s="102" t="s">
        <v>306</v>
      </c>
      <c r="F6280" s="102" t="s">
        <v>225</v>
      </c>
    </row>
    <row r="6281">
      <c r="A6281" s="102" t="s">
        <v>2653</v>
      </c>
      <c r="B6281" s="102" t="s">
        <v>621</v>
      </c>
      <c r="C6281" s="102" t="s">
        <v>622</v>
      </c>
      <c r="D6281" s="102" t="s">
        <v>2654</v>
      </c>
      <c r="E6281" s="102" t="s">
        <v>225</v>
      </c>
      <c r="F6281" s="102" t="s">
        <v>225</v>
      </c>
    </row>
    <row r="6282" hidden="1">
      <c r="A6282" s="102" t="s">
        <v>2653</v>
      </c>
      <c r="B6282" s="102" t="s">
        <v>369</v>
      </c>
      <c r="C6282" s="102" t="s">
        <v>39</v>
      </c>
      <c r="D6282" s="102" t="s">
        <v>2654</v>
      </c>
      <c r="E6282" s="102" t="s">
        <v>225</v>
      </c>
      <c r="F6282" s="102" t="s">
        <v>225</v>
      </c>
    </row>
    <row r="6283" hidden="1">
      <c r="A6283" s="102" t="s">
        <v>2653</v>
      </c>
      <c r="B6283" s="102" t="s">
        <v>227</v>
      </c>
      <c r="C6283" s="102" t="s">
        <v>228</v>
      </c>
      <c r="D6283" s="102" t="s">
        <v>2654</v>
      </c>
      <c r="E6283" s="102" t="s">
        <v>225</v>
      </c>
      <c r="F6283" s="102" t="s">
        <v>225</v>
      </c>
    </row>
    <row r="6284" hidden="1">
      <c r="A6284" s="102" t="s">
        <v>2668</v>
      </c>
      <c r="B6284" s="102" t="s">
        <v>135</v>
      </c>
      <c r="C6284" s="102" t="s">
        <v>136</v>
      </c>
      <c r="D6284" s="102" t="s">
        <v>2654</v>
      </c>
      <c r="E6284" s="102" t="s">
        <v>114</v>
      </c>
      <c r="F6284" s="102" t="s">
        <v>114</v>
      </c>
    </row>
    <row r="6285" hidden="1">
      <c r="A6285" s="102" t="s">
        <v>2668</v>
      </c>
      <c r="B6285" s="102" t="s">
        <v>123</v>
      </c>
      <c r="C6285" s="102" t="s">
        <v>124</v>
      </c>
      <c r="D6285" s="102" t="s">
        <v>2654</v>
      </c>
      <c r="E6285" s="102" t="s">
        <v>114</v>
      </c>
      <c r="F6285" s="102" t="s">
        <v>114</v>
      </c>
    </row>
    <row r="6286" hidden="1">
      <c r="A6286" s="102" t="s">
        <v>2668</v>
      </c>
      <c r="B6286" s="102" t="s">
        <v>120</v>
      </c>
      <c r="C6286" s="102" t="s">
        <v>121</v>
      </c>
      <c r="D6286" s="102" t="s">
        <v>2654</v>
      </c>
      <c r="E6286" s="102" t="s">
        <v>114</v>
      </c>
      <c r="F6286" s="102" t="s">
        <v>114</v>
      </c>
    </row>
    <row r="6287" hidden="1">
      <c r="A6287" s="102" t="s">
        <v>2668</v>
      </c>
      <c r="B6287" s="102" t="s">
        <v>111</v>
      </c>
      <c r="C6287" s="102" t="s">
        <v>112</v>
      </c>
      <c r="D6287" s="102" t="s">
        <v>2654</v>
      </c>
      <c r="E6287" s="102" t="s">
        <v>114</v>
      </c>
      <c r="F6287" s="102" t="s">
        <v>114</v>
      </c>
    </row>
    <row r="6288" hidden="1">
      <c r="A6288" s="102" t="s">
        <v>2678</v>
      </c>
      <c r="B6288" s="102" t="s">
        <v>730</v>
      </c>
      <c r="C6288" s="102" t="s">
        <v>731</v>
      </c>
      <c r="D6288" s="102" t="s">
        <v>2654</v>
      </c>
      <c r="E6288" s="102" t="s">
        <v>306</v>
      </c>
      <c r="F6288" s="102" t="s">
        <v>232</v>
      </c>
    </row>
    <row r="6289" hidden="1">
      <c r="A6289" s="102" t="s">
        <v>2678</v>
      </c>
      <c r="B6289" s="102" t="s">
        <v>373</v>
      </c>
      <c r="C6289" s="102" t="s">
        <v>374</v>
      </c>
      <c r="D6289" s="102" t="s">
        <v>2654</v>
      </c>
      <c r="E6289" s="102" t="s">
        <v>232</v>
      </c>
      <c r="F6289" s="102" t="s">
        <v>232</v>
      </c>
    </row>
    <row r="6290" hidden="1">
      <c r="A6290" s="102" t="s">
        <v>2678</v>
      </c>
      <c r="B6290" s="102" t="s">
        <v>330</v>
      </c>
      <c r="C6290" s="102" t="s">
        <v>331</v>
      </c>
      <c r="D6290" s="102" t="s">
        <v>2654</v>
      </c>
      <c r="E6290" s="102" t="s">
        <v>306</v>
      </c>
      <c r="F6290" s="102" t="s">
        <v>232</v>
      </c>
    </row>
    <row r="6291" hidden="1">
      <c r="A6291" s="102" t="s">
        <v>2678</v>
      </c>
      <c r="B6291" s="102" t="s">
        <v>323</v>
      </c>
      <c r="C6291" s="102" t="s">
        <v>324</v>
      </c>
      <c r="D6291" s="102" t="s">
        <v>2654</v>
      </c>
      <c r="E6291" s="102" t="s">
        <v>232</v>
      </c>
      <c r="F6291" s="102" t="s">
        <v>232</v>
      </c>
    </row>
    <row r="6292" hidden="1">
      <c r="A6292" s="102" t="s">
        <v>2678</v>
      </c>
      <c r="B6292" s="102" t="s">
        <v>304</v>
      </c>
      <c r="C6292" s="102" t="s">
        <v>305</v>
      </c>
      <c r="D6292" s="102" t="s">
        <v>2654</v>
      </c>
      <c r="E6292" s="102" t="s">
        <v>232</v>
      </c>
      <c r="F6292" s="102" t="s">
        <v>232</v>
      </c>
    </row>
    <row r="6293" hidden="1">
      <c r="A6293" s="102" t="s">
        <v>2678</v>
      </c>
      <c r="B6293" s="102" t="s">
        <v>298</v>
      </c>
      <c r="C6293" s="102" t="s">
        <v>299</v>
      </c>
      <c r="D6293" s="102" t="s">
        <v>2654</v>
      </c>
      <c r="E6293" s="102" t="s">
        <v>232</v>
      </c>
      <c r="F6293" s="102" t="s">
        <v>232</v>
      </c>
    </row>
    <row r="6294" hidden="1">
      <c r="A6294" s="102" t="s">
        <v>2678</v>
      </c>
      <c r="B6294" s="102" t="s">
        <v>284</v>
      </c>
      <c r="C6294" s="102" t="s">
        <v>285</v>
      </c>
      <c r="D6294" s="102" t="s">
        <v>2654</v>
      </c>
      <c r="E6294" s="102" t="s">
        <v>232</v>
      </c>
      <c r="F6294" s="102" t="s">
        <v>232</v>
      </c>
    </row>
    <row r="6295" hidden="1">
      <c r="A6295" s="102" t="s">
        <v>2678</v>
      </c>
      <c r="B6295" s="102" t="s">
        <v>271</v>
      </c>
      <c r="C6295" s="102" t="s">
        <v>272</v>
      </c>
      <c r="D6295" s="102" t="s">
        <v>2654</v>
      </c>
      <c r="E6295" s="102" t="s">
        <v>232</v>
      </c>
      <c r="F6295" s="102" t="s">
        <v>232</v>
      </c>
    </row>
    <row r="6296" hidden="1">
      <c r="A6296" s="102" t="s">
        <v>2678</v>
      </c>
      <c r="B6296" s="102" t="s">
        <v>264</v>
      </c>
      <c r="C6296" s="102" t="s">
        <v>265</v>
      </c>
      <c r="D6296" s="102" t="s">
        <v>2654</v>
      </c>
      <c r="E6296" s="102" t="s">
        <v>232</v>
      </c>
      <c r="F6296" s="102" t="s">
        <v>232</v>
      </c>
    </row>
    <row r="6297" hidden="1">
      <c r="A6297" s="102" t="s">
        <v>2678</v>
      </c>
      <c r="B6297" s="102" t="s">
        <v>252</v>
      </c>
      <c r="C6297" s="102" t="s">
        <v>253</v>
      </c>
      <c r="D6297" s="102" t="s">
        <v>2654</v>
      </c>
      <c r="E6297" s="102" t="s">
        <v>232</v>
      </c>
      <c r="F6297" s="102" t="s">
        <v>232</v>
      </c>
    </row>
    <row r="6298" hidden="1">
      <c r="A6298" s="102" t="s">
        <v>2688</v>
      </c>
      <c r="B6298" s="102" t="s">
        <v>884</v>
      </c>
      <c r="C6298" s="102" t="s">
        <v>885</v>
      </c>
      <c r="D6298" s="102" t="s">
        <v>2654</v>
      </c>
      <c r="E6298" s="102" t="s">
        <v>472</v>
      </c>
      <c r="F6298" s="102" t="s">
        <v>472</v>
      </c>
    </row>
    <row r="6299" hidden="1">
      <c r="A6299" s="102" t="s">
        <v>2688</v>
      </c>
      <c r="B6299" s="102" t="s">
        <v>812</v>
      </c>
      <c r="C6299" s="102" t="s">
        <v>813</v>
      </c>
      <c r="D6299" s="102" t="s">
        <v>2654</v>
      </c>
      <c r="E6299" s="102" t="s">
        <v>472</v>
      </c>
      <c r="F6299" s="102" t="s">
        <v>472</v>
      </c>
    </row>
    <row r="6300" hidden="1">
      <c r="A6300" s="102" t="s">
        <v>2688</v>
      </c>
      <c r="B6300" s="102" t="s">
        <v>707</v>
      </c>
      <c r="C6300" s="102" t="s">
        <v>708</v>
      </c>
      <c r="D6300" s="102" t="s">
        <v>2654</v>
      </c>
      <c r="E6300" s="102" t="s">
        <v>472</v>
      </c>
      <c r="F6300" s="102" t="s">
        <v>472</v>
      </c>
    </row>
    <row r="6301" hidden="1">
      <c r="A6301" s="102" t="s">
        <v>2688</v>
      </c>
      <c r="B6301" s="102" t="s">
        <v>687</v>
      </c>
      <c r="C6301" s="102" t="s">
        <v>688</v>
      </c>
      <c r="D6301" s="102" t="s">
        <v>2654</v>
      </c>
      <c r="E6301" s="102" t="s">
        <v>472</v>
      </c>
      <c r="F6301" s="102" t="s">
        <v>472</v>
      </c>
    </row>
    <row r="6302" hidden="1">
      <c r="A6302" s="102" t="s">
        <v>2688</v>
      </c>
      <c r="B6302" s="102" t="s">
        <v>514</v>
      </c>
      <c r="C6302" s="102" t="s">
        <v>515</v>
      </c>
      <c r="D6302" s="102" t="s">
        <v>2654</v>
      </c>
      <c r="E6302" s="102" t="s">
        <v>472</v>
      </c>
      <c r="F6302" s="102" t="s">
        <v>472</v>
      </c>
    </row>
    <row r="6303" hidden="1">
      <c r="A6303" s="102" t="s">
        <v>2688</v>
      </c>
      <c r="B6303" s="102" t="s">
        <v>508</v>
      </c>
      <c r="C6303" s="102" t="s">
        <v>509</v>
      </c>
      <c r="D6303" s="102" t="s">
        <v>2654</v>
      </c>
      <c r="E6303" s="102" t="s">
        <v>472</v>
      </c>
      <c r="F6303" s="102" t="s">
        <v>472</v>
      </c>
    </row>
    <row r="6304" hidden="1">
      <c r="A6304" s="102" t="s">
        <v>2688</v>
      </c>
      <c r="B6304" s="102" t="s">
        <v>504</v>
      </c>
      <c r="C6304" s="102" t="s">
        <v>505</v>
      </c>
      <c r="D6304" s="102" t="s">
        <v>2654</v>
      </c>
      <c r="E6304" s="102" t="s">
        <v>472</v>
      </c>
      <c r="F6304" s="102" t="s">
        <v>472</v>
      </c>
    </row>
    <row r="6305" hidden="1">
      <c r="A6305" s="102" t="s">
        <v>2688</v>
      </c>
      <c r="B6305" s="102" t="s">
        <v>496</v>
      </c>
      <c r="C6305" s="102" t="s">
        <v>497</v>
      </c>
      <c r="D6305" s="102" t="s">
        <v>2654</v>
      </c>
      <c r="E6305" s="102" t="s">
        <v>472</v>
      </c>
      <c r="F6305" s="102" t="s">
        <v>472</v>
      </c>
    </row>
    <row r="6306" hidden="1">
      <c r="A6306" s="102" t="s">
        <v>2688</v>
      </c>
      <c r="B6306" s="102" t="s">
        <v>490</v>
      </c>
      <c r="C6306" s="102" t="s">
        <v>491</v>
      </c>
      <c r="D6306" s="102" t="s">
        <v>2654</v>
      </c>
      <c r="E6306" s="102" t="s">
        <v>472</v>
      </c>
      <c r="F6306" s="102" t="s">
        <v>472</v>
      </c>
    </row>
    <row r="6307" hidden="1">
      <c r="A6307" s="102" t="s">
        <v>2699</v>
      </c>
      <c r="B6307" s="102" t="s">
        <v>849</v>
      </c>
      <c r="C6307" s="102" t="s">
        <v>850</v>
      </c>
      <c r="D6307" s="102" t="s">
        <v>2656</v>
      </c>
      <c r="E6307" s="102" t="s">
        <v>306</v>
      </c>
      <c r="F6307" s="102" t="s">
        <v>306</v>
      </c>
    </row>
    <row r="6308" hidden="1">
      <c r="A6308" s="102" t="s">
        <v>2699</v>
      </c>
      <c r="B6308" s="102" t="s">
        <v>730</v>
      </c>
      <c r="C6308" s="102" t="s">
        <v>731</v>
      </c>
      <c r="D6308" s="102" t="s">
        <v>2656</v>
      </c>
      <c r="E6308" s="102" t="s">
        <v>306</v>
      </c>
      <c r="F6308" s="102" t="s">
        <v>306</v>
      </c>
    </row>
    <row r="6309" hidden="1">
      <c r="A6309" s="102" t="s">
        <v>2699</v>
      </c>
      <c r="B6309" s="102" t="s">
        <v>670</v>
      </c>
      <c r="C6309" s="102" t="s">
        <v>671</v>
      </c>
      <c r="D6309" s="102" t="s">
        <v>2656</v>
      </c>
      <c r="E6309" s="102" t="s">
        <v>306</v>
      </c>
      <c r="F6309" s="102" t="s">
        <v>306</v>
      </c>
    </row>
    <row r="6310" hidden="1">
      <c r="A6310" s="102" t="s">
        <v>2699</v>
      </c>
      <c r="C6310" s="102" t="s">
        <v>419</v>
      </c>
      <c r="D6310" s="102" t="s">
        <v>2656</v>
      </c>
      <c r="E6310" s="102" t="s">
        <v>306</v>
      </c>
      <c r="F6310" s="102" t="s">
        <v>306</v>
      </c>
    </row>
    <row r="6311" hidden="1">
      <c r="A6311" s="102" t="s">
        <v>2722</v>
      </c>
      <c r="B6311" s="102" t="s">
        <v>909</v>
      </c>
      <c r="C6311" s="102" t="s">
        <v>910</v>
      </c>
      <c r="D6311" s="102" t="s">
        <v>2656</v>
      </c>
      <c r="E6311" s="102" t="s">
        <v>50</v>
      </c>
      <c r="F6311" s="102" t="s">
        <v>50</v>
      </c>
    </row>
    <row r="6312" hidden="1">
      <c r="A6312" s="102" t="s">
        <v>2722</v>
      </c>
      <c r="B6312" s="102" t="s">
        <v>902</v>
      </c>
      <c r="C6312" s="102" t="s">
        <v>903</v>
      </c>
      <c r="D6312" s="102" t="s">
        <v>2656</v>
      </c>
      <c r="E6312" s="102" t="s">
        <v>114</v>
      </c>
      <c r="F6312" s="102" t="s">
        <v>50</v>
      </c>
    </row>
    <row r="6313" hidden="1">
      <c r="A6313" s="102" t="s">
        <v>2722</v>
      </c>
      <c r="B6313" s="102" t="s">
        <v>665</v>
      </c>
      <c r="C6313" s="102" t="s">
        <v>666</v>
      </c>
      <c r="D6313" s="102" t="s">
        <v>2656</v>
      </c>
      <c r="E6313" s="102" t="s">
        <v>50</v>
      </c>
      <c r="F6313" s="102" t="s">
        <v>50</v>
      </c>
    </row>
    <row r="6314" hidden="1">
      <c r="A6314" s="102" t="s">
        <v>2722</v>
      </c>
      <c r="B6314" s="102" t="s">
        <v>174</v>
      </c>
      <c r="C6314" s="102" t="s">
        <v>175</v>
      </c>
      <c r="D6314" s="102" t="s">
        <v>2656</v>
      </c>
      <c r="E6314" s="102" t="s">
        <v>50</v>
      </c>
      <c r="F6314" s="102" t="s">
        <v>50</v>
      </c>
    </row>
    <row r="6315" hidden="1">
      <c r="A6315" s="102" t="s">
        <v>2722</v>
      </c>
      <c r="B6315" s="102" t="s">
        <v>171</v>
      </c>
      <c r="C6315" s="102" t="s">
        <v>172</v>
      </c>
      <c r="D6315" s="102" t="s">
        <v>2656</v>
      </c>
      <c r="E6315" s="102" t="s">
        <v>50</v>
      </c>
      <c r="F6315" s="102" t="s">
        <v>50</v>
      </c>
    </row>
    <row r="6316" hidden="1">
      <c r="A6316" s="102" t="s">
        <v>2722</v>
      </c>
      <c r="B6316" s="102" t="s">
        <v>120</v>
      </c>
      <c r="C6316" s="102" t="s">
        <v>121</v>
      </c>
      <c r="D6316" s="102" t="s">
        <v>2656</v>
      </c>
      <c r="E6316" s="102" t="s">
        <v>114</v>
      </c>
      <c r="F6316" s="102" t="s">
        <v>50</v>
      </c>
    </row>
    <row r="6317" hidden="1">
      <c r="A6317" s="102" t="s">
        <v>2722</v>
      </c>
      <c r="B6317" s="102" t="s">
        <v>48</v>
      </c>
      <c r="C6317" s="102" t="s">
        <v>49</v>
      </c>
      <c r="D6317" s="102" t="s">
        <v>2656</v>
      </c>
      <c r="E6317" s="102" t="s">
        <v>50</v>
      </c>
      <c r="F6317" s="102" t="s">
        <v>50</v>
      </c>
    </row>
    <row r="6318" hidden="1">
      <c r="A6318" s="102" t="s">
        <v>2655</v>
      </c>
      <c r="B6318" s="102" t="s">
        <v>940</v>
      </c>
      <c r="C6318" s="102" t="s">
        <v>419</v>
      </c>
      <c r="D6318" s="102" t="s">
        <v>2656</v>
      </c>
      <c r="E6318" s="102" t="s">
        <v>225</v>
      </c>
      <c r="F6318" s="102" t="s">
        <v>225</v>
      </c>
    </row>
    <row r="6319" hidden="1">
      <c r="A6319" s="102" t="s">
        <v>2655</v>
      </c>
      <c r="B6319" s="102" t="s">
        <v>929</v>
      </c>
      <c r="C6319" s="102" t="s">
        <v>930</v>
      </c>
      <c r="D6319" s="102" t="s">
        <v>2656</v>
      </c>
      <c r="E6319" s="102" t="s">
        <v>225</v>
      </c>
      <c r="F6319" s="102" t="s">
        <v>225</v>
      </c>
    </row>
    <row r="6320" hidden="1">
      <c r="A6320" s="102" t="s">
        <v>2655</v>
      </c>
      <c r="B6320" s="102" t="s">
        <v>906</v>
      </c>
      <c r="C6320" s="102" t="s">
        <v>907</v>
      </c>
      <c r="D6320" s="102" t="s">
        <v>2656</v>
      </c>
      <c r="E6320" s="102" t="s">
        <v>225</v>
      </c>
      <c r="F6320" s="102" t="s">
        <v>225</v>
      </c>
    </row>
    <row r="6321" hidden="1">
      <c r="A6321" s="102" t="s">
        <v>2655</v>
      </c>
      <c r="B6321" s="102" t="s">
        <v>896</v>
      </c>
      <c r="C6321" s="102" t="s">
        <v>897</v>
      </c>
      <c r="D6321" s="102" t="s">
        <v>2656</v>
      </c>
      <c r="E6321" s="102" t="s">
        <v>225</v>
      </c>
      <c r="F6321" s="102" t="s">
        <v>225</v>
      </c>
    </row>
    <row r="6322">
      <c r="A6322" s="102" t="s">
        <v>2655</v>
      </c>
      <c r="B6322" s="102" t="s">
        <v>621</v>
      </c>
      <c r="C6322" s="102" t="s">
        <v>622</v>
      </c>
      <c r="D6322" s="102" t="s">
        <v>2656</v>
      </c>
      <c r="E6322" s="102" t="s">
        <v>225</v>
      </c>
      <c r="F6322" s="102" t="s">
        <v>225</v>
      </c>
    </row>
    <row r="6323" hidden="1">
      <c r="A6323" s="102" t="s">
        <v>2655</v>
      </c>
      <c r="B6323" s="102" t="s">
        <v>357</v>
      </c>
      <c r="C6323" s="102" t="s">
        <v>358</v>
      </c>
      <c r="D6323" s="102" t="s">
        <v>2656</v>
      </c>
      <c r="E6323" s="102" t="s">
        <v>225</v>
      </c>
      <c r="F6323" s="102" t="s">
        <v>225</v>
      </c>
    </row>
    <row r="6324" hidden="1">
      <c r="A6324" s="102" t="s">
        <v>2655</v>
      </c>
      <c r="B6324" s="102" t="s">
        <v>246</v>
      </c>
      <c r="C6324" s="102" t="s">
        <v>130</v>
      </c>
      <c r="D6324" s="102" t="s">
        <v>2656</v>
      </c>
      <c r="E6324" s="102" t="s">
        <v>225</v>
      </c>
      <c r="F6324" s="102" t="s">
        <v>225</v>
      </c>
    </row>
    <row r="6325" hidden="1">
      <c r="A6325" s="102" t="s">
        <v>2655</v>
      </c>
      <c r="B6325" s="102" t="s">
        <v>243</v>
      </c>
      <c r="C6325" s="102" t="s">
        <v>244</v>
      </c>
      <c r="D6325" s="102" t="s">
        <v>2656</v>
      </c>
      <c r="E6325" s="102" t="s">
        <v>225</v>
      </c>
      <c r="F6325" s="102" t="s">
        <v>225</v>
      </c>
    </row>
    <row r="6326" hidden="1">
      <c r="A6326" s="102" t="s">
        <v>2655</v>
      </c>
      <c r="B6326" s="102" t="s">
        <v>240</v>
      </c>
      <c r="C6326" s="102" t="s">
        <v>241</v>
      </c>
      <c r="D6326" s="102" t="s">
        <v>2656</v>
      </c>
      <c r="E6326" s="102" t="s">
        <v>225</v>
      </c>
      <c r="F6326" s="102" t="s">
        <v>225</v>
      </c>
    </row>
    <row r="6327" hidden="1">
      <c r="A6327" s="102" t="s">
        <v>2679</v>
      </c>
      <c r="B6327" s="102" t="s">
        <v>913</v>
      </c>
      <c r="C6327" s="102" t="s">
        <v>914</v>
      </c>
      <c r="D6327" s="102" t="s">
        <v>2656</v>
      </c>
      <c r="E6327" s="102" t="s">
        <v>232</v>
      </c>
      <c r="F6327" s="102" t="s">
        <v>232</v>
      </c>
    </row>
    <row r="6328" hidden="1">
      <c r="A6328" s="102" t="s">
        <v>2679</v>
      </c>
      <c r="B6328" s="102" t="s">
        <v>373</v>
      </c>
      <c r="C6328" s="102" t="s">
        <v>374</v>
      </c>
      <c r="D6328" s="102" t="s">
        <v>2656</v>
      </c>
      <c r="E6328" s="102" t="s">
        <v>232</v>
      </c>
      <c r="F6328" s="102" t="s">
        <v>232</v>
      </c>
    </row>
    <row r="6329" hidden="1">
      <c r="A6329" s="102" t="s">
        <v>2679</v>
      </c>
      <c r="B6329" s="102" t="s">
        <v>321</v>
      </c>
      <c r="C6329" s="102" t="s">
        <v>322</v>
      </c>
      <c r="D6329" s="102" t="s">
        <v>2656</v>
      </c>
      <c r="E6329" s="102" t="s">
        <v>232</v>
      </c>
      <c r="F6329" s="102" t="s">
        <v>232</v>
      </c>
    </row>
    <row r="6330" hidden="1">
      <c r="A6330" s="102" t="s">
        <v>2679</v>
      </c>
      <c r="B6330" s="102" t="s">
        <v>298</v>
      </c>
      <c r="C6330" s="102" t="s">
        <v>299</v>
      </c>
      <c r="D6330" s="102" t="s">
        <v>2656</v>
      </c>
      <c r="E6330" s="102" t="s">
        <v>232</v>
      </c>
      <c r="F6330" s="102" t="s">
        <v>232</v>
      </c>
    </row>
    <row r="6331" hidden="1">
      <c r="A6331" s="102" t="s">
        <v>2679</v>
      </c>
      <c r="B6331" s="102" t="s">
        <v>284</v>
      </c>
      <c r="C6331" s="102" t="s">
        <v>285</v>
      </c>
      <c r="D6331" s="102" t="s">
        <v>2656</v>
      </c>
      <c r="E6331" s="102" t="s">
        <v>232</v>
      </c>
      <c r="F6331" s="102" t="s">
        <v>232</v>
      </c>
    </row>
    <row r="6332" hidden="1">
      <c r="A6332" s="102" t="s">
        <v>2679</v>
      </c>
      <c r="B6332" s="102" t="s">
        <v>252</v>
      </c>
      <c r="C6332" s="102" t="s">
        <v>253</v>
      </c>
      <c r="D6332" s="102" t="s">
        <v>2656</v>
      </c>
      <c r="E6332" s="102" t="s">
        <v>232</v>
      </c>
      <c r="F6332" s="102" t="s">
        <v>232</v>
      </c>
    </row>
    <row r="6333" hidden="1">
      <c r="A6333" s="102" t="s">
        <v>2679</v>
      </c>
      <c r="B6333" s="102" t="s">
        <v>243</v>
      </c>
      <c r="C6333" s="102" t="s">
        <v>244</v>
      </c>
      <c r="D6333" s="102" t="s">
        <v>2656</v>
      </c>
      <c r="E6333" s="102" t="s">
        <v>225</v>
      </c>
      <c r="F6333" s="102" t="s">
        <v>232</v>
      </c>
    </row>
    <row r="6334" hidden="1">
      <c r="A6334" s="102" t="s">
        <v>2689</v>
      </c>
      <c r="B6334" s="102" t="s">
        <v>812</v>
      </c>
      <c r="C6334" s="102" t="s">
        <v>813</v>
      </c>
      <c r="D6334" s="102" t="s">
        <v>2656</v>
      </c>
      <c r="E6334" s="102" t="s">
        <v>472</v>
      </c>
      <c r="F6334" s="102" t="s">
        <v>472</v>
      </c>
    </row>
    <row r="6335" hidden="1">
      <c r="A6335" s="102" t="s">
        <v>2689</v>
      </c>
      <c r="B6335" s="102" t="s">
        <v>687</v>
      </c>
      <c r="C6335" s="102" t="s">
        <v>688</v>
      </c>
      <c r="D6335" s="102" t="s">
        <v>2656</v>
      </c>
      <c r="E6335" s="102" t="s">
        <v>472</v>
      </c>
      <c r="F6335" s="102" t="s">
        <v>472</v>
      </c>
    </row>
    <row r="6336" hidden="1">
      <c r="A6336" s="102" t="s">
        <v>2689</v>
      </c>
      <c r="B6336" s="102" t="s">
        <v>514</v>
      </c>
      <c r="C6336" s="102" t="s">
        <v>515</v>
      </c>
      <c r="D6336" s="102" t="s">
        <v>2656</v>
      </c>
      <c r="E6336" s="102" t="s">
        <v>472</v>
      </c>
      <c r="F6336" s="102" t="s">
        <v>472</v>
      </c>
    </row>
    <row r="6337" hidden="1">
      <c r="A6337" s="102" t="s">
        <v>2689</v>
      </c>
      <c r="B6337" s="102" t="s">
        <v>508</v>
      </c>
      <c r="C6337" s="102" t="s">
        <v>509</v>
      </c>
      <c r="D6337" s="102" t="s">
        <v>2656</v>
      </c>
      <c r="E6337" s="102" t="s">
        <v>472</v>
      </c>
      <c r="F6337" s="102" t="s">
        <v>472</v>
      </c>
    </row>
    <row r="6338" hidden="1">
      <c r="A6338" s="102" t="s">
        <v>2689</v>
      </c>
      <c r="B6338" s="102" t="s">
        <v>496</v>
      </c>
      <c r="C6338" s="102" t="s">
        <v>497</v>
      </c>
      <c r="D6338" s="102" t="s">
        <v>2656</v>
      </c>
      <c r="E6338" s="102" t="s">
        <v>472</v>
      </c>
      <c r="F6338" s="102" t="s">
        <v>472</v>
      </c>
    </row>
    <row r="6339" hidden="1">
      <c r="A6339" s="102" t="s">
        <v>2689</v>
      </c>
      <c r="B6339" s="102" t="s">
        <v>490</v>
      </c>
      <c r="C6339" s="102" t="s">
        <v>491</v>
      </c>
      <c r="D6339" s="102" t="s">
        <v>2656</v>
      </c>
      <c r="E6339" s="102" t="s">
        <v>472</v>
      </c>
      <c r="F6339" s="102" t="s">
        <v>472</v>
      </c>
    </row>
    <row r="6340" hidden="1">
      <c r="A6340" s="102" t="s">
        <v>2771</v>
      </c>
      <c r="B6340" s="102" t="s">
        <v>899</v>
      </c>
      <c r="C6340" s="102" t="s">
        <v>900</v>
      </c>
      <c r="D6340" s="102" t="s">
        <v>2733</v>
      </c>
      <c r="E6340" s="102" t="s">
        <v>293</v>
      </c>
      <c r="F6340" s="102" t="s">
        <v>293</v>
      </c>
    </row>
    <row r="6341" hidden="1">
      <c r="A6341" s="102" t="s">
        <v>2771</v>
      </c>
      <c r="B6341" s="102" t="s">
        <v>888</v>
      </c>
      <c r="C6341" s="102" t="s">
        <v>889</v>
      </c>
      <c r="D6341" s="102" t="s">
        <v>2733</v>
      </c>
      <c r="E6341" s="102" t="s">
        <v>293</v>
      </c>
      <c r="F6341" s="102" t="s">
        <v>293</v>
      </c>
    </row>
    <row r="6342" hidden="1">
      <c r="A6342" s="102" t="s">
        <v>2771</v>
      </c>
      <c r="B6342" s="102" t="s">
        <v>878</v>
      </c>
      <c r="C6342" s="102" t="s">
        <v>879</v>
      </c>
      <c r="D6342" s="102" t="s">
        <v>2733</v>
      </c>
      <c r="E6342" s="102" t="s">
        <v>293</v>
      </c>
      <c r="F6342" s="102" t="s">
        <v>293</v>
      </c>
    </row>
    <row r="6343" hidden="1">
      <c r="A6343" s="102" t="s">
        <v>2771</v>
      </c>
      <c r="B6343" s="102" t="s">
        <v>875</v>
      </c>
      <c r="C6343" s="102" t="s">
        <v>876</v>
      </c>
      <c r="D6343" s="102" t="s">
        <v>2733</v>
      </c>
      <c r="E6343" s="102" t="s">
        <v>293</v>
      </c>
      <c r="F6343" s="102" t="s">
        <v>293</v>
      </c>
    </row>
    <row r="6344" hidden="1">
      <c r="A6344" s="102" t="s">
        <v>2771</v>
      </c>
      <c r="B6344" s="102" t="s">
        <v>574</v>
      </c>
      <c r="C6344" s="102" t="s">
        <v>575</v>
      </c>
      <c r="D6344" s="102" t="s">
        <v>2733</v>
      </c>
      <c r="E6344" s="102" t="s">
        <v>293</v>
      </c>
      <c r="F6344" s="102" t="s">
        <v>293</v>
      </c>
    </row>
    <row r="6345" hidden="1">
      <c r="A6345" s="102" t="s">
        <v>2771</v>
      </c>
      <c r="B6345" s="102" t="s">
        <v>561</v>
      </c>
      <c r="C6345" s="102" t="s">
        <v>562</v>
      </c>
      <c r="D6345" s="102" t="s">
        <v>2733</v>
      </c>
      <c r="E6345" s="102" t="s">
        <v>293</v>
      </c>
      <c r="F6345" s="102" t="s">
        <v>293</v>
      </c>
    </row>
    <row r="6346" hidden="1">
      <c r="A6346" s="102" t="s">
        <v>2732</v>
      </c>
      <c r="B6346" s="102" t="s">
        <v>768</v>
      </c>
      <c r="C6346" s="102" t="s">
        <v>769</v>
      </c>
      <c r="D6346" s="102" t="s">
        <v>2733</v>
      </c>
      <c r="E6346" s="102" t="s">
        <v>141</v>
      </c>
      <c r="F6346" s="102" t="s">
        <v>141</v>
      </c>
    </row>
    <row r="6347" hidden="1">
      <c r="A6347" s="102" t="s">
        <v>2732</v>
      </c>
      <c r="B6347" s="102" t="s">
        <v>160</v>
      </c>
      <c r="C6347" s="102" t="s">
        <v>161</v>
      </c>
      <c r="D6347" s="102" t="s">
        <v>2733</v>
      </c>
      <c r="E6347" s="102" t="s">
        <v>141</v>
      </c>
      <c r="F6347" s="102" t="s">
        <v>141</v>
      </c>
    </row>
    <row r="6348" hidden="1">
      <c r="A6348" s="102" t="s">
        <v>2732</v>
      </c>
      <c r="B6348" s="102" t="s">
        <v>147</v>
      </c>
      <c r="C6348" s="102" t="s">
        <v>148</v>
      </c>
      <c r="D6348" s="102" t="s">
        <v>2733</v>
      </c>
      <c r="E6348" s="102" t="s">
        <v>141</v>
      </c>
      <c r="F6348" s="102" t="s">
        <v>141</v>
      </c>
    </row>
    <row r="6349" hidden="1">
      <c r="A6349" s="102" t="s">
        <v>2700</v>
      </c>
      <c r="B6349" s="102" t="s">
        <v>849</v>
      </c>
      <c r="C6349" s="102" t="s">
        <v>850</v>
      </c>
      <c r="D6349" s="102" t="s">
        <v>2701</v>
      </c>
      <c r="E6349" s="102" t="s">
        <v>306</v>
      </c>
      <c r="F6349" s="102" t="s">
        <v>306</v>
      </c>
    </row>
    <row r="6350" hidden="1">
      <c r="A6350" s="102" t="s">
        <v>2700</v>
      </c>
      <c r="B6350" s="102" t="s">
        <v>730</v>
      </c>
      <c r="C6350" s="102" t="s">
        <v>731</v>
      </c>
      <c r="D6350" s="102" t="s">
        <v>2701</v>
      </c>
      <c r="E6350" s="102" t="s">
        <v>306</v>
      </c>
      <c r="F6350" s="102" t="s">
        <v>306</v>
      </c>
    </row>
    <row r="6351" hidden="1">
      <c r="A6351" s="102" t="s">
        <v>2700</v>
      </c>
      <c r="B6351" s="102" t="s">
        <v>681</v>
      </c>
      <c r="C6351" s="102" t="s">
        <v>682</v>
      </c>
      <c r="D6351" s="102" t="s">
        <v>2701</v>
      </c>
      <c r="E6351" s="102" t="s">
        <v>306</v>
      </c>
      <c r="F6351" s="102" t="s">
        <v>306</v>
      </c>
    </row>
    <row r="6352" hidden="1">
      <c r="A6352" s="102" t="s">
        <v>2700</v>
      </c>
      <c r="B6352" s="102" t="s">
        <v>670</v>
      </c>
      <c r="C6352" s="102" t="s">
        <v>671</v>
      </c>
      <c r="D6352" s="102" t="s">
        <v>2701</v>
      </c>
      <c r="E6352" s="102" t="s">
        <v>306</v>
      </c>
      <c r="F6352" s="102" t="s">
        <v>306</v>
      </c>
    </row>
    <row r="6353" hidden="1">
      <c r="A6353" s="102" t="s">
        <v>2700</v>
      </c>
      <c r="B6353" s="102" t="s">
        <v>418</v>
      </c>
      <c r="C6353" s="102" t="s">
        <v>419</v>
      </c>
      <c r="D6353" s="102" t="s">
        <v>2701</v>
      </c>
      <c r="E6353" s="102" t="s">
        <v>306</v>
      </c>
      <c r="F6353" s="102" t="s">
        <v>306</v>
      </c>
    </row>
    <row r="6354" hidden="1">
      <c r="A6354" s="102" t="s">
        <v>2700</v>
      </c>
      <c r="B6354" s="102" t="s">
        <v>415</v>
      </c>
      <c r="C6354" s="102" t="s">
        <v>416</v>
      </c>
      <c r="D6354" s="102" t="s">
        <v>2701</v>
      </c>
      <c r="E6354" s="102" t="s">
        <v>306</v>
      </c>
      <c r="F6354" s="102" t="s">
        <v>306</v>
      </c>
    </row>
    <row r="6355" hidden="1">
      <c r="A6355" s="102" t="s">
        <v>2700</v>
      </c>
      <c r="B6355" s="102" t="s">
        <v>408</v>
      </c>
      <c r="C6355" s="102" t="s">
        <v>409</v>
      </c>
      <c r="D6355" s="175" t="s">
        <v>2701</v>
      </c>
      <c r="E6355" s="102" t="s">
        <v>306</v>
      </c>
      <c r="F6355" s="102" t="s">
        <v>306</v>
      </c>
    </row>
    <row r="6356" hidden="1">
      <c r="A6356" s="102" t="s">
        <v>2700</v>
      </c>
      <c r="B6356" s="102" t="s">
        <v>330</v>
      </c>
      <c r="C6356" s="102" t="s">
        <v>331</v>
      </c>
      <c r="D6356" s="102" t="s">
        <v>2701</v>
      </c>
      <c r="E6356" s="102" t="s">
        <v>306</v>
      </c>
      <c r="F6356" s="102" t="s">
        <v>306</v>
      </c>
    </row>
    <row r="6357" hidden="1">
      <c r="A6357" s="102" t="s">
        <v>2700</v>
      </c>
      <c r="B6357" s="102" t="s">
        <v>264</v>
      </c>
      <c r="C6357" s="102" t="s">
        <v>265</v>
      </c>
      <c r="D6357" s="102" t="s">
        <v>2701</v>
      </c>
      <c r="E6357" s="102" t="s">
        <v>232</v>
      </c>
      <c r="F6357" s="102" t="s">
        <v>306</v>
      </c>
    </row>
    <row r="6358" hidden="1">
      <c r="A6358" s="102" t="s">
        <v>2781</v>
      </c>
      <c r="B6358" s="102" t="s">
        <v>541</v>
      </c>
      <c r="C6358" s="102" t="s">
        <v>542</v>
      </c>
      <c r="D6358" s="102" t="s">
        <v>2701</v>
      </c>
      <c r="E6358" s="102" t="s">
        <v>449</v>
      </c>
      <c r="F6358" s="102" t="s">
        <v>453</v>
      </c>
    </row>
    <row r="6359" hidden="1">
      <c r="A6359" s="102" t="s">
        <v>2781</v>
      </c>
      <c r="B6359" s="102" t="s">
        <v>464</v>
      </c>
      <c r="C6359" s="102" t="s">
        <v>465</v>
      </c>
      <c r="D6359" s="102" t="s">
        <v>2701</v>
      </c>
      <c r="E6359" s="102" t="s">
        <v>449</v>
      </c>
      <c r="F6359" s="102" t="s">
        <v>453</v>
      </c>
    </row>
    <row r="6360" hidden="1">
      <c r="A6360" s="102" t="s">
        <v>2781</v>
      </c>
      <c r="B6360" s="102" t="s">
        <v>458</v>
      </c>
      <c r="C6360" s="102" t="s">
        <v>459</v>
      </c>
      <c r="D6360" s="102" t="s">
        <v>2701</v>
      </c>
      <c r="E6360" s="102" t="s">
        <v>453</v>
      </c>
      <c r="F6360" s="102" t="s">
        <v>453</v>
      </c>
    </row>
    <row r="6361" hidden="1">
      <c r="A6361" s="102" t="s">
        <v>2751</v>
      </c>
      <c r="B6361" s="102" t="s">
        <v>923</v>
      </c>
      <c r="C6361" s="102" t="s">
        <v>924</v>
      </c>
      <c r="D6361" s="102" t="s">
        <v>2713</v>
      </c>
      <c r="E6361" s="102" t="s">
        <v>86</v>
      </c>
      <c r="F6361" s="102" t="s">
        <v>86</v>
      </c>
    </row>
    <row r="6362" hidden="1">
      <c r="A6362" s="102" t="s">
        <v>2751</v>
      </c>
      <c r="B6362" s="102" t="s">
        <v>919</v>
      </c>
      <c r="C6362" s="102" t="s">
        <v>920</v>
      </c>
      <c r="D6362" s="102" t="s">
        <v>2713</v>
      </c>
      <c r="E6362" s="102" t="s">
        <v>86</v>
      </c>
      <c r="F6362" s="102" t="s">
        <v>86</v>
      </c>
    </row>
    <row r="6363" hidden="1">
      <c r="A6363" s="102" t="s">
        <v>2751</v>
      </c>
      <c r="B6363" s="102" t="s">
        <v>823</v>
      </c>
      <c r="C6363" s="102" t="s">
        <v>824</v>
      </c>
      <c r="D6363" s="105" t="s">
        <v>2713</v>
      </c>
      <c r="E6363" s="102" t="s">
        <v>86</v>
      </c>
      <c r="F6363" s="102" t="s">
        <v>86</v>
      </c>
    </row>
    <row r="6364" hidden="1">
      <c r="A6364" s="102" t="s">
        <v>2751</v>
      </c>
      <c r="B6364" s="102" t="s">
        <v>105</v>
      </c>
      <c r="C6364" s="102" t="s">
        <v>106</v>
      </c>
      <c r="D6364" s="102" t="s">
        <v>2713</v>
      </c>
      <c r="E6364" s="102" t="s">
        <v>86</v>
      </c>
      <c r="F6364" s="102" t="s">
        <v>86</v>
      </c>
    </row>
    <row r="6365" hidden="1">
      <c r="A6365" s="102" t="s">
        <v>2751</v>
      </c>
      <c r="B6365" s="102" t="s">
        <v>96</v>
      </c>
      <c r="C6365" s="102" t="s">
        <v>97</v>
      </c>
      <c r="D6365" s="102" t="s">
        <v>2713</v>
      </c>
      <c r="E6365" s="102" t="s">
        <v>86</v>
      </c>
      <c r="F6365" s="102" t="s">
        <v>86</v>
      </c>
    </row>
    <row r="6366" hidden="1">
      <c r="A6366" s="102" t="s">
        <v>2751</v>
      </c>
      <c r="B6366" s="102" t="s">
        <v>79</v>
      </c>
      <c r="C6366" s="102" t="s">
        <v>80</v>
      </c>
      <c r="D6366" s="102" t="s">
        <v>2713</v>
      </c>
      <c r="E6366" s="102" t="s">
        <v>86</v>
      </c>
      <c r="F6366" s="102" t="s">
        <v>86</v>
      </c>
    </row>
    <row r="6367" hidden="1">
      <c r="A6367" s="102" t="s">
        <v>2789</v>
      </c>
      <c r="B6367" s="102" t="s">
        <v>925</v>
      </c>
      <c r="C6367" s="102" t="s">
        <v>358</v>
      </c>
      <c r="D6367" s="102" t="s">
        <v>2713</v>
      </c>
      <c r="E6367" s="102" t="s">
        <v>439</v>
      </c>
      <c r="F6367" s="102" t="s">
        <v>439</v>
      </c>
    </row>
    <row r="6368" hidden="1">
      <c r="A6368" s="102" t="s">
        <v>2789</v>
      </c>
      <c r="B6368" s="102" t="s">
        <v>866</v>
      </c>
      <c r="C6368" s="102" t="s">
        <v>867</v>
      </c>
      <c r="D6368" s="102" t="s">
        <v>2713</v>
      </c>
      <c r="E6368" s="102" t="s">
        <v>439</v>
      </c>
      <c r="F6368" s="102" t="s">
        <v>439</v>
      </c>
    </row>
    <row r="6369" hidden="1">
      <c r="A6369" s="102" t="s">
        <v>2789</v>
      </c>
      <c r="B6369" s="102" t="s">
        <v>854</v>
      </c>
      <c r="C6369" s="102" t="s">
        <v>855</v>
      </c>
      <c r="D6369" s="102" t="s">
        <v>2713</v>
      </c>
      <c r="E6369" s="102" t="s">
        <v>439</v>
      </c>
      <c r="F6369" s="102" t="s">
        <v>439</v>
      </c>
    </row>
    <row r="6370" hidden="1">
      <c r="A6370" s="102" t="s">
        <v>2789</v>
      </c>
      <c r="B6370" s="102" t="s">
        <v>834</v>
      </c>
      <c r="C6370" s="102" t="s">
        <v>835</v>
      </c>
      <c r="D6370" s="102" t="s">
        <v>2713</v>
      </c>
      <c r="E6370" s="102" t="s">
        <v>439</v>
      </c>
      <c r="F6370" s="102" t="s">
        <v>439</v>
      </c>
    </row>
    <row r="6371" hidden="1">
      <c r="A6371" s="102" t="s">
        <v>2789</v>
      </c>
      <c r="B6371" s="102" t="s">
        <v>808</v>
      </c>
      <c r="C6371" s="102" t="s">
        <v>809</v>
      </c>
      <c r="D6371" s="102" t="s">
        <v>2713</v>
      </c>
      <c r="E6371" s="102" t="s">
        <v>439</v>
      </c>
      <c r="F6371" s="102" t="s">
        <v>439</v>
      </c>
    </row>
    <row r="6372" hidden="1">
      <c r="A6372" s="102" t="s">
        <v>2789</v>
      </c>
      <c r="B6372" s="102" t="s">
        <v>781</v>
      </c>
      <c r="C6372" s="102" t="s">
        <v>782</v>
      </c>
      <c r="D6372" s="102" t="s">
        <v>2713</v>
      </c>
      <c r="E6372" s="102" t="s">
        <v>439</v>
      </c>
      <c r="F6372" s="102" t="s">
        <v>439</v>
      </c>
    </row>
    <row r="6373" hidden="1">
      <c r="A6373" s="102" t="s">
        <v>2789</v>
      </c>
      <c r="B6373" s="102" t="s">
        <v>684</v>
      </c>
      <c r="C6373" s="102" t="s">
        <v>685</v>
      </c>
      <c r="D6373" s="102" t="s">
        <v>2713</v>
      </c>
      <c r="E6373" s="102" t="s">
        <v>439</v>
      </c>
      <c r="F6373" s="102" t="s">
        <v>439</v>
      </c>
    </row>
    <row r="6374" hidden="1">
      <c r="A6374" s="102" t="s">
        <v>2789</v>
      </c>
      <c r="B6374" s="102" t="s">
        <v>674</v>
      </c>
      <c r="C6374" s="102" t="s">
        <v>675</v>
      </c>
      <c r="D6374" s="102" t="s">
        <v>2713</v>
      </c>
      <c r="E6374" s="102" t="s">
        <v>439</v>
      </c>
      <c r="F6374" s="102" t="s">
        <v>439</v>
      </c>
    </row>
    <row r="6375" hidden="1">
      <c r="A6375" s="102" t="s">
        <v>2789</v>
      </c>
      <c r="B6375" s="102" t="s">
        <v>444</v>
      </c>
      <c r="C6375" s="102" t="s">
        <v>445</v>
      </c>
      <c r="D6375" s="102" t="s">
        <v>2713</v>
      </c>
      <c r="E6375" s="102" t="s">
        <v>439</v>
      </c>
      <c r="F6375" s="102" t="s">
        <v>439</v>
      </c>
    </row>
    <row r="6376" hidden="1">
      <c r="A6376" s="102" t="s">
        <v>2712</v>
      </c>
      <c r="B6376" s="102" t="s">
        <v>830</v>
      </c>
      <c r="C6376" s="102" t="s">
        <v>831</v>
      </c>
      <c r="D6376" s="102" t="s">
        <v>2713</v>
      </c>
      <c r="E6376" s="102" t="s">
        <v>327</v>
      </c>
      <c r="F6376" s="102" t="s">
        <v>327</v>
      </c>
    </row>
    <row r="6377" hidden="1">
      <c r="A6377" s="102" t="s">
        <v>2712</v>
      </c>
      <c r="B6377" s="102" t="s">
        <v>626</v>
      </c>
      <c r="C6377" s="102" t="s">
        <v>627</v>
      </c>
      <c r="D6377" s="102" t="s">
        <v>2713</v>
      </c>
      <c r="E6377" s="102" t="s">
        <v>327</v>
      </c>
      <c r="F6377" s="102" t="s">
        <v>327</v>
      </c>
    </row>
    <row r="6378" hidden="1">
      <c r="A6378" s="102" t="s">
        <v>2712</v>
      </c>
      <c r="B6378" s="102" t="s">
        <v>405</v>
      </c>
      <c r="C6378" s="102" t="s">
        <v>406</v>
      </c>
      <c r="D6378" s="102" t="s">
        <v>2713</v>
      </c>
      <c r="E6378" s="102" t="s">
        <v>327</v>
      </c>
      <c r="F6378" s="102" t="s">
        <v>327</v>
      </c>
    </row>
    <row r="6379" hidden="1">
      <c r="A6379" s="102" t="s">
        <v>2712</v>
      </c>
      <c r="B6379" s="102" t="s">
        <v>376</v>
      </c>
      <c r="C6379" s="102" t="s">
        <v>377</v>
      </c>
      <c r="D6379" s="102" t="s">
        <v>2713</v>
      </c>
      <c r="E6379" s="102" t="s">
        <v>327</v>
      </c>
      <c r="F6379" s="102" t="s">
        <v>327</v>
      </c>
    </row>
    <row r="6380" hidden="1">
      <c r="A6380" s="102" t="s">
        <v>2712</v>
      </c>
      <c r="B6380" s="102" t="s">
        <v>353</v>
      </c>
      <c r="C6380" s="102" t="s">
        <v>354</v>
      </c>
      <c r="D6380" s="102" t="s">
        <v>2713</v>
      </c>
      <c r="E6380" s="102" t="s">
        <v>327</v>
      </c>
      <c r="F6380" s="102" t="s">
        <v>327</v>
      </c>
    </row>
    <row r="6381" hidden="1">
      <c r="A6381" s="102" t="s">
        <v>2712</v>
      </c>
      <c r="B6381" s="102" t="s">
        <v>333</v>
      </c>
      <c r="C6381" s="102" t="s">
        <v>268</v>
      </c>
      <c r="D6381" s="102" t="s">
        <v>2713</v>
      </c>
      <c r="E6381" s="102" t="s">
        <v>327</v>
      </c>
      <c r="F6381" s="102" t="s">
        <v>327</v>
      </c>
    </row>
    <row r="6382" hidden="1">
      <c r="A6382" s="102" t="s">
        <v>2772</v>
      </c>
      <c r="B6382" s="102" t="s">
        <v>878</v>
      </c>
      <c r="C6382" s="102" t="s">
        <v>879</v>
      </c>
      <c r="D6382" s="102" t="s">
        <v>2773</v>
      </c>
      <c r="E6382" s="102" t="s">
        <v>293</v>
      </c>
      <c r="F6382" s="102" t="s">
        <v>293</v>
      </c>
    </row>
    <row r="6383" hidden="1">
      <c r="A6383" s="102" t="s">
        <v>2772</v>
      </c>
      <c r="B6383" s="102" t="s">
        <v>875</v>
      </c>
      <c r="C6383" s="102" t="s">
        <v>876</v>
      </c>
      <c r="D6383" s="102" t="s">
        <v>2773</v>
      </c>
      <c r="E6383" s="102" t="s">
        <v>293</v>
      </c>
      <c r="F6383" s="102" t="s">
        <v>293</v>
      </c>
    </row>
    <row r="6384" hidden="1">
      <c r="A6384" s="102" t="s">
        <v>2772</v>
      </c>
      <c r="B6384" s="102" t="s">
        <v>574</v>
      </c>
      <c r="C6384" s="102" t="s">
        <v>575</v>
      </c>
      <c r="D6384" s="102" t="s">
        <v>2773</v>
      </c>
      <c r="E6384" s="102" t="s">
        <v>293</v>
      </c>
      <c r="F6384" s="102" t="s">
        <v>293</v>
      </c>
    </row>
    <row r="6385" hidden="1">
      <c r="A6385" s="102" t="s">
        <v>2772</v>
      </c>
      <c r="B6385" s="102" t="s">
        <v>567</v>
      </c>
      <c r="C6385" s="102" t="s">
        <v>568</v>
      </c>
      <c r="D6385" s="102" t="s">
        <v>2773</v>
      </c>
      <c r="E6385" s="102" t="s">
        <v>293</v>
      </c>
      <c r="F6385" s="102" t="s">
        <v>293</v>
      </c>
    </row>
    <row r="6386" hidden="1">
      <c r="A6386" s="102" t="s">
        <v>2772</v>
      </c>
      <c r="B6386" s="102" t="s">
        <v>561</v>
      </c>
      <c r="C6386" s="102" t="s">
        <v>562</v>
      </c>
      <c r="D6386" s="102" t="s">
        <v>2773</v>
      </c>
      <c r="E6386" s="102" t="s">
        <v>293</v>
      </c>
      <c r="F6386" s="102" t="s">
        <v>293</v>
      </c>
    </row>
    <row r="6387" hidden="1">
      <c r="A6387" s="102" t="s">
        <v>2743</v>
      </c>
      <c r="B6387" s="102" t="s">
        <v>799</v>
      </c>
      <c r="C6387" s="102" t="s">
        <v>800</v>
      </c>
      <c r="D6387" s="104" t="s">
        <v>2713</v>
      </c>
      <c r="E6387" s="102" t="s">
        <v>27</v>
      </c>
      <c r="F6387" s="102" t="s">
        <v>27</v>
      </c>
    </row>
    <row r="6388" hidden="1">
      <c r="A6388" s="102" t="s">
        <v>2743</v>
      </c>
      <c r="B6388" s="102" t="s">
        <v>69</v>
      </c>
      <c r="C6388" s="102" t="s">
        <v>70</v>
      </c>
      <c r="D6388" s="175" t="s">
        <v>2713</v>
      </c>
      <c r="E6388" s="102" t="s">
        <v>27</v>
      </c>
      <c r="F6388" s="102" t="s">
        <v>27</v>
      </c>
    </row>
    <row r="6389" hidden="1">
      <c r="A6389" s="102" t="s">
        <v>2743</v>
      </c>
      <c r="B6389" s="102" t="s">
        <v>63</v>
      </c>
      <c r="C6389" s="102" t="s">
        <v>64</v>
      </c>
      <c r="D6389" s="102" t="s">
        <v>2713</v>
      </c>
      <c r="E6389" s="102" t="s">
        <v>27</v>
      </c>
      <c r="F6389" s="102" t="s">
        <v>27</v>
      </c>
    </row>
    <row r="6390" hidden="1">
      <c r="A6390" s="102" t="s">
        <v>2743</v>
      </c>
      <c r="B6390" s="102" t="s">
        <v>57</v>
      </c>
      <c r="C6390" s="102" t="s">
        <v>58</v>
      </c>
      <c r="D6390" s="102" t="s">
        <v>2713</v>
      </c>
      <c r="E6390" s="102" t="s">
        <v>27</v>
      </c>
      <c r="F6390" s="102" t="s">
        <v>27</v>
      </c>
    </row>
    <row r="6391" hidden="1">
      <c r="A6391" s="102" t="s">
        <v>2743</v>
      </c>
      <c r="B6391" s="102" t="s">
        <v>53</v>
      </c>
      <c r="C6391" s="102" t="s">
        <v>54</v>
      </c>
      <c r="D6391" s="102" t="s">
        <v>2713</v>
      </c>
      <c r="E6391" s="102" t="s">
        <v>27</v>
      </c>
      <c r="F6391" s="102" t="s">
        <v>27</v>
      </c>
    </row>
    <row r="6392" hidden="1">
      <c r="A6392" s="102" t="s">
        <v>2743</v>
      </c>
      <c r="B6392" s="102" t="s">
        <v>43</v>
      </c>
      <c r="C6392" s="102" t="s">
        <v>44</v>
      </c>
      <c r="D6392" s="102" t="s">
        <v>2713</v>
      </c>
      <c r="E6392" s="102" t="s">
        <v>27</v>
      </c>
      <c r="F6392" s="102" t="s">
        <v>27</v>
      </c>
    </row>
    <row r="6393" hidden="1">
      <c r="A6393" s="102" t="s">
        <v>2743</v>
      </c>
      <c r="B6393" s="102" t="s">
        <v>31</v>
      </c>
      <c r="C6393" s="102" t="s">
        <v>32</v>
      </c>
      <c r="D6393" s="102" t="s">
        <v>2713</v>
      </c>
      <c r="E6393" s="102" t="s">
        <v>27</v>
      </c>
      <c r="F6393" s="102" t="s">
        <v>27</v>
      </c>
    </row>
    <row r="6394" hidden="1">
      <c r="A6394" s="102" t="s">
        <v>2743</v>
      </c>
      <c r="B6394" s="102" t="s">
        <v>23</v>
      </c>
      <c r="C6394" s="102" t="s">
        <v>25</v>
      </c>
      <c r="D6394" s="102" t="s">
        <v>2713</v>
      </c>
      <c r="E6394" s="102" t="s">
        <v>27</v>
      </c>
      <c r="F6394" s="102" t="s">
        <v>27</v>
      </c>
    </row>
    <row r="6395" hidden="1">
      <c r="A6395" s="102" t="s">
        <v>2723</v>
      </c>
      <c r="B6395" s="102" t="s">
        <v>909</v>
      </c>
      <c r="C6395" s="102" t="s">
        <v>910</v>
      </c>
      <c r="D6395" s="102" t="s">
        <v>2715</v>
      </c>
      <c r="E6395" s="102" t="s">
        <v>50</v>
      </c>
      <c r="F6395" s="102" t="s">
        <v>50</v>
      </c>
    </row>
    <row r="6396" hidden="1">
      <c r="A6396" s="102" t="s">
        <v>2723</v>
      </c>
      <c r="B6396" s="102" t="s">
        <v>902</v>
      </c>
      <c r="C6396" s="102" t="s">
        <v>903</v>
      </c>
      <c r="D6396" s="102" t="s">
        <v>2715</v>
      </c>
      <c r="E6396" s="102" t="s">
        <v>114</v>
      </c>
      <c r="F6396" s="102" t="s">
        <v>50</v>
      </c>
    </row>
    <row r="6397" hidden="1">
      <c r="A6397" s="102" t="s">
        <v>2723</v>
      </c>
      <c r="B6397" s="102" t="s">
        <v>665</v>
      </c>
      <c r="C6397" s="102" t="s">
        <v>666</v>
      </c>
      <c r="D6397" s="102" t="s">
        <v>2715</v>
      </c>
      <c r="E6397" s="102" t="s">
        <v>50</v>
      </c>
      <c r="F6397" s="102" t="s">
        <v>50</v>
      </c>
    </row>
    <row r="6398" hidden="1">
      <c r="A6398" s="102" t="s">
        <v>2723</v>
      </c>
      <c r="B6398" s="102" t="s">
        <v>183</v>
      </c>
      <c r="C6398" s="102" t="s">
        <v>184</v>
      </c>
      <c r="D6398" s="102" t="s">
        <v>2715</v>
      </c>
      <c r="E6398" s="102" t="s">
        <v>50</v>
      </c>
      <c r="F6398" s="102" t="s">
        <v>50</v>
      </c>
    </row>
    <row r="6399" hidden="1">
      <c r="A6399" s="102" t="s">
        <v>2723</v>
      </c>
      <c r="B6399" s="102" t="s">
        <v>174</v>
      </c>
      <c r="C6399" s="102" t="s">
        <v>175</v>
      </c>
      <c r="D6399" s="102" t="s">
        <v>2715</v>
      </c>
      <c r="E6399" s="102" t="s">
        <v>50</v>
      </c>
      <c r="F6399" s="102" t="s">
        <v>50</v>
      </c>
    </row>
    <row r="6400" hidden="1">
      <c r="A6400" s="102" t="s">
        <v>2723</v>
      </c>
      <c r="B6400" s="102" t="s">
        <v>171</v>
      </c>
      <c r="C6400" s="102" t="s">
        <v>172</v>
      </c>
      <c r="D6400" s="102" t="s">
        <v>2715</v>
      </c>
      <c r="E6400" s="102" t="s">
        <v>50</v>
      </c>
      <c r="F6400" s="102" t="s">
        <v>50</v>
      </c>
    </row>
    <row r="6401" hidden="1">
      <c r="A6401" s="102" t="s">
        <v>2723</v>
      </c>
      <c r="B6401" s="102" t="s">
        <v>48</v>
      </c>
      <c r="C6401" s="102" t="s">
        <v>49</v>
      </c>
      <c r="D6401" s="102" t="s">
        <v>2715</v>
      </c>
      <c r="E6401" s="102" t="s">
        <v>50</v>
      </c>
      <c r="F6401" s="102" t="s">
        <v>50</v>
      </c>
    </row>
    <row r="6402" hidden="1">
      <c r="A6402" s="102" t="s">
        <v>2714</v>
      </c>
      <c r="B6402" s="102" t="s">
        <v>892</v>
      </c>
      <c r="C6402" s="102" t="s">
        <v>1272</v>
      </c>
      <c r="D6402" s="102" t="s">
        <v>2715</v>
      </c>
      <c r="E6402" s="102" t="s">
        <v>327</v>
      </c>
      <c r="F6402" s="102" t="s">
        <v>327</v>
      </c>
    </row>
    <row r="6403" hidden="1">
      <c r="A6403" s="102" t="s">
        <v>2714</v>
      </c>
      <c r="B6403" s="102" t="s">
        <v>830</v>
      </c>
      <c r="C6403" s="102" t="s">
        <v>831</v>
      </c>
      <c r="D6403" s="102" t="s">
        <v>2715</v>
      </c>
      <c r="E6403" s="102" t="s">
        <v>327</v>
      </c>
      <c r="F6403" s="102" t="s">
        <v>327</v>
      </c>
    </row>
    <row r="6404" hidden="1">
      <c r="A6404" s="102" t="s">
        <v>2714</v>
      </c>
      <c r="B6404" s="102" t="s">
        <v>405</v>
      </c>
      <c r="C6404" s="102" t="s">
        <v>406</v>
      </c>
      <c r="D6404" s="102" t="s">
        <v>2715</v>
      </c>
      <c r="E6404" s="102" t="s">
        <v>327</v>
      </c>
      <c r="F6404" s="102" t="s">
        <v>327</v>
      </c>
    </row>
    <row r="6405" hidden="1">
      <c r="A6405" s="102" t="s">
        <v>2714</v>
      </c>
      <c r="B6405" s="102" t="s">
        <v>353</v>
      </c>
      <c r="C6405" s="102" t="s">
        <v>354</v>
      </c>
      <c r="D6405" s="102" t="s">
        <v>2715</v>
      </c>
      <c r="E6405" s="102" t="s">
        <v>327</v>
      </c>
      <c r="F6405" s="102" t="s">
        <v>327</v>
      </c>
    </row>
    <row r="6406" hidden="1">
      <c r="A6406" s="102" t="s">
        <v>2752</v>
      </c>
      <c r="B6406" s="102" t="s">
        <v>923</v>
      </c>
      <c r="C6406" s="102" t="s">
        <v>924</v>
      </c>
      <c r="D6406" s="102" t="s">
        <v>2715</v>
      </c>
      <c r="E6406" s="102" t="s">
        <v>86</v>
      </c>
      <c r="F6406" s="102" t="s">
        <v>86</v>
      </c>
    </row>
    <row r="6407" hidden="1">
      <c r="A6407" s="102" t="s">
        <v>2752</v>
      </c>
      <c r="B6407" s="102" t="s">
        <v>823</v>
      </c>
      <c r="C6407" s="102" t="s">
        <v>824</v>
      </c>
      <c r="D6407" s="105" t="s">
        <v>2715</v>
      </c>
      <c r="E6407" s="102" t="s">
        <v>86</v>
      </c>
      <c r="F6407" s="102" t="s">
        <v>86</v>
      </c>
    </row>
    <row r="6408" hidden="1">
      <c r="A6408" s="102" t="s">
        <v>2752</v>
      </c>
      <c r="B6408" s="102" t="s">
        <v>135</v>
      </c>
      <c r="C6408" s="102" t="s">
        <v>136</v>
      </c>
      <c r="D6408" s="102" t="s">
        <v>2715</v>
      </c>
      <c r="E6408" s="102" t="s">
        <v>114</v>
      </c>
      <c r="F6408" s="102" t="s">
        <v>86</v>
      </c>
    </row>
    <row r="6409" hidden="1">
      <c r="A6409" s="102" t="s">
        <v>2752</v>
      </c>
      <c r="B6409" s="102" t="s">
        <v>96</v>
      </c>
      <c r="C6409" s="102" t="s">
        <v>97</v>
      </c>
      <c r="D6409" s="102" t="s">
        <v>2715</v>
      </c>
      <c r="E6409" s="102" t="s">
        <v>86</v>
      </c>
      <c r="F6409" s="102" t="s">
        <v>86</v>
      </c>
    </row>
    <row r="6410" hidden="1">
      <c r="A6410" s="102" t="s">
        <v>2752</v>
      </c>
      <c r="B6410" s="102" t="s">
        <v>79</v>
      </c>
      <c r="C6410" s="102" t="s">
        <v>80</v>
      </c>
      <c r="D6410" s="102" t="s">
        <v>2715</v>
      </c>
      <c r="E6410" s="102" t="s">
        <v>86</v>
      </c>
      <c r="F6410" s="102" t="s">
        <v>86</v>
      </c>
    </row>
    <row r="6411" hidden="1">
      <c r="A6411" s="102" t="s">
        <v>2790</v>
      </c>
      <c r="B6411" s="102" t="s">
        <v>925</v>
      </c>
      <c r="C6411" s="102" t="s">
        <v>358</v>
      </c>
      <c r="D6411" s="102" t="s">
        <v>2715</v>
      </c>
      <c r="E6411" s="102" t="s">
        <v>439</v>
      </c>
      <c r="F6411" s="102" t="s">
        <v>439</v>
      </c>
    </row>
    <row r="6412" hidden="1">
      <c r="A6412" s="102" t="s">
        <v>2790</v>
      </c>
      <c r="B6412" s="102" t="s">
        <v>866</v>
      </c>
      <c r="C6412" s="102" t="s">
        <v>867</v>
      </c>
      <c r="D6412" s="102" t="s">
        <v>2715</v>
      </c>
      <c r="E6412" s="102" t="s">
        <v>439</v>
      </c>
      <c r="F6412" s="102" t="s">
        <v>439</v>
      </c>
    </row>
    <row r="6413" hidden="1">
      <c r="A6413" s="102" t="s">
        <v>2790</v>
      </c>
      <c r="B6413" s="102" t="s">
        <v>854</v>
      </c>
      <c r="C6413" s="102" t="s">
        <v>855</v>
      </c>
      <c r="D6413" s="102" t="s">
        <v>2715</v>
      </c>
      <c r="E6413" s="102" t="s">
        <v>439</v>
      </c>
      <c r="F6413" s="102" t="s">
        <v>439</v>
      </c>
    </row>
    <row r="6414" hidden="1">
      <c r="A6414" s="102" t="s">
        <v>2790</v>
      </c>
      <c r="B6414" s="102" t="s">
        <v>834</v>
      </c>
      <c r="C6414" s="102" t="s">
        <v>835</v>
      </c>
      <c r="D6414" s="102" t="s">
        <v>2715</v>
      </c>
      <c r="E6414" s="102" t="s">
        <v>439</v>
      </c>
      <c r="F6414" s="102" t="s">
        <v>439</v>
      </c>
    </row>
    <row r="6415" hidden="1">
      <c r="A6415" s="102" t="s">
        <v>2790</v>
      </c>
      <c r="B6415" s="102" t="s">
        <v>808</v>
      </c>
      <c r="C6415" s="102" t="s">
        <v>809</v>
      </c>
      <c r="D6415" s="102" t="s">
        <v>2715</v>
      </c>
      <c r="E6415" s="102" t="s">
        <v>439</v>
      </c>
      <c r="F6415" s="102" t="s">
        <v>439</v>
      </c>
    </row>
    <row r="6416" hidden="1">
      <c r="A6416" s="102" t="s">
        <v>2790</v>
      </c>
      <c r="B6416" s="102" t="s">
        <v>781</v>
      </c>
      <c r="C6416" s="102" t="s">
        <v>782</v>
      </c>
      <c r="D6416" s="102" t="s">
        <v>2715</v>
      </c>
      <c r="E6416" s="102" t="s">
        <v>439</v>
      </c>
      <c r="F6416" s="102" t="s">
        <v>439</v>
      </c>
    </row>
    <row r="6417" hidden="1">
      <c r="A6417" s="102" t="s">
        <v>2790</v>
      </c>
      <c r="B6417" s="102" t="s">
        <v>684</v>
      </c>
      <c r="C6417" s="102" t="s">
        <v>685</v>
      </c>
      <c r="D6417" s="102" t="s">
        <v>2715</v>
      </c>
      <c r="E6417" s="102" t="s">
        <v>439</v>
      </c>
      <c r="F6417" s="102" t="s">
        <v>439</v>
      </c>
    </row>
    <row r="6418" hidden="1">
      <c r="A6418" s="102" t="s">
        <v>2790</v>
      </c>
      <c r="B6418" s="102" t="s">
        <v>674</v>
      </c>
      <c r="C6418" s="102" t="s">
        <v>675</v>
      </c>
      <c r="D6418" s="102" t="s">
        <v>2715</v>
      </c>
      <c r="E6418" s="102" t="s">
        <v>439</v>
      </c>
      <c r="F6418" s="102" t="s">
        <v>439</v>
      </c>
    </row>
    <row r="6419" hidden="1">
      <c r="A6419" s="102" t="s">
        <v>2670</v>
      </c>
      <c r="B6419" s="102" t="s">
        <v>135</v>
      </c>
      <c r="C6419" s="102" t="s">
        <v>136</v>
      </c>
      <c r="D6419" s="102" t="s">
        <v>2658</v>
      </c>
      <c r="E6419" s="102" t="s">
        <v>114</v>
      </c>
      <c r="F6419" s="102" t="s">
        <v>114</v>
      </c>
    </row>
    <row r="6420" hidden="1">
      <c r="A6420" s="102" t="s">
        <v>2670</v>
      </c>
      <c r="B6420" s="102" t="s">
        <v>120</v>
      </c>
      <c r="C6420" s="102" t="s">
        <v>121</v>
      </c>
      <c r="D6420" s="102" t="s">
        <v>2658</v>
      </c>
      <c r="E6420" s="102" t="s">
        <v>114</v>
      </c>
      <c r="F6420" s="102" t="s">
        <v>114</v>
      </c>
    </row>
    <row r="6421" hidden="1">
      <c r="A6421" s="102" t="s">
        <v>2670</v>
      </c>
      <c r="B6421" s="102" t="s">
        <v>111</v>
      </c>
      <c r="C6421" s="102" t="s">
        <v>112</v>
      </c>
      <c r="D6421" s="102" t="s">
        <v>2658</v>
      </c>
      <c r="E6421" s="102" t="s">
        <v>114</v>
      </c>
      <c r="F6421" s="102" t="s">
        <v>114</v>
      </c>
    </row>
    <row r="6422" hidden="1">
      <c r="A6422" s="102" t="s">
        <v>2657</v>
      </c>
      <c r="B6422" s="102" t="s">
        <v>940</v>
      </c>
      <c r="C6422" s="102" t="s">
        <v>419</v>
      </c>
      <c r="D6422" s="102" t="s">
        <v>2658</v>
      </c>
      <c r="E6422" s="102" t="s">
        <v>225</v>
      </c>
      <c r="F6422" s="102" t="s">
        <v>225</v>
      </c>
    </row>
    <row r="6423" hidden="1">
      <c r="A6423" s="102" t="s">
        <v>2657</v>
      </c>
      <c r="B6423" s="102" t="s">
        <v>936</v>
      </c>
      <c r="C6423" s="102" t="s">
        <v>937</v>
      </c>
      <c r="D6423" s="102" t="s">
        <v>2658</v>
      </c>
      <c r="E6423" s="102" t="s">
        <v>225</v>
      </c>
      <c r="F6423" s="102" t="s">
        <v>225</v>
      </c>
    </row>
    <row r="6424" hidden="1">
      <c r="A6424" s="102" t="s">
        <v>2657</v>
      </c>
      <c r="B6424" s="102" t="s">
        <v>929</v>
      </c>
      <c r="C6424" s="102" t="s">
        <v>930</v>
      </c>
      <c r="D6424" s="102" t="s">
        <v>2658</v>
      </c>
      <c r="E6424" s="102" t="s">
        <v>225</v>
      </c>
      <c r="F6424" s="102" t="s">
        <v>225</v>
      </c>
    </row>
    <row r="6425" hidden="1">
      <c r="A6425" s="102" t="s">
        <v>2657</v>
      </c>
      <c r="B6425" s="102" t="s">
        <v>906</v>
      </c>
      <c r="C6425" s="102" t="s">
        <v>907</v>
      </c>
      <c r="D6425" s="102" t="s">
        <v>2658</v>
      </c>
      <c r="E6425" s="102" t="s">
        <v>225</v>
      </c>
      <c r="F6425" s="102" t="s">
        <v>225</v>
      </c>
    </row>
    <row r="6426">
      <c r="A6426" s="102" t="s">
        <v>2657</v>
      </c>
      <c r="B6426" s="102" t="s">
        <v>621</v>
      </c>
      <c r="C6426" s="102" t="s">
        <v>622</v>
      </c>
      <c r="D6426" s="102" t="s">
        <v>2658</v>
      </c>
      <c r="E6426" s="102" t="s">
        <v>225</v>
      </c>
      <c r="F6426" s="102" t="s">
        <v>225</v>
      </c>
    </row>
    <row r="6427" hidden="1">
      <c r="A6427" s="102" t="s">
        <v>2657</v>
      </c>
      <c r="B6427" s="102" t="s">
        <v>369</v>
      </c>
      <c r="C6427" s="102" t="s">
        <v>39</v>
      </c>
      <c r="D6427" s="102" t="s">
        <v>2658</v>
      </c>
      <c r="E6427" s="102" t="s">
        <v>225</v>
      </c>
      <c r="F6427" s="102" t="s">
        <v>225</v>
      </c>
    </row>
    <row r="6428" hidden="1">
      <c r="A6428" s="102" t="s">
        <v>2657</v>
      </c>
      <c r="B6428" s="102" t="s">
        <v>361</v>
      </c>
      <c r="C6428" s="102" t="s">
        <v>362</v>
      </c>
      <c r="D6428" s="102" t="s">
        <v>2658</v>
      </c>
      <c r="E6428" s="102" t="s">
        <v>225</v>
      </c>
      <c r="F6428" s="102" t="s">
        <v>225</v>
      </c>
    </row>
    <row r="6429" hidden="1">
      <c r="A6429" s="102" t="s">
        <v>2657</v>
      </c>
      <c r="B6429" s="102" t="s">
        <v>357</v>
      </c>
      <c r="C6429" s="102" t="s">
        <v>358</v>
      </c>
      <c r="D6429" s="102" t="s">
        <v>2658</v>
      </c>
      <c r="E6429" s="102" t="s">
        <v>225</v>
      </c>
      <c r="F6429" s="102" t="s">
        <v>225</v>
      </c>
    </row>
    <row r="6430" hidden="1">
      <c r="A6430" s="102" t="s">
        <v>2657</v>
      </c>
      <c r="B6430" s="102" t="s">
        <v>246</v>
      </c>
      <c r="C6430" s="102" t="s">
        <v>130</v>
      </c>
      <c r="D6430" s="102" t="s">
        <v>2658</v>
      </c>
      <c r="E6430" s="102" t="s">
        <v>225</v>
      </c>
      <c r="F6430" s="102" t="s">
        <v>225</v>
      </c>
    </row>
    <row r="6431" hidden="1">
      <c r="A6431" s="102" t="s">
        <v>2680</v>
      </c>
      <c r="B6431" s="102" t="s">
        <v>913</v>
      </c>
      <c r="C6431" s="102" t="s">
        <v>914</v>
      </c>
      <c r="D6431" s="102" t="s">
        <v>2658</v>
      </c>
      <c r="E6431" s="102" t="s">
        <v>232</v>
      </c>
      <c r="F6431" s="102" t="s">
        <v>232</v>
      </c>
    </row>
    <row r="6432" hidden="1">
      <c r="A6432" s="102" t="s">
        <v>2680</v>
      </c>
      <c r="B6432" s="102" t="s">
        <v>373</v>
      </c>
      <c r="C6432" s="102" t="s">
        <v>374</v>
      </c>
      <c r="D6432" s="102" t="s">
        <v>2658</v>
      </c>
      <c r="E6432" s="102" t="s">
        <v>232</v>
      </c>
      <c r="F6432" s="102" t="s">
        <v>232</v>
      </c>
    </row>
    <row r="6433" hidden="1">
      <c r="A6433" s="102" t="s">
        <v>2680</v>
      </c>
      <c r="B6433" s="102" t="s">
        <v>323</v>
      </c>
      <c r="C6433" s="102" t="s">
        <v>324</v>
      </c>
      <c r="D6433" s="102" t="s">
        <v>2658</v>
      </c>
      <c r="E6433" s="102" t="s">
        <v>232</v>
      </c>
      <c r="F6433" s="102" t="s">
        <v>232</v>
      </c>
    </row>
    <row r="6434" hidden="1">
      <c r="A6434" s="102" t="s">
        <v>2680</v>
      </c>
      <c r="B6434" s="102" t="s">
        <v>304</v>
      </c>
      <c r="C6434" s="102" t="s">
        <v>305</v>
      </c>
      <c r="D6434" s="102" t="s">
        <v>2658</v>
      </c>
      <c r="E6434" s="102" t="s">
        <v>232</v>
      </c>
      <c r="F6434" s="102" t="s">
        <v>232</v>
      </c>
    </row>
    <row r="6435" hidden="1">
      <c r="A6435" s="102" t="s">
        <v>2680</v>
      </c>
      <c r="B6435" s="102" t="s">
        <v>301</v>
      </c>
      <c r="C6435" s="102" t="s">
        <v>302</v>
      </c>
      <c r="D6435" s="102" t="s">
        <v>2658</v>
      </c>
      <c r="E6435" s="102" t="s">
        <v>232</v>
      </c>
      <c r="F6435" s="102" t="s">
        <v>232</v>
      </c>
    </row>
    <row r="6436" hidden="1">
      <c r="A6436" s="102" t="s">
        <v>2680</v>
      </c>
      <c r="B6436" s="102" t="s">
        <v>298</v>
      </c>
      <c r="C6436" s="102" t="s">
        <v>299</v>
      </c>
      <c r="D6436" s="102" t="s">
        <v>2658</v>
      </c>
      <c r="E6436" s="102" t="s">
        <v>232</v>
      </c>
      <c r="F6436" s="102" t="s">
        <v>232</v>
      </c>
    </row>
    <row r="6437" hidden="1">
      <c r="A6437" s="102" t="s">
        <v>2680</v>
      </c>
      <c r="B6437" s="102" t="s">
        <v>284</v>
      </c>
      <c r="C6437" s="102" t="s">
        <v>285</v>
      </c>
      <c r="D6437" s="102" t="s">
        <v>2658</v>
      </c>
      <c r="E6437" s="102" t="s">
        <v>232</v>
      </c>
      <c r="F6437" s="102" t="s">
        <v>232</v>
      </c>
    </row>
    <row r="6438" hidden="1">
      <c r="A6438" s="102" t="s">
        <v>2680</v>
      </c>
      <c r="B6438" s="102" t="s">
        <v>271</v>
      </c>
      <c r="C6438" s="102" t="s">
        <v>272</v>
      </c>
      <c r="D6438" s="102" t="s">
        <v>2658</v>
      </c>
      <c r="E6438" s="102" t="s">
        <v>232</v>
      </c>
      <c r="F6438" s="102" t="s">
        <v>232</v>
      </c>
    </row>
    <row r="6439" hidden="1">
      <c r="A6439" s="102" t="s">
        <v>2680</v>
      </c>
      <c r="B6439" s="102" t="s">
        <v>264</v>
      </c>
      <c r="C6439" s="102" t="s">
        <v>265</v>
      </c>
      <c r="D6439" s="102" t="s">
        <v>2658</v>
      </c>
      <c r="E6439" s="102" t="s">
        <v>232</v>
      </c>
      <c r="F6439" s="102" t="s">
        <v>232</v>
      </c>
    </row>
    <row r="6440" hidden="1">
      <c r="A6440" s="102" t="s">
        <v>2680</v>
      </c>
      <c r="B6440" s="102" t="s">
        <v>252</v>
      </c>
      <c r="C6440" s="102" t="s">
        <v>253</v>
      </c>
      <c r="D6440" s="102" t="s">
        <v>2658</v>
      </c>
      <c r="E6440" s="102" t="s">
        <v>232</v>
      </c>
      <c r="F6440" s="102" t="s">
        <v>232</v>
      </c>
    </row>
    <row r="6441" hidden="1">
      <c r="A6441" s="102" t="s">
        <v>2690</v>
      </c>
      <c r="B6441" s="102" t="s">
        <v>884</v>
      </c>
      <c r="C6441" s="102" t="s">
        <v>885</v>
      </c>
      <c r="D6441" s="102" t="s">
        <v>2658</v>
      </c>
      <c r="E6441" s="102" t="s">
        <v>472</v>
      </c>
      <c r="F6441" s="102" t="s">
        <v>472</v>
      </c>
    </row>
    <row r="6442" hidden="1">
      <c r="A6442" s="102" t="s">
        <v>2690</v>
      </c>
      <c r="B6442" s="102" t="s">
        <v>812</v>
      </c>
      <c r="C6442" s="102" t="s">
        <v>813</v>
      </c>
      <c r="D6442" s="102" t="s">
        <v>2658</v>
      </c>
      <c r="E6442" s="102" t="s">
        <v>472</v>
      </c>
      <c r="F6442" s="102" t="s">
        <v>472</v>
      </c>
    </row>
    <row r="6443" hidden="1">
      <c r="A6443" s="102" t="s">
        <v>2690</v>
      </c>
      <c r="B6443" s="102" t="s">
        <v>707</v>
      </c>
      <c r="C6443" s="102" t="s">
        <v>708</v>
      </c>
      <c r="D6443" s="102" t="s">
        <v>2658</v>
      </c>
      <c r="E6443" s="102" t="s">
        <v>472</v>
      </c>
      <c r="F6443" s="102" t="s">
        <v>472</v>
      </c>
    </row>
    <row r="6444" hidden="1">
      <c r="A6444" s="102" t="s">
        <v>2690</v>
      </c>
      <c r="B6444" s="102" t="s">
        <v>687</v>
      </c>
      <c r="C6444" s="102" t="s">
        <v>688</v>
      </c>
      <c r="D6444" s="102" t="s">
        <v>2658</v>
      </c>
      <c r="E6444" s="102" t="s">
        <v>472</v>
      </c>
      <c r="F6444" s="102" t="s">
        <v>472</v>
      </c>
    </row>
    <row r="6445" hidden="1">
      <c r="A6445" s="102" t="s">
        <v>2690</v>
      </c>
      <c r="B6445" s="102" t="s">
        <v>508</v>
      </c>
      <c r="C6445" s="102" t="s">
        <v>509</v>
      </c>
      <c r="D6445" s="102" t="s">
        <v>2658</v>
      </c>
      <c r="E6445" s="102" t="s">
        <v>472</v>
      </c>
      <c r="F6445" s="102" t="s">
        <v>472</v>
      </c>
    </row>
    <row r="6446" hidden="1">
      <c r="A6446" s="102" t="s">
        <v>2690</v>
      </c>
      <c r="B6446" s="102" t="s">
        <v>504</v>
      </c>
      <c r="C6446" s="102" t="s">
        <v>505</v>
      </c>
      <c r="D6446" s="102" t="s">
        <v>2658</v>
      </c>
      <c r="E6446" s="102" t="s">
        <v>472</v>
      </c>
      <c r="F6446" s="102" t="s">
        <v>472</v>
      </c>
    </row>
    <row r="6447" hidden="1">
      <c r="A6447" s="102" t="s">
        <v>2690</v>
      </c>
      <c r="B6447" s="102" t="s">
        <v>490</v>
      </c>
      <c r="C6447" s="102" t="s">
        <v>491</v>
      </c>
      <c r="D6447" s="102" t="s">
        <v>2658</v>
      </c>
      <c r="E6447" s="102" t="s">
        <v>472</v>
      </c>
      <c r="F6447" s="102" t="s">
        <v>472</v>
      </c>
    </row>
    <row r="6448" hidden="1">
      <c r="A6448" s="102" t="s">
        <v>2702</v>
      </c>
      <c r="B6448" s="102" t="s">
        <v>870</v>
      </c>
      <c r="C6448" s="102" t="s">
        <v>871</v>
      </c>
      <c r="D6448" s="102" t="s">
        <v>2661</v>
      </c>
      <c r="E6448" s="102" t="s">
        <v>306</v>
      </c>
      <c r="F6448" s="102" t="s">
        <v>306</v>
      </c>
    </row>
    <row r="6449" hidden="1">
      <c r="A6449" s="102" t="s">
        <v>2702</v>
      </c>
      <c r="B6449" s="102" t="s">
        <v>849</v>
      </c>
      <c r="C6449" s="102" t="s">
        <v>850</v>
      </c>
      <c r="D6449" s="102" t="s">
        <v>2661</v>
      </c>
      <c r="E6449" s="102" t="s">
        <v>306</v>
      </c>
      <c r="F6449" s="102" t="s">
        <v>306</v>
      </c>
    </row>
    <row r="6450" hidden="1">
      <c r="A6450" s="102" t="s">
        <v>2702</v>
      </c>
      <c r="B6450" s="102" t="s">
        <v>670</v>
      </c>
      <c r="C6450" s="102" t="s">
        <v>671</v>
      </c>
      <c r="D6450" s="102" t="s">
        <v>2661</v>
      </c>
      <c r="E6450" s="102" t="s">
        <v>306</v>
      </c>
      <c r="F6450" s="102" t="s">
        <v>306</v>
      </c>
    </row>
    <row r="6451" hidden="1">
      <c r="A6451" s="102" t="s">
        <v>2702</v>
      </c>
      <c r="B6451" s="102" t="s">
        <v>418</v>
      </c>
      <c r="C6451" s="102" t="s">
        <v>419</v>
      </c>
      <c r="D6451" s="102" t="s">
        <v>2661</v>
      </c>
      <c r="E6451" s="102" t="s">
        <v>306</v>
      </c>
      <c r="F6451" s="102" t="s">
        <v>306</v>
      </c>
    </row>
    <row r="6452" hidden="1">
      <c r="A6452" s="102" t="s">
        <v>2702</v>
      </c>
      <c r="B6452" s="102" t="s">
        <v>309</v>
      </c>
      <c r="C6452" s="102" t="s">
        <v>310</v>
      </c>
      <c r="D6452" s="102" t="s">
        <v>2661</v>
      </c>
      <c r="E6452" s="102" t="s">
        <v>232</v>
      </c>
      <c r="F6452" s="102" t="s">
        <v>306</v>
      </c>
    </row>
    <row r="6453" hidden="1">
      <c r="A6453" s="102" t="s">
        <v>2734</v>
      </c>
      <c r="B6453" s="102" t="s">
        <v>768</v>
      </c>
      <c r="C6453" s="102" t="s">
        <v>769</v>
      </c>
      <c r="D6453" s="102" t="s">
        <v>2713</v>
      </c>
      <c r="E6453" s="102" t="s">
        <v>141</v>
      </c>
      <c r="F6453" s="102" t="s">
        <v>141</v>
      </c>
    </row>
    <row r="6454" hidden="1">
      <c r="A6454" s="102" t="s">
        <v>2734</v>
      </c>
      <c r="B6454" s="102" t="s">
        <v>719</v>
      </c>
      <c r="C6454" s="102" t="s">
        <v>720</v>
      </c>
      <c r="D6454" s="102" t="s">
        <v>2713</v>
      </c>
      <c r="E6454" s="102" t="s">
        <v>141</v>
      </c>
      <c r="F6454" s="102" t="s">
        <v>141</v>
      </c>
    </row>
    <row r="6455" hidden="1">
      <c r="A6455" s="102" t="s">
        <v>2734</v>
      </c>
      <c r="B6455" s="102" t="s">
        <v>160</v>
      </c>
      <c r="C6455" s="102" t="s">
        <v>161</v>
      </c>
      <c r="D6455" s="102" t="s">
        <v>2713</v>
      </c>
      <c r="E6455" s="102" t="s">
        <v>141</v>
      </c>
      <c r="F6455" s="102" t="s">
        <v>141</v>
      </c>
    </row>
    <row r="6456" hidden="1">
      <c r="A6456" s="102" t="s">
        <v>2744</v>
      </c>
      <c r="B6456" s="102" t="s">
        <v>818</v>
      </c>
      <c r="C6456" s="102" t="s">
        <v>819</v>
      </c>
      <c r="D6456" s="102" t="s">
        <v>2715</v>
      </c>
      <c r="E6456" s="102" t="s">
        <v>27</v>
      </c>
      <c r="F6456" s="102" t="s">
        <v>27</v>
      </c>
    </row>
    <row r="6457" hidden="1">
      <c r="A6457" s="102" t="s">
        <v>2744</v>
      </c>
      <c r="B6457" s="102" t="s">
        <v>69</v>
      </c>
      <c r="C6457" s="102" t="s">
        <v>70</v>
      </c>
      <c r="D6457" s="175" t="s">
        <v>2715</v>
      </c>
      <c r="E6457" s="102" t="s">
        <v>27</v>
      </c>
      <c r="F6457" s="102" t="s">
        <v>27</v>
      </c>
    </row>
    <row r="6458" hidden="1">
      <c r="A6458" s="102" t="s">
        <v>2744</v>
      </c>
      <c r="B6458" s="102" t="s">
        <v>57</v>
      </c>
      <c r="C6458" s="102" t="s">
        <v>58</v>
      </c>
      <c r="D6458" s="102" t="s">
        <v>2715</v>
      </c>
      <c r="E6458" s="102" t="s">
        <v>27</v>
      </c>
      <c r="F6458" s="102" t="s">
        <v>27</v>
      </c>
    </row>
    <row r="6459" hidden="1">
      <c r="A6459" s="102" t="s">
        <v>2744</v>
      </c>
      <c r="B6459" s="102" t="s">
        <v>53</v>
      </c>
      <c r="C6459" s="102" t="s">
        <v>54</v>
      </c>
      <c r="D6459" s="102" t="s">
        <v>2715</v>
      </c>
      <c r="E6459" s="102" t="s">
        <v>27</v>
      </c>
      <c r="F6459" s="102" t="s">
        <v>27</v>
      </c>
    </row>
    <row r="6460" hidden="1">
      <c r="A6460" s="102" t="s">
        <v>2744</v>
      </c>
      <c r="B6460" s="102" t="s">
        <v>43</v>
      </c>
      <c r="C6460" s="102" t="s">
        <v>44</v>
      </c>
      <c r="D6460" s="102" t="s">
        <v>2715</v>
      </c>
      <c r="E6460" s="102" t="s">
        <v>27</v>
      </c>
      <c r="F6460" s="102" t="s">
        <v>27</v>
      </c>
    </row>
    <row r="6461" hidden="1">
      <c r="A6461" s="102" t="s">
        <v>2744</v>
      </c>
      <c r="B6461" s="102" t="s">
        <v>31</v>
      </c>
      <c r="C6461" s="102" t="s">
        <v>32</v>
      </c>
      <c r="D6461" s="102" t="s">
        <v>2715</v>
      </c>
      <c r="E6461" s="102" t="s">
        <v>27</v>
      </c>
      <c r="F6461" s="102" t="s">
        <v>27</v>
      </c>
    </row>
    <row r="6462" hidden="1">
      <c r="A6462" s="102" t="s">
        <v>2744</v>
      </c>
      <c r="B6462" s="102" t="s">
        <v>23</v>
      </c>
      <c r="C6462" s="102" t="s">
        <v>25</v>
      </c>
      <c r="D6462" s="102" t="s">
        <v>2715</v>
      </c>
      <c r="E6462" s="102" t="s">
        <v>27</v>
      </c>
      <c r="F6462" s="102" t="s">
        <v>27</v>
      </c>
    </row>
    <row r="6463" hidden="1">
      <c r="A6463" s="102" t="s">
        <v>2671</v>
      </c>
      <c r="B6463" s="102" t="s">
        <v>126</v>
      </c>
      <c r="C6463" s="102" t="s">
        <v>127</v>
      </c>
      <c r="D6463" s="102" t="s">
        <v>2661</v>
      </c>
      <c r="E6463" s="102" t="s">
        <v>114</v>
      </c>
      <c r="F6463" s="102" t="s">
        <v>114</v>
      </c>
    </row>
    <row r="6464" hidden="1">
      <c r="A6464" s="102" t="s">
        <v>2671</v>
      </c>
      <c r="B6464" s="102" t="s">
        <v>123</v>
      </c>
      <c r="C6464" s="102" t="s">
        <v>124</v>
      </c>
      <c r="D6464" s="102" t="s">
        <v>2661</v>
      </c>
      <c r="E6464" s="102" t="s">
        <v>114</v>
      </c>
      <c r="F6464" s="102" t="s">
        <v>114</v>
      </c>
    </row>
    <row r="6465" hidden="1">
      <c r="A6465" s="102" t="s">
        <v>2671</v>
      </c>
      <c r="B6465" s="102" t="s">
        <v>120</v>
      </c>
      <c r="C6465" s="102" t="s">
        <v>121</v>
      </c>
      <c r="D6465" s="102" t="s">
        <v>2661</v>
      </c>
      <c r="E6465" s="102" t="s">
        <v>114</v>
      </c>
      <c r="F6465" s="102" t="s">
        <v>114</v>
      </c>
    </row>
    <row r="6466" hidden="1">
      <c r="A6466" s="102" t="s">
        <v>2724</v>
      </c>
      <c r="B6466" s="102" t="s">
        <v>909</v>
      </c>
      <c r="C6466" s="102" t="s">
        <v>910</v>
      </c>
      <c r="D6466" s="102" t="s">
        <v>2661</v>
      </c>
      <c r="E6466" s="102" t="s">
        <v>50</v>
      </c>
      <c r="F6466" s="102" t="s">
        <v>50</v>
      </c>
    </row>
    <row r="6467" hidden="1">
      <c r="A6467" s="102" t="s">
        <v>2724</v>
      </c>
      <c r="B6467" s="102" t="s">
        <v>902</v>
      </c>
      <c r="C6467" s="102" t="s">
        <v>903</v>
      </c>
      <c r="D6467" s="102" t="s">
        <v>2661</v>
      </c>
      <c r="E6467" s="102" t="s">
        <v>114</v>
      </c>
      <c r="F6467" s="102" t="s">
        <v>50</v>
      </c>
    </row>
    <row r="6468" hidden="1">
      <c r="A6468" s="102" t="s">
        <v>2724</v>
      </c>
      <c r="B6468" s="102" t="s">
        <v>783</v>
      </c>
      <c r="C6468" s="102" t="s">
        <v>784</v>
      </c>
      <c r="D6468" s="102" t="s">
        <v>2661</v>
      </c>
      <c r="E6468" s="102" t="s">
        <v>50</v>
      </c>
      <c r="F6468" s="102" t="s">
        <v>50</v>
      </c>
    </row>
    <row r="6469" hidden="1">
      <c r="A6469" s="102" t="s">
        <v>2724</v>
      </c>
      <c r="B6469" s="102" t="s">
        <v>755</v>
      </c>
      <c r="C6469" s="102" t="s">
        <v>756</v>
      </c>
      <c r="D6469" s="102" t="s">
        <v>2661</v>
      </c>
      <c r="E6469" s="102" t="s">
        <v>50</v>
      </c>
      <c r="F6469" s="102" t="s">
        <v>50</v>
      </c>
    </row>
    <row r="6470" hidden="1">
      <c r="A6470" s="102" t="s">
        <v>2724</v>
      </c>
      <c r="B6470" s="102" t="s">
        <v>665</v>
      </c>
      <c r="C6470" s="102" t="s">
        <v>666</v>
      </c>
      <c r="D6470" s="102" t="s">
        <v>2661</v>
      </c>
      <c r="E6470" s="102" t="s">
        <v>50</v>
      </c>
      <c r="F6470" s="102" t="s">
        <v>50</v>
      </c>
    </row>
    <row r="6471" hidden="1">
      <c r="A6471" s="102" t="s">
        <v>2724</v>
      </c>
      <c r="B6471" s="102" t="s">
        <v>174</v>
      </c>
      <c r="C6471" s="102" t="s">
        <v>175</v>
      </c>
      <c r="D6471" s="102" t="s">
        <v>2661</v>
      </c>
      <c r="E6471" s="102" t="s">
        <v>50</v>
      </c>
      <c r="F6471" s="102" t="s">
        <v>50</v>
      </c>
    </row>
    <row r="6472" hidden="1">
      <c r="A6472" s="102" t="s">
        <v>2724</v>
      </c>
      <c r="B6472" s="102" t="s">
        <v>171</v>
      </c>
      <c r="C6472" s="102" t="s">
        <v>172</v>
      </c>
      <c r="D6472" s="102" t="s">
        <v>2661</v>
      </c>
      <c r="E6472" s="102" t="s">
        <v>50</v>
      </c>
      <c r="F6472" s="102" t="s">
        <v>50</v>
      </c>
    </row>
    <row r="6473" hidden="1">
      <c r="A6473" s="102" t="s">
        <v>2724</v>
      </c>
      <c r="B6473" s="102" t="s">
        <v>120</v>
      </c>
      <c r="C6473" s="102" t="s">
        <v>121</v>
      </c>
      <c r="D6473" s="102" t="s">
        <v>2661</v>
      </c>
      <c r="E6473" s="102" t="s">
        <v>114</v>
      </c>
      <c r="F6473" s="102" t="s">
        <v>50</v>
      </c>
    </row>
    <row r="6474" hidden="1">
      <c r="A6474" s="102" t="s">
        <v>2724</v>
      </c>
      <c r="B6474" s="102" t="s">
        <v>48</v>
      </c>
      <c r="C6474" s="102" t="s">
        <v>49</v>
      </c>
      <c r="D6474" s="102" t="s">
        <v>2661</v>
      </c>
      <c r="E6474" s="102" t="s">
        <v>50</v>
      </c>
      <c r="F6474" s="102" t="s">
        <v>50</v>
      </c>
    </row>
    <row r="6475" hidden="1">
      <c r="A6475" s="102" t="s">
        <v>2681</v>
      </c>
      <c r="B6475" s="102" t="s">
        <v>913</v>
      </c>
      <c r="C6475" s="102" t="s">
        <v>914</v>
      </c>
      <c r="D6475" s="102" t="s">
        <v>2661</v>
      </c>
      <c r="E6475" s="102" t="s">
        <v>232</v>
      </c>
      <c r="F6475" s="102" t="s">
        <v>232</v>
      </c>
    </row>
    <row r="6476" hidden="1">
      <c r="A6476" s="102" t="s">
        <v>2681</v>
      </c>
      <c r="B6476" s="102" t="s">
        <v>730</v>
      </c>
      <c r="C6476" s="102" t="s">
        <v>731</v>
      </c>
      <c r="D6476" s="102" t="s">
        <v>2661</v>
      </c>
      <c r="E6476" s="102" t="s">
        <v>306</v>
      </c>
      <c r="F6476" s="102" t="s">
        <v>232</v>
      </c>
    </row>
    <row r="6477" hidden="1">
      <c r="A6477" s="102" t="s">
        <v>2681</v>
      </c>
      <c r="B6477" s="102" t="s">
        <v>408</v>
      </c>
      <c r="C6477" s="102" t="s">
        <v>409</v>
      </c>
      <c r="D6477" s="175" t="s">
        <v>2661</v>
      </c>
      <c r="E6477" s="102" t="s">
        <v>306</v>
      </c>
      <c r="F6477" s="102" t="s">
        <v>232</v>
      </c>
    </row>
    <row r="6478" hidden="1">
      <c r="A6478" s="102" t="s">
        <v>2681</v>
      </c>
      <c r="B6478" s="102" t="s">
        <v>373</v>
      </c>
      <c r="C6478" s="102" t="s">
        <v>374</v>
      </c>
      <c r="D6478" s="102" t="s">
        <v>2661</v>
      </c>
      <c r="E6478" s="102" t="s">
        <v>232</v>
      </c>
      <c r="F6478" s="102" t="s">
        <v>232</v>
      </c>
    </row>
    <row r="6479" hidden="1">
      <c r="A6479" s="102" t="s">
        <v>2681</v>
      </c>
      <c r="B6479" s="102" t="s">
        <v>323</v>
      </c>
      <c r="C6479" s="102" t="s">
        <v>324</v>
      </c>
      <c r="D6479" s="102" t="s">
        <v>2661</v>
      </c>
      <c r="E6479" s="102" t="s">
        <v>232</v>
      </c>
      <c r="F6479" s="102" t="s">
        <v>232</v>
      </c>
    </row>
    <row r="6480" hidden="1">
      <c r="A6480" s="102" t="s">
        <v>2681</v>
      </c>
      <c r="B6480" s="102" t="s">
        <v>321</v>
      </c>
      <c r="C6480" s="102" t="s">
        <v>322</v>
      </c>
      <c r="D6480" s="102" t="s">
        <v>2661</v>
      </c>
      <c r="E6480" s="102" t="s">
        <v>232</v>
      </c>
      <c r="F6480" s="102" t="s">
        <v>232</v>
      </c>
    </row>
    <row r="6481" hidden="1">
      <c r="A6481" s="102" t="s">
        <v>2681</v>
      </c>
      <c r="B6481" s="102" t="s">
        <v>304</v>
      </c>
      <c r="C6481" s="102" t="s">
        <v>305</v>
      </c>
      <c r="D6481" s="102" t="s">
        <v>2661</v>
      </c>
      <c r="E6481" s="102" t="s">
        <v>232</v>
      </c>
      <c r="F6481" s="102" t="s">
        <v>232</v>
      </c>
    </row>
    <row r="6482" hidden="1">
      <c r="A6482" s="102" t="s">
        <v>2681</v>
      </c>
      <c r="B6482" s="102" t="s">
        <v>301</v>
      </c>
      <c r="C6482" s="102" t="s">
        <v>302</v>
      </c>
      <c r="D6482" s="102" t="s">
        <v>2661</v>
      </c>
      <c r="E6482" s="102" t="s">
        <v>232</v>
      </c>
      <c r="F6482" s="102" t="s">
        <v>232</v>
      </c>
    </row>
    <row r="6483" hidden="1">
      <c r="A6483" s="102" t="s">
        <v>2681</v>
      </c>
      <c r="B6483" s="102" t="s">
        <v>298</v>
      </c>
      <c r="C6483" s="102" t="s">
        <v>299</v>
      </c>
      <c r="D6483" s="102" t="s">
        <v>2661</v>
      </c>
      <c r="E6483" s="102" t="s">
        <v>232</v>
      </c>
      <c r="F6483" s="102" t="s">
        <v>232</v>
      </c>
    </row>
    <row r="6484" hidden="1">
      <c r="A6484" s="102" t="s">
        <v>2681</v>
      </c>
      <c r="B6484" s="102" t="s">
        <v>284</v>
      </c>
      <c r="C6484" s="102" t="s">
        <v>285</v>
      </c>
      <c r="D6484" s="102" t="s">
        <v>2661</v>
      </c>
      <c r="E6484" s="102" t="s">
        <v>232</v>
      </c>
      <c r="F6484" s="102" t="s">
        <v>232</v>
      </c>
    </row>
    <row r="6485" hidden="1">
      <c r="A6485" s="102" t="s">
        <v>2681</v>
      </c>
      <c r="B6485" s="102" t="s">
        <v>252</v>
      </c>
      <c r="C6485" s="102" t="s">
        <v>253</v>
      </c>
      <c r="D6485" s="102" t="s">
        <v>2661</v>
      </c>
      <c r="E6485" s="102" t="s">
        <v>232</v>
      </c>
      <c r="F6485" s="102" t="s">
        <v>232</v>
      </c>
    </row>
    <row r="6486" hidden="1">
      <c r="A6486" s="102" t="s">
        <v>2681</v>
      </c>
      <c r="B6486" s="102" t="s">
        <v>243</v>
      </c>
      <c r="C6486" s="102" t="s">
        <v>244</v>
      </c>
      <c r="D6486" s="102" t="s">
        <v>2661</v>
      </c>
      <c r="E6486" s="102" t="s">
        <v>225</v>
      </c>
      <c r="F6486" s="102" t="s">
        <v>232</v>
      </c>
    </row>
    <row r="6487" hidden="1">
      <c r="A6487" s="102" t="s">
        <v>2660</v>
      </c>
      <c r="B6487" s="102" t="s">
        <v>936</v>
      </c>
      <c r="C6487" s="102" t="s">
        <v>937</v>
      </c>
      <c r="D6487" s="102" t="s">
        <v>2661</v>
      </c>
      <c r="E6487" s="102" t="s">
        <v>225</v>
      </c>
      <c r="F6487" s="102" t="s">
        <v>225</v>
      </c>
    </row>
    <row r="6488" hidden="1">
      <c r="A6488" s="102" t="s">
        <v>2660</v>
      </c>
      <c r="B6488" s="102" t="s">
        <v>929</v>
      </c>
      <c r="C6488" s="102" t="s">
        <v>930</v>
      </c>
      <c r="D6488" s="102" t="s">
        <v>2661</v>
      </c>
      <c r="E6488" s="102" t="s">
        <v>225</v>
      </c>
      <c r="F6488" s="102" t="s">
        <v>225</v>
      </c>
    </row>
    <row r="6489" hidden="1">
      <c r="A6489" s="102" t="s">
        <v>2660</v>
      </c>
      <c r="B6489" s="102" t="s">
        <v>906</v>
      </c>
      <c r="C6489" s="102" t="s">
        <v>907</v>
      </c>
      <c r="D6489" s="102" t="s">
        <v>2661</v>
      </c>
      <c r="E6489" s="102" t="s">
        <v>225</v>
      </c>
      <c r="F6489" s="102" t="s">
        <v>225</v>
      </c>
    </row>
    <row r="6490" hidden="1">
      <c r="A6490" s="102" t="s">
        <v>2660</v>
      </c>
      <c r="B6490" s="102" t="s">
        <v>896</v>
      </c>
      <c r="C6490" s="102" t="s">
        <v>897</v>
      </c>
      <c r="D6490" s="102" t="s">
        <v>2661</v>
      </c>
      <c r="E6490" s="102" t="s">
        <v>225</v>
      </c>
      <c r="F6490" s="102" t="s">
        <v>225</v>
      </c>
    </row>
    <row r="6491">
      <c r="A6491" s="102" t="s">
        <v>2660</v>
      </c>
      <c r="B6491" s="102" t="s">
        <v>621</v>
      </c>
      <c r="C6491" s="102" t="s">
        <v>622</v>
      </c>
      <c r="D6491" s="102" t="s">
        <v>2661</v>
      </c>
      <c r="E6491" s="102" t="s">
        <v>225</v>
      </c>
      <c r="F6491" s="102" t="s">
        <v>225</v>
      </c>
    </row>
    <row r="6492" hidden="1">
      <c r="A6492" s="102" t="s">
        <v>2660</v>
      </c>
      <c r="B6492" s="102" t="s">
        <v>369</v>
      </c>
      <c r="C6492" s="102" t="s">
        <v>39</v>
      </c>
      <c r="D6492" s="102" t="s">
        <v>2661</v>
      </c>
      <c r="E6492" s="102" t="s">
        <v>225</v>
      </c>
      <c r="F6492" s="102" t="s">
        <v>225</v>
      </c>
    </row>
    <row r="6493" hidden="1">
      <c r="A6493" s="102" t="s">
        <v>2660</v>
      </c>
      <c r="B6493" s="102" t="s">
        <v>361</v>
      </c>
      <c r="C6493" s="102" t="s">
        <v>362</v>
      </c>
      <c r="D6493" s="102" t="s">
        <v>2661</v>
      </c>
      <c r="E6493" s="102" t="s">
        <v>225</v>
      </c>
      <c r="F6493" s="102" t="s">
        <v>225</v>
      </c>
    </row>
    <row r="6494" hidden="1">
      <c r="A6494" s="102" t="s">
        <v>2660</v>
      </c>
      <c r="B6494" s="102" t="s">
        <v>357</v>
      </c>
      <c r="C6494" s="102" t="s">
        <v>358</v>
      </c>
      <c r="D6494" s="102" t="s">
        <v>2661</v>
      </c>
      <c r="E6494" s="102" t="s">
        <v>225</v>
      </c>
      <c r="F6494" s="102" t="s">
        <v>225</v>
      </c>
    </row>
    <row r="6495" hidden="1">
      <c r="A6495" s="102" t="s">
        <v>2660</v>
      </c>
      <c r="B6495" s="102" t="s">
        <v>246</v>
      </c>
      <c r="C6495" s="102" t="s">
        <v>130</v>
      </c>
      <c r="D6495" s="102" t="s">
        <v>2661</v>
      </c>
      <c r="E6495" s="102" t="s">
        <v>225</v>
      </c>
      <c r="F6495" s="102" t="s">
        <v>225</v>
      </c>
    </row>
    <row r="6496" hidden="1">
      <c r="A6496" s="102" t="s">
        <v>2660</v>
      </c>
      <c r="B6496" s="102" t="s">
        <v>243</v>
      </c>
      <c r="C6496" s="102" t="s">
        <v>244</v>
      </c>
      <c r="D6496" s="102" t="s">
        <v>2661</v>
      </c>
      <c r="E6496" s="102" t="s">
        <v>225</v>
      </c>
      <c r="F6496" s="102" t="s">
        <v>225</v>
      </c>
    </row>
    <row r="6497" hidden="1">
      <c r="A6497" s="102" t="s">
        <v>2774</v>
      </c>
      <c r="B6497" s="102" t="s">
        <v>899</v>
      </c>
      <c r="C6497" s="102" t="s">
        <v>900</v>
      </c>
      <c r="D6497" s="102" t="s">
        <v>2736</v>
      </c>
      <c r="E6497" s="102" t="s">
        <v>293</v>
      </c>
      <c r="F6497" s="102" t="s">
        <v>293</v>
      </c>
    </row>
    <row r="6498" hidden="1">
      <c r="A6498" s="102" t="s">
        <v>2774</v>
      </c>
      <c r="B6498" s="102" t="s">
        <v>561</v>
      </c>
      <c r="C6498" s="102" t="s">
        <v>562</v>
      </c>
      <c r="D6498" s="102" t="s">
        <v>2736</v>
      </c>
      <c r="E6498" s="102" t="s">
        <v>293</v>
      </c>
      <c r="F6498" s="102" t="s">
        <v>293</v>
      </c>
    </row>
    <row r="6499" hidden="1">
      <c r="A6499" s="102" t="s">
        <v>2782</v>
      </c>
      <c r="B6499" s="102" t="s">
        <v>541</v>
      </c>
      <c r="C6499" s="102" t="s">
        <v>542</v>
      </c>
      <c r="D6499" s="102" t="s">
        <v>2715</v>
      </c>
      <c r="E6499" s="102" t="s">
        <v>449</v>
      </c>
      <c r="F6499" s="102" t="s">
        <v>453</v>
      </c>
    </row>
    <row r="6500" hidden="1">
      <c r="A6500" s="102" t="s">
        <v>2782</v>
      </c>
      <c r="B6500" s="102" t="s">
        <v>464</v>
      </c>
      <c r="C6500" s="102" t="s">
        <v>465</v>
      </c>
      <c r="D6500" s="102" t="s">
        <v>2715</v>
      </c>
      <c r="E6500" s="102" t="s">
        <v>449</v>
      </c>
      <c r="F6500" s="102" t="s">
        <v>453</v>
      </c>
    </row>
    <row r="6501" hidden="1">
      <c r="A6501" s="102" t="s">
        <v>2782</v>
      </c>
      <c r="B6501" s="102" t="s">
        <v>458</v>
      </c>
      <c r="C6501" s="102" t="s">
        <v>459</v>
      </c>
      <c r="D6501" s="102" t="s">
        <v>2715</v>
      </c>
      <c r="E6501" s="102" t="s">
        <v>453</v>
      </c>
      <c r="F6501" s="102" t="s">
        <v>453</v>
      </c>
    </row>
    <row r="6502" hidden="1">
      <c r="A6502" s="102" t="s">
        <v>2782</v>
      </c>
      <c r="B6502" s="102" t="s">
        <v>451</v>
      </c>
      <c r="C6502" s="102" t="s">
        <v>452</v>
      </c>
      <c r="D6502" s="102" t="s">
        <v>2715</v>
      </c>
      <c r="E6502" s="102" t="s">
        <v>453</v>
      </c>
      <c r="F6502" s="102" t="s">
        <v>453</v>
      </c>
    </row>
    <row r="6503" hidden="1">
      <c r="A6503" s="102" t="s">
        <v>2706</v>
      </c>
      <c r="B6503" s="102" t="s">
        <v>830</v>
      </c>
      <c r="C6503" s="102" t="s">
        <v>831</v>
      </c>
      <c r="D6503" s="102" t="s">
        <v>2707</v>
      </c>
      <c r="E6503" s="102" t="s">
        <v>327</v>
      </c>
      <c r="F6503" s="102" t="s">
        <v>327</v>
      </c>
    </row>
    <row r="6504" hidden="1">
      <c r="A6504" s="102" t="s">
        <v>2706</v>
      </c>
      <c r="B6504" s="102" t="s">
        <v>615</v>
      </c>
      <c r="C6504" s="102" t="s">
        <v>616</v>
      </c>
      <c r="D6504" s="175" t="s">
        <v>2707</v>
      </c>
      <c r="E6504" s="102" t="s">
        <v>327</v>
      </c>
      <c r="F6504" s="102" t="s">
        <v>327</v>
      </c>
    </row>
    <row r="6505" hidden="1">
      <c r="A6505" s="102" t="s">
        <v>2706</v>
      </c>
      <c r="B6505" s="102" t="s">
        <v>405</v>
      </c>
      <c r="C6505" s="102" t="s">
        <v>406</v>
      </c>
      <c r="D6505" s="102" t="s">
        <v>2707</v>
      </c>
      <c r="E6505" s="102" t="s">
        <v>327</v>
      </c>
      <c r="F6505" s="102" t="s">
        <v>327</v>
      </c>
    </row>
    <row r="6506" hidden="1">
      <c r="A6506" s="102" t="s">
        <v>2706</v>
      </c>
      <c r="B6506" s="102" t="s">
        <v>376</v>
      </c>
      <c r="C6506" s="102" t="s">
        <v>377</v>
      </c>
      <c r="D6506" s="102" t="s">
        <v>2707</v>
      </c>
      <c r="E6506" s="102" t="s">
        <v>327</v>
      </c>
      <c r="F6506" s="102" t="s">
        <v>327</v>
      </c>
    </row>
    <row r="6507" hidden="1">
      <c r="A6507" s="102" t="s">
        <v>2706</v>
      </c>
      <c r="B6507" s="102" t="s">
        <v>353</v>
      </c>
      <c r="C6507" s="102" t="s">
        <v>354</v>
      </c>
      <c r="D6507" s="102" t="s">
        <v>2707</v>
      </c>
      <c r="E6507" s="102" t="s">
        <v>327</v>
      </c>
      <c r="F6507" s="102" t="s">
        <v>327</v>
      </c>
    </row>
    <row r="6508" hidden="1">
      <c r="A6508" s="102" t="s">
        <v>2706</v>
      </c>
      <c r="B6508" s="102" t="s">
        <v>333</v>
      </c>
      <c r="C6508" s="102" t="s">
        <v>268</v>
      </c>
      <c r="D6508" s="102" t="s">
        <v>2707</v>
      </c>
      <c r="E6508" s="102" t="s">
        <v>327</v>
      </c>
      <c r="F6508" s="102" t="s">
        <v>327</v>
      </c>
    </row>
    <row r="6509" hidden="1">
      <c r="A6509" s="102" t="s">
        <v>2691</v>
      </c>
      <c r="B6509" s="102" t="s">
        <v>884</v>
      </c>
      <c r="C6509" s="102" t="s">
        <v>885</v>
      </c>
      <c r="D6509" s="102" t="s">
        <v>2661</v>
      </c>
      <c r="E6509" s="102" t="s">
        <v>472</v>
      </c>
      <c r="F6509" s="102" t="s">
        <v>472</v>
      </c>
    </row>
    <row r="6510" hidden="1">
      <c r="A6510" s="102" t="s">
        <v>2691</v>
      </c>
      <c r="B6510" s="102" t="s">
        <v>812</v>
      </c>
      <c r="C6510" s="102" t="s">
        <v>813</v>
      </c>
      <c r="D6510" s="102" t="s">
        <v>2661</v>
      </c>
      <c r="E6510" s="102" t="s">
        <v>472</v>
      </c>
      <c r="F6510" s="102" t="s">
        <v>472</v>
      </c>
    </row>
    <row r="6511" hidden="1">
      <c r="A6511" s="102" t="s">
        <v>2691</v>
      </c>
      <c r="B6511" s="102" t="s">
        <v>687</v>
      </c>
      <c r="C6511" s="102" t="s">
        <v>688</v>
      </c>
      <c r="D6511" s="102" t="s">
        <v>2661</v>
      </c>
      <c r="E6511" s="102" t="s">
        <v>472</v>
      </c>
      <c r="F6511" s="102" t="s">
        <v>472</v>
      </c>
    </row>
    <row r="6512" hidden="1">
      <c r="A6512" s="102" t="s">
        <v>2691</v>
      </c>
      <c r="B6512" s="102" t="s">
        <v>514</v>
      </c>
      <c r="C6512" s="102" t="s">
        <v>515</v>
      </c>
      <c r="D6512" s="102" t="s">
        <v>2661</v>
      </c>
      <c r="E6512" s="102" t="s">
        <v>472</v>
      </c>
      <c r="F6512" s="102" t="s">
        <v>472</v>
      </c>
    </row>
    <row r="6513" hidden="1">
      <c r="A6513" s="102" t="s">
        <v>2691</v>
      </c>
      <c r="B6513" s="102" t="s">
        <v>508</v>
      </c>
      <c r="C6513" s="102" t="s">
        <v>509</v>
      </c>
      <c r="D6513" s="102" t="s">
        <v>2661</v>
      </c>
      <c r="E6513" s="102" t="s">
        <v>472</v>
      </c>
      <c r="F6513" s="102" t="s">
        <v>472</v>
      </c>
    </row>
    <row r="6514" hidden="1">
      <c r="A6514" s="102" t="s">
        <v>2691</v>
      </c>
      <c r="B6514" s="102" t="s">
        <v>504</v>
      </c>
      <c r="C6514" s="102" t="s">
        <v>505</v>
      </c>
      <c r="D6514" s="102" t="s">
        <v>2661</v>
      </c>
      <c r="E6514" s="102" t="s">
        <v>472</v>
      </c>
      <c r="F6514" s="102" t="s">
        <v>472</v>
      </c>
    </row>
    <row r="6515" hidden="1">
      <c r="A6515" s="102" t="s">
        <v>2691</v>
      </c>
      <c r="B6515" s="102" t="s">
        <v>496</v>
      </c>
      <c r="C6515" s="102" t="s">
        <v>497</v>
      </c>
      <c r="D6515" s="102" t="s">
        <v>2661</v>
      </c>
      <c r="E6515" s="102" t="s">
        <v>472</v>
      </c>
      <c r="F6515" s="102" t="s">
        <v>472</v>
      </c>
    </row>
    <row r="6516" hidden="1">
      <c r="A6516" s="102" t="s">
        <v>2769</v>
      </c>
      <c r="B6516" s="102" t="s">
        <v>888</v>
      </c>
      <c r="C6516" s="102" t="s">
        <v>889</v>
      </c>
      <c r="D6516" s="102" t="s">
        <v>2770</v>
      </c>
      <c r="E6516" s="102" t="s">
        <v>293</v>
      </c>
      <c r="F6516" s="102" t="s">
        <v>293</v>
      </c>
    </row>
    <row r="6517" hidden="1">
      <c r="A6517" s="102" t="s">
        <v>2769</v>
      </c>
      <c r="B6517" s="102" t="s">
        <v>875</v>
      </c>
      <c r="C6517" s="102" t="s">
        <v>876</v>
      </c>
      <c r="D6517" s="102" t="s">
        <v>2770</v>
      </c>
      <c r="E6517" s="102" t="s">
        <v>293</v>
      </c>
      <c r="F6517" s="102" t="s">
        <v>293</v>
      </c>
    </row>
    <row r="6518" hidden="1">
      <c r="A6518" s="102" t="s">
        <v>2769</v>
      </c>
      <c r="B6518" s="102" t="s">
        <v>567</v>
      </c>
      <c r="C6518" s="102" t="s">
        <v>568</v>
      </c>
      <c r="D6518" s="102" t="s">
        <v>2770</v>
      </c>
      <c r="E6518" s="102" t="s">
        <v>293</v>
      </c>
      <c r="F6518" s="102" t="s">
        <v>293</v>
      </c>
    </row>
    <row r="6519" hidden="1">
      <c r="A6519" s="102" t="s">
        <v>2769</v>
      </c>
      <c r="B6519" s="102" t="s">
        <v>561</v>
      </c>
      <c r="C6519" s="102" t="s">
        <v>562</v>
      </c>
      <c r="D6519" s="102" t="s">
        <v>2770</v>
      </c>
      <c r="E6519" s="102" t="s">
        <v>293</v>
      </c>
      <c r="F6519" s="102" t="s">
        <v>293</v>
      </c>
    </row>
    <row r="6520" hidden="1">
      <c r="A6520" s="102" t="s">
        <v>2735</v>
      </c>
      <c r="B6520" s="102" t="s">
        <v>768</v>
      </c>
      <c r="C6520" s="102" t="s">
        <v>769</v>
      </c>
      <c r="D6520" s="102" t="s">
        <v>2736</v>
      </c>
      <c r="E6520" s="102" t="s">
        <v>141</v>
      </c>
      <c r="F6520" s="102" t="s">
        <v>141</v>
      </c>
    </row>
    <row r="6521" hidden="1">
      <c r="A6521" s="102" t="s">
        <v>2735</v>
      </c>
      <c r="B6521" s="102" t="s">
        <v>719</v>
      </c>
      <c r="C6521" s="102" t="s">
        <v>720</v>
      </c>
      <c r="D6521" s="102" t="s">
        <v>2736</v>
      </c>
      <c r="E6521" s="102" t="s">
        <v>141</v>
      </c>
      <c r="F6521" s="102" t="s">
        <v>141</v>
      </c>
    </row>
    <row r="6522" hidden="1">
      <c r="A6522" s="102" t="s">
        <v>2735</v>
      </c>
      <c r="B6522" s="102" t="s">
        <v>160</v>
      </c>
      <c r="C6522" s="102" t="s">
        <v>161</v>
      </c>
      <c r="D6522" s="102" t="s">
        <v>2736</v>
      </c>
      <c r="E6522" s="102" t="s">
        <v>141</v>
      </c>
      <c r="F6522" s="102" t="s">
        <v>141</v>
      </c>
    </row>
    <row r="6523" hidden="1">
      <c r="A6523" s="102" t="s">
        <v>2735</v>
      </c>
      <c r="B6523" s="102" t="s">
        <v>147</v>
      </c>
      <c r="C6523" s="102" t="s">
        <v>148</v>
      </c>
      <c r="D6523" s="102" t="s">
        <v>2736</v>
      </c>
      <c r="E6523" s="102" t="s">
        <v>141</v>
      </c>
      <c r="F6523" s="102" t="s">
        <v>141</v>
      </c>
    </row>
    <row r="6524" hidden="1">
      <c r="A6524" s="102" t="s">
        <v>2826</v>
      </c>
      <c r="B6524" s="102" t="s">
        <v>849</v>
      </c>
      <c r="C6524" s="102" t="s">
        <v>850</v>
      </c>
      <c r="D6524" s="191">
        <v>45661.0</v>
      </c>
      <c r="E6524" s="102" t="s">
        <v>306</v>
      </c>
      <c r="F6524" s="102" t="s">
        <v>306</v>
      </c>
    </row>
    <row r="6525" hidden="1">
      <c r="A6525" s="102" t="s">
        <v>2826</v>
      </c>
      <c r="B6525" s="102" t="s">
        <v>730</v>
      </c>
      <c r="C6525" s="102" t="s">
        <v>731</v>
      </c>
      <c r="D6525" s="191">
        <v>45661.0</v>
      </c>
      <c r="E6525" s="102" t="s">
        <v>306</v>
      </c>
      <c r="F6525" s="102" t="s">
        <v>306</v>
      </c>
    </row>
    <row r="6526" hidden="1">
      <c r="A6526" s="102" t="s">
        <v>2826</v>
      </c>
      <c r="B6526" s="102" t="s">
        <v>670</v>
      </c>
      <c r="C6526" s="102" t="s">
        <v>671</v>
      </c>
      <c r="D6526" s="191">
        <v>45661.0</v>
      </c>
      <c r="E6526" s="102" t="s">
        <v>306</v>
      </c>
      <c r="F6526" s="102" t="s">
        <v>306</v>
      </c>
    </row>
    <row r="6527" hidden="1">
      <c r="A6527" s="102" t="s">
        <v>2826</v>
      </c>
      <c r="B6527" s="102" t="s">
        <v>415</v>
      </c>
      <c r="C6527" s="102" t="s">
        <v>416</v>
      </c>
      <c r="D6527" s="191">
        <v>45661.0</v>
      </c>
      <c r="E6527" s="102" t="s">
        <v>306</v>
      </c>
      <c r="F6527" s="102" t="s">
        <v>306</v>
      </c>
    </row>
    <row r="6528" hidden="1">
      <c r="A6528" s="102" t="s">
        <v>2826</v>
      </c>
      <c r="B6528" s="102" t="s">
        <v>408</v>
      </c>
      <c r="C6528" s="102" t="s">
        <v>409</v>
      </c>
      <c r="D6528" s="172">
        <v>45661.0</v>
      </c>
      <c r="E6528" s="102" t="s">
        <v>306</v>
      </c>
      <c r="F6528" s="102" t="s">
        <v>306</v>
      </c>
    </row>
    <row r="6529" hidden="1">
      <c r="A6529" s="102" t="s">
        <v>2826</v>
      </c>
      <c r="B6529" s="102" t="s">
        <v>330</v>
      </c>
      <c r="C6529" s="102" t="s">
        <v>331</v>
      </c>
      <c r="D6529" s="191">
        <v>45661.0</v>
      </c>
      <c r="E6529" s="102" t="s">
        <v>306</v>
      </c>
      <c r="F6529" s="102" t="s">
        <v>306</v>
      </c>
    </row>
    <row r="6530" hidden="1">
      <c r="A6530" s="102" t="s">
        <v>2826</v>
      </c>
      <c r="B6530" s="102" t="s">
        <v>264</v>
      </c>
      <c r="C6530" s="102" t="s">
        <v>265</v>
      </c>
      <c r="D6530" s="191">
        <v>45661.0</v>
      </c>
      <c r="E6530" s="102" t="s">
        <v>232</v>
      </c>
      <c r="F6530" s="102" t="s">
        <v>306</v>
      </c>
    </row>
    <row r="6531" hidden="1">
      <c r="A6531" s="102" t="s">
        <v>2826</v>
      </c>
      <c r="B6531" s="102" t="s">
        <v>230</v>
      </c>
      <c r="C6531" s="102" t="s">
        <v>231</v>
      </c>
      <c r="D6531" s="172">
        <v>45661.0</v>
      </c>
      <c r="E6531" s="102" t="s">
        <v>232</v>
      </c>
      <c r="F6531" s="102" t="s">
        <v>306</v>
      </c>
    </row>
    <row r="6532" hidden="1">
      <c r="A6532" s="102" t="s">
        <v>2847</v>
      </c>
      <c r="B6532" s="102" t="s">
        <v>932</v>
      </c>
      <c r="C6532" s="102" t="s">
        <v>933</v>
      </c>
      <c r="D6532" s="191">
        <v>45661.0</v>
      </c>
      <c r="E6532" s="102" t="s">
        <v>453</v>
      </c>
      <c r="F6532" s="102" t="s">
        <v>453</v>
      </c>
    </row>
    <row r="6533" hidden="1">
      <c r="A6533" s="102" t="s">
        <v>2847</v>
      </c>
      <c r="B6533" s="102" t="s">
        <v>916</v>
      </c>
      <c r="C6533" s="102" t="s">
        <v>917</v>
      </c>
      <c r="D6533" s="191">
        <v>45661.0</v>
      </c>
      <c r="E6533" s="102" t="s">
        <v>453</v>
      </c>
      <c r="F6533" s="102" t="s">
        <v>453</v>
      </c>
    </row>
    <row r="6534" hidden="1">
      <c r="A6534" s="102" t="s">
        <v>2847</v>
      </c>
      <c r="B6534" s="102" t="s">
        <v>873</v>
      </c>
      <c r="C6534" s="102" t="s">
        <v>874</v>
      </c>
      <c r="D6534" s="191">
        <v>45661.0</v>
      </c>
      <c r="E6534" s="102" t="s">
        <v>453</v>
      </c>
      <c r="F6534" s="102" t="s">
        <v>453</v>
      </c>
    </row>
    <row r="6535" hidden="1">
      <c r="A6535" s="102" t="s">
        <v>2847</v>
      </c>
      <c r="B6535" s="102" t="s">
        <v>810</v>
      </c>
      <c r="C6535" s="102" t="s">
        <v>811</v>
      </c>
      <c r="D6535" s="191">
        <v>45661.0</v>
      </c>
      <c r="E6535" s="102" t="s">
        <v>453</v>
      </c>
      <c r="F6535" s="102" t="s">
        <v>453</v>
      </c>
    </row>
    <row r="6536" hidden="1">
      <c r="A6536" s="102" t="s">
        <v>2847</v>
      </c>
      <c r="B6536" s="102" t="s">
        <v>541</v>
      </c>
      <c r="C6536" s="102" t="s">
        <v>542</v>
      </c>
      <c r="D6536" s="191">
        <v>45661.0</v>
      </c>
      <c r="E6536" s="102" t="s">
        <v>449</v>
      </c>
      <c r="F6536" s="102" t="s">
        <v>453</v>
      </c>
    </row>
    <row r="6537" hidden="1">
      <c r="A6537" s="102" t="s">
        <v>2847</v>
      </c>
      <c r="B6537" s="102" t="s">
        <v>486</v>
      </c>
      <c r="C6537" s="102" t="s">
        <v>487</v>
      </c>
      <c r="D6537" s="191">
        <v>45661.0</v>
      </c>
      <c r="E6537" s="102" t="s">
        <v>453</v>
      </c>
      <c r="F6537" s="102" t="s">
        <v>453</v>
      </c>
    </row>
    <row r="6538" hidden="1">
      <c r="A6538" s="102" t="s">
        <v>2847</v>
      </c>
      <c r="B6538" s="102" t="s">
        <v>464</v>
      </c>
      <c r="C6538" s="102" t="s">
        <v>465</v>
      </c>
      <c r="D6538" s="191">
        <v>45661.0</v>
      </c>
      <c r="E6538" s="102" t="s">
        <v>449</v>
      </c>
      <c r="F6538" s="102" t="s">
        <v>453</v>
      </c>
    </row>
    <row r="6539" hidden="1">
      <c r="A6539" s="102" t="s">
        <v>2847</v>
      </c>
      <c r="B6539" s="102" t="s">
        <v>458</v>
      </c>
      <c r="C6539" s="102" t="s">
        <v>459</v>
      </c>
      <c r="D6539" s="191">
        <v>45661.0</v>
      </c>
      <c r="E6539" s="102" t="s">
        <v>453</v>
      </c>
      <c r="F6539" s="102" t="s">
        <v>453</v>
      </c>
    </row>
    <row r="6540" hidden="1">
      <c r="A6540" s="102" t="s">
        <v>2847</v>
      </c>
      <c r="B6540" s="102" t="s">
        <v>451</v>
      </c>
      <c r="C6540" s="102" t="s">
        <v>452</v>
      </c>
      <c r="D6540" s="191">
        <v>45661.0</v>
      </c>
      <c r="E6540" s="102" t="s">
        <v>453</v>
      </c>
      <c r="F6540" s="102" t="s">
        <v>453</v>
      </c>
    </row>
    <row r="6541" hidden="1">
      <c r="A6541" s="102" t="s">
        <v>2812</v>
      </c>
      <c r="B6541" s="102" t="s">
        <v>892</v>
      </c>
      <c r="C6541" s="102" t="s">
        <v>1272</v>
      </c>
      <c r="D6541" s="191">
        <v>45692.0</v>
      </c>
      <c r="E6541" s="102" t="s">
        <v>327</v>
      </c>
      <c r="F6541" s="102" t="s">
        <v>327</v>
      </c>
    </row>
    <row r="6542" hidden="1">
      <c r="A6542" s="102" t="s">
        <v>2812</v>
      </c>
      <c r="B6542" s="102" t="s">
        <v>830</v>
      </c>
      <c r="C6542" s="102" t="s">
        <v>831</v>
      </c>
      <c r="D6542" s="191">
        <v>45692.0</v>
      </c>
      <c r="E6542" s="102" t="s">
        <v>327</v>
      </c>
      <c r="F6542" s="102" t="s">
        <v>327</v>
      </c>
    </row>
    <row r="6543" hidden="1">
      <c r="A6543" s="102" t="s">
        <v>2812</v>
      </c>
      <c r="B6543" s="102" t="s">
        <v>615</v>
      </c>
      <c r="C6543" s="102" t="s">
        <v>616</v>
      </c>
      <c r="D6543" s="172">
        <v>45692.0</v>
      </c>
      <c r="E6543" s="102" t="s">
        <v>327</v>
      </c>
      <c r="F6543" s="102" t="s">
        <v>327</v>
      </c>
    </row>
    <row r="6544" hidden="1">
      <c r="A6544" s="102" t="s">
        <v>2812</v>
      </c>
      <c r="B6544" s="102" t="s">
        <v>405</v>
      </c>
      <c r="C6544" s="102" t="s">
        <v>406</v>
      </c>
      <c r="D6544" s="191">
        <v>45692.0</v>
      </c>
      <c r="E6544" s="102" t="s">
        <v>327</v>
      </c>
      <c r="F6544" s="102" t="s">
        <v>327</v>
      </c>
    </row>
    <row r="6545" hidden="1">
      <c r="A6545" s="102" t="s">
        <v>2812</v>
      </c>
      <c r="B6545" s="102" t="s">
        <v>376</v>
      </c>
      <c r="C6545" s="102" t="s">
        <v>377</v>
      </c>
      <c r="D6545" s="191">
        <v>45692.0</v>
      </c>
      <c r="E6545" s="102" t="s">
        <v>327</v>
      </c>
      <c r="F6545" s="102" t="s">
        <v>327</v>
      </c>
    </row>
    <row r="6546" hidden="1">
      <c r="A6546" s="102" t="s">
        <v>2838</v>
      </c>
      <c r="B6546" s="102" t="s">
        <v>854</v>
      </c>
      <c r="C6546" s="102" t="s">
        <v>855</v>
      </c>
      <c r="D6546" s="191">
        <v>45692.0</v>
      </c>
      <c r="E6546" s="102" t="s">
        <v>439</v>
      </c>
      <c r="F6546" s="102" t="s">
        <v>439</v>
      </c>
    </row>
    <row r="6547" hidden="1">
      <c r="A6547" s="102" t="s">
        <v>2838</v>
      </c>
      <c r="B6547" s="102" t="s">
        <v>834</v>
      </c>
      <c r="C6547" s="102" t="s">
        <v>835</v>
      </c>
      <c r="D6547" s="191">
        <v>45692.0</v>
      </c>
      <c r="E6547" s="102" t="s">
        <v>439</v>
      </c>
      <c r="F6547" s="102" t="s">
        <v>439</v>
      </c>
    </row>
    <row r="6548" hidden="1">
      <c r="A6548" s="102" t="s">
        <v>2838</v>
      </c>
      <c r="B6548" s="102" t="s">
        <v>808</v>
      </c>
      <c r="C6548" s="102" t="s">
        <v>809</v>
      </c>
      <c r="D6548" s="191">
        <v>45692.0</v>
      </c>
      <c r="E6548" s="102" t="s">
        <v>439</v>
      </c>
      <c r="F6548" s="102" t="s">
        <v>439</v>
      </c>
    </row>
    <row r="6549" hidden="1">
      <c r="A6549" s="102" t="s">
        <v>2838</v>
      </c>
      <c r="B6549" s="102" t="s">
        <v>781</v>
      </c>
      <c r="C6549" s="102" t="s">
        <v>782</v>
      </c>
      <c r="D6549" s="191">
        <v>45692.0</v>
      </c>
      <c r="E6549" s="102" t="s">
        <v>439</v>
      </c>
      <c r="F6549" s="102" t="s">
        <v>439</v>
      </c>
    </row>
    <row r="6550" hidden="1">
      <c r="A6550" s="102" t="s">
        <v>2838</v>
      </c>
      <c r="B6550" s="102" t="s">
        <v>684</v>
      </c>
      <c r="C6550" s="102" t="s">
        <v>685</v>
      </c>
      <c r="D6550" s="191">
        <v>45692.0</v>
      </c>
      <c r="E6550" s="102" t="s">
        <v>439</v>
      </c>
      <c r="F6550" s="102" t="s">
        <v>439</v>
      </c>
    </row>
    <row r="6551" hidden="1">
      <c r="A6551" s="102" t="s">
        <v>2838</v>
      </c>
      <c r="B6551" s="102" t="s">
        <v>674</v>
      </c>
      <c r="C6551" s="102" t="s">
        <v>675</v>
      </c>
      <c r="D6551" s="191">
        <v>45692.0</v>
      </c>
      <c r="E6551" s="102" t="s">
        <v>439</v>
      </c>
      <c r="F6551" s="102" t="s">
        <v>439</v>
      </c>
    </row>
    <row r="6552" hidden="1">
      <c r="A6552" s="102" t="s">
        <v>2838</v>
      </c>
      <c r="B6552" s="102" t="s">
        <v>444</v>
      </c>
      <c r="C6552" s="102" t="s">
        <v>445</v>
      </c>
      <c r="D6552" s="191">
        <v>45692.0</v>
      </c>
      <c r="E6552" s="102" t="s">
        <v>439</v>
      </c>
      <c r="F6552" s="102" t="s">
        <v>439</v>
      </c>
    </row>
    <row r="6553" hidden="1">
      <c r="A6553" s="102" t="s">
        <v>2877</v>
      </c>
      <c r="B6553" s="102" t="s">
        <v>768</v>
      </c>
      <c r="C6553" s="102" t="s">
        <v>769</v>
      </c>
      <c r="D6553" s="191">
        <v>45692.0</v>
      </c>
      <c r="E6553" s="102" t="s">
        <v>141</v>
      </c>
      <c r="F6553" s="102" t="s">
        <v>141</v>
      </c>
    </row>
    <row r="6554" hidden="1">
      <c r="A6554" s="102" t="s">
        <v>2877</v>
      </c>
      <c r="B6554" s="102" t="s">
        <v>719</v>
      </c>
      <c r="C6554" s="102" t="s">
        <v>720</v>
      </c>
      <c r="D6554" s="191">
        <v>45692.0</v>
      </c>
      <c r="E6554" s="102" t="s">
        <v>141</v>
      </c>
      <c r="F6554" s="102" t="s">
        <v>141</v>
      </c>
    </row>
    <row r="6555" hidden="1">
      <c r="A6555" s="102" t="s">
        <v>2877</v>
      </c>
      <c r="B6555" s="102" t="s">
        <v>160</v>
      </c>
      <c r="C6555" s="102" t="s">
        <v>161</v>
      </c>
      <c r="D6555" s="191">
        <v>45692.0</v>
      </c>
      <c r="E6555" s="102" t="s">
        <v>141</v>
      </c>
      <c r="F6555" s="102" t="s">
        <v>141</v>
      </c>
    </row>
    <row r="6556" hidden="1">
      <c r="A6556" s="102" t="s">
        <v>2877</v>
      </c>
      <c r="B6556" s="102" t="s">
        <v>147</v>
      </c>
      <c r="C6556" s="102" t="s">
        <v>148</v>
      </c>
      <c r="D6556" s="191">
        <v>45692.0</v>
      </c>
      <c r="E6556" s="102" t="s">
        <v>141</v>
      </c>
      <c r="F6556" s="102" t="s">
        <v>141</v>
      </c>
    </row>
    <row r="6557" hidden="1">
      <c r="A6557" s="102" t="s">
        <v>2886</v>
      </c>
      <c r="B6557" s="102" t="s">
        <v>818</v>
      </c>
      <c r="C6557" s="102" t="s">
        <v>819</v>
      </c>
      <c r="D6557" s="191">
        <v>45692.0</v>
      </c>
      <c r="E6557" s="102" t="s">
        <v>27</v>
      </c>
      <c r="F6557" s="102" t="s">
        <v>27</v>
      </c>
    </row>
    <row r="6558" hidden="1">
      <c r="A6558" s="102" t="s">
        <v>2886</v>
      </c>
      <c r="B6558" s="102" t="s">
        <v>69</v>
      </c>
      <c r="C6558" s="102" t="s">
        <v>70</v>
      </c>
      <c r="D6558" s="172">
        <v>45692.0</v>
      </c>
      <c r="E6558" s="102" t="s">
        <v>27</v>
      </c>
      <c r="F6558" s="102" t="s">
        <v>27</v>
      </c>
    </row>
    <row r="6559" hidden="1">
      <c r="A6559" s="102" t="s">
        <v>2886</v>
      </c>
      <c r="B6559" s="102" t="s">
        <v>63</v>
      </c>
      <c r="C6559" s="102" t="s">
        <v>64</v>
      </c>
      <c r="D6559" s="191">
        <v>45692.0</v>
      </c>
      <c r="E6559" s="102" t="s">
        <v>27</v>
      </c>
      <c r="F6559" s="102" t="s">
        <v>27</v>
      </c>
    </row>
    <row r="6560" hidden="1">
      <c r="A6560" s="102" t="s">
        <v>2886</v>
      </c>
      <c r="B6560" s="102" t="s">
        <v>57</v>
      </c>
      <c r="C6560" s="102" t="s">
        <v>58</v>
      </c>
      <c r="D6560" s="191">
        <v>45692.0</v>
      </c>
      <c r="E6560" s="102" t="s">
        <v>27</v>
      </c>
      <c r="F6560" s="102" t="s">
        <v>27</v>
      </c>
    </row>
    <row r="6561" hidden="1">
      <c r="A6561" s="102" t="s">
        <v>2886</v>
      </c>
      <c r="B6561" s="102" t="s">
        <v>53</v>
      </c>
      <c r="C6561" s="102" t="s">
        <v>54</v>
      </c>
      <c r="D6561" s="191">
        <v>45692.0</v>
      </c>
      <c r="E6561" s="102" t="s">
        <v>27</v>
      </c>
      <c r="F6561" s="102" t="s">
        <v>27</v>
      </c>
    </row>
    <row r="6562" hidden="1">
      <c r="A6562" s="102" t="s">
        <v>2886</v>
      </c>
      <c r="B6562" s="102" t="s">
        <v>43</v>
      </c>
      <c r="C6562" s="102" t="s">
        <v>44</v>
      </c>
      <c r="D6562" s="191">
        <v>45692.0</v>
      </c>
      <c r="E6562" s="102" t="s">
        <v>27</v>
      </c>
      <c r="F6562" s="102" t="s">
        <v>27</v>
      </c>
    </row>
    <row r="6563" hidden="1">
      <c r="A6563" s="102" t="s">
        <v>2886</v>
      </c>
      <c r="B6563" s="102" t="s">
        <v>31</v>
      </c>
      <c r="C6563" s="102" t="s">
        <v>32</v>
      </c>
      <c r="D6563" s="191">
        <v>45692.0</v>
      </c>
      <c r="E6563" s="102" t="s">
        <v>27</v>
      </c>
      <c r="F6563" s="102" t="s">
        <v>27</v>
      </c>
    </row>
    <row r="6564" hidden="1">
      <c r="A6564" s="102" t="s">
        <v>2886</v>
      </c>
      <c r="B6564" s="102" t="s">
        <v>23</v>
      </c>
      <c r="C6564" s="102" t="s">
        <v>25</v>
      </c>
      <c r="D6564" s="191">
        <v>45692.0</v>
      </c>
      <c r="E6564" s="102" t="s">
        <v>27</v>
      </c>
      <c r="F6564" s="102" t="s">
        <v>27</v>
      </c>
    </row>
    <row r="6565" hidden="1">
      <c r="A6565" s="102" t="s">
        <v>2895</v>
      </c>
      <c r="B6565" s="102" t="s">
        <v>923</v>
      </c>
      <c r="C6565" s="102" t="s">
        <v>924</v>
      </c>
      <c r="D6565" s="191">
        <v>45692.0</v>
      </c>
      <c r="E6565" s="102" t="s">
        <v>86</v>
      </c>
      <c r="F6565" s="102" t="s">
        <v>86</v>
      </c>
    </row>
    <row r="6566" hidden="1">
      <c r="A6566" s="102" t="s">
        <v>2895</v>
      </c>
      <c r="B6566" s="102" t="s">
        <v>919</v>
      </c>
      <c r="C6566" s="102" t="s">
        <v>920</v>
      </c>
      <c r="D6566" s="191">
        <v>45692.0</v>
      </c>
      <c r="E6566" s="102" t="s">
        <v>86</v>
      </c>
      <c r="F6566" s="102" t="s">
        <v>86</v>
      </c>
    </row>
    <row r="6567" hidden="1">
      <c r="A6567" s="102" t="s">
        <v>2895</v>
      </c>
      <c r="B6567" s="102" t="s">
        <v>880</v>
      </c>
      <c r="C6567" s="102" t="s">
        <v>881</v>
      </c>
      <c r="D6567" s="191">
        <v>45692.0</v>
      </c>
      <c r="E6567" s="102" t="s">
        <v>86</v>
      </c>
      <c r="F6567" s="102" t="s">
        <v>86</v>
      </c>
    </row>
    <row r="6568" hidden="1">
      <c r="A6568" s="102" t="s">
        <v>2895</v>
      </c>
      <c r="B6568" s="102" t="s">
        <v>823</v>
      </c>
      <c r="C6568" s="102" t="s">
        <v>824</v>
      </c>
      <c r="D6568" s="106">
        <v>45692.0</v>
      </c>
      <c r="E6568" s="102" t="s">
        <v>86</v>
      </c>
      <c r="F6568" s="102" t="s">
        <v>86</v>
      </c>
    </row>
    <row r="6569" hidden="1">
      <c r="A6569" s="102" t="s">
        <v>2895</v>
      </c>
      <c r="B6569" s="102" t="s">
        <v>105</v>
      </c>
      <c r="C6569" s="102" t="s">
        <v>106</v>
      </c>
      <c r="D6569" s="191">
        <v>45692.0</v>
      </c>
      <c r="E6569" s="102" t="s">
        <v>86</v>
      </c>
      <c r="F6569" s="102" t="s">
        <v>86</v>
      </c>
    </row>
    <row r="6570" hidden="1">
      <c r="A6570" s="102" t="s">
        <v>2895</v>
      </c>
      <c r="B6570" s="102" t="s">
        <v>96</v>
      </c>
      <c r="C6570" s="102" t="s">
        <v>97</v>
      </c>
      <c r="D6570" s="191">
        <v>45692.0</v>
      </c>
      <c r="E6570" s="102" t="s">
        <v>86</v>
      </c>
      <c r="F6570" s="102" t="s">
        <v>86</v>
      </c>
    </row>
    <row r="6571" hidden="1">
      <c r="A6571" s="102" t="s">
        <v>2895</v>
      </c>
      <c r="B6571" s="102" t="s">
        <v>79</v>
      </c>
      <c r="C6571" s="102" t="s">
        <v>80</v>
      </c>
      <c r="D6571" s="191">
        <v>45692.0</v>
      </c>
      <c r="E6571" s="102" t="s">
        <v>86</v>
      </c>
      <c r="F6571" s="102" t="s">
        <v>86</v>
      </c>
    </row>
    <row r="6572" hidden="1">
      <c r="A6572" s="102" t="s">
        <v>2864</v>
      </c>
      <c r="B6572" s="102" t="s">
        <v>875</v>
      </c>
      <c r="C6572" s="102" t="s">
        <v>876</v>
      </c>
      <c r="D6572" s="191">
        <v>45720.0</v>
      </c>
      <c r="E6572" s="102" t="s">
        <v>293</v>
      </c>
      <c r="F6572" s="102" t="s">
        <v>293</v>
      </c>
    </row>
    <row r="6573" hidden="1">
      <c r="A6573" s="102" t="s">
        <v>2864</v>
      </c>
      <c r="B6573" s="102" t="s">
        <v>567</v>
      </c>
      <c r="C6573" s="102" t="s">
        <v>568</v>
      </c>
      <c r="D6573" s="191">
        <v>45720.0</v>
      </c>
      <c r="E6573" s="102" t="s">
        <v>293</v>
      </c>
      <c r="F6573" s="102" t="s">
        <v>293</v>
      </c>
    </row>
    <row r="6574" hidden="1">
      <c r="A6574" s="102" t="s">
        <v>2864</v>
      </c>
      <c r="B6574" s="102" t="s">
        <v>561</v>
      </c>
      <c r="C6574" s="102" t="s">
        <v>562</v>
      </c>
      <c r="D6574" s="191">
        <v>45720.0</v>
      </c>
      <c r="E6574" s="102" t="s">
        <v>293</v>
      </c>
      <c r="F6574" s="102" t="s">
        <v>293</v>
      </c>
    </row>
    <row r="6575" hidden="1">
      <c r="A6575" s="102" t="s">
        <v>2912</v>
      </c>
      <c r="B6575" s="102" t="s">
        <v>909</v>
      </c>
      <c r="C6575" s="102" t="s">
        <v>910</v>
      </c>
      <c r="D6575" s="191">
        <v>45751.0</v>
      </c>
      <c r="E6575" s="102" t="s">
        <v>50</v>
      </c>
      <c r="F6575" s="102" t="s">
        <v>50</v>
      </c>
    </row>
    <row r="6576" hidden="1">
      <c r="A6576" s="102" t="s">
        <v>2912</v>
      </c>
      <c r="B6576" s="102" t="s">
        <v>902</v>
      </c>
      <c r="C6576" s="102" t="s">
        <v>903</v>
      </c>
      <c r="D6576" s="191">
        <v>45751.0</v>
      </c>
      <c r="E6576" s="102" t="s">
        <v>114</v>
      </c>
      <c r="F6576" s="102" t="s">
        <v>50</v>
      </c>
    </row>
    <row r="6577" hidden="1">
      <c r="A6577" s="102" t="s">
        <v>2912</v>
      </c>
      <c r="B6577" s="102" t="s">
        <v>783</v>
      </c>
      <c r="C6577" s="102" t="s">
        <v>784</v>
      </c>
      <c r="D6577" s="191">
        <v>45751.0</v>
      </c>
      <c r="E6577" s="102" t="s">
        <v>50</v>
      </c>
      <c r="F6577" s="102" t="s">
        <v>50</v>
      </c>
    </row>
    <row r="6578" hidden="1">
      <c r="A6578" s="102" t="s">
        <v>2912</v>
      </c>
      <c r="B6578" s="102" t="s">
        <v>755</v>
      </c>
      <c r="C6578" s="102" t="s">
        <v>756</v>
      </c>
      <c r="D6578" s="191">
        <v>45751.0</v>
      </c>
      <c r="E6578" s="102" t="s">
        <v>50</v>
      </c>
      <c r="F6578" s="102" t="s">
        <v>50</v>
      </c>
    </row>
    <row r="6579" hidden="1">
      <c r="A6579" s="102" t="s">
        <v>2912</v>
      </c>
      <c r="B6579" s="102" t="s">
        <v>665</v>
      </c>
      <c r="C6579" s="102" t="s">
        <v>666</v>
      </c>
      <c r="D6579" s="191">
        <v>45751.0</v>
      </c>
      <c r="E6579" s="102" t="s">
        <v>50</v>
      </c>
      <c r="F6579" s="102" t="s">
        <v>50</v>
      </c>
    </row>
    <row r="6580" hidden="1">
      <c r="A6580" s="102" t="s">
        <v>2912</v>
      </c>
      <c r="B6580" s="102" t="s">
        <v>183</v>
      </c>
      <c r="C6580" s="102" t="s">
        <v>184</v>
      </c>
      <c r="D6580" s="191">
        <v>45751.0</v>
      </c>
      <c r="E6580" s="102" t="s">
        <v>50</v>
      </c>
      <c r="F6580" s="102" t="s">
        <v>50</v>
      </c>
    </row>
    <row r="6581" hidden="1">
      <c r="A6581" s="102" t="s">
        <v>2912</v>
      </c>
      <c r="B6581" s="102" t="s">
        <v>174</v>
      </c>
      <c r="C6581" s="102" t="s">
        <v>175</v>
      </c>
      <c r="D6581" s="191">
        <v>45751.0</v>
      </c>
      <c r="E6581" s="102" t="s">
        <v>50</v>
      </c>
      <c r="F6581" s="102" t="s">
        <v>50</v>
      </c>
    </row>
    <row r="6582" hidden="1">
      <c r="A6582" s="102" t="s">
        <v>2912</v>
      </c>
      <c r="B6582" s="102" t="s">
        <v>135</v>
      </c>
      <c r="C6582" s="102" t="s">
        <v>136</v>
      </c>
      <c r="D6582" s="191">
        <v>45751.0</v>
      </c>
      <c r="E6582" s="102" t="s">
        <v>114</v>
      </c>
      <c r="F6582" s="102" t="s">
        <v>50</v>
      </c>
    </row>
    <row r="6583" hidden="1">
      <c r="A6583" s="102" t="s">
        <v>2912</v>
      </c>
      <c r="B6583" s="102" t="s">
        <v>48</v>
      </c>
      <c r="C6583" s="102" t="s">
        <v>49</v>
      </c>
      <c r="D6583" s="191">
        <v>45751.0</v>
      </c>
      <c r="E6583" s="102" t="s">
        <v>50</v>
      </c>
      <c r="F6583" s="102" t="s">
        <v>50</v>
      </c>
    </row>
    <row r="6584" hidden="1">
      <c r="A6584" s="102" t="s">
        <v>2848</v>
      </c>
      <c r="B6584" s="102" t="s">
        <v>932</v>
      </c>
      <c r="C6584" s="102" t="s">
        <v>933</v>
      </c>
      <c r="D6584" s="191">
        <v>45751.0</v>
      </c>
      <c r="E6584" s="102" t="s">
        <v>453</v>
      </c>
      <c r="F6584" s="102" t="s">
        <v>453</v>
      </c>
    </row>
    <row r="6585" hidden="1">
      <c r="A6585" s="102" t="s">
        <v>2848</v>
      </c>
      <c r="B6585" s="102" t="s">
        <v>916</v>
      </c>
      <c r="C6585" s="102" t="s">
        <v>917</v>
      </c>
      <c r="D6585" s="191">
        <v>45751.0</v>
      </c>
      <c r="E6585" s="102" t="s">
        <v>453</v>
      </c>
      <c r="F6585" s="102" t="s">
        <v>453</v>
      </c>
    </row>
    <row r="6586" hidden="1">
      <c r="A6586" s="102" t="s">
        <v>2848</v>
      </c>
      <c r="B6586" s="102" t="s">
        <v>873</v>
      </c>
      <c r="C6586" s="102" t="s">
        <v>874</v>
      </c>
      <c r="D6586" s="191">
        <v>45751.0</v>
      </c>
      <c r="E6586" s="102" t="s">
        <v>453</v>
      </c>
      <c r="F6586" s="102" t="s">
        <v>453</v>
      </c>
    </row>
    <row r="6587" hidden="1">
      <c r="A6587" s="102" t="s">
        <v>2848</v>
      </c>
      <c r="B6587" s="102" t="s">
        <v>810</v>
      </c>
      <c r="C6587" s="102" t="s">
        <v>811</v>
      </c>
      <c r="D6587" s="191">
        <v>45751.0</v>
      </c>
      <c r="E6587" s="102" t="s">
        <v>453</v>
      </c>
      <c r="F6587" s="102" t="s">
        <v>453</v>
      </c>
    </row>
    <row r="6588" hidden="1">
      <c r="A6588" s="102" t="s">
        <v>2848</v>
      </c>
      <c r="B6588" s="102" t="s">
        <v>629</v>
      </c>
      <c r="C6588" s="102" t="s">
        <v>630</v>
      </c>
      <c r="D6588" s="191">
        <v>45751.0</v>
      </c>
      <c r="E6588" s="102" t="s">
        <v>453</v>
      </c>
      <c r="F6588" s="102" t="s">
        <v>453</v>
      </c>
    </row>
    <row r="6589" hidden="1">
      <c r="A6589" s="102" t="s">
        <v>2848</v>
      </c>
      <c r="B6589" s="102" t="s">
        <v>541</v>
      </c>
      <c r="C6589" s="102" t="s">
        <v>542</v>
      </c>
      <c r="D6589" s="191">
        <v>45751.0</v>
      </c>
      <c r="E6589" s="102" t="s">
        <v>449</v>
      </c>
      <c r="F6589" s="102" t="s">
        <v>453</v>
      </c>
    </row>
    <row r="6590" hidden="1">
      <c r="A6590" s="102" t="s">
        <v>2848</v>
      </c>
      <c r="B6590" s="102" t="s">
        <v>486</v>
      </c>
      <c r="C6590" s="102" t="s">
        <v>487</v>
      </c>
      <c r="D6590" s="191">
        <v>45751.0</v>
      </c>
      <c r="E6590" s="102" t="s">
        <v>453</v>
      </c>
      <c r="F6590" s="102" t="s">
        <v>453</v>
      </c>
    </row>
    <row r="6591" hidden="1">
      <c r="A6591" s="102" t="s">
        <v>2848</v>
      </c>
      <c r="B6591" s="102" t="s">
        <v>458</v>
      </c>
      <c r="C6591" s="102" t="s">
        <v>459</v>
      </c>
      <c r="D6591" s="191">
        <v>45751.0</v>
      </c>
      <c r="E6591" s="102" t="s">
        <v>453</v>
      </c>
      <c r="F6591" s="102" t="s">
        <v>453</v>
      </c>
    </row>
    <row r="6592" hidden="1">
      <c r="A6592" s="102" t="s">
        <v>2848</v>
      </c>
      <c r="B6592" s="102" t="s">
        <v>451</v>
      </c>
      <c r="C6592" s="102" t="s">
        <v>452</v>
      </c>
      <c r="D6592" s="191">
        <v>45751.0</v>
      </c>
      <c r="E6592" s="102" t="s">
        <v>453</v>
      </c>
      <c r="F6592" s="102" t="s">
        <v>453</v>
      </c>
    </row>
    <row r="6593" hidden="1">
      <c r="A6593" s="102" t="s">
        <v>2813</v>
      </c>
      <c r="B6593" s="102" t="s">
        <v>925</v>
      </c>
      <c r="C6593" s="102" t="s">
        <v>358</v>
      </c>
      <c r="D6593" s="191">
        <v>45751.0</v>
      </c>
      <c r="E6593" s="102" t="s">
        <v>439</v>
      </c>
      <c r="F6593" s="102" t="s">
        <v>327</v>
      </c>
    </row>
    <row r="6594" hidden="1">
      <c r="A6594" s="102" t="s">
        <v>2813</v>
      </c>
      <c r="B6594" s="102" t="s">
        <v>892</v>
      </c>
      <c r="C6594" s="102" t="s">
        <v>1272</v>
      </c>
      <c r="D6594" s="191">
        <v>45751.0</v>
      </c>
      <c r="E6594" s="102" t="s">
        <v>327</v>
      </c>
      <c r="F6594" s="102" t="s">
        <v>327</v>
      </c>
    </row>
    <row r="6595" hidden="1">
      <c r="A6595" s="102" t="s">
        <v>2813</v>
      </c>
      <c r="B6595" s="102" t="s">
        <v>830</v>
      </c>
      <c r="C6595" s="102" t="s">
        <v>831</v>
      </c>
      <c r="D6595" s="191">
        <v>45751.0</v>
      </c>
      <c r="E6595" s="102" t="s">
        <v>327</v>
      </c>
      <c r="F6595" s="102" t="s">
        <v>327</v>
      </c>
    </row>
    <row r="6596" hidden="1">
      <c r="A6596" s="102" t="s">
        <v>2813</v>
      </c>
      <c r="B6596" s="102" t="s">
        <v>376</v>
      </c>
      <c r="C6596" s="102" t="s">
        <v>377</v>
      </c>
      <c r="D6596" s="191">
        <v>45751.0</v>
      </c>
      <c r="E6596" s="102" t="s">
        <v>327</v>
      </c>
      <c r="F6596" s="102" t="s">
        <v>327</v>
      </c>
    </row>
    <row r="6597" hidden="1">
      <c r="A6597" s="102" t="s">
        <v>2813</v>
      </c>
      <c r="B6597" s="102" t="s">
        <v>353</v>
      </c>
      <c r="C6597" s="102" t="s">
        <v>354</v>
      </c>
      <c r="D6597" s="191">
        <v>45751.0</v>
      </c>
      <c r="E6597" s="102" t="s">
        <v>327</v>
      </c>
      <c r="F6597" s="102" t="s">
        <v>327</v>
      </c>
    </row>
    <row r="6598" hidden="1">
      <c r="A6598" s="102" t="s">
        <v>2813</v>
      </c>
      <c r="B6598" s="102" t="s">
        <v>333</v>
      </c>
      <c r="C6598" s="102" t="s">
        <v>268</v>
      </c>
      <c r="D6598" s="191">
        <v>45751.0</v>
      </c>
      <c r="E6598" s="102" t="s">
        <v>327</v>
      </c>
      <c r="F6598" s="102" t="s">
        <v>327</v>
      </c>
    </row>
    <row r="6599" hidden="1">
      <c r="A6599" s="102" t="s">
        <v>2896</v>
      </c>
      <c r="B6599" s="102" t="s">
        <v>919</v>
      </c>
      <c r="C6599" s="102" t="s">
        <v>920</v>
      </c>
      <c r="D6599" s="191">
        <v>45751.0</v>
      </c>
      <c r="E6599" s="102" t="s">
        <v>86</v>
      </c>
      <c r="F6599" s="102" t="s">
        <v>86</v>
      </c>
    </row>
    <row r="6600" hidden="1">
      <c r="A6600" s="102" t="s">
        <v>2896</v>
      </c>
      <c r="B6600" s="102" t="s">
        <v>823</v>
      </c>
      <c r="C6600" s="102" t="s">
        <v>824</v>
      </c>
      <c r="D6600" s="106">
        <v>45751.0</v>
      </c>
      <c r="E6600" s="102" t="s">
        <v>86</v>
      </c>
      <c r="F6600" s="102" t="s">
        <v>86</v>
      </c>
    </row>
    <row r="6601" hidden="1">
      <c r="A6601" s="102" t="s">
        <v>2896</v>
      </c>
      <c r="B6601" s="102" t="s">
        <v>135</v>
      </c>
      <c r="C6601" s="102" t="s">
        <v>136</v>
      </c>
      <c r="D6601" s="191">
        <v>45751.0</v>
      </c>
      <c r="E6601" s="102" t="s">
        <v>114</v>
      </c>
      <c r="F6601" s="102" t="s">
        <v>86</v>
      </c>
    </row>
    <row r="6602" hidden="1">
      <c r="A6602" s="102" t="s">
        <v>2896</v>
      </c>
      <c r="B6602" s="102" t="s">
        <v>79</v>
      </c>
      <c r="C6602" s="102" t="s">
        <v>80</v>
      </c>
      <c r="D6602" s="191">
        <v>45751.0</v>
      </c>
      <c r="E6602" s="102" t="s">
        <v>86</v>
      </c>
      <c r="F6602" s="102" t="s">
        <v>86</v>
      </c>
    </row>
    <row r="6603" hidden="1">
      <c r="A6603" s="102" t="s">
        <v>2839</v>
      </c>
      <c r="B6603" s="102" t="s">
        <v>866</v>
      </c>
      <c r="C6603" s="102" t="s">
        <v>867</v>
      </c>
      <c r="D6603" s="191">
        <v>45751.0</v>
      </c>
      <c r="E6603" s="102" t="s">
        <v>439</v>
      </c>
      <c r="F6603" s="102" t="s">
        <v>439</v>
      </c>
    </row>
    <row r="6604" hidden="1">
      <c r="A6604" s="102" t="s">
        <v>2839</v>
      </c>
      <c r="B6604" s="102" t="s">
        <v>854</v>
      </c>
      <c r="C6604" s="102" t="s">
        <v>855</v>
      </c>
      <c r="D6604" s="191">
        <v>45751.0</v>
      </c>
      <c r="E6604" s="102" t="s">
        <v>439</v>
      </c>
      <c r="F6604" s="102" t="s">
        <v>439</v>
      </c>
    </row>
    <row r="6605" hidden="1">
      <c r="A6605" s="102" t="s">
        <v>2839</v>
      </c>
      <c r="B6605" s="102" t="s">
        <v>834</v>
      </c>
      <c r="C6605" s="102" t="s">
        <v>835</v>
      </c>
      <c r="D6605" s="191">
        <v>45751.0</v>
      </c>
      <c r="E6605" s="102" t="s">
        <v>439</v>
      </c>
      <c r="F6605" s="102" t="s">
        <v>439</v>
      </c>
    </row>
    <row r="6606" hidden="1">
      <c r="A6606" s="102" t="s">
        <v>2839</v>
      </c>
      <c r="B6606" s="102" t="s">
        <v>781</v>
      </c>
      <c r="C6606" s="102" t="s">
        <v>782</v>
      </c>
      <c r="D6606" s="191">
        <v>45751.0</v>
      </c>
      <c r="E6606" s="102" t="s">
        <v>439</v>
      </c>
      <c r="F6606" s="102" t="s">
        <v>439</v>
      </c>
    </row>
    <row r="6607" hidden="1">
      <c r="A6607" s="102" t="s">
        <v>2839</v>
      </c>
      <c r="B6607" s="102" t="s">
        <v>684</v>
      </c>
      <c r="C6607" s="102" t="s">
        <v>685</v>
      </c>
      <c r="D6607" s="191">
        <v>45751.0</v>
      </c>
      <c r="E6607" s="102" t="s">
        <v>439</v>
      </c>
      <c r="F6607" s="102" t="s">
        <v>439</v>
      </c>
    </row>
    <row r="6608" hidden="1">
      <c r="A6608" s="102" t="s">
        <v>2839</v>
      </c>
      <c r="B6608" s="102" t="s">
        <v>681</v>
      </c>
      <c r="C6608" s="102" t="s">
        <v>682</v>
      </c>
      <c r="D6608" s="191">
        <v>45751.0</v>
      </c>
      <c r="E6608" s="102" t="s">
        <v>306</v>
      </c>
      <c r="F6608" s="102" t="s">
        <v>439</v>
      </c>
    </row>
    <row r="6609" hidden="1">
      <c r="A6609" s="102" t="s">
        <v>2839</v>
      </c>
      <c r="B6609" s="102" t="s">
        <v>674</v>
      </c>
      <c r="C6609" s="102" t="s">
        <v>675</v>
      </c>
      <c r="D6609" s="191">
        <v>45751.0</v>
      </c>
      <c r="E6609" s="102" t="s">
        <v>439</v>
      </c>
      <c r="F6609" s="102" t="s">
        <v>439</v>
      </c>
    </row>
    <row r="6610" hidden="1">
      <c r="A6610" s="102" t="s">
        <v>2839</v>
      </c>
      <c r="B6610" s="102" t="s">
        <v>444</v>
      </c>
      <c r="C6610" s="102" t="s">
        <v>445</v>
      </c>
      <c r="D6610" s="191">
        <v>45751.0</v>
      </c>
      <c r="E6610" s="102" t="s">
        <v>439</v>
      </c>
      <c r="F6610" s="102" t="s">
        <v>439</v>
      </c>
    </row>
    <row r="6611" hidden="1">
      <c r="A6611" s="102" t="s">
        <v>2887</v>
      </c>
      <c r="B6611" s="102" t="s">
        <v>946</v>
      </c>
      <c r="C6611" s="102" t="s">
        <v>3769</v>
      </c>
      <c r="D6611" s="191">
        <v>45751.0</v>
      </c>
      <c r="E6611" s="102" t="s">
        <v>27</v>
      </c>
      <c r="F6611" s="102" t="s">
        <v>27</v>
      </c>
    </row>
    <row r="6612" hidden="1">
      <c r="A6612" s="102" t="s">
        <v>2887</v>
      </c>
      <c r="B6612" s="102" t="s">
        <v>943</v>
      </c>
      <c r="C6612" s="102" t="s">
        <v>3770</v>
      </c>
      <c r="D6612" s="191">
        <v>45751.0</v>
      </c>
      <c r="E6612" s="102" t="s">
        <v>27</v>
      </c>
      <c r="F6612" s="102" t="s">
        <v>27</v>
      </c>
    </row>
    <row r="6613" hidden="1">
      <c r="A6613" s="102" t="s">
        <v>2887</v>
      </c>
      <c r="B6613" s="102" t="s">
        <v>818</v>
      </c>
      <c r="C6613" s="102" t="s">
        <v>819</v>
      </c>
      <c r="D6613" s="191">
        <v>45751.0</v>
      </c>
      <c r="E6613" s="102" t="s">
        <v>27</v>
      </c>
      <c r="F6613" s="102" t="s">
        <v>27</v>
      </c>
    </row>
    <row r="6614" hidden="1">
      <c r="A6614" s="102" t="s">
        <v>2887</v>
      </c>
      <c r="B6614" s="102" t="s">
        <v>69</v>
      </c>
      <c r="C6614" s="102" t="s">
        <v>70</v>
      </c>
      <c r="D6614" s="172">
        <v>45751.0</v>
      </c>
      <c r="E6614" s="102" t="s">
        <v>27</v>
      </c>
      <c r="F6614" s="102" t="s">
        <v>27</v>
      </c>
    </row>
    <row r="6615" hidden="1">
      <c r="A6615" s="102" t="s">
        <v>2887</v>
      </c>
      <c r="B6615" s="102" t="s">
        <v>63</v>
      </c>
      <c r="C6615" s="102" t="s">
        <v>64</v>
      </c>
      <c r="D6615" s="191">
        <v>45751.0</v>
      </c>
      <c r="E6615" s="102" t="s">
        <v>27</v>
      </c>
      <c r="F6615" s="102" t="s">
        <v>27</v>
      </c>
    </row>
    <row r="6616" hidden="1">
      <c r="A6616" s="102" t="s">
        <v>2887</v>
      </c>
      <c r="B6616" s="102" t="s">
        <v>57</v>
      </c>
      <c r="C6616" s="102" t="s">
        <v>58</v>
      </c>
      <c r="D6616" s="191">
        <v>45751.0</v>
      </c>
      <c r="E6616" s="102" t="s">
        <v>27</v>
      </c>
      <c r="F6616" s="102" t="s">
        <v>27</v>
      </c>
    </row>
    <row r="6617" hidden="1">
      <c r="A6617" s="102" t="s">
        <v>2887</v>
      </c>
      <c r="B6617" s="102" t="s">
        <v>53</v>
      </c>
      <c r="C6617" s="102" t="s">
        <v>54</v>
      </c>
      <c r="D6617" s="191">
        <v>45751.0</v>
      </c>
      <c r="E6617" s="102" t="s">
        <v>27</v>
      </c>
      <c r="F6617" s="102" t="s">
        <v>27</v>
      </c>
    </row>
    <row r="6618" hidden="1">
      <c r="A6618" s="102" t="s">
        <v>2887</v>
      </c>
      <c r="B6618" s="102" t="s">
        <v>43</v>
      </c>
      <c r="C6618" s="102" t="s">
        <v>44</v>
      </c>
      <c r="D6618" s="191">
        <v>45751.0</v>
      </c>
      <c r="E6618" s="102" t="s">
        <v>27</v>
      </c>
      <c r="F6618" s="102" t="s">
        <v>27</v>
      </c>
    </row>
    <row r="6619" hidden="1">
      <c r="A6619" s="102" t="s">
        <v>2887</v>
      </c>
      <c r="B6619" s="102" t="s">
        <v>31</v>
      </c>
      <c r="C6619" s="102" t="s">
        <v>32</v>
      </c>
      <c r="D6619" s="191">
        <v>45751.0</v>
      </c>
      <c r="E6619" s="102" t="s">
        <v>27</v>
      </c>
      <c r="F6619" s="102" t="s">
        <v>27</v>
      </c>
    </row>
    <row r="6620" hidden="1">
      <c r="A6620" s="102" t="s">
        <v>2887</v>
      </c>
      <c r="B6620" s="102" t="s">
        <v>23</v>
      </c>
      <c r="C6620" s="102" t="s">
        <v>25</v>
      </c>
      <c r="D6620" s="191">
        <v>45751.0</v>
      </c>
      <c r="E6620" s="102" t="s">
        <v>27</v>
      </c>
      <c r="F6620" s="102" t="s">
        <v>27</v>
      </c>
    </row>
    <row r="6621" hidden="1">
      <c r="A6621" s="102" t="s">
        <v>2904</v>
      </c>
      <c r="B6621" s="102" t="s">
        <v>135</v>
      </c>
      <c r="C6621" s="102" t="s">
        <v>136</v>
      </c>
      <c r="D6621" s="191">
        <v>45781.0</v>
      </c>
      <c r="E6621" s="102" t="s">
        <v>114</v>
      </c>
      <c r="F6621" s="102" t="s">
        <v>114</v>
      </c>
    </row>
    <row r="6622" hidden="1">
      <c r="A6622" s="102" t="s">
        <v>2904</v>
      </c>
      <c r="B6622" s="102" t="s">
        <v>123</v>
      </c>
      <c r="C6622" s="102" t="s">
        <v>124</v>
      </c>
      <c r="D6622" s="191">
        <v>45781.0</v>
      </c>
      <c r="E6622" s="102" t="s">
        <v>114</v>
      </c>
      <c r="F6622" s="102" t="s">
        <v>114</v>
      </c>
    </row>
    <row r="6623" hidden="1">
      <c r="A6623" s="102" t="s">
        <v>2904</v>
      </c>
      <c r="B6623" s="102" t="s">
        <v>120</v>
      </c>
      <c r="C6623" s="102" t="s">
        <v>121</v>
      </c>
      <c r="D6623" s="191">
        <v>45781.0</v>
      </c>
      <c r="E6623" s="102" t="s">
        <v>114</v>
      </c>
      <c r="F6623" s="102" t="s">
        <v>114</v>
      </c>
    </row>
    <row r="6624" hidden="1">
      <c r="A6624" s="102" t="s">
        <v>2904</v>
      </c>
      <c r="B6624" s="102" t="s">
        <v>111</v>
      </c>
      <c r="C6624" s="102" t="s">
        <v>112</v>
      </c>
      <c r="D6624" s="191">
        <v>45781.0</v>
      </c>
      <c r="E6624" s="102" t="s">
        <v>114</v>
      </c>
      <c r="F6624" s="102" t="s">
        <v>114</v>
      </c>
    </row>
    <row r="6625" hidden="1">
      <c r="A6625" s="102" t="s">
        <v>2791</v>
      </c>
      <c r="B6625" s="102" t="s">
        <v>940</v>
      </c>
      <c r="C6625" s="102" t="s">
        <v>419</v>
      </c>
      <c r="D6625" s="191">
        <v>45781.0</v>
      </c>
      <c r="E6625" s="102" t="s">
        <v>225</v>
      </c>
      <c r="F6625" s="102" t="s">
        <v>225</v>
      </c>
    </row>
    <row r="6626" hidden="1">
      <c r="A6626" s="102" t="s">
        <v>2791</v>
      </c>
      <c r="B6626" s="102" t="s">
        <v>936</v>
      </c>
      <c r="C6626" s="102" t="s">
        <v>937</v>
      </c>
      <c r="D6626" s="191">
        <v>45781.0</v>
      </c>
      <c r="E6626" s="102" t="s">
        <v>225</v>
      </c>
      <c r="F6626" s="102" t="s">
        <v>225</v>
      </c>
    </row>
    <row r="6627" hidden="1">
      <c r="A6627" s="102" t="s">
        <v>2791</v>
      </c>
      <c r="B6627" s="102" t="s">
        <v>929</v>
      </c>
      <c r="C6627" s="102" t="s">
        <v>930</v>
      </c>
      <c r="D6627" s="191">
        <v>45781.0</v>
      </c>
      <c r="E6627" s="102" t="s">
        <v>225</v>
      </c>
      <c r="F6627" s="102" t="s">
        <v>225</v>
      </c>
    </row>
    <row r="6628" hidden="1">
      <c r="A6628" s="102" t="s">
        <v>2791</v>
      </c>
      <c r="B6628" s="102" t="s">
        <v>906</v>
      </c>
      <c r="C6628" s="102" t="s">
        <v>907</v>
      </c>
      <c r="D6628" s="191">
        <v>45781.0</v>
      </c>
      <c r="E6628" s="102" t="s">
        <v>225</v>
      </c>
      <c r="F6628" s="102" t="s">
        <v>225</v>
      </c>
    </row>
    <row r="6629" hidden="1">
      <c r="A6629" s="102" t="s">
        <v>2791</v>
      </c>
      <c r="B6629" s="102" t="s">
        <v>896</v>
      </c>
      <c r="C6629" s="102" t="s">
        <v>897</v>
      </c>
      <c r="D6629" s="191">
        <v>45781.0</v>
      </c>
      <c r="E6629" s="102" t="s">
        <v>225</v>
      </c>
      <c r="F6629" s="102" t="s">
        <v>225</v>
      </c>
    </row>
    <row r="6630">
      <c r="A6630" s="102" t="s">
        <v>2791</v>
      </c>
      <c r="B6630" s="102" t="s">
        <v>621</v>
      </c>
      <c r="C6630" s="102" t="s">
        <v>622</v>
      </c>
      <c r="D6630" s="191">
        <v>45781.0</v>
      </c>
      <c r="E6630" s="102" t="s">
        <v>225</v>
      </c>
      <c r="F6630" s="102" t="s">
        <v>225</v>
      </c>
    </row>
    <row r="6631" hidden="1">
      <c r="A6631" s="102" t="s">
        <v>2791</v>
      </c>
      <c r="B6631" s="102" t="s">
        <v>246</v>
      </c>
      <c r="C6631" s="102" t="s">
        <v>130</v>
      </c>
      <c r="D6631" s="191">
        <v>45781.0</v>
      </c>
      <c r="E6631" s="102" t="s">
        <v>225</v>
      </c>
      <c r="F6631" s="102" t="s">
        <v>225</v>
      </c>
    </row>
    <row r="6632" hidden="1">
      <c r="A6632" s="102" t="s">
        <v>2791</v>
      </c>
      <c r="B6632" s="102" t="s">
        <v>227</v>
      </c>
      <c r="C6632" s="102" t="s">
        <v>228</v>
      </c>
      <c r="D6632" s="191">
        <v>45781.0</v>
      </c>
      <c r="E6632" s="102" t="s">
        <v>225</v>
      </c>
      <c r="F6632" s="102" t="s">
        <v>225</v>
      </c>
    </row>
    <row r="6633" hidden="1">
      <c r="A6633" s="102" t="s">
        <v>2804</v>
      </c>
      <c r="B6633" s="102" t="s">
        <v>913</v>
      </c>
      <c r="C6633" s="102" t="s">
        <v>914</v>
      </c>
      <c r="D6633" s="191">
        <v>45781.0</v>
      </c>
      <c r="E6633" s="102" t="s">
        <v>232</v>
      </c>
      <c r="F6633" s="102" t="s">
        <v>232</v>
      </c>
    </row>
    <row r="6634" hidden="1">
      <c r="A6634" s="102" t="s">
        <v>2804</v>
      </c>
      <c r="B6634" s="102" t="s">
        <v>373</v>
      </c>
      <c r="C6634" s="102" t="s">
        <v>374</v>
      </c>
      <c r="D6634" s="191">
        <v>45781.0</v>
      </c>
      <c r="E6634" s="102" t="s">
        <v>232</v>
      </c>
      <c r="F6634" s="102" t="s">
        <v>232</v>
      </c>
    </row>
    <row r="6635" hidden="1">
      <c r="A6635" s="102" t="s">
        <v>2804</v>
      </c>
      <c r="B6635" s="102" t="s">
        <v>330</v>
      </c>
      <c r="C6635" s="102" t="s">
        <v>331</v>
      </c>
      <c r="D6635" s="191">
        <v>45781.0</v>
      </c>
      <c r="E6635" s="102" t="s">
        <v>306</v>
      </c>
      <c r="F6635" s="102" t="s">
        <v>232</v>
      </c>
    </row>
    <row r="6636" hidden="1">
      <c r="A6636" s="102" t="s">
        <v>2804</v>
      </c>
      <c r="B6636" s="102" t="s">
        <v>323</v>
      </c>
      <c r="C6636" s="102" t="s">
        <v>324</v>
      </c>
      <c r="D6636" s="191">
        <v>45781.0</v>
      </c>
      <c r="E6636" s="102" t="s">
        <v>232</v>
      </c>
      <c r="F6636" s="102" t="s">
        <v>232</v>
      </c>
    </row>
    <row r="6637" hidden="1">
      <c r="A6637" s="102" t="s">
        <v>2804</v>
      </c>
      <c r="B6637" s="102" t="s">
        <v>304</v>
      </c>
      <c r="C6637" s="102" t="s">
        <v>305</v>
      </c>
      <c r="D6637" s="191">
        <v>45781.0</v>
      </c>
      <c r="E6637" s="102" t="s">
        <v>232</v>
      </c>
      <c r="F6637" s="102" t="s">
        <v>232</v>
      </c>
    </row>
    <row r="6638" hidden="1">
      <c r="A6638" s="102" t="s">
        <v>2804</v>
      </c>
      <c r="B6638" s="102" t="s">
        <v>301</v>
      </c>
      <c r="C6638" s="102" t="s">
        <v>302</v>
      </c>
      <c r="D6638" s="191">
        <v>45781.0</v>
      </c>
      <c r="E6638" s="102" t="s">
        <v>232</v>
      </c>
      <c r="F6638" s="102" t="s">
        <v>232</v>
      </c>
    </row>
    <row r="6639" hidden="1">
      <c r="A6639" s="102" t="s">
        <v>2804</v>
      </c>
      <c r="B6639" s="102" t="s">
        <v>298</v>
      </c>
      <c r="C6639" s="102" t="s">
        <v>299</v>
      </c>
      <c r="D6639" s="191">
        <v>45781.0</v>
      </c>
      <c r="E6639" s="102" t="s">
        <v>232</v>
      </c>
      <c r="F6639" s="102" t="s">
        <v>232</v>
      </c>
    </row>
    <row r="6640" hidden="1">
      <c r="A6640" s="102" t="s">
        <v>2804</v>
      </c>
      <c r="B6640" s="102" t="s">
        <v>271</v>
      </c>
      <c r="C6640" s="102" t="s">
        <v>272</v>
      </c>
      <c r="D6640" s="191">
        <v>45781.0</v>
      </c>
      <c r="E6640" s="102" t="s">
        <v>232</v>
      </c>
      <c r="F6640" s="102" t="s">
        <v>232</v>
      </c>
    </row>
    <row r="6641" hidden="1">
      <c r="A6641" s="102" t="s">
        <v>2856</v>
      </c>
      <c r="B6641" s="102" t="s">
        <v>687</v>
      </c>
      <c r="C6641" s="102" t="s">
        <v>688</v>
      </c>
      <c r="D6641" s="191">
        <v>45781.0</v>
      </c>
      <c r="E6641" s="102" t="s">
        <v>472</v>
      </c>
      <c r="F6641" s="102" t="s">
        <v>472</v>
      </c>
    </row>
    <row r="6642" hidden="1">
      <c r="A6642" s="102" t="s">
        <v>2856</v>
      </c>
      <c r="B6642" s="102" t="s">
        <v>508</v>
      </c>
      <c r="C6642" s="102" t="s">
        <v>509</v>
      </c>
      <c r="D6642" s="191">
        <v>45781.0</v>
      </c>
      <c r="E6642" s="102" t="s">
        <v>472</v>
      </c>
      <c r="F6642" s="102" t="s">
        <v>472</v>
      </c>
    </row>
    <row r="6643" hidden="1">
      <c r="A6643" s="102" t="s">
        <v>2856</v>
      </c>
      <c r="B6643" s="102" t="s">
        <v>504</v>
      </c>
      <c r="C6643" s="102" t="s">
        <v>505</v>
      </c>
      <c r="D6643" s="191">
        <v>45781.0</v>
      </c>
      <c r="E6643" s="102" t="s">
        <v>472</v>
      </c>
      <c r="F6643" s="102" t="s">
        <v>472</v>
      </c>
    </row>
    <row r="6644" hidden="1">
      <c r="A6644" s="102" t="s">
        <v>2856</v>
      </c>
      <c r="B6644" s="102" t="s">
        <v>496</v>
      </c>
      <c r="C6644" s="102" t="s">
        <v>497</v>
      </c>
      <c r="D6644" s="191">
        <v>45781.0</v>
      </c>
      <c r="E6644" s="102" t="s">
        <v>472</v>
      </c>
      <c r="F6644" s="102" t="s">
        <v>472</v>
      </c>
    </row>
    <row r="6645" hidden="1">
      <c r="A6645" s="102" t="s">
        <v>2827</v>
      </c>
      <c r="B6645" s="102" t="s">
        <v>870</v>
      </c>
      <c r="C6645" s="102" t="s">
        <v>871</v>
      </c>
      <c r="D6645" s="191">
        <v>45812.0</v>
      </c>
      <c r="E6645" s="102" t="s">
        <v>306</v>
      </c>
      <c r="F6645" s="102" t="s">
        <v>306</v>
      </c>
    </row>
    <row r="6646" hidden="1">
      <c r="A6646" s="102" t="s">
        <v>2827</v>
      </c>
      <c r="B6646" s="102" t="s">
        <v>849</v>
      </c>
      <c r="C6646" s="102" t="s">
        <v>850</v>
      </c>
      <c r="D6646" s="191">
        <v>45812.0</v>
      </c>
      <c r="E6646" s="102" t="s">
        <v>306</v>
      </c>
      <c r="F6646" s="102" t="s">
        <v>306</v>
      </c>
    </row>
    <row r="6647" hidden="1">
      <c r="A6647" s="102" t="s">
        <v>2827</v>
      </c>
      <c r="B6647" s="102" t="s">
        <v>670</v>
      </c>
      <c r="C6647" s="102" t="s">
        <v>671</v>
      </c>
      <c r="D6647" s="191">
        <v>45812.0</v>
      </c>
      <c r="E6647" s="102" t="s">
        <v>306</v>
      </c>
      <c r="F6647" s="102" t="s">
        <v>306</v>
      </c>
    </row>
    <row r="6648" hidden="1">
      <c r="A6648" s="102" t="s">
        <v>2827</v>
      </c>
      <c r="B6648" s="102" t="s">
        <v>418</v>
      </c>
      <c r="C6648" s="102" t="s">
        <v>419</v>
      </c>
      <c r="D6648" s="191">
        <v>45812.0</v>
      </c>
      <c r="E6648" s="102" t="s">
        <v>306</v>
      </c>
      <c r="F6648" s="102" t="s">
        <v>306</v>
      </c>
    </row>
    <row r="6649" hidden="1">
      <c r="A6649" s="102" t="s">
        <v>2827</v>
      </c>
      <c r="B6649" s="102" t="s">
        <v>309</v>
      </c>
      <c r="C6649" s="102" t="s">
        <v>310</v>
      </c>
      <c r="D6649" s="191">
        <v>45812.0</v>
      </c>
      <c r="E6649" s="102" t="s">
        <v>232</v>
      </c>
      <c r="F6649" s="102" t="s">
        <v>306</v>
      </c>
    </row>
    <row r="6650" hidden="1">
      <c r="A6650" s="102" t="s">
        <v>2913</v>
      </c>
      <c r="B6650" s="102" t="s">
        <v>909</v>
      </c>
      <c r="C6650" s="102" t="s">
        <v>910</v>
      </c>
      <c r="D6650" s="191">
        <v>45812.0</v>
      </c>
      <c r="E6650" s="102" t="s">
        <v>50</v>
      </c>
      <c r="F6650" s="102" t="s">
        <v>50</v>
      </c>
    </row>
    <row r="6651" hidden="1">
      <c r="A6651" s="102" t="s">
        <v>2913</v>
      </c>
      <c r="B6651" s="102" t="s">
        <v>902</v>
      </c>
      <c r="C6651" s="102" t="s">
        <v>903</v>
      </c>
      <c r="D6651" s="191">
        <v>45812.0</v>
      </c>
      <c r="E6651" s="102" t="s">
        <v>50</v>
      </c>
      <c r="F6651" s="102" t="s">
        <v>50</v>
      </c>
    </row>
    <row r="6652" hidden="1">
      <c r="A6652" s="102" t="s">
        <v>2913</v>
      </c>
      <c r="B6652" s="102" t="s">
        <v>783</v>
      </c>
      <c r="C6652" s="102" t="s">
        <v>784</v>
      </c>
      <c r="D6652" s="191">
        <v>45812.0</v>
      </c>
      <c r="E6652" s="102" t="s">
        <v>50</v>
      </c>
      <c r="F6652" s="102" t="s">
        <v>50</v>
      </c>
    </row>
    <row r="6653" hidden="1">
      <c r="A6653" s="102" t="s">
        <v>2913</v>
      </c>
      <c r="B6653" s="102" t="s">
        <v>665</v>
      </c>
      <c r="C6653" s="102" t="s">
        <v>666</v>
      </c>
      <c r="D6653" s="191">
        <v>45812.0</v>
      </c>
      <c r="E6653" s="102" t="s">
        <v>50</v>
      </c>
      <c r="F6653" s="102" t="s">
        <v>50</v>
      </c>
    </row>
    <row r="6654" hidden="1">
      <c r="A6654" s="102" t="s">
        <v>2913</v>
      </c>
      <c r="B6654" s="102" t="s">
        <v>171</v>
      </c>
      <c r="C6654" s="102" t="s">
        <v>172</v>
      </c>
      <c r="D6654" s="191">
        <v>45812.0</v>
      </c>
      <c r="E6654" s="102" t="s">
        <v>50</v>
      </c>
      <c r="F6654" s="102" t="s">
        <v>50</v>
      </c>
    </row>
    <row r="6655" hidden="1">
      <c r="A6655" s="102" t="s">
        <v>2913</v>
      </c>
      <c r="B6655" s="102" t="s">
        <v>120</v>
      </c>
      <c r="C6655" s="102" t="s">
        <v>121</v>
      </c>
      <c r="D6655" s="191">
        <v>45812.0</v>
      </c>
      <c r="E6655" s="102" t="s">
        <v>114</v>
      </c>
      <c r="F6655" s="102" t="s">
        <v>50</v>
      </c>
    </row>
    <row r="6656" hidden="1">
      <c r="A6656" s="102" t="s">
        <v>2913</v>
      </c>
      <c r="B6656" s="102" t="s">
        <v>48</v>
      </c>
      <c r="C6656" s="102" t="s">
        <v>49</v>
      </c>
      <c r="D6656" s="191">
        <v>45812.0</v>
      </c>
      <c r="E6656" s="102" t="s">
        <v>50</v>
      </c>
      <c r="F6656" s="102" t="s">
        <v>50</v>
      </c>
    </row>
    <row r="6657" hidden="1">
      <c r="A6657" s="102" t="s">
        <v>2792</v>
      </c>
      <c r="B6657" s="102" t="s">
        <v>929</v>
      </c>
      <c r="C6657" s="102" t="s">
        <v>930</v>
      </c>
      <c r="D6657" s="191">
        <v>45812.0</v>
      </c>
      <c r="E6657" s="102" t="s">
        <v>225</v>
      </c>
      <c r="F6657" s="102" t="s">
        <v>225</v>
      </c>
    </row>
    <row r="6658" hidden="1">
      <c r="A6658" s="102" t="s">
        <v>2792</v>
      </c>
      <c r="B6658" s="102" t="s">
        <v>906</v>
      </c>
      <c r="C6658" s="102" t="s">
        <v>907</v>
      </c>
      <c r="D6658" s="191">
        <v>45812.0</v>
      </c>
      <c r="E6658" s="102" t="s">
        <v>225</v>
      </c>
      <c r="F6658" s="102" t="s">
        <v>225</v>
      </c>
    </row>
    <row r="6659" hidden="1">
      <c r="A6659" s="102" t="s">
        <v>2792</v>
      </c>
      <c r="B6659" s="102" t="s">
        <v>369</v>
      </c>
      <c r="C6659" s="102" t="s">
        <v>39</v>
      </c>
      <c r="D6659" s="191">
        <v>45812.0</v>
      </c>
      <c r="E6659" s="102" t="s">
        <v>225</v>
      </c>
      <c r="F6659" s="102" t="s">
        <v>225</v>
      </c>
    </row>
    <row r="6660" hidden="1">
      <c r="A6660" s="102" t="s">
        <v>2792</v>
      </c>
      <c r="B6660" s="102" t="s">
        <v>357</v>
      </c>
      <c r="C6660" s="102" t="s">
        <v>358</v>
      </c>
      <c r="D6660" s="191">
        <v>45812.0</v>
      </c>
      <c r="E6660" s="102" t="s">
        <v>225</v>
      </c>
      <c r="F6660" s="102" t="s">
        <v>225</v>
      </c>
    </row>
    <row r="6661" hidden="1">
      <c r="A6661" s="102" t="s">
        <v>2792</v>
      </c>
      <c r="B6661" s="102" t="s">
        <v>246</v>
      </c>
      <c r="C6661" s="102" t="s">
        <v>130</v>
      </c>
      <c r="D6661" s="191">
        <v>45812.0</v>
      </c>
      <c r="E6661" s="102" t="s">
        <v>225</v>
      </c>
      <c r="F6661" s="102" t="s">
        <v>225</v>
      </c>
    </row>
    <row r="6662" hidden="1">
      <c r="A6662" s="102" t="s">
        <v>2792</v>
      </c>
      <c r="B6662" s="102" t="s">
        <v>227</v>
      </c>
      <c r="C6662" s="102" t="s">
        <v>228</v>
      </c>
      <c r="D6662" s="191">
        <v>45812.0</v>
      </c>
      <c r="E6662" s="102" t="s">
        <v>225</v>
      </c>
      <c r="F6662" s="102" t="s">
        <v>225</v>
      </c>
    </row>
    <row r="6663" hidden="1">
      <c r="A6663" s="102" t="s">
        <v>2805</v>
      </c>
      <c r="B6663" s="102" t="s">
        <v>913</v>
      </c>
      <c r="C6663" s="102" t="s">
        <v>914</v>
      </c>
      <c r="D6663" s="191">
        <v>45812.0</v>
      </c>
      <c r="E6663" s="102" t="s">
        <v>232</v>
      </c>
      <c r="F6663" s="102" t="s">
        <v>232</v>
      </c>
    </row>
    <row r="6664" hidden="1">
      <c r="A6664" s="102" t="s">
        <v>2805</v>
      </c>
      <c r="B6664" s="102" t="s">
        <v>373</v>
      </c>
      <c r="C6664" s="102" t="s">
        <v>374</v>
      </c>
      <c r="D6664" s="191">
        <v>45812.0</v>
      </c>
      <c r="E6664" s="102" t="s">
        <v>232</v>
      </c>
      <c r="F6664" s="102" t="s">
        <v>232</v>
      </c>
    </row>
    <row r="6665" hidden="1">
      <c r="A6665" s="102" t="s">
        <v>2805</v>
      </c>
      <c r="B6665" s="102" t="s">
        <v>298</v>
      </c>
      <c r="C6665" s="102" t="s">
        <v>299</v>
      </c>
      <c r="D6665" s="191">
        <v>45812.0</v>
      </c>
      <c r="E6665" s="102" t="s">
        <v>232</v>
      </c>
      <c r="F6665" s="102" t="s">
        <v>232</v>
      </c>
    </row>
    <row r="6666" hidden="1">
      <c r="A6666" s="102" t="s">
        <v>2805</v>
      </c>
      <c r="B6666" s="102" t="s">
        <v>252</v>
      </c>
      <c r="C6666" s="102" t="s">
        <v>253</v>
      </c>
      <c r="D6666" s="191">
        <v>45812.0</v>
      </c>
      <c r="E6666" s="102" t="s">
        <v>232</v>
      </c>
      <c r="F6666" s="102" t="s">
        <v>232</v>
      </c>
    </row>
    <row r="6667" hidden="1">
      <c r="A6667" s="102" t="s">
        <v>2805</v>
      </c>
      <c r="B6667" s="102" t="s">
        <v>230</v>
      </c>
      <c r="C6667" s="102" t="s">
        <v>231</v>
      </c>
      <c r="D6667" s="172">
        <v>45812.0</v>
      </c>
      <c r="E6667" s="102" t="s">
        <v>232</v>
      </c>
      <c r="F6667" s="102" t="s">
        <v>232</v>
      </c>
    </row>
    <row r="6668" hidden="1">
      <c r="A6668" s="102" t="s">
        <v>2857</v>
      </c>
      <c r="B6668" s="102" t="s">
        <v>884</v>
      </c>
      <c r="C6668" s="102" t="s">
        <v>885</v>
      </c>
      <c r="D6668" s="191">
        <v>45812.0</v>
      </c>
      <c r="E6668" s="102" t="s">
        <v>472</v>
      </c>
      <c r="F6668" s="102" t="s">
        <v>472</v>
      </c>
    </row>
    <row r="6669" hidden="1">
      <c r="A6669" s="102" t="s">
        <v>2857</v>
      </c>
      <c r="B6669" s="102" t="s">
        <v>687</v>
      </c>
      <c r="C6669" s="102" t="s">
        <v>688</v>
      </c>
      <c r="D6669" s="191">
        <v>45812.0</v>
      </c>
      <c r="E6669" s="102" t="s">
        <v>472</v>
      </c>
      <c r="F6669" s="102" t="s">
        <v>472</v>
      </c>
    </row>
    <row r="6670" hidden="1">
      <c r="A6670" s="102" t="s">
        <v>2857</v>
      </c>
      <c r="B6670" s="102" t="s">
        <v>514</v>
      </c>
      <c r="C6670" s="102" t="s">
        <v>515</v>
      </c>
      <c r="D6670" s="191">
        <v>45812.0</v>
      </c>
      <c r="E6670" s="102" t="s">
        <v>472</v>
      </c>
      <c r="F6670" s="102" t="s">
        <v>472</v>
      </c>
    </row>
    <row r="6671" hidden="1">
      <c r="A6671" s="102" t="s">
        <v>2857</v>
      </c>
      <c r="B6671" s="102" t="s">
        <v>508</v>
      </c>
      <c r="C6671" s="102" t="s">
        <v>509</v>
      </c>
      <c r="D6671" s="191">
        <v>45812.0</v>
      </c>
      <c r="E6671" s="102" t="s">
        <v>472</v>
      </c>
      <c r="F6671" s="102" t="s">
        <v>472</v>
      </c>
    </row>
    <row r="6672" hidden="1">
      <c r="A6672" s="102" t="s">
        <v>2857</v>
      </c>
      <c r="B6672" s="102" t="s">
        <v>496</v>
      </c>
      <c r="C6672" s="102" t="s">
        <v>497</v>
      </c>
      <c r="D6672" s="191">
        <v>45812.0</v>
      </c>
      <c r="E6672" s="102" t="s">
        <v>472</v>
      </c>
      <c r="F6672" s="102" t="s">
        <v>472</v>
      </c>
    </row>
    <row r="6673" hidden="1">
      <c r="A6673" s="102" t="s">
        <v>2828</v>
      </c>
      <c r="B6673" s="102" t="s">
        <v>849</v>
      </c>
      <c r="C6673" s="102" t="s">
        <v>850</v>
      </c>
      <c r="D6673" s="191">
        <v>45873.0</v>
      </c>
      <c r="E6673" s="102" t="s">
        <v>306</v>
      </c>
      <c r="F6673" s="102" t="s">
        <v>306</v>
      </c>
    </row>
    <row r="6674" hidden="1">
      <c r="A6674" s="102" t="s">
        <v>2828</v>
      </c>
      <c r="B6674" s="102" t="s">
        <v>730</v>
      </c>
      <c r="C6674" s="102" t="s">
        <v>731</v>
      </c>
      <c r="D6674" s="191">
        <v>45873.0</v>
      </c>
      <c r="E6674" s="102" t="s">
        <v>306</v>
      </c>
      <c r="F6674" s="102" t="s">
        <v>306</v>
      </c>
    </row>
    <row r="6675" hidden="1">
      <c r="A6675" s="102" t="s">
        <v>2828</v>
      </c>
      <c r="B6675" s="102" t="s">
        <v>681</v>
      </c>
      <c r="C6675" s="102" t="s">
        <v>682</v>
      </c>
      <c r="D6675" s="191">
        <v>45873.0</v>
      </c>
      <c r="E6675" s="102" t="s">
        <v>306</v>
      </c>
      <c r="F6675" s="102" t="s">
        <v>306</v>
      </c>
    </row>
    <row r="6676" hidden="1">
      <c r="A6676" s="102" t="s">
        <v>2828</v>
      </c>
      <c r="B6676" s="102" t="s">
        <v>670</v>
      </c>
      <c r="C6676" s="102" t="s">
        <v>671</v>
      </c>
      <c r="D6676" s="191">
        <v>45873.0</v>
      </c>
      <c r="E6676" s="102" t="s">
        <v>306</v>
      </c>
      <c r="F6676" s="102" t="s">
        <v>306</v>
      </c>
    </row>
    <row r="6677" hidden="1">
      <c r="A6677" s="102" t="s">
        <v>2828</v>
      </c>
      <c r="B6677" s="102" t="s">
        <v>418</v>
      </c>
      <c r="C6677" s="102" t="s">
        <v>419</v>
      </c>
      <c r="D6677" s="191">
        <v>45873.0</v>
      </c>
      <c r="E6677" s="102" t="s">
        <v>306</v>
      </c>
      <c r="F6677" s="102" t="s">
        <v>306</v>
      </c>
    </row>
    <row r="6678" hidden="1">
      <c r="A6678" s="102" t="s">
        <v>2828</v>
      </c>
      <c r="B6678" s="102" t="s">
        <v>415</v>
      </c>
      <c r="C6678" s="102" t="s">
        <v>416</v>
      </c>
      <c r="D6678" s="191">
        <v>45873.0</v>
      </c>
      <c r="E6678" s="102" t="s">
        <v>306</v>
      </c>
      <c r="F6678" s="102" t="s">
        <v>306</v>
      </c>
    </row>
    <row r="6679" hidden="1">
      <c r="A6679" s="102" t="s">
        <v>2828</v>
      </c>
      <c r="B6679" s="102" t="s">
        <v>408</v>
      </c>
      <c r="C6679" s="102" t="s">
        <v>409</v>
      </c>
      <c r="D6679" s="172">
        <v>45873.0</v>
      </c>
      <c r="E6679" s="102" t="s">
        <v>306</v>
      </c>
      <c r="F6679" s="102" t="s">
        <v>306</v>
      </c>
    </row>
    <row r="6680" hidden="1">
      <c r="A6680" s="102" t="s">
        <v>2828</v>
      </c>
      <c r="B6680" s="102" t="s">
        <v>330</v>
      </c>
      <c r="C6680" s="102" t="s">
        <v>331</v>
      </c>
      <c r="D6680" s="191">
        <v>45873.0</v>
      </c>
      <c r="E6680" s="102" t="s">
        <v>306</v>
      </c>
      <c r="F6680" s="102" t="s">
        <v>306</v>
      </c>
    </row>
    <row r="6681" hidden="1">
      <c r="A6681" s="102" t="s">
        <v>2828</v>
      </c>
      <c r="B6681" s="102" t="s">
        <v>309</v>
      </c>
      <c r="C6681" s="102" t="s">
        <v>310</v>
      </c>
      <c r="D6681" s="191">
        <v>45873.0</v>
      </c>
      <c r="E6681" s="102" t="s">
        <v>232</v>
      </c>
      <c r="F6681" s="102" t="s">
        <v>306</v>
      </c>
    </row>
    <row r="6682" hidden="1">
      <c r="A6682" s="102" t="s">
        <v>2828</v>
      </c>
      <c r="B6682" s="102" t="s">
        <v>264</v>
      </c>
      <c r="C6682" s="102" t="s">
        <v>265</v>
      </c>
      <c r="D6682" s="191">
        <v>45873.0</v>
      </c>
      <c r="E6682" s="102" t="s">
        <v>232</v>
      </c>
      <c r="F6682" s="102" t="s">
        <v>306</v>
      </c>
    </row>
    <row r="6683" hidden="1">
      <c r="A6683" s="102" t="s">
        <v>2849</v>
      </c>
      <c r="B6683" s="102" t="s">
        <v>932</v>
      </c>
      <c r="C6683" s="102" t="s">
        <v>933</v>
      </c>
      <c r="D6683" s="191">
        <v>45873.0</v>
      </c>
      <c r="E6683" s="102" t="s">
        <v>453</v>
      </c>
      <c r="F6683" s="102" t="s">
        <v>453</v>
      </c>
    </row>
    <row r="6684" hidden="1">
      <c r="A6684" s="102" t="s">
        <v>2849</v>
      </c>
      <c r="B6684" s="102" t="s">
        <v>916</v>
      </c>
      <c r="C6684" s="102" t="s">
        <v>917</v>
      </c>
      <c r="D6684" s="191">
        <v>45873.0</v>
      </c>
      <c r="E6684" s="102" t="s">
        <v>453</v>
      </c>
      <c r="F6684" s="102" t="s">
        <v>453</v>
      </c>
    </row>
    <row r="6685" hidden="1">
      <c r="A6685" s="102" t="s">
        <v>2849</v>
      </c>
      <c r="B6685" s="102" t="s">
        <v>873</v>
      </c>
      <c r="C6685" s="102" t="s">
        <v>874</v>
      </c>
      <c r="D6685" s="191">
        <v>45873.0</v>
      </c>
      <c r="E6685" s="102" t="s">
        <v>453</v>
      </c>
      <c r="F6685" s="102" t="s">
        <v>453</v>
      </c>
    </row>
    <row r="6686" hidden="1">
      <c r="A6686" s="102" t="s">
        <v>2849</v>
      </c>
      <c r="B6686" s="102" t="s">
        <v>810</v>
      </c>
      <c r="C6686" s="102" t="s">
        <v>811</v>
      </c>
      <c r="D6686" s="191">
        <v>45873.0</v>
      </c>
      <c r="E6686" s="102" t="s">
        <v>453</v>
      </c>
      <c r="F6686" s="102" t="s">
        <v>453</v>
      </c>
    </row>
    <row r="6687" hidden="1">
      <c r="A6687" s="102" t="s">
        <v>2849</v>
      </c>
      <c r="B6687" s="102" t="s">
        <v>541</v>
      </c>
      <c r="C6687" s="102" t="s">
        <v>542</v>
      </c>
      <c r="D6687" s="191">
        <v>45873.0</v>
      </c>
      <c r="E6687" s="102" t="s">
        <v>453</v>
      </c>
      <c r="F6687" s="102" t="s">
        <v>453</v>
      </c>
    </row>
    <row r="6688" hidden="1">
      <c r="A6688" s="102" t="s">
        <v>2849</v>
      </c>
      <c r="B6688" s="102" t="s">
        <v>486</v>
      </c>
      <c r="C6688" s="102" t="s">
        <v>487</v>
      </c>
      <c r="D6688" s="191">
        <v>45873.0</v>
      </c>
      <c r="E6688" s="102" t="s">
        <v>453</v>
      </c>
      <c r="F6688" s="102" t="s">
        <v>453</v>
      </c>
    </row>
    <row r="6689" hidden="1">
      <c r="A6689" s="102" t="s">
        <v>2849</v>
      </c>
      <c r="B6689" s="102" t="s">
        <v>464</v>
      </c>
      <c r="C6689" s="102" t="s">
        <v>465</v>
      </c>
      <c r="D6689" s="191">
        <v>45873.0</v>
      </c>
      <c r="E6689" s="102" t="s">
        <v>453</v>
      </c>
      <c r="F6689" s="102" t="s">
        <v>453</v>
      </c>
    </row>
    <row r="6690" hidden="1">
      <c r="A6690" s="102" t="s">
        <v>2849</v>
      </c>
      <c r="B6690" s="102" t="s">
        <v>458</v>
      </c>
      <c r="C6690" s="102" t="s">
        <v>459</v>
      </c>
      <c r="D6690" s="191">
        <v>45873.0</v>
      </c>
      <c r="E6690" s="102" t="s">
        <v>453</v>
      </c>
      <c r="F6690" s="102" t="s">
        <v>453</v>
      </c>
    </row>
    <row r="6691" hidden="1">
      <c r="A6691" s="102" t="s">
        <v>2849</v>
      </c>
      <c r="B6691" s="102" t="s">
        <v>451</v>
      </c>
      <c r="C6691" s="102" t="s">
        <v>452</v>
      </c>
      <c r="D6691" s="191">
        <v>45873.0</v>
      </c>
      <c r="E6691" s="102" t="s">
        <v>453</v>
      </c>
      <c r="F6691" s="102" t="s">
        <v>453</v>
      </c>
    </row>
    <row r="6692" hidden="1">
      <c r="A6692" s="102" t="s">
        <v>2897</v>
      </c>
      <c r="B6692" s="102" t="s">
        <v>923</v>
      </c>
      <c r="C6692" s="102" t="s">
        <v>924</v>
      </c>
      <c r="D6692" s="191">
        <v>45904.0</v>
      </c>
      <c r="E6692" s="102" t="s">
        <v>86</v>
      </c>
      <c r="F6692" s="102" t="s">
        <v>86</v>
      </c>
    </row>
    <row r="6693" hidden="1">
      <c r="A6693" s="102" t="s">
        <v>2897</v>
      </c>
      <c r="B6693" s="102" t="s">
        <v>919</v>
      </c>
      <c r="C6693" s="102" t="s">
        <v>920</v>
      </c>
      <c r="D6693" s="191">
        <v>45904.0</v>
      </c>
      <c r="E6693" s="102" t="s">
        <v>86</v>
      </c>
      <c r="F6693" s="102" t="s">
        <v>86</v>
      </c>
    </row>
    <row r="6694" hidden="1">
      <c r="A6694" s="102" t="s">
        <v>2897</v>
      </c>
      <c r="B6694" s="102" t="s">
        <v>880</v>
      </c>
      <c r="C6694" s="102" t="s">
        <v>881</v>
      </c>
      <c r="D6694" s="191">
        <v>45904.0</v>
      </c>
      <c r="E6694" s="102" t="s">
        <v>86</v>
      </c>
      <c r="F6694" s="102" t="s">
        <v>86</v>
      </c>
    </row>
    <row r="6695" hidden="1">
      <c r="A6695" s="102" t="s">
        <v>2897</v>
      </c>
      <c r="B6695" s="102" t="s">
        <v>823</v>
      </c>
      <c r="C6695" s="102" t="s">
        <v>824</v>
      </c>
      <c r="D6695" s="106">
        <v>45904.0</v>
      </c>
      <c r="E6695" s="102" t="s">
        <v>86</v>
      </c>
      <c r="F6695" s="102" t="s">
        <v>86</v>
      </c>
    </row>
    <row r="6696" hidden="1">
      <c r="A6696" s="102" t="s">
        <v>2897</v>
      </c>
      <c r="B6696" s="102" t="s">
        <v>105</v>
      </c>
      <c r="C6696" s="102" t="s">
        <v>106</v>
      </c>
      <c r="D6696" s="191">
        <v>45904.0</v>
      </c>
      <c r="E6696" s="102" t="s">
        <v>86</v>
      </c>
      <c r="F6696" s="102" t="s">
        <v>86</v>
      </c>
    </row>
    <row r="6697" hidden="1">
      <c r="A6697" s="102" t="s">
        <v>2897</v>
      </c>
      <c r="B6697" s="102" t="s">
        <v>96</v>
      </c>
      <c r="C6697" s="102" t="s">
        <v>97</v>
      </c>
      <c r="D6697" s="191">
        <v>45904.0</v>
      </c>
      <c r="E6697" s="102" t="s">
        <v>86</v>
      </c>
      <c r="F6697" s="102" t="s">
        <v>86</v>
      </c>
    </row>
    <row r="6698" hidden="1">
      <c r="A6698" s="102" t="s">
        <v>2897</v>
      </c>
      <c r="B6698" s="102" t="s">
        <v>79</v>
      </c>
      <c r="C6698" s="102" t="s">
        <v>80</v>
      </c>
      <c r="D6698" s="191">
        <v>45904.0</v>
      </c>
      <c r="E6698" s="102" t="s">
        <v>86</v>
      </c>
      <c r="F6698" s="102" t="s">
        <v>86</v>
      </c>
    </row>
    <row r="6699" hidden="1">
      <c r="A6699" s="102" t="s">
        <v>2840</v>
      </c>
      <c r="B6699" s="102" t="s">
        <v>866</v>
      </c>
      <c r="C6699" s="102" t="s">
        <v>867</v>
      </c>
      <c r="D6699" s="191">
        <v>45904.0</v>
      </c>
      <c r="E6699" s="102" t="s">
        <v>439</v>
      </c>
      <c r="F6699" s="102" t="s">
        <v>439</v>
      </c>
    </row>
    <row r="6700" hidden="1">
      <c r="A6700" s="102" t="s">
        <v>2840</v>
      </c>
      <c r="B6700" s="102" t="s">
        <v>854</v>
      </c>
      <c r="C6700" s="102" t="s">
        <v>855</v>
      </c>
      <c r="D6700" s="191">
        <v>45904.0</v>
      </c>
      <c r="E6700" s="102" t="s">
        <v>439</v>
      </c>
      <c r="F6700" s="102" t="s">
        <v>439</v>
      </c>
    </row>
    <row r="6701" hidden="1">
      <c r="A6701" s="102" t="s">
        <v>2840</v>
      </c>
      <c r="B6701" s="102" t="s">
        <v>834</v>
      </c>
      <c r="C6701" s="102" t="s">
        <v>835</v>
      </c>
      <c r="D6701" s="191">
        <v>45904.0</v>
      </c>
      <c r="E6701" s="102" t="s">
        <v>439</v>
      </c>
      <c r="F6701" s="102" t="s">
        <v>439</v>
      </c>
    </row>
    <row r="6702" hidden="1">
      <c r="A6702" s="102" t="s">
        <v>2840</v>
      </c>
      <c r="B6702" s="102" t="s">
        <v>808</v>
      </c>
      <c r="C6702" s="102" t="s">
        <v>809</v>
      </c>
      <c r="D6702" s="191">
        <v>45904.0</v>
      </c>
      <c r="E6702" s="102" t="s">
        <v>439</v>
      </c>
      <c r="F6702" s="102" t="s">
        <v>439</v>
      </c>
    </row>
    <row r="6703" hidden="1">
      <c r="A6703" s="102" t="s">
        <v>2840</v>
      </c>
      <c r="B6703" s="102" t="s">
        <v>781</v>
      </c>
      <c r="C6703" s="102" t="s">
        <v>782</v>
      </c>
      <c r="D6703" s="191">
        <v>45904.0</v>
      </c>
      <c r="E6703" s="102" t="s">
        <v>439</v>
      </c>
      <c r="F6703" s="102" t="s">
        <v>439</v>
      </c>
    </row>
    <row r="6704" hidden="1">
      <c r="A6704" s="102" t="s">
        <v>2840</v>
      </c>
      <c r="B6704" s="102" t="s">
        <v>684</v>
      </c>
      <c r="C6704" s="102" t="s">
        <v>685</v>
      </c>
      <c r="D6704" s="191">
        <v>45904.0</v>
      </c>
      <c r="E6704" s="102" t="s">
        <v>439</v>
      </c>
      <c r="F6704" s="102" t="s">
        <v>439</v>
      </c>
    </row>
    <row r="6705" hidden="1">
      <c r="A6705" s="102" t="s">
        <v>2840</v>
      </c>
      <c r="B6705" s="102" t="s">
        <v>674</v>
      </c>
      <c r="C6705" s="102" t="s">
        <v>675</v>
      </c>
      <c r="D6705" s="191">
        <v>45904.0</v>
      </c>
      <c r="E6705" s="102" t="s">
        <v>439</v>
      </c>
      <c r="F6705" s="102" t="s">
        <v>439</v>
      </c>
    </row>
    <row r="6706" hidden="1">
      <c r="A6706" s="102" t="s">
        <v>2840</v>
      </c>
      <c r="B6706" s="102" t="s">
        <v>444</v>
      </c>
      <c r="C6706" s="102" t="s">
        <v>445</v>
      </c>
      <c r="D6706" s="191">
        <v>45904.0</v>
      </c>
      <c r="E6706" s="102" t="s">
        <v>439</v>
      </c>
      <c r="F6706" s="102" t="s">
        <v>439</v>
      </c>
    </row>
    <row r="6707" hidden="1">
      <c r="A6707" s="102" t="s">
        <v>2866</v>
      </c>
      <c r="B6707" s="102" t="s">
        <v>899</v>
      </c>
      <c r="C6707" s="102" t="s">
        <v>900</v>
      </c>
      <c r="D6707" s="191">
        <v>45934.0</v>
      </c>
      <c r="E6707" s="102" t="s">
        <v>293</v>
      </c>
      <c r="F6707" s="102" t="s">
        <v>293</v>
      </c>
    </row>
    <row r="6708" hidden="1">
      <c r="A6708" s="102" t="s">
        <v>2866</v>
      </c>
      <c r="B6708" s="102" t="s">
        <v>888</v>
      </c>
      <c r="C6708" s="102" t="s">
        <v>889</v>
      </c>
      <c r="D6708" s="191">
        <v>45934.0</v>
      </c>
      <c r="E6708" s="102" t="s">
        <v>293</v>
      </c>
      <c r="F6708" s="102" t="s">
        <v>293</v>
      </c>
    </row>
    <row r="6709" hidden="1">
      <c r="A6709" s="102" t="s">
        <v>2866</v>
      </c>
      <c r="B6709" s="102" t="s">
        <v>878</v>
      </c>
      <c r="C6709" s="102" t="s">
        <v>879</v>
      </c>
      <c r="D6709" s="191">
        <v>45934.0</v>
      </c>
      <c r="E6709" s="102" t="s">
        <v>293</v>
      </c>
      <c r="F6709" s="102" t="s">
        <v>293</v>
      </c>
    </row>
    <row r="6710" hidden="1">
      <c r="A6710" s="102" t="s">
        <v>2866</v>
      </c>
      <c r="B6710" s="102" t="s">
        <v>875</v>
      </c>
      <c r="C6710" s="102" t="s">
        <v>876</v>
      </c>
      <c r="D6710" s="191">
        <v>45934.0</v>
      </c>
      <c r="E6710" s="102" t="s">
        <v>293</v>
      </c>
      <c r="F6710" s="102" t="s">
        <v>293</v>
      </c>
    </row>
    <row r="6711" hidden="1">
      <c r="A6711" s="102" t="s">
        <v>2866</v>
      </c>
      <c r="B6711" s="102" t="s">
        <v>567</v>
      </c>
      <c r="C6711" s="102" t="s">
        <v>568</v>
      </c>
      <c r="D6711" s="191">
        <v>45934.0</v>
      </c>
      <c r="E6711" s="102" t="s">
        <v>293</v>
      </c>
      <c r="F6711" s="102" t="s">
        <v>293</v>
      </c>
    </row>
    <row r="6712" hidden="1">
      <c r="A6712" s="102" t="s">
        <v>2866</v>
      </c>
      <c r="B6712" s="102" t="s">
        <v>561</v>
      </c>
      <c r="C6712" s="102" t="s">
        <v>562</v>
      </c>
      <c r="D6712" s="191">
        <v>45934.0</v>
      </c>
      <c r="E6712" s="102" t="s">
        <v>293</v>
      </c>
      <c r="F6712" s="102" t="s">
        <v>293</v>
      </c>
    </row>
    <row r="6713" hidden="1">
      <c r="A6713" s="102" t="s">
        <v>2914</v>
      </c>
      <c r="B6713" s="102" t="s">
        <v>909</v>
      </c>
      <c r="C6713" s="102" t="s">
        <v>910</v>
      </c>
      <c r="D6713" s="191">
        <v>45965.0</v>
      </c>
      <c r="E6713" s="102" t="s">
        <v>50</v>
      </c>
      <c r="F6713" s="102" t="s">
        <v>50</v>
      </c>
    </row>
    <row r="6714" hidden="1">
      <c r="A6714" s="102" t="s">
        <v>2914</v>
      </c>
      <c r="B6714" s="102" t="s">
        <v>902</v>
      </c>
      <c r="C6714" s="102" t="s">
        <v>903</v>
      </c>
      <c r="D6714" s="191">
        <v>45965.0</v>
      </c>
      <c r="E6714" s="102" t="s">
        <v>50</v>
      </c>
      <c r="F6714" s="102" t="s">
        <v>50</v>
      </c>
    </row>
    <row r="6715" hidden="1">
      <c r="A6715" s="102" t="s">
        <v>2914</v>
      </c>
      <c r="B6715" s="102" t="s">
        <v>783</v>
      </c>
      <c r="C6715" s="102" t="s">
        <v>784</v>
      </c>
      <c r="D6715" s="191">
        <v>45965.0</v>
      </c>
      <c r="E6715" s="102" t="s">
        <v>50</v>
      </c>
      <c r="F6715" s="102" t="s">
        <v>50</v>
      </c>
    </row>
    <row r="6716" hidden="1">
      <c r="A6716" s="102" t="s">
        <v>2914</v>
      </c>
      <c r="B6716" s="102" t="s">
        <v>174</v>
      </c>
      <c r="C6716" s="102" t="s">
        <v>175</v>
      </c>
      <c r="D6716" s="191">
        <v>45965.0</v>
      </c>
      <c r="E6716" s="102" t="s">
        <v>50</v>
      </c>
      <c r="F6716" s="102" t="s">
        <v>50</v>
      </c>
    </row>
    <row r="6717" hidden="1">
      <c r="A6717" s="102" t="s">
        <v>2914</v>
      </c>
      <c r="B6717" s="102" t="s">
        <v>135</v>
      </c>
      <c r="C6717" s="102" t="s">
        <v>136</v>
      </c>
      <c r="D6717" s="191">
        <v>45965.0</v>
      </c>
      <c r="E6717" s="102" t="s">
        <v>114</v>
      </c>
      <c r="F6717" s="102" t="s">
        <v>50</v>
      </c>
    </row>
    <row r="6718" hidden="1">
      <c r="A6718" s="102" t="s">
        <v>2850</v>
      </c>
      <c r="B6718" s="102" t="s">
        <v>932</v>
      </c>
      <c r="C6718" s="102" t="s">
        <v>933</v>
      </c>
      <c r="D6718" s="191">
        <v>45965.0</v>
      </c>
      <c r="E6718" s="102" t="s">
        <v>453</v>
      </c>
      <c r="F6718" s="102" t="s">
        <v>453</v>
      </c>
    </row>
    <row r="6719" hidden="1">
      <c r="A6719" s="102" t="s">
        <v>2850</v>
      </c>
      <c r="B6719" s="102" t="s">
        <v>916</v>
      </c>
      <c r="C6719" s="102" t="s">
        <v>917</v>
      </c>
      <c r="D6719" s="191">
        <v>45965.0</v>
      </c>
      <c r="E6719" s="102" t="s">
        <v>453</v>
      </c>
      <c r="F6719" s="102" t="s">
        <v>453</v>
      </c>
    </row>
    <row r="6720" hidden="1">
      <c r="A6720" s="102" t="s">
        <v>2850</v>
      </c>
      <c r="B6720" s="102" t="s">
        <v>873</v>
      </c>
      <c r="C6720" s="102" t="s">
        <v>874</v>
      </c>
      <c r="D6720" s="191">
        <v>45965.0</v>
      </c>
      <c r="E6720" s="102" t="s">
        <v>453</v>
      </c>
      <c r="F6720" s="102" t="s">
        <v>453</v>
      </c>
    </row>
    <row r="6721" hidden="1">
      <c r="A6721" s="102" t="s">
        <v>2850</v>
      </c>
      <c r="B6721" s="102" t="s">
        <v>629</v>
      </c>
      <c r="C6721" s="102" t="s">
        <v>630</v>
      </c>
      <c r="D6721" s="191">
        <v>45965.0</v>
      </c>
      <c r="E6721" s="102" t="s">
        <v>453</v>
      </c>
      <c r="F6721" s="102" t="s">
        <v>453</v>
      </c>
    </row>
    <row r="6722" hidden="1">
      <c r="A6722" s="102" t="s">
        <v>2850</v>
      </c>
      <c r="B6722" s="102" t="s">
        <v>541</v>
      </c>
      <c r="C6722" s="102" t="s">
        <v>542</v>
      </c>
      <c r="D6722" s="191">
        <v>45965.0</v>
      </c>
      <c r="E6722" s="102" t="s">
        <v>453</v>
      </c>
      <c r="F6722" s="102" t="s">
        <v>453</v>
      </c>
    </row>
    <row r="6723" hidden="1">
      <c r="A6723" s="102" t="s">
        <v>2879</v>
      </c>
      <c r="B6723" s="102" t="s">
        <v>768</v>
      </c>
      <c r="C6723" s="102" t="s">
        <v>769</v>
      </c>
      <c r="D6723" s="191">
        <v>45904.0</v>
      </c>
      <c r="E6723" s="102" t="s">
        <v>141</v>
      </c>
      <c r="F6723" s="102" t="s">
        <v>141</v>
      </c>
    </row>
    <row r="6724" hidden="1">
      <c r="A6724" s="102" t="s">
        <v>2879</v>
      </c>
      <c r="B6724" s="102" t="s">
        <v>719</v>
      </c>
      <c r="C6724" s="102" t="s">
        <v>720</v>
      </c>
      <c r="D6724" s="191">
        <v>45904.0</v>
      </c>
      <c r="E6724" s="102" t="s">
        <v>141</v>
      </c>
      <c r="F6724" s="102" t="s">
        <v>141</v>
      </c>
    </row>
    <row r="6725" hidden="1">
      <c r="A6725" s="102" t="s">
        <v>2879</v>
      </c>
      <c r="B6725" s="102" t="s">
        <v>160</v>
      </c>
      <c r="C6725" s="102" t="s">
        <v>161</v>
      </c>
      <c r="D6725" s="191">
        <v>45904.0</v>
      </c>
      <c r="E6725" s="102" t="s">
        <v>141</v>
      </c>
      <c r="F6725" s="102" t="s">
        <v>141</v>
      </c>
    </row>
    <row r="6726" hidden="1">
      <c r="A6726" s="102" t="s">
        <v>2814</v>
      </c>
      <c r="B6726" s="102" t="s">
        <v>830</v>
      </c>
      <c r="C6726" s="102" t="s">
        <v>831</v>
      </c>
      <c r="D6726" s="191">
        <v>45904.0</v>
      </c>
      <c r="E6726" s="102" t="s">
        <v>327</v>
      </c>
      <c r="F6726" s="102" t="s">
        <v>327</v>
      </c>
    </row>
    <row r="6727" hidden="1">
      <c r="A6727" s="102" t="s">
        <v>2814</v>
      </c>
      <c r="B6727" s="102" t="s">
        <v>626</v>
      </c>
      <c r="C6727" s="102" t="s">
        <v>627</v>
      </c>
      <c r="D6727" s="191">
        <v>45904.0</v>
      </c>
      <c r="E6727" s="102" t="s">
        <v>327</v>
      </c>
      <c r="F6727" s="102" t="s">
        <v>327</v>
      </c>
    </row>
    <row r="6728" hidden="1">
      <c r="A6728" s="102" t="s">
        <v>2814</v>
      </c>
      <c r="B6728" s="102" t="s">
        <v>615</v>
      </c>
      <c r="C6728" s="102" t="s">
        <v>616</v>
      </c>
      <c r="D6728" s="172">
        <v>45904.0</v>
      </c>
      <c r="E6728" s="102" t="s">
        <v>327</v>
      </c>
      <c r="F6728" s="102" t="s">
        <v>327</v>
      </c>
    </row>
    <row r="6729" hidden="1">
      <c r="A6729" s="102" t="s">
        <v>2814</v>
      </c>
      <c r="B6729" s="102" t="s">
        <v>376</v>
      </c>
      <c r="C6729" s="102" t="s">
        <v>377</v>
      </c>
      <c r="D6729" s="191">
        <v>45904.0</v>
      </c>
      <c r="E6729" s="102" t="s">
        <v>327</v>
      </c>
      <c r="F6729" s="102" t="s">
        <v>327</v>
      </c>
    </row>
    <row r="6730" hidden="1">
      <c r="A6730" s="102" t="s">
        <v>2814</v>
      </c>
      <c r="B6730" s="102" t="s">
        <v>353</v>
      </c>
      <c r="C6730" s="102" t="s">
        <v>354</v>
      </c>
      <c r="D6730" s="191">
        <v>45904.0</v>
      </c>
      <c r="E6730" s="102" t="s">
        <v>327</v>
      </c>
      <c r="F6730" s="102" t="s">
        <v>327</v>
      </c>
    </row>
    <row r="6731" hidden="1">
      <c r="A6731" s="102" t="s">
        <v>2814</v>
      </c>
      <c r="B6731" s="102" t="s">
        <v>333</v>
      </c>
      <c r="C6731" s="102" t="s">
        <v>268</v>
      </c>
      <c r="D6731" s="191">
        <v>45904.0</v>
      </c>
      <c r="E6731" s="102" t="s">
        <v>327</v>
      </c>
      <c r="F6731" s="102" t="s">
        <v>327</v>
      </c>
    </row>
    <row r="6732" hidden="1">
      <c r="A6732" s="102" t="s">
        <v>2815</v>
      </c>
      <c r="B6732" s="102" t="s">
        <v>925</v>
      </c>
      <c r="C6732" s="102" t="s">
        <v>358</v>
      </c>
      <c r="D6732" s="191">
        <v>45965.0</v>
      </c>
      <c r="E6732" s="102" t="s">
        <v>327</v>
      </c>
      <c r="F6732" s="102" t="s">
        <v>327</v>
      </c>
    </row>
    <row r="6733" hidden="1">
      <c r="A6733" s="102" t="s">
        <v>2815</v>
      </c>
      <c r="B6733" s="102" t="s">
        <v>892</v>
      </c>
      <c r="C6733" s="102" t="s">
        <v>1272</v>
      </c>
      <c r="D6733" s="191">
        <v>45965.0</v>
      </c>
      <c r="E6733" s="102" t="s">
        <v>327</v>
      </c>
      <c r="F6733" s="102" t="s">
        <v>327</v>
      </c>
    </row>
    <row r="6734" hidden="1">
      <c r="A6734" s="102" t="s">
        <v>2815</v>
      </c>
      <c r="B6734" s="102" t="s">
        <v>830</v>
      </c>
      <c r="C6734" s="102" t="s">
        <v>831</v>
      </c>
      <c r="D6734" s="191">
        <v>45965.0</v>
      </c>
      <c r="E6734" s="102" t="s">
        <v>327</v>
      </c>
      <c r="F6734" s="102" t="s">
        <v>327</v>
      </c>
    </row>
    <row r="6735" hidden="1">
      <c r="A6735" s="102" t="s">
        <v>2815</v>
      </c>
      <c r="B6735" s="102" t="s">
        <v>626</v>
      </c>
      <c r="C6735" s="102" t="s">
        <v>627</v>
      </c>
      <c r="D6735" s="191">
        <v>45965.0</v>
      </c>
      <c r="E6735" s="102" t="s">
        <v>327</v>
      </c>
      <c r="F6735" s="102" t="s">
        <v>327</v>
      </c>
    </row>
    <row r="6736" hidden="1">
      <c r="A6736" s="102" t="s">
        <v>2815</v>
      </c>
      <c r="B6736" s="102" t="s">
        <v>615</v>
      </c>
      <c r="C6736" s="102" t="s">
        <v>616</v>
      </c>
      <c r="D6736" s="172">
        <v>45965.0</v>
      </c>
      <c r="E6736" s="102" t="s">
        <v>327</v>
      </c>
      <c r="F6736" s="102" t="s">
        <v>327</v>
      </c>
    </row>
    <row r="6737" hidden="1">
      <c r="A6737" s="102" t="s">
        <v>2815</v>
      </c>
      <c r="B6737" s="102" t="s">
        <v>405</v>
      </c>
      <c r="C6737" s="102" t="s">
        <v>406</v>
      </c>
      <c r="D6737" s="191">
        <v>45965.0</v>
      </c>
      <c r="E6737" s="102" t="s">
        <v>327</v>
      </c>
      <c r="F6737" s="102" t="s">
        <v>327</v>
      </c>
    </row>
    <row r="6738" hidden="1">
      <c r="A6738" s="102" t="s">
        <v>2815</v>
      </c>
      <c r="B6738" s="102" t="s">
        <v>376</v>
      </c>
      <c r="C6738" s="102" t="s">
        <v>377</v>
      </c>
      <c r="D6738" s="191">
        <v>45965.0</v>
      </c>
      <c r="E6738" s="102" t="s">
        <v>327</v>
      </c>
      <c r="F6738" s="102" t="s">
        <v>327</v>
      </c>
    </row>
    <row r="6739" hidden="1">
      <c r="A6739" s="102" t="s">
        <v>2815</v>
      </c>
      <c r="B6739" s="102" t="s">
        <v>333</v>
      </c>
      <c r="C6739" s="102" t="s">
        <v>268</v>
      </c>
      <c r="D6739" s="191">
        <v>45965.0</v>
      </c>
      <c r="E6739" s="102" t="s">
        <v>327</v>
      </c>
      <c r="F6739" s="102" t="s">
        <v>327</v>
      </c>
    </row>
    <row r="6740" hidden="1">
      <c r="A6740" s="102" t="s">
        <v>2898</v>
      </c>
      <c r="B6740" s="102" t="s">
        <v>923</v>
      </c>
      <c r="C6740" s="102" t="s">
        <v>924</v>
      </c>
      <c r="D6740" s="191">
        <v>45965.0</v>
      </c>
      <c r="E6740" s="102" t="s">
        <v>86</v>
      </c>
      <c r="F6740" s="102" t="s">
        <v>86</v>
      </c>
    </row>
    <row r="6741" hidden="1">
      <c r="A6741" s="102" t="s">
        <v>2898</v>
      </c>
      <c r="B6741" s="102" t="s">
        <v>919</v>
      </c>
      <c r="C6741" s="102" t="s">
        <v>920</v>
      </c>
      <c r="D6741" s="191">
        <v>45965.0</v>
      </c>
      <c r="E6741" s="102" t="s">
        <v>86</v>
      </c>
      <c r="F6741" s="102" t="s">
        <v>86</v>
      </c>
    </row>
    <row r="6742" hidden="1">
      <c r="A6742" s="102" t="s">
        <v>2898</v>
      </c>
      <c r="B6742" s="102" t="s">
        <v>880</v>
      </c>
      <c r="C6742" s="102" t="s">
        <v>881</v>
      </c>
      <c r="D6742" s="191">
        <v>45965.0</v>
      </c>
      <c r="E6742" s="102" t="s">
        <v>86</v>
      </c>
      <c r="F6742" s="102" t="s">
        <v>86</v>
      </c>
    </row>
    <row r="6743" hidden="1">
      <c r="A6743" s="102" t="s">
        <v>2898</v>
      </c>
      <c r="B6743" s="102" t="s">
        <v>823</v>
      </c>
      <c r="C6743" s="102" t="s">
        <v>824</v>
      </c>
      <c r="D6743" s="106">
        <v>45965.0</v>
      </c>
      <c r="E6743" s="102" t="s">
        <v>86</v>
      </c>
      <c r="F6743" s="102" t="s">
        <v>86</v>
      </c>
    </row>
    <row r="6744" hidden="1">
      <c r="A6744" s="102" t="s">
        <v>2898</v>
      </c>
      <c r="B6744" s="102" t="s">
        <v>135</v>
      </c>
      <c r="C6744" s="102" t="s">
        <v>136</v>
      </c>
      <c r="D6744" s="191">
        <v>45965.0</v>
      </c>
      <c r="E6744" s="102" t="s">
        <v>114</v>
      </c>
      <c r="F6744" s="102" t="s">
        <v>86</v>
      </c>
    </row>
    <row r="6745" hidden="1">
      <c r="A6745" s="102" t="s">
        <v>2898</v>
      </c>
      <c r="B6745" s="102" t="s">
        <v>79</v>
      </c>
      <c r="C6745" s="102" t="s">
        <v>80</v>
      </c>
      <c r="D6745" s="191">
        <v>45965.0</v>
      </c>
      <c r="E6745" s="102" t="s">
        <v>86</v>
      </c>
      <c r="F6745" s="102" t="s">
        <v>86</v>
      </c>
    </row>
    <row r="6746" hidden="1">
      <c r="A6746" s="102" t="s">
        <v>2841</v>
      </c>
      <c r="B6746" s="102" t="s">
        <v>866</v>
      </c>
      <c r="C6746" s="102" t="s">
        <v>867</v>
      </c>
      <c r="D6746" s="191">
        <v>45965.0</v>
      </c>
      <c r="E6746" s="102" t="s">
        <v>439</v>
      </c>
      <c r="F6746" s="102" t="s">
        <v>439</v>
      </c>
    </row>
    <row r="6747" hidden="1">
      <c r="A6747" s="102" t="s">
        <v>2841</v>
      </c>
      <c r="B6747" s="102" t="s">
        <v>854</v>
      </c>
      <c r="C6747" s="102" t="s">
        <v>855</v>
      </c>
      <c r="D6747" s="191">
        <v>45965.0</v>
      </c>
      <c r="E6747" s="102" t="s">
        <v>439</v>
      </c>
      <c r="F6747" s="102" t="s">
        <v>439</v>
      </c>
    </row>
    <row r="6748" hidden="1">
      <c r="A6748" s="102" t="s">
        <v>2841</v>
      </c>
      <c r="B6748" s="102" t="s">
        <v>834</v>
      </c>
      <c r="C6748" s="102" t="s">
        <v>835</v>
      </c>
      <c r="D6748" s="191">
        <v>45965.0</v>
      </c>
      <c r="E6748" s="102" t="s">
        <v>439</v>
      </c>
      <c r="F6748" s="102" t="s">
        <v>439</v>
      </c>
    </row>
    <row r="6749" hidden="1">
      <c r="A6749" s="102" t="s">
        <v>2841</v>
      </c>
      <c r="B6749" s="102" t="s">
        <v>808</v>
      </c>
      <c r="C6749" s="102" t="s">
        <v>809</v>
      </c>
      <c r="D6749" s="191">
        <v>45965.0</v>
      </c>
      <c r="E6749" s="102" t="s">
        <v>439</v>
      </c>
      <c r="F6749" s="102" t="s">
        <v>439</v>
      </c>
    </row>
    <row r="6750" hidden="1">
      <c r="A6750" s="102" t="s">
        <v>2841</v>
      </c>
      <c r="B6750" s="102" t="s">
        <v>781</v>
      </c>
      <c r="C6750" s="102" t="s">
        <v>782</v>
      </c>
      <c r="D6750" s="191">
        <v>45965.0</v>
      </c>
      <c r="E6750" s="102" t="s">
        <v>439</v>
      </c>
      <c r="F6750" s="102" t="s">
        <v>439</v>
      </c>
    </row>
    <row r="6751" hidden="1">
      <c r="A6751" s="102" t="s">
        <v>2841</v>
      </c>
      <c r="B6751" s="102" t="s">
        <v>684</v>
      </c>
      <c r="C6751" s="102" t="s">
        <v>685</v>
      </c>
      <c r="D6751" s="191">
        <v>45965.0</v>
      </c>
      <c r="E6751" s="102" t="s">
        <v>439</v>
      </c>
      <c r="F6751" s="102" t="s">
        <v>439</v>
      </c>
    </row>
    <row r="6752" hidden="1">
      <c r="A6752" s="102" t="s">
        <v>2841</v>
      </c>
      <c r="B6752" s="102" t="s">
        <v>444</v>
      </c>
      <c r="C6752" s="102" t="s">
        <v>445</v>
      </c>
      <c r="D6752" s="191">
        <v>45965.0</v>
      </c>
      <c r="E6752" s="102" t="s">
        <v>439</v>
      </c>
      <c r="F6752" s="102" t="s">
        <v>439</v>
      </c>
    </row>
    <row r="6753" hidden="1">
      <c r="A6753" s="102" t="s">
        <v>2906</v>
      </c>
      <c r="B6753" s="102" t="s">
        <v>135</v>
      </c>
      <c r="C6753" s="102" t="s">
        <v>136</v>
      </c>
      <c r="D6753" s="191">
        <v>45995.0</v>
      </c>
      <c r="E6753" s="102" t="s">
        <v>114</v>
      </c>
      <c r="F6753" s="102" t="s">
        <v>114</v>
      </c>
    </row>
    <row r="6754" hidden="1">
      <c r="A6754" s="102" t="s">
        <v>2906</v>
      </c>
      <c r="B6754" s="102" t="s">
        <v>123</v>
      </c>
      <c r="C6754" s="102" t="s">
        <v>124</v>
      </c>
      <c r="D6754" s="191">
        <v>45995.0</v>
      </c>
      <c r="E6754" s="102" t="s">
        <v>114</v>
      </c>
      <c r="F6754" s="102" t="s">
        <v>114</v>
      </c>
    </row>
    <row r="6755" hidden="1">
      <c r="A6755" s="102" t="s">
        <v>2906</v>
      </c>
      <c r="B6755" s="102" t="s">
        <v>120</v>
      </c>
      <c r="C6755" s="102" t="s">
        <v>121</v>
      </c>
      <c r="D6755" s="191">
        <v>45995.0</v>
      </c>
      <c r="E6755" s="102" t="s">
        <v>114</v>
      </c>
      <c r="F6755" s="102" t="s">
        <v>114</v>
      </c>
    </row>
    <row r="6756" hidden="1">
      <c r="A6756" s="102" t="s">
        <v>2793</v>
      </c>
      <c r="B6756" s="102" t="s">
        <v>940</v>
      </c>
      <c r="C6756" s="102" t="s">
        <v>419</v>
      </c>
      <c r="D6756" s="191">
        <v>45995.0</v>
      </c>
      <c r="E6756" s="102" t="s">
        <v>225</v>
      </c>
      <c r="F6756" s="102" t="s">
        <v>225</v>
      </c>
    </row>
    <row r="6757" hidden="1">
      <c r="A6757" s="102" t="s">
        <v>2793</v>
      </c>
      <c r="B6757" s="102" t="s">
        <v>936</v>
      </c>
      <c r="C6757" s="102" t="s">
        <v>937</v>
      </c>
      <c r="D6757" s="191">
        <v>45995.0</v>
      </c>
      <c r="E6757" s="102" t="s">
        <v>225</v>
      </c>
      <c r="F6757" s="102" t="s">
        <v>225</v>
      </c>
    </row>
    <row r="6758" hidden="1">
      <c r="A6758" s="102" t="s">
        <v>2793</v>
      </c>
      <c r="B6758" s="102" t="s">
        <v>929</v>
      </c>
      <c r="C6758" s="102" t="s">
        <v>930</v>
      </c>
      <c r="D6758" s="191">
        <v>45995.0</v>
      </c>
      <c r="E6758" s="102" t="s">
        <v>225</v>
      </c>
      <c r="F6758" s="102" t="s">
        <v>225</v>
      </c>
    </row>
    <row r="6759" hidden="1">
      <c r="A6759" s="102" t="s">
        <v>2793</v>
      </c>
      <c r="B6759" s="102" t="s">
        <v>906</v>
      </c>
      <c r="C6759" s="102" t="s">
        <v>907</v>
      </c>
      <c r="D6759" s="191">
        <v>45995.0</v>
      </c>
      <c r="E6759" s="102" t="s">
        <v>225</v>
      </c>
      <c r="F6759" s="102" t="s">
        <v>225</v>
      </c>
    </row>
    <row r="6760" hidden="1">
      <c r="A6760" s="102" t="s">
        <v>2793</v>
      </c>
      <c r="B6760" s="102" t="s">
        <v>870</v>
      </c>
      <c r="C6760" s="102" t="s">
        <v>871</v>
      </c>
      <c r="D6760" s="191">
        <v>45995.0</v>
      </c>
      <c r="E6760" s="102" t="s">
        <v>306</v>
      </c>
      <c r="F6760" s="102" t="s">
        <v>225</v>
      </c>
    </row>
    <row r="6761">
      <c r="A6761" s="102" t="s">
        <v>2793</v>
      </c>
      <c r="B6761" s="102" t="s">
        <v>621</v>
      </c>
      <c r="C6761" s="102" t="s">
        <v>622</v>
      </c>
      <c r="D6761" s="191">
        <v>45995.0</v>
      </c>
      <c r="E6761" s="102" t="s">
        <v>225</v>
      </c>
      <c r="F6761" s="102" t="s">
        <v>225</v>
      </c>
    </row>
    <row r="6762" hidden="1">
      <c r="A6762" s="102" t="s">
        <v>2793</v>
      </c>
      <c r="B6762" s="102" t="s">
        <v>369</v>
      </c>
      <c r="C6762" s="102" t="s">
        <v>39</v>
      </c>
      <c r="D6762" s="191">
        <v>45995.0</v>
      </c>
      <c r="E6762" s="102" t="s">
        <v>225</v>
      </c>
      <c r="F6762" s="102" t="s">
        <v>225</v>
      </c>
    </row>
    <row r="6763" hidden="1">
      <c r="A6763" s="102" t="s">
        <v>2793</v>
      </c>
      <c r="B6763" s="102" t="s">
        <v>361</v>
      </c>
      <c r="C6763" s="102" t="s">
        <v>362</v>
      </c>
      <c r="D6763" s="191">
        <v>45995.0</v>
      </c>
      <c r="E6763" s="102" t="s">
        <v>225</v>
      </c>
      <c r="F6763" s="102" t="s">
        <v>225</v>
      </c>
    </row>
    <row r="6764" hidden="1">
      <c r="A6764" s="102" t="s">
        <v>2793</v>
      </c>
      <c r="B6764" s="102" t="s">
        <v>246</v>
      </c>
      <c r="C6764" s="102" t="s">
        <v>130</v>
      </c>
      <c r="D6764" s="191">
        <v>45995.0</v>
      </c>
      <c r="E6764" s="102" t="s">
        <v>225</v>
      </c>
      <c r="F6764" s="102" t="s">
        <v>225</v>
      </c>
    </row>
    <row r="6765" hidden="1">
      <c r="A6765" s="102" t="s">
        <v>2793</v>
      </c>
      <c r="B6765" s="102" t="s">
        <v>227</v>
      </c>
      <c r="C6765" s="102" t="s">
        <v>228</v>
      </c>
      <c r="D6765" s="191">
        <v>45995.0</v>
      </c>
      <c r="E6765" s="102" t="s">
        <v>225</v>
      </c>
      <c r="F6765" s="102" t="s">
        <v>225</v>
      </c>
    </row>
    <row r="6766" hidden="1">
      <c r="A6766" s="102" t="s">
        <v>2806</v>
      </c>
      <c r="B6766" s="102" t="s">
        <v>913</v>
      </c>
      <c r="C6766" s="102" t="s">
        <v>914</v>
      </c>
      <c r="D6766" s="191">
        <v>45995.0</v>
      </c>
      <c r="E6766" s="102" t="s">
        <v>232</v>
      </c>
      <c r="F6766" s="102" t="s">
        <v>232</v>
      </c>
    </row>
    <row r="6767" hidden="1">
      <c r="A6767" s="102" t="s">
        <v>2806</v>
      </c>
      <c r="B6767" s="102" t="s">
        <v>330</v>
      </c>
      <c r="C6767" s="102" t="s">
        <v>331</v>
      </c>
      <c r="D6767" s="191">
        <v>45995.0</v>
      </c>
      <c r="E6767" s="102" t="s">
        <v>306</v>
      </c>
      <c r="F6767" s="102" t="s">
        <v>232</v>
      </c>
    </row>
    <row r="6768" hidden="1">
      <c r="A6768" s="102" t="s">
        <v>2806</v>
      </c>
      <c r="B6768" s="102" t="s">
        <v>323</v>
      </c>
      <c r="C6768" s="102" t="s">
        <v>324</v>
      </c>
      <c r="D6768" s="191">
        <v>45995.0</v>
      </c>
      <c r="E6768" s="102" t="s">
        <v>232</v>
      </c>
      <c r="F6768" s="102" t="s">
        <v>232</v>
      </c>
    </row>
    <row r="6769" hidden="1">
      <c r="A6769" s="102" t="s">
        <v>2806</v>
      </c>
      <c r="B6769" s="102" t="s">
        <v>304</v>
      </c>
      <c r="C6769" s="102" t="s">
        <v>305</v>
      </c>
      <c r="D6769" s="191">
        <v>45995.0</v>
      </c>
      <c r="E6769" s="102" t="s">
        <v>232</v>
      </c>
      <c r="F6769" s="102" t="s">
        <v>232</v>
      </c>
    </row>
    <row r="6770" hidden="1">
      <c r="A6770" s="102" t="s">
        <v>2806</v>
      </c>
      <c r="B6770" s="102" t="s">
        <v>298</v>
      </c>
      <c r="C6770" s="102" t="s">
        <v>299</v>
      </c>
      <c r="D6770" s="191">
        <v>45995.0</v>
      </c>
      <c r="E6770" s="102" t="s">
        <v>232</v>
      </c>
      <c r="F6770" s="102" t="s">
        <v>232</v>
      </c>
    </row>
    <row r="6771" hidden="1">
      <c r="A6771" s="102" t="s">
        <v>2806</v>
      </c>
      <c r="B6771" s="102" t="s">
        <v>271</v>
      </c>
      <c r="C6771" s="102" t="s">
        <v>272</v>
      </c>
      <c r="D6771" s="191">
        <v>45995.0</v>
      </c>
      <c r="E6771" s="102" t="s">
        <v>232</v>
      </c>
      <c r="F6771" s="102" t="s">
        <v>232</v>
      </c>
    </row>
    <row r="6772" hidden="1">
      <c r="A6772" s="102" t="s">
        <v>2806</v>
      </c>
      <c r="B6772" s="102" t="s">
        <v>264</v>
      </c>
      <c r="C6772" s="102" t="s">
        <v>265</v>
      </c>
      <c r="D6772" s="191">
        <v>45995.0</v>
      </c>
      <c r="E6772" s="102" t="s">
        <v>232</v>
      </c>
      <c r="F6772" s="102" t="s">
        <v>232</v>
      </c>
    </row>
    <row r="6773" hidden="1">
      <c r="A6773" s="102" t="s">
        <v>2806</v>
      </c>
      <c r="B6773" s="102" t="s">
        <v>252</v>
      </c>
      <c r="C6773" s="102" t="s">
        <v>253</v>
      </c>
      <c r="D6773" s="191">
        <v>45995.0</v>
      </c>
      <c r="E6773" s="102" t="s">
        <v>232</v>
      </c>
      <c r="F6773" s="102" t="s">
        <v>232</v>
      </c>
    </row>
    <row r="6774" hidden="1">
      <c r="A6774" s="102" t="s">
        <v>2806</v>
      </c>
      <c r="B6774" s="102" t="s">
        <v>230</v>
      </c>
      <c r="C6774" s="102" t="s">
        <v>231</v>
      </c>
      <c r="D6774" s="172">
        <v>45995.0</v>
      </c>
      <c r="E6774" s="102" t="s">
        <v>232</v>
      </c>
      <c r="F6774" s="102" t="s">
        <v>232</v>
      </c>
    </row>
    <row r="6775" hidden="1">
      <c r="A6775" s="102" t="s">
        <v>2858</v>
      </c>
      <c r="B6775" s="102" t="s">
        <v>884</v>
      </c>
      <c r="C6775" s="102" t="s">
        <v>885</v>
      </c>
      <c r="D6775" s="191">
        <v>45995.0</v>
      </c>
      <c r="E6775" s="102" t="s">
        <v>472</v>
      </c>
      <c r="F6775" s="102" t="s">
        <v>472</v>
      </c>
    </row>
    <row r="6776" hidden="1">
      <c r="A6776" s="102" t="s">
        <v>2858</v>
      </c>
      <c r="B6776" s="102" t="s">
        <v>812</v>
      </c>
      <c r="C6776" s="102" t="s">
        <v>813</v>
      </c>
      <c r="D6776" s="191">
        <v>45995.0</v>
      </c>
      <c r="E6776" s="102" t="s">
        <v>472</v>
      </c>
      <c r="F6776" s="102" t="s">
        <v>472</v>
      </c>
    </row>
    <row r="6777" hidden="1">
      <c r="A6777" s="102" t="s">
        <v>2858</v>
      </c>
      <c r="B6777" s="102" t="s">
        <v>687</v>
      </c>
      <c r="C6777" s="102" t="s">
        <v>688</v>
      </c>
      <c r="D6777" s="191">
        <v>45995.0</v>
      </c>
      <c r="E6777" s="102" t="s">
        <v>472</v>
      </c>
      <c r="F6777" s="102" t="s">
        <v>472</v>
      </c>
    </row>
    <row r="6778" hidden="1">
      <c r="A6778" s="102" t="s">
        <v>2858</v>
      </c>
      <c r="B6778" s="102" t="s">
        <v>508</v>
      </c>
      <c r="C6778" s="102" t="s">
        <v>509</v>
      </c>
      <c r="D6778" s="191">
        <v>45995.0</v>
      </c>
      <c r="E6778" s="102" t="s">
        <v>472</v>
      </c>
      <c r="F6778" s="102" t="s">
        <v>472</v>
      </c>
    </row>
    <row r="6779" hidden="1">
      <c r="A6779" s="102" t="s">
        <v>2858</v>
      </c>
      <c r="B6779" s="102" t="s">
        <v>504</v>
      </c>
      <c r="C6779" s="102" t="s">
        <v>505</v>
      </c>
      <c r="D6779" s="191">
        <v>45995.0</v>
      </c>
      <c r="E6779" s="102" t="s">
        <v>472</v>
      </c>
      <c r="F6779" s="102" t="s">
        <v>472</v>
      </c>
    </row>
    <row r="6780" hidden="1">
      <c r="A6780" s="102" t="s">
        <v>2858</v>
      </c>
      <c r="B6780" s="102" t="s">
        <v>496</v>
      </c>
      <c r="C6780" s="102" t="s">
        <v>497</v>
      </c>
      <c r="D6780" s="191">
        <v>45995.0</v>
      </c>
      <c r="E6780" s="102" t="s">
        <v>472</v>
      </c>
      <c r="F6780" s="102" t="s">
        <v>472</v>
      </c>
    </row>
    <row r="6781" hidden="1">
      <c r="A6781" s="102" t="s">
        <v>2858</v>
      </c>
      <c r="B6781" s="102" t="s">
        <v>490</v>
      </c>
      <c r="C6781" s="102" t="s">
        <v>491</v>
      </c>
      <c r="D6781" s="191">
        <v>45995.0</v>
      </c>
      <c r="E6781" s="102" t="s">
        <v>472</v>
      </c>
      <c r="F6781" s="102" t="s">
        <v>472</v>
      </c>
    </row>
    <row r="6782" hidden="1">
      <c r="A6782" s="102" t="s">
        <v>2829</v>
      </c>
      <c r="B6782" s="102" t="s">
        <v>870</v>
      </c>
      <c r="C6782" s="102" t="s">
        <v>871</v>
      </c>
      <c r="D6782" s="102" t="s">
        <v>2795</v>
      </c>
      <c r="E6782" s="102" t="s">
        <v>306</v>
      </c>
      <c r="F6782" s="102" t="s">
        <v>306</v>
      </c>
    </row>
    <row r="6783" hidden="1">
      <c r="A6783" s="102" t="s">
        <v>2829</v>
      </c>
      <c r="B6783" s="102" t="s">
        <v>849</v>
      </c>
      <c r="C6783" s="102" t="s">
        <v>850</v>
      </c>
      <c r="D6783" s="102" t="s">
        <v>2795</v>
      </c>
      <c r="E6783" s="102" t="s">
        <v>306</v>
      </c>
      <c r="F6783" s="102" t="s">
        <v>306</v>
      </c>
    </row>
    <row r="6784" hidden="1">
      <c r="A6784" s="102" t="s">
        <v>2829</v>
      </c>
      <c r="B6784" s="102" t="s">
        <v>730</v>
      </c>
      <c r="C6784" s="102" t="s">
        <v>731</v>
      </c>
      <c r="D6784" s="102" t="s">
        <v>2795</v>
      </c>
      <c r="E6784" s="102" t="s">
        <v>306</v>
      </c>
      <c r="F6784" s="102" t="s">
        <v>306</v>
      </c>
    </row>
    <row r="6785" hidden="1">
      <c r="A6785" s="102" t="s">
        <v>2829</v>
      </c>
      <c r="B6785" s="102" t="s">
        <v>670</v>
      </c>
      <c r="C6785" s="102" t="s">
        <v>671</v>
      </c>
      <c r="D6785" s="102" t="s">
        <v>2795</v>
      </c>
      <c r="E6785" s="102" t="s">
        <v>306</v>
      </c>
      <c r="F6785" s="102" t="s">
        <v>306</v>
      </c>
    </row>
    <row r="6786" hidden="1">
      <c r="A6786" s="102" t="s">
        <v>2829</v>
      </c>
      <c r="B6786" s="102" t="s">
        <v>418</v>
      </c>
      <c r="C6786" s="102" t="s">
        <v>419</v>
      </c>
      <c r="D6786" s="102" t="s">
        <v>2795</v>
      </c>
      <c r="E6786" s="102" t="s">
        <v>306</v>
      </c>
      <c r="F6786" s="102" t="s">
        <v>306</v>
      </c>
    </row>
    <row r="6787" hidden="1">
      <c r="A6787" s="102" t="s">
        <v>2829</v>
      </c>
      <c r="B6787" s="102" t="s">
        <v>309</v>
      </c>
      <c r="C6787" s="102" t="s">
        <v>310</v>
      </c>
      <c r="D6787" s="102" t="s">
        <v>2795</v>
      </c>
      <c r="E6787" s="102" t="s">
        <v>232</v>
      </c>
      <c r="F6787" s="102" t="s">
        <v>306</v>
      </c>
    </row>
    <row r="6788" hidden="1">
      <c r="A6788" s="102" t="s">
        <v>2907</v>
      </c>
      <c r="B6788" s="102" t="s">
        <v>126</v>
      </c>
      <c r="C6788" s="102" t="s">
        <v>127</v>
      </c>
      <c r="D6788" s="102" t="s">
        <v>2795</v>
      </c>
      <c r="E6788" s="102" t="s">
        <v>114</v>
      </c>
      <c r="F6788" s="102" t="s">
        <v>114</v>
      </c>
    </row>
    <row r="6789" hidden="1">
      <c r="A6789" s="102" t="s">
        <v>2907</v>
      </c>
      <c r="B6789" s="102" t="s">
        <v>123</v>
      </c>
      <c r="C6789" s="102" t="s">
        <v>124</v>
      </c>
      <c r="D6789" s="102" t="s">
        <v>2795</v>
      </c>
      <c r="E6789" s="102" t="s">
        <v>114</v>
      </c>
      <c r="F6789" s="102" t="s">
        <v>114</v>
      </c>
    </row>
    <row r="6790" hidden="1">
      <c r="A6790" s="102" t="s">
        <v>2915</v>
      </c>
      <c r="B6790" s="102" t="s">
        <v>909</v>
      </c>
      <c r="C6790" s="102" t="s">
        <v>910</v>
      </c>
      <c r="D6790" s="102" t="s">
        <v>2795</v>
      </c>
      <c r="E6790" s="102" t="s">
        <v>50</v>
      </c>
      <c r="F6790" s="102" t="s">
        <v>50</v>
      </c>
    </row>
    <row r="6791" hidden="1">
      <c r="A6791" s="102" t="s">
        <v>2915</v>
      </c>
      <c r="B6791" s="102" t="s">
        <v>902</v>
      </c>
      <c r="C6791" s="102" t="s">
        <v>903</v>
      </c>
      <c r="D6791" s="102" t="s">
        <v>2795</v>
      </c>
      <c r="E6791" s="102" t="s">
        <v>50</v>
      </c>
      <c r="F6791" s="102" t="s">
        <v>50</v>
      </c>
    </row>
    <row r="6792" hidden="1">
      <c r="A6792" s="102" t="s">
        <v>2915</v>
      </c>
      <c r="B6792" s="102" t="s">
        <v>783</v>
      </c>
      <c r="C6792" s="102" t="s">
        <v>784</v>
      </c>
      <c r="D6792" s="102" t="s">
        <v>2795</v>
      </c>
      <c r="E6792" s="102" t="s">
        <v>50</v>
      </c>
      <c r="F6792" s="102" t="s">
        <v>50</v>
      </c>
    </row>
    <row r="6793" hidden="1">
      <c r="A6793" s="102" t="s">
        <v>2915</v>
      </c>
      <c r="B6793" s="102" t="s">
        <v>755</v>
      </c>
      <c r="C6793" s="102" t="s">
        <v>756</v>
      </c>
      <c r="D6793" s="102" t="s">
        <v>2795</v>
      </c>
      <c r="E6793" s="102" t="s">
        <v>50</v>
      </c>
      <c r="F6793" s="102" t="s">
        <v>50</v>
      </c>
    </row>
    <row r="6794" hidden="1">
      <c r="A6794" s="102" t="s">
        <v>2915</v>
      </c>
      <c r="B6794" s="102" t="s">
        <v>665</v>
      </c>
      <c r="C6794" s="102" t="s">
        <v>666</v>
      </c>
      <c r="D6794" s="102" t="s">
        <v>2795</v>
      </c>
      <c r="E6794" s="102" t="s">
        <v>50</v>
      </c>
      <c r="F6794" s="102" t="s">
        <v>50</v>
      </c>
    </row>
    <row r="6795" hidden="1">
      <c r="A6795" s="102" t="s">
        <v>2915</v>
      </c>
      <c r="B6795" s="102" t="s">
        <v>174</v>
      </c>
      <c r="C6795" s="102" t="s">
        <v>175</v>
      </c>
      <c r="D6795" s="102" t="s">
        <v>2795</v>
      </c>
      <c r="E6795" s="102" t="s">
        <v>50</v>
      </c>
      <c r="F6795" s="102" t="s">
        <v>50</v>
      </c>
    </row>
    <row r="6796" hidden="1">
      <c r="A6796" s="102" t="s">
        <v>2915</v>
      </c>
      <c r="B6796" s="102" t="s">
        <v>171</v>
      </c>
      <c r="C6796" s="102" t="s">
        <v>172</v>
      </c>
      <c r="D6796" s="102" t="s">
        <v>2795</v>
      </c>
      <c r="E6796" s="102" t="s">
        <v>50</v>
      </c>
      <c r="F6796" s="102" t="s">
        <v>50</v>
      </c>
    </row>
    <row r="6797" hidden="1">
      <c r="A6797" s="102" t="s">
        <v>2915</v>
      </c>
      <c r="B6797" s="102" t="s">
        <v>48</v>
      </c>
      <c r="C6797" s="102" t="s">
        <v>49</v>
      </c>
      <c r="D6797" s="102" t="s">
        <v>2795</v>
      </c>
      <c r="E6797" s="102" t="s">
        <v>50</v>
      </c>
      <c r="F6797" s="102" t="s">
        <v>50</v>
      </c>
    </row>
    <row r="6798" hidden="1">
      <c r="A6798" s="102" t="s">
        <v>2794</v>
      </c>
      <c r="B6798" s="102" t="s">
        <v>940</v>
      </c>
      <c r="C6798" s="102" t="s">
        <v>419</v>
      </c>
      <c r="D6798" s="102" t="s">
        <v>2795</v>
      </c>
      <c r="E6798" s="102" t="s">
        <v>225</v>
      </c>
      <c r="F6798" s="102" t="s">
        <v>225</v>
      </c>
    </row>
    <row r="6799" hidden="1">
      <c r="A6799" s="102" t="s">
        <v>2794</v>
      </c>
      <c r="B6799" s="102" t="s">
        <v>936</v>
      </c>
      <c r="C6799" s="102" t="s">
        <v>937</v>
      </c>
      <c r="D6799" s="102" t="s">
        <v>2795</v>
      </c>
      <c r="E6799" s="102" t="s">
        <v>225</v>
      </c>
      <c r="F6799" s="102" t="s">
        <v>225</v>
      </c>
    </row>
    <row r="6800" hidden="1">
      <c r="A6800" s="102" t="s">
        <v>2794</v>
      </c>
      <c r="B6800" s="102" t="s">
        <v>929</v>
      </c>
      <c r="C6800" s="102" t="s">
        <v>930</v>
      </c>
      <c r="D6800" s="102" t="s">
        <v>2795</v>
      </c>
      <c r="E6800" s="102" t="s">
        <v>225</v>
      </c>
      <c r="F6800" s="102" t="s">
        <v>225</v>
      </c>
    </row>
    <row r="6801" hidden="1">
      <c r="A6801" s="102" t="s">
        <v>2794</v>
      </c>
      <c r="B6801" s="102" t="s">
        <v>906</v>
      </c>
      <c r="C6801" s="102" t="s">
        <v>907</v>
      </c>
      <c r="D6801" s="102" t="s">
        <v>2795</v>
      </c>
      <c r="E6801" s="102" t="s">
        <v>225</v>
      </c>
      <c r="F6801" s="102" t="s">
        <v>225</v>
      </c>
    </row>
    <row r="6802">
      <c r="A6802" s="102" t="s">
        <v>2794</v>
      </c>
      <c r="B6802" s="102" t="s">
        <v>621</v>
      </c>
      <c r="C6802" s="102" t="s">
        <v>622</v>
      </c>
      <c r="D6802" s="102" t="s">
        <v>2795</v>
      </c>
      <c r="E6802" s="102" t="s">
        <v>225</v>
      </c>
      <c r="F6802" s="102" t="s">
        <v>225</v>
      </c>
    </row>
    <row r="6803" hidden="1">
      <c r="A6803" s="102" t="s">
        <v>2794</v>
      </c>
      <c r="B6803" s="102" t="s">
        <v>369</v>
      </c>
      <c r="C6803" s="102" t="s">
        <v>39</v>
      </c>
      <c r="D6803" s="102" t="s">
        <v>2795</v>
      </c>
      <c r="E6803" s="102" t="s">
        <v>225</v>
      </c>
      <c r="F6803" s="102" t="s">
        <v>225</v>
      </c>
    </row>
    <row r="6804" hidden="1">
      <c r="A6804" s="102" t="s">
        <v>2794</v>
      </c>
      <c r="B6804" s="102" t="s">
        <v>361</v>
      </c>
      <c r="C6804" s="102" t="s">
        <v>362</v>
      </c>
      <c r="D6804" s="102" t="s">
        <v>2795</v>
      </c>
      <c r="E6804" s="102" t="s">
        <v>225</v>
      </c>
      <c r="F6804" s="102" t="s">
        <v>225</v>
      </c>
    </row>
    <row r="6805" hidden="1">
      <c r="A6805" s="102" t="s">
        <v>2794</v>
      </c>
      <c r="B6805" s="102" t="s">
        <v>246</v>
      </c>
      <c r="C6805" s="102" t="s">
        <v>130</v>
      </c>
      <c r="D6805" s="102" t="s">
        <v>2795</v>
      </c>
      <c r="E6805" s="102" t="s">
        <v>225</v>
      </c>
      <c r="F6805" s="102" t="s">
        <v>225</v>
      </c>
    </row>
    <row r="6806" hidden="1">
      <c r="A6806" s="102" t="s">
        <v>2807</v>
      </c>
      <c r="B6806" s="102" t="s">
        <v>913</v>
      </c>
      <c r="C6806" s="102" t="s">
        <v>914</v>
      </c>
      <c r="D6806" s="102" t="s">
        <v>2795</v>
      </c>
      <c r="E6806" s="102" t="s">
        <v>232</v>
      </c>
      <c r="F6806" s="102" t="s">
        <v>232</v>
      </c>
    </row>
    <row r="6807" hidden="1">
      <c r="A6807" s="102" t="s">
        <v>2807</v>
      </c>
      <c r="B6807" s="102" t="s">
        <v>415</v>
      </c>
      <c r="C6807" s="102" t="s">
        <v>416</v>
      </c>
      <c r="D6807" s="102" t="s">
        <v>2795</v>
      </c>
      <c r="E6807" s="102" t="s">
        <v>306</v>
      </c>
      <c r="F6807" s="102" t="s">
        <v>232</v>
      </c>
    </row>
    <row r="6808" hidden="1">
      <c r="A6808" s="102" t="s">
        <v>2807</v>
      </c>
      <c r="B6808" s="102" t="s">
        <v>323</v>
      </c>
      <c r="C6808" s="102" t="s">
        <v>324</v>
      </c>
      <c r="D6808" s="102" t="s">
        <v>2795</v>
      </c>
      <c r="E6808" s="102" t="s">
        <v>232</v>
      </c>
      <c r="F6808" s="102" t="s">
        <v>232</v>
      </c>
    </row>
    <row r="6809" hidden="1">
      <c r="A6809" s="102" t="s">
        <v>2807</v>
      </c>
      <c r="B6809" s="102" t="s">
        <v>321</v>
      </c>
      <c r="C6809" s="102" t="s">
        <v>322</v>
      </c>
      <c r="D6809" s="102" t="s">
        <v>2795</v>
      </c>
      <c r="E6809" s="102" t="s">
        <v>232</v>
      </c>
      <c r="F6809" s="102" t="s">
        <v>232</v>
      </c>
    </row>
    <row r="6810" hidden="1">
      <c r="A6810" s="102" t="s">
        <v>2807</v>
      </c>
      <c r="B6810" s="102" t="s">
        <v>304</v>
      </c>
      <c r="C6810" s="102" t="s">
        <v>305</v>
      </c>
      <c r="D6810" s="102" t="s">
        <v>2795</v>
      </c>
      <c r="E6810" s="102" t="s">
        <v>232</v>
      </c>
      <c r="F6810" s="102" t="s">
        <v>232</v>
      </c>
    </row>
    <row r="6811" hidden="1">
      <c r="A6811" s="102" t="s">
        <v>2807</v>
      </c>
      <c r="B6811" s="102" t="s">
        <v>301</v>
      </c>
      <c r="C6811" s="102" t="s">
        <v>302</v>
      </c>
      <c r="D6811" s="102" t="s">
        <v>2795</v>
      </c>
      <c r="E6811" s="102" t="s">
        <v>232</v>
      </c>
      <c r="F6811" s="102" t="s">
        <v>232</v>
      </c>
    </row>
    <row r="6812" hidden="1">
      <c r="A6812" s="102" t="s">
        <v>2807</v>
      </c>
      <c r="B6812" s="102" t="s">
        <v>252</v>
      </c>
      <c r="C6812" s="102" t="s">
        <v>253</v>
      </c>
      <c r="D6812" s="102" t="s">
        <v>2795</v>
      </c>
      <c r="E6812" s="102" t="s">
        <v>232</v>
      </c>
      <c r="F6812" s="102" t="s">
        <v>232</v>
      </c>
    </row>
    <row r="6813" hidden="1">
      <c r="A6813" s="102" t="s">
        <v>2807</v>
      </c>
      <c r="B6813" s="102" t="s">
        <v>243</v>
      </c>
      <c r="C6813" s="102" t="s">
        <v>244</v>
      </c>
      <c r="D6813" s="102" t="s">
        <v>2795</v>
      </c>
      <c r="E6813" s="102" t="s">
        <v>225</v>
      </c>
      <c r="F6813" s="102" t="s">
        <v>232</v>
      </c>
    </row>
    <row r="6814" hidden="1">
      <c r="A6814" s="102" t="s">
        <v>2859</v>
      </c>
      <c r="B6814" s="102" t="s">
        <v>884</v>
      </c>
      <c r="C6814" s="102" t="s">
        <v>885</v>
      </c>
      <c r="D6814" s="102" t="s">
        <v>2795</v>
      </c>
      <c r="E6814" s="102" t="s">
        <v>472</v>
      </c>
      <c r="F6814" s="102" t="s">
        <v>472</v>
      </c>
    </row>
    <row r="6815" hidden="1">
      <c r="A6815" s="102" t="s">
        <v>2859</v>
      </c>
      <c r="B6815" s="102" t="s">
        <v>508</v>
      </c>
      <c r="C6815" s="102" t="s">
        <v>509</v>
      </c>
      <c r="D6815" s="102" t="s">
        <v>2795</v>
      </c>
      <c r="E6815" s="102" t="s">
        <v>472</v>
      </c>
      <c r="F6815" s="102" t="s">
        <v>472</v>
      </c>
    </row>
    <row r="6816" hidden="1">
      <c r="A6816" s="102" t="s">
        <v>2859</v>
      </c>
      <c r="B6816" s="102" t="s">
        <v>504</v>
      </c>
      <c r="C6816" s="102" t="s">
        <v>505</v>
      </c>
      <c r="D6816" s="102" t="s">
        <v>2795</v>
      </c>
      <c r="E6816" s="102" t="s">
        <v>472</v>
      </c>
      <c r="F6816" s="102" t="s">
        <v>472</v>
      </c>
    </row>
    <row r="6817" hidden="1">
      <c r="A6817" s="102" t="s">
        <v>2859</v>
      </c>
      <c r="B6817" s="102" t="s">
        <v>496</v>
      </c>
      <c r="C6817" s="102" t="s">
        <v>497</v>
      </c>
      <c r="D6817" s="102" t="s">
        <v>2795</v>
      </c>
      <c r="E6817" s="102" t="s">
        <v>472</v>
      </c>
      <c r="F6817" s="102" t="s">
        <v>472</v>
      </c>
    </row>
    <row r="6818" hidden="1">
      <c r="A6818" s="102" t="s">
        <v>2867</v>
      </c>
      <c r="B6818" s="102" t="s">
        <v>899</v>
      </c>
      <c r="C6818" s="102" t="s">
        <v>900</v>
      </c>
      <c r="D6818" s="102" t="s">
        <v>2868</v>
      </c>
      <c r="E6818" s="102" t="s">
        <v>293</v>
      </c>
      <c r="F6818" s="102" t="s">
        <v>293</v>
      </c>
    </row>
    <row r="6819" hidden="1">
      <c r="A6819" s="102" t="s">
        <v>2867</v>
      </c>
      <c r="B6819" s="102" t="s">
        <v>888</v>
      </c>
      <c r="C6819" s="102" t="s">
        <v>889</v>
      </c>
      <c r="D6819" s="102" t="s">
        <v>2868</v>
      </c>
      <c r="E6819" s="102" t="s">
        <v>293</v>
      </c>
      <c r="F6819" s="102" t="s">
        <v>293</v>
      </c>
    </row>
    <row r="6820" hidden="1">
      <c r="A6820" s="102" t="s">
        <v>2867</v>
      </c>
      <c r="B6820" s="102" t="s">
        <v>878</v>
      </c>
      <c r="C6820" s="102" t="s">
        <v>879</v>
      </c>
      <c r="D6820" s="102" t="s">
        <v>2868</v>
      </c>
      <c r="E6820" s="102" t="s">
        <v>293</v>
      </c>
      <c r="F6820" s="102" t="s">
        <v>293</v>
      </c>
    </row>
    <row r="6821" hidden="1">
      <c r="A6821" s="102" t="s">
        <v>2867</v>
      </c>
      <c r="B6821" s="102" t="s">
        <v>567</v>
      </c>
      <c r="C6821" s="102" t="s">
        <v>568</v>
      </c>
      <c r="D6821" s="102" t="s">
        <v>2868</v>
      </c>
      <c r="E6821" s="102" t="s">
        <v>293</v>
      </c>
      <c r="F6821" s="102" t="s">
        <v>293</v>
      </c>
    </row>
    <row r="6822" hidden="1">
      <c r="A6822" s="102" t="s">
        <v>2867</v>
      </c>
      <c r="B6822" s="102" t="s">
        <v>561</v>
      </c>
      <c r="C6822" s="102" t="s">
        <v>562</v>
      </c>
      <c r="D6822" s="102" t="s">
        <v>2868</v>
      </c>
      <c r="E6822" s="102" t="s">
        <v>293</v>
      </c>
      <c r="F6822" s="102" t="s">
        <v>293</v>
      </c>
    </row>
    <row r="6823" hidden="1">
      <c r="A6823" s="102" t="s">
        <v>2830</v>
      </c>
      <c r="B6823" s="102" t="s">
        <v>849</v>
      </c>
      <c r="C6823" s="102" t="s">
        <v>850</v>
      </c>
      <c r="D6823" s="102" t="s">
        <v>2831</v>
      </c>
      <c r="E6823" s="102" t="s">
        <v>306</v>
      </c>
      <c r="F6823" s="102" t="s">
        <v>306</v>
      </c>
    </row>
    <row r="6824" hidden="1">
      <c r="A6824" s="102" t="s">
        <v>2830</v>
      </c>
      <c r="B6824" s="102" t="s">
        <v>730</v>
      </c>
      <c r="C6824" s="102" t="s">
        <v>731</v>
      </c>
      <c r="D6824" s="102" t="s">
        <v>2831</v>
      </c>
      <c r="E6824" s="102" t="s">
        <v>306</v>
      </c>
      <c r="F6824" s="102" t="s">
        <v>306</v>
      </c>
    </row>
    <row r="6825" hidden="1">
      <c r="A6825" s="102" t="s">
        <v>2830</v>
      </c>
      <c r="B6825" s="102" t="s">
        <v>670</v>
      </c>
      <c r="C6825" s="102" t="s">
        <v>671</v>
      </c>
      <c r="D6825" s="102" t="s">
        <v>2831</v>
      </c>
      <c r="E6825" s="102" t="s">
        <v>306</v>
      </c>
      <c r="F6825" s="102" t="s">
        <v>306</v>
      </c>
    </row>
    <row r="6826" hidden="1">
      <c r="A6826" s="102" t="s">
        <v>2830</v>
      </c>
      <c r="B6826" s="102" t="s">
        <v>418</v>
      </c>
      <c r="C6826" s="102" t="s">
        <v>419</v>
      </c>
      <c r="D6826" s="102" t="s">
        <v>2831</v>
      </c>
      <c r="E6826" s="102" t="s">
        <v>306</v>
      </c>
      <c r="F6826" s="102" t="s">
        <v>306</v>
      </c>
    </row>
    <row r="6827" hidden="1">
      <c r="A6827" s="102" t="s">
        <v>2830</v>
      </c>
      <c r="B6827" s="102" t="s">
        <v>415</v>
      </c>
      <c r="C6827" s="102" t="s">
        <v>416</v>
      </c>
      <c r="D6827" s="102" t="s">
        <v>2831</v>
      </c>
      <c r="E6827" s="102" t="s">
        <v>306</v>
      </c>
      <c r="F6827" s="102" t="s">
        <v>306</v>
      </c>
    </row>
    <row r="6828" hidden="1">
      <c r="A6828" s="102" t="s">
        <v>2830</v>
      </c>
      <c r="B6828" s="102" t="s">
        <v>408</v>
      </c>
      <c r="C6828" s="102" t="s">
        <v>409</v>
      </c>
      <c r="D6828" s="175" t="s">
        <v>2831</v>
      </c>
      <c r="E6828" s="102" t="s">
        <v>306</v>
      </c>
      <c r="F6828" s="102" t="s">
        <v>306</v>
      </c>
    </row>
    <row r="6829" hidden="1">
      <c r="A6829" s="102" t="s">
        <v>2830</v>
      </c>
      <c r="B6829" s="102" t="s">
        <v>330</v>
      </c>
      <c r="C6829" s="102" t="s">
        <v>331</v>
      </c>
      <c r="D6829" s="102" t="s">
        <v>2831</v>
      </c>
      <c r="E6829" s="102" t="s">
        <v>306</v>
      </c>
      <c r="F6829" s="102" t="s">
        <v>306</v>
      </c>
    </row>
    <row r="6830" hidden="1">
      <c r="A6830" s="102" t="s">
        <v>2830</v>
      </c>
      <c r="B6830" s="102" t="s">
        <v>230</v>
      </c>
      <c r="C6830" s="102" t="s">
        <v>231</v>
      </c>
      <c r="D6830" s="175" t="s">
        <v>2831</v>
      </c>
      <c r="E6830" s="102" t="s">
        <v>232</v>
      </c>
      <c r="F6830" s="102" t="s">
        <v>306</v>
      </c>
    </row>
    <row r="6831" hidden="1">
      <c r="A6831" s="102" t="s">
        <v>2851</v>
      </c>
      <c r="B6831" s="102" t="s">
        <v>916</v>
      </c>
      <c r="C6831" s="102" t="s">
        <v>917</v>
      </c>
      <c r="D6831" s="102" t="s">
        <v>2831</v>
      </c>
      <c r="E6831" s="102" t="s">
        <v>453</v>
      </c>
      <c r="F6831" s="102" t="s">
        <v>453</v>
      </c>
    </row>
    <row r="6832" hidden="1">
      <c r="A6832" s="102" t="s">
        <v>2851</v>
      </c>
      <c r="B6832" s="102" t="s">
        <v>873</v>
      </c>
      <c r="C6832" s="102" t="s">
        <v>874</v>
      </c>
      <c r="D6832" s="102" t="s">
        <v>2831</v>
      </c>
      <c r="E6832" s="102" t="s">
        <v>453</v>
      </c>
      <c r="F6832" s="102" t="s">
        <v>453</v>
      </c>
    </row>
    <row r="6833" hidden="1">
      <c r="A6833" s="102" t="s">
        <v>2851</v>
      </c>
      <c r="B6833" s="102" t="s">
        <v>810</v>
      </c>
      <c r="C6833" s="102" t="s">
        <v>811</v>
      </c>
      <c r="D6833" s="102" t="s">
        <v>2831</v>
      </c>
      <c r="E6833" s="102" t="s">
        <v>453</v>
      </c>
      <c r="F6833" s="102" t="s">
        <v>453</v>
      </c>
    </row>
    <row r="6834" hidden="1">
      <c r="A6834" s="102" t="s">
        <v>2851</v>
      </c>
      <c r="B6834" s="102" t="s">
        <v>541</v>
      </c>
      <c r="C6834" s="102" t="s">
        <v>542</v>
      </c>
      <c r="D6834" s="102" t="s">
        <v>2831</v>
      </c>
      <c r="E6834" s="102" t="s">
        <v>453</v>
      </c>
      <c r="F6834" s="102" t="s">
        <v>453</v>
      </c>
    </row>
    <row r="6835" hidden="1">
      <c r="A6835" s="102" t="s">
        <v>2851</v>
      </c>
      <c r="B6835" s="102" t="s">
        <v>486</v>
      </c>
      <c r="C6835" s="102" t="s">
        <v>487</v>
      </c>
      <c r="D6835" s="102" t="s">
        <v>2831</v>
      </c>
      <c r="E6835" s="102" t="s">
        <v>453</v>
      </c>
      <c r="F6835" s="102" t="s">
        <v>453</v>
      </c>
    </row>
    <row r="6836" hidden="1">
      <c r="A6836" s="102" t="s">
        <v>2851</v>
      </c>
      <c r="B6836" s="102" t="s">
        <v>458</v>
      </c>
      <c r="C6836" s="102" t="s">
        <v>459</v>
      </c>
      <c r="D6836" s="102" t="s">
        <v>2831</v>
      </c>
      <c r="E6836" s="102" t="s">
        <v>453</v>
      </c>
      <c r="F6836" s="102" t="s">
        <v>453</v>
      </c>
    </row>
    <row r="6837" hidden="1">
      <c r="A6837" s="102" t="s">
        <v>2851</v>
      </c>
      <c r="B6837" s="102" t="s">
        <v>451</v>
      </c>
      <c r="C6837" s="102" t="s">
        <v>452</v>
      </c>
      <c r="D6837" s="102" t="s">
        <v>2831</v>
      </c>
      <c r="E6837" s="102" t="s">
        <v>453</v>
      </c>
      <c r="F6837" s="102" t="s">
        <v>453</v>
      </c>
    </row>
    <row r="6838" hidden="1">
      <c r="A6838" s="102" t="s">
        <v>2816</v>
      </c>
      <c r="B6838" s="102" t="s">
        <v>925</v>
      </c>
      <c r="C6838" s="102" t="s">
        <v>358</v>
      </c>
      <c r="D6838" s="102" t="s">
        <v>2817</v>
      </c>
      <c r="E6838" s="102" t="s">
        <v>327</v>
      </c>
      <c r="F6838" s="102" t="s">
        <v>327</v>
      </c>
    </row>
    <row r="6839" hidden="1">
      <c r="A6839" s="102" t="s">
        <v>2816</v>
      </c>
      <c r="B6839" s="102" t="s">
        <v>892</v>
      </c>
      <c r="C6839" s="102" t="s">
        <v>1272</v>
      </c>
      <c r="D6839" s="102" t="s">
        <v>2817</v>
      </c>
      <c r="E6839" s="102" t="s">
        <v>327</v>
      </c>
      <c r="F6839" s="102" t="s">
        <v>327</v>
      </c>
    </row>
    <row r="6840" hidden="1">
      <c r="A6840" s="102" t="s">
        <v>2816</v>
      </c>
      <c r="B6840" s="102" t="s">
        <v>830</v>
      </c>
      <c r="C6840" s="102" t="s">
        <v>831</v>
      </c>
      <c r="D6840" s="102" t="s">
        <v>2817</v>
      </c>
      <c r="E6840" s="102" t="s">
        <v>327</v>
      </c>
      <c r="F6840" s="102" t="s">
        <v>327</v>
      </c>
    </row>
    <row r="6841" hidden="1">
      <c r="A6841" s="102" t="s">
        <v>2816</v>
      </c>
      <c r="B6841" s="102" t="s">
        <v>626</v>
      </c>
      <c r="C6841" s="102" t="s">
        <v>627</v>
      </c>
      <c r="D6841" s="102" t="s">
        <v>2817</v>
      </c>
      <c r="E6841" s="102" t="s">
        <v>327</v>
      </c>
      <c r="F6841" s="102" t="s">
        <v>327</v>
      </c>
    </row>
    <row r="6842" hidden="1">
      <c r="A6842" s="102" t="s">
        <v>2816</v>
      </c>
      <c r="B6842" s="102" t="s">
        <v>405</v>
      </c>
      <c r="C6842" s="102" t="s">
        <v>406</v>
      </c>
      <c r="D6842" s="102" t="s">
        <v>2817</v>
      </c>
      <c r="E6842" s="102" t="s">
        <v>327</v>
      </c>
      <c r="F6842" s="102" t="s">
        <v>327</v>
      </c>
    </row>
    <row r="6843" hidden="1">
      <c r="A6843" s="102" t="s">
        <v>2816</v>
      </c>
      <c r="B6843" s="102" t="s">
        <v>376</v>
      </c>
      <c r="C6843" s="102" t="s">
        <v>377</v>
      </c>
      <c r="D6843" s="102" t="s">
        <v>2817</v>
      </c>
      <c r="E6843" s="102" t="s">
        <v>327</v>
      </c>
      <c r="F6843" s="102" t="s">
        <v>327</v>
      </c>
    </row>
    <row r="6844" hidden="1">
      <c r="A6844" s="102" t="s">
        <v>2816</v>
      </c>
      <c r="B6844" s="102" t="s">
        <v>353</v>
      </c>
      <c r="C6844" s="102" t="s">
        <v>354</v>
      </c>
      <c r="D6844" s="102" t="s">
        <v>2817</v>
      </c>
      <c r="E6844" s="102" t="s">
        <v>327</v>
      </c>
      <c r="F6844" s="102" t="s">
        <v>327</v>
      </c>
    </row>
    <row r="6845" hidden="1">
      <c r="A6845" s="102" t="s">
        <v>2816</v>
      </c>
      <c r="B6845" s="102" t="s">
        <v>333</v>
      </c>
      <c r="C6845" s="102" t="s">
        <v>268</v>
      </c>
      <c r="D6845" s="102" t="s">
        <v>2817</v>
      </c>
      <c r="E6845" s="102" t="s">
        <v>327</v>
      </c>
      <c r="F6845" s="102" t="s">
        <v>327</v>
      </c>
    </row>
    <row r="6846" hidden="1">
      <c r="A6846" s="102" t="s">
        <v>2899</v>
      </c>
      <c r="B6846" s="102" t="s">
        <v>919</v>
      </c>
      <c r="C6846" s="102" t="s">
        <v>920</v>
      </c>
      <c r="D6846" s="102" t="s">
        <v>2817</v>
      </c>
      <c r="E6846" s="102" t="s">
        <v>86</v>
      </c>
      <c r="F6846" s="102" t="s">
        <v>86</v>
      </c>
    </row>
    <row r="6847" hidden="1">
      <c r="A6847" s="102" t="s">
        <v>2899</v>
      </c>
      <c r="B6847" s="102" t="s">
        <v>880</v>
      </c>
      <c r="C6847" s="102" t="s">
        <v>881</v>
      </c>
      <c r="D6847" s="102" t="s">
        <v>2817</v>
      </c>
      <c r="E6847" s="102" t="s">
        <v>86</v>
      </c>
      <c r="F6847" s="102" t="s">
        <v>86</v>
      </c>
    </row>
    <row r="6848" hidden="1">
      <c r="A6848" s="102" t="s">
        <v>2899</v>
      </c>
      <c r="B6848" s="102" t="s">
        <v>823</v>
      </c>
      <c r="C6848" s="102" t="s">
        <v>824</v>
      </c>
      <c r="D6848" s="105" t="s">
        <v>2817</v>
      </c>
      <c r="E6848" s="102" t="s">
        <v>86</v>
      </c>
      <c r="F6848" s="102" t="s">
        <v>86</v>
      </c>
    </row>
    <row r="6849" hidden="1">
      <c r="A6849" s="102" t="s">
        <v>2899</v>
      </c>
      <c r="B6849" s="102" t="s">
        <v>96</v>
      </c>
      <c r="C6849" s="102" t="s">
        <v>97</v>
      </c>
      <c r="D6849" s="102" t="s">
        <v>2817</v>
      </c>
      <c r="E6849" s="102" t="s">
        <v>86</v>
      </c>
      <c r="F6849" s="102" t="s">
        <v>86</v>
      </c>
    </row>
    <row r="6850" hidden="1">
      <c r="A6850" s="102" t="s">
        <v>2899</v>
      </c>
      <c r="B6850" s="102" t="s">
        <v>79</v>
      </c>
      <c r="C6850" s="102" t="s">
        <v>80</v>
      </c>
      <c r="D6850" s="102" t="s">
        <v>2817</v>
      </c>
      <c r="E6850" s="102" t="s">
        <v>86</v>
      </c>
      <c r="F6850" s="102" t="s">
        <v>86</v>
      </c>
    </row>
    <row r="6851" hidden="1">
      <c r="A6851" s="102" t="s">
        <v>2881</v>
      </c>
      <c r="B6851" s="102" t="s">
        <v>768</v>
      </c>
      <c r="C6851" s="102" t="s">
        <v>769</v>
      </c>
      <c r="D6851" s="102" t="s">
        <v>2817</v>
      </c>
      <c r="E6851" s="102" t="s">
        <v>141</v>
      </c>
      <c r="F6851" s="102" t="s">
        <v>141</v>
      </c>
    </row>
    <row r="6852" hidden="1">
      <c r="A6852" s="102" t="s">
        <v>2881</v>
      </c>
      <c r="B6852" s="102" t="s">
        <v>719</v>
      </c>
      <c r="C6852" s="102" t="s">
        <v>720</v>
      </c>
      <c r="D6852" s="102" t="s">
        <v>2817</v>
      </c>
      <c r="E6852" s="102" t="s">
        <v>141</v>
      </c>
      <c r="F6852" s="102" t="s">
        <v>141</v>
      </c>
    </row>
    <row r="6853" hidden="1">
      <c r="A6853" s="102" t="s">
        <v>2881</v>
      </c>
      <c r="B6853" s="102" t="s">
        <v>160</v>
      </c>
      <c r="C6853" s="102" t="s">
        <v>161</v>
      </c>
      <c r="D6853" s="102" t="s">
        <v>2817</v>
      </c>
      <c r="E6853" s="102" t="s">
        <v>141</v>
      </c>
      <c r="F6853" s="102" t="s">
        <v>141</v>
      </c>
    </row>
    <row r="6854" hidden="1">
      <c r="A6854" s="102" t="s">
        <v>2881</v>
      </c>
      <c r="B6854" s="102" t="s">
        <v>147</v>
      </c>
      <c r="C6854" s="102" t="s">
        <v>148</v>
      </c>
      <c r="D6854" s="102" t="s">
        <v>2817</v>
      </c>
      <c r="E6854" s="102" t="s">
        <v>141</v>
      </c>
      <c r="F6854" s="102" t="s">
        <v>141</v>
      </c>
    </row>
    <row r="6855" hidden="1">
      <c r="A6855" s="102" t="s">
        <v>2842</v>
      </c>
      <c r="B6855" s="102" t="s">
        <v>854</v>
      </c>
      <c r="C6855" s="102" t="s">
        <v>855</v>
      </c>
      <c r="D6855" s="102" t="s">
        <v>2817</v>
      </c>
      <c r="E6855" s="102" t="s">
        <v>439</v>
      </c>
      <c r="F6855" s="102" t="s">
        <v>439</v>
      </c>
    </row>
    <row r="6856" hidden="1">
      <c r="A6856" s="102" t="s">
        <v>2842</v>
      </c>
      <c r="B6856" s="102" t="s">
        <v>834</v>
      </c>
      <c r="C6856" s="102" t="s">
        <v>835</v>
      </c>
      <c r="D6856" s="102" t="s">
        <v>2817</v>
      </c>
      <c r="E6856" s="102" t="s">
        <v>439</v>
      </c>
      <c r="F6856" s="102" t="s">
        <v>439</v>
      </c>
    </row>
    <row r="6857" hidden="1">
      <c r="A6857" s="102" t="s">
        <v>2842</v>
      </c>
      <c r="B6857" s="102" t="s">
        <v>808</v>
      </c>
      <c r="C6857" s="102" t="s">
        <v>809</v>
      </c>
      <c r="D6857" s="102" t="s">
        <v>2817</v>
      </c>
      <c r="E6857" s="102" t="s">
        <v>439</v>
      </c>
      <c r="F6857" s="102" t="s">
        <v>439</v>
      </c>
    </row>
    <row r="6858" hidden="1">
      <c r="A6858" s="102" t="s">
        <v>2842</v>
      </c>
      <c r="B6858" s="102" t="s">
        <v>781</v>
      </c>
      <c r="C6858" s="102" t="s">
        <v>782</v>
      </c>
      <c r="D6858" s="102" t="s">
        <v>2817</v>
      </c>
      <c r="E6858" s="102" t="s">
        <v>439</v>
      </c>
      <c r="F6858" s="102" t="s">
        <v>439</v>
      </c>
    </row>
    <row r="6859" hidden="1">
      <c r="A6859" s="102" t="s">
        <v>2842</v>
      </c>
      <c r="B6859" s="102" t="s">
        <v>684</v>
      </c>
      <c r="C6859" s="102" t="s">
        <v>685</v>
      </c>
      <c r="D6859" s="102" t="s">
        <v>2817</v>
      </c>
      <c r="E6859" s="102" t="s">
        <v>439</v>
      </c>
      <c r="F6859" s="102" t="s">
        <v>439</v>
      </c>
    </row>
    <row r="6860" hidden="1">
      <c r="A6860" s="102" t="s">
        <v>2842</v>
      </c>
      <c r="B6860" s="102" t="s">
        <v>674</v>
      </c>
      <c r="C6860" s="102" t="s">
        <v>675</v>
      </c>
      <c r="D6860" s="102" t="s">
        <v>2817</v>
      </c>
      <c r="E6860" s="102" t="s">
        <v>439</v>
      </c>
      <c r="F6860" s="102" t="s">
        <v>439</v>
      </c>
    </row>
    <row r="6861" hidden="1">
      <c r="A6861" s="102" t="s">
        <v>2842</v>
      </c>
      <c r="B6861" s="102" t="s">
        <v>444</v>
      </c>
      <c r="C6861" s="102" t="s">
        <v>445</v>
      </c>
      <c r="D6861" s="102" t="s">
        <v>2817</v>
      </c>
      <c r="E6861" s="102" t="s">
        <v>439</v>
      </c>
      <c r="F6861" s="102" t="s">
        <v>439</v>
      </c>
    </row>
    <row r="6862" hidden="1">
      <c r="A6862" s="102" t="s">
        <v>2888</v>
      </c>
      <c r="B6862" s="102" t="s">
        <v>818</v>
      </c>
      <c r="C6862" s="102" t="s">
        <v>819</v>
      </c>
      <c r="D6862" s="191">
        <v>45904.0</v>
      </c>
      <c r="E6862" s="102" t="s">
        <v>27</v>
      </c>
      <c r="F6862" s="102" t="s">
        <v>27</v>
      </c>
    </row>
    <row r="6863" hidden="1">
      <c r="A6863" s="102" t="s">
        <v>2888</v>
      </c>
      <c r="B6863" s="102" t="s">
        <v>799</v>
      </c>
      <c r="C6863" s="102" t="s">
        <v>800</v>
      </c>
      <c r="D6863" s="192">
        <v>45904.0</v>
      </c>
      <c r="E6863" s="102" t="s">
        <v>27</v>
      </c>
      <c r="F6863" s="102" t="s">
        <v>27</v>
      </c>
    </row>
    <row r="6864" hidden="1">
      <c r="A6864" s="102" t="s">
        <v>2888</v>
      </c>
      <c r="B6864" s="102" t="s">
        <v>69</v>
      </c>
      <c r="C6864" s="102" t="s">
        <v>70</v>
      </c>
      <c r="D6864" s="172">
        <v>45904.0</v>
      </c>
      <c r="E6864" s="102" t="s">
        <v>27</v>
      </c>
      <c r="F6864" s="102" t="s">
        <v>27</v>
      </c>
    </row>
    <row r="6865" hidden="1">
      <c r="A6865" s="102" t="s">
        <v>2888</v>
      </c>
      <c r="B6865" s="102" t="s">
        <v>57</v>
      </c>
      <c r="C6865" s="102" t="s">
        <v>58</v>
      </c>
      <c r="D6865" s="191">
        <v>45904.0</v>
      </c>
      <c r="E6865" s="102" t="s">
        <v>27</v>
      </c>
      <c r="F6865" s="102" t="s">
        <v>27</v>
      </c>
    </row>
    <row r="6866" hidden="1">
      <c r="A6866" s="102" t="s">
        <v>2888</v>
      </c>
      <c r="B6866" s="102" t="s">
        <v>53</v>
      </c>
      <c r="C6866" s="102" t="s">
        <v>54</v>
      </c>
      <c r="D6866" s="191">
        <v>45904.0</v>
      </c>
      <c r="E6866" s="102" t="s">
        <v>27</v>
      </c>
      <c r="F6866" s="102" t="s">
        <v>27</v>
      </c>
    </row>
    <row r="6867" hidden="1">
      <c r="A6867" s="102" t="s">
        <v>2888</v>
      </c>
      <c r="B6867" s="102" t="s">
        <v>43</v>
      </c>
      <c r="C6867" s="102" t="s">
        <v>44</v>
      </c>
      <c r="D6867" s="191">
        <v>45904.0</v>
      </c>
      <c r="E6867" s="102" t="s">
        <v>27</v>
      </c>
      <c r="F6867" s="102" t="s">
        <v>27</v>
      </c>
    </row>
    <row r="6868" hidden="1">
      <c r="A6868" s="102" t="s">
        <v>2888</v>
      </c>
      <c r="B6868" s="102" t="s">
        <v>31</v>
      </c>
      <c r="C6868" s="102" t="s">
        <v>32</v>
      </c>
      <c r="D6868" s="191">
        <v>45904.0</v>
      </c>
      <c r="E6868" s="102" t="s">
        <v>27</v>
      </c>
      <c r="F6868" s="102" t="s">
        <v>27</v>
      </c>
    </row>
    <row r="6869" hidden="1">
      <c r="A6869" s="102" t="s">
        <v>2888</v>
      </c>
      <c r="B6869" s="102" t="s">
        <v>23</v>
      </c>
      <c r="C6869" s="102" t="s">
        <v>25</v>
      </c>
      <c r="D6869" s="191">
        <v>45904.0</v>
      </c>
      <c r="E6869" s="102" t="s">
        <v>27</v>
      </c>
      <c r="F6869" s="102" t="s">
        <v>27</v>
      </c>
    </row>
    <row r="6870" hidden="1">
      <c r="A6870" s="102" t="s">
        <v>2889</v>
      </c>
      <c r="B6870" s="102" t="s">
        <v>946</v>
      </c>
      <c r="C6870" s="102" t="s">
        <v>3769</v>
      </c>
      <c r="D6870" s="191">
        <v>45965.0</v>
      </c>
      <c r="E6870" s="102" t="s">
        <v>27</v>
      </c>
      <c r="F6870" s="102" t="s">
        <v>27</v>
      </c>
    </row>
    <row r="6871" hidden="1">
      <c r="A6871" s="102" t="s">
        <v>2889</v>
      </c>
      <c r="B6871" s="102" t="s">
        <v>943</v>
      </c>
      <c r="C6871" s="102" t="s">
        <v>3770</v>
      </c>
      <c r="D6871" s="191">
        <v>45965.0</v>
      </c>
      <c r="E6871" s="102" t="s">
        <v>27</v>
      </c>
      <c r="F6871" s="102" t="s">
        <v>27</v>
      </c>
    </row>
    <row r="6872" hidden="1">
      <c r="A6872" s="102" t="s">
        <v>2889</v>
      </c>
      <c r="B6872" s="102" t="s">
        <v>799</v>
      </c>
      <c r="C6872" s="102" t="s">
        <v>800</v>
      </c>
      <c r="D6872" s="192">
        <v>45965.0</v>
      </c>
      <c r="E6872" s="102" t="s">
        <v>27</v>
      </c>
      <c r="F6872" s="102" t="s">
        <v>27</v>
      </c>
    </row>
    <row r="6873" hidden="1">
      <c r="A6873" s="102" t="s">
        <v>2889</v>
      </c>
      <c r="B6873" s="102" t="s">
        <v>69</v>
      </c>
      <c r="C6873" s="102" t="s">
        <v>70</v>
      </c>
      <c r="D6873" s="172">
        <v>45965.0</v>
      </c>
      <c r="E6873" s="102" t="s">
        <v>27</v>
      </c>
      <c r="F6873" s="102" t="s">
        <v>27</v>
      </c>
    </row>
    <row r="6874" hidden="1">
      <c r="A6874" s="102" t="s">
        <v>2889</v>
      </c>
      <c r="B6874" s="102" t="s">
        <v>57</v>
      </c>
      <c r="C6874" s="102" t="s">
        <v>58</v>
      </c>
      <c r="D6874" s="191">
        <v>45965.0</v>
      </c>
      <c r="E6874" s="102" t="s">
        <v>27</v>
      </c>
      <c r="F6874" s="102" t="s">
        <v>27</v>
      </c>
    </row>
    <row r="6875" hidden="1">
      <c r="A6875" s="102" t="s">
        <v>2889</v>
      </c>
      <c r="B6875" s="102" t="s">
        <v>53</v>
      </c>
      <c r="C6875" s="102" t="s">
        <v>54</v>
      </c>
      <c r="D6875" s="191">
        <v>45965.0</v>
      </c>
      <c r="E6875" s="102" t="s">
        <v>27</v>
      </c>
      <c r="F6875" s="102" t="s">
        <v>27</v>
      </c>
    </row>
    <row r="6876" hidden="1">
      <c r="A6876" s="102" t="s">
        <v>2889</v>
      </c>
      <c r="B6876" s="102" t="s">
        <v>43</v>
      </c>
      <c r="C6876" s="102" t="s">
        <v>44</v>
      </c>
      <c r="D6876" s="191">
        <v>45965.0</v>
      </c>
      <c r="E6876" s="102" t="s">
        <v>27</v>
      </c>
      <c r="F6876" s="102" t="s">
        <v>27</v>
      </c>
    </row>
    <row r="6877" hidden="1">
      <c r="A6877" s="102" t="s">
        <v>2889</v>
      </c>
      <c r="B6877" s="102" t="s">
        <v>31</v>
      </c>
      <c r="C6877" s="102" t="s">
        <v>32</v>
      </c>
      <c r="D6877" s="191">
        <v>45965.0</v>
      </c>
      <c r="E6877" s="102" t="s">
        <v>27</v>
      </c>
      <c r="F6877" s="102" t="s">
        <v>27</v>
      </c>
    </row>
    <row r="6878" hidden="1">
      <c r="A6878" s="102" t="s">
        <v>2889</v>
      </c>
      <c r="B6878" s="102" t="s">
        <v>23</v>
      </c>
      <c r="C6878" s="102" t="s">
        <v>25</v>
      </c>
      <c r="D6878" s="191">
        <v>45965.0</v>
      </c>
      <c r="E6878" s="102" t="s">
        <v>27</v>
      </c>
      <c r="F6878" s="102" t="s">
        <v>27</v>
      </c>
    </row>
    <row r="6879" hidden="1">
      <c r="A6879" s="102" t="s">
        <v>2890</v>
      </c>
      <c r="B6879" s="102" t="s">
        <v>946</v>
      </c>
      <c r="C6879" s="102" t="s">
        <v>3769</v>
      </c>
      <c r="D6879" s="102" t="s">
        <v>2817</v>
      </c>
      <c r="E6879" s="102" t="s">
        <v>27</v>
      </c>
      <c r="F6879" s="102" t="s">
        <v>27</v>
      </c>
    </row>
    <row r="6880" hidden="1">
      <c r="A6880" s="102" t="s">
        <v>2890</v>
      </c>
      <c r="B6880" s="102" t="s">
        <v>943</v>
      </c>
      <c r="C6880" s="102" t="s">
        <v>3770</v>
      </c>
      <c r="D6880" s="102" t="s">
        <v>2817</v>
      </c>
      <c r="E6880" s="102" t="s">
        <v>27</v>
      </c>
      <c r="F6880" s="102" t="s">
        <v>27</v>
      </c>
    </row>
    <row r="6881" hidden="1">
      <c r="A6881" s="102" t="s">
        <v>2890</v>
      </c>
      <c r="B6881" s="102" t="s">
        <v>799</v>
      </c>
      <c r="C6881" s="102" t="s">
        <v>800</v>
      </c>
      <c r="D6881" s="104" t="s">
        <v>2817</v>
      </c>
      <c r="E6881" s="102" t="s">
        <v>27</v>
      </c>
      <c r="F6881" s="102" t="s">
        <v>27</v>
      </c>
    </row>
    <row r="6882" hidden="1">
      <c r="A6882" s="102" t="s">
        <v>2890</v>
      </c>
      <c r="B6882" s="102" t="s">
        <v>57</v>
      </c>
      <c r="C6882" s="102" t="s">
        <v>58</v>
      </c>
      <c r="D6882" s="102" t="s">
        <v>2817</v>
      </c>
      <c r="E6882" s="102" t="s">
        <v>27</v>
      </c>
      <c r="F6882" s="102" t="s">
        <v>27</v>
      </c>
    </row>
    <row r="6883" hidden="1">
      <c r="A6883" s="102" t="s">
        <v>2890</v>
      </c>
      <c r="B6883" s="102" t="s">
        <v>53</v>
      </c>
      <c r="C6883" s="102" t="s">
        <v>54</v>
      </c>
      <c r="D6883" s="102" t="s">
        <v>2817</v>
      </c>
      <c r="E6883" s="102" t="s">
        <v>27</v>
      </c>
      <c r="F6883" s="102" t="s">
        <v>27</v>
      </c>
    </row>
    <row r="6884" hidden="1">
      <c r="A6884" s="102" t="s">
        <v>2890</v>
      </c>
      <c r="B6884" s="102" t="s">
        <v>43</v>
      </c>
      <c r="C6884" s="102" t="s">
        <v>44</v>
      </c>
      <c r="D6884" s="102" t="s">
        <v>2817</v>
      </c>
      <c r="E6884" s="102" t="s">
        <v>27</v>
      </c>
      <c r="F6884" s="102" t="s">
        <v>27</v>
      </c>
    </row>
    <row r="6885" hidden="1">
      <c r="A6885" s="102" t="s">
        <v>2890</v>
      </c>
      <c r="B6885" s="102" t="s">
        <v>23</v>
      </c>
      <c r="C6885" s="102" t="s">
        <v>25</v>
      </c>
      <c r="D6885" s="102" t="s">
        <v>2817</v>
      </c>
      <c r="E6885" s="102" t="s">
        <v>27</v>
      </c>
      <c r="F6885" s="102" t="s">
        <v>27</v>
      </c>
    </row>
    <row r="6886" hidden="1">
      <c r="A6886" s="102" t="s">
        <v>2869</v>
      </c>
      <c r="B6886" s="102" t="s">
        <v>888</v>
      </c>
      <c r="C6886" s="102" t="s">
        <v>889</v>
      </c>
      <c r="D6886" s="102" t="s">
        <v>2870</v>
      </c>
      <c r="E6886" s="102" t="s">
        <v>293</v>
      </c>
      <c r="F6886" s="102" t="s">
        <v>293</v>
      </c>
    </row>
    <row r="6887" hidden="1">
      <c r="A6887" s="102" t="s">
        <v>2869</v>
      </c>
      <c r="B6887" s="102" t="s">
        <v>878</v>
      </c>
      <c r="C6887" s="102" t="s">
        <v>879</v>
      </c>
      <c r="D6887" s="102" t="s">
        <v>2870</v>
      </c>
      <c r="E6887" s="102" t="s">
        <v>293</v>
      </c>
      <c r="F6887" s="102" t="s">
        <v>293</v>
      </c>
    </row>
    <row r="6888" hidden="1">
      <c r="A6888" s="102" t="s">
        <v>2869</v>
      </c>
      <c r="B6888" s="102" t="s">
        <v>561</v>
      </c>
      <c r="C6888" s="102" t="s">
        <v>562</v>
      </c>
      <c r="D6888" s="102" t="s">
        <v>2870</v>
      </c>
      <c r="E6888" s="102" t="s">
        <v>293</v>
      </c>
      <c r="F6888" s="102" t="s">
        <v>293</v>
      </c>
    </row>
    <row r="6889" hidden="1">
      <c r="A6889" s="102" t="s">
        <v>2852</v>
      </c>
      <c r="B6889" s="102" t="s">
        <v>949</v>
      </c>
      <c r="C6889" s="102" t="s">
        <v>950</v>
      </c>
      <c r="D6889" s="102" t="s">
        <v>2819</v>
      </c>
      <c r="E6889" s="102" t="s">
        <v>453</v>
      </c>
      <c r="F6889" s="102" t="s">
        <v>453</v>
      </c>
    </row>
    <row r="6890" hidden="1">
      <c r="A6890" s="102" t="s">
        <v>2852</v>
      </c>
      <c r="B6890" s="102" t="s">
        <v>916</v>
      </c>
      <c r="C6890" s="102" t="s">
        <v>917</v>
      </c>
      <c r="D6890" s="102" t="s">
        <v>2819</v>
      </c>
      <c r="E6890" s="102" t="s">
        <v>453</v>
      </c>
      <c r="F6890" s="102" t="s">
        <v>453</v>
      </c>
    </row>
    <row r="6891" hidden="1">
      <c r="A6891" s="102" t="s">
        <v>2852</v>
      </c>
      <c r="B6891" s="102" t="s">
        <v>873</v>
      </c>
      <c r="C6891" s="102" t="s">
        <v>874</v>
      </c>
      <c r="D6891" s="102" t="s">
        <v>2819</v>
      </c>
      <c r="E6891" s="102" t="s">
        <v>453</v>
      </c>
      <c r="F6891" s="102" t="s">
        <v>453</v>
      </c>
    </row>
    <row r="6892" hidden="1">
      <c r="A6892" s="102" t="s">
        <v>2852</v>
      </c>
      <c r="B6892" s="102" t="s">
        <v>810</v>
      </c>
      <c r="C6892" s="102" t="s">
        <v>811</v>
      </c>
      <c r="D6892" s="102" t="s">
        <v>2819</v>
      </c>
      <c r="E6892" s="102" t="s">
        <v>453</v>
      </c>
      <c r="F6892" s="102" t="s">
        <v>453</v>
      </c>
    </row>
    <row r="6893" hidden="1">
      <c r="A6893" s="102" t="s">
        <v>2852</v>
      </c>
      <c r="B6893" s="102" t="s">
        <v>629</v>
      </c>
      <c r="C6893" s="102" t="s">
        <v>630</v>
      </c>
      <c r="D6893" s="102" t="s">
        <v>2819</v>
      </c>
      <c r="E6893" s="102" t="s">
        <v>453</v>
      </c>
      <c r="F6893" s="102" t="s">
        <v>453</v>
      </c>
    </row>
    <row r="6894" hidden="1">
      <c r="A6894" s="102" t="s">
        <v>2852</v>
      </c>
      <c r="B6894" s="102" t="s">
        <v>486</v>
      </c>
      <c r="C6894" s="102" t="s">
        <v>487</v>
      </c>
      <c r="D6894" s="102" t="s">
        <v>2819</v>
      </c>
      <c r="E6894" s="102" t="s">
        <v>453</v>
      </c>
      <c r="F6894" s="102" t="s">
        <v>453</v>
      </c>
    </row>
    <row r="6895" hidden="1">
      <c r="A6895" s="102" t="s">
        <v>2852</v>
      </c>
      <c r="B6895" s="102" t="s">
        <v>458</v>
      </c>
      <c r="C6895" s="102" t="s">
        <v>459</v>
      </c>
      <c r="D6895" s="102" t="s">
        <v>2819</v>
      </c>
      <c r="E6895" s="102" t="s">
        <v>453</v>
      </c>
      <c r="F6895" s="102" t="s">
        <v>453</v>
      </c>
    </row>
    <row r="6896" hidden="1">
      <c r="A6896" s="102" t="s">
        <v>2852</v>
      </c>
      <c r="B6896" s="102" t="s">
        <v>451</v>
      </c>
      <c r="C6896" s="102" t="s">
        <v>452</v>
      </c>
      <c r="D6896" s="102" t="s">
        <v>2819</v>
      </c>
      <c r="E6896" s="102" t="s">
        <v>453</v>
      </c>
      <c r="F6896" s="102" t="s">
        <v>453</v>
      </c>
    </row>
    <row r="6897" hidden="1">
      <c r="A6897" s="102" t="s">
        <v>2916</v>
      </c>
      <c r="B6897" s="102" t="s">
        <v>902</v>
      </c>
      <c r="C6897" s="102" t="s">
        <v>903</v>
      </c>
      <c r="D6897" s="102" t="s">
        <v>2819</v>
      </c>
      <c r="E6897" s="102" t="s">
        <v>50</v>
      </c>
      <c r="F6897" s="102" t="s">
        <v>50</v>
      </c>
    </row>
    <row r="6898" hidden="1">
      <c r="A6898" s="102" t="s">
        <v>2916</v>
      </c>
      <c r="B6898" s="102" t="s">
        <v>783</v>
      </c>
      <c r="C6898" s="102" t="s">
        <v>784</v>
      </c>
      <c r="D6898" s="102" t="s">
        <v>2819</v>
      </c>
      <c r="E6898" s="102" t="s">
        <v>50</v>
      </c>
      <c r="F6898" s="102" t="s">
        <v>50</v>
      </c>
    </row>
    <row r="6899" hidden="1">
      <c r="A6899" s="102" t="s">
        <v>2916</v>
      </c>
      <c r="B6899" s="102" t="s">
        <v>183</v>
      </c>
      <c r="C6899" s="102" t="s">
        <v>184</v>
      </c>
      <c r="D6899" s="102" t="s">
        <v>2819</v>
      </c>
      <c r="E6899" s="102" t="s">
        <v>50</v>
      </c>
      <c r="F6899" s="102" t="s">
        <v>50</v>
      </c>
    </row>
    <row r="6900" hidden="1">
      <c r="A6900" s="102" t="s">
        <v>2916</v>
      </c>
      <c r="B6900" s="102" t="s">
        <v>174</v>
      </c>
      <c r="C6900" s="102" t="s">
        <v>175</v>
      </c>
      <c r="D6900" s="102" t="s">
        <v>2819</v>
      </c>
      <c r="E6900" s="102" t="s">
        <v>50</v>
      </c>
      <c r="F6900" s="102" t="s">
        <v>50</v>
      </c>
    </row>
    <row r="6901" hidden="1">
      <c r="A6901" s="102" t="s">
        <v>2916</v>
      </c>
      <c r="B6901" s="102" t="s">
        <v>171</v>
      </c>
      <c r="C6901" s="102" t="s">
        <v>172</v>
      </c>
      <c r="D6901" s="102" t="s">
        <v>2819</v>
      </c>
      <c r="E6901" s="102" t="s">
        <v>50</v>
      </c>
      <c r="F6901" s="102" t="s">
        <v>50</v>
      </c>
    </row>
    <row r="6902" hidden="1">
      <c r="A6902" s="102" t="s">
        <v>2916</v>
      </c>
      <c r="B6902" s="102" t="s">
        <v>135</v>
      </c>
      <c r="C6902" s="102" t="s">
        <v>136</v>
      </c>
      <c r="D6902" s="102" t="s">
        <v>2819</v>
      </c>
      <c r="E6902" s="102" t="s">
        <v>114</v>
      </c>
      <c r="F6902" s="102" t="s">
        <v>50</v>
      </c>
    </row>
    <row r="6903" hidden="1">
      <c r="A6903" s="102" t="s">
        <v>2818</v>
      </c>
      <c r="B6903" s="102" t="s">
        <v>925</v>
      </c>
      <c r="C6903" s="102" t="s">
        <v>358</v>
      </c>
      <c r="D6903" s="102" t="s">
        <v>2819</v>
      </c>
      <c r="E6903" s="102" t="s">
        <v>327</v>
      </c>
      <c r="F6903" s="102" t="s">
        <v>327</v>
      </c>
    </row>
    <row r="6904" hidden="1">
      <c r="A6904" s="102" t="s">
        <v>2818</v>
      </c>
      <c r="B6904" s="102" t="s">
        <v>892</v>
      </c>
      <c r="C6904" s="102" t="s">
        <v>893</v>
      </c>
      <c r="D6904" s="102" t="s">
        <v>2819</v>
      </c>
      <c r="E6904" s="102" t="s">
        <v>327</v>
      </c>
      <c r="F6904" s="102" t="s">
        <v>327</v>
      </c>
    </row>
    <row r="6905" hidden="1">
      <c r="A6905" s="102" t="s">
        <v>2818</v>
      </c>
      <c r="B6905" s="102" t="s">
        <v>405</v>
      </c>
      <c r="C6905" s="102" t="s">
        <v>406</v>
      </c>
      <c r="D6905" s="102" t="s">
        <v>2819</v>
      </c>
      <c r="E6905" s="102" t="s">
        <v>327</v>
      </c>
      <c r="F6905" s="102" t="s">
        <v>327</v>
      </c>
    </row>
    <row r="6906" hidden="1">
      <c r="A6906" s="102" t="s">
        <v>2818</v>
      </c>
      <c r="B6906" s="102" t="s">
        <v>376</v>
      </c>
      <c r="C6906" s="102" t="s">
        <v>377</v>
      </c>
      <c r="D6906" s="102" t="s">
        <v>2819</v>
      </c>
      <c r="E6906" s="102" t="s">
        <v>327</v>
      </c>
      <c r="F6906" s="102" t="s">
        <v>327</v>
      </c>
    </row>
    <row r="6907" hidden="1">
      <c r="A6907" s="102" t="s">
        <v>2818</v>
      </c>
      <c r="B6907" s="102" t="s">
        <v>353</v>
      </c>
      <c r="C6907" s="102" t="s">
        <v>354</v>
      </c>
      <c r="D6907" s="102" t="s">
        <v>2819</v>
      </c>
      <c r="E6907" s="102" t="s">
        <v>327</v>
      </c>
      <c r="F6907" s="102" t="s">
        <v>327</v>
      </c>
    </row>
    <row r="6908" hidden="1">
      <c r="A6908" s="102" t="s">
        <v>2818</v>
      </c>
      <c r="B6908" s="102" t="s">
        <v>333</v>
      </c>
      <c r="C6908" s="102" t="s">
        <v>268</v>
      </c>
      <c r="D6908" s="102" t="s">
        <v>2819</v>
      </c>
      <c r="E6908" s="102" t="s">
        <v>327</v>
      </c>
      <c r="F6908" s="102" t="s">
        <v>327</v>
      </c>
    </row>
    <row r="6909" hidden="1">
      <c r="A6909" s="102" t="s">
        <v>2843</v>
      </c>
      <c r="B6909" s="102" t="s">
        <v>866</v>
      </c>
      <c r="C6909" s="102" t="s">
        <v>867</v>
      </c>
      <c r="D6909" s="102" t="s">
        <v>2819</v>
      </c>
      <c r="E6909" s="102" t="s">
        <v>439</v>
      </c>
      <c r="F6909" s="102" t="s">
        <v>439</v>
      </c>
    </row>
    <row r="6910" hidden="1">
      <c r="A6910" s="102" t="s">
        <v>2843</v>
      </c>
      <c r="B6910" s="102" t="s">
        <v>854</v>
      </c>
      <c r="C6910" s="102" t="s">
        <v>855</v>
      </c>
      <c r="D6910" s="102" t="s">
        <v>2819</v>
      </c>
      <c r="E6910" s="102" t="s">
        <v>439</v>
      </c>
      <c r="F6910" s="102" t="s">
        <v>439</v>
      </c>
    </row>
    <row r="6911" hidden="1">
      <c r="A6911" s="102" t="s">
        <v>2843</v>
      </c>
      <c r="B6911" s="102" t="s">
        <v>834</v>
      </c>
      <c r="C6911" s="102" t="s">
        <v>835</v>
      </c>
      <c r="D6911" s="102" t="s">
        <v>2819</v>
      </c>
      <c r="E6911" s="102" t="s">
        <v>439</v>
      </c>
      <c r="F6911" s="102" t="s">
        <v>439</v>
      </c>
    </row>
    <row r="6912" hidden="1">
      <c r="A6912" s="102" t="s">
        <v>2843</v>
      </c>
      <c r="B6912" s="102" t="s">
        <v>808</v>
      </c>
      <c r="C6912" s="102" t="s">
        <v>809</v>
      </c>
      <c r="D6912" s="102" t="s">
        <v>2819</v>
      </c>
      <c r="E6912" s="102" t="s">
        <v>439</v>
      </c>
      <c r="F6912" s="102" t="s">
        <v>439</v>
      </c>
    </row>
    <row r="6913" hidden="1">
      <c r="A6913" s="102" t="s">
        <v>2843</v>
      </c>
      <c r="B6913" s="102" t="s">
        <v>781</v>
      </c>
      <c r="C6913" s="102" t="s">
        <v>782</v>
      </c>
      <c r="D6913" s="102" t="s">
        <v>2819</v>
      </c>
      <c r="E6913" s="102" t="s">
        <v>439</v>
      </c>
      <c r="F6913" s="102" t="s">
        <v>439</v>
      </c>
    </row>
    <row r="6914" hidden="1">
      <c r="A6914" s="102" t="s">
        <v>2843</v>
      </c>
      <c r="B6914" s="102" t="s">
        <v>684</v>
      </c>
      <c r="C6914" s="102" t="s">
        <v>685</v>
      </c>
      <c r="D6914" s="102" t="s">
        <v>2819</v>
      </c>
      <c r="E6914" s="102" t="s">
        <v>439</v>
      </c>
      <c r="F6914" s="102" t="s">
        <v>439</v>
      </c>
    </row>
    <row r="6915" hidden="1">
      <c r="A6915" s="102" t="s">
        <v>2843</v>
      </c>
      <c r="B6915" s="102" t="s">
        <v>444</v>
      </c>
      <c r="C6915" s="102" t="s">
        <v>445</v>
      </c>
      <c r="D6915" s="102" t="s">
        <v>2819</v>
      </c>
      <c r="E6915" s="102" t="s">
        <v>439</v>
      </c>
      <c r="F6915" s="102" t="s">
        <v>439</v>
      </c>
    </row>
    <row r="6916" hidden="1">
      <c r="A6916" s="102" t="s">
        <v>2891</v>
      </c>
      <c r="B6916" s="102" t="s">
        <v>946</v>
      </c>
      <c r="C6916" s="102" t="s">
        <v>947</v>
      </c>
      <c r="D6916" s="102" t="s">
        <v>2819</v>
      </c>
      <c r="E6916" s="102" t="s">
        <v>27</v>
      </c>
      <c r="F6916" s="102" t="s">
        <v>27</v>
      </c>
    </row>
    <row r="6917" hidden="1">
      <c r="A6917" s="102" t="s">
        <v>2891</v>
      </c>
      <c r="B6917" s="102" t="s">
        <v>943</v>
      </c>
      <c r="C6917" s="102" t="s">
        <v>944</v>
      </c>
      <c r="D6917" s="102" t="s">
        <v>2819</v>
      </c>
      <c r="E6917" s="102" t="s">
        <v>27</v>
      </c>
      <c r="F6917" s="102" t="s">
        <v>27</v>
      </c>
    </row>
    <row r="6918" hidden="1">
      <c r="A6918" s="102" t="s">
        <v>2891</v>
      </c>
      <c r="B6918" s="102" t="s">
        <v>818</v>
      </c>
      <c r="C6918" s="102" t="s">
        <v>819</v>
      </c>
      <c r="D6918" s="102" t="s">
        <v>2819</v>
      </c>
      <c r="E6918" s="102" t="s">
        <v>27</v>
      </c>
      <c r="F6918" s="102" t="s">
        <v>27</v>
      </c>
    </row>
    <row r="6919" hidden="1">
      <c r="A6919" s="102" t="s">
        <v>2891</v>
      </c>
      <c r="B6919" s="102" t="s">
        <v>799</v>
      </c>
      <c r="C6919" s="102" t="s">
        <v>800</v>
      </c>
      <c r="D6919" s="104" t="s">
        <v>2819</v>
      </c>
      <c r="E6919" s="102" t="s">
        <v>27</v>
      </c>
      <c r="F6919" s="102" t="s">
        <v>27</v>
      </c>
    </row>
    <row r="6920" hidden="1">
      <c r="A6920" s="102" t="s">
        <v>2891</v>
      </c>
      <c r="B6920" s="102" t="s">
        <v>69</v>
      </c>
      <c r="C6920" s="102" t="s">
        <v>70</v>
      </c>
      <c r="D6920" s="175" t="s">
        <v>2819</v>
      </c>
      <c r="E6920" s="102" t="s">
        <v>27</v>
      </c>
      <c r="F6920" s="102" t="s">
        <v>27</v>
      </c>
    </row>
    <row r="6921" hidden="1">
      <c r="A6921" s="102" t="s">
        <v>2891</v>
      </c>
      <c r="B6921" s="102" t="s">
        <v>57</v>
      </c>
      <c r="C6921" s="102" t="s">
        <v>58</v>
      </c>
      <c r="D6921" s="102" t="s">
        <v>2819</v>
      </c>
      <c r="E6921" s="102" t="s">
        <v>27</v>
      </c>
      <c r="F6921" s="102" t="s">
        <v>27</v>
      </c>
    </row>
    <row r="6922" hidden="1">
      <c r="A6922" s="102" t="s">
        <v>2891</v>
      </c>
      <c r="B6922" s="102" t="s">
        <v>53</v>
      </c>
      <c r="C6922" s="102" t="s">
        <v>54</v>
      </c>
      <c r="D6922" s="102" t="s">
        <v>2819</v>
      </c>
      <c r="E6922" s="102" t="s">
        <v>27</v>
      </c>
      <c r="F6922" s="102" t="s">
        <v>27</v>
      </c>
    </row>
    <row r="6923" hidden="1">
      <c r="A6923" s="102" t="s">
        <v>2891</v>
      </c>
      <c r="B6923" s="102" t="s">
        <v>43</v>
      </c>
      <c r="C6923" s="102" t="s">
        <v>44</v>
      </c>
      <c r="D6923" s="102" t="s">
        <v>2819</v>
      </c>
      <c r="E6923" s="102" t="s">
        <v>27</v>
      </c>
      <c r="F6923" s="102" t="s">
        <v>27</v>
      </c>
    </row>
    <row r="6924" hidden="1">
      <c r="A6924" s="102" t="s">
        <v>2891</v>
      </c>
      <c r="B6924" s="102" t="s">
        <v>31</v>
      </c>
      <c r="C6924" s="102" t="s">
        <v>32</v>
      </c>
      <c r="D6924" s="102" t="s">
        <v>2819</v>
      </c>
      <c r="E6924" s="102" t="s">
        <v>27</v>
      </c>
      <c r="F6924" s="102" t="s">
        <v>27</v>
      </c>
    </row>
    <row r="6925" hidden="1">
      <c r="A6925" s="102" t="s">
        <v>2891</v>
      </c>
      <c r="B6925" s="102" t="s">
        <v>23</v>
      </c>
      <c r="C6925" s="102" t="s">
        <v>25</v>
      </c>
      <c r="D6925" s="102" t="s">
        <v>2819</v>
      </c>
      <c r="E6925" s="102" t="s">
        <v>27</v>
      </c>
      <c r="F6925" s="102" t="s">
        <v>27</v>
      </c>
    </row>
    <row r="6926" hidden="1">
      <c r="A6926" s="102" t="s">
        <v>2908</v>
      </c>
      <c r="B6926" s="102" t="s">
        <v>135</v>
      </c>
      <c r="C6926" s="102" t="s">
        <v>136</v>
      </c>
      <c r="D6926" s="102" t="s">
        <v>2797</v>
      </c>
      <c r="E6926" s="102" t="s">
        <v>114</v>
      </c>
      <c r="F6926" s="102" t="s">
        <v>114</v>
      </c>
    </row>
    <row r="6927" hidden="1">
      <c r="A6927" s="102" t="s">
        <v>2908</v>
      </c>
      <c r="B6927" s="102" t="s">
        <v>120</v>
      </c>
      <c r="C6927" s="102" t="s">
        <v>121</v>
      </c>
      <c r="D6927" s="102" t="s">
        <v>2797</v>
      </c>
      <c r="E6927" s="102" t="s">
        <v>114</v>
      </c>
      <c r="F6927" s="102" t="s">
        <v>114</v>
      </c>
    </row>
    <row r="6928" hidden="1">
      <c r="A6928" s="102" t="s">
        <v>2796</v>
      </c>
      <c r="B6928" s="102" t="s">
        <v>940</v>
      </c>
      <c r="C6928" s="102" t="s">
        <v>419</v>
      </c>
      <c r="D6928" s="102" t="s">
        <v>2797</v>
      </c>
      <c r="E6928" s="102" t="s">
        <v>225</v>
      </c>
      <c r="F6928" s="102" t="s">
        <v>225</v>
      </c>
    </row>
    <row r="6929" hidden="1">
      <c r="A6929" s="102" t="s">
        <v>2796</v>
      </c>
      <c r="B6929" s="102" t="s">
        <v>929</v>
      </c>
      <c r="C6929" s="102" t="s">
        <v>930</v>
      </c>
      <c r="D6929" s="102" t="s">
        <v>2797</v>
      </c>
      <c r="E6929" s="102" t="s">
        <v>225</v>
      </c>
      <c r="F6929" s="102" t="s">
        <v>225</v>
      </c>
    </row>
    <row r="6930" hidden="1">
      <c r="A6930" s="102" t="s">
        <v>2796</v>
      </c>
      <c r="B6930" s="102" t="s">
        <v>906</v>
      </c>
      <c r="C6930" s="102" t="s">
        <v>907</v>
      </c>
      <c r="D6930" s="102" t="s">
        <v>2797</v>
      </c>
      <c r="E6930" s="102" t="s">
        <v>225</v>
      </c>
      <c r="F6930" s="102" t="s">
        <v>225</v>
      </c>
    </row>
    <row r="6931" hidden="1">
      <c r="A6931" s="102" t="s">
        <v>2796</v>
      </c>
      <c r="B6931" s="102" t="s">
        <v>870</v>
      </c>
      <c r="C6931" s="102" t="s">
        <v>871</v>
      </c>
      <c r="D6931" s="102" t="s">
        <v>2797</v>
      </c>
      <c r="E6931" s="102" t="s">
        <v>306</v>
      </c>
      <c r="F6931" s="102" t="s">
        <v>225</v>
      </c>
    </row>
    <row r="6932">
      <c r="A6932" s="102" t="s">
        <v>2796</v>
      </c>
      <c r="B6932" s="102" t="s">
        <v>621</v>
      </c>
      <c r="C6932" s="102" t="s">
        <v>622</v>
      </c>
      <c r="D6932" s="102" t="s">
        <v>2797</v>
      </c>
      <c r="E6932" s="102" t="s">
        <v>225</v>
      </c>
      <c r="F6932" s="102" t="s">
        <v>225</v>
      </c>
    </row>
    <row r="6933" hidden="1">
      <c r="A6933" s="102" t="s">
        <v>2796</v>
      </c>
      <c r="B6933" s="102" t="s">
        <v>373</v>
      </c>
      <c r="C6933" s="102" t="s">
        <v>374</v>
      </c>
      <c r="D6933" s="102" t="s">
        <v>2797</v>
      </c>
      <c r="E6933" s="102" t="s">
        <v>232</v>
      </c>
      <c r="F6933" s="102" t="s">
        <v>225</v>
      </c>
    </row>
    <row r="6934" hidden="1">
      <c r="A6934" s="102" t="s">
        <v>2796</v>
      </c>
      <c r="B6934" s="102" t="s">
        <v>369</v>
      </c>
      <c r="C6934" s="102" t="s">
        <v>39</v>
      </c>
      <c r="D6934" s="102" t="s">
        <v>2797</v>
      </c>
      <c r="E6934" s="102" t="s">
        <v>225</v>
      </c>
      <c r="F6934" s="102" t="s">
        <v>225</v>
      </c>
    </row>
    <row r="6935" hidden="1">
      <c r="A6935" s="102" t="s">
        <v>2796</v>
      </c>
      <c r="B6935" s="102" t="s">
        <v>338</v>
      </c>
      <c r="C6935" s="102" t="s">
        <v>339</v>
      </c>
      <c r="D6935" s="102" t="s">
        <v>2797</v>
      </c>
      <c r="E6935" s="102" t="s">
        <v>225</v>
      </c>
      <c r="F6935" s="102" t="s">
        <v>225</v>
      </c>
    </row>
    <row r="6936" hidden="1">
      <c r="A6936" s="102" t="s">
        <v>2796</v>
      </c>
      <c r="B6936" s="102" t="s">
        <v>240</v>
      </c>
      <c r="C6936" s="102" t="s">
        <v>241</v>
      </c>
      <c r="D6936" s="102" t="s">
        <v>2797</v>
      </c>
      <c r="E6936" s="102" t="s">
        <v>225</v>
      </c>
      <c r="F6936" s="102" t="s">
        <v>225</v>
      </c>
    </row>
    <row r="6937" hidden="1">
      <c r="A6937" s="102" t="s">
        <v>2796</v>
      </c>
      <c r="B6937" s="102" t="s">
        <v>227</v>
      </c>
      <c r="C6937" s="102" t="s">
        <v>228</v>
      </c>
      <c r="D6937" s="102" t="s">
        <v>2797</v>
      </c>
      <c r="E6937" s="102" t="s">
        <v>225</v>
      </c>
      <c r="F6937" s="102" t="s">
        <v>225</v>
      </c>
    </row>
    <row r="6938" hidden="1">
      <c r="A6938" s="102" t="s">
        <v>2808</v>
      </c>
      <c r="B6938" s="102" t="s">
        <v>913</v>
      </c>
      <c r="C6938" s="102" t="s">
        <v>914</v>
      </c>
      <c r="D6938" s="102" t="s">
        <v>2797</v>
      </c>
      <c r="E6938" s="102" t="s">
        <v>232</v>
      </c>
      <c r="F6938" s="102" t="s">
        <v>232</v>
      </c>
    </row>
    <row r="6939" hidden="1">
      <c r="A6939" s="102" t="s">
        <v>2808</v>
      </c>
      <c r="B6939" s="102" t="s">
        <v>730</v>
      </c>
      <c r="C6939" s="102" t="s">
        <v>731</v>
      </c>
      <c r="D6939" s="102" t="s">
        <v>2797</v>
      </c>
      <c r="E6939" s="102" t="s">
        <v>306</v>
      </c>
      <c r="F6939" s="102" t="s">
        <v>232</v>
      </c>
    </row>
    <row r="6940" hidden="1">
      <c r="A6940" s="102" t="s">
        <v>2808</v>
      </c>
      <c r="B6940" s="102" t="s">
        <v>330</v>
      </c>
      <c r="C6940" s="102" t="s">
        <v>331</v>
      </c>
      <c r="D6940" s="102" t="s">
        <v>2797</v>
      </c>
      <c r="E6940" s="102" t="s">
        <v>306</v>
      </c>
      <c r="F6940" s="102" t="s">
        <v>232</v>
      </c>
    </row>
    <row r="6941" hidden="1">
      <c r="A6941" s="102" t="s">
        <v>2808</v>
      </c>
      <c r="B6941" s="102" t="s">
        <v>323</v>
      </c>
      <c r="C6941" s="102" t="s">
        <v>324</v>
      </c>
      <c r="D6941" s="102" t="s">
        <v>2797</v>
      </c>
      <c r="E6941" s="102" t="s">
        <v>232</v>
      </c>
      <c r="F6941" s="102" t="s">
        <v>232</v>
      </c>
    </row>
    <row r="6942" hidden="1">
      <c r="A6942" s="102" t="s">
        <v>2808</v>
      </c>
      <c r="B6942" s="102" t="s">
        <v>304</v>
      </c>
      <c r="C6942" s="102" t="s">
        <v>305</v>
      </c>
      <c r="D6942" s="102" t="s">
        <v>2797</v>
      </c>
      <c r="E6942" s="102" t="s">
        <v>232</v>
      </c>
      <c r="F6942" s="102" t="s">
        <v>232</v>
      </c>
    </row>
    <row r="6943" hidden="1">
      <c r="A6943" s="102" t="s">
        <v>2808</v>
      </c>
      <c r="B6943" s="102" t="s">
        <v>301</v>
      </c>
      <c r="C6943" s="102" t="s">
        <v>302</v>
      </c>
      <c r="D6943" s="102" t="s">
        <v>2797</v>
      </c>
      <c r="E6943" s="102" t="s">
        <v>232</v>
      </c>
      <c r="F6943" s="102" t="s">
        <v>232</v>
      </c>
    </row>
    <row r="6944" hidden="1">
      <c r="A6944" s="102" t="s">
        <v>2808</v>
      </c>
      <c r="B6944" s="102" t="s">
        <v>298</v>
      </c>
      <c r="C6944" s="102" t="s">
        <v>299</v>
      </c>
      <c r="D6944" s="102" t="s">
        <v>2797</v>
      </c>
      <c r="E6944" s="102" t="s">
        <v>232</v>
      </c>
      <c r="F6944" s="102" t="s">
        <v>232</v>
      </c>
    </row>
    <row r="6945" hidden="1">
      <c r="A6945" s="102" t="s">
        <v>2808</v>
      </c>
      <c r="B6945" s="102" t="s">
        <v>271</v>
      </c>
      <c r="C6945" s="102" t="s">
        <v>272</v>
      </c>
      <c r="D6945" s="102" t="s">
        <v>2797</v>
      </c>
      <c r="E6945" s="102" t="s">
        <v>232</v>
      </c>
      <c r="F6945" s="102" t="s">
        <v>232</v>
      </c>
    </row>
    <row r="6946" hidden="1">
      <c r="A6946" s="102" t="s">
        <v>2808</v>
      </c>
      <c r="B6946" s="102" t="s">
        <v>252</v>
      </c>
      <c r="C6946" s="102" t="s">
        <v>253</v>
      </c>
      <c r="D6946" s="102" t="s">
        <v>2797</v>
      </c>
      <c r="E6946" s="102" t="s">
        <v>232</v>
      </c>
      <c r="F6946" s="102" t="s">
        <v>232</v>
      </c>
    </row>
    <row r="6947" hidden="1">
      <c r="A6947" s="102" t="s">
        <v>2860</v>
      </c>
      <c r="B6947" s="102" t="s">
        <v>884</v>
      </c>
      <c r="C6947" s="102" t="s">
        <v>885</v>
      </c>
      <c r="D6947" s="102" t="s">
        <v>2797</v>
      </c>
      <c r="E6947" s="102" t="s">
        <v>472</v>
      </c>
      <c r="F6947" s="102" t="s">
        <v>472</v>
      </c>
    </row>
    <row r="6948" hidden="1">
      <c r="A6948" s="102" t="s">
        <v>2860</v>
      </c>
      <c r="B6948" s="102" t="s">
        <v>812</v>
      </c>
      <c r="C6948" s="102" t="s">
        <v>813</v>
      </c>
      <c r="D6948" s="102" t="s">
        <v>2797</v>
      </c>
      <c r="E6948" s="102" t="s">
        <v>472</v>
      </c>
      <c r="F6948" s="102" t="s">
        <v>472</v>
      </c>
    </row>
    <row r="6949" hidden="1">
      <c r="A6949" s="102" t="s">
        <v>2860</v>
      </c>
      <c r="B6949" s="102" t="s">
        <v>508</v>
      </c>
      <c r="C6949" s="102" t="s">
        <v>509</v>
      </c>
      <c r="D6949" s="102" t="s">
        <v>2797</v>
      </c>
      <c r="E6949" s="102" t="s">
        <v>472</v>
      </c>
      <c r="F6949" s="102" t="s">
        <v>472</v>
      </c>
    </row>
    <row r="6950" hidden="1">
      <c r="A6950" s="102" t="s">
        <v>2860</v>
      </c>
      <c r="B6950" s="102" t="s">
        <v>504</v>
      </c>
      <c r="C6950" s="102" t="s">
        <v>505</v>
      </c>
      <c r="D6950" s="102" t="s">
        <v>2797</v>
      </c>
      <c r="E6950" s="102" t="s">
        <v>472</v>
      </c>
      <c r="F6950" s="102" t="s">
        <v>472</v>
      </c>
    </row>
    <row r="6951" hidden="1">
      <c r="A6951" s="102" t="s">
        <v>2860</v>
      </c>
      <c r="B6951" s="102" t="s">
        <v>496</v>
      </c>
      <c r="C6951" s="102" t="s">
        <v>497</v>
      </c>
      <c r="D6951" s="102" t="s">
        <v>2797</v>
      </c>
      <c r="E6951" s="102" t="s">
        <v>472</v>
      </c>
      <c r="F6951" s="102" t="s">
        <v>472</v>
      </c>
    </row>
    <row r="6952" hidden="1">
      <c r="A6952" s="102" t="s">
        <v>2832</v>
      </c>
      <c r="B6952" s="102" t="s">
        <v>870</v>
      </c>
      <c r="C6952" s="102" t="s">
        <v>871</v>
      </c>
      <c r="D6952" s="102" t="s">
        <v>2799</v>
      </c>
      <c r="E6952" s="102" t="s">
        <v>306</v>
      </c>
      <c r="F6952" s="102" t="s">
        <v>306</v>
      </c>
    </row>
    <row r="6953" hidden="1">
      <c r="A6953" s="102" t="s">
        <v>2832</v>
      </c>
      <c r="B6953" s="102" t="s">
        <v>730</v>
      </c>
      <c r="C6953" s="102" t="s">
        <v>731</v>
      </c>
      <c r="D6953" s="102" t="s">
        <v>2799</v>
      </c>
      <c r="E6953" s="102" t="s">
        <v>306</v>
      </c>
      <c r="F6953" s="102" t="s">
        <v>306</v>
      </c>
    </row>
    <row r="6954" hidden="1">
      <c r="A6954" s="102" t="s">
        <v>2832</v>
      </c>
      <c r="B6954" s="102" t="s">
        <v>418</v>
      </c>
      <c r="C6954" s="102" t="s">
        <v>419</v>
      </c>
      <c r="D6954" s="102" t="s">
        <v>2799</v>
      </c>
      <c r="E6954" s="102" t="s">
        <v>306</v>
      </c>
      <c r="F6954" s="102" t="s">
        <v>306</v>
      </c>
    </row>
    <row r="6955" hidden="1">
      <c r="A6955" s="102" t="s">
        <v>2832</v>
      </c>
      <c r="B6955" s="102" t="s">
        <v>309</v>
      </c>
      <c r="C6955" s="102" t="s">
        <v>310</v>
      </c>
      <c r="D6955" s="102" t="s">
        <v>2799</v>
      </c>
      <c r="E6955" s="102" t="s">
        <v>232</v>
      </c>
      <c r="F6955" s="102" t="s">
        <v>306</v>
      </c>
    </row>
    <row r="6956" hidden="1">
      <c r="A6956" s="102" t="s">
        <v>2900</v>
      </c>
      <c r="B6956" s="102" t="s">
        <v>880</v>
      </c>
      <c r="C6956" s="102" t="s">
        <v>881</v>
      </c>
      <c r="D6956" s="102" t="s">
        <v>2819</v>
      </c>
      <c r="E6956" s="102" t="s">
        <v>86</v>
      </c>
      <c r="F6956" s="102" t="s">
        <v>86</v>
      </c>
    </row>
    <row r="6957" hidden="1">
      <c r="A6957" s="102" t="s">
        <v>2900</v>
      </c>
      <c r="B6957" s="102" t="s">
        <v>823</v>
      </c>
      <c r="C6957" s="102" t="s">
        <v>824</v>
      </c>
      <c r="D6957" s="105" t="s">
        <v>2819</v>
      </c>
      <c r="E6957" s="102" t="s">
        <v>86</v>
      </c>
      <c r="F6957" s="102" t="s">
        <v>86</v>
      </c>
    </row>
    <row r="6958" hidden="1">
      <c r="A6958" s="102" t="s">
        <v>2900</v>
      </c>
      <c r="B6958" s="102" t="s">
        <v>135</v>
      </c>
      <c r="C6958" s="102" t="s">
        <v>136</v>
      </c>
      <c r="D6958" s="102" t="s">
        <v>2819</v>
      </c>
      <c r="E6958" s="102" t="s">
        <v>114</v>
      </c>
      <c r="F6958" s="102" t="s">
        <v>86</v>
      </c>
    </row>
    <row r="6959" hidden="1">
      <c r="A6959" s="102" t="s">
        <v>2900</v>
      </c>
      <c r="B6959" s="102" t="s">
        <v>96</v>
      </c>
      <c r="C6959" s="102" t="s">
        <v>97</v>
      </c>
      <c r="D6959" s="102" t="s">
        <v>2819</v>
      </c>
      <c r="E6959" s="102" t="s">
        <v>86</v>
      </c>
      <c r="F6959" s="102" t="s">
        <v>86</v>
      </c>
    </row>
    <row r="6960" hidden="1">
      <c r="A6960" s="102" t="s">
        <v>2900</v>
      </c>
      <c r="B6960" s="102" t="s">
        <v>74</v>
      </c>
      <c r="C6960" s="102" t="s">
        <v>75</v>
      </c>
      <c r="D6960" s="102" t="s">
        <v>2819</v>
      </c>
      <c r="E6960" s="102" t="s">
        <v>86</v>
      </c>
      <c r="F6960" s="102" t="s">
        <v>86</v>
      </c>
    </row>
    <row r="6961" hidden="1">
      <c r="A6961" s="102" t="s">
        <v>2909</v>
      </c>
      <c r="B6961" s="102" t="s">
        <v>120</v>
      </c>
      <c r="C6961" s="102" t="s">
        <v>121</v>
      </c>
      <c r="D6961" s="102" t="s">
        <v>2799</v>
      </c>
      <c r="E6961" s="102" t="s">
        <v>114</v>
      </c>
      <c r="F6961" s="102" t="s">
        <v>114</v>
      </c>
    </row>
    <row r="6962" hidden="1">
      <c r="A6962" s="102" t="s">
        <v>2917</v>
      </c>
      <c r="B6962" s="102" t="s">
        <v>909</v>
      </c>
      <c r="C6962" s="102" t="s">
        <v>910</v>
      </c>
      <c r="D6962" s="102" t="s">
        <v>2799</v>
      </c>
      <c r="E6962" s="102" t="s">
        <v>50</v>
      </c>
      <c r="F6962" s="102" t="s">
        <v>50</v>
      </c>
    </row>
    <row r="6963" hidden="1">
      <c r="A6963" s="102" t="s">
        <v>2917</v>
      </c>
      <c r="B6963" s="102" t="s">
        <v>902</v>
      </c>
      <c r="C6963" s="102" t="s">
        <v>903</v>
      </c>
      <c r="D6963" s="102" t="s">
        <v>2799</v>
      </c>
      <c r="E6963" s="102" t="s">
        <v>50</v>
      </c>
      <c r="F6963" s="102" t="s">
        <v>50</v>
      </c>
    </row>
    <row r="6964" hidden="1">
      <c r="A6964" s="102" t="s">
        <v>2917</v>
      </c>
      <c r="B6964" s="102" t="s">
        <v>783</v>
      </c>
      <c r="C6964" s="102" t="s">
        <v>784</v>
      </c>
      <c r="D6964" s="102" t="s">
        <v>2799</v>
      </c>
      <c r="E6964" s="102" t="s">
        <v>50</v>
      </c>
      <c r="F6964" s="102" t="s">
        <v>50</v>
      </c>
    </row>
    <row r="6965" hidden="1">
      <c r="A6965" s="102" t="s">
        <v>2917</v>
      </c>
      <c r="B6965" s="102" t="s">
        <v>755</v>
      </c>
      <c r="C6965" s="102" t="s">
        <v>756</v>
      </c>
      <c r="D6965" s="102" t="s">
        <v>2799</v>
      </c>
      <c r="E6965" s="102" t="s">
        <v>50</v>
      </c>
      <c r="F6965" s="102" t="s">
        <v>50</v>
      </c>
    </row>
    <row r="6966" hidden="1">
      <c r="A6966" s="102" t="s">
        <v>2917</v>
      </c>
      <c r="B6966" s="102" t="s">
        <v>665</v>
      </c>
      <c r="C6966" s="102" t="s">
        <v>666</v>
      </c>
      <c r="D6966" s="102" t="s">
        <v>2799</v>
      </c>
      <c r="E6966" s="102" t="s">
        <v>50</v>
      </c>
      <c r="F6966" s="102" t="s">
        <v>50</v>
      </c>
    </row>
    <row r="6967" hidden="1">
      <c r="A6967" s="102" t="s">
        <v>2917</v>
      </c>
      <c r="B6967" s="102" t="s">
        <v>174</v>
      </c>
      <c r="C6967" s="102" t="s">
        <v>175</v>
      </c>
      <c r="D6967" s="102" t="s">
        <v>2799</v>
      </c>
      <c r="E6967" s="102" t="s">
        <v>50</v>
      </c>
      <c r="F6967" s="102" t="s">
        <v>50</v>
      </c>
    </row>
    <row r="6968" hidden="1">
      <c r="A6968" s="102" t="s">
        <v>2917</v>
      </c>
      <c r="B6968" s="102" t="s">
        <v>171</v>
      </c>
      <c r="C6968" s="102" t="s">
        <v>172</v>
      </c>
      <c r="D6968" s="102" t="s">
        <v>2799</v>
      </c>
      <c r="E6968" s="102" t="s">
        <v>50</v>
      </c>
      <c r="F6968" s="102" t="s">
        <v>50</v>
      </c>
    </row>
    <row r="6969" hidden="1">
      <c r="A6969" s="102" t="s">
        <v>2917</v>
      </c>
      <c r="B6969" s="102" t="s">
        <v>120</v>
      </c>
      <c r="C6969" s="102" t="s">
        <v>121</v>
      </c>
      <c r="D6969" s="102" t="s">
        <v>2799</v>
      </c>
      <c r="E6969" s="102" t="s">
        <v>114</v>
      </c>
      <c r="F6969" s="102" t="s">
        <v>50</v>
      </c>
    </row>
    <row r="6970" hidden="1">
      <c r="A6970" s="102" t="s">
        <v>2917</v>
      </c>
      <c r="B6970" s="102" t="s">
        <v>48</v>
      </c>
      <c r="C6970" s="102" t="s">
        <v>49</v>
      </c>
      <c r="D6970" s="102" t="s">
        <v>2799</v>
      </c>
      <c r="E6970" s="102" t="s">
        <v>50</v>
      </c>
      <c r="F6970" s="102" t="s">
        <v>50</v>
      </c>
    </row>
    <row r="6971" hidden="1">
      <c r="A6971" s="102" t="s">
        <v>2809</v>
      </c>
      <c r="B6971" s="102" t="s">
        <v>913</v>
      </c>
      <c r="C6971" s="102" t="s">
        <v>914</v>
      </c>
      <c r="D6971" s="102" t="s">
        <v>2799</v>
      </c>
      <c r="E6971" s="102" t="s">
        <v>232</v>
      </c>
      <c r="F6971" s="102" t="s">
        <v>232</v>
      </c>
    </row>
    <row r="6972" hidden="1">
      <c r="A6972" s="102" t="s">
        <v>2809</v>
      </c>
      <c r="B6972" s="102" t="s">
        <v>415</v>
      </c>
      <c r="C6972" s="102" t="s">
        <v>416</v>
      </c>
      <c r="D6972" s="102" t="s">
        <v>2799</v>
      </c>
      <c r="E6972" s="102" t="s">
        <v>306</v>
      </c>
      <c r="F6972" s="102" t="s">
        <v>232</v>
      </c>
    </row>
    <row r="6973" hidden="1">
      <c r="A6973" s="102" t="s">
        <v>2809</v>
      </c>
      <c r="B6973" s="102" t="s">
        <v>408</v>
      </c>
      <c r="C6973" s="102" t="s">
        <v>409</v>
      </c>
      <c r="D6973" s="175" t="s">
        <v>2799</v>
      </c>
      <c r="E6973" s="102" t="s">
        <v>306</v>
      </c>
      <c r="F6973" s="102" t="s">
        <v>232</v>
      </c>
    </row>
    <row r="6974" hidden="1">
      <c r="A6974" s="102" t="s">
        <v>2809</v>
      </c>
      <c r="B6974" s="102" t="s">
        <v>321</v>
      </c>
      <c r="C6974" s="102" t="s">
        <v>322</v>
      </c>
      <c r="D6974" s="102" t="s">
        <v>2799</v>
      </c>
      <c r="E6974" s="102" t="s">
        <v>232</v>
      </c>
      <c r="F6974" s="102" t="s">
        <v>232</v>
      </c>
    </row>
    <row r="6975" hidden="1">
      <c r="A6975" s="102" t="s">
        <v>2809</v>
      </c>
      <c r="B6975" s="102" t="s">
        <v>301</v>
      </c>
      <c r="C6975" s="102" t="s">
        <v>302</v>
      </c>
      <c r="D6975" s="102" t="s">
        <v>2799</v>
      </c>
      <c r="E6975" s="102" t="s">
        <v>232</v>
      </c>
      <c r="F6975" s="102" t="s">
        <v>232</v>
      </c>
    </row>
    <row r="6976" hidden="1">
      <c r="A6976" s="102" t="s">
        <v>2809</v>
      </c>
      <c r="B6976" s="102" t="s">
        <v>298</v>
      </c>
      <c r="C6976" s="102" t="s">
        <v>299</v>
      </c>
      <c r="D6976" s="102" t="s">
        <v>2799</v>
      </c>
      <c r="E6976" s="102" t="s">
        <v>232</v>
      </c>
      <c r="F6976" s="102" t="s">
        <v>232</v>
      </c>
    </row>
    <row r="6977" hidden="1">
      <c r="A6977" s="102" t="s">
        <v>2809</v>
      </c>
      <c r="B6977" s="102" t="s">
        <v>264</v>
      </c>
      <c r="C6977" s="102" t="s">
        <v>265</v>
      </c>
      <c r="D6977" s="102" t="s">
        <v>2799</v>
      </c>
      <c r="E6977" s="102" t="s">
        <v>232</v>
      </c>
      <c r="F6977" s="102" t="s">
        <v>232</v>
      </c>
    </row>
    <row r="6978" hidden="1">
      <c r="A6978" s="102" t="s">
        <v>2809</v>
      </c>
      <c r="B6978" s="102" t="s">
        <v>252</v>
      </c>
      <c r="C6978" s="102" t="s">
        <v>253</v>
      </c>
      <c r="D6978" s="102" t="s">
        <v>2799</v>
      </c>
      <c r="E6978" s="102" t="s">
        <v>232</v>
      </c>
      <c r="F6978" s="102" t="s">
        <v>232</v>
      </c>
    </row>
    <row r="6979" hidden="1">
      <c r="A6979" s="102" t="s">
        <v>2861</v>
      </c>
      <c r="B6979" s="102" t="s">
        <v>884</v>
      </c>
      <c r="C6979" s="102" t="s">
        <v>885</v>
      </c>
      <c r="D6979" s="102" t="s">
        <v>2799</v>
      </c>
      <c r="E6979" s="102" t="s">
        <v>472</v>
      </c>
      <c r="F6979" s="102" t="s">
        <v>472</v>
      </c>
    </row>
    <row r="6980" hidden="1">
      <c r="A6980" s="102" t="s">
        <v>2861</v>
      </c>
      <c r="B6980" s="102" t="s">
        <v>812</v>
      </c>
      <c r="C6980" s="102" t="s">
        <v>813</v>
      </c>
      <c r="D6980" s="102" t="s">
        <v>2799</v>
      </c>
      <c r="E6980" s="102" t="s">
        <v>472</v>
      </c>
      <c r="F6980" s="102" t="s">
        <v>472</v>
      </c>
    </row>
    <row r="6981" hidden="1">
      <c r="A6981" s="102" t="s">
        <v>2861</v>
      </c>
      <c r="B6981" s="102" t="s">
        <v>687</v>
      </c>
      <c r="C6981" s="102" t="s">
        <v>688</v>
      </c>
      <c r="D6981" s="102" t="s">
        <v>2799</v>
      </c>
      <c r="E6981" s="102" t="s">
        <v>472</v>
      </c>
      <c r="F6981" s="102" t="s">
        <v>472</v>
      </c>
    </row>
    <row r="6982" hidden="1">
      <c r="A6982" s="102" t="s">
        <v>2861</v>
      </c>
      <c r="B6982" s="102" t="s">
        <v>514</v>
      </c>
      <c r="C6982" s="102" t="s">
        <v>515</v>
      </c>
      <c r="D6982" s="102" t="s">
        <v>2799</v>
      </c>
      <c r="E6982" s="102" t="s">
        <v>472</v>
      </c>
      <c r="F6982" s="102" t="s">
        <v>472</v>
      </c>
    </row>
    <row r="6983" hidden="1">
      <c r="A6983" s="102" t="s">
        <v>2861</v>
      </c>
      <c r="B6983" s="102" t="s">
        <v>508</v>
      </c>
      <c r="C6983" s="102" t="s">
        <v>509</v>
      </c>
      <c r="D6983" s="102" t="s">
        <v>2799</v>
      </c>
      <c r="E6983" s="102" t="s">
        <v>472</v>
      </c>
      <c r="F6983" s="102" t="s">
        <v>472</v>
      </c>
    </row>
    <row r="6984" hidden="1">
      <c r="A6984" s="102" t="s">
        <v>2861</v>
      </c>
      <c r="B6984" s="102" t="s">
        <v>496</v>
      </c>
      <c r="C6984" s="102" t="s">
        <v>497</v>
      </c>
      <c r="D6984" s="102" t="s">
        <v>2799</v>
      </c>
      <c r="E6984" s="102" t="s">
        <v>472</v>
      </c>
      <c r="F6984" s="102" t="s">
        <v>472</v>
      </c>
    </row>
    <row r="6985" hidden="1">
      <c r="A6985" s="102" t="s">
        <v>2861</v>
      </c>
      <c r="B6985" s="102" t="s">
        <v>490</v>
      </c>
      <c r="C6985" s="102" t="s">
        <v>491</v>
      </c>
      <c r="D6985" s="102" t="s">
        <v>2799</v>
      </c>
      <c r="E6985" s="102" t="s">
        <v>472</v>
      </c>
      <c r="F6985" s="102" t="s">
        <v>472</v>
      </c>
    </row>
    <row r="6986" hidden="1">
      <c r="A6986" s="102" t="s">
        <v>2798</v>
      </c>
      <c r="B6986" s="102" t="s">
        <v>929</v>
      </c>
      <c r="C6986" s="102" t="s">
        <v>930</v>
      </c>
      <c r="D6986" s="102" t="s">
        <v>2799</v>
      </c>
      <c r="E6986" s="102" t="s">
        <v>225</v>
      </c>
      <c r="F6986" s="102" t="s">
        <v>225</v>
      </c>
    </row>
    <row r="6987" hidden="1">
      <c r="A6987" s="102" t="s">
        <v>2798</v>
      </c>
      <c r="B6987" s="102" t="s">
        <v>906</v>
      </c>
      <c r="C6987" s="102" t="s">
        <v>907</v>
      </c>
      <c r="D6987" s="102" t="s">
        <v>2799</v>
      </c>
      <c r="E6987" s="102" t="s">
        <v>225</v>
      </c>
      <c r="F6987" s="102" t="s">
        <v>225</v>
      </c>
    </row>
    <row r="6988" hidden="1">
      <c r="A6988" s="102" t="s">
        <v>2798</v>
      </c>
      <c r="B6988" s="102" t="s">
        <v>866</v>
      </c>
      <c r="C6988" s="102" t="s">
        <v>867</v>
      </c>
      <c r="D6988" s="102" t="s">
        <v>2799</v>
      </c>
      <c r="E6988" s="102" t="s">
        <v>439</v>
      </c>
      <c r="F6988" s="102" t="s">
        <v>225</v>
      </c>
    </row>
    <row r="6989">
      <c r="A6989" s="102" t="s">
        <v>2798</v>
      </c>
      <c r="B6989" s="102" t="s">
        <v>621</v>
      </c>
      <c r="C6989" s="102" t="s">
        <v>622</v>
      </c>
      <c r="D6989" s="102" t="s">
        <v>2799</v>
      </c>
      <c r="E6989" s="102" t="s">
        <v>225</v>
      </c>
      <c r="F6989" s="102" t="s">
        <v>225</v>
      </c>
    </row>
    <row r="6990" hidden="1">
      <c r="A6990" s="102" t="s">
        <v>2798</v>
      </c>
      <c r="B6990" s="102" t="s">
        <v>369</v>
      </c>
      <c r="C6990" s="102" t="s">
        <v>39</v>
      </c>
      <c r="D6990" s="102" t="s">
        <v>2799</v>
      </c>
      <c r="E6990" s="102" t="s">
        <v>225</v>
      </c>
      <c r="F6990" s="102" t="s">
        <v>225</v>
      </c>
    </row>
    <row r="6991" hidden="1">
      <c r="A6991" s="102" t="s">
        <v>2798</v>
      </c>
      <c r="B6991" s="102" t="s">
        <v>227</v>
      </c>
      <c r="C6991" s="102" t="s">
        <v>228</v>
      </c>
      <c r="D6991" s="102" t="s">
        <v>2799</v>
      </c>
      <c r="E6991" s="102" t="s">
        <v>225</v>
      </c>
      <c r="F6991" s="102" t="s">
        <v>225</v>
      </c>
    </row>
    <row r="6992" hidden="1">
      <c r="A6992" s="102" t="s">
        <v>2882</v>
      </c>
      <c r="B6992" s="102" t="s">
        <v>768</v>
      </c>
      <c r="C6992" s="102" t="s">
        <v>769</v>
      </c>
      <c r="D6992" s="102" t="s">
        <v>2872</v>
      </c>
      <c r="E6992" s="102" t="s">
        <v>141</v>
      </c>
      <c r="F6992" s="102" t="s">
        <v>141</v>
      </c>
    </row>
    <row r="6993" hidden="1">
      <c r="A6993" s="102" t="s">
        <v>2882</v>
      </c>
      <c r="B6993" s="102" t="s">
        <v>719</v>
      </c>
      <c r="C6993" s="102" t="s">
        <v>720</v>
      </c>
      <c r="D6993" s="102" t="s">
        <v>2872</v>
      </c>
      <c r="E6993" s="102" t="s">
        <v>141</v>
      </c>
      <c r="F6993" s="102" t="s">
        <v>141</v>
      </c>
    </row>
    <row r="6994" hidden="1">
      <c r="A6994" s="102" t="s">
        <v>2882</v>
      </c>
      <c r="B6994" s="102" t="s">
        <v>160</v>
      </c>
      <c r="C6994" s="102" t="s">
        <v>161</v>
      </c>
      <c r="D6994" s="102" t="s">
        <v>2872</v>
      </c>
      <c r="E6994" s="102" t="s">
        <v>141</v>
      </c>
      <c r="F6994" s="102" t="s">
        <v>141</v>
      </c>
    </row>
    <row r="6995" hidden="1">
      <c r="A6995" s="102" t="s">
        <v>2871</v>
      </c>
      <c r="B6995" s="102" t="s">
        <v>899</v>
      </c>
      <c r="C6995" s="102" t="s">
        <v>900</v>
      </c>
      <c r="D6995" s="102" t="s">
        <v>2872</v>
      </c>
      <c r="E6995" s="102" t="s">
        <v>293</v>
      </c>
      <c r="F6995" s="102" t="s">
        <v>293</v>
      </c>
    </row>
    <row r="6996" hidden="1">
      <c r="A6996" s="102" t="s">
        <v>2871</v>
      </c>
      <c r="B6996" s="102" t="s">
        <v>567</v>
      </c>
      <c r="C6996" s="102" t="s">
        <v>568</v>
      </c>
      <c r="D6996" s="102" t="s">
        <v>2872</v>
      </c>
      <c r="E6996" s="102" t="s">
        <v>293</v>
      </c>
      <c r="F6996" s="102" t="s">
        <v>293</v>
      </c>
    </row>
    <row r="6997" hidden="1">
      <c r="A6997" s="102" t="s">
        <v>2871</v>
      </c>
      <c r="B6997" s="102" t="s">
        <v>561</v>
      </c>
      <c r="C6997" s="102" t="s">
        <v>562</v>
      </c>
      <c r="D6997" s="102" t="s">
        <v>2872</v>
      </c>
      <c r="E6997" s="102" t="s">
        <v>293</v>
      </c>
      <c r="F6997" s="102" t="s">
        <v>293</v>
      </c>
    </row>
    <row r="6998" hidden="1">
      <c r="A6998" s="102" t="s">
        <v>2833</v>
      </c>
      <c r="B6998" s="102" t="s">
        <v>849</v>
      </c>
      <c r="C6998" s="102" t="s">
        <v>850</v>
      </c>
      <c r="D6998" s="102" t="s">
        <v>2834</v>
      </c>
      <c r="E6998" s="102" t="s">
        <v>306</v>
      </c>
      <c r="F6998" s="102" t="s">
        <v>306</v>
      </c>
    </row>
    <row r="6999" hidden="1">
      <c r="A6999" s="102" t="s">
        <v>2833</v>
      </c>
      <c r="B6999" s="102" t="s">
        <v>730</v>
      </c>
      <c r="C6999" s="102" t="s">
        <v>731</v>
      </c>
      <c r="D6999" s="102" t="s">
        <v>2834</v>
      </c>
      <c r="E6999" s="102" t="s">
        <v>306</v>
      </c>
      <c r="F6999" s="102" t="s">
        <v>306</v>
      </c>
    </row>
    <row r="7000" hidden="1">
      <c r="A7000" s="102" t="s">
        <v>2833</v>
      </c>
      <c r="B7000" s="102" t="s">
        <v>681</v>
      </c>
      <c r="C7000" s="102" t="s">
        <v>682</v>
      </c>
      <c r="D7000" s="102" t="s">
        <v>2834</v>
      </c>
      <c r="E7000" s="102" t="s">
        <v>306</v>
      </c>
      <c r="F7000" s="102" t="s">
        <v>306</v>
      </c>
    </row>
    <row r="7001" hidden="1">
      <c r="A7001" s="102" t="s">
        <v>2833</v>
      </c>
      <c r="B7001" s="102" t="s">
        <v>415</v>
      </c>
      <c r="C7001" s="102" t="s">
        <v>416</v>
      </c>
      <c r="D7001" s="102" t="s">
        <v>2834</v>
      </c>
      <c r="E7001" s="102" t="s">
        <v>306</v>
      </c>
      <c r="F7001" s="102" t="s">
        <v>306</v>
      </c>
    </row>
    <row r="7002" hidden="1">
      <c r="A7002" s="102" t="s">
        <v>2833</v>
      </c>
      <c r="B7002" s="102" t="s">
        <v>408</v>
      </c>
      <c r="C7002" s="102" t="s">
        <v>409</v>
      </c>
      <c r="D7002" s="175" t="s">
        <v>2834</v>
      </c>
      <c r="E7002" s="102" t="s">
        <v>306</v>
      </c>
      <c r="F7002" s="102" t="s">
        <v>306</v>
      </c>
    </row>
    <row r="7003" hidden="1">
      <c r="A7003" s="102" t="s">
        <v>2833</v>
      </c>
      <c r="B7003" s="102" t="s">
        <v>330</v>
      </c>
      <c r="C7003" s="102" t="s">
        <v>331</v>
      </c>
      <c r="D7003" s="102" t="s">
        <v>2834</v>
      </c>
      <c r="E7003" s="102" t="s">
        <v>306</v>
      </c>
      <c r="F7003" s="102" t="s">
        <v>306</v>
      </c>
    </row>
    <row r="7004" hidden="1">
      <c r="A7004" s="102" t="s">
        <v>2833</v>
      </c>
      <c r="B7004" s="102" t="s">
        <v>271</v>
      </c>
      <c r="C7004" s="102" t="s">
        <v>272</v>
      </c>
      <c r="D7004" s="102" t="s">
        <v>2834</v>
      </c>
      <c r="E7004" s="102" t="s">
        <v>232</v>
      </c>
      <c r="F7004" s="102" t="s">
        <v>306</v>
      </c>
    </row>
    <row r="7005" hidden="1">
      <c r="A7005" s="102" t="s">
        <v>2853</v>
      </c>
      <c r="B7005" s="102" t="s">
        <v>949</v>
      </c>
      <c r="C7005" s="102" t="s">
        <v>950</v>
      </c>
      <c r="D7005" s="102" t="s">
        <v>2834</v>
      </c>
      <c r="E7005" s="102" t="s">
        <v>453</v>
      </c>
      <c r="F7005" s="102" t="s">
        <v>453</v>
      </c>
    </row>
    <row r="7006" hidden="1">
      <c r="A7006" s="102" t="s">
        <v>2853</v>
      </c>
      <c r="B7006" s="102" t="s">
        <v>932</v>
      </c>
      <c r="C7006" s="102" t="s">
        <v>933</v>
      </c>
      <c r="D7006" s="102" t="s">
        <v>2834</v>
      </c>
      <c r="E7006" s="102" t="s">
        <v>453</v>
      </c>
      <c r="F7006" s="102" t="s">
        <v>453</v>
      </c>
    </row>
    <row r="7007" hidden="1">
      <c r="A7007" s="102" t="s">
        <v>2853</v>
      </c>
      <c r="B7007" s="102" t="s">
        <v>810</v>
      </c>
      <c r="C7007" s="102" t="s">
        <v>811</v>
      </c>
      <c r="D7007" s="102" t="s">
        <v>2834</v>
      </c>
      <c r="E7007" s="102" t="s">
        <v>453</v>
      </c>
      <c r="F7007" s="102" t="s">
        <v>453</v>
      </c>
    </row>
    <row r="7008" hidden="1">
      <c r="A7008" s="102" t="s">
        <v>2853</v>
      </c>
      <c r="B7008" s="102" t="s">
        <v>541</v>
      </c>
      <c r="C7008" s="102" t="s">
        <v>542</v>
      </c>
      <c r="D7008" s="102" t="s">
        <v>2834</v>
      </c>
      <c r="E7008" s="102" t="s">
        <v>453</v>
      </c>
      <c r="F7008" s="102" t="s">
        <v>453</v>
      </c>
    </row>
    <row r="7009" hidden="1">
      <c r="A7009" s="102" t="s">
        <v>2853</v>
      </c>
      <c r="B7009" s="102" t="s">
        <v>486</v>
      </c>
      <c r="C7009" s="102" t="s">
        <v>487</v>
      </c>
      <c r="D7009" s="102" t="s">
        <v>2834</v>
      </c>
      <c r="E7009" s="102" t="s">
        <v>453</v>
      </c>
      <c r="F7009" s="102" t="s">
        <v>453</v>
      </c>
    </row>
    <row r="7010" hidden="1">
      <c r="A7010" s="102" t="s">
        <v>2853</v>
      </c>
      <c r="B7010" s="102" t="s">
        <v>458</v>
      </c>
      <c r="C7010" s="102" t="s">
        <v>459</v>
      </c>
      <c r="D7010" s="102" t="s">
        <v>2834</v>
      </c>
      <c r="E7010" s="102" t="s">
        <v>453</v>
      </c>
      <c r="F7010" s="102" t="s">
        <v>453</v>
      </c>
    </row>
    <row r="7011" hidden="1">
      <c r="A7011" s="102" t="s">
        <v>2853</v>
      </c>
      <c r="B7011" s="102" t="s">
        <v>451</v>
      </c>
      <c r="C7011" s="102" t="s">
        <v>452</v>
      </c>
      <c r="D7011" s="102" t="s">
        <v>2834</v>
      </c>
      <c r="E7011" s="102" t="s">
        <v>453</v>
      </c>
      <c r="F7011" s="102" t="s">
        <v>453</v>
      </c>
    </row>
    <row r="7012" hidden="1">
      <c r="A7012" s="102" t="s">
        <v>2820</v>
      </c>
      <c r="B7012" s="102" t="s">
        <v>925</v>
      </c>
      <c r="C7012" s="102" t="s">
        <v>358</v>
      </c>
      <c r="D7012" s="102" t="s">
        <v>2821</v>
      </c>
      <c r="E7012" s="102" t="s">
        <v>327</v>
      </c>
      <c r="F7012" s="102" t="s">
        <v>327</v>
      </c>
    </row>
    <row r="7013" hidden="1">
      <c r="A7013" s="102" t="s">
        <v>2820</v>
      </c>
      <c r="B7013" s="102" t="s">
        <v>892</v>
      </c>
      <c r="C7013" s="102" t="s">
        <v>893</v>
      </c>
      <c r="D7013" s="102" t="s">
        <v>2821</v>
      </c>
      <c r="E7013" s="102" t="s">
        <v>327</v>
      </c>
      <c r="F7013" s="102" t="s">
        <v>327</v>
      </c>
    </row>
    <row r="7014" hidden="1">
      <c r="A7014" s="102" t="s">
        <v>2820</v>
      </c>
      <c r="B7014" s="102" t="s">
        <v>830</v>
      </c>
      <c r="C7014" s="102" t="s">
        <v>831</v>
      </c>
      <c r="D7014" s="102" t="s">
        <v>2821</v>
      </c>
      <c r="E7014" s="102" t="s">
        <v>327</v>
      </c>
      <c r="F7014" s="102" t="s">
        <v>327</v>
      </c>
    </row>
    <row r="7015" hidden="1">
      <c r="A7015" s="102" t="s">
        <v>2820</v>
      </c>
      <c r="B7015" s="102" t="s">
        <v>405</v>
      </c>
      <c r="C7015" s="102" t="s">
        <v>406</v>
      </c>
      <c r="D7015" s="102" t="s">
        <v>2821</v>
      </c>
      <c r="E7015" s="102" t="s">
        <v>327</v>
      </c>
      <c r="F7015" s="102" t="s">
        <v>327</v>
      </c>
    </row>
    <row r="7016" hidden="1">
      <c r="A7016" s="102" t="s">
        <v>2820</v>
      </c>
      <c r="B7016" s="102" t="s">
        <v>376</v>
      </c>
      <c r="C7016" s="102" t="s">
        <v>377</v>
      </c>
      <c r="D7016" s="102" t="s">
        <v>2821</v>
      </c>
      <c r="E7016" s="102" t="s">
        <v>327</v>
      </c>
      <c r="F7016" s="102" t="s">
        <v>327</v>
      </c>
    </row>
    <row r="7017" hidden="1">
      <c r="A7017" s="102" t="s">
        <v>2820</v>
      </c>
      <c r="B7017" s="102" t="s">
        <v>353</v>
      </c>
      <c r="C7017" s="102" t="s">
        <v>354</v>
      </c>
      <c r="D7017" s="102" t="s">
        <v>2821</v>
      </c>
      <c r="E7017" s="102" t="s">
        <v>327</v>
      </c>
      <c r="F7017" s="102" t="s">
        <v>327</v>
      </c>
    </row>
    <row r="7018" hidden="1">
      <c r="A7018" s="102" t="s">
        <v>2820</v>
      </c>
      <c r="B7018" s="102" t="s">
        <v>333</v>
      </c>
      <c r="C7018" s="102" t="s">
        <v>268</v>
      </c>
      <c r="D7018" s="102" t="s">
        <v>2821</v>
      </c>
      <c r="E7018" s="102" t="s">
        <v>327</v>
      </c>
      <c r="F7018" s="102" t="s">
        <v>327</v>
      </c>
    </row>
    <row r="7019" hidden="1">
      <c r="A7019" s="102" t="s">
        <v>2901</v>
      </c>
      <c r="B7019" s="102" t="s">
        <v>919</v>
      </c>
      <c r="C7019" s="102" t="s">
        <v>920</v>
      </c>
      <c r="D7019" s="102" t="s">
        <v>2821</v>
      </c>
      <c r="E7019" s="102" t="s">
        <v>86</v>
      </c>
      <c r="F7019" s="102" t="s">
        <v>86</v>
      </c>
    </row>
    <row r="7020" hidden="1">
      <c r="A7020" s="102" t="s">
        <v>2901</v>
      </c>
      <c r="B7020" s="102" t="s">
        <v>880</v>
      </c>
      <c r="C7020" s="102" t="s">
        <v>881</v>
      </c>
      <c r="D7020" s="102" t="s">
        <v>2821</v>
      </c>
      <c r="E7020" s="102" t="s">
        <v>86</v>
      </c>
      <c r="F7020" s="102" t="s">
        <v>86</v>
      </c>
    </row>
    <row r="7021" hidden="1">
      <c r="A7021" s="102" t="s">
        <v>2901</v>
      </c>
      <c r="B7021" s="102" t="s">
        <v>823</v>
      </c>
      <c r="C7021" s="102" t="s">
        <v>824</v>
      </c>
      <c r="D7021" s="105" t="s">
        <v>2821</v>
      </c>
      <c r="E7021" s="102" t="s">
        <v>86</v>
      </c>
      <c r="F7021" s="102" t="s">
        <v>86</v>
      </c>
    </row>
    <row r="7022" hidden="1">
      <c r="A7022" s="102" t="s">
        <v>2901</v>
      </c>
      <c r="B7022" s="102" t="s">
        <v>96</v>
      </c>
      <c r="C7022" s="102" t="s">
        <v>97</v>
      </c>
      <c r="D7022" s="102" t="s">
        <v>2821</v>
      </c>
      <c r="E7022" s="102" t="s">
        <v>86</v>
      </c>
      <c r="F7022" s="102" t="s">
        <v>86</v>
      </c>
    </row>
    <row r="7023" hidden="1">
      <c r="A7023" s="102" t="s">
        <v>2901</v>
      </c>
      <c r="B7023" s="102" t="s">
        <v>79</v>
      </c>
      <c r="C7023" s="102" t="s">
        <v>80</v>
      </c>
      <c r="D7023" s="102" t="s">
        <v>2821</v>
      </c>
      <c r="E7023" s="102" t="s">
        <v>86</v>
      </c>
      <c r="F7023" s="102" t="s">
        <v>86</v>
      </c>
    </row>
    <row r="7024" hidden="1">
      <c r="A7024" s="102" t="s">
        <v>2892</v>
      </c>
      <c r="B7024" s="102" t="s">
        <v>946</v>
      </c>
      <c r="C7024" s="102" t="s">
        <v>947</v>
      </c>
      <c r="D7024" s="102" t="s">
        <v>2821</v>
      </c>
      <c r="E7024" s="102" t="s">
        <v>27</v>
      </c>
      <c r="F7024" s="102" t="s">
        <v>27</v>
      </c>
    </row>
    <row r="7025" hidden="1">
      <c r="A7025" s="102" t="s">
        <v>2892</v>
      </c>
      <c r="B7025" s="102" t="s">
        <v>943</v>
      </c>
      <c r="C7025" s="102" t="s">
        <v>944</v>
      </c>
      <c r="D7025" s="102" t="s">
        <v>2821</v>
      </c>
      <c r="E7025" s="102" t="s">
        <v>27</v>
      </c>
      <c r="F7025" s="102" t="s">
        <v>27</v>
      </c>
    </row>
    <row r="7026" hidden="1">
      <c r="A7026" s="102" t="s">
        <v>2892</v>
      </c>
      <c r="B7026" s="102" t="s">
        <v>818</v>
      </c>
      <c r="C7026" s="102" t="s">
        <v>819</v>
      </c>
      <c r="D7026" s="102" t="s">
        <v>2821</v>
      </c>
      <c r="E7026" s="102" t="s">
        <v>27</v>
      </c>
      <c r="F7026" s="102" t="s">
        <v>27</v>
      </c>
    </row>
    <row r="7027" hidden="1">
      <c r="A7027" s="102" t="s">
        <v>2892</v>
      </c>
      <c r="B7027" s="102" t="s">
        <v>69</v>
      </c>
      <c r="C7027" s="102" t="s">
        <v>70</v>
      </c>
      <c r="D7027" s="175" t="s">
        <v>2821</v>
      </c>
      <c r="E7027" s="102" t="s">
        <v>27</v>
      </c>
      <c r="F7027" s="102" t="s">
        <v>27</v>
      </c>
    </row>
    <row r="7028" hidden="1">
      <c r="A7028" s="102" t="s">
        <v>2892</v>
      </c>
      <c r="B7028" s="102" t="s">
        <v>57</v>
      </c>
      <c r="C7028" s="102" t="s">
        <v>58</v>
      </c>
      <c r="D7028" s="102" t="s">
        <v>2821</v>
      </c>
      <c r="E7028" s="102" t="s">
        <v>27</v>
      </c>
      <c r="F7028" s="102" t="s">
        <v>27</v>
      </c>
    </row>
    <row r="7029" hidden="1">
      <c r="A7029" s="102" t="s">
        <v>2892</v>
      </c>
      <c r="B7029" s="102" t="s">
        <v>43</v>
      </c>
      <c r="C7029" s="102" t="s">
        <v>44</v>
      </c>
      <c r="D7029" s="102" t="s">
        <v>2821</v>
      </c>
      <c r="E7029" s="102" t="s">
        <v>27</v>
      </c>
      <c r="F7029" s="102" t="s">
        <v>27</v>
      </c>
    </row>
    <row r="7030" hidden="1">
      <c r="A7030" s="102" t="s">
        <v>2892</v>
      </c>
      <c r="B7030" s="102" t="s">
        <v>31</v>
      </c>
      <c r="C7030" s="102" t="s">
        <v>32</v>
      </c>
      <c r="D7030" s="102" t="s">
        <v>2821</v>
      </c>
      <c r="E7030" s="102" t="s">
        <v>27</v>
      </c>
      <c r="F7030" s="102" t="s">
        <v>27</v>
      </c>
    </row>
    <row r="7031" hidden="1">
      <c r="A7031" s="102" t="s">
        <v>2892</v>
      </c>
      <c r="B7031" s="102" t="s">
        <v>23</v>
      </c>
      <c r="C7031" s="102" t="s">
        <v>25</v>
      </c>
      <c r="D7031" s="102" t="s">
        <v>2821</v>
      </c>
      <c r="E7031" s="102" t="s">
        <v>27</v>
      </c>
      <c r="F7031" s="102" t="s">
        <v>27</v>
      </c>
    </row>
    <row r="7032" hidden="1">
      <c r="A7032" s="102" t="s">
        <v>2844</v>
      </c>
      <c r="B7032" s="102" t="s">
        <v>854</v>
      </c>
      <c r="C7032" s="102" t="s">
        <v>855</v>
      </c>
      <c r="D7032" s="102" t="s">
        <v>2821</v>
      </c>
      <c r="E7032" s="102" t="s">
        <v>439</v>
      </c>
      <c r="F7032" s="102" t="s">
        <v>439</v>
      </c>
    </row>
    <row r="7033" hidden="1">
      <c r="A7033" s="102" t="s">
        <v>2844</v>
      </c>
      <c r="B7033" s="102" t="s">
        <v>834</v>
      </c>
      <c r="C7033" s="102" t="s">
        <v>835</v>
      </c>
      <c r="D7033" s="102" t="s">
        <v>2821</v>
      </c>
      <c r="E7033" s="102" t="s">
        <v>439</v>
      </c>
      <c r="F7033" s="102" t="s">
        <v>439</v>
      </c>
    </row>
    <row r="7034" hidden="1">
      <c r="A7034" s="102" t="s">
        <v>2844</v>
      </c>
      <c r="B7034" s="102" t="s">
        <v>808</v>
      </c>
      <c r="C7034" s="102" t="s">
        <v>809</v>
      </c>
      <c r="D7034" s="102" t="s">
        <v>2821</v>
      </c>
      <c r="E7034" s="102" t="s">
        <v>439</v>
      </c>
      <c r="F7034" s="102" t="s">
        <v>439</v>
      </c>
    </row>
    <row r="7035" hidden="1">
      <c r="A7035" s="102" t="s">
        <v>2844</v>
      </c>
      <c r="B7035" s="102" t="s">
        <v>781</v>
      </c>
      <c r="C7035" s="102" t="s">
        <v>782</v>
      </c>
      <c r="D7035" s="102" t="s">
        <v>2821</v>
      </c>
      <c r="E7035" s="102" t="s">
        <v>439</v>
      </c>
      <c r="F7035" s="102" t="s">
        <v>439</v>
      </c>
    </row>
    <row r="7036" hidden="1">
      <c r="A7036" s="102" t="s">
        <v>2844</v>
      </c>
      <c r="B7036" s="102" t="s">
        <v>684</v>
      </c>
      <c r="C7036" s="102" t="s">
        <v>685</v>
      </c>
      <c r="D7036" s="102" t="s">
        <v>2821</v>
      </c>
      <c r="E7036" s="102" t="s">
        <v>439</v>
      </c>
      <c r="F7036" s="102" t="s">
        <v>439</v>
      </c>
    </row>
    <row r="7037" hidden="1">
      <c r="A7037" s="102" t="s">
        <v>2844</v>
      </c>
      <c r="B7037" s="102" t="s">
        <v>674</v>
      </c>
      <c r="C7037" s="102" t="s">
        <v>675</v>
      </c>
      <c r="D7037" s="102" t="s">
        <v>2821</v>
      </c>
      <c r="E7037" s="102" t="s">
        <v>439</v>
      </c>
      <c r="F7037" s="102" t="s">
        <v>439</v>
      </c>
    </row>
    <row r="7038" hidden="1">
      <c r="A7038" s="102" t="s">
        <v>2844</v>
      </c>
      <c r="B7038" s="102" t="s">
        <v>444</v>
      </c>
      <c r="C7038" s="102" t="s">
        <v>445</v>
      </c>
      <c r="D7038" s="102" t="s">
        <v>2821</v>
      </c>
      <c r="E7038" s="102" t="s">
        <v>439</v>
      </c>
      <c r="F7038" s="102" t="s">
        <v>439</v>
      </c>
    </row>
    <row r="7039" hidden="1">
      <c r="A7039" s="102" t="s">
        <v>2873</v>
      </c>
      <c r="B7039" s="102" t="s">
        <v>888</v>
      </c>
      <c r="C7039" s="102" t="s">
        <v>889</v>
      </c>
      <c r="D7039" s="102" t="s">
        <v>2874</v>
      </c>
      <c r="E7039" s="102" t="s">
        <v>293</v>
      </c>
      <c r="F7039" s="102" t="s">
        <v>293</v>
      </c>
    </row>
    <row r="7040" hidden="1">
      <c r="A7040" s="102" t="s">
        <v>2873</v>
      </c>
      <c r="B7040" s="102" t="s">
        <v>878</v>
      </c>
      <c r="C7040" s="102" t="s">
        <v>879</v>
      </c>
      <c r="D7040" s="102" t="s">
        <v>2874</v>
      </c>
      <c r="E7040" s="102" t="s">
        <v>293</v>
      </c>
      <c r="F7040" s="102" t="s">
        <v>293</v>
      </c>
    </row>
    <row r="7041" hidden="1">
      <c r="A7041" s="102" t="s">
        <v>2873</v>
      </c>
      <c r="B7041" s="102" t="s">
        <v>561</v>
      </c>
      <c r="C7041" s="102" t="s">
        <v>562</v>
      </c>
      <c r="D7041" s="102" t="s">
        <v>2874</v>
      </c>
      <c r="E7041" s="102" t="s">
        <v>293</v>
      </c>
      <c r="F7041" s="102" t="s">
        <v>293</v>
      </c>
    </row>
    <row r="7042" hidden="1">
      <c r="A7042" s="102" t="s">
        <v>2918</v>
      </c>
      <c r="B7042" s="102" t="s">
        <v>902</v>
      </c>
      <c r="C7042" s="102" t="s">
        <v>903</v>
      </c>
      <c r="D7042" s="102" t="s">
        <v>2823</v>
      </c>
      <c r="E7042" s="102" t="s">
        <v>50</v>
      </c>
      <c r="F7042" s="102" t="s">
        <v>50</v>
      </c>
    </row>
    <row r="7043" hidden="1">
      <c r="A7043" s="102" t="s">
        <v>2918</v>
      </c>
      <c r="B7043" s="102" t="s">
        <v>135</v>
      </c>
      <c r="C7043" s="102" t="s">
        <v>136</v>
      </c>
      <c r="D7043" s="102" t="s">
        <v>2823</v>
      </c>
      <c r="E7043" s="102" t="s">
        <v>114</v>
      </c>
      <c r="F7043" s="102" t="s">
        <v>50</v>
      </c>
    </row>
    <row r="7044" hidden="1">
      <c r="A7044" s="102" t="s">
        <v>2902</v>
      </c>
      <c r="B7044" s="102" t="s">
        <v>919</v>
      </c>
      <c r="C7044" s="102" t="s">
        <v>920</v>
      </c>
      <c r="D7044" s="102" t="s">
        <v>2823</v>
      </c>
      <c r="E7044" s="102" t="s">
        <v>86</v>
      </c>
      <c r="F7044" s="102" t="s">
        <v>86</v>
      </c>
    </row>
    <row r="7045" hidden="1">
      <c r="A7045" s="102" t="s">
        <v>2902</v>
      </c>
      <c r="B7045" s="102" t="s">
        <v>880</v>
      </c>
      <c r="C7045" s="102" t="s">
        <v>881</v>
      </c>
      <c r="D7045" s="102" t="s">
        <v>2823</v>
      </c>
      <c r="E7045" s="102" t="s">
        <v>86</v>
      </c>
      <c r="F7045" s="102" t="s">
        <v>86</v>
      </c>
    </row>
    <row r="7046" hidden="1">
      <c r="A7046" s="102" t="s">
        <v>2902</v>
      </c>
      <c r="B7046" s="102" t="s">
        <v>823</v>
      </c>
      <c r="C7046" s="102" t="s">
        <v>824</v>
      </c>
      <c r="D7046" s="105" t="s">
        <v>2823</v>
      </c>
      <c r="E7046" s="102" t="s">
        <v>86</v>
      </c>
      <c r="F7046" s="102" t="s">
        <v>86</v>
      </c>
    </row>
    <row r="7047" hidden="1">
      <c r="A7047" s="102" t="s">
        <v>2902</v>
      </c>
      <c r="B7047" s="102" t="s">
        <v>135</v>
      </c>
      <c r="C7047" s="102" t="s">
        <v>136</v>
      </c>
      <c r="D7047" s="102" t="s">
        <v>2823</v>
      </c>
      <c r="E7047" s="102" t="s">
        <v>114</v>
      </c>
      <c r="F7047" s="102" t="s">
        <v>86</v>
      </c>
    </row>
    <row r="7048" hidden="1">
      <c r="A7048" s="102" t="s">
        <v>2902</v>
      </c>
      <c r="B7048" s="102" t="s">
        <v>79</v>
      </c>
      <c r="C7048" s="102" t="s">
        <v>80</v>
      </c>
      <c r="D7048" s="102" t="s">
        <v>2823</v>
      </c>
      <c r="E7048" s="102" t="s">
        <v>86</v>
      </c>
      <c r="F7048" s="102" t="s">
        <v>86</v>
      </c>
    </row>
    <row r="7049" hidden="1">
      <c r="A7049" s="102" t="s">
        <v>2902</v>
      </c>
      <c r="B7049" s="102" t="s">
        <v>74</v>
      </c>
      <c r="C7049" s="102" t="s">
        <v>75</v>
      </c>
      <c r="D7049" s="102" t="s">
        <v>2823</v>
      </c>
      <c r="E7049" s="102" t="s">
        <v>86</v>
      </c>
      <c r="F7049" s="102" t="s">
        <v>86</v>
      </c>
    </row>
    <row r="7050" hidden="1">
      <c r="A7050" s="102" t="s">
        <v>2893</v>
      </c>
      <c r="B7050" s="102" t="s">
        <v>946</v>
      </c>
      <c r="C7050" s="102" t="s">
        <v>947</v>
      </c>
      <c r="D7050" s="102" t="s">
        <v>2823</v>
      </c>
      <c r="E7050" s="102" t="s">
        <v>27</v>
      </c>
      <c r="F7050" s="102" t="s">
        <v>27</v>
      </c>
    </row>
    <row r="7051" hidden="1">
      <c r="A7051" s="102" t="s">
        <v>2893</v>
      </c>
      <c r="B7051" s="102" t="s">
        <v>943</v>
      </c>
      <c r="C7051" s="102" t="s">
        <v>944</v>
      </c>
      <c r="D7051" s="102" t="s">
        <v>2823</v>
      </c>
      <c r="E7051" s="102" t="s">
        <v>27</v>
      </c>
      <c r="F7051" s="102" t="s">
        <v>27</v>
      </c>
    </row>
    <row r="7052" hidden="1">
      <c r="A7052" s="102" t="s">
        <v>2893</v>
      </c>
      <c r="B7052" s="102" t="s">
        <v>818</v>
      </c>
      <c r="C7052" s="102" t="s">
        <v>819</v>
      </c>
      <c r="D7052" s="102" t="s">
        <v>2823</v>
      </c>
      <c r="E7052" s="102" t="s">
        <v>27</v>
      </c>
      <c r="F7052" s="102" t="s">
        <v>27</v>
      </c>
    </row>
    <row r="7053" hidden="1">
      <c r="A7053" s="102" t="s">
        <v>2893</v>
      </c>
      <c r="B7053" s="102" t="s">
        <v>799</v>
      </c>
      <c r="C7053" s="102" t="s">
        <v>800</v>
      </c>
      <c r="D7053" s="104" t="s">
        <v>2823</v>
      </c>
      <c r="E7053" s="102" t="s">
        <v>27</v>
      </c>
      <c r="F7053" s="102" t="s">
        <v>27</v>
      </c>
    </row>
    <row r="7054" hidden="1">
      <c r="A7054" s="102" t="s">
        <v>2893</v>
      </c>
      <c r="B7054" s="102" t="s">
        <v>69</v>
      </c>
      <c r="C7054" s="102" t="s">
        <v>70</v>
      </c>
      <c r="D7054" s="175" t="s">
        <v>2823</v>
      </c>
      <c r="E7054" s="102" t="s">
        <v>27</v>
      </c>
      <c r="F7054" s="102" t="s">
        <v>27</v>
      </c>
    </row>
    <row r="7055" hidden="1">
      <c r="A7055" s="102" t="s">
        <v>2893</v>
      </c>
      <c r="B7055" s="102" t="s">
        <v>57</v>
      </c>
      <c r="C7055" s="102" t="s">
        <v>58</v>
      </c>
      <c r="D7055" s="102" t="s">
        <v>2823</v>
      </c>
      <c r="E7055" s="102" t="s">
        <v>27</v>
      </c>
      <c r="F7055" s="102" t="s">
        <v>27</v>
      </c>
    </row>
    <row r="7056" hidden="1">
      <c r="A7056" s="102" t="s">
        <v>2893</v>
      </c>
      <c r="B7056" s="102" t="s">
        <v>43</v>
      </c>
      <c r="C7056" s="102" t="s">
        <v>44</v>
      </c>
      <c r="D7056" s="102" t="s">
        <v>2823</v>
      </c>
      <c r="E7056" s="102" t="s">
        <v>27</v>
      </c>
      <c r="F7056" s="102" t="s">
        <v>27</v>
      </c>
    </row>
    <row r="7057" hidden="1">
      <c r="A7057" s="102" t="s">
        <v>2893</v>
      </c>
      <c r="B7057" s="102" t="s">
        <v>31</v>
      </c>
      <c r="C7057" s="102" t="s">
        <v>32</v>
      </c>
      <c r="D7057" s="102" t="s">
        <v>2823</v>
      </c>
      <c r="E7057" s="102" t="s">
        <v>27</v>
      </c>
      <c r="F7057" s="102" t="s">
        <v>27</v>
      </c>
    </row>
    <row r="7058" hidden="1">
      <c r="A7058" s="102" t="s">
        <v>2893</v>
      </c>
      <c r="B7058" s="102" t="s">
        <v>23</v>
      </c>
      <c r="C7058" s="102" t="s">
        <v>25</v>
      </c>
      <c r="D7058" s="102" t="s">
        <v>2823</v>
      </c>
      <c r="E7058" s="102" t="s">
        <v>27</v>
      </c>
      <c r="F7058" s="102" t="s">
        <v>27</v>
      </c>
    </row>
    <row r="7059" hidden="1">
      <c r="A7059" s="102" t="s">
        <v>2822</v>
      </c>
      <c r="B7059" s="102" t="s">
        <v>925</v>
      </c>
      <c r="C7059" s="102" t="s">
        <v>358</v>
      </c>
      <c r="D7059" s="102" t="s">
        <v>2823</v>
      </c>
      <c r="E7059" s="102" t="s">
        <v>327</v>
      </c>
      <c r="F7059" s="102" t="s">
        <v>327</v>
      </c>
    </row>
    <row r="7060" hidden="1">
      <c r="A7060" s="102" t="s">
        <v>2822</v>
      </c>
      <c r="B7060" s="102" t="s">
        <v>830</v>
      </c>
      <c r="C7060" s="102" t="s">
        <v>831</v>
      </c>
      <c r="D7060" s="102" t="s">
        <v>2823</v>
      </c>
      <c r="E7060" s="102" t="s">
        <v>327</v>
      </c>
      <c r="F7060" s="102" t="s">
        <v>327</v>
      </c>
    </row>
    <row r="7061" hidden="1">
      <c r="A7061" s="102" t="s">
        <v>2822</v>
      </c>
      <c r="B7061" s="102" t="s">
        <v>405</v>
      </c>
      <c r="C7061" s="102" t="s">
        <v>406</v>
      </c>
      <c r="D7061" s="102" t="s">
        <v>2823</v>
      </c>
      <c r="E7061" s="102" t="s">
        <v>327</v>
      </c>
      <c r="F7061" s="102" t="s">
        <v>327</v>
      </c>
    </row>
    <row r="7062" hidden="1">
      <c r="A7062" s="102" t="s">
        <v>2822</v>
      </c>
      <c r="B7062" s="102" t="s">
        <v>376</v>
      </c>
      <c r="C7062" s="102" t="s">
        <v>377</v>
      </c>
      <c r="D7062" s="102" t="s">
        <v>2823</v>
      </c>
      <c r="E7062" s="102" t="s">
        <v>327</v>
      </c>
      <c r="F7062" s="102" t="s">
        <v>327</v>
      </c>
    </row>
    <row r="7063" hidden="1">
      <c r="A7063" s="102" t="s">
        <v>2822</v>
      </c>
      <c r="B7063" s="102" t="s">
        <v>353</v>
      </c>
      <c r="C7063" s="102" t="s">
        <v>354</v>
      </c>
      <c r="D7063" s="102" t="s">
        <v>2823</v>
      </c>
      <c r="E7063" s="102" t="s">
        <v>327</v>
      </c>
      <c r="F7063" s="102" t="s">
        <v>327</v>
      </c>
    </row>
    <row r="7064" hidden="1">
      <c r="A7064" s="102" t="s">
        <v>2822</v>
      </c>
      <c r="B7064" s="102" t="s">
        <v>333</v>
      </c>
      <c r="C7064" s="102" t="s">
        <v>268</v>
      </c>
      <c r="D7064" s="102" t="s">
        <v>2823</v>
      </c>
      <c r="E7064" s="102" t="s">
        <v>327</v>
      </c>
      <c r="F7064" s="102" t="s">
        <v>327</v>
      </c>
    </row>
    <row r="7065" hidden="1">
      <c r="A7065" s="102" t="s">
        <v>2845</v>
      </c>
      <c r="B7065" s="102" t="s">
        <v>866</v>
      </c>
      <c r="C7065" s="102" t="s">
        <v>867</v>
      </c>
      <c r="D7065" s="102" t="s">
        <v>2823</v>
      </c>
      <c r="E7065" s="102" t="s">
        <v>439</v>
      </c>
      <c r="F7065" s="102" t="s">
        <v>439</v>
      </c>
    </row>
    <row r="7066" hidden="1">
      <c r="A7066" s="102" t="s">
        <v>2845</v>
      </c>
      <c r="B7066" s="102" t="s">
        <v>834</v>
      </c>
      <c r="C7066" s="102" t="s">
        <v>835</v>
      </c>
      <c r="D7066" s="102" t="s">
        <v>2823</v>
      </c>
      <c r="E7066" s="102" t="s">
        <v>439</v>
      </c>
      <c r="F7066" s="102" t="s">
        <v>439</v>
      </c>
    </row>
    <row r="7067" hidden="1">
      <c r="A7067" s="102" t="s">
        <v>2845</v>
      </c>
      <c r="B7067" s="102" t="s">
        <v>808</v>
      </c>
      <c r="C7067" s="102" t="s">
        <v>809</v>
      </c>
      <c r="D7067" s="102" t="s">
        <v>2823</v>
      </c>
      <c r="E7067" s="102" t="s">
        <v>439</v>
      </c>
      <c r="F7067" s="102" t="s">
        <v>439</v>
      </c>
    </row>
    <row r="7068" hidden="1">
      <c r="A7068" s="102" t="s">
        <v>2845</v>
      </c>
      <c r="B7068" s="102" t="s">
        <v>684</v>
      </c>
      <c r="C7068" s="102" t="s">
        <v>685</v>
      </c>
      <c r="D7068" s="102" t="s">
        <v>2823</v>
      </c>
      <c r="E7068" s="102" t="s">
        <v>439</v>
      </c>
      <c r="F7068" s="102" t="s">
        <v>439</v>
      </c>
    </row>
    <row r="7069" hidden="1">
      <c r="A7069" s="102" t="s">
        <v>2845</v>
      </c>
      <c r="B7069" s="102" t="s">
        <v>681</v>
      </c>
      <c r="C7069" s="102" t="s">
        <v>682</v>
      </c>
      <c r="D7069" s="102" t="s">
        <v>2823</v>
      </c>
      <c r="E7069" s="102" t="s">
        <v>306</v>
      </c>
      <c r="F7069" s="102" t="s">
        <v>439</v>
      </c>
    </row>
    <row r="7070" hidden="1">
      <c r="A7070" s="102" t="s">
        <v>2845</v>
      </c>
      <c r="B7070" s="102" t="s">
        <v>674</v>
      </c>
      <c r="C7070" s="102" t="s">
        <v>675</v>
      </c>
      <c r="D7070" s="102" t="s">
        <v>2823</v>
      </c>
      <c r="E7070" s="102" t="s">
        <v>439</v>
      </c>
      <c r="F7070" s="102" t="s">
        <v>439</v>
      </c>
    </row>
    <row r="7071" hidden="1">
      <c r="A7071" s="102" t="s">
        <v>2845</v>
      </c>
      <c r="B7071" s="102" t="s">
        <v>444</v>
      </c>
      <c r="C7071" s="102" t="s">
        <v>445</v>
      </c>
      <c r="D7071" s="102" t="s">
        <v>2823</v>
      </c>
      <c r="E7071" s="102" t="s">
        <v>439</v>
      </c>
      <c r="F7071" s="102" t="s">
        <v>439</v>
      </c>
    </row>
    <row r="7072" hidden="1">
      <c r="A7072" s="102" t="s">
        <v>2910</v>
      </c>
      <c r="B7072" s="102" t="s">
        <v>135</v>
      </c>
      <c r="C7072" s="102" t="s">
        <v>136</v>
      </c>
      <c r="D7072" s="102" t="s">
        <v>2801</v>
      </c>
      <c r="E7072" s="102" t="s">
        <v>114</v>
      </c>
      <c r="F7072" s="102" t="s">
        <v>114</v>
      </c>
    </row>
    <row r="7073" hidden="1">
      <c r="A7073" s="102" t="s">
        <v>2910</v>
      </c>
      <c r="B7073" s="102" t="s">
        <v>123</v>
      </c>
      <c r="C7073" s="102" t="s">
        <v>124</v>
      </c>
      <c r="D7073" s="102" t="s">
        <v>2801</v>
      </c>
      <c r="E7073" s="102" t="s">
        <v>114</v>
      </c>
      <c r="F7073" s="102" t="s">
        <v>114</v>
      </c>
    </row>
    <row r="7074" hidden="1">
      <c r="A7074" s="102" t="s">
        <v>2800</v>
      </c>
      <c r="B7074" s="102" t="s">
        <v>940</v>
      </c>
      <c r="C7074" s="102" t="s">
        <v>419</v>
      </c>
      <c r="D7074" s="102" t="s">
        <v>2801</v>
      </c>
      <c r="E7074" s="102" t="s">
        <v>225</v>
      </c>
      <c r="F7074" s="102" t="s">
        <v>225</v>
      </c>
    </row>
    <row r="7075" hidden="1">
      <c r="A7075" s="102" t="s">
        <v>2800</v>
      </c>
      <c r="B7075" s="102" t="s">
        <v>929</v>
      </c>
      <c r="C7075" s="102" t="s">
        <v>930</v>
      </c>
      <c r="D7075" s="102" t="s">
        <v>2801</v>
      </c>
      <c r="E7075" s="102" t="s">
        <v>225</v>
      </c>
      <c r="F7075" s="102" t="s">
        <v>225</v>
      </c>
    </row>
    <row r="7076" hidden="1">
      <c r="A7076" s="102" t="s">
        <v>2800</v>
      </c>
      <c r="B7076" s="102" t="s">
        <v>906</v>
      </c>
      <c r="C7076" s="102" t="s">
        <v>907</v>
      </c>
      <c r="D7076" s="102" t="s">
        <v>2801</v>
      </c>
      <c r="E7076" s="102" t="s">
        <v>225</v>
      </c>
      <c r="F7076" s="102" t="s">
        <v>225</v>
      </c>
    </row>
    <row r="7077" hidden="1">
      <c r="A7077" s="102" t="s">
        <v>2800</v>
      </c>
      <c r="B7077" s="102" t="s">
        <v>870</v>
      </c>
      <c r="C7077" s="102" t="s">
        <v>871</v>
      </c>
      <c r="D7077" s="102" t="s">
        <v>2801</v>
      </c>
      <c r="E7077" s="102" t="s">
        <v>306</v>
      </c>
      <c r="F7077" s="102" t="s">
        <v>225</v>
      </c>
    </row>
    <row r="7078" hidden="1">
      <c r="A7078" s="102" t="s">
        <v>2800</v>
      </c>
      <c r="B7078" s="102" t="s">
        <v>866</v>
      </c>
      <c r="C7078" s="102" t="s">
        <v>867</v>
      </c>
      <c r="D7078" s="102" t="s">
        <v>2801</v>
      </c>
      <c r="E7078" s="102" t="s">
        <v>439</v>
      </c>
      <c r="F7078" s="102" t="s">
        <v>225</v>
      </c>
    </row>
    <row r="7079" hidden="1">
      <c r="A7079" s="102" t="s">
        <v>2800</v>
      </c>
      <c r="B7079" s="102" t="s">
        <v>369</v>
      </c>
      <c r="C7079" s="102" t="s">
        <v>39</v>
      </c>
      <c r="D7079" s="102" t="s">
        <v>2801</v>
      </c>
      <c r="E7079" s="102" t="s">
        <v>225</v>
      </c>
      <c r="F7079" s="102" t="s">
        <v>225</v>
      </c>
    </row>
    <row r="7080" hidden="1">
      <c r="A7080" s="102" t="s">
        <v>2800</v>
      </c>
      <c r="B7080" s="102" t="s">
        <v>361</v>
      </c>
      <c r="C7080" s="102" t="s">
        <v>362</v>
      </c>
      <c r="D7080" s="102" t="s">
        <v>2801</v>
      </c>
      <c r="E7080" s="102" t="s">
        <v>225</v>
      </c>
      <c r="F7080" s="102" t="s">
        <v>225</v>
      </c>
    </row>
    <row r="7081" hidden="1">
      <c r="A7081" s="102" t="s">
        <v>2800</v>
      </c>
      <c r="B7081" s="102" t="s">
        <v>357</v>
      </c>
      <c r="C7081" s="102" t="s">
        <v>358</v>
      </c>
      <c r="D7081" s="102" t="s">
        <v>2801</v>
      </c>
      <c r="E7081" s="102" t="s">
        <v>225</v>
      </c>
      <c r="F7081" s="102" t="s">
        <v>225</v>
      </c>
    </row>
    <row r="7082" hidden="1">
      <c r="A7082" s="102" t="s">
        <v>2862</v>
      </c>
      <c r="B7082" s="102" t="s">
        <v>884</v>
      </c>
      <c r="C7082" s="102" t="s">
        <v>885</v>
      </c>
      <c r="D7082" s="102" t="s">
        <v>2801</v>
      </c>
      <c r="E7082" s="102" t="s">
        <v>472</v>
      </c>
      <c r="F7082" s="102" t="s">
        <v>472</v>
      </c>
    </row>
    <row r="7083" hidden="1">
      <c r="A7083" s="102" t="s">
        <v>2862</v>
      </c>
      <c r="B7083" s="102" t="s">
        <v>812</v>
      </c>
      <c r="C7083" s="102" t="s">
        <v>813</v>
      </c>
      <c r="D7083" s="102" t="s">
        <v>2801</v>
      </c>
      <c r="E7083" s="102" t="s">
        <v>472</v>
      </c>
      <c r="F7083" s="102" t="s">
        <v>472</v>
      </c>
    </row>
    <row r="7084" hidden="1">
      <c r="A7084" s="102" t="s">
        <v>2862</v>
      </c>
      <c r="B7084" s="102" t="s">
        <v>707</v>
      </c>
      <c r="C7084" s="102" t="s">
        <v>708</v>
      </c>
      <c r="D7084" s="102" t="s">
        <v>2801</v>
      </c>
      <c r="E7084" s="102" t="s">
        <v>472</v>
      </c>
      <c r="F7084" s="102" t="s">
        <v>472</v>
      </c>
    </row>
    <row r="7085" hidden="1">
      <c r="A7085" s="102" t="s">
        <v>2862</v>
      </c>
      <c r="B7085" s="102" t="s">
        <v>514</v>
      </c>
      <c r="C7085" s="102" t="s">
        <v>515</v>
      </c>
      <c r="D7085" s="102" t="s">
        <v>2801</v>
      </c>
      <c r="E7085" s="102" t="s">
        <v>472</v>
      </c>
      <c r="F7085" s="102" t="s">
        <v>472</v>
      </c>
    </row>
    <row r="7086" hidden="1">
      <c r="A7086" s="102" t="s">
        <v>2862</v>
      </c>
      <c r="B7086" s="102" t="s">
        <v>508</v>
      </c>
      <c r="C7086" s="102" t="s">
        <v>509</v>
      </c>
      <c r="D7086" s="102" t="s">
        <v>2801</v>
      </c>
      <c r="E7086" s="102" t="s">
        <v>472</v>
      </c>
      <c r="F7086" s="102" t="s">
        <v>472</v>
      </c>
    </row>
    <row r="7087" hidden="1">
      <c r="A7087" s="102" t="s">
        <v>2862</v>
      </c>
      <c r="B7087" s="102" t="s">
        <v>504</v>
      </c>
      <c r="C7087" s="102" t="s">
        <v>505</v>
      </c>
      <c r="D7087" s="102" t="s">
        <v>2801</v>
      </c>
      <c r="E7087" s="102" t="s">
        <v>472</v>
      </c>
      <c r="F7087" s="102" t="s">
        <v>472</v>
      </c>
    </row>
    <row r="7088" hidden="1">
      <c r="A7088" s="102" t="s">
        <v>2862</v>
      </c>
      <c r="B7088" s="102" t="s">
        <v>496</v>
      </c>
      <c r="C7088" s="102" t="s">
        <v>497</v>
      </c>
      <c r="D7088" s="102" t="s">
        <v>2801</v>
      </c>
      <c r="E7088" s="102" t="s">
        <v>472</v>
      </c>
      <c r="F7088" s="102" t="s">
        <v>472</v>
      </c>
    </row>
    <row r="7089" hidden="1">
      <c r="A7089" s="102" t="s">
        <v>2862</v>
      </c>
      <c r="B7089" s="102" t="s">
        <v>490</v>
      </c>
      <c r="C7089" s="102" t="s">
        <v>491</v>
      </c>
      <c r="D7089" s="102" t="s">
        <v>2801</v>
      </c>
      <c r="E7089" s="102" t="s">
        <v>472</v>
      </c>
      <c r="F7089" s="102" t="s">
        <v>472</v>
      </c>
    </row>
    <row r="7090" hidden="1">
      <c r="A7090" s="102" t="s">
        <v>2835</v>
      </c>
      <c r="B7090" s="102" t="s">
        <v>849</v>
      </c>
      <c r="C7090" s="102" t="s">
        <v>850</v>
      </c>
      <c r="D7090" s="102" t="s">
        <v>2803</v>
      </c>
      <c r="E7090" s="102" t="s">
        <v>306</v>
      </c>
      <c r="F7090" s="102" t="s">
        <v>306</v>
      </c>
    </row>
    <row r="7091" hidden="1">
      <c r="A7091" s="102" t="s">
        <v>2835</v>
      </c>
      <c r="B7091" s="102" t="s">
        <v>670</v>
      </c>
      <c r="C7091" s="102" t="s">
        <v>671</v>
      </c>
      <c r="D7091" s="102" t="s">
        <v>2803</v>
      </c>
      <c r="E7091" s="102" t="s">
        <v>306</v>
      </c>
      <c r="F7091" s="102" t="s">
        <v>306</v>
      </c>
    </row>
    <row r="7092" hidden="1">
      <c r="A7092" s="102" t="s">
        <v>2810</v>
      </c>
      <c r="B7092" s="102" t="s">
        <v>730</v>
      </c>
      <c r="C7092" s="102" t="s">
        <v>731</v>
      </c>
      <c r="D7092" s="102" t="s">
        <v>2801</v>
      </c>
      <c r="E7092" s="102" t="s">
        <v>306</v>
      </c>
      <c r="F7092" s="102" t="s">
        <v>232</v>
      </c>
    </row>
    <row r="7093" hidden="1">
      <c r="A7093" s="102" t="s">
        <v>2810</v>
      </c>
      <c r="B7093" s="102" t="s">
        <v>373</v>
      </c>
      <c r="C7093" s="102" t="s">
        <v>374</v>
      </c>
      <c r="D7093" s="102" t="s">
        <v>2801</v>
      </c>
      <c r="E7093" s="102" t="s">
        <v>232</v>
      </c>
      <c r="F7093" s="102" t="s">
        <v>232</v>
      </c>
    </row>
    <row r="7094" hidden="1">
      <c r="A7094" s="102" t="s">
        <v>2810</v>
      </c>
      <c r="B7094" s="102" t="s">
        <v>323</v>
      </c>
      <c r="C7094" s="102" t="s">
        <v>324</v>
      </c>
      <c r="D7094" s="102" t="s">
        <v>2801</v>
      </c>
      <c r="E7094" s="102" t="s">
        <v>232</v>
      </c>
      <c r="F7094" s="102" t="s">
        <v>232</v>
      </c>
    </row>
    <row r="7095" hidden="1">
      <c r="A7095" s="102" t="s">
        <v>2810</v>
      </c>
      <c r="B7095" s="102" t="s">
        <v>304</v>
      </c>
      <c r="C7095" s="102" t="s">
        <v>305</v>
      </c>
      <c r="D7095" s="102" t="s">
        <v>2801</v>
      </c>
      <c r="E7095" s="102" t="s">
        <v>232</v>
      </c>
      <c r="F7095" s="102" t="s">
        <v>232</v>
      </c>
    </row>
    <row r="7096" hidden="1">
      <c r="A7096" s="102" t="s">
        <v>2810</v>
      </c>
      <c r="B7096" s="102" t="s">
        <v>301</v>
      </c>
      <c r="C7096" s="102" t="s">
        <v>302</v>
      </c>
      <c r="D7096" s="102" t="s">
        <v>2801</v>
      </c>
      <c r="E7096" s="102" t="s">
        <v>232</v>
      </c>
      <c r="F7096" s="102" t="s">
        <v>232</v>
      </c>
    </row>
    <row r="7097" hidden="1">
      <c r="A7097" s="102" t="s">
        <v>2810</v>
      </c>
      <c r="B7097" s="102" t="s">
        <v>271</v>
      </c>
      <c r="C7097" s="102" t="s">
        <v>272</v>
      </c>
      <c r="D7097" s="102" t="s">
        <v>2801</v>
      </c>
      <c r="E7097" s="102" t="s">
        <v>232</v>
      </c>
      <c r="F7097" s="102" t="s">
        <v>232</v>
      </c>
    </row>
    <row r="7098" hidden="1">
      <c r="A7098" s="102" t="s">
        <v>2810</v>
      </c>
      <c r="B7098" s="102" t="s">
        <v>252</v>
      </c>
      <c r="C7098" s="102" t="s">
        <v>253</v>
      </c>
      <c r="D7098" s="102" t="s">
        <v>2801</v>
      </c>
      <c r="E7098" s="102" t="s">
        <v>232</v>
      </c>
      <c r="F7098" s="102" t="s">
        <v>232</v>
      </c>
    </row>
    <row r="7099" hidden="1">
      <c r="A7099" s="102" t="s">
        <v>2911</v>
      </c>
      <c r="B7099" s="102" t="s">
        <v>952</v>
      </c>
      <c r="C7099" s="102" t="s">
        <v>953</v>
      </c>
      <c r="D7099" s="102" t="s">
        <v>2803</v>
      </c>
      <c r="E7099" s="102" t="s">
        <v>114</v>
      </c>
      <c r="F7099" s="102" t="s">
        <v>114</v>
      </c>
    </row>
    <row r="7100" hidden="1">
      <c r="A7100" s="102" t="s">
        <v>2911</v>
      </c>
      <c r="B7100" s="102" t="s">
        <v>123</v>
      </c>
      <c r="C7100" s="102" t="s">
        <v>124</v>
      </c>
      <c r="D7100" s="102" t="s">
        <v>2803</v>
      </c>
      <c r="E7100" s="102" t="s">
        <v>114</v>
      </c>
      <c r="F7100" s="102" t="s">
        <v>114</v>
      </c>
    </row>
    <row r="7101" hidden="1">
      <c r="A7101" s="102" t="s">
        <v>2911</v>
      </c>
      <c r="B7101" s="102" t="s">
        <v>120</v>
      </c>
      <c r="C7101" s="102" t="s">
        <v>121</v>
      </c>
      <c r="D7101" s="102" t="s">
        <v>2803</v>
      </c>
      <c r="E7101" s="102" t="s">
        <v>114</v>
      </c>
      <c r="F7101" s="102" t="s">
        <v>114</v>
      </c>
    </row>
    <row r="7102" hidden="1">
      <c r="A7102" s="102" t="s">
        <v>2919</v>
      </c>
      <c r="B7102" s="102" t="s">
        <v>909</v>
      </c>
      <c r="C7102" s="102" t="s">
        <v>910</v>
      </c>
      <c r="D7102" s="102" t="s">
        <v>2803</v>
      </c>
      <c r="E7102" s="102" t="s">
        <v>50</v>
      </c>
      <c r="F7102" s="102" t="s">
        <v>50</v>
      </c>
    </row>
    <row r="7103" hidden="1">
      <c r="A7103" s="102" t="s">
        <v>2919</v>
      </c>
      <c r="B7103" s="102" t="s">
        <v>902</v>
      </c>
      <c r="C7103" s="102" t="s">
        <v>903</v>
      </c>
      <c r="D7103" s="102" t="s">
        <v>2803</v>
      </c>
      <c r="E7103" s="102" t="s">
        <v>50</v>
      </c>
      <c r="F7103" s="102" t="s">
        <v>50</v>
      </c>
    </row>
    <row r="7104" hidden="1">
      <c r="A7104" s="102" t="s">
        <v>2919</v>
      </c>
      <c r="B7104" s="102" t="s">
        <v>783</v>
      </c>
      <c r="C7104" s="102" t="s">
        <v>784</v>
      </c>
      <c r="D7104" s="102" t="s">
        <v>2803</v>
      </c>
      <c r="E7104" s="102" t="s">
        <v>50</v>
      </c>
      <c r="F7104" s="102" t="s">
        <v>50</v>
      </c>
    </row>
    <row r="7105" hidden="1">
      <c r="A7105" s="102" t="s">
        <v>2919</v>
      </c>
      <c r="B7105" s="102" t="s">
        <v>665</v>
      </c>
      <c r="C7105" s="102" t="s">
        <v>666</v>
      </c>
      <c r="D7105" s="102" t="s">
        <v>2803</v>
      </c>
      <c r="E7105" s="102" t="s">
        <v>50</v>
      </c>
      <c r="F7105" s="102" t="s">
        <v>50</v>
      </c>
    </row>
    <row r="7106" hidden="1">
      <c r="A7106" s="102" t="s">
        <v>2919</v>
      </c>
      <c r="B7106" s="102" t="s">
        <v>174</v>
      </c>
      <c r="C7106" s="102" t="s">
        <v>175</v>
      </c>
      <c r="D7106" s="102" t="s">
        <v>2803</v>
      </c>
      <c r="E7106" s="102" t="s">
        <v>50</v>
      </c>
      <c r="F7106" s="102" t="s">
        <v>50</v>
      </c>
    </row>
    <row r="7107" hidden="1">
      <c r="A7107" s="102" t="s">
        <v>2919</v>
      </c>
      <c r="B7107" s="102" t="s">
        <v>48</v>
      </c>
      <c r="C7107" s="102" t="s">
        <v>49</v>
      </c>
      <c r="D7107" s="102" t="s">
        <v>2803</v>
      </c>
      <c r="E7107" s="102" t="s">
        <v>50</v>
      </c>
      <c r="F7107" s="102" t="s">
        <v>50</v>
      </c>
    </row>
    <row r="7108" hidden="1">
      <c r="A7108" s="102" t="s">
        <v>2802</v>
      </c>
      <c r="B7108" s="102" t="s">
        <v>940</v>
      </c>
      <c r="C7108" s="102" t="s">
        <v>419</v>
      </c>
      <c r="D7108" s="102" t="s">
        <v>2803</v>
      </c>
      <c r="E7108" s="102" t="s">
        <v>225</v>
      </c>
      <c r="F7108" s="102" t="s">
        <v>225</v>
      </c>
    </row>
    <row r="7109" hidden="1">
      <c r="A7109" s="102" t="s">
        <v>2802</v>
      </c>
      <c r="B7109" s="102" t="s">
        <v>936</v>
      </c>
      <c r="C7109" s="102" t="s">
        <v>937</v>
      </c>
      <c r="D7109" s="102" t="s">
        <v>2803</v>
      </c>
      <c r="E7109" s="102" t="s">
        <v>225</v>
      </c>
      <c r="F7109" s="102" t="s">
        <v>225</v>
      </c>
    </row>
    <row r="7110" hidden="1">
      <c r="A7110" s="102" t="s">
        <v>2802</v>
      </c>
      <c r="B7110" s="102" t="s">
        <v>929</v>
      </c>
      <c r="C7110" s="102" t="s">
        <v>930</v>
      </c>
      <c r="D7110" s="102" t="s">
        <v>2803</v>
      </c>
      <c r="E7110" s="102" t="s">
        <v>225</v>
      </c>
      <c r="F7110" s="102" t="s">
        <v>225</v>
      </c>
    </row>
    <row r="7111" hidden="1">
      <c r="A7111" s="102" t="s">
        <v>2802</v>
      </c>
      <c r="B7111" s="102" t="s">
        <v>906</v>
      </c>
      <c r="C7111" s="102" t="s">
        <v>907</v>
      </c>
      <c r="D7111" s="102" t="s">
        <v>2803</v>
      </c>
      <c r="E7111" s="102" t="s">
        <v>225</v>
      </c>
      <c r="F7111" s="102" t="s">
        <v>225</v>
      </c>
    </row>
    <row r="7112" hidden="1">
      <c r="A7112" s="102" t="s">
        <v>2802</v>
      </c>
      <c r="B7112" s="102" t="s">
        <v>870</v>
      </c>
      <c r="C7112" s="102" t="s">
        <v>871</v>
      </c>
      <c r="D7112" s="102" t="s">
        <v>2803</v>
      </c>
      <c r="E7112" s="102" t="s">
        <v>306</v>
      </c>
      <c r="F7112" s="102" t="s">
        <v>225</v>
      </c>
    </row>
    <row r="7113">
      <c r="A7113" s="102" t="s">
        <v>2802</v>
      </c>
      <c r="B7113" s="102" t="s">
        <v>621</v>
      </c>
      <c r="C7113" s="102" t="s">
        <v>622</v>
      </c>
      <c r="D7113" s="102" t="s">
        <v>2803</v>
      </c>
      <c r="E7113" s="102" t="s">
        <v>225</v>
      </c>
      <c r="F7113" s="102" t="s">
        <v>225</v>
      </c>
    </row>
    <row r="7114" hidden="1">
      <c r="A7114" s="102" t="s">
        <v>2802</v>
      </c>
      <c r="B7114" s="102" t="s">
        <v>373</v>
      </c>
      <c r="C7114" s="102" t="s">
        <v>374</v>
      </c>
      <c r="D7114" s="102" t="s">
        <v>2803</v>
      </c>
      <c r="E7114" s="102" t="s">
        <v>232</v>
      </c>
      <c r="F7114" s="102" t="s">
        <v>225</v>
      </c>
    </row>
    <row r="7115" hidden="1">
      <c r="A7115" s="102" t="s">
        <v>2802</v>
      </c>
      <c r="B7115" s="102" t="s">
        <v>369</v>
      </c>
      <c r="C7115" s="102" t="s">
        <v>39</v>
      </c>
      <c r="D7115" s="102" t="s">
        <v>2803</v>
      </c>
      <c r="E7115" s="102" t="s">
        <v>225</v>
      </c>
      <c r="F7115" s="102" t="s">
        <v>225</v>
      </c>
    </row>
    <row r="7116" hidden="1">
      <c r="A7116" s="102" t="s">
        <v>2802</v>
      </c>
      <c r="B7116" s="102" t="s">
        <v>361</v>
      </c>
      <c r="C7116" s="102" t="s">
        <v>362</v>
      </c>
      <c r="D7116" s="102" t="s">
        <v>2803</v>
      </c>
      <c r="E7116" s="102" t="s">
        <v>225</v>
      </c>
      <c r="F7116" s="102" t="s">
        <v>225</v>
      </c>
    </row>
    <row r="7117" hidden="1">
      <c r="A7117" s="102" t="s">
        <v>2802</v>
      </c>
      <c r="B7117" s="102" t="s">
        <v>357</v>
      </c>
      <c r="C7117" s="102" t="s">
        <v>358</v>
      </c>
      <c r="D7117" s="102" t="s">
        <v>2803</v>
      </c>
      <c r="E7117" s="102" t="s">
        <v>225</v>
      </c>
      <c r="F7117" s="102" t="s">
        <v>225</v>
      </c>
    </row>
    <row r="7118" hidden="1">
      <c r="A7118" s="102" t="s">
        <v>2802</v>
      </c>
      <c r="B7118" s="102" t="s">
        <v>246</v>
      </c>
      <c r="C7118" s="102" t="s">
        <v>130</v>
      </c>
      <c r="D7118" s="102" t="s">
        <v>2803</v>
      </c>
      <c r="E7118" s="102" t="s">
        <v>225</v>
      </c>
      <c r="F7118" s="102" t="s">
        <v>225</v>
      </c>
    </row>
    <row r="7119" hidden="1">
      <c r="A7119" s="102" t="s">
        <v>2883</v>
      </c>
      <c r="B7119" s="102" t="s">
        <v>768</v>
      </c>
      <c r="C7119" s="102" t="s">
        <v>769</v>
      </c>
      <c r="D7119" s="102" t="s">
        <v>2821</v>
      </c>
      <c r="E7119" s="102" t="s">
        <v>141</v>
      </c>
      <c r="F7119" s="102" t="s">
        <v>141</v>
      </c>
    </row>
    <row r="7120" hidden="1">
      <c r="A7120" s="102" t="s">
        <v>2883</v>
      </c>
      <c r="B7120" s="102" t="s">
        <v>719</v>
      </c>
      <c r="C7120" s="102" t="s">
        <v>720</v>
      </c>
      <c r="D7120" s="102" t="s">
        <v>2821</v>
      </c>
      <c r="E7120" s="102" t="s">
        <v>141</v>
      </c>
      <c r="F7120" s="102" t="s">
        <v>141</v>
      </c>
    </row>
    <row r="7121" hidden="1">
      <c r="A7121" s="102" t="s">
        <v>2883</v>
      </c>
      <c r="B7121" s="102" t="s">
        <v>160</v>
      </c>
      <c r="C7121" s="102" t="s">
        <v>161</v>
      </c>
      <c r="D7121" s="102" t="s">
        <v>2821</v>
      </c>
      <c r="E7121" s="102" t="s">
        <v>141</v>
      </c>
      <c r="F7121" s="102" t="s">
        <v>141</v>
      </c>
    </row>
    <row r="7122" hidden="1">
      <c r="A7122" s="102" t="s">
        <v>2883</v>
      </c>
      <c r="B7122" s="102" t="s">
        <v>147</v>
      </c>
      <c r="C7122" s="102" t="s">
        <v>148</v>
      </c>
      <c r="D7122" s="102" t="s">
        <v>2821</v>
      </c>
      <c r="E7122" s="102" t="s">
        <v>141</v>
      </c>
      <c r="F7122" s="102" t="s">
        <v>141</v>
      </c>
    </row>
    <row r="7123" hidden="1">
      <c r="A7123" s="102" t="s">
        <v>2880</v>
      </c>
      <c r="B7123" s="102" t="s">
        <v>768</v>
      </c>
      <c r="C7123" s="102" t="s">
        <v>769</v>
      </c>
      <c r="D7123" s="102" t="s">
        <v>2868</v>
      </c>
      <c r="E7123" s="102" t="s">
        <v>141</v>
      </c>
      <c r="F7123" s="102" t="s">
        <v>141</v>
      </c>
    </row>
    <row r="7124" hidden="1">
      <c r="A7124" s="102" t="s">
        <v>2880</v>
      </c>
      <c r="B7124" s="102" t="s">
        <v>719</v>
      </c>
      <c r="C7124" s="102" t="s">
        <v>720</v>
      </c>
      <c r="D7124" s="102" t="s">
        <v>2868</v>
      </c>
      <c r="E7124" s="102" t="s">
        <v>141</v>
      </c>
      <c r="F7124" s="102" t="s">
        <v>141</v>
      </c>
    </row>
    <row r="7125" hidden="1">
      <c r="A7125" s="102" t="s">
        <v>2880</v>
      </c>
      <c r="B7125" s="102" t="s">
        <v>160</v>
      </c>
      <c r="C7125" s="102" t="s">
        <v>161</v>
      </c>
      <c r="D7125" s="102" t="s">
        <v>2868</v>
      </c>
      <c r="E7125" s="102" t="s">
        <v>141</v>
      </c>
      <c r="F7125" s="102" t="s">
        <v>141</v>
      </c>
    </row>
    <row r="7126" hidden="1">
      <c r="A7126" s="102" t="s">
        <v>2880</v>
      </c>
      <c r="B7126" s="102" t="s">
        <v>147</v>
      </c>
      <c r="C7126" s="102" t="s">
        <v>148</v>
      </c>
      <c r="D7126" s="102" t="s">
        <v>2868</v>
      </c>
      <c r="E7126" s="102" t="s">
        <v>141</v>
      </c>
      <c r="F7126" s="102" t="s">
        <v>141</v>
      </c>
    </row>
    <row r="7127" hidden="1">
      <c r="A7127" s="102" t="s">
        <v>2878</v>
      </c>
      <c r="B7127" s="102" t="s">
        <v>768</v>
      </c>
      <c r="C7127" s="102" t="s">
        <v>769</v>
      </c>
      <c r="D7127" s="191">
        <v>45842.0</v>
      </c>
      <c r="E7127" s="102" t="s">
        <v>141</v>
      </c>
      <c r="F7127" s="102" t="s">
        <v>141</v>
      </c>
    </row>
    <row r="7128" hidden="1">
      <c r="A7128" s="102" t="s">
        <v>2878</v>
      </c>
      <c r="B7128" s="102" t="s">
        <v>719</v>
      </c>
      <c r="C7128" s="102" t="s">
        <v>720</v>
      </c>
      <c r="D7128" s="191">
        <v>45842.0</v>
      </c>
      <c r="E7128" s="102" t="s">
        <v>141</v>
      </c>
      <c r="F7128" s="102" t="s">
        <v>141</v>
      </c>
    </row>
    <row r="7129" hidden="1">
      <c r="A7129" s="102" t="s">
        <v>2878</v>
      </c>
      <c r="B7129" s="102" t="s">
        <v>160</v>
      </c>
      <c r="C7129" s="102" t="s">
        <v>161</v>
      </c>
      <c r="D7129" s="191">
        <v>45842.0</v>
      </c>
      <c r="E7129" s="102" t="s">
        <v>141</v>
      </c>
      <c r="F7129" s="102" t="s">
        <v>141</v>
      </c>
    </row>
    <row r="7130" hidden="1">
      <c r="A7130" s="102" t="s">
        <v>2878</v>
      </c>
      <c r="B7130" s="102" t="s">
        <v>147</v>
      </c>
      <c r="C7130" s="102" t="s">
        <v>148</v>
      </c>
      <c r="D7130" s="191">
        <v>45842.0</v>
      </c>
      <c r="E7130" s="102" t="s">
        <v>141</v>
      </c>
      <c r="F7130" s="102" t="s">
        <v>141</v>
      </c>
    </row>
    <row r="7131" hidden="1">
      <c r="A7131" s="102" t="s">
        <v>2811</v>
      </c>
      <c r="B7131" s="102" t="s">
        <v>913</v>
      </c>
      <c r="C7131" s="102" t="s">
        <v>914</v>
      </c>
      <c r="D7131" s="102" t="s">
        <v>2803</v>
      </c>
      <c r="E7131" s="102" t="s">
        <v>232</v>
      </c>
      <c r="F7131" s="102" t="s">
        <v>232</v>
      </c>
    </row>
    <row r="7132" hidden="1">
      <c r="A7132" s="102" t="s">
        <v>2811</v>
      </c>
      <c r="B7132" s="102" t="s">
        <v>415</v>
      </c>
      <c r="C7132" s="102" t="s">
        <v>416</v>
      </c>
      <c r="D7132" s="102" t="s">
        <v>2803</v>
      </c>
      <c r="E7132" s="102" t="s">
        <v>306</v>
      </c>
      <c r="F7132" s="102" t="s">
        <v>232</v>
      </c>
    </row>
    <row r="7133" hidden="1">
      <c r="A7133" s="102" t="s">
        <v>2811</v>
      </c>
      <c r="B7133" s="102" t="s">
        <v>408</v>
      </c>
      <c r="C7133" s="102" t="s">
        <v>409</v>
      </c>
      <c r="D7133" s="175" t="s">
        <v>2803</v>
      </c>
      <c r="E7133" s="102" t="s">
        <v>306</v>
      </c>
      <c r="F7133" s="102" t="s">
        <v>232</v>
      </c>
    </row>
    <row r="7134" hidden="1">
      <c r="A7134" s="102" t="s">
        <v>2811</v>
      </c>
      <c r="B7134" s="102" t="s">
        <v>323</v>
      </c>
      <c r="C7134" s="102" t="s">
        <v>324</v>
      </c>
      <c r="D7134" s="102" t="s">
        <v>2803</v>
      </c>
      <c r="E7134" s="102" t="s">
        <v>232</v>
      </c>
      <c r="F7134" s="102" t="s">
        <v>232</v>
      </c>
    </row>
    <row r="7135" hidden="1">
      <c r="A7135" s="102" t="s">
        <v>2811</v>
      </c>
      <c r="B7135" s="102" t="s">
        <v>304</v>
      </c>
      <c r="C7135" s="102" t="s">
        <v>305</v>
      </c>
      <c r="D7135" s="102" t="s">
        <v>2803</v>
      </c>
      <c r="E7135" s="102" t="s">
        <v>232</v>
      </c>
      <c r="F7135" s="102" t="s">
        <v>232</v>
      </c>
    </row>
    <row r="7136" hidden="1">
      <c r="A7136" s="102" t="s">
        <v>2811</v>
      </c>
      <c r="B7136" s="102" t="s">
        <v>301</v>
      </c>
      <c r="C7136" s="102" t="s">
        <v>302</v>
      </c>
      <c r="D7136" s="102" t="s">
        <v>2803</v>
      </c>
      <c r="E7136" s="102" t="s">
        <v>232</v>
      </c>
      <c r="F7136" s="102" t="s">
        <v>232</v>
      </c>
    </row>
    <row r="7137" hidden="1">
      <c r="A7137" s="102" t="s">
        <v>2811</v>
      </c>
      <c r="B7137" s="102" t="s">
        <v>252</v>
      </c>
      <c r="C7137" s="102" t="s">
        <v>253</v>
      </c>
      <c r="D7137" s="102" t="s">
        <v>2803</v>
      </c>
      <c r="E7137" s="102" t="s">
        <v>232</v>
      </c>
      <c r="F7137" s="102" t="s">
        <v>232</v>
      </c>
    </row>
    <row r="7138" hidden="1">
      <c r="A7138" s="102" t="s">
        <v>2811</v>
      </c>
      <c r="B7138" s="102" t="s">
        <v>243</v>
      </c>
      <c r="C7138" s="102" t="s">
        <v>244</v>
      </c>
      <c r="D7138" s="102" t="s">
        <v>2803</v>
      </c>
      <c r="E7138" s="102" t="s">
        <v>225</v>
      </c>
      <c r="F7138" s="102" t="s">
        <v>232</v>
      </c>
    </row>
    <row r="7139" hidden="1">
      <c r="A7139" s="102" t="s">
        <v>2863</v>
      </c>
      <c r="B7139" s="102" t="s">
        <v>884</v>
      </c>
      <c r="C7139" s="102" t="s">
        <v>885</v>
      </c>
      <c r="D7139" s="102" t="s">
        <v>2803</v>
      </c>
      <c r="E7139" s="102" t="s">
        <v>472</v>
      </c>
      <c r="F7139" s="102" t="s">
        <v>472</v>
      </c>
    </row>
    <row r="7140" hidden="1">
      <c r="A7140" s="102" t="s">
        <v>2863</v>
      </c>
      <c r="B7140" s="102" t="s">
        <v>514</v>
      </c>
      <c r="C7140" s="102" t="s">
        <v>515</v>
      </c>
      <c r="D7140" s="102" t="s">
        <v>2803</v>
      </c>
      <c r="E7140" s="102" t="s">
        <v>472</v>
      </c>
      <c r="F7140" s="102" t="s">
        <v>472</v>
      </c>
    </row>
    <row r="7141" hidden="1">
      <c r="A7141" s="102" t="s">
        <v>2863</v>
      </c>
      <c r="B7141" s="102" t="s">
        <v>508</v>
      </c>
      <c r="C7141" s="102" t="s">
        <v>509</v>
      </c>
      <c r="D7141" s="102" t="s">
        <v>2803</v>
      </c>
      <c r="E7141" s="102" t="s">
        <v>472</v>
      </c>
      <c r="F7141" s="102" t="s">
        <v>472</v>
      </c>
    </row>
    <row r="7142" hidden="1">
      <c r="A7142" s="102" t="s">
        <v>2863</v>
      </c>
      <c r="B7142" s="102" t="s">
        <v>496</v>
      </c>
      <c r="C7142" s="102" t="s">
        <v>497</v>
      </c>
      <c r="D7142" s="102" t="s">
        <v>2803</v>
      </c>
      <c r="E7142" s="102" t="s">
        <v>472</v>
      </c>
      <c r="F7142" s="102" t="s">
        <v>472</v>
      </c>
    </row>
    <row r="7143" hidden="1">
      <c r="A7143" s="102" t="s">
        <v>2863</v>
      </c>
      <c r="B7143" s="102" t="s">
        <v>490</v>
      </c>
      <c r="C7143" s="102" t="s">
        <v>491</v>
      </c>
      <c r="D7143" s="102" t="s">
        <v>2803</v>
      </c>
      <c r="E7143" s="102" t="s">
        <v>472</v>
      </c>
      <c r="F7143" s="102" t="s">
        <v>472</v>
      </c>
    </row>
    <row r="7144" hidden="1">
      <c r="A7144" s="102" t="s">
        <v>2884</v>
      </c>
      <c r="B7144" s="102" t="s">
        <v>768</v>
      </c>
      <c r="C7144" s="102" t="s">
        <v>769</v>
      </c>
      <c r="D7144" s="102" t="s">
        <v>2876</v>
      </c>
      <c r="E7144" s="102" t="s">
        <v>141</v>
      </c>
      <c r="F7144" s="102" t="s">
        <v>141</v>
      </c>
    </row>
    <row r="7145" hidden="1">
      <c r="A7145" s="102" t="s">
        <v>2884</v>
      </c>
      <c r="B7145" s="102" t="s">
        <v>719</v>
      </c>
      <c r="C7145" s="102" t="s">
        <v>720</v>
      </c>
      <c r="D7145" s="102" t="s">
        <v>2876</v>
      </c>
      <c r="E7145" s="102" t="s">
        <v>141</v>
      </c>
      <c r="F7145" s="102" t="s">
        <v>141</v>
      </c>
    </row>
    <row r="7146" hidden="1">
      <c r="A7146" s="102" t="s">
        <v>2884</v>
      </c>
      <c r="B7146" s="102" t="s">
        <v>160</v>
      </c>
      <c r="C7146" s="102" t="s">
        <v>161</v>
      </c>
      <c r="D7146" s="102" t="s">
        <v>2876</v>
      </c>
      <c r="E7146" s="102" t="s">
        <v>141</v>
      </c>
      <c r="F7146" s="102" t="s">
        <v>141</v>
      </c>
    </row>
    <row r="7147" hidden="1">
      <c r="A7147" s="102" t="s">
        <v>2884</v>
      </c>
      <c r="B7147" s="102" t="s">
        <v>147</v>
      </c>
      <c r="C7147" s="102" t="s">
        <v>148</v>
      </c>
      <c r="D7147" s="102" t="s">
        <v>2876</v>
      </c>
      <c r="E7147" s="102" t="s">
        <v>141</v>
      </c>
      <c r="F7147" s="102" t="s">
        <v>141</v>
      </c>
    </row>
    <row r="7148" hidden="1">
      <c r="A7148" s="102" t="s">
        <v>2875</v>
      </c>
      <c r="B7148" s="102" t="s">
        <v>888</v>
      </c>
      <c r="C7148" s="102" t="s">
        <v>889</v>
      </c>
      <c r="D7148" s="102" t="s">
        <v>2876</v>
      </c>
      <c r="E7148" s="102" t="s">
        <v>293</v>
      </c>
      <c r="F7148" s="102" t="s">
        <v>293</v>
      </c>
    </row>
    <row r="7149" hidden="1">
      <c r="A7149" s="102" t="s">
        <v>2875</v>
      </c>
      <c r="B7149" s="102" t="s">
        <v>561</v>
      </c>
      <c r="C7149" s="102" t="s">
        <v>562</v>
      </c>
      <c r="D7149" s="102" t="s">
        <v>2876</v>
      </c>
      <c r="E7149" s="102" t="s">
        <v>293</v>
      </c>
      <c r="F7149" s="102" t="s">
        <v>293</v>
      </c>
    </row>
    <row r="7150" hidden="1">
      <c r="A7150" s="102" t="s">
        <v>2905</v>
      </c>
      <c r="B7150" s="102" t="s">
        <v>126</v>
      </c>
      <c r="C7150" s="102" t="s">
        <v>127</v>
      </c>
      <c r="D7150" s="191">
        <v>45812.0</v>
      </c>
      <c r="E7150" s="102" t="s">
        <v>114</v>
      </c>
      <c r="F7150" s="102" t="s">
        <v>114</v>
      </c>
    </row>
    <row r="7151" hidden="1">
      <c r="A7151" s="102" t="s">
        <v>2905</v>
      </c>
      <c r="B7151" s="102" t="s">
        <v>123</v>
      </c>
      <c r="C7151" s="102" t="s">
        <v>124</v>
      </c>
      <c r="D7151" s="191">
        <v>45812.0</v>
      </c>
      <c r="E7151" s="102" t="s">
        <v>114</v>
      </c>
      <c r="F7151" s="102" t="s">
        <v>114</v>
      </c>
    </row>
    <row r="7152" hidden="1">
      <c r="A7152" s="102" t="s">
        <v>2905</v>
      </c>
      <c r="B7152" s="102" t="s">
        <v>120</v>
      </c>
      <c r="C7152" s="102" t="s">
        <v>121</v>
      </c>
      <c r="D7152" s="191">
        <v>45812.0</v>
      </c>
      <c r="E7152" s="102" t="s">
        <v>114</v>
      </c>
      <c r="F7152" s="102" t="s">
        <v>114</v>
      </c>
    </row>
    <row r="7153" hidden="1">
      <c r="A7153" s="102" t="s">
        <v>2836</v>
      </c>
      <c r="B7153" s="102" t="s">
        <v>849</v>
      </c>
      <c r="C7153" s="102" t="s">
        <v>850</v>
      </c>
      <c r="D7153" s="102" t="s">
        <v>2837</v>
      </c>
      <c r="E7153" s="102" t="s">
        <v>306</v>
      </c>
      <c r="F7153" s="102" t="s">
        <v>306</v>
      </c>
    </row>
    <row r="7154" hidden="1">
      <c r="A7154" s="102" t="s">
        <v>2836</v>
      </c>
      <c r="B7154" s="102" t="s">
        <v>730</v>
      </c>
      <c r="C7154" s="102" t="s">
        <v>731</v>
      </c>
      <c r="D7154" s="102" t="s">
        <v>2837</v>
      </c>
      <c r="E7154" s="102" t="s">
        <v>306</v>
      </c>
      <c r="F7154" s="102" t="s">
        <v>306</v>
      </c>
    </row>
    <row r="7155" hidden="1">
      <c r="A7155" s="102" t="s">
        <v>2836</v>
      </c>
      <c r="B7155" s="102" t="s">
        <v>670</v>
      </c>
      <c r="C7155" s="102" t="s">
        <v>671</v>
      </c>
      <c r="D7155" s="102" t="s">
        <v>2837</v>
      </c>
      <c r="E7155" s="102" t="s">
        <v>306</v>
      </c>
      <c r="F7155" s="102" t="s">
        <v>306</v>
      </c>
    </row>
    <row r="7156" hidden="1">
      <c r="A7156" s="102" t="s">
        <v>2836</v>
      </c>
      <c r="B7156" s="102" t="s">
        <v>415</v>
      </c>
      <c r="C7156" s="102" t="s">
        <v>416</v>
      </c>
      <c r="D7156" s="102" t="s">
        <v>2837</v>
      </c>
      <c r="E7156" s="102" t="s">
        <v>306</v>
      </c>
      <c r="F7156" s="102" t="s">
        <v>306</v>
      </c>
    </row>
    <row r="7157" hidden="1">
      <c r="A7157" s="102" t="s">
        <v>2854</v>
      </c>
      <c r="B7157" s="102" t="s">
        <v>949</v>
      </c>
      <c r="C7157" s="102" t="s">
        <v>950</v>
      </c>
      <c r="D7157" s="102" t="s">
        <v>2823</v>
      </c>
      <c r="E7157" s="102" t="s">
        <v>453</v>
      </c>
      <c r="F7157" s="102" t="s">
        <v>453</v>
      </c>
    </row>
    <row r="7158" hidden="1">
      <c r="A7158" s="102" t="s">
        <v>2854</v>
      </c>
      <c r="B7158" s="102" t="s">
        <v>932</v>
      </c>
      <c r="C7158" s="102" t="s">
        <v>933</v>
      </c>
      <c r="D7158" s="102" t="s">
        <v>2823</v>
      </c>
      <c r="E7158" s="102" t="s">
        <v>453</v>
      </c>
      <c r="F7158" s="102" t="s">
        <v>453</v>
      </c>
    </row>
    <row r="7159" hidden="1">
      <c r="A7159" s="102" t="s">
        <v>2854</v>
      </c>
      <c r="B7159" s="102" t="s">
        <v>916</v>
      </c>
      <c r="C7159" s="102" t="s">
        <v>917</v>
      </c>
      <c r="D7159" s="102" t="s">
        <v>2823</v>
      </c>
      <c r="E7159" s="102" t="s">
        <v>453</v>
      </c>
      <c r="F7159" s="102" t="s">
        <v>453</v>
      </c>
    </row>
    <row r="7160" hidden="1">
      <c r="A7160" s="102" t="s">
        <v>2854</v>
      </c>
      <c r="B7160" s="102" t="s">
        <v>873</v>
      </c>
      <c r="C7160" s="102" t="s">
        <v>874</v>
      </c>
      <c r="D7160" s="102" t="s">
        <v>2823</v>
      </c>
      <c r="E7160" s="102" t="s">
        <v>453</v>
      </c>
      <c r="F7160" s="102" t="s">
        <v>453</v>
      </c>
    </row>
    <row r="7161" hidden="1">
      <c r="A7161" s="102" t="s">
        <v>2854</v>
      </c>
      <c r="B7161" s="102" t="s">
        <v>810</v>
      </c>
      <c r="C7161" s="102" t="s">
        <v>811</v>
      </c>
      <c r="D7161" s="102" t="s">
        <v>2823</v>
      </c>
      <c r="E7161" s="102" t="s">
        <v>453</v>
      </c>
      <c r="F7161" s="102" t="s">
        <v>453</v>
      </c>
    </row>
    <row r="7162" hidden="1">
      <c r="A7162" s="102" t="s">
        <v>2854</v>
      </c>
      <c r="B7162" s="102" t="s">
        <v>541</v>
      </c>
      <c r="C7162" s="102" t="s">
        <v>542</v>
      </c>
      <c r="D7162" s="102" t="s">
        <v>2823</v>
      </c>
      <c r="E7162" s="102" t="s">
        <v>453</v>
      </c>
      <c r="F7162" s="102" t="s">
        <v>453</v>
      </c>
    </row>
    <row r="7163" hidden="1">
      <c r="A7163" s="102" t="s">
        <v>2854</v>
      </c>
      <c r="B7163" s="102" t="s">
        <v>486</v>
      </c>
      <c r="C7163" s="102" t="s">
        <v>487</v>
      </c>
      <c r="D7163" s="102" t="s">
        <v>2823</v>
      </c>
      <c r="E7163" s="102" t="s">
        <v>453</v>
      </c>
      <c r="F7163" s="102" t="s">
        <v>453</v>
      </c>
    </row>
    <row r="7164" hidden="1">
      <c r="A7164" s="102" t="s">
        <v>2854</v>
      </c>
      <c r="B7164" s="102" t="s">
        <v>458</v>
      </c>
      <c r="C7164" s="102" t="s">
        <v>459</v>
      </c>
      <c r="D7164" s="102" t="s">
        <v>2823</v>
      </c>
      <c r="E7164" s="102" t="s">
        <v>453</v>
      </c>
      <c r="F7164" s="102" t="s">
        <v>453</v>
      </c>
    </row>
    <row r="7165" hidden="1">
      <c r="A7165" s="102" t="s">
        <v>2854</v>
      </c>
      <c r="B7165" s="102" t="s">
        <v>451</v>
      </c>
      <c r="C7165" s="102" t="s">
        <v>452</v>
      </c>
      <c r="D7165" s="102" t="s">
        <v>2823</v>
      </c>
      <c r="E7165" s="102" t="s">
        <v>453</v>
      </c>
      <c r="F7165" s="102" t="s">
        <v>453</v>
      </c>
    </row>
    <row r="7166" hidden="1">
      <c r="A7166" s="102" t="s">
        <v>3026</v>
      </c>
      <c r="B7166" s="102" t="s">
        <v>955</v>
      </c>
      <c r="C7166" s="102" t="s">
        <v>956</v>
      </c>
      <c r="D7166" s="191">
        <v>45782.0</v>
      </c>
      <c r="E7166" s="102" t="s">
        <v>293</v>
      </c>
      <c r="F7166" s="102" t="s">
        <v>293</v>
      </c>
    </row>
    <row r="7167" hidden="1">
      <c r="A7167" s="102" t="s">
        <v>3026</v>
      </c>
      <c r="B7167" s="102" t="s">
        <v>899</v>
      </c>
      <c r="C7167" s="102" t="s">
        <v>900</v>
      </c>
      <c r="D7167" s="191">
        <v>45782.0</v>
      </c>
      <c r="E7167" s="102" t="s">
        <v>293</v>
      </c>
      <c r="F7167" s="102" t="s">
        <v>293</v>
      </c>
    </row>
    <row r="7168" hidden="1">
      <c r="A7168" s="102" t="s">
        <v>3026</v>
      </c>
      <c r="B7168" s="102" t="s">
        <v>888</v>
      </c>
      <c r="C7168" s="102" t="s">
        <v>889</v>
      </c>
      <c r="D7168" s="191">
        <v>45782.0</v>
      </c>
      <c r="E7168" s="102" t="s">
        <v>293</v>
      </c>
      <c r="F7168" s="102" t="s">
        <v>293</v>
      </c>
    </row>
    <row r="7169" hidden="1">
      <c r="A7169" s="102" t="s">
        <v>3026</v>
      </c>
      <c r="B7169" s="102" t="s">
        <v>878</v>
      </c>
      <c r="C7169" s="102" t="s">
        <v>879</v>
      </c>
      <c r="D7169" s="191">
        <v>45782.0</v>
      </c>
      <c r="E7169" s="102" t="s">
        <v>293</v>
      </c>
      <c r="F7169" s="102" t="s">
        <v>293</v>
      </c>
    </row>
    <row r="7170" hidden="1">
      <c r="A7170" s="102" t="s">
        <v>3026</v>
      </c>
      <c r="B7170" s="102" t="s">
        <v>561</v>
      </c>
      <c r="C7170" s="102" t="s">
        <v>562</v>
      </c>
      <c r="D7170" s="191">
        <v>45782.0</v>
      </c>
      <c r="E7170" s="102" t="s">
        <v>293</v>
      </c>
      <c r="F7170" s="102" t="s">
        <v>293</v>
      </c>
    </row>
    <row r="7171" hidden="1">
      <c r="A7171" s="102" t="s">
        <v>2993</v>
      </c>
      <c r="B7171" s="102" t="s">
        <v>849</v>
      </c>
      <c r="C7171" s="102" t="s">
        <v>850</v>
      </c>
      <c r="D7171" s="191">
        <v>45813.0</v>
      </c>
      <c r="E7171" s="102" t="s">
        <v>306</v>
      </c>
      <c r="F7171" s="102" t="s">
        <v>306</v>
      </c>
    </row>
    <row r="7172" hidden="1">
      <c r="A7172" s="102" t="s">
        <v>2993</v>
      </c>
      <c r="B7172" s="102" t="s">
        <v>681</v>
      </c>
      <c r="C7172" s="102" t="s">
        <v>682</v>
      </c>
      <c r="D7172" s="191">
        <v>45813.0</v>
      </c>
      <c r="E7172" s="102" t="s">
        <v>306</v>
      </c>
      <c r="F7172" s="102" t="s">
        <v>306</v>
      </c>
    </row>
    <row r="7173" hidden="1">
      <c r="A7173" s="102" t="s">
        <v>2993</v>
      </c>
      <c r="B7173" s="102" t="s">
        <v>670</v>
      </c>
      <c r="C7173" s="102" t="s">
        <v>671</v>
      </c>
      <c r="D7173" s="191">
        <v>45813.0</v>
      </c>
      <c r="E7173" s="102" t="s">
        <v>306</v>
      </c>
      <c r="F7173" s="102" t="s">
        <v>306</v>
      </c>
    </row>
    <row r="7174" hidden="1">
      <c r="A7174" s="102" t="s">
        <v>2993</v>
      </c>
      <c r="B7174" s="102" t="s">
        <v>418</v>
      </c>
      <c r="C7174" s="102" t="s">
        <v>419</v>
      </c>
      <c r="D7174" s="191">
        <v>45813.0</v>
      </c>
      <c r="E7174" s="102" t="s">
        <v>306</v>
      </c>
      <c r="F7174" s="102" t="s">
        <v>306</v>
      </c>
    </row>
    <row r="7175" hidden="1">
      <c r="A7175" s="102" t="s">
        <v>2993</v>
      </c>
      <c r="B7175" s="102" t="s">
        <v>415</v>
      </c>
      <c r="C7175" s="102" t="s">
        <v>416</v>
      </c>
      <c r="D7175" s="191">
        <v>45813.0</v>
      </c>
      <c r="E7175" s="102" t="s">
        <v>306</v>
      </c>
      <c r="F7175" s="102" t="s">
        <v>306</v>
      </c>
    </row>
    <row r="7176" hidden="1">
      <c r="A7176" s="102" t="s">
        <v>2993</v>
      </c>
      <c r="B7176" s="102" t="s">
        <v>408</v>
      </c>
      <c r="C7176" s="102" t="s">
        <v>409</v>
      </c>
      <c r="D7176" s="172">
        <v>45813.0</v>
      </c>
      <c r="E7176" s="102" t="s">
        <v>306</v>
      </c>
      <c r="F7176" s="102" t="s">
        <v>306</v>
      </c>
    </row>
    <row r="7177" hidden="1">
      <c r="A7177" s="102" t="s">
        <v>2993</v>
      </c>
      <c r="B7177" s="102" t="s">
        <v>330</v>
      </c>
      <c r="C7177" s="102" t="s">
        <v>331</v>
      </c>
      <c r="D7177" s="191">
        <v>45813.0</v>
      </c>
      <c r="E7177" s="102" t="s">
        <v>306</v>
      </c>
      <c r="F7177" s="102" t="s">
        <v>306</v>
      </c>
    </row>
    <row r="7178" hidden="1">
      <c r="A7178" s="102" t="s">
        <v>2985</v>
      </c>
      <c r="B7178" s="102" t="s">
        <v>929</v>
      </c>
      <c r="C7178" s="102" t="s">
        <v>930</v>
      </c>
      <c r="D7178" s="191">
        <v>45843.0</v>
      </c>
      <c r="E7178" s="102" t="s">
        <v>225</v>
      </c>
      <c r="F7178" s="102" t="s">
        <v>327</v>
      </c>
    </row>
    <row r="7179" hidden="1">
      <c r="A7179" s="102" t="s">
        <v>2985</v>
      </c>
      <c r="B7179" s="102" t="s">
        <v>892</v>
      </c>
      <c r="C7179" s="102" t="s">
        <v>893</v>
      </c>
      <c r="D7179" s="191">
        <v>45843.0</v>
      </c>
      <c r="E7179" s="102" t="s">
        <v>327</v>
      </c>
      <c r="F7179" s="102" t="s">
        <v>327</v>
      </c>
    </row>
    <row r="7180" hidden="1">
      <c r="A7180" s="102" t="s">
        <v>2985</v>
      </c>
      <c r="B7180" s="102" t="s">
        <v>830</v>
      </c>
      <c r="C7180" s="102" t="s">
        <v>831</v>
      </c>
      <c r="D7180" s="191">
        <v>45843.0</v>
      </c>
      <c r="E7180" s="102" t="s">
        <v>327</v>
      </c>
      <c r="F7180" s="102" t="s">
        <v>327</v>
      </c>
    </row>
    <row r="7181" hidden="1">
      <c r="A7181" s="102" t="s">
        <v>2985</v>
      </c>
      <c r="B7181" s="102" t="s">
        <v>405</v>
      </c>
      <c r="C7181" s="102" t="s">
        <v>406</v>
      </c>
      <c r="D7181" s="191">
        <v>45843.0</v>
      </c>
      <c r="E7181" s="102" t="s">
        <v>327</v>
      </c>
      <c r="F7181" s="102" t="s">
        <v>327</v>
      </c>
    </row>
    <row r="7182" hidden="1">
      <c r="A7182" s="102" t="s">
        <v>2985</v>
      </c>
      <c r="B7182" s="102" t="s">
        <v>376</v>
      </c>
      <c r="C7182" s="102" t="s">
        <v>377</v>
      </c>
      <c r="D7182" s="191">
        <v>45843.0</v>
      </c>
      <c r="E7182" s="102" t="s">
        <v>327</v>
      </c>
      <c r="F7182" s="102" t="s">
        <v>327</v>
      </c>
    </row>
    <row r="7183" hidden="1">
      <c r="A7183" s="102" t="s">
        <v>2985</v>
      </c>
      <c r="B7183" s="102" t="s">
        <v>353</v>
      </c>
      <c r="C7183" s="102" t="s">
        <v>354</v>
      </c>
      <c r="D7183" s="191">
        <v>45843.0</v>
      </c>
      <c r="E7183" s="102" t="s">
        <v>327</v>
      </c>
      <c r="F7183" s="102" t="s">
        <v>327</v>
      </c>
    </row>
    <row r="7184" hidden="1">
      <c r="A7184" s="102" t="s">
        <v>2985</v>
      </c>
      <c r="B7184" s="102" t="s">
        <v>333</v>
      </c>
      <c r="C7184" s="102" t="s">
        <v>268</v>
      </c>
      <c r="D7184" s="191">
        <v>45843.0</v>
      </c>
      <c r="E7184" s="102" t="s">
        <v>327</v>
      </c>
      <c r="F7184" s="102" t="s">
        <v>327</v>
      </c>
    </row>
    <row r="7185" hidden="1">
      <c r="A7185" s="102" t="s">
        <v>2955</v>
      </c>
      <c r="B7185" s="102" t="s">
        <v>823</v>
      </c>
      <c r="C7185" s="102" t="s">
        <v>824</v>
      </c>
      <c r="D7185" s="106">
        <v>45843.0</v>
      </c>
      <c r="E7185" s="102" t="s">
        <v>86</v>
      </c>
      <c r="F7185" s="102" t="s">
        <v>86</v>
      </c>
    </row>
    <row r="7186" hidden="1">
      <c r="A7186" s="102" t="s">
        <v>2955</v>
      </c>
      <c r="B7186" s="102" t="s">
        <v>96</v>
      </c>
      <c r="C7186" s="102" t="s">
        <v>97</v>
      </c>
      <c r="D7186" s="191">
        <v>45843.0</v>
      </c>
      <c r="E7186" s="102" t="s">
        <v>86</v>
      </c>
      <c r="F7186" s="102" t="s">
        <v>86</v>
      </c>
    </row>
    <row r="7187" hidden="1">
      <c r="A7187" s="102" t="s">
        <v>2955</v>
      </c>
      <c r="B7187" s="102" t="s">
        <v>79</v>
      </c>
      <c r="C7187" s="102" t="s">
        <v>80</v>
      </c>
      <c r="D7187" s="191">
        <v>45843.0</v>
      </c>
      <c r="E7187" s="102" t="s">
        <v>86</v>
      </c>
      <c r="F7187" s="102" t="s">
        <v>86</v>
      </c>
    </row>
    <row r="7188" hidden="1">
      <c r="A7188" s="102" t="s">
        <v>2921</v>
      </c>
      <c r="B7188" s="102" t="s">
        <v>768</v>
      </c>
      <c r="C7188" s="102" t="s">
        <v>769</v>
      </c>
      <c r="D7188" s="191">
        <v>45843.0</v>
      </c>
      <c r="E7188" s="102" t="s">
        <v>141</v>
      </c>
      <c r="F7188" s="102" t="s">
        <v>141</v>
      </c>
    </row>
    <row r="7189" hidden="1">
      <c r="A7189" s="102" t="s">
        <v>2921</v>
      </c>
      <c r="B7189" s="102" t="s">
        <v>719</v>
      </c>
      <c r="C7189" s="102" t="s">
        <v>720</v>
      </c>
      <c r="D7189" s="191">
        <v>45843.0</v>
      </c>
      <c r="E7189" s="102" t="s">
        <v>141</v>
      </c>
      <c r="F7189" s="102" t="s">
        <v>141</v>
      </c>
    </row>
    <row r="7190" hidden="1">
      <c r="A7190" s="102" t="s">
        <v>2921</v>
      </c>
      <c r="B7190" s="102" t="s">
        <v>160</v>
      </c>
      <c r="C7190" s="102" t="s">
        <v>161</v>
      </c>
      <c r="D7190" s="191">
        <v>45843.0</v>
      </c>
      <c r="E7190" s="102" t="s">
        <v>141</v>
      </c>
      <c r="F7190" s="102" t="s">
        <v>141</v>
      </c>
    </row>
    <row r="7191" hidden="1">
      <c r="A7191" s="102" t="s">
        <v>2921</v>
      </c>
      <c r="B7191" s="102" t="s">
        <v>147</v>
      </c>
      <c r="C7191" s="102" t="s">
        <v>148</v>
      </c>
      <c r="D7191" s="191">
        <v>45843.0</v>
      </c>
      <c r="E7191" s="102" t="s">
        <v>141</v>
      </c>
      <c r="F7191" s="102" t="s">
        <v>141</v>
      </c>
    </row>
    <row r="7192" hidden="1">
      <c r="A7192" s="102" t="s">
        <v>2920</v>
      </c>
      <c r="B7192" s="102" t="s">
        <v>768</v>
      </c>
      <c r="C7192" s="102" t="s">
        <v>769</v>
      </c>
      <c r="D7192" s="191">
        <v>45782.0</v>
      </c>
      <c r="E7192" s="102" t="s">
        <v>141</v>
      </c>
      <c r="F7192" s="102" t="s">
        <v>141</v>
      </c>
    </row>
    <row r="7193" hidden="1">
      <c r="A7193" s="102" t="s">
        <v>2920</v>
      </c>
      <c r="B7193" s="102" t="s">
        <v>719</v>
      </c>
      <c r="C7193" s="102" t="s">
        <v>720</v>
      </c>
      <c r="D7193" s="191">
        <v>45782.0</v>
      </c>
      <c r="E7193" s="102" t="s">
        <v>141</v>
      </c>
      <c r="F7193" s="102" t="s">
        <v>141</v>
      </c>
    </row>
    <row r="7194" hidden="1">
      <c r="A7194" s="102" t="s">
        <v>2920</v>
      </c>
      <c r="B7194" s="102" t="s">
        <v>160</v>
      </c>
      <c r="C7194" s="102" t="s">
        <v>161</v>
      </c>
      <c r="D7194" s="191">
        <v>45782.0</v>
      </c>
      <c r="E7194" s="102" t="s">
        <v>141</v>
      </c>
      <c r="F7194" s="102" t="s">
        <v>141</v>
      </c>
    </row>
    <row r="7195" hidden="1">
      <c r="A7195" s="102" t="s">
        <v>2920</v>
      </c>
      <c r="B7195" s="102" t="s">
        <v>147</v>
      </c>
      <c r="C7195" s="102" t="s">
        <v>148</v>
      </c>
      <c r="D7195" s="191">
        <v>45782.0</v>
      </c>
      <c r="E7195" s="102" t="s">
        <v>141</v>
      </c>
      <c r="F7195" s="102" t="s">
        <v>141</v>
      </c>
    </row>
    <row r="7196" hidden="1">
      <c r="A7196" s="102" t="s">
        <v>2963</v>
      </c>
      <c r="B7196" s="102" t="s">
        <v>946</v>
      </c>
      <c r="C7196" s="102" t="s">
        <v>947</v>
      </c>
      <c r="D7196" s="191">
        <v>45843.0</v>
      </c>
      <c r="E7196" s="102" t="s">
        <v>27</v>
      </c>
      <c r="F7196" s="102" t="s">
        <v>27</v>
      </c>
    </row>
    <row r="7197" hidden="1">
      <c r="A7197" s="102" t="s">
        <v>2963</v>
      </c>
      <c r="B7197" s="102" t="s">
        <v>943</v>
      </c>
      <c r="C7197" s="102" t="s">
        <v>944</v>
      </c>
      <c r="D7197" s="191">
        <v>45843.0</v>
      </c>
      <c r="E7197" s="102" t="s">
        <v>27</v>
      </c>
      <c r="F7197" s="102" t="s">
        <v>27</v>
      </c>
    </row>
    <row r="7198" hidden="1">
      <c r="A7198" s="102" t="s">
        <v>2963</v>
      </c>
      <c r="B7198" s="102" t="s">
        <v>53</v>
      </c>
      <c r="C7198" s="102" t="s">
        <v>54</v>
      </c>
      <c r="D7198" s="191">
        <v>45843.0</v>
      </c>
      <c r="E7198" s="102" t="s">
        <v>27</v>
      </c>
      <c r="F7198" s="102" t="s">
        <v>27</v>
      </c>
    </row>
    <row r="7199" hidden="1">
      <c r="A7199" s="102" t="s">
        <v>2963</v>
      </c>
      <c r="B7199" s="102" t="s">
        <v>31</v>
      </c>
      <c r="C7199" s="102" t="s">
        <v>32</v>
      </c>
      <c r="D7199" s="191">
        <v>45843.0</v>
      </c>
      <c r="E7199" s="102" t="s">
        <v>27</v>
      </c>
      <c r="F7199" s="102" t="s">
        <v>27</v>
      </c>
    </row>
    <row r="7200" hidden="1">
      <c r="A7200" s="102" t="s">
        <v>2963</v>
      </c>
      <c r="B7200" s="102" t="s">
        <v>23</v>
      </c>
      <c r="C7200" s="102" t="s">
        <v>25</v>
      </c>
      <c r="D7200" s="191">
        <v>45843.0</v>
      </c>
      <c r="E7200" s="102" t="s">
        <v>27</v>
      </c>
      <c r="F7200" s="102" t="s">
        <v>27</v>
      </c>
    </row>
    <row r="7201" hidden="1">
      <c r="A7201" s="102" t="s">
        <v>3003</v>
      </c>
      <c r="B7201" s="102" t="s">
        <v>854</v>
      </c>
      <c r="C7201" s="102" t="s">
        <v>855</v>
      </c>
      <c r="D7201" s="191">
        <v>45843.0</v>
      </c>
      <c r="E7201" s="102" t="s">
        <v>439</v>
      </c>
      <c r="F7201" s="102" t="s">
        <v>439</v>
      </c>
    </row>
    <row r="7202" hidden="1">
      <c r="A7202" s="102" t="s">
        <v>3003</v>
      </c>
      <c r="B7202" s="102" t="s">
        <v>834</v>
      </c>
      <c r="C7202" s="102" t="s">
        <v>835</v>
      </c>
      <c r="D7202" s="191">
        <v>45843.0</v>
      </c>
      <c r="E7202" s="102" t="s">
        <v>439</v>
      </c>
      <c r="F7202" s="102" t="s">
        <v>439</v>
      </c>
    </row>
    <row r="7203" hidden="1">
      <c r="A7203" s="102" t="s">
        <v>3003</v>
      </c>
      <c r="B7203" s="102" t="s">
        <v>808</v>
      </c>
      <c r="C7203" s="102" t="s">
        <v>809</v>
      </c>
      <c r="D7203" s="191">
        <v>45843.0</v>
      </c>
      <c r="E7203" s="102" t="s">
        <v>439</v>
      </c>
      <c r="F7203" s="102" t="s">
        <v>439</v>
      </c>
    </row>
    <row r="7204" hidden="1">
      <c r="A7204" s="102" t="s">
        <v>3003</v>
      </c>
      <c r="B7204" s="102" t="s">
        <v>781</v>
      </c>
      <c r="C7204" s="102" t="s">
        <v>782</v>
      </c>
      <c r="D7204" s="191">
        <v>45843.0</v>
      </c>
      <c r="E7204" s="102" t="s">
        <v>439</v>
      </c>
      <c r="F7204" s="102" t="s">
        <v>439</v>
      </c>
    </row>
    <row r="7205" hidden="1">
      <c r="A7205" s="102" t="s">
        <v>3003</v>
      </c>
      <c r="B7205" s="102" t="s">
        <v>684</v>
      </c>
      <c r="C7205" s="102" t="s">
        <v>685</v>
      </c>
      <c r="D7205" s="191">
        <v>45843.0</v>
      </c>
      <c r="E7205" s="102" t="s">
        <v>439</v>
      </c>
      <c r="F7205" s="102" t="s">
        <v>439</v>
      </c>
    </row>
    <row r="7206" hidden="1">
      <c r="A7206" s="102" t="s">
        <v>3003</v>
      </c>
      <c r="B7206" s="102" t="s">
        <v>674</v>
      </c>
      <c r="C7206" s="102" t="s">
        <v>675</v>
      </c>
      <c r="D7206" s="191">
        <v>45843.0</v>
      </c>
      <c r="E7206" s="102" t="s">
        <v>439</v>
      </c>
      <c r="F7206" s="102" t="s">
        <v>439</v>
      </c>
    </row>
    <row r="7207" hidden="1">
      <c r="A7207" s="102" t="s">
        <v>3003</v>
      </c>
      <c r="B7207" s="102" t="s">
        <v>444</v>
      </c>
      <c r="C7207" s="102" t="s">
        <v>445</v>
      </c>
      <c r="D7207" s="191">
        <v>45843.0</v>
      </c>
      <c r="E7207" s="102" t="s">
        <v>439</v>
      </c>
      <c r="F7207" s="102" t="s">
        <v>439</v>
      </c>
    </row>
    <row r="7208" hidden="1">
      <c r="A7208" s="102" t="s">
        <v>3027</v>
      </c>
      <c r="B7208" s="102" t="s">
        <v>955</v>
      </c>
      <c r="C7208" s="102" t="s">
        <v>956</v>
      </c>
      <c r="D7208" s="191">
        <v>45874.0</v>
      </c>
      <c r="E7208" s="102" t="s">
        <v>293</v>
      </c>
      <c r="F7208" s="102" t="s">
        <v>293</v>
      </c>
    </row>
    <row r="7209" hidden="1">
      <c r="A7209" s="102" t="s">
        <v>3027</v>
      </c>
      <c r="B7209" s="102" t="s">
        <v>567</v>
      </c>
      <c r="C7209" s="102" t="s">
        <v>568</v>
      </c>
      <c r="D7209" s="191">
        <v>45874.0</v>
      </c>
      <c r="E7209" s="102" t="s">
        <v>293</v>
      </c>
      <c r="F7209" s="102" t="s">
        <v>293</v>
      </c>
    </row>
    <row r="7210" hidden="1">
      <c r="A7210" s="102" t="s">
        <v>2933</v>
      </c>
      <c r="B7210" s="102" t="s">
        <v>902</v>
      </c>
      <c r="C7210" s="102" t="s">
        <v>903</v>
      </c>
      <c r="D7210" s="191">
        <v>45905.0</v>
      </c>
      <c r="E7210" s="102" t="s">
        <v>50</v>
      </c>
      <c r="F7210" s="102" t="s">
        <v>50</v>
      </c>
    </row>
    <row r="7211" hidden="1">
      <c r="A7211" s="102" t="s">
        <v>2933</v>
      </c>
      <c r="B7211" s="102" t="s">
        <v>783</v>
      </c>
      <c r="C7211" s="102" t="s">
        <v>784</v>
      </c>
      <c r="D7211" s="191">
        <v>45905.0</v>
      </c>
      <c r="E7211" s="102" t="s">
        <v>50</v>
      </c>
      <c r="F7211" s="102" t="s">
        <v>50</v>
      </c>
    </row>
    <row r="7212" hidden="1">
      <c r="A7212" s="102" t="s">
        <v>2933</v>
      </c>
      <c r="B7212" s="102" t="s">
        <v>665</v>
      </c>
      <c r="C7212" s="102" t="s">
        <v>666</v>
      </c>
      <c r="D7212" s="191">
        <v>45905.0</v>
      </c>
      <c r="E7212" s="102" t="s">
        <v>50</v>
      </c>
      <c r="F7212" s="102" t="s">
        <v>50</v>
      </c>
    </row>
    <row r="7213" hidden="1">
      <c r="A7213" s="102" t="s">
        <v>2933</v>
      </c>
      <c r="B7213" s="102" t="s">
        <v>183</v>
      </c>
      <c r="C7213" s="102" t="s">
        <v>184</v>
      </c>
      <c r="D7213" s="191">
        <v>45905.0</v>
      </c>
      <c r="E7213" s="102" t="s">
        <v>50</v>
      </c>
      <c r="F7213" s="102" t="s">
        <v>50</v>
      </c>
    </row>
    <row r="7214" hidden="1">
      <c r="A7214" s="102" t="s">
        <v>2933</v>
      </c>
      <c r="B7214" s="102" t="s">
        <v>174</v>
      </c>
      <c r="C7214" s="102" t="s">
        <v>175</v>
      </c>
      <c r="D7214" s="191">
        <v>45905.0</v>
      </c>
      <c r="E7214" s="102" t="s">
        <v>50</v>
      </c>
      <c r="F7214" s="102" t="s">
        <v>50</v>
      </c>
    </row>
    <row r="7215" hidden="1">
      <c r="A7215" s="102" t="s">
        <v>2933</v>
      </c>
      <c r="B7215" s="102" t="s">
        <v>135</v>
      </c>
      <c r="C7215" s="102" t="s">
        <v>136</v>
      </c>
      <c r="D7215" s="191">
        <v>45905.0</v>
      </c>
      <c r="E7215" s="102" t="s">
        <v>114</v>
      </c>
      <c r="F7215" s="102" t="s">
        <v>50</v>
      </c>
    </row>
    <row r="7216" hidden="1">
      <c r="A7216" s="102" t="s">
        <v>2933</v>
      </c>
      <c r="B7216" s="102" t="s">
        <v>48</v>
      </c>
      <c r="C7216" s="102" t="s">
        <v>49</v>
      </c>
      <c r="D7216" s="191">
        <v>45905.0</v>
      </c>
      <c r="E7216" s="102" t="s">
        <v>50</v>
      </c>
      <c r="F7216" s="102" t="s">
        <v>50</v>
      </c>
    </row>
    <row r="7217" hidden="1">
      <c r="A7217" s="102" t="s">
        <v>2986</v>
      </c>
      <c r="B7217" s="102" t="s">
        <v>830</v>
      </c>
      <c r="C7217" s="102" t="s">
        <v>831</v>
      </c>
      <c r="D7217" s="191">
        <v>45905.0</v>
      </c>
      <c r="E7217" s="102" t="s">
        <v>327</v>
      </c>
      <c r="F7217" s="102" t="s">
        <v>327</v>
      </c>
    </row>
    <row r="7218" hidden="1">
      <c r="A7218" s="102" t="s">
        <v>2986</v>
      </c>
      <c r="B7218" s="102" t="s">
        <v>405</v>
      </c>
      <c r="C7218" s="102" t="s">
        <v>406</v>
      </c>
      <c r="D7218" s="191">
        <v>45905.0</v>
      </c>
      <c r="E7218" s="102" t="s">
        <v>327</v>
      </c>
      <c r="F7218" s="102" t="s">
        <v>327</v>
      </c>
    </row>
    <row r="7219" hidden="1">
      <c r="A7219" s="102" t="s">
        <v>2986</v>
      </c>
      <c r="B7219" s="102" t="s">
        <v>353</v>
      </c>
      <c r="C7219" s="102" t="s">
        <v>354</v>
      </c>
      <c r="D7219" s="191">
        <v>45905.0</v>
      </c>
      <c r="E7219" s="102" t="s">
        <v>327</v>
      </c>
      <c r="F7219" s="102" t="s">
        <v>327</v>
      </c>
    </row>
    <row r="7220" hidden="1">
      <c r="A7220" s="102" t="s">
        <v>2986</v>
      </c>
      <c r="B7220" s="102" t="s">
        <v>333</v>
      </c>
      <c r="C7220" s="102" t="s">
        <v>268</v>
      </c>
      <c r="D7220" s="191">
        <v>45905.0</v>
      </c>
      <c r="E7220" s="102" t="s">
        <v>327</v>
      </c>
      <c r="F7220" s="102" t="s">
        <v>327</v>
      </c>
    </row>
    <row r="7221" hidden="1">
      <c r="A7221" s="102" t="s">
        <v>2956</v>
      </c>
      <c r="B7221" s="102" t="s">
        <v>880</v>
      </c>
      <c r="C7221" s="102" t="s">
        <v>881</v>
      </c>
      <c r="D7221" s="191">
        <v>45905.0</v>
      </c>
      <c r="E7221" s="102" t="s">
        <v>86</v>
      </c>
      <c r="F7221" s="102" t="s">
        <v>86</v>
      </c>
    </row>
    <row r="7222" hidden="1">
      <c r="A7222" s="102" t="s">
        <v>2956</v>
      </c>
      <c r="B7222" s="102" t="s">
        <v>823</v>
      </c>
      <c r="C7222" s="102" t="s">
        <v>824</v>
      </c>
      <c r="D7222" s="106">
        <v>45905.0</v>
      </c>
      <c r="E7222" s="102" t="s">
        <v>86</v>
      </c>
      <c r="F7222" s="102" t="s">
        <v>86</v>
      </c>
    </row>
    <row r="7223" hidden="1">
      <c r="A7223" s="102" t="s">
        <v>2956</v>
      </c>
      <c r="B7223" s="102" t="s">
        <v>135</v>
      </c>
      <c r="C7223" s="102" t="s">
        <v>136</v>
      </c>
      <c r="D7223" s="191">
        <v>45905.0</v>
      </c>
      <c r="E7223" s="102" t="s">
        <v>114</v>
      </c>
      <c r="F7223" s="102" t="s">
        <v>86</v>
      </c>
    </row>
    <row r="7224" hidden="1">
      <c r="A7224" s="102" t="s">
        <v>2956</v>
      </c>
      <c r="B7224" s="102" t="s">
        <v>96</v>
      </c>
      <c r="C7224" s="102" t="s">
        <v>97</v>
      </c>
      <c r="D7224" s="191">
        <v>45905.0</v>
      </c>
      <c r="E7224" s="102" t="s">
        <v>86</v>
      </c>
      <c r="F7224" s="102" t="s">
        <v>86</v>
      </c>
    </row>
    <row r="7225" hidden="1">
      <c r="A7225" s="102" t="s">
        <v>2956</v>
      </c>
      <c r="B7225" s="102" t="s">
        <v>79</v>
      </c>
      <c r="C7225" s="102" t="s">
        <v>80</v>
      </c>
      <c r="D7225" s="191">
        <v>45905.0</v>
      </c>
      <c r="E7225" s="102" t="s">
        <v>86</v>
      </c>
      <c r="F7225" s="102" t="s">
        <v>86</v>
      </c>
    </row>
    <row r="7226" hidden="1">
      <c r="A7226" s="102" t="s">
        <v>3004</v>
      </c>
      <c r="B7226" s="102" t="s">
        <v>866</v>
      </c>
      <c r="C7226" s="102" t="s">
        <v>867</v>
      </c>
      <c r="D7226" s="191">
        <v>45905.0</v>
      </c>
      <c r="E7226" s="102" t="s">
        <v>439</v>
      </c>
      <c r="F7226" s="102" t="s">
        <v>439</v>
      </c>
    </row>
    <row r="7227" hidden="1">
      <c r="A7227" s="102" t="s">
        <v>3004</v>
      </c>
      <c r="B7227" s="102" t="s">
        <v>854</v>
      </c>
      <c r="C7227" s="102" t="s">
        <v>855</v>
      </c>
      <c r="D7227" s="191">
        <v>45905.0</v>
      </c>
      <c r="E7227" s="102" t="s">
        <v>439</v>
      </c>
      <c r="F7227" s="102" t="s">
        <v>439</v>
      </c>
    </row>
    <row r="7228" hidden="1">
      <c r="A7228" s="102" t="s">
        <v>3004</v>
      </c>
      <c r="B7228" s="102" t="s">
        <v>808</v>
      </c>
      <c r="C7228" s="102" t="s">
        <v>809</v>
      </c>
      <c r="D7228" s="191">
        <v>45905.0</v>
      </c>
      <c r="E7228" s="102" t="s">
        <v>439</v>
      </c>
      <c r="F7228" s="102" t="s">
        <v>439</v>
      </c>
    </row>
    <row r="7229" hidden="1">
      <c r="A7229" s="102" t="s">
        <v>3004</v>
      </c>
      <c r="B7229" s="102" t="s">
        <v>781</v>
      </c>
      <c r="C7229" s="102" t="s">
        <v>782</v>
      </c>
      <c r="D7229" s="191">
        <v>45905.0</v>
      </c>
      <c r="E7229" s="102" t="s">
        <v>439</v>
      </c>
      <c r="F7229" s="102" t="s">
        <v>439</v>
      </c>
    </row>
    <row r="7230" hidden="1">
      <c r="A7230" s="102" t="s">
        <v>3004</v>
      </c>
      <c r="B7230" s="102" t="s">
        <v>684</v>
      </c>
      <c r="C7230" s="102" t="s">
        <v>685</v>
      </c>
      <c r="D7230" s="191">
        <v>45905.0</v>
      </c>
      <c r="E7230" s="102" t="s">
        <v>439</v>
      </c>
      <c r="F7230" s="102" t="s">
        <v>439</v>
      </c>
    </row>
    <row r="7231" hidden="1">
      <c r="A7231" s="102" t="s">
        <v>3004</v>
      </c>
      <c r="B7231" s="102" t="s">
        <v>674</v>
      </c>
      <c r="C7231" s="102" t="s">
        <v>675</v>
      </c>
      <c r="D7231" s="191">
        <v>45905.0</v>
      </c>
      <c r="E7231" s="102" t="s">
        <v>439</v>
      </c>
      <c r="F7231" s="102" t="s">
        <v>439</v>
      </c>
    </row>
    <row r="7232" hidden="1">
      <c r="A7232" s="102" t="s">
        <v>3004</v>
      </c>
      <c r="B7232" s="102" t="s">
        <v>444</v>
      </c>
      <c r="C7232" s="102" t="s">
        <v>445</v>
      </c>
      <c r="D7232" s="191">
        <v>45905.0</v>
      </c>
      <c r="E7232" s="102" t="s">
        <v>439</v>
      </c>
      <c r="F7232" s="102" t="s">
        <v>439</v>
      </c>
    </row>
    <row r="7233" hidden="1">
      <c r="A7233" s="102" t="s">
        <v>2945</v>
      </c>
      <c r="B7233" s="102" t="s">
        <v>952</v>
      </c>
      <c r="C7233" s="102" t="s">
        <v>953</v>
      </c>
      <c r="D7233" s="191">
        <v>45935.0</v>
      </c>
      <c r="E7233" s="102" t="s">
        <v>114</v>
      </c>
      <c r="F7233" s="102" t="s">
        <v>114</v>
      </c>
    </row>
    <row r="7234" hidden="1">
      <c r="A7234" s="102" t="s">
        <v>2945</v>
      </c>
      <c r="B7234" s="102" t="s">
        <v>171</v>
      </c>
      <c r="C7234" s="102" t="s">
        <v>172</v>
      </c>
      <c r="D7234" s="191">
        <v>45935.0</v>
      </c>
      <c r="E7234" s="102" t="s">
        <v>50</v>
      </c>
      <c r="F7234" s="102" t="s">
        <v>114</v>
      </c>
    </row>
    <row r="7235" hidden="1">
      <c r="A7235" s="102" t="s">
        <v>2945</v>
      </c>
      <c r="B7235" s="102" t="s">
        <v>135</v>
      </c>
      <c r="C7235" s="102" t="s">
        <v>136</v>
      </c>
      <c r="D7235" s="191">
        <v>45935.0</v>
      </c>
      <c r="E7235" s="102" t="s">
        <v>114</v>
      </c>
      <c r="F7235" s="102" t="s">
        <v>114</v>
      </c>
    </row>
    <row r="7236" hidden="1">
      <c r="A7236" s="102" t="s">
        <v>2945</v>
      </c>
      <c r="B7236" s="102" t="s">
        <v>48</v>
      </c>
      <c r="C7236" s="102" t="s">
        <v>49</v>
      </c>
      <c r="D7236" s="191">
        <v>45935.0</v>
      </c>
      <c r="E7236" s="102" t="s">
        <v>50</v>
      </c>
      <c r="F7236" s="102" t="s">
        <v>114</v>
      </c>
    </row>
    <row r="7237" hidden="1">
      <c r="A7237" s="102" t="s">
        <v>2971</v>
      </c>
      <c r="B7237" s="102" t="s">
        <v>929</v>
      </c>
      <c r="C7237" s="102" t="s">
        <v>930</v>
      </c>
      <c r="D7237" s="191">
        <v>45935.0</v>
      </c>
      <c r="E7237" s="102" t="s">
        <v>225</v>
      </c>
      <c r="F7237" s="102" t="s">
        <v>225</v>
      </c>
    </row>
    <row r="7238" hidden="1">
      <c r="A7238" s="102" t="s">
        <v>2971</v>
      </c>
      <c r="B7238" s="102" t="s">
        <v>906</v>
      </c>
      <c r="C7238" s="102" t="s">
        <v>907</v>
      </c>
      <c r="D7238" s="191">
        <v>45935.0</v>
      </c>
      <c r="E7238" s="102" t="s">
        <v>225</v>
      </c>
      <c r="F7238" s="102" t="s">
        <v>225</v>
      </c>
    </row>
    <row r="7239" hidden="1">
      <c r="A7239" s="102" t="s">
        <v>2971</v>
      </c>
      <c r="B7239" s="102" t="s">
        <v>870</v>
      </c>
      <c r="C7239" s="102" t="s">
        <v>871</v>
      </c>
      <c r="D7239" s="191">
        <v>45935.0</v>
      </c>
      <c r="E7239" s="102" t="s">
        <v>306</v>
      </c>
      <c r="F7239" s="102" t="s">
        <v>225</v>
      </c>
    </row>
    <row r="7240">
      <c r="A7240" s="102" t="s">
        <v>2971</v>
      </c>
      <c r="B7240" s="102" t="s">
        <v>621</v>
      </c>
      <c r="C7240" s="102" t="s">
        <v>622</v>
      </c>
      <c r="D7240" s="191">
        <v>45935.0</v>
      </c>
      <c r="E7240" s="102" t="s">
        <v>225</v>
      </c>
      <c r="F7240" s="102" t="s">
        <v>225</v>
      </c>
    </row>
    <row r="7241" hidden="1">
      <c r="A7241" s="102" t="s">
        <v>2971</v>
      </c>
      <c r="B7241" s="102" t="s">
        <v>373</v>
      </c>
      <c r="C7241" s="102" t="s">
        <v>374</v>
      </c>
      <c r="D7241" s="191">
        <v>45935.0</v>
      </c>
      <c r="E7241" s="102" t="s">
        <v>232</v>
      </c>
      <c r="F7241" s="102" t="s">
        <v>225</v>
      </c>
    </row>
    <row r="7242" hidden="1">
      <c r="A7242" s="102" t="s">
        <v>2971</v>
      </c>
      <c r="B7242" s="102" t="s">
        <v>369</v>
      </c>
      <c r="C7242" s="102" t="s">
        <v>39</v>
      </c>
      <c r="D7242" s="191">
        <v>45935.0</v>
      </c>
      <c r="E7242" s="102" t="s">
        <v>225</v>
      </c>
      <c r="F7242" s="102" t="s">
        <v>225</v>
      </c>
    </row>
    <row r="7243" hidden="1">
      <c r="A7243" s="102" t="s">
        <v>2971</v>
      </c>
      <c r="B7243" s="102" t="s">
        <v>361</v>
      </c>
      <c r="C7243" s="102" t="s">
        <v>362</v>
      </c>
      <c r="D7243" s="191">
        <v>45935.0</v>
      </c>
      <c r="E7243" s="102" t="s">
        <v>225</v>
      </c>
      <c r="F7243" s="102" t="s">
        <v>225</v>
      </c>
    </row>
    <row r="7244" hidden="1">
      <c r="A7244" s="102" t="s">
        <v>2971</v>
      </c>
      <c r="B7244" s="102" t="s">
        <v>357</v>
      </c>
      <c r="C7244" s="102" t="s">
        <v>358</v>
      </c>
      <c r="D7244" s="191">
        <v>45935.0</v>
      </c>
      <c r="E7244" s="102" t="s">
        <v>225</v>
      </c>
      <c r="F7244" s="102" t="s">
        <v>225</v>
      </c>
    </row>
    <row r="7245" hidden="1">
      <c r="A7245" s="102" t="s">
        <v>2971</v>
      </c>
      <c r="B7245" s="102" t="s">
        <v>338</v>
      </c>
      <c r="C7245" s="102" t="s">
        <v>339</v>
      </c>
      <c r="D7245" s="191">
        <v>45935.0</v>
      </c>
      <c r="E7245" s="102" t="s">
        <v>225</v>
      </c>
      <c r="F7245" s="102" t="s">
        <v>225</v>
      </c>
    </row>
    <row r="7246" hidden="1">
      <c r="A7246" s="102" t="s">
        <v>2978</v>
      </c>
      <c r="B7246" s="102" t="s">
        <v>913</v>
      </c>
      <c r="C7246" s="102" t="s">
        <v>914</v>
      </c>
      <c r="D7246" s="191">
        <v>45935.0</v>
      </c>
      <c r="E7246" s="102" t="s">
        <v>232</v>
      </c>
      <c r="F7246" s="102" t="s">
        <v>232</v>
      </c>
    </row>
    <row r="7247" hidden="1">
      <c r="A7247" s="102" t="s">
        <v>2978</v>
      </c>
      <c r="B7247" s="102" t="s">
        <v>730</v>
      </c>
      <c r="C7247" s="102" t="s">
        <v>731</v>
      </c>
      <c r="D7247" s="191">
        <v>45935.0</v>
      </c>
      <c r="E7247" s="102" t="s">
        <v>306</v>
      </c>
      <c r="F7247" s="102" t="s">
        <v>232</v>
      </c>
    </row>
    <row r="7248" hidden="1">
      <c r="A7248" s="102" t="s">
        <v>2978</v>
      </c>
      <c r="B7248" s="102" t="s">
        <v>415</v>
      </c>
      <c r="C7248" s="102" t="s">
        <v>416</v>
      </c>
      <c r="D7248" s="191">
        <v>45935.0</v>
      </c>
      <c r="E7248" s="102" t="s">
        <v>306</v>
      </c>
      <c r="F7248" s="102" t="s">
        <v>232</v>
      </c>
    </row>
    <row r="7249" hidden="1">
      <c r="A7249" s="102" t="s">
        <v>2978</v>
      </c>
      <c r="B7249" s="102" t="s">
        <v>330</v>
      </c>
      <c r="C7249" s="102" t="s">
        <v>331</v>
      </c>
      <c r="D7249" s="191">
        <v>45935.0</v>
      </c>
      <c r="E7249" s="102" t="s">
        <v>306</v>
      </c>
      <c r="F7249" s="102" t="s">
        <v>232</v>
      </c>
    </row>
    <row r="7250" hidden="1">
      <c r="A7250" s="102" t="s">
        <v>2978</v>
      </c>
      <c r="B7250" s="102" t="s">
        <v>323</v>
      </c>
      <c r="C7250" s="102" t="s">
        <v>324</v>
      </c>
      <c r="D7250" s="191">
        <v>45935.0</v>
      </c>
      <c r="E7250" s="102" t="s">
        <v>232</v>
      </c>
      <c r="F7250" s="102" t="s">
        <v>232</v>
      </c>
    </row>
    <row r="7251" hidden="1">
      <c r="A7251" s="102" t="s">
        <v>2978</v>
      </c>
      <c r="B7251" s="102" t="s">
        <v>304</v>
      </c>
      <c r="C7251" s="102" t="s">
        <v>305</v>
      </c>
      <c r="D7251" s="191">
        <v>45935.0</v>
      </c>
      <c r="E7251" s="102" t="s">
        <v>232</v>
      </c>
      <c r="F7251" s="102" t="s">
        <v>232</v>
      </c>
    </row>
    <row r="7252" hidden="1">
      <c r="A7252" s="102" t="s">
        <v>2978</v>
      </c>
      <c r="B7252" s="102" t="s">
        <v>301</v>
      </c>
      <c r="C7252" s="102" t="s">
        <v>302</v>
      </c>
      <c r="D7252" s="191">
        <v>45935.0</v>
      </c>
      <c r="E7252" s="102" t="s">
        <v>232</v>
      </c>
      <c r="F7252" s="102" t="s">
        <v>232</v>
      </c>
    </row>
    <row r="7253" hidden="1">
      <c r="A7253" s="102" t="s">
        <v>2978</v>
      </c>
      <c r="B7253" s="102" t="s">
        <v>298</v>
      </c>
      <c r="C7253" s="102" t="s">
        <v>299</v>
      </c>
      <c r="D7253" s="191">
        <v>45935.0</v>
      </c>
      <c r="E7253" s="102" t="s">
        <v>232</v>
      </c>
      <c r="F7253" s="102" t="s">
        <v>232</v>
      </c>
    </row>
    <row r="7254" hidden="1">
      <c r="A7254" s="102" t="s">
        <v>2978</v>
      </c>
      <c r="B7254" s="102" t="s">
        <v>271</v>
      </c>
      <c r="C7254" s="102" t="s">
        <v>272</v>
      </c>
      <c r="D7254" s="191">
        <v>45935.0</v>
      </c>
      <c r="E7254" s="102" t="s">
        <v>232</v>
      </c>
      <c r="F7254" s="102" t="s">
        <v>232</v>
      </c>
    </row>
    <row r="7255" hidden="1">
      <c r="A7255" s="102" t="s">
        <v>2978</v>
      </c>
      <c r="B7255" s="102" t="s">
        <v>252</v>
      </c>
      <c r="C7255" s="102" t="s">
        <v>253</v>
      </c>
      <c r="D7255" s="191">
        <v>45935.0</v>
      </c>
      <c r="E7255" s="102" t="s">
        <v>232</v>
      </c>
      <c r="F7255" s="102" t="s">
        <v>232</v>
      </c>
    </row>
    <row r="7256" hidden="1">
      <c r="A7256" s="102" t="s">
        <v>3019</v>
      </c>
      <c r="B7256" s="102" t="s">
        <v>812</v>
      </c>
      <c r="C7256" s="102" t="s">
        <v>813</v>
      </c>
      <c r="D7256" s="191">
        <v>45935.0</v>
      </c>
      <c r="E7256" s="102" t="s">
        <v>472</v>
      </c>
      <c r="F7256" s="102" t="s">
        <v>472</v>
      </c>
    </row>
    <row r="7257" hidden="1">
      <c r="A7257" s="102" t="s">
        <v>3019</v>
      </c>
      <c r="B7257" s="102" t="s">
        <v>707</v>
      </c>
      <c r="C7257" s="102" t="s">
        <v>708</v>
      </c>
      <c r="D7257" s="191">
        <v>45935.0</v>
      </c>
      <c r="E7257" s="102" t="s">
        <v>472</v>
      </c>
      <c r="F7257" s="102" t="s">
        <v>472</v>
      </c>
    </row>
    <row r="7258" hidden="1">
      <c r="A7258" s="102" t="s">
        <v>3019</v>
      </c>
      <c r="B7258" s="102" t="s">
        <v>514</v>
      </c>
      <c r="C7258" s="102" t="s">
        <v>515</v>
      </c>
      <c r="D7258" s="191">
        <v>45935.0</v>
      </c>
      <c r="E7258" s="102" t="s">
        <v>472</v>
      </c>
      <c r="F7258" s="102" t="s">
        <v>472</v>
      </c>
    </row>
    <row r="7259" hidden="1">
      <c r="A7259" s="102" t="s">
        <v>3019</v>
      </c>
      <c r="B7259" s="102" t="s">
        <v>508</v>
      </c>
      <c r="C7259" s="102" t="s">
        <v>509</v>
      </c>
      <c r="D7259" s="191">
        <v>45935.0</v>
      </c>
      <c r="E7259" s="102" t="s">
        <v>472</v>
      </c>
      <c r="F7259" s="102" t="s">
        <v>472</v>
      </c>
    </row>
    <row r="7260" hidden="1">
      <c r="A7260" s="102" t="s">
        <v>3019</v>
      </c>
      <c r="B7260" s="102" t="s">
        <v>504</v>
      </c>
      <c r="C7260" s="102" t="s">
        <v>505</v>
      </c>
      <c r="D7260" s="191">
        <v>45935.0</v>
      </c>
      <c r="E7260" s="102" t="s">
        <v>472</v>
      </c>
      <c r="F7260" s="102" t="s">
        <v>472</v>
      </c>
    </row>
    <row r="7261" hidden="1">
      <c r="A7261" s="102" t="s">
        <v>3019</v>
      </c>
      <c r="B7261" s="102" t="s">
        <v>496</v>
      </c>
      <c r="C7261" s="102" t="s">
        <v>497</v>
      </c>
      <c r="D7261" s="191">
        <v>45935.0</v>
      </c>
      <c r="E7261" s="102" t="s">
        <v>472</v>
      </c>
      <c r="F7261" s="102" t="s">
        <v>472</v>
      </c>
    </row>
    <row r="7262" hidden="1">
      <c r="A7262" s="102" t="s">
        <v>2946</v>
      </c>
      <c r="B7262" s="102" t="s">
        <v>952</v>
      </c>
      <c r="C7262" s="102" t="s">
        <v>953</v>
      </c>
      <c r="D7262" s="191">
        <v>45966.0</v>
      </c>
      <c r="E7262" s="102" t="s">
        <v>114</v>
      </c>
      <c r="F7262" s="102" t="s">
        <v>114</v>
      </c>
    </row>
    <row r="7263" hidden="1">
      <c r="A7263" s="102" t="s">
        <v>2946</v>
      </c>
      <c r="B7263" s="102" t="s">
        <v>123</v>
      </c>
      <c r="C7263" s="102" t="s">
        <v>124</v>
      </c>
      <c r="D7263" s="191">
        <v>45966.0</v>
      </c>
      <c r="E7263" s="102" t="s">
        <v>114</v>
      </c>
      <c r="F7263" s="102" t="s">
        <v>114</v>
      </c>
    </row>
    <row r="7264" hidden="1">
      <c r="A7264" s="102" t="s">
        <v>2946</v>
      </c>
      <c r="B7264" s="102" t="s">
        <v>120</v>
      </c>
      <c r="C7264" s="102" t="s">
        <v>121</v>
      </c>
      <c r="D7264" s="191">
        <v>45966.0</v>
      </c>
      <c r="E7264" s="102" t="s">
        <v>114</v>
      </c>
      <c r="F7264" s="102" t="s">
        <v>114</v>
      </c>
    </row>
    <row r="7265" hidden="1">
      <c r="A7265" s="102" t="s">
        <v>2934</v>
      </c>
      <c r="B7265" s="102" t="s">
        <v>902</v>
      </c>
      <c r="C7265" s="102" t="s">
        <v>903</v>
      </c>
      <c r="D7265" s="191">
        <v>45966.0</v>
      </c>
      <c r="E7265" s="102" t="s">
        <v>50</v>
      </c>
      <c r="F7265" s="102" t="s">
        <v>50</v>
      </c>
    </row>
    <row r="7266" hidden="1">
      <c r="A7266" s="102" t="s">
        <v>2934</v>
      </c>
      <c r="B7266" s="102" t="s">
        <v>665</v>
      </c>
      <c r="C7266" s="102" t="s">
        <v>666</v>
      </c>
      <c r="D7266" s="191">
        <v>45966.0</v>
      </c>
      <c r="E7266" s="102" t="s">
        <v>50</v>
      </c>
      <c r="F7266" s="102" t="s">
        <v>50</v>
      </c>
    </row>
    <row r="7267" hidden="1">
      <c r="A7267" s="102" t="s">
        <v>2934</v>
      </c>
      <c r="B7267" s="102" t="s">
        <v>48</v>
      </c>
      <c r="C7267" s="102" t="s">
        <v>49</v>
      </c>
      <c r="D7267" s="191">
        <v>45966.0</v>
      </c>
      <c r="E7267" s="102" t="s">
        <v>50</v>
      </c>
      <c r="F7267" s="102" t="s">
        <v>50</v>
      </c>
    </row>
    <row r="7268" hidden="1">
      <c r="A7268" s="102" t="s">
        <v>2972</v>
      </c>
      <c r="B7268" s="102" t="s">
        <v>940</v>
      </c>
      <c r="C7268" s="102" t="s">
        <v>419</v>
      </c>
      <c r="D7268" s="191">
        <v>45966.0</v>
      </c>
      <c r="E7268" s="102" t="s">
        <v>225</v>
      </c>
      <c r="F7268" s="102" t="s">
        <v>225</v>
      </c>
    </row>
    <row r="7269" hidden="1">
      <c r="A7269" s="102" t="s">
        <v>2972</v>
      </c>
      <c r="B7269" s="102" t="s">
        <v>936</v>
      </c>
      <c r="C7269" s="102" t="s">
        <v>937</v>
      </c>
      <c r="D7269" s="191">
        <v>45966.0</v>
      </c>
      <c r="E7269" s="102" t="s">
        <v>225</v>
      </c>
      <c r="F7269" s="102" t="s">
        <v>225</v>
      </c>
    </row>
    <row r="7270" hidden="1">
      <c r="A7270" s="102" t="s">
        <v>2972</v>
      </c>
      <c r="B7270" s="102" t="s">
        <v>929</v>
      </c>
      <c r="C7270" s="102" t="s">
        <v>930</v>
      </c>
      <c r="D7270" s="191">
        <v>45966.0</v>
      </c>
      <c r="E7270" s="102" t="s">
        <v>225</v>
      </c>
      <c r="F7270" s="102" t="s">
        <v>225</v>
      </c>
    </row>
    <row r="7271" hidden="1">
      <c r="A7271" s="102" t="s">
        <v>2972</v>
      </c>
      <c r="B7271" s="102" t="s">
        <v>906</v>
      </c>
      <c r="C7271" s="102" t="s">
        <v>907</v>
      </c>
      <c r="D7271" s="191">
        <v>45966.0</v>
      </c>
      <c r="E7271" s="102" t="s">
        <v>225</v>
      </c>
      <c r="F7271" s="102" t="s">
        <v>225</v>
      </c>
    </row>
    <row r="7272" hidden="1">
      <c r="A7272" s="102" t="s">
        <v>2972</v>
      </c>
      <c r="B7272" s="102" t="s">
        <v>870</v>
      </c>
      <c r="C7272" s="102" t="s">
        <v>871</v>
      </c>
      <c r="D7272" s="191">
        <v>45966.0</v>
      </c>
      <c r="E7272" s="102" t="s">
        <v>306</v>
      </c>
      <c r="F7272" s="102" t="s">
        <v>225</v>
      </c>
    </row>
    <row r="7273" hidden="1">
      <c r="A7273" s="102" t="s">
        <v>2972</v>
      </c>
      <c r="B7273" s="102" t="s">
        <v>866</v>
      </c>
      <c r="C7273" s="102" t="s">
        <v>867</v>
      </c>
      <c r="D7273" s="191">
        <v>45966.0</v>
      </c>
      <c r="E7273" s="102" t="s">
        <v>439</v>
      </c>
      <c r="F7273" s="102" t="s">
        <v>225</v>
      </c>
    </row>
    <row r="7274">
      <c r="A7274" s="102" t="s">
        <v>2972</v>
      </c>
      <c r="B7274" s="102" t="s">
        <v>621</v>
      </c>
      <c r="C7274" s="102" t="s">
        <v>622</v>
      </c>
      <c r="D7274" s="191">
        <v>45966.0</v>
      </c>
      <c r="E7274" s="102" t="s">
        <v>225</v>
      </c>
      <c r="F7274" s="102" t="s">
        <v>225</v>
      </c>
    </row>
    <row r="7275" hidden="1">
      <c r="A7275" s="102" t="s">
        <v>2972</v>
      </c>
      <c r="B7275" s="102" t="s">
        <v>373</v>
      </c>
      <c r="C7275" s="102" t="s">
        <v>374</v>
      </c>
      <c r="D7275" s="191">
        <v>45966.0</v>
      </c>
      <c r="E7275" s="102" t="s">
        <v>225</v>
      </c>
      <c r="F7275" s="102" t="s">
        <v>225</v>
      </c>
    </row>
    <row r="7276" hidden="1">
      <c r="A7276" s="102" t="s">
        <v>2972</v>
      </c>
      <c r="B7276" s="102" t="s">
        <v>369</v>
      </c>
      <c r="C7276" s="102" t="s">
        <v>39</v>
      </c>
      <c r="D7276" s="191">
        <v>45966.0</v>
      </c>
      <c r="E7276" s="102" t="s">
        <v>225</v>
      </c>
      <c r="F7276" s="102" t="s">
        <v>225</v>
      </c>
    </row>
    <row r="7277" hidden="1">
      <c r="A7277" s="102" t="s">
        <v>2972</v>
      </c>
      <c r="B7277" s="102" t="s">
        <v>338</v>
      </c>
      <c r="C7277" s="102" t="s">
        <v>339</v>
      </c>
      <c r="D7277" s="191">
        <v>45966.0</v>
      </c>
      <c r="E7277" s="102" t="s">
        <v>225</v>
      </c>
      <c r="F7277" s="102" t="s">
        <v>225</v>
      </c>
    </row>
    <row r="7278" hidden="1">
      <c r="A7278" s="102" t="s">
        <v>2972</v>
      </c>
      <c r="B7278" s="102" t="s">
        <v>246</v>
      </c>
      <c r="C7278" s="102" t="s">
        <v>130</v>
      </c>
      <c r="D7278" s="191">
        <v>45966.0</v>
      </c>
      <c r="E7278" s="102" t="s">
        <v>225</v>
      </c>
      <c r="F7278" s="102" t="s">
        <v>225</v>
      </c>
    </row>
    <row r="7279" hidden="1">
      <c r="A7279" s="102" t="s">
        <v>2972</v>
      </c>
      <c r="B7279" s="102" t="s">
        <v>240</v>
      </c>
      <c r="C7279" s="102" t="s">
        <v>241</v>
      </c>
      <c r="D7279" s="191">
        <v>45966.0</v>
      </c>
      <c r="E7279" s="102" t="s">
        <v>225</v>
      </c>
      <c r="F7279" s="102" t="s">
        <v>225</v>
      </c>
    </row>
    <row r="7280" hidden="1">
      <c r="A7280" s="102" t="s">
        <v>2972</v>
      </c>
      <c r="B7280" s="102" t="s">
        <v>227</v>
      </c>
      <c r="C7280" s="102" t="s">
        <v>228</v>
      </c>
      <c r="D7280" s="191">
        <v>45966.0</v>
      </c>
      <c r="E7280" s="102" t="s">
        <v>225</v>
      </c>
      <c r="F7280" s="102" t="s">
        <v>225</v>
      </c>
    </row>
    <row r="7281" hidden="1">
      <c r="A7281" s="102" t="s">
        <v>2979</v>
      </c>
      <c r="B7281" s="102" t="s">
        <v>913</v>
      </c>
      <c r="C7281" s="102" t="s">
        <v>914</v>
      </c>
      <c r="D7281" s="191">
        <v>45966.0</v>
      </c>
      <c r="E7281" s="102" t="s">
        <v>232</v>
      </c>
      <c r="F7281" s="102" t="s">
        <v>232</v>
      </c>
    </row>
    <row r="7282" hidden="1">
      <c r="A7282" s="102" t="s">
        <v>2979</v>
      </c>
      <c r="B7282" s="102" t="s">
        <v>730</v>
      </c>
      <c r="C7282" s="102" t="s">
        <v>731</v>
      </c>
      <c r="D7282" s="191">
        <v>45966.0</v>
      </c>
      <c r="E7282" s="102" t="s">
        <v>306</v>
      </c>
      <c r="F7282" s="102" t="s">
        <v>232</v>
      </c>
    </row>
    <row r="7283" hidden="1">
      <c r="A7283" s="102" t="s">
        <v>2979</v>
      </c>
      <c r="B7283" s="102" t="s">
        <v>415</v>
      </c>
      <c r="C7283" s="102" t="s">
        <v>416</v>
      </c>
      <c r="D7283" s="191">
        <v>45966.0</v>
      </c>
      <c r="E7283" s="102" t="s">
        <v>306</v>
      </c>
      <c r="F7283" s="102" t="s">
        <v>232</v>
      </c>
    </row>
    <row r="7284" hidden="1">
      <c r="A7284" s="102" t="s">
        <v>2979</v>
      </c>
      <c r="B7284" s="102" t="s">
        <v>408</v>
      </c>
      <c r="C7284" s="102" t="s">
        <v>409</v>
      </c>
      <c r="D7284" s="172">
        <v>45966.0</v>
      </c>
      <c r="E7284" s="102" t="s">
        <v>306</v>
      </c>
      <c r="F7284" s="102" t="s">
        <v>232</v>
      </c>
    </row>
    <row r="7285" hidden="1">
      <c r="A7285" s="102" t="s">
        <v>2979</v>
      </c>
      <c r="B7285" s="102" t="s">
        <v>301</v>
      </c>
      <c r="C7285" s="102" t="s">
        <v>302</v>
      </c>
      <c r="D7285" s="191">
        <v>45966.0</v>
      </c>
      <c r="E7285" s="102" t="s">
        <v>232</v>
      </c>
      <c r="F7285" s="102" t="s">
        <v>232</v>
      </c>
    </row>
    <row r="7286" hidden="1">
      <c r="A7286" s="102" t="s">
        <v>2979</v>
      </c>
      <c r="B7286" s="102" t="s">
        <v>298</v>
      </c>
      <c r="C7286" s="102" t="s">
        <v>299</v>
      </c>
      <c r="D7286" s="191">
        <v>45966.0</v>
      </c>
      <c r="E7286" s="102" t="s">
        <v>232</v>
      </c>
      <c r="F7286" s="102" t="s">
        <v>232</v>
      </c>
    </row>
    <row r="7287" hidden="1">
      <c r="A7287" s="102" t="s">
        <v>3020</v>
      </c>
      <c r="B7287" s="102" t="s">
        <v>884</v>
      </c>
      <c r="C7287" s="102" t="s">
        <v>885</v>
      </c>
      <c r="D7287" s="191">
        <v>45966.0</v>
      </c>
      <c r="E7287" s="102" t="s">
        <v>472</v>
      </c>
      <c r="F7287" s="102" t="s">
        <v>472</v>
      </c>
    </row>
    <row r="7288" hidden="1">
      <c r="A7288" s="102" t="s">
        <v>3020</v>
      </c>
      <c r="B7288" s="102" t="s">
        <v>812</v>
      </c>
      <c r="C7288" s="102" t="s">
        <v>813</v>
      </c>
      <c r="D7288" s="191">
        <v>45966.0</v>
      </c>
      <c r="E7288" s="102" t="s">
        <v>472</v>
      </c>
      <c r="F7288" s="102" t="s">
        <v>472</v>
      </c>
    </row>
    <row r="7289" hidden="1">
      <c r="A7289" s="102" t="s">
        <v>3020</v>
      </c>
      <c r="B7289" s="102" t="s">
        <v>496</v>
      </c>
      <c r="C7289" s="102" t="s">
        <v>497</v>
      </c>
      <c r="D7289" s="191">
        <v>45966.0</v>
      </c>
      <c r="E7289" s="102" t="s">
        <v>472</v>
      </c>
      <c r="F7289" s="102" t="s">
        <v>472</v>
      </c>
    </row>
    <row r="7290" hidden="1">
      <c r="A7290" s="102" t="s">
        <v>3020</v>
      </c>
      <c r="B7290" s="102" t="s">
        <v>490</v>
      </c>
      <c r="C7290" s="102" t="s">
        <v>491</v>
      </c>
      <c r="D7290" s="191">
        <v>45966.0</v>
      </c>
      <c r="E7290" s="102" t="s">
        <v>472</v>
      </c>
      <c r="F7290" s="102" t="s">
        <v>472</v>
      </c>
    </row>
    <row r="7291" hidden="1">
      <c r="A7291" s="102" t="s">
        <v>3028</v>
      </c>
      <c r="B7291" s="102" t="s">
        <v>955</v>
      </c>
      <c r="C7291" s="102" t="s">
        <v>956</v>
      </c>
      <c r="D7291" s="191">
        <v>45996.0</v>
      </c>
      <c r="E7291" s="102" t="s">
        <v>293</v>
      </c>
      <c r="F7291" s="102" t="s">
        <v>293</v>
      </c>
    </row>
    <row r="7292" hidden="1">
      <c r="A7292" s="102" t="s">
        <v>3028</v>
      </c>
      <c r="B7292" s="102" t="s">
        <v>899</v>
      </c>
      <c r="C7292" s="102" t="s">
        <v>900</v>
      </c>
      <c r="D7292" s="191">
        <v>45996.0</v>
      </c>
      <c r="E7292" s="102" t="s">
        <v>293</v>
      </c>
      <c r="F7292" s="102" t="s">
        <v>293</v>
      </c>
    </row>
    <row r="7293" hidden="1">
      <c r="A7293" s="102" t="s">
        <v>3028</v>
      </c>
      <c r="B7293" s="102" t="s">
        <v>888</v>
      </c>
      <c r="C7293" s="102" t="s">
        <v>889</v>
      </c>
      <c r="D7293" s="191">
        <v>45996.0</v>
      </c>
      <c r="E7293" s="102" t="s">
        <v>293</v>
      </c>
      <c r="F7293" s="102" t="s">
        <v>293</v>
      </c>
    </row>
    <row r="7294" hidden="1">
      <c r="A7294" s="102" t="s">
        <v>3028</v>
      </c>
      <c r="B7294" s="102" t="s">
        <v>567</v>
      </c>
      <c r="C7294" s="102" t="s">
        <v>568</v>
      </c>
      <c r="D7294" s="191">
        <v>45996.0</v>
      </c>
      <c r="E7294" s="102" t="s">
        <v>293</v>
      </c>
      <c r="F7294" s="102" t="s">
        <v>293</v>
      </c>
    </row>
    <row r="7295" hidden="1">
      <c r="A7295" s="102" t="s">
        <v>3028</v>
      </c>
      <c r="B7295" s="102" t="s">
        <v>561</v>
      </c>
      <c r="C7295" s="102" t="s">
        <v>562</v>
      </c>
      <c r="D7295" s="191">
        <v>45996.0</v>
      </c>
      <c r="E7295" s="102" t="s">
        <v>293</v>
      </c>
      <c r="F7295" s="102" t="s">
        <v>293</v>
      </c>
    </row>
    <row r="7296" hidden="1">
      <c r="A7296" s="102" t="s">
        <v>2995</v>
      </c>
      <c r="B7296" s="102" t="s">
        <v>849</v>
      </c>
      <c r="C7296" s="102" t="s">
        <v>850</v>
      </c>
      <c r="D7296" s="102" t="s">
        <v>2996</v>
      </c>
      <c r="E7296" s="102" t="s">
        <v>306</v>
      </c>
      <c r="F7296" s="102" t="s">
        <v>306</v>
      </c>
    </row>
    <row r="7297" hidden="1">
      <c r="A7297" s="102" t="s">
        <v>2995</v>
      </c>
      <c r="B7297" s="102" t="s">
        <v>730</v>
      </c>
      <c r="C7297" s="102" t="s">
        <v>731</v>
      </c>
      <c r="D7297" s="102" t="s">
        <v>2996</v>
      </c>
      <c r="E7297" s="102" t="s">
        <v>306</v>
      </c>
      <c r="F7297" s="102" t="s">
        <v>306</v>
      </c>
    </row>
    <row r="7298" hidden="1">
      <c r="A7298" s="102" t="s">
        <v>2995</v>
      </c>
      <c r="B7298" s="102" t="s">
        <v>681</v>
      </c>
      <c r="C7298" s="102" t="s">
        <v>682</v>
      </c>
      <c r="D7298" s="102" t="s">
        <v>2996</v>
      </c>
      <c r="E7298" s="102" t="s">
        <v>306</v>
      </c>
      <c r="F7298" s="102" t="s">
        <v>306</v>
      </c>
    </row>
    <row r="7299" hidden="1">
      <c r="A7299" s="102" t="s">
        <v>2995</v>
      </c>
      <c r="B7299" s="102" t="s">
        <v>670</v>
      </c>
      <c r="C7299" s="102" t="s">
        <v>671</v>
      </c>
      <c r="D7299" s="102" t="s">
        <v>2996</v>
      </c>
      <c r="E7299" s="102" t="s">
        <v>306</v>
      </c>
      <c r="F7299" s="102" t="s">
        <v>306</v>
      </c>
    </row>
    <row r="7300" hidden="1">
      <c r="A7300" s="102" t="s">
        <v>2995</v>
      </c>
      <c r="B7300" s="102" t="s">
        <v>418</v>
      </c>
      <c r="C7300" s="102" t="s">
        <v>419</v>
      </c>
      <c r="D7300" s="102" t="s">
        <v>2996</v>
      </c>
      <c r="E7300" s="102" t="s">
        <v>306</v>
      </c>
      <c r="F7300" s="102" t="s">
        <v>306</v>
      </c>
    </row>
    <row r="7301" hidden="1">
      <c r="A7301" s="102" t="s">
        <v>2995</v>
      </c>
      <c r="B7301" s="102" t="s">
        <v>415</v>
      </c>
      <c r="C7301" s="102" t="s">
        <v>416</v>
      </c>
      <c r="D7301" s="102" t="s">
        <v>2996</v>
      </c>
      <c r="E7301" s="102" t="s">
        <v>306</v>
      </c>
      <c r="F7301" s="102" t="s">
        <v>306</v>
      </c>
    </row>
    <row r="7302" hidden="1">
      <c r="A7302" s="102" t="s">
        <v>2995</v>
      </c>
      <c r="B7302" s="102" t="s">
        <v>408</v>
      </c>
      <c r="C7302" s="102" t="s">
        <v>409</v>
      </c>
      <c r="D7302" s="175" t="s">
        <v>2996</v>
      </c>
      <c r="E7302" s="102" t="s">
        <v>306</v>
      </c>
      <c r="F7302" s="102" t="s">
        <v>306</v>
      </c>
    </row>
    <row r="7303" hidden="1">
      <c r="A7303" s="102" t="s">
        <v>2995</v>
      </c>
      <c r="B7303" s="102" t="s">
        <v>330</v>
      </c>
      <c r="C7303" s="102" t="s">
        <v>331</v>
      </c>
      <c r="D7303" s="102" t="s">
        <v>2996</v>
      </c>
      <c r="E7303" s="102" t="s">
        <v>306</v>
      </c>
      <c r="F7303" s="102" t="s">
        <v>306</v>
      </c>
    </row>
    <row r="7304" hidden="1">
      <c r="A7304" s="102" t="s">
        <v>2995</v>
      </c>
      <c r="B7304" s="102" t="s">
        <v>271</v>
      </c>
      <c r="C7304" s="102" t="s">
        <v>272</v>
      </c>
      <c r="D7304" s="102" t="s">
        <v>2996</v>
      </c>
      <c r="E7304" s="102" t="s">
        <v>232</v>
      </c>
      <c r="F7304" s="102" t="s">
        <v>306</v>
      </c>
    </row>
    <row r="7305" hidden="1">
      <c r="A7305" s="102" t="s">
        <v>3013</v>
      </c>
      <c r="B7305" s="102" t="s">
        <v>949</v>
      </c>
      <c r="C7305" s="102" t="s">
        <v>950</v>
      </c>
      <c r="D7305" s="102" t="s">
        <v>2996</v>
      </c>
      <c r="E7305" s="102" t="s">
        <v>453</v>
      </c>
      <c r="F7305" s="102" t="s">
        <v>453</v>
      </c>
    </row>
    <row r="7306" hidden="1">
      <c r="A7306" s="102" t="s">
        <v>3013</v>
      </c>
      <c r="B7306" s="102" t="s">
        <v>932</v>
      </c>
      <c r="C7306" s="102" t="s">
        <v>933</v>
      </c>
      <c r="D7306" s="102" t="s">
        <v>2996</v>
      </c>
      <c r="E7306" s="102" t="s">
        <v>453</v>
      </c>
      <c r="F7306" s="102" t="s">
        <v>453</v>
      </c>
    </row>
    <row r="7307" hidden="1">
      <c r="A7307" s="102" t="s">
        <v>3013</v>
      </c>
      <c r="B7307" s="102" t="s">
        <v>916</v>
      </c>
      <c r="C7307" s="102" t="s">
        <v>917</v>
      </c>
      <c r="D7307" s="102" t="s">
        <v>2996</v>
      </c>
      <c r="E7307" s="102" t="s">
        <v>453</v>
      </c>
      <c r="F7307" s="102" t="s">
        <v>453</v>
      </c>
    </row>
    <row r="7308" hidden="1">
      <c r="A7308" s="102" t="s">
        <v>3013</v>
      </c>
      <c r="B7308" s="102" t="s">
        <v>873</v>
      </c>
      <c r="C7308" s="102" t="s">
        <v>874</v>
      </c>
      <c r="D7308" s="102" t="s">
        <v>2996</v>
      </c>
      <c r="E7308" s="102" t="s">
        <v>453</v>
      </c>
      <c r="F7308" s="102" t="s">
        <v>453</v>
      </c>
    </row>
    <row r="7309" hidden="1">
      <c r="A7309" s="102" t="s">
        <v>3013</v>
      </c>
      <c r="B7309" s="102" t="s">
        <v>810</v>
      </c>
      <c r="C7309" s="102" t="s">
        <v>811</v>
      </c>
      <c r="D7309" s="102" t="s">
        <v>2996</v>
      </c>
      <c r="E7309" s="102" t="s">
        <v>453</v>
      </c>
      <c r="F7309" s="102" t="s">
        <v>453</v>
      </c>
    </row>
    <row r="7310" hidden="1">
      <c r="A7310" s="102" t="s">
        <v>3013</v>
      </c>
      <c r="B7310" s="102" t="s">
        <v>541</v>
      </c>
      <c r="C7310" s="102" t="s">
        <v>542</v>
      </c>
      <c r="D7310" s="102" t="s">
        <v>2996</v>
      </c>
      <c r="E7310" s="102" t="s">
        <v>453</v>
      </c>
      <c r="F7310" s="102" t="s">
        <v>453</v>
      </c>
    </row>
    <row r="7311" hidden="1">
      <c r="A7311" s="102" t="s">
        <v>3013</v>
      </c>
      <c r="B7311" s="102" t="s">
        <v>451</v>
      </c>
      <c r="C7311" s="102" t="s">
        <v>452</v>
      </c>
      <c r="D7311" s="102" t="s">
        <v>2996</v>
      </c>
      <c r="E7311" s="102" t="s">
        <v>453</v>
      </c>
      <c r="F7311" s="102" t="s">
        <v>453</v>
      </c>
    </row>
    <row r="7312" hidden="1">
      <c r="A7312" s="102" t="s">
        <v>2987</v>
      </c>
      <c r="B7312" s="102" t="s">
        <v>925</v>
      </c>
      <c r="C7312" s="102" t="s">
        <v>358</v>
      </c>
      <c r="D7312" s="102" t="s">
        <v>2924</v>
      </c>
      <c r="E7312" s="102" t="s">
        <v>327</v>
      </c>
      <c r="F7312" s="102" t="s">
        <v>327</v>
      </c>
    </row>
    <row r="7313" hidden="1">
      <c r="A7313" s="102" t="s">
        <v>2987</v>
      </c>
      <c r="B7313" s="102" t="s">
        <v>892</v>
      </c>
      <c r="C7313" s="102" t="s">
        <v>893</v>
      </c>
      <c r="D7313" s="102" t="s">
        <v>2924</v>
      </c>
      <c r="E7313" s="102" t="s">
        <v>327</v>
      </c>
      <c r="F7313" s="102" t="s">
        <v>327</v>
      </c>
    </row>
    <row r="7314" hidden="1">
      <c r="A7314" s="102" t="s">
        <v>2987</v>
      </c>
      <c r="B7314" s="102" t="s">
        <v>830</v>
      </c>
      <c r="C7314" s="102" t="s">
        <v>831</v>
      </c>
      <c r="D7314" s="102" t="s">
        <v>2924</v>
      </c>
      <c r="E7314" s="102" t="s">
        <v>327</v>
      </c>
      <c r="F7314" s="102" t="s">
        <v>327</v>
      </c>
    </row>
    <row r="7315" hidden="1">
      <c r="A7315" s="102" t="s">
        <v>2987</v>
      </c>
      <c r="B7315" s="102" t="s">
        <v>405</v>
      </c>
      <c r="C7315" s="102" t="s">
        <v>406</v>
      </c>
      <c r="D7315" s="102" t="s">
        <v>2924</v>
      </c>
      <c r="E7315" s="102" t="s">
        <v>327</v>
      </c>
      <c r="F7315" s="102" t="s">
        <v>327</v>
      </c>
    </row>
    <row r="7316" hidden="1">
      <c r="A7316" s="102" t="s">
        <v>2987</v>
      </c>
      <c r="B7316" s="102" t="s">
        <v>376</v>
      </c>
      <c r="C7316" s="102" t="s">
        <v>377</v>
      </c>
      <c r="D7316" s="102" t="s">
        <v>2924</v>
      </c>
      <c r="E7316" s="102" t="s">
        <v>327</v>
      </c>
      <c r="F7316" s="102" t="s">
        <v>327</v>
      </c>
    </row>
    <row r="7317" hidden="1">
      <c r="A7317" s="102" t="s">
        <v>2987</v>
      </c>
      <c r="B7317" s="102" t="s">
        <v>353</v>
      </c>
      <c r="C7317" s="102" t="s">
        <v>354</v>
      </c>
      <c r="D7317" s="102" t="s">
        <v>2924</v>
      </c>
      <c r="E7317" s="102" t="s">
        <v>327</v>
      </c>
      <c r="F7317" s="102" t="s">
        <v>327</v>
      </c>
    </row>
    <row r="7318" hidden="1">
      <c r="A7318" s="102" t="s">
        <v>2987</v>
      </c>
      <c r="B7318" s="102" t="s">
        <v>333</v>
      </c>
      <c r="C7318" s="102" t="s">
        <v>268</v>
      </c>
      <c r="D7318" s="102" t="s">
        <v>2924</v>
      </c>
      <c r="E7318" s="102" t="s">
        <v>327</v>
      </c>
      <c r="F7318" s="102" t="s">
        <v>327</v>
      </c>
    </row>
    <row r="7319" hidden="1">
      <c r="A7319" s="102" t="s">
        <v>2957</v>
      </c>
      <c r="B7319" s="102" t="s">
        <v>919</v>
      </c>
      <c r="C7319" s="102" t="s">
        <v>920</v>
      </c>
      <c r="D7319" s="102" t="s">
        <v>2924</v>
      </c>
      <c r="E7319" s="102" t="s">
        <v>86</v>
      </c>
      <c r="F7319" s="102" t="s">
        <v>86</v>
      </c>
    </row>
    <row r="7320" hidden="1">
      <c r="A7320" s="102" t="s">
        <v>2957</v>
      </c>
      <c r="B7320" s="102" t="s">
        <v>880</v>
      </c>
      <c r="C7320" s="102" t="s">
        <v>881</v>
      </c>
      <c r="D7320" s="102" t="s">
        <v>2924</v>
      </c>
      <c r="E7320" s="102" t="s">
        <v>86</v>
      </c>
      <c r="F7320" s="102" t="s">
        <v>86</v>
      </c>
    </row>
    <row r="7321" hidden="1">
      <c r="A7321" s="102" t="s">
        <v>2957</v>
      </c>
      <c r="B7321" s="102" t="s">
        <v>823</v>
      </c>
      <c r="C7321" s="102" t="s">
        <v>824</v>
      </c>
      <c r="D7321" s="105" t="s">
        <v>2924</v>
      </c>
      <c r="E7321" s="102" t="s">
        <v>86</v>
      </c>
      <c r="F7321" s="102" t="s">
        <v>86</v>
      </c>
    </row>
    <row r="7322" hidden="1">
      <c r="A7322" s="102" t="s">
        <v>2957</v>
      </c>
      <c r="B7322" s="102" t="s">
        <v>79</v>
      </c>
      <c r="C7322" s="102" t="s">
        <v>80</v>
      </c>
      <c r="D7322" s="102" t="s">
        <v>2924</v>
      </c>
      <c r="E7322" s="102" t="s">
        <v>86</v>
      </c>
      <c r="F7322" s="102" t="s">
        <v>86</v>
      </c>
    </row>
    <row r="7323" hidden="1">
      <c r="A7323" s="102" t="s">
        <v>2923</v>
      </c>
      <c r="B7323" s="102" t="s">
        <v>768</v>
      </c>
      <c r="C7323" s="102" t="s">
        <v>769</v>
      </c>
      <c r="D7323" s="102" t="s">
        <v>2924</v>
      </c>
      <c r="E7323" s="102" t="s">
        <v>141</v>
      </c>
      <c r="F7323" s="102" t="s">
        <v>141</v>
      </c>
    </row>
    <row r="7324" hidden="1">
      <c r="A7324" s="102" t="s">
        <v>2923</v>
      </c>
      <c r="B7324" s="102" t="s">
        <v>719</v>
      </c>
      <c r="C7324" s="102" t="s">
        <v>720</v>
      </c>
      <c r="D7324" s="102" t="s">
        <v>2924</v>
      </c>
      <c r="E7324" s="102" t="s">
        <v>141</v>
      </c>
      <c r="F7324" s="102" t="s">
        <v>141</v>
      </c>
    </row>
    <row r="7325" hidden="1">
      <c r="A7325" s="102" t="s">
        <v>2923</v>
      </c>
      <c r="B7325" s="102" t="s">
        <v>160</v>
      </c>
      <c r="C7325" s="102" t="s">
        <v>161</v>
      </c>
      <c r="D7325" s="102" t="s">
        <v>2924</v>
      </c>
      <c r="E7325" s="102" t="s">
        <v>141</v>
      </c>
      <c r="F7325" s="102" t="s">
        <v>141</v>
      </c>
    </row>
    <row r="7326" hidden="1">
      <c r="A7326" s="102" t="s">
        <v>2923</v>
      </c>
      <c r="B7326" s="102" t="s">
        <v>147</v>
      </c>
      <c r="C7326" s="102" t="s">
        <v>148</v>
      </c>
      <c r="D7326" s="102" t="s">
        <v>2924</v>
      </c>
      <c r="E7326" s="102" t="s">
        <v>141</v>
      </c>
      <c r="F7326" s="102" t="s">
        <v>141</v>
      </c>
    </row>
    <row r="7327" hidden="1">
      <c r="A7327" s="102" t="s">
        <v>2965</v>
      </c>
      <c r="B7327" s="102" t="s">
        <v>946</v>
      </c>
      <c r="C7327" s="102" t="s">
        <v>947</v>
      </c>
      <c r="D7327" s="102" t="s">
        <v>2924</v>
      </c>
      <c r="E7327" s="102" t="s">
        <v>27</v>
      </c>
      <c r="F7327" s="102" t="s">
        <v>27</v>
      </c>
    </row>
    <row r="7328" hidden="1">
      <c r="A7328" s="102" t="s">
        <v>2965</v>
      </c>
      <c r="B7328" s="102" t="s">
        <v>943</v>
      </c>
      <c r="C7328" s="102" t="s">
        <v>944</v>
      </c>
      <c r="D7328" s="102" t="s">
        <v>2924</v>
      </c>
      <c r="E7328" s="102" t="s">
        <v>27</v>
      </c>
      <c r="F7328" s="102" t="s">
        <v>27</v>
      </c>
    </row>
    <row r="7329" hidden="1">
      <c r="A7329" s="102" t="s">
        <v>2965</v>
      </c>
      <c r="B7329" s="102" t="s">
        <v>69</v>
      </c>
      <c r="C7329" s="102" t="s">
        <v>70</v>
      </c>
      <c r="D7329" s="175" t="s">
        <v>2924</v>
      </c>
      <c r="E7329" s="102" t="s">
        <v>27</v>
      </c>
      <c r="F7329" s="102" t="s">
        <v>27</v>
      </c>
    </row>
    <row r="7330" hidden="1">
      <c r="A7330" s="102" t="s">
        <v>2965</v>
      </c>
      <c r="B7330" s="102" t="s">
        <v>57</v>
      </c>
      <c r="C7330" s="102" t="s">
        <v>58</v>
      </c>
      <c r="D7330" s="102" t="s">
        <v>2924</v>
      </c>
      <c r="E7330" s="102" t="s">
        <v>27</v>
      </c>
      <c r="F7330" s="102" t="s">
        <v>27</v>
      </c>
    </row>
    <row r="7331" hidden="1">
      <c r="A7331" s="102" t="s">
        <v>2965</v>
      </c>
      <c r="B7331" s="102" t="s">
        <v>53</v>
      </c>
      <c r="C7331" s="102" t="s">
        <v>54</v>
      </c>
      <c r="D7331" s="102" t="s">
        <v>2924</v>
      </c>
      <c r="E7331" s="102" t="s">
        <v>27</v>
      </c>
      <c r="F7331" s="102" t="s">
        <v>27</v>
      </c>
    </row>
    <row r="7332" hidden="1">
      <c r="A7332" s="102" t="s">
        <v>2965</v>
      </c>
      <c r="B7332" s="102" t="s">
        <v>43</v>
      </c>
      <c r="C7332" s="102" t="s">
        <v>44</v>
      </c>
      <c r="D7332" s="102" t="s">
        <v>2924</v>
      </c>
      <c r="E7332" s="102" t="s">
        <v>27</v>
      </c>
      <c r="F7332" s="102" t="s">
        <v>27</v>
      </c>
    </row>
    <row r="7333" hidden="1">
      <c r="A7333" s="102" t="s">
        <v>2965</v>
      </c>
      <c r="B7333" s="102" t="s">
        <v>31</v>
      </c>
      <c r="C7333" s="102" t="s">
        <v>32</v>
      </c>
      <c r="D7333" s="102" t="s">
        <v>2924</v>
      </c>
      <c r="E7333" s="102" t="s">
        <v>27</v>
      </c>
      <c r="F7333" s="102" t="s">
        <v>27</v>
      </c>
    </row>
    <row r="7334" hidden="1">
      <c r="A7334" s="102" t="s">
        <v>2965</v>
      </c>
      <c r="B7334" s="102" t="s">
        <v>23</v>
      </c>
      <c r="C7334" s="102" t="s">
        <v>25</v>
      </c>
      <c r="D7334" s="102" t="s">
        <v>2924</v>
      </c>
      <c r="E7334" s="102" t="s">
        <v>27</v>
      </c>
      <c r="F7334" s="102" t="s">
        <v>27</v>
      </c>
    </row>
    <row r="7335" hidden="1">
      <c r="A7335" s="102" t="s">
        <v>3005</v>
      </c>
      <c r="B7335" s="102" t="s">
        <v>834</v>
      </c>
      <c r="C7335" s="102" t="s">
        <v>835</v>
      </c>
      <c r="D7335" s="102" t="s">
        <v>2924</v>
      </c>
      <c r="E7335" s="102" t="s">
        <v>439</v>
      </c>
      <c r="F7335" s="102" t="s">
        <v>439</v>
      </c>
    </row>
    <row r="7336" hidden="1">
      <c r="A7336" s="102" t="s">
        <v>3005</v>
      </c>
      <c r="B7336" s="102" t="s">
        <v>808</v>
      </c>
      <c r="C7336" s="102" t="s">
        <v>809</v>
      </c>
      <c r="D7336" s="102" t="s">
        <v>2924</v>
      </c>
      <c r="E7336" s="102" t="s">
        <v>439</v>
      </c>
      <c r="F7336" s="102" t="s">
        <v>439</v>
      </c>
    </row>
    <row r="7337" hidden="1">
      <c r="A7337" s="102" t="s">
        <v>3005</v>
      </c>
      <c r="B7337" s="102" t="s">
        <v>684</v>
      </c>
      <c r="C7337" s="102" t="s">
        <v>685</v>
      </c>
      <c r="D7337" s="102" t="s">
        <v>2924</v>
      </c>
      <c r="E7337" s="102" t="s">
        <v>439</v>
      </c>
      <c r="F7337" s="102" t="s">
        <v>439</v>
      </c>
    </row>
    <row r="7338" hidden="1">
      <c r="A7338" s="102" t="s">
        <v>3005</v>
      </c>
      <c r="B7338" s="102" t="s">
        <v>674</v>
      </c>
      <c r="C7338" s="102" t="s">
        <v>675</v>
      </c>
      <c r="D7338" s="102" t="s">
        <v>2924</v>
      </c>
      <c r="E7338" s="102" t="s">
        <v>439</v>
      </c>
      <c r="F7338" s="102" t="s">
        <v>439</v>
      </c>
    </row>
    <row r="7339" hidden="1">
      <c r="A7339" s="102" t="s">
        <v>3005</v>
      </c>
      <c r="B7339" s="102" t="s">
        <v>444</v>
      </c>
      <c r="C7339" s="102" t="s">
        <v>445</v>
      </c>
      <c r="D7339" s="102" t="s">
        <v>2924</v>
      </c>
      <c r="E7339" s="102" t="s">
        <v>439</v>
      </c>
      <c r="F7339" s="102" t="s">
        <v>439</v>
      </c>
    </row>
    <row r="7340" hidden="1">
      <c r="A7340" s="102" t="s">
        <v>2935</v>
      </c>
      <c r="B7340" s="102" t="s">
        <v>909</v>
      </c>
      <c r="C7340" s="102" t="s">
        <v>910</v>
      </c>
      <c r="D7340" s="102" t="s">
        <v>2936</v>
      </c>
      <c r="E7340" s="102" t="s">
        <v>50</v>
      </c>
      <c r="F7340" s="102" t="s">
        <v>50</v>
      </c>
    </row>
    <row r="7341" hidden="1">
      <c r="A7341" s="102" t="s">
        <v>2935</v>
      </c>
      <c r="B7341" s="102" t="s">
        <v>902</v>
      </c>
      <c r="C7341" s="102" t="s">
        <v>903</v>
      </c>
      <c r="D7341" s="102" t="s">
        <v>2936</v>
      </c>
      <c r="E7341" s="102" t="s">
        <v>50</v>
      </c>
      <c r="F7341" s="102" t="s">
        <v>50</v>
      </c>
    </row>
    <row r="7342" hidden="1">
      <c r="A7342" s="102" t="s">
        <v>2935</v>
      </c>
      <c r="B7342" s="102" t="s">
        <v>783</v>
      </c>
      <c r="C7342" s="102" t="s">
        <v>784</v>
      </c>
      <c r="D7342" s="102" t="s">
        <v>2936</v>
      </c>
      <c r="E7342" s="102" t="s">
        <v>50</v>
      </c>
      <c r="F7342" s="102" t="s">
        <v>50</v>
      </c>
    </row>
    <row r="7343" hidden="1">
      <c r="A7343" s="102" t="s">
        <v>2935</v>
      </c>
      <c r="B7343" s="102" t="s">
        <v>665</v>
      </c>
      <c r="C7343" s="102" t="s">
        <v>666</v>
      </c>
      <c r="D7343" s="102" t="s">
        <v>2936</v>
      </c>
      <c r="E7343" s="102" t="s">
        <v>50</v>
      </c>
      <c r="F7343" s="102" t="s">
        <v>50</v>
      </c>
    </row>
    <row r="7344" hidden="1">
      <c r="A7344" s="102" t="s">
        <v>2935</v>
      </c>
      <c r="B7344" s="102" t="s">
        <v>183</v>
      </c>
      <c r="C7344" s="102" t="s">
        <v>184</v>
      </c>
      <c r="D7344" s="102" t="s">
        <v>2936</v>
      </c>
      <c r="E7344" s="102" t="s">
        <v>50</v>
      </c>
      <c r="F7344" s="102" t="s">
        <v>50</v>
      </c>
    </row>
    <row r="7345" hidden="1">
      <c r="A7345" s="102" t="s">
        <v>2935</v>
      </c>
      <c r="B7345" s="102" t="s">
        <v>174</v>
      </c>
      <c r="C7345" s="102" t="s">
        <v>175</v>
      </c>
      <c r="D7345" s="102" t="s">
        <v>2936</v>
      </c>
      <c r="E7345" s="102" t="s">
        <v>50</v>
      </c>
      <c r="F7345" s="102" t="s">
        <v>50</v>
      </c>
    </row>
    <row r="7346" hidden="1">
      <c r="A7346" s="102" t="s">
        <v>2935</v>
      </c>
      <c r="B7346" s="102" t="s">
        <v>171</v>
      </c>
      <c r="C7346" s="102" t="s">
        <v>172</v>
      </c>
      <c r="D7346" s="102" t="s">
        <v>2936</v>
      </c>
      <c r="E7346" s="102" t="s">
        <v>50</v>
      </c>
      <c r="F7346" s="102" t="s">
        <v>50</v>
      </c>
    </row>
    <row r="7347" hidden="1">
      <c r="A7347" s="102" t="s">
        <v>2935</v>
      </c>
      <c r="B7347" s="102" t="s">
        <v>48</v>
      </c>
      <c r="C7347" s="102" t="s">
        <v>49</v>
      </c>
      <c r="D7347" s="102" t="s">
        <v>2936</v>
      </c>
      <c r="E7347" s="102" t="s">
        <v>50</v>
      </c>
      <c r="F7347" s="102" t="s">
        <v>50</v>
      </c>
    </row>
    <row r="7348" hidden="1">
      <c r="A7348" s="102" t="s">
        <v>3014</v>
      </c>
      <c r="B7348" s="102" t="s">
        <v>949</v>
      </c>
      <c r="C7348" s="102" t="s">
        <v>950</v>
      </c>
      <c r="D7348" s="102" t="s">
        <v>2936</v>
      </c>
      <c r="E7348" s="102" t="s">
        <v>453</v>
      </c>
      <c r="F7348" s="102" t="s">
        <v>453</v>
      </c>
    </row>
    <row r="7349" hidden="1">
      <c r="A7349" s="102" t="s">
        <v>3014</v>
      </c>
      <c r="B7349" s="102" t="s">
        <v>916</v>
      </c>
      <c r="C7349" s="102" t="s">
        <v>917</v>
      </c>
      <c r="D7349" s="102" t="s">
        <v>2936</v>
      </c>
      <c r="E7349" s="102" t="s">
        <v>453</v>
      </c>
      <c r="F7349" s="102" t="s">
        <v>453</v>
      </c>
    </row>
    <row r="7350" hidden="1">
      <c r="A7350" s="102" t="s">
        <v>3014</v>
      </c>
      <c r="B7350" s="102" t="s">
        <v>873</v>
      </c>
      <c r="C7350" s="102" t="s">
        <v>874</v>
      </c>
      <c r="D7350" s="102" t="s">
        <v>2936</v>
      </c>
      <c r="E7350" s="102" t="s">
        <v>453</v>
      </c>
      <c r="F7350" s="102" t="s">
        <v>453</v>
      </c>
    </row>
    <row r="7351" hidden="1">
      <c r="A7351" s="102" t="s">
        <v>3014</v>
      </c>
      <c r="B7351" s="102" t="s">
        <v>810</v>
      </c>
      <c r="C7351" s="102" t="s">
        <v>811</v>
      </c>
      <c r="D7351" s="102" t="s">
        <v>2936</v>
      </c>
      <c r="E7351" s="102" t="s">
        <v>453</v>
      </c>
      <c r="F7351" s="102" t="s">
        <v>453</v>
      </c>
    </row>
    <row r="7352" hidden="1">
      <c r="A7352" s="102" t="s">
        <v>3014</v>
      </c>
      <c r="B7352" s="102" t="s">
        <v>629</v>
      </c>
      <c r="C7352" s="102" t="s">
        <v>630</v>
      </c>
      <c r="D7352" s="102" t="s">
        <v>2936</v>
      </c>
      <c r="E7352" s="102" t="s">
        <v>453</v>
      </c>
      <c r="F7352" s="102" t="s">
        <v>453</v>
      </c>
    </row>
    <row r="7353" hidden="1">
      <c r="A7353" s="102" t="s">
        <v>3014</v>
      </c>
      <c r="B7353" s="102" t="s">
        <v>486</v>
      </c>
      <c r="C7353" s="102" t="s">
        <v>487</v>
      </c>
      <c r="D7353" s="102" t="s">
        <v>2936</v>
      </c>
      <c r="E7353" s="102" t="s">
        <v>453</v>
      </c>
      <c r="F7353" s="102" t="s">
        <v>453</v>
      </c>
    </row>
    <row r="7354" hidden="1">
      <c r="A7354" s="102" t="s">
        <v>3014</v>
      </c>
      <c r="B7354" s="102" t="s">
        <v>464</v>
      </c>
      <c r="C7354" s="102" t="s">
        <v>465</v>
      </c>
      <c r="D7354" s="102" t="s">
        <v>2936</v>
      </c>
      <c r="E7354" s="102" t="s">
        <v>453</v>
      </c>
      <c r="F7354" s="102" t="s">
        <v>453</v>
      </c>
    </row>
    <row r="7355" hidden="1">
      <c r="A7355" s="102" t="s">
        <v>3014</v>
      </c>
      <c r="B7355" s="102" t="s">
        <v>451</v>
      </c>
      <c r="C7355" s="102" t="s">
        <v>452</v>
      </c>
      <c r="D7355" s="102" t="s">
        <v>2936</v>
      </c>
      <c r="E7355" s="102" t="s">
        <v>453</v>
      </c>
      <c r="F7355" s="102" t="s">
        <v>453</v>
      </c>
    </row>
    <row r="7356" hidden="1">
      <c r="A7356" s="102" t="s">
        <v>2966</v>
      </c>
      <c r="B7356" s="102" t="s">
        <v>946</v>
      </c>
      <c r="C7356" s="102" t="s">
        <v>947</v>
      </c>
      <c r="D7356" s="102" t="s">
        <v>2936</v>
      </c>
      <c r="E7356" s="102" t="s">
        <v>27</v>
      </c>
      <c r="F7356" s="102" t="s">
        <v>27</v>
      </c>
    </row>
    <row r="7357" hidden="1">
      <c r="A7357" s="102" t="s">
        <v>2966</v>
      </c>
      <c r="B7357" s="102" t="s">
        <v>943</v>
      </c>
      <c r="C7357" s="102" t="s">
        <v>944</v>
      </c>
      <c r="D7357" s="102" t="s">
        <v>2936</v>
      </c>
      <c r="E7357" s="102" t="s">
        <v>27</v>
      </c>
      <c r="F7357" s="102" t="s">
        <v>27</v>
      </c>
    </row>
    <row r="7358" hidden="1">
      <c r="A7358" s="102" t="s">
        <v>2966</v>
      </c>
      <c r="B7358" s="102" t="s">
        <v>69</v>
      </c>
      <c r="C7358" s="102" t="s">
        <v>70</v>
      </c>
      <c r="D7358" s="175" t="s">
        <v>2936</v>
      </c>
      <c r="E7358" s="102" t="s">
        <v>27</v>
      </c>
      <c r="F7358" s="102" t="s">
        <v>27</v>
      </c>
    </row>
    <row r="7359" hidden="1">
      <c r="A7359" s="102" t="s">
        <v>2966</v>
      </c>
      <c r="B7359" s="102" t="s">
        <v>57</v>
      </c>
      <c r="C7359" s="102" t="s">
        <v>58</v>
      </c>
      <c r="D7359" s="102" t="s">
        <v>2936</v>
      </c>
      <c r="E7359" s="102" t="s">
        <v>27</v>
      </c>
      <c r="F7359" s="102" t="s">
        <v>27</v>
      </c>
    </row>
    <row r="7360" hidden="1">
      <c r="A7360" s="102" t="s">
        <v>2966</v>
      </c>
      <c r="B7360" s="102" t="s">
        <v>43</v>
      </c>
      <c r="C7360" s="102" t="s">
        <v>44</v>
      </c>
      <c r="D7360" s="102" t="s">
        <v>2936</v>
      </c>
      <c r="E7360" s="102" t="s">
        <v>27</v>
      </c>
      <c r="F7360" s="102" t="s">
        <v>27</v>
      </c>
    </row>
    <row r="7361" hidden="1">
      <c r="A7361" s="102" t="s">
        <v>2966</v>
      </c>
      <c r="B7361" s="102" t="s">
        <v>31</v>
      </c>
      <c r="C7361" s="102" t="s">
        <v>32</v>
      </c>
      <c r="D7361" s="102" t="s">
        <v>2936</v>
      </c>
      <c r="E7361" s="102" t="s">
        <v>27</v>
      </c>
      <c r="F7361" s="102" t="s">
        <v>27</v>
      </c>
    </row>
    <row r="7362" hidden="1">
      <c r="A7362" s="102" t="s">
        <v>2966</v>
      </c>
      <c r="B7362" s="102" t="s">
        <v>23</v>
      </c>
      <c r="C7362" s="102" t="s">
        <v>25</v>
      </c>
      <c r="D7362" s="102" t="s">
        <v>2936</v>
      </c>
      <c r="E7362" s="102" t="s">
        <v>27</v>
      </c>
      <c r="F7362" s="102" t="s">
        <v>27</v>
      </c>
    </row>
    <row r="7363" hidden="1">
      <c r="A7363" s="102" t="s">
        <v>2958</v>
      </c>
      <c r="B7363" s="102" t="s">
        <v>919</v>
      </c>
      <c r="C7363" s="102" t="s">
        <v>920</v>
      </c>
      <c r="D7363" s="102" t="s">
        <v>2936</v>
      </c>
      <c r="E7363" s="102" t="s">
        <v>86</v>
      </c>
      <c r="F7363" s="102" t="s">
        <v>86</v>
      </c>
    </row>
    <row r="7364" hidden="1">
      <c r="A7364" s="102" t="s">
        <v>2958</v>
      </c>
      <c r="B7364" s="102" t="s">
        <v>880</v>
      </c>
      <c r="C7364" s="102" t="s">
        <v>881</v>
      </c>
      <c r="D7364" s="102" t="s">
        <v>2936</v>
      </c>
      <c r="E7364" s="102" t="s">
        <v>86</v>
      </c>
      <c r="F7364" s="102" t="s">
        <v>86</v>
      </c>
    </row>
    <row r="7365" hidden="1">
      <c r="A7365" s="102" t="s">
        <v>2958</v>
      </c>
      <c r="B7365" s="102" t="s">
        <v>135</v>
      </c>
      <c r="C7365" s="102" t="s">
        <v>136</v>
      </c>
      <c r="D7365" s="102" t="s">
        <v>2936</v>
      </c>
      <c r="E7365" s="102" t="s">
        <v>114</v>
      </c>
      <c r="F7365" s="102" t="s">
        <v>86</v>
      </c>
    </row>
    <row r="7366" hidden="1">
      <c r="A7366" s="102" t="s">
        <v>3006</v>
      </c>
      <c r="B7366" s="102" t="s">
        <v>854</v>
      </c>
      <c r="C7366" s="102" t="s">
        <v>855</v>
      </c>
      <c r="D7366" s="102" t="s">
        <v>2936</v>
      </c>
      <c r="E7366" s="102" t="s">
        <v>439</v>
      </c>
      <c r="F7366" s="102" t="s">
        <v>439</v>
      </c>
    </row>
    <row r="7367" hidden="1">
      <c r="A7367" s="102" t="s">
        <v>3006</v>
      </c>
      <c r="B7367" s="102" t="s">
        <v>834</v>
      </c>
      <c r="C7367" s="102" t="s">
        <v>835</v>
      </c>
      <c r="D7367" s="102" t="s">
        <v>2936</v>
      </c>
      <c r="E7367" s="102" t="s">
        <v>439</v>
      </c>
      <c r="F7367" s="102" t="s">
        <v>439</v>
      </c>
    </row>
    <row r="7368" hidden="1">
      <c r="A7368" s="102" t="s">
        <v>3006</v>
      </c>
      <c r="B7368" s="102" t="s">
        <v>808</v>
      </c>
      <c r="C7368" s="102" t="s">
        <v>809</v>
      </c>
      <c r="D7368" s="102" t="s">
        <v>2936</v>
      </c>
      <c r="E7368" s="102" t="s">
        <v>439</v>
      </c>
      <c r="F7368" s="102" t="s">
        <v>439</v>
      </c>
    </row>
    <row r="7369" hidden="1">
      <c r="A7369" s="102" t="s">
        <v>3006</v>
      </c>
      <c r="B7369" s="102" t="s">
        <v>781</v>
      </c>
      <c r="C7369" s="102" t="s">
        <v>782</v>
      </c>
      <c r="D7369" s="102" t="s">
        <v>2936</v>
      </c>
      <c r="E7369" s="102" t="s">
        <v>439</v>
      </c>
      <c r="F7369" s="102" t="s">
        <v>439</v>
      </c>
    </row>
    <row r="7370" hidden="1">
      <c r="A7370" s="102" t="s">
        <v>3006</v>
      </c>
      <c r="B7370" s="102" t="s">
        <v>684</v>
      </c>
      <c r="C7370" s="102" t="s">
        <v>685</v>
      </c>
      <c r="D7370" s="102" t="s">
        <v>2936</v>
      </c>
      <c r="E7370" s="102" t="s">
        <v>439</v>
      </c>
      <c r="F7370" s="102" t="s">
        <v>439</v>
      </c>
    </row>
    <row r="7371" hidden="1">
      <c r="A7371" s="102" t="s">
        <v>3006</v>
      </c>
      <c r="B7371" s="102" t="s">
        <v>674</v>
      </c>
      <c r="C7371" s="102" t="s">
        <v>675</v>
      </c>
      <c r="D7371" s="102" t="s">
        <v>2936</v>
      </c>
      <c r="E7371" s="102" t="s">
        <v>439</v>
      </c>
      <c r="F7371" s="102" t="s">
        <v>439</v>
      </c>
    </row>
    <row r="7372" hidden="1">
      <c r="A7372" s="102" t="s">
        <v>3006</v>
      </c>
      <c r="B7372" s="102" t="s">
        <v>444</v>
      </c>
      <c r="C7372" s="102" t="s">
        <v>445</v>
      </c>
      <c r="D7372" s="102" t="s">
        <v>2936</v>
      </c>
      <c r="E7372" s="102" t="s">
        <v>439</v>
      </c>
      <c r="F7372" s="102" t="s">
        <v>439</v>
      </c>
    </row>
    <row r="7373" hidden="1">
      <c r="A7373" s="102" t="s">
        <v>2947</v>
      </c>
      <c r="B7373" s="102" t="s">
        <v>961</v>
      </c>
      <c r="C7373" s="102" t="s">
        <v>962</v>
      </c>
      <c r="D7373" s="102" t="s">
        <v>2948</v>
      </c>
      <c r="E7373" s="102" t="s">
        <v>114</v>
      </c>
      <c r="F7373" s="102" t="s">
        <v>114</v>
      </c>
    </row>
    <row r="7374" hidden="1">
      <c r="A7374" s="102" t="s">
        <v>2947</v>
      </c>
      <c r="B7374" s="102" t="s">
        <v>952</v>
      </c>
      <c r="C7374" s="102" t="s">
        <v>953</v>
      </c>
      <c r="D7374" s="102" t="s">
        <v>2948</v>
      </c>
      <c r="E7374" s="102" t="s">
        <v>114</v>
      </c>
      <c r="F7374" s="102" t="s">
        <v>114</v>
      </c>
    </row>
    <row r="7375" hidden="1">
      <c r="A7375" s="102" t="s">
        <v>2947</v>
      </c>
      <c r="B7375" s="102" t="s">
        <v>171</v>
      </c>
      <c r="C7375" s="102" t="s">
        <v>172</v>
      </c>
      <c r="D7375" s="102" t="s">
        <v>2948</v>
      </c>
      <c r="E7375" s="102" t="s">
        <v>50</v>
      </c>
      <c r="F7375" s="102" t="s">
        <v>114</v>
      </c>
    </row>
    <row r="7376" hidden="1">
      <c r="A7376" s="102" t="s">
        <v>2947</v>
      </c>
      <c r="B7376" s="102" t="s">
        <v>135</v>
      </c>
      <c r="C7376" s="102" t="s">
        <v>136</v>
      </c>
      <c r="D7376" s="102" t="s">
        <v>2948</v>
      </c>
      <c r="E7376" s="102" t="s">
        <v>114</v>
      </c>
      <c r="F7376" s="102" t="s">
        <v>114</v>
      </c>
    </row>
    <row r="7377" hidden="1">
      <c r="A7377" s="102" t="s">
        <v>2947</v>
      </c>
      <c r="B7377" s="102" t="s">
        <v>120</v>
      </c>
      <c r="C7377" s="102" t="s">
        <v>121</v>
      </c>
      <c r="D7377" s="102" t="s">
        <v>2948</v>
      </c>
      <c r="E7377" s="102" t="s">
        <v>114</v>
      </c>
      <c r="F7377" s="102" t="s">
        <v>114</v>
      </c>
    </row>
    <row r="7378" hidden="1">
      <c r="A7378" s="102" t="s">
        <v>2980</v>
      </c>
      <c r="B7378" s="102" t="s">
        <v>730</v>
      </c>
      <c r="C7378" s="102" t="s">
        <v>731</v>
      </c>
      <c r="D7378" s="102" t="s">
        <v>2948</v>
      </c>
      <c r="E7378" s="102" t="s">
        <v>306</v>
      </c>
      <c r="F7378" s="102" t="s">
        <v>232</v>
      </c>
    </row>
    <row r="7379" hidden="1">
      <c r="A7379" s="102" t="s">
        <v>2980</v>
      </c>
      <c r="B7379" s="102" t="s">
        <v>415</v>
      </c>
      <c r="C7379" s="102" t="s">
        <v>416</v>
      </c>
      <c r="D7379" s="102" t="s">
        <v>2948</v>
      </c>
      <c r="E7379" s="102" t="s">
        <v>306</v>
      </c>
      <c r="F7379" s="102" t="s">
        <v>232</v>
      </c>
    </row>
    <row r="7380" hidden="1">
      <c r="A7380" s="102" t="s">
        <v>2980</v>
      </c>
      <c r="B7380" s="102" t="s">
        <v>330</v>
      </c>
      <c r="C7380" s="102" t="s">
        <v>331</v>
      </c>
      <c r="D7380" s="102" t="s">
        <v>2948</v>
      </c>
      <c r="E7380" s="102" t="s">
        <v>306</v>
      </c>
      <c r="F7380" s="102" t="s">
        <v>232</v>
      </c>
    </row>
    <row r="7381" hidden="1">
      <c r="A7381" s="102" t="s">
        <v>2980</v>
      </c>
      <c r="B7381" s="102" t="s">
        <v>323</v>
      </c>
      <c r="C7381" s="102" t="s">
        <v>324</v>
      </c>
      <c r="D7381" s="102" t="s">
        <v>2948</v>
      </c>
      <c r="E7381" s="102" t="s">
        <v>232</v>
      </c>
      <c r="F7381" s="102" t="s">
        <v>232</v>
      </c>
    </row>
    <row r="7382" hidden="1">
      <c r="A7382" s="102" t="s">
        <v>2980</v>
      </c>
      <c r="B7382" s="102" t="s">
        <v>304</v>
      </c>
      <c r="C7382" s="102" t="s">
        <v>305</v>
      </c>
      <c r="D7382" s="102" t="s">
        <v>2948</v>
      </c>
      <c r="E7382" s="102" t="s">
        <v>232</v>
      </c>
      <c r="F7382" s="102" t="s">
        <v>232</v>
      </c>
    </row>
    <row r="7383" hidden="1">
      <c r="A7383" s="102" t="s">
        <v>2980</v>
      </c>
      <c r="B7383" s="102" t="s">
        <v>298</v>
      </c>
      <c r="C7383" s="102" t="s">
        <v>299</v>
      </c>
      <c r="D7383" s="102" t="s">
        <v>2948</v>
      </c>
      <c r="E7383" s="102" t="s">
        <v>232</v>
      </c>
      <c r="F7383" s="102" t="s">
        <v>232</v>
      </c>
    </row>
    <row r="7384" hidden="1">
      <c r="A7384" s="102" t="s">
        <v>2980</v>
      </c>
      <c r="B7384" s="102" t="s">
        <v>271</v>
      </c>
      <c r="C7384" s="102" t="s">
        <v>272</v>
      </c>
      <c r="D7384" s="102" t="s">
        <v>2948</v>
      </c>
      <c r="E7384" s="102" t="s">
        <v>232</v>
      </c>
      <c r="F7384" s="102" t="s">
        <v>232</v>
      </c>
    </row>
    <row r="7385" hidden="1">
      <c r="A7385" s="102" t="s">
        <v>2980</v>
      </c>
      <c r="B7385" s="102" t="s">
        <v>252</v>
      </c>
      <c r="C7385" s="102" t="s">
        <v>253</v>
      </c>
      <c r="D7385" s="102" t="s">
        <v>2948</v>
      </c>
      <c r="E7385" s="102" t="s">
        <v>232</v>
      </c>
      <c r="F7385" s="102" t="s">
        <v>232</v>
      </c>
    </row>
    <row r="7386" hidden="1">
      <c r="A7386" s="102" t="s">
        <v>3021</v>
      </c>
      <c r="B7386" s="102" t="s">
        <v>884</v>
      </c>
      <c r="C7386" s="102" t="s">
        <v>885</v>
      </c>
      <c r="D7386" s="102" t="s">
        <v>2948</v>
      </c>
      <c r="E7386" s="102" t="s">
        <v>472</v>
      </c>
      <c r="F7386" s="102" t="s">
        <v>472</v>
      </c>
    </row>
    <row r="7387" hidden="1">
      <c r="A7387" s="102" t="s">
        <v>3021</v>
      </c>
      <c r="B7387" s="102" t="s">
        <v>687</v>
      </c>
      <c r="C7387" s="102" t="s">
        <v>688</v>
      </c>
      <c r="D7387" s="102" t="s">
        <v>2948</v>
      </c>
      <c r="E7387" s="102" t="s">
        <v>472</v>
      </c>
      <c r="F7387" s="102" t="s">
        <v>472</v>
      </c>
    </row>
    <row r="7388" hidden="1">
      <c r="A7388" s="102" t="s">
        <v>3021</v>
      </c>
      <c r="B7388" s="102" t="s">
        <v>514</v>
      </c>
      <c r="C7388" s="102" t="s">
        <v>515</v>
      </c>
      <c r="D7388" s="102" t="s">
        <v>2948</v>
      </c>
      <c r="E7388" s="102" t="s">
        <v>472</v>
      </c>
      <c r="F7388" s="102" t="s">
        <v>472</v>
      </c>
    </row>
    <row r="7389" hidden="1">
      <c r="A7389" s="102" t="s">
        <v>3021</v>
      </c>
      <c r="B7389" s="102" t="s">
        <v>508</v>
      </c>
      <c r="C7389" s="102" t="s">
        <v>509</v>
      </c>
      <c r="D7389" s="102" t="s">
        <v>2948</v>
      </c>
      <c r="E7389" s="102" t="s">
        <v>472</v>
      </c>
      <c r="F7389" s="102" t="s">
        <v>472</v>
      </c>
    </row>
    <row r="7390" hidden="1">
      <c r="A7390" s="102" t="s">
        <v>3021</v>
      </c>
      <c r="B7390" s="102" t="s">
        <v>504</v>
      </c>
      <c r="C7390" s="102" t="s">
        <v>505</v>
      </c>
      <c r="D7390" s="102" t="s">
        <v>2948</v>
      </c>
      <c r="E7390" s="102" t="s">
        <v>472</v>
      </c>
      <c r="F7390" s="102" t="s">
        <v>472</v>
      </c>
    </row>
    <row r="7391" hidden="1">
      <c r="A7391" s="102" t="s">
        <v>3021</v>
      </c>
      <c r="B7391" s="102" t="s">
        <v>496</v>
      </c>
      <c r="C7391" s="102" t="s">
        <v>497</v>
      </c>
      <c r="D7391" s="102" t="s">
        <v>2948</v>
      </c>
      <c r="E7391" s="102" t="s">
        <v>472</v>
      </c>
      <c r="F7391" s="102" t="s">
        <v>472</v>
      </c>
    </row>
    <row r="7392" hidden="1">
      <c r="A7392" s="102" t="s">
        <v>2997</v>
      </c>
      <c r="B7392" s="102" t="s">
        <v>670</v>
      </c>
      <c r="C7392" s="102" t="s">
        <v>671</v>
      </c>
      <c r="D7392" s="102" t="s">
        <v>2938</v>
      </c>
      <c r="E7392" s="102" t="s">
        <v>306</v>
      </c>
      <c r="F7392" s="102" t="s">
        <v>306</v>
      </c>
    </row>
    <row r="7393" hidden="1">
      <c r="A7393" s="102" t="s">
        <v>2997</v>
      </c>
      <c r="B7393" s="102" t="s">
        <v>418</v>
      </c>
      <c r="C7393" s="102" t="s">
        <v>419</v>
      </c>
      <c r="D7393" s="102" t="s">
        <v>2938</v>
      </c>
      <c r="E7393" s="102" t="s">
        <v>306</v>
      </c>
      <c r="F7393" s="102" t="s">
        <v>306</v>
      </c>
    </row>
    <row r="7394" hidden="1">
      <c r="A7394" s="102" t="s">
        <v>2949</v>
      </c>
      <c r="B7394" s="102" t="s">
        <v>961</v>
      </c>
      <c r="C7394" s="102" t="s">
        <v>962</v>
      </c>
      <c r="D7394" s="102" t="s">
        <v>2938</v>
      </c>
      <c r="E7394" s="102" t="s">
        <v>114</v>
      </c>
      <c r="F7394" s="102" t="s">
        <v>114</v>
      </c>
    </row>
    <row r="7395" hidden="1">
      <c r="A7395" s="102" t="s">
        <v>2949</v>
      </c>
      <c r="B7395" s="102" t="s">
        <v>952</v>
      </c>
      <c r="C7395" s="102" t="s">
        <v>953</v>
      </c>
      <c r="D7395" s="102" t="s">
        <v>2938</v>
      </c>
      <c r="E7395" s="102" t="s">
        <v>114</v>
      </c>
      <c r="F7395" s="102" t="s">
        <v>114</v>
      </c>
    </row>
    <row r="7396" hidden="1">
      <c r="A7396" s="102" t="s">
        <v>2988</v>
      </c>
      <c r="B7396" s="102" t="s">
        <v>925</v>
      </c>
      <c r="C7396" s="102" t="s">
        <v>358</v>
      </c>
      <c r="D7396" s="102" t="s">
        <v>2936</v>
      </c>
      <c r="E7396" s="102" t="s">
        <v>327</v>
      </c>
      <c r="F7396" s="102" t="s">
        <v>327</v>
      </c>
    </row>
    <row r="7397" hidden="1">
      <c r="A7397" s="102" t="s">
        <v>2988</v>
      </c>
      <c r="B7397" s="102" t="s">
        <v>830</v>
      </c>
      <c r="C7397" s="102" t="s">
        <v>831</v>
      </c>
      <c r="D7397" s="102" t="s">
        <v>2936</v>
      </c>
      <c r="E7397" s="102" t="s">
        <v>327</v>
      </c>
      <c r="F7397" s="102" t="s">
        <v>327</v>
      </c>
    </row>
    <row r="7398" hidden="1">
      <c r="A7398" s="102" t="s">
        <v>2988</v>
      </c>
      <c r="B7398" s="102" t="s">
        <v>405</v>
      </c>
      <c r="C7398" s="102" t="s">
        <v>406</v>
      </c>
      <c r="D7398" s="102" t="s">
        <v>2936</v>
      </c>
      <c r="E7398" s="102" t="s">
        <v>327</v>
      </c>
      <c r="F7398" s="102" t="s">
        <v>327</v>
      </c>
    </row>
    <row r="7399" hidden="1">
      <c r="A7399" s="102" t="s">
        <v>2988</v>
      </c>
      <c r="B7399" s="102" t="s">
        <v>376</v>
      </c>
      <c r="C7399" s="102" t="s">
        <v>377</v>
      </c>
      <c r="D7399" s="102" t="s">
        <v>2936</v>
      </c>
      <c r="E7399" s="102" t="s">
        <v>327</v>
      </c>
      <c r="F7399" s="102" t="s">
        <v>327</v>
      </c>
    </row>
    <row r="7400" hidden="1">
      <c r="A7400" s="102" t="s">
        <v>2988</v>
      </c>
      <c r="B7400" s="102" t="s">
        <v>353</v>
      </c>
      <c r="C7400" s="102" t="s">
        <v>354</v>
      </c>
      <c r="D7400" s="102" t="s">
        <v>2936</v>
      </c>
      <c r="E7400" s="102" t="s">
        <v>327</v>
      </c>
      <c r="F7400" s="102" t="s">
        <v>327</v>
      </c>
    </row>
    <row r="7401" hidden="1">
      <c r="A7401" s="102" t="s">
        <v>2973</v>
      </c>
      <c r="B7401" s="102" t="s">
        <v>929</v>
      </c>
      <c r="C7401" s="102" t="s">
        <v>930</v>
      </c>
      <c r="D7401" s="102" t="s">
        <v>2948</v>
      </c>
      <c r="E7401" s="102" t="s">
        <v>225</v>
      </c>
      <c r="F7401" s="102" t="s">
        <v>225</v>
      </c>
    </row>
    <row r="7402" hidden="1">
      <c r="A7402" s="102" t="s">
        <v>2973</v>
      </c>
      <c r="B7402" s="102" t="s">
        <v>906</v>
      </c>
      <c r="C7402" s="102" t="s">
        <v>907</v>
      </c>
      <c r="D7402" s="102" t="s">
        <v>2948</v>
      </c>
      <c r="E7402" s="102" t="s">
        <v>225</v>
      </c>
      <c r="F7402" s="102" t="s">
        <v>225</v>
      </c>
    </row>
    <row r="7403" hidden="1">
      <c r="A7403" s="102" t="s">
        <v>2973</v>
      </c>
      <c r="B7403" s="102" t="s">
        <v>870</v>
      </c>
      <c r="C7403" s="102" t="s">
        <v>871</v>
      </c>
      <c r="D7403" s="102" t="s">
        <v>2948</v>
      </c>
      <c r="E7403" s="102" t="s">
        <v>306</v>
      </c>
      <c r="F7403" s="102" t="s">
        <v>225</v>
      </c>
    </row>
    <row r="7404" hidden="1">
      <c r="A7404" s="102" t="s">
        <v>2973</v>
      </c>
      <c r="B7404" s="102" t="s">
        <v>866</v>
      </c>
      <c r="C7404" s="102" t="s">
        <v>867</v>
      </c>
      <c r="D7404" s="102" t="s">
        <v>2948</v>
      </c>
      <c r="E7404" s="102" t="s">
        <v>439</v>
      </c>
      <c r="F7404" s="102" t="s">
        <v>225</v>
      </c>
    </row>
    <row r="7405">
      <c r="A7405" s="102" t="s">
        <v>2973</v>
      </c>
      <c r="B7405" s="102" t="s">
        <v>621</v>
      </c>
      <c r="C7405" s="102" t="s">
        <v>622</v>
      </c>
      <c r="D7405" s="102" t="s">
        <v>2948</v>
      </c>
      <c r="E7405" s="102" t="s">
        <v>225</v>
      </c>
      <c r="F7405" s="102" t="s">
        <v>225</v>
      </c>
    </row>
    <row r="7406" hidden="1">
      <c r="A7406" s="102" t="s">
        <v>2973</v>
      </c>
      <c r="B7406" s="102" t="s">
        <v>369</v>
      </c>
      <c r="C7406" s="102" t="s">
        <v>39</v>
      </c>
      <c r="D7406" s="102" t="s">
        <v>2948</v>
      </c>
      <c r="E7406" s="102" t="s">
        <v>225</v>
      </c>
      <c r="F7406" s="102" t="s">
        <v>225</v>
      </c>
    </row>
    <row r="7407" hidden="1">
      <c r="A7407" s="102" t="s">
        <v>2973</v>
      </c>
      <c r="B7407" s="102" t="s">
        <v>361</v>
      </c>
      <c r="C7407" s="102" t="s">
        <v>362</v>
      </c>
      <c r="D7407" s="102" t="s">
        <v>2948</v>
      </c>
      <c r="E7407" s="102" t="s">
        <v>225</v>
      </c>
      <c r="F7407" s="102" t="s">
        <v>225</v>
      </c>
    </row>
    <row r="7408" hidden="1">
      <c r="A7408" s="102" t="s">
        <v>2973</v>
      </c>
      <c r="B7408" s="102" t="s">
        <v>357</v>
      </c>
      <c r="C7408" s="102" t="s">
        <v>358</v>
      </c>
      <c r="D7408" s="102" t="s">
        <v>2948</v>
      </c>
      <c r="E7408" s="102" t="s">
        <v>225</v>
      </c>
      <c r="F7408" s="102" t="s">
        <v>225</v>
      </c>
    </row>
    <row r="7409" hidden="1">
      <c r="A7409" s="102" t="s">
        <v>2973</v>
      </c>
      <c r="B7409" s="102" t="s">
        <v>246</v>
      </c>
      <c r="C7409" s="102" t="s">
        <v>130</v>
      </c>
      <c r="D7409" s="102" t="s">
        <v>2948</v>
      </c>
      <c r="E7409" s="102" t="s">
        <v>225</v>
      </c>
      <c r="F7409" s="102" t="s">
        <v>225</v>
      </c>
    </row>
    <row r="7410" hidden="1">
      <c r="A7410" s="102" t="s">
        <v>2973</v>
      </c>
      <c r="B7410" s="102" t="s">
        <v>227</v>
      </c>
      <c r="C7410" s="102" t="s">
        <v>228</v>
      </c>
      <c r="D7410" s="102" t="s">
        <v>2948</v>
      </c>
      <c r="E7410" s="102" t="s">
        <v>225</v>
      </c>
      <c r="F7410" s="102" t="s">
        <v>225</v>
      </c>
    </row>
    <row r="7411" hidden="1">
      <c r="A7411" s="102" t="s">
        <v>2937</v>
      </c>
      <c r="B7411" s="102" t="s">
        <v>909</v>
      </c>
      <c r="C7411" s="102" t="s">
        <v>910</v>
      </c>
      <c r="D7411" s="102" t="s">
        <v>2938</v>
      </c>
      <c r="E7411" s="102" t="s">
        <v>50</v>
      </c>
      <c r="F7411" s="102" t="s">
        <v>50</v>
      </c>
    </row>
    <row r="7412" hidden="1">
      <c r="A7412" s="102" t="s">
        <v>2937</v>
      </c>
      <c r="B7412" s="102" t="s">
        <v>902</v>
      </c>
      <c r="C7412" s="102" t="s">
        <v>903</v>
      </c>
      <c r="D7412" s="102" t="s">
        <v>2938</v>
      </c>
      <c r="E7412" s="102" t="s">
        <v>50</v>
      </c>
      <c r="F7412" s="102" t="s">
        <v>50</v>
      </c>
    </row>
    <row r="7413" hidden="1">
      <c r="A7413" s="102" t="s">
        <v>2937</v>
      </c>
      <c r="B7413" s="102" t="s">
        <v>783</v>
      </c>
      <c r="C7413" s="102" t="s">
        <v>784</v>
      </c>
      <c r="D7413" s="102" t="s">
        <v>2938</v>
      </c>
      <c r="E7413" s="102" t="s">
        <v>50</v>
      </c>
      <c r="F7413" s="102" t="s">
        <v>50</v>
      </c>
    </row>
    <row r="7414" hidden="1">
      <c r="A7414" s="102" t="s">
        <v>2937</v>
      </c>
      <c r="B7414" s="102" t="s">
        <v>776</v>
      </c>
      <c r="C7414" s="102" t="s">
        <v>777</v>
      </c>
      <c r="D7414" s="102" t="s">
        <v>2938</v>
      </c>
      <c r="E7414" s="102" t="s">
        <v>50</v>
      </c>
      <c r="F7414" s="102" t="s">
        <v>50</v>
      </c>
    </row>
    <row r="7415" hidden="1">
      <c r="A7415" s="102" t="s">
        <v>2937</v>
      </c>
      <c r="B7415" s="102" t="s">
        <v>665</v>
      </c>
      <c r="C7415" s="102" t="s">
        <v>666</v>
      </c>
      <c r="D7415" s="102" t="s">
        <v>2938</v>
      </c>
      <c r="E7415" s="102" t="s">
        <v>50</v>
      </c>
      <c r="F7415" s="102" t="s">
        <v>50</v>
      </c>
    </row>
    <row r="7416" hidden="1">
      <c r="A7416" s="102" t="s">
        <v>2937</v>
      </c>
      <c r="B7416" s="102" t="s">
        <v>174</v>
      </c>
      <c r="C7416" s="102" t="s">
        <v>175</v>
      </c>
      <c r="D7416" s="102" t="s">
        <v>2938</v>
      </c>
      <c r="E7416" s="102" t="s">
        <v>50</v>
      </c>
      <c r="F7416" s="102" t="s">
        <v>50</v>
      </c>
    </row>
    <row r="7417" hidden="1">
      <c r="A7417" s="102" t="s">
        <v>2937</v>
      </c>
      <c r="B7417" s="102" t="s">
        <v>171</v>
      </c>
      <c r="C7417" s="102" t="s">
        <v>172</v>
      </c>
      <c r="D7417" s="102" t="s">
        <v>2938</v>
      </c>
      <c r="E7417" s="102" t="s">
        <v>50</v>
      </c>
      <c r="F7417" s="102" t="s">
        <v>50</v>
      </c>
    </row>
    <row r="7418" hidden="1">
      <c r="A7418" s="102" t="s">
        <v>2937</v>
      </c>
      <c r="B7418" s="102" t="s">
        <v>135</v>
      </c>
      <c r="C7418" s="102" t="s">
        <v>136</v>
      </c>
      <c r="D7418" s="102" t="s">
        <v>2938</v>
      </c>
      <c r="E7418" s="102" t="s">
        <v>114</v>
      </c>
      <c r="F7418" s="102" t="s">
        <v>50</v>
      </c>
    </row>
    <row r="7419" hidden="1">
      <c r="A7419" s="102" t="s">
        <v>2937</v>
      </c>
      <c r="B7419" s="102" t="s">
        <v>48</v>
      </c>
      <c r="C7419" s="102" t="s">
        <v>49</v>
      </c>
      <c r="D7419" s="102" t="s">
        <v>2938</v>
      </c>
      <c r="E7419" s="102" t="s">
        <v>50</v>
      </c>
      <c r="F7419" s="102" t="s">
        <v>50</v>
      </c>
    </row>
    <row r="7420" hidden="1">
      <c r="A7420" s="102" t="s">
        <v>2981</v>
      </c>
      <c r="B7420" s="102" t="s">
        <v>913</v>
      </c>
      <c r="C7420" s="102" t="s">
        <v>914</v>
      </c>
      <c r="D7420" s="102" t="s">
        <v>2938</v>
      </c>
      <c r="E7420" s="102" t="s">
        <v>232</v>
      </c>
      <c r="F7420" s="102" t="s">
        <v>232</v>
      </c>
    </row>
    <row r="7421" hidden="1">
      <c r="A7421" s="102" t="s">
        <v>2981</v>
      </c>
      <c r="B7421" s="102" t="s">
        <v>849</v>
      </c>
      <c r="C7421" s="102" t="s">
        <v>850</v>
      </c>
      <c r="D7421" s="102" t="s">
        <v>2938</v>
      </c>
      <c r="E7421" s="102" t="s">
        <v>306</v>
      </c>
      <c r="F7421" s="102" t="s">
        <v>232</v>
      </c>
    </row>
    <row r="7422" hidden="1">
      <c r="A7422" s="102" t="s">
        <v>2981</v>
      </c>
      <c r="B7422" s="102" t="s">
        <v>730</v>
      </c>
      <c r="C7422" s="102" t="s">
        <v>731</v>
      </c>
      <c r="D7422" s="102" t="s">
        <v>2938</v>
      </c>
      <c r="E7422" s="102" t="s">
        <v>306</v>
      </c>
      <c r="F7422" s="102" t="s">
        <v>232</v>
      </c>
    </row>
    <row r="7423" hidden="1">
      <c r="A7423" s="102" t="s">
        <v>2981</v>
      </c>
      <c r="B7423" s="102" t="s">
        <v>415</v>
      </c>
      <c r="C7423" s="102" t="s">
        <v>416</v>
      </c>
      <c r="D7423" s="102" t="s">
        <v>2938</v>
      </c>
      <c r="E7423" s="102" t="s">
        <v>306</v>
      </c>
      <c r="F7423" s="102" t="s">
        <v>232</v>
      </c>
    </row>
    <row r="7424" hidden="1">
      <c r="A7424" s="102" t="s">
        <v>2981</v>
      </c>
      <c r="B7424" s="102" t="s">
        <v>323</v>
      </c>
      <c r="C7424" s="102" t="s">
        <v>324</v>
      </c>
      <c r="D7424" s="102" t="s">
        <v>2938</v>
      </c>
      <c r="E7424" s="102" t="s">
        <v>232</v>
      </c>
      <c r="F7424" s="102" t="s">
        <v>232</v>
      </c>
    </row>
    <row r="7425" hidden="1">
      <c r="A7425" s="102" t="s">
        <v>2981</v>
      </c>
      <c r="B7425" s="102" t="s">
        <v>304</v>
      </c>
      <c r="C7425" s="102" t="s">
        <v>305</v>
      </c>
      <c r="D7425" s="102" t="s">
        <v>2938</v>
      </c>
      <c r="E7425" s="102" t="s">
        <v>232</v>
      </c>
      <c r="F7425" s="102" t="s">
        <v>232</v>
      </c>
    </row>
    <row r="7426" hidden="1">
      <c r="A7426" s="102" t="s">
        <v>2981</v>
      </c>
      <c r="B7426" s="102" t="s">
        <v>298</v>
      </c>
      <c r="C7426" s="102" t="s">
        <v>299</v>
      </c>
      <c r="D7426" s="102" t="s">
        <v>2938</v>
      </c>
      <c r="E7426" s="102" t="s">
        <v>232</v>
      </c>
      <c r="F7426" s="102" t="s">
        <v>232</v>
      </c>
    </row>
    <row r="7427" hidden="1">
      <c r="A7427" s="102" t="s">
        <v>2981</v>
      </c>
      <c r="B7427" s="102" t="s">
        <v>252</v>
      </c>
      <c r="C7427" s="102" t="s">
        <v>253</v>
      </c>
      <c r="D7427" s="102" t="s">
        <v>2938</v>
      </c>
      <c r="E7427" s="102" t="s">
        <v>232</v>
      </c>
      <c r="F7427" s="102" t="s">
        <v>232</v>
      </c>
    </row>
    <row r="7428" hidden="1">
      <c r="A7428" s="102" t="s">
        <v>2981</v>
      </c>
      <c r="B7428" s="102" t="s">
        <v>243</v>
      </c>
      <c r="C7428" s="102" t="s">
        <v>244</v>
      </c>
      <c r="D7428" s="102" t="s">
        <v>2938</v>
      </c>
      <c r="E7428" s="102" t="s">
        <v>225</v>
      </c>
      <c r="F7428" s="102" t="s">
        <v>232</v>
      </c>
    </row>
    <row r="7429" hidden="1">
      <c r="A7429" s="102" t="s">
        <v>3022</v>
      </c>
      <c r="B7429" s="102" t="s">
        <v>884</v>
      </c>
      <c r="C7429" s="102" t="s">
        <v>885</v>
      </c>
      <c r="D7429" s="102" t="s">
        <v>2938</v>
      </c>
      <c r="E7429" s="102" t="s">
        <v>472</v>
      </c>
      <c r="F7429" s="102" t="s">
        <v>472</v>
      </c>
    </row>
    <row r="7430" hidden="1">
      <c r="A7430" s="102" t="s">
        <v>3022</v>
      </c>
      <c r="B7430" s="102" t="s">
        <v>687</v>
      </c>
      <c r="C7430" s="102" t="s">
        <v>688</v>
      </c>
      <c r="D7430" s="102" t="s">
        <v>2938</v>
      </c>
      <c r="E7430" s="102" t="s">
        <v>472</v>
      </c>
      <c r="F7430" s="102" t="s">
        <v>472</v>
      </c>
    </row>
    <row r="7431" hidden="1">
      <c r="A7431" s="102" t="s">
        <v>3022</v>
      </c>
      <c r="B7431" s="102" t="s">
        <v>514</v>
      </c>
      <c r="C7431" s="102" t="s">
        <v>515</v>
      </c>
      <c r="D7431" s="102" t="s">
        <v>2938</v>
      </c>
      <c r="E7431" s="102" t="s">
        <v>472</v>
      </c>
      <c r="F7431" s="102" t="s">
        <v>472</v>
      </c>
    </row>
    <row r="7432" hidden="1">
      <c r="A7432" s="102" t="s">
        <v>3022</v>
      </c>
      <c r="B7432" s="102" t="s">
        <v>508</v>
      </c>
      <c r="C7432" s="102" t="s">
        <v>509</v>
      </c>
      <c r="D7432" s="102" t="s">
        <v>2938</v>
      </c>
      <c r="E7432" s="102" t="s">
        <v>472</v>
      </c>
      <c r="F7432" s="102" t="s">
        <v>472</v>
      </c>
    </row>
    <row r="7433" hidden="1">
      <c r="A7433" s="102" t="s">
        <v>3022</v>
      </c>
      <c r="B7433" s="102" t="s">
        <v>504</v>
      </c>
      <c r="C7433" s="102" t="s">
        <v>505</v>
      </c>
      <c r="D7433" s="102" t="s">
        <v>2938</v>
      </c>
      <c r="E7433" s="102" t="s">
        <v>472</v>
      </c>
      <c r="F7433" s="102" t="s">
        <v>472</v>
      </c>
    </row>
    <row r="7434" hidden="1">
      <c r="A7434" s="102" t="s">
        <v>3022</v>
      </c>
      <c r="B7434" s="102" t="s">
        <v>496</v>
      </c>
      <c r="C7434" s="102" t="s">
        <v>497</v>
      </c>
      <c r="D7434" s="102" t="s">
        <v>2938</v>
      </c>
      <c r="E7434" s="102" t="s">
        <v>472</v>
      </c>
      <c r="F7434" s="102" t="s">
        <v>472</v>
      </c>
    </row>
    <row r="7435" hidden="1">
      <c r="A7435" s="102" t="s">
        <v>2974</v>
      </c>
      <c r="B7435" s="102" t="s">
        <v>929</v>
      </c>
      <c r="C7435" s="102" t="s">
        <v>930</v>
      </c>
      <c r="D7435" s="102" t="s">
        <v>2938</v>
      </c>
      <c r="E7435" s="102" t="s">
        <v>225</v>
      </c>
      <c r="F7435" s="102" t="s">
        <v>225</v>
      </c>
    </row>
    <row r="7436" hidden="1">
      <c r="A7436" s="102" t="s">
        <v>2974</v>
      </c>
      <c r="B7436" s="102" t="s">
        <v>906</v>
      </c>
      <c r="C7436" s="102" t="s">
        <v>907</v>
      </c>
      <c r="D7436" s="102" t="s">
        <v>2938</v>
      </c>
      <c r="E7436" s="102" t="s">
        <v>225</v>
      </c>
      <c r="F7436" s="102" t="s">
        <v>225</v>
      </c>
    </row>
    <row r="7437" hidden="1">
      <c r="A7437" s="102" t="s">
        <v>2974</v>
      </c>
      <c r="B7437" s="102" t="s">
        <v>870</v>
      </c>
      <c r="C7437" s="102" t="s">
        <v>871</v>
      </c>
      <c r="D7437" s="102" t="s">
        <v>2938</v>
      </c>
      <c r="E7437" s="102" t="s">
        <v>306</v>
      </c>
      <c r="F7437" s="102" t="s">
        <v>225</v>
      </c>
    </row>
    <row r="7438" hidden="1">
      <c r="A7438" s="102" t="s">
        <v>2974</v>
      </c>
      <c r="B7438" s="102" t="s">
        <v>866</v>
      </c>
      <c r="C7438" s="102" t="s">
        <v>867</v>
      </c>
      <c r="D7438" s="102" t="s">
        <v>2938</v>
      </c>
      <c r="E7438" s="102" t="s">
        <v>439</v>
      </c>
      <c r="F7438" s="102" t="s">
        <v>225</v>
      </c>
    </row>
    <row r="7439">
      <c r="A7439" s="102" t="s">
        <v>2974</v>
      </c>
      <c r="B7439" s="102" t="s">
        <v>621</v>
      </c>
      <c r="C7439" s="102" t="s">
        <v>622</v>
      </c>
      <c r="D7439" s="102" t="s">
        <v>2938</v>
      </c>
      <c r="E7439" s="102" t="s">
        <v>225</v>
      </c>
      <c r="F7439" s="102" t="s">
        <v>225</v>
      </c>
    </row>
    <row r="7440" hidden="1">
      <c r="A7440" s="102" t="s">
        <v>2974</v>
      </c>
      <c r="B7440" s="102" t="s">
        <v>369</v>
      </c>
      <c r="C7440" s="102" t="s">
        <v>39</v>
      </c>
      <c r="D7440" s="102" t="s">
        <v>2938</v>
      </c>
      <c r="E7440" s="102" t="s">
        <v>225</v>
      </c>
      <c r="F7440" s="102" t="s">
        <v>225</v>
      </c>
    </row>
    <row r="7441" hidden="1">
      <c r="A7441" s="102" t="s">
        <v>2974</v>
      </c>
      <c r="B7441" s="102" t="s">
        <v>361</v>
      </c>
      <c r="C7441" s="102" t="s">
        <v>362</v>
      </c>
      <c r="D7441" s="102" t="s">
        <v>2938</v>
      </c>
      <c r="E7441" s="102" t="s">
        <v>225</v>
      </c>
      <c r="F7441" s="102" t="s">
        <v>225</v>
      </c>
    </row>
    <row r="7442" hidden="1">
      <c r="A7442" s="102" t="s">
        <v>2974</v>
      </c>
      <c r="B7442" s="102" t="s">
        <v>357</v>
      </c>
      <c r="C7442" s="102" t="s">
        <v>358</v>
      </c>
      <c r="D7442" s="102" t="s">
        <v>2938</v>
      </c>
      <c r="E7442" s="102" t="s">
        <v>225</v>
      </c>
      <c r="F7442" s="102" t="s">
        <v>225</v>
      </c>
    </row>
    <row r="7443" hidden="1">
      <c r="A7443" s="102" t="s">
        <v>2974</v>
      </c>
      <c r="B7443" s="102" t="s">
        <v>246</v>
      </c>
      <c r="C7443" s="102" t="s">
        <v>130</v>
      </c>
      <c r="D7443" s="102" t="s">
        <v>2938</v>
      </c>
      <c r="E7443" s="102" t="s">
        <v>225</v>
      </c>
      <c r="F7443" s="102" t="s">
        <v>225</v>
      </c>
    </row>
    <row r="7444" hidden="1">
      <c r="A7444" s="102" t="s">
        <v>2974</v>
      </c>
      <c r="B7444" s="102" t="s">
        <v>243</v>
      </c>
      <c r="C7444" s="102" t="s">
        <v>244</v>
      </c>
      <c r="D7444" s="102" t="s">
        <v>2938</v>
      </c>
      <c r="E7444" s="102" t="s">
        <v>225</v>
      </c>
      <c r="F7444" s="102" t="s">
        <v>225</v>
      </c>
    </row>
    <row r="7445" hidden="1">
      <c r="A7445" s="102" t="s">
        <v>2974</v>
      </c>
      <c r="B7445" s="102" t="s">
        <v>227</v>
      </c>
      <c r="C7445" s="102" t="s">
        <v>228</v>
      </c>
      <c r="D7445" s="102" t="s">
        <v>2938</v>
      </c>
      <c r="E7445" s="102" t="s">
        <v>225</v>
      </c>
      <c r="F7445" s="102" t="s">
        <v>225</v>
      </c>
    </row>
    <row r="7446" hidden="1">
      <c r="A7446" s="102" t="s">
        <v>2994</v>
      </c>
      <c r="B7446" s="102" t="s">
        <v>849</v>
      </c>
      <c r="C7446" s="102" t="s">
        <v>850</v>
      </c>
      <c r="D7446" s="191">
        <v>45966.0</v>
      </c>
      <c r="E7446" s="102" t="s">
        <v>306</v>
      </c>
      <c r="F7446" s="102" t="s">
        <v>306</v>
      </c>
    </row>
    <row r="7447" hidden="1">
      <c r="A7447" s="102" t="s">
        <v>2994</v>
      </c>
      <c r="B7447" s="102" t="s">
        <v>730</v>
      </c>
      <c r="C7447" s="102" t="s">
        <v>731</v>
      </c>
      <c r="D7447" s="191">
        <v>45966.0</v>
      </c>
      <c r="E7447" s="102" t="s">
        <v>306</v>
      </c>
      <c r="F7447" s="102" t="s">
        <v>306</v>
      </c>
    </row>
    <row r="7448" hidden="1">
      <c r="A7448" s="102" t="s">
        <v>2994</v>
      </c>
      <c r="B7448" s="102" t="s">
        <v>670</v>
      </c>
      <c r="C7448" s="102" t="s">
        <v>671</v>
      </c>
      <c r="D7448" s="191">
        <v>45966.0</v>
      </c>
      <c r="E7448" s="102" t="s">
        <v>306</v>
      </c>
      <c r="F7448" s="102" t="s">
        <v>306</v>
      </c>
    </row>
    <row r="7449" hidden="1">
      <c r="A7449" s="102" t="s">
        <v>2994</v>
      </c>
      <c r="B7449" s="102" t="s">
        <v>418</v>
      </c>
      <c r="C7449" s="102" t="s">
        <v>419</v>
      </c>
      <c r="D7449" s="191">
        <v>45966.0</v>
      </c>
      <c r="E7449" s="102" t="s">
        <v>306</v>
      </c>
      <c r="F7449" s="102" t="s">
        <v>306</v>
      </c>
    </row>
    <row r="7450" hidden="1">
      <c r="A7450" s="102" t="s">
        <v>3029</v>
      </c>
      <c r="B7450" s="102" t="s">
        <v>958</v>
      </c>
      <c r="C7450" s="102" t="s">
        <v>959</v>
      </c>
      <c r="D7450" s="102" t="s">
        <v>3030</v>
      </c>
      <c r="E7450" s="102" t="s">
        <v>293</v>
      </c>
      <c r="F7450" s="102" t="s">
        <v>293</v>
      </c>
    </row>
    <row r="7451" hidden="1">
      <c r="A7451" s="102" t="s">
        <v>3029</v>
      </c>
      <c r="B7451" s="102" t="s">
        <v>955</v>
      </c>
      <c r="C7451" s="102" t="s">
        <v>956</v>
      </c>
      <c r="D7451" s="102" t="s">
        <v>3030</v>
      </c>
      <c r="E7451" s="102" t="s">
        <v>293</v>
      </c>
      <c r="F7451" s="102" t="s">
        <v>293</v>
      </c>
    </row>
    <row r="7452" hidden="1">
      <c r="A7452" s="102" t="s">
        <v>3029</v>
      </c>
      <c r="B7452" s="102" t="s">
        <v>899</v>
      </c>
      <c r="C7452" s="102" t="s">
        <v>900</v>
      </c>
      <c r="D7452" s="102" t="s">
        <v>3030</v>
      </c>
      <c r="E7452" s="102" t="s">
        <v>293</v>
      </c>
      <c r="F7452" s="102" t="s">
        <v>293</v>
      </c>
    </row>
    <row r="7453" hidden="1">
      <c r="A7453" s="102" t="s">
        <v>3029</v>
      </c>
      <c r="B7453" s="102" t="s">
        <v>888</v>
      </c>
      <c r="C7453" s="102" t="s">
        <v>889</v>
      </c>
      <c r="D7453" s="102" t="s">
        <v>3030</v>
      </c>
      <c r="E7453" s="102" t="s">
        <v>293</v>
      </c>
      <c r="F7453" s="102" t="s">
        <v>293</v>
      </c>
    </row>
    <row r="7454" hidden="1">
      <c r="A7454" s="102" t="s">
        <v>3029</v>
      </c>
      <c r="B7454" s="102" t="s">
        <v>561</v>
      </c>
      <c r="C7454" s="102" t="s">
        <v>562</v>
      </c>
      <c r="D7454" s="102" t="s">
        <v>3030</v>
      </c>
      <c r="E7454" s="102" t="s">
        <v>293</v>
      </c>
      <c r="F7454" s="102" t="s">
        <v>293</v>
      </c>
    </row>
    <row r="7455" hidden="1">
      <c r="A7455" s="102" t="s">
        <v>3031</v>
      </c>
      <c r="B7455" s="102" t="s">
        <v>965</v>
      </c>
      <c r="C7455" s="102" t="s">
        <v>966</v>
      </c>
      <c r="D7455" s="102" t="s">
        <v>2926</v>
      </c>
      <c r="E7455" s="102" t="s">
        <v>293</v>
      </c>
      <c r="F7455" s="102" t="s">
        <v>293</v>
      </c>
    </row>
    <row r="7456" hidden="1">
      <c r="A7456" s="102" t="s">
        <v>3031</v>
      </c>
      <c r="B7456" s="102" t="s">
        <v>958</v>
      </c>
      <c r="C7456" s="102" t="s">
        <v>959</v>
      </c>
      <c r="D7456" s="102" t="s">
        <v>2926</v>
      </c>
      <c r="E7456" s="102" t="s">
        <v>293</v>
      </c>
      <c r="F7456" s="102" t="s">
        <v>293</v>
      </c>
    </row>
    <row r="7457" hidden="1">
      <c r="A7457" s="102" t="s">
        <v>3031</v>
      </c>
      <c r="B7457" s="102" t="s">
        <v>955</v>
      </c>
      <c r="C7457" s="102" t="s">
        <v>956</v>
      </c>
      <c r="D7457" s="102" t="s">
        <v>2926</v>
      </c>
      <c r="E7457" s="102" t="s">
        <v>293</v>
      </c>
      <c r="F7457" s="102" t="s">
        <v>293</v>
      </c>
    </row>
    <row r="7458" hidden="1">
      <c r="A7458" s="102" t="s">
        <v>3031</v>
      </c>
      <c r="B7458" s="102" t="s">
        <v>878</v>
      </c>
      <c r="C7458" s="102" t="s">
        <v>879</v>
      </c>
      <c r="D7458" s="102" t="s">
        <v>2926</v>
      </c>
      <c r="E7458" s="102" t="s">
        <v>293</v>
      </c>
      <c r="F7458" s="102" t="s">
        <v>293</v>
      </c>
    </row>
    <row r="7459" hidden="1">
      <c r="A7459" s="102" t="s">
        <v>3031</v>
      </c>
      <c r="B7459" s="102" t="s">
        <v>561</v>
      </c>
      <c r="C7459" s="102" t="s">
        <v>562</v>
      </c>
      <c r="D7459" s="102" t="s">
        <v>2926</v>
      </c>
      <c r="E7459" s="102" t="s">
        <v>293</v>
      </c>
      <c r="F7459" s="102" t="s">
        <v>293</v>
      </c>
    </row>
    <row r="7460" hidden="1">
      <c r="A7460" s="102" t="s">
        <v>2964</v>
      </c>
      <c r="B7460" s="102" t="s">
        <v>946</v>
      </c>
      <c r="C7460" s="102" t="s">
        <v>947</v>
      </c>
      <c r="D7460" s="191">
        <v>45905.0</v>
      </c>
      <c r="E7460" s="102" t="s">
        <v>27</v>
      </c>
      <c r="F7460" s="102" t="s">
        <v>27</v>
      </c>
    </row>
    <row r="7461" hidden="1">
      <c r="A7461" s="102" t="s">
        <v>2964</v>
      </c>
      <c r="B7461" s="102" t="s">
        <v>943</v>
      </c>
      <c r="C7461" s="102" t="s">
        <v>944</v>
      </c>
      <c r="D7461" s="191">
        <v>45905.0</v>
      </c>
      <c r="E7461" s="102" t="s">
        <v>27</v>
      </c>
      <c r="F7461" s="102" t="s">
        <v>27</v>
      </c>
    </row>
    <row r="7462" hidden="1">
      <c r="A7462" s="102" t="s">
        <v>2964</v>
      </c>
      <c r="B7462" s="102" t="s">
        <v>69</v>
      </c>
      <c r="C7462" s="102" t="s">
        <v>70</v>
      </c>
      <c r="D7462" s="172">
        <v>45905.0</v>
      </c>
      <c r="E7462" s="102" t="s">
        <v>27</v>
      </c>
      <c r="F7462" s="102" t="s">
        <v>27</v>
      </c>
    </row>
    <row r="7463" hidden="1">
      <c r="A7463" s="102" t="s">
        <v>2964</v>
      </c>
      <c r="B7463" s="102" t="s">
        <v>57</v>
      </c>
      <c r="C7463" s="102" t="s">
        <v>58</v>
      </c>
      <c r="D7463" s="191">
        <v>45905.0</v>
      </c>
      <c r="E7463" s="102" t="s">
        <v>27</v>
      </c>
      <c r="F7463" s="102" t="s">
        <v>27</v>
      </c>
    </row>
    <row r="7464" hidden="1">
      <c r="A7464" s="102" t="s">
        <v>2964</v>
      </c>
      <c r="B7464" s="102" t="s">
        <v>43</v>
      </c>
      <c r="C7464" s="102" t="s">
        <v>44</v>
      </c>
      <c r="D7464" s="191">
        <v>45905.0</v>
      </c>
      <c r="E7464" s="102" t="s">
        <v>27</v>
      </c>
      <c r="F7464" s="102" t="s">
        <v>27</v>
      </c>
    </row>
    <row r="7465" hidden="1">
      <c r="A7465" s="102" t="s">
        <v>2964</v>
      </c>
      <c r="B7465" s="102" t="s">
        <v>31</v>
      </c>
      <c r="C7465" s="102" t="s">
        <v>32</v>
      </c>
      <c r="D7465" s="191">
        <v>45905.0</v>
      </c>
      <c r="E7465" s="102" t="s">
        <v>27</v>
      </c>
      <c r="F7465" s="102" t="s">
        <v>27</v>
      </c>
    </row>
    <row r="7466" hidden="1">
      <c r="A7466" s="102" t="s">
        <v>2964</v>
      </c>
      <c r="B7466" s="102" t="s">
        <v>23</v>
      </c>
      <c r="C7466" s="102" t="s">
        <v>25</v>
      </c>
      <c r="D7466" s="191">
        <v>45905.0</v>
      </c>
      <c r="E7466" s="102" t="s">
        <v>27</v>
      </c>
      <c r="F7466" s="102" t="s">
        <v>27</v>
      </c>
    </row>
    <row r="7467" hidden="1">
      <c r="A7467" s="102" t="s">
        <v>2998</v>
      </c>
      <c r="B7467" s="102" t="s">
        <v>849</v>
      </c>
      <c r="C7467" s="102" t="s">
        <v>850</v>
      </c>
      <c r="D7467" s="102" t="s">
        <v>2999</v>
      </c>
      <c r="E7467" s="102" t="s">
        <v>306</v>
      </c>
      <c r="F7467" s="102" t="s">
        <v>306</v>
      </c>
    </row>
    <row r="7468" hidden="1">
      <c r="A7468" s="102" t="s">
        <v>2998</v>
      </c>
      <c r="B7468" s="102" t="s">
        <v>730</v>
      </c>
      <c r="C7468" s="102" t="s">
        <v>731</v>
      </c>
      <c r="D7468" s="102" t="s">
        <v>2999</v>
      </c>
      <c r="E7468" s="102" t="s">
        <v>306</v>
      </c>
      <c r="F7468" s="102" t="s">
        <v>306</v>
      </c>
    </row>
    <row r="7469" hidden="1">
      <c r="A7469" s="102" t="s">
        <v>2998</v>
      </c>
      <c r="B7469" s="102" t="s">
        <v>670</v>
      </c>
      <c r="C7469" s="102" t="s">
        <v>671</v>
      </c>
      <c r="D7469" s="102" t="s">
        <v>2999</v>
      </c>
      <c r="E7469" s="102" t="s">
        <v>306</v>
      </c>
      <c r="F7469" s="102" t="s">
        <v>306</v>
      </c>
    </row>
    <row r="7470" hidden="1">
      <c r="A7470" s="102" t="s">
        <v>2998</v>
      </c>
      <c r="B7470" s="102" t="s">
        <v>418</v>
      </c>
      <c r="C7470" s="102" t="s">
        <v>419</v>
      </c>
      <c r="D7470" s="102" t="s">
        <v>2999</v>
      </c>
      <c r="E7470" s="102" t="s">
        <v>306</v>
      </c>
      <c r="F7470" s="102" t="s">
        <v>306</v>
      </c>
    </row>
    <row r="7471" hidden="1">
      <c r="A7471" s="102" t="s">
        <v>2998</v>
      </c>
      <c r="B7471" s="102" t="s">
        <v>415</v>
      </c>
      <c r="C7471" s="102" t="s">
        <v>416</v>
      </c>
      <c r="D7471" s="102" t="s">
        <v>2999</v>
      </c>
      <c r="E7471" s="102" t="s">
        <v>306</v>
      </c>
      <c r="F7471" s="102" t="s">
        <v>306</v>
      </c>
    </row>
    <row r="7472" hidden="1">
      <c r="A7472" s="102" t="s">
        <v>2998</v>
      </c>
      <c r="B7472" s="102" t="s">
        <v>330</v>
      </c>
      <c r="C7472" s="102" t="s">
        <v>331</v>
      </c>
      <c r="D7472" s="102" t="s">
        <v>2999</v>
      </c>
      <c r="E7472" s="102" t="s">
        <v>306</v>
      </c>
      <c r="F7472" s="102" t="s">
        <v>306</v>
      </c>
    </row>
    <row r="7473" hidden="1">
      <c r="A7473" s="102" t="s">
        <v>3015</v>
      </c>
      <c r="B7473" s="102" t="s">
        <v>949</v>
      </c>
      <c r="C7473" s="102" t="s">
        <v>950</v>
      </c>
      <c r="D7473" s="102" t="s">
        <v>2999</v>
      </c>
      <c r="E7473" s="102" t="s">
        <v>453</v>
      </c>
      <c r="F7473" s="102" t="s">
        <v>453</v>
      </c>
    </row>
    <row r="7474" hidden="1">
      <c r="A7474" s="102" t="s">
        <v>3015</v>
      </c>
      <c r="B7474" s="102" t="s">
        <v>916</v>
      </c>
      <c r="C7474" s="102" t="s">
        <v>917</v>
      </c>
      <c r="D7474" s="102" t="s">
        <v>2999</v>
      </c>
      <c r="E7474" s="102" t="s">
        <v>453</v>
      </c>
      <c r="F7474" s="102" t="s">
        <v>453</v>
      </c>
    </row>
    <row r="7475" hidden="1">
      <c r="A7475" s="102" t="s">
        <v>3015</v>
      </c>
      <c r="B7475" s="102" t="s">
        <v>873</v>
      </c>
      <c r="C7475" s="102" t="s">
        <v>874</v>
      </c>
      <c r="D7475" s="102" t="s">
        <v>2999</v>
      </c>
      <c r="E7475" s="102" t="s">
        <v>453</v>
      </c>
      <c r="F7475" s="102" t="s">
        <v>453</v>
      </c>
    </row>
    <row r="7476" hidden="1">
      <c r="A7476" s="102" t="s">
        <v>3015</v>
      </c>
      <c r="B7476" s="102" t="s">
        <v>810</v>
      </c>
      <c r="C7476" s="102" t="s">
        <v>811</v>
      </c>
      <c r="D7476" s="102" t="s">
        <v>2999</v>
      </c>
      <c r="E7476" s="102" t="s">
        <v>453</v>
      </c>
      <c r="F7476" s="102" t="s">
        <v>453</v>
      </c>
    </row>
    <row r="7477" hidden="1">
      <c r="A7477" s="102" t="s">
        <v>3015</v>
      </c>
      <c r="B7477" s="102" t="s">
        <v>707</v>
      </c>
      <c r="C7477" s="102" t="s">
        <v>708</v>
      </c>
      <c r="D7477" s="102" t="s">
        <v>2999</v>
      </c>
      <c r="E7477" s="102" t="s">
        <v>472</v>
      </c>
      <c r="F7477" s="102" t="s">
        <v>453</v>
      </c>
    </row>
    <row r="7478" hidden="1">
      <c r="A7478" s="102" t="s">
        <v>3015</v>
      </c>
      <c r="B7478" s="102" t="s">
        <v>629</v>
      </c>
      <c r="C7478" s="102" t="s">
        <v>630</v>
      </c>
      <c r="D7478" s="102" t="s">
        <v>2999</v>
      </c>
      <c r="E7478" s="102" t="s">
        <v>453</v>
      </c>
      <c r="F7478" s="102" t="s">
        <v>453</v>
      </c>
    </row>
    <row r="7479" hidden="1">
      <c r="A7479" s="102" t="s">
        <v>3015</v>
      </c>
      <c r="B7479" s="102" t="s">
        <v>486</v>
      </c>
      <c r="C7479" s="102" t="s">
        <v>487</v>
      </c>
      <c r="D7479" s="102" t="s">
        <v>2999</v>
      </c>
      <c r="E7479" s="102" t="s">
        <v>453</v>
      </c>
      <c r="F7479" s="102" t="s">
        <v>453</v>
      </c>
    </row>
    <row r="7480" hidden="1">
      <c r="A7480" s="102" t="s">
        <v>3015</v>
      </c>
      <c r="B7480" s="102" t="s">
        <v>464</v>
      </c>
      <c r="C7480" s="102" t="s">
        <v>465</v>
      </c>
      <c r="D7480" s="102" t="s">
        <v>2999</v>
      </c>
      <c r="E7480" s="102" t="s">
        <v>453</v>
      </c>
      <c r="F7480" s="102" t="s">
        <v>453</v>
      </c>
    </row>
    <row r="7481" hidden="1">
      <c r="A7481" s="102" t="s">
        <v>3015</v>
      </c>
      <c r="B7481" s="102" t="s">
        <v>458</v>
      </c>
      <c r="C7481" s="102" t="s">
        <v>459</v>
      </c>
      <c r="D7481" s="102" t="s">
        <v>2999</v>
      </c>
      <c r="E7481" s="102" t="s">
        <v>453</v>
      </c>
      <c r="F7481" s="102" t="s">
        <v>453</v>
      </c>
    </row>
    <row r="7482" hidden="1">
      <c r="A7482" s="102" t="s">
        <v>3015</v>
      </c>
      <c r="B7482" s="102" t="s">
        <v>451</v>
      </c>
      <c r="C7482" s="102" t="s">
        <v>452</v>
      </c>
      <c r="D7482" s="102" t="s">
        <v>2999</v>
      </c>
      <c r="E7482" s="102" t="s">
        <v>453</v>
      </c>
      <c r="F7482" s="102" t="s">
        <v>453</v>
      </c>
    </row>
    <row r="7483" hidden="1">
      <c r="A7483" s="102" t="s">
        <v>2959</v>
      </c>
      <c r="B7483" s="102" t="s">
        <v>919</v>
      </c>
      <c r="C7483" s="102" t="s">
        <v>920</v>
      </c>
      <c r="D7483" s="102" t="s">
        <v>2928</v>
      </c>
      <c r="E7483" s="102" t="s">
        <v>86</v>
      </c>
      <c r="F7483" s="102" t="s">
        <v>86</v>
      </c>
    </row>
    <row r="7484" hidden="1">
      <c r="A7484" s="102" t="s">
        <v>2959</v>
      </c>
      <c r="B7484" s="102" t="s">
        <v>880</v>
      </c>
      <c r="C7484" s="102" t="s">
        <v>881</v>
      </c>
      <c r="D7484" s="102" t="s">
        <v>2928</v>
      </c>
      <c r="E7484" s="102" t="s">
        <v>86</v>
      </c>
      <c r="F7484" s="102" t="s">
        <v>86</v>
      </c>
    </row>
    <row r="7485" hidden="1">
      <c r="A7485" s="102" t="s">
        <v>2959</v>
      </c>
      <c r="B7485" s="102" t="s">
        <v>823</v>
      </c>
      <c r="C7485" s="102" t="s">
        <v>824</v>
      </c>
      <c r="D7485" s="105" t="s">
        <v>2928</v>
      </c>
      <c r="E7485" s="102" t="s">
        <v>86</v>
      </c>
      <c r="F7485" s="102" t="s">
        <v>86</v>
      </c>
    </row>
    <row r="7486" hidden="1">
      <c r="A7486" s="102" t="s">
        <v>2959</v>
      </c>
      <c r="B7486" s="102" t="s">
        <v>96</v>
      </c>
      <c r="C7486" s="102" t="s">
        <v>97</v>
      </c>
      <c r="D7486" s="102" t="s">
        <v>2928</v>
      </c>
      <c r="E7486" s="102" t="s">
        <v>86</v>
      </c>
      <c r="F7486" s="102" t="s">
        <v>86</v>
      </c>
    </row>
    <row r="7487" hidden="1">
      <c r="A7487" s="102" t="s">
        <v>2959</v>
      </c>
      <c r="B7487" s="102" t="s">
        <v>79</v>
      </c>
      <c r="C7487" s="102" t="s">
        <v>80</v>
      </c>
      <c r="D7487" s="102" t="s">
        <v>2928</v>
      </c>
      <c r="E7487" s="102" t="s">
        <v>86</v>
      </c>
      <c r="F7487" s="102" t="s">
        <v>86</v>
      </c>
    </row>
    <row r="7488" hidden="1">
      <c r="A7488" s="102" t="s">
        <v>2989</v>
      </c>
      <c r="B7488" s="102" t="s">
        <v>925</v>
      </c>
      <c r="C7488" s="102" t="s">
        <v>358</v>
      </c>
      <c r="D7488" s="102" t="s">
        <v>2928</v>
      </c>
      <c r="E7488" s="102" t="s">
        <v>327</v>
      </c>
      <c r="F7488" s="102" t="s">
        <v>327</v>
      </c>
    </row>
    <row r="7489" hidden="1">
      <c r="A7489" s="102" t="s">
        <v>2989</v>
      </c>
      <c r="B7489" s="102" t="s">
        <v>892</v>
      </c>
      <c r="C7489" s="102" t="s">
        <v>893</v>
      </c>
      <c r="D7489" s="102" t="s">
        <v>2928</v>
      </c>
      <c r="E7489" s="102" t="s">
        <v>327</v>
      </c>
      <c r="F7489" s="102" t="s">
        <v>327</v>
      </c>
    </row>
    <row r="7490" hidden="1">
      <c r="A7490" s="102" t="s">
        <v>2989</v>
      </c>
      <c r="B7490" s="102" t="s">
        <v>830</v>
      </c>
      <c r="C7490" s="102" t="s">
        <v>831</v>
      </c>
      <c r="D7490" s="102" t="s">
        <v>2928</v>
      </c>
      <c r="E7490" s="102" t="s">
        <v>327</v>
      </c>
      <c r="F7490" s="102" t="s">
        <v>327</v>
      </c>
    </row>
    <row r="7491" hidden="1">
      <c r="A7491" s="102" t="s">
        <v>2989</v>
      </c>
      <c r="B7491" s="102" t="s">
        <v>626</v>
      </c>
      <c r="C7491" s="102" t="s">
        <v>627</v>
      </c>
      <c r="D7491" s="102" t="s">
        <v>2928</v>
      </c>
      <c r="E7491" s="102" t="s">
        <v>327</v>
      </c>
      <c r="F7491" s="102" t="s">
        <v>327</v>
      </c>
    </row>
    <row r="7492" hidden="1">
      <c r="A7492" s="102" t="s">
        <v>2989</v>
      </c>
      <c r="B7492" s="102" t="s">
        <v>405</v>
      </c>
      <c r="C7492" s="102" t="s">
        <v>406</v>
      </c>
      <c r="D7492" s="102" t="s">
        <v>2928</v>
      </c>
      <c r="E7492" s="102" t="s">
        <v>327</v>
      </c>
      <c r="F7492" s="102" t="s">
        <v>327</v>
      </c>
    </row>
    <row r="7493" hidden="1">
      <c r="A7493" s="102" t="s">
        <v>2989</v>
      </c>
      <c r="B7493" s="102" t="s">
        <v>376</v>
      </c>
      <c r="C7493" s="102" t="s">
        <v>377</v>
      </c>
      <c r="D7493" s="102" t="s">
        <v>2928</v>
      </c>
      <c r="E7493" s="102" t="s">
        <v>327</v>
      </c>
      <c r="F7493" s="102" t="s">
        <v>327</v>
      </c>
    </row>
    <row r="7494" hidden="1">
      <c r="A7494" s="102" t="s">
        <v>2989</v>
      </c>
      <c r="B7494" s="102" t="s">
        <v>333</v>
      </c>
      <c r="C7494" s="102" t="s">
        <v>268</v>
      </c>
      <c r="D7494" s="102" t="s">
        <v>2928</v>
      </c>
      <c r="E7494" s="102" t="s">
        <v>327</v>
      </c>
      <c r="F7494" s="102" t="s">
        <v>327</v>
      </c>
    </row>
    <row r="7495" hidden="1">
      <c r="A7495" s="102" t="s">
        <v>2927</v>
      </c>
      <c r="B7495" s="102" t="s">
        <v>768</v>
      </c>
      <c r="C7495" s="102" t="s">
        <v>769</v>
      </c>
      <c r="D7495" s="102" t="s">
        <v>2928</v>
      </c>
      <c r="E7495" s="102" t="s">
        <v>141</v>
      </c>
      <c r="F7495" s="102" t="s">
        <v>141</v>
      </c>
    </row>
    <row r="7496" hidden="1">
      <c r="A7496" s="102" t="s">
        <v>2927</v>
      </c>
      <c r="B7496" s="102" t="s">
        <v>719</v>
      </c>
      <c r="C7496" s="102" t="s">
        <v>720</v>
      </c>
      <c r="D7496" s="102" t="s">
        <v>2928</v>
      </c>
      <c r="E7496" s="102" t="s">
        <v>141</v>
      </c>
      <c r="F7496" s="102" t="s">
        <v>141</v>
      </c>
    </row>
    <row r="7497" hidden="1">
      <c r="A7497" s="102" t="s">
        <v>2927</v>
      </c>
      <c r="B7497" s="102" t="s">
        <v>160</v>
      </c>
      <c r="C7497" s="102" t="s">
        <v>161</v>
      </c>
      <c r="D7497" s="102" t="s">
        <v>2928</v>
      </c>
      <c r="E7497" s="102" t="s">
        <v>141</v>
      </c>
      <c r="F7497" s="102" t="s">
        <v>141</v>
      </c>
    </row>
    <row r="7498" hidden="1">
      <c r="A7498" s="102" t="s">
        <v>2927</v>
      </c>
      <c r="B7498" s="102" t="s">
        <v>147</v>
      </c>
      <c r="C7498" s="102" t="s">
        <v>148</v>
      </c>
      <c r="D7498" s="102" t="s">
        <v>2928</v>
      </c>
      <c r="E7498" s="102" t="s">
        <v>141</v>
      </c>
      <c r="F7498" s="102" t="s">
        <v>141</v>
      </c>
    </row>
    <row r="7499" hidden="1">
      <c r="A7499" s="102" t="s">
        <v>3007</v>
      </c>
      <c r="B7499" s="102" t="s">
        <v>834</v>
      </c>
      <c r="C7499" s="102" t="s">
        <v>835</v>
      </c>
      <c r="D7499" s="102" t="s">
        <v>2928</v>
      </c>
      <c r="E7499" s="102" t="s">
        <v>439</v>
      </c>
      <c r="F7499" s="102" t="s">
        <v>439</v>
      </c>
    </row>
    <row r="7500" hidden="1">
      <c r="A7500" s="102" t="s">
        <v>3007</v>
      </c>
      <c r="B7500" s="102" t="s">
        <v>808</v>
      </c>
      <c r="C7500" s="102" t="s">
        <v>809</v>
      </c>
      <c r="D7500" s="102" t="s">
        <v>2928</v>
      </c>
      <c r="E7500" s="102" t="s">
        <v>439</v>
      </c>
      <c r="F7500" s="102" t="s">
        <v>439</v>
      </c>
    </row>
    <row r="7501" hidden="1">
      <c r="A7501" s="102" t="s">
        <v>3007</v>
      </c>
      <c r="B7501" s="102" t="s">
        <v>684</v>
      </c>
      <c r="C7501" s="102" t="s">
        <v>685</v>
      </c>
      <c r="D7501" s="102" t="s">
        <v>2928</v>
      </c>
      <c r="E7501" s="102" t="s">
        <v>439</v>
      </c>
      <c r="F7501" s="102" t="s">
        <v>439</v>
      </c>
    </row>
    <row r="7502" hidden="1">
      <c r="A7502" s="102" t="s">
        <v>3007</v>
      </c>
      <c r="B7502" s="102" t="s">
        <v>674</v>
      </c>
      <c r="C7502" s="102" t="s">
        <v>675</v>
      </c>
      <c r="D7502" s="102" t="s">
        <v>2928</v>
      </c>
      <c r="E7502" s="102" t="s">
        <v>439</v>
      </c>
      <c r="F7502" s="102" t="s">
        <v>439</v>
      </c>
    </row>
    <row r="7503" hidden="1">
      <c r="A7503" s="102" t="s">
        <v>3007</v>
      </c>
      <c r="B7503" s="102" t="s">
        <v>444</v>
      </c>
      <c r="C7503" s="102" t="s">
        <v>445</v>
      </c>
      <c r="D7503" s="102" t="s">
        <v>2928</v>
      </c>
      <c r="E7503" s="102" t="s">
        <v>439</v>
      </c>
      <c r="F7503" s="102" t="s">
        <v>439</v>
      </c>
    </row>
    <row r="7504" hidden="1">
      <c r="A7504" s="102" t="s">
        <v>3032</v>
      </c>
      <c r="B7504" s="102" t="s">
        <v>965</v>
      </c>
      <c r="C7504" s="102" t="s">
        <v>966</v>
      </c>
      <c r="D7504" s="102" t="s">
        <v>3033</v>
      </c>
      <c r="E7504" s="102" t="s">
        <v>293</v>
      </c>
      <c r="F7504" s="102" t="s">
        <v>293</v>
      </c>
    </row>
    <row r="7505" hidden="1">
      <c r="A7505" s="102" t="s">
        <v>3032</v>
      </c>
      <c r="B7505" s="102" t="s">
        <v>958</v>
      </c>
      <c r="C7505" s="102" t="s">
        <v>959</v>
      </c>
      <c r="D7505" s="102" t="s">
        <v>3033</v>
      </c>
      <c r="E7505" s="102" t="s">
        <v>293</v>
      </c>
      <c r="F7505" s="102" t="s">
        <v>293</v>
      </c>
    </row>
    <row r="7506" hidden="1">
      <c r="A7506" s="102" t="s">
        <v>3032</v>
      </c>
      <c r="B7506" s="102" t="s">
        <v>955</v>
      </c>
      <c r="C7506" s="102" t="s">
        <v>956</v>
      </c>
      <c r="D7506" s="102" t="s">
        <v>3033</v>
      </c>
      <c r="E7506" s="102" t="s">
        <v>293</v>
      </c>
      <c r="F7506" s="102" t="s">
        <v>293</v>
      </c>
    </row>
    <row r="7507" hidden="1">
      <c r="A7507" s="102" t="s">
        <v>3032</v>
      </c>
      <c r="B7507" s="102" t="s">
        <v>878</v>
      </c>
      <c r="C7507" s="102" t="s">
        <v>879</v>
      </c>
      <c r="D7507" s="102" t="s">
        <v>3033</v>
      </c>
      <c r="E7507" s="102" t="s">
        <v>293</v>
      </c>
      <c r="F7507" s="102" t="s">
        <v>293</v>
      </c>
    </row>
    <row r="7508" hidden="1">
      <c r="A7508" s="102" t="s">
        <v>3016</v>
      </c>
      <c r="B7508" s="102" t="s">
        <v>810</v>
      </c>
      <c r="C7508" s="102" t="s">
        <v>811</v>
      </c>
      <c r="D7508" s="102" t="s">
        <v>2940</v>
      </c>
      <c r="E7508" s="102" t="s">
        <v>453</v>
      </c>
      <c r="F7508" s="102" t="s">
        <v>453</v>
      </c>
    </row>
    <row r="7509" hidden="1">
      <c r="A7509" s="102" t="s">
        <v>3016</v>
      </c>
      <c r="B7509" s="102" t="s">
        <v>541</v>
      </c>
      <c r="C7509" s="102" t="s">
        <v>542</v>
      </c>
      <c r="D7509" s="102" t="s">
        <v>2940</v>
      </c>
      <c r="E7509" s="102" t="s">
        <v>453</v>
      </c>
      <c r="F7509" s="102" t="s">
        <v>453</v>
      </c>
    </row>
    <row r="7510" hidden="1">
      <c r="A7510" s="102" t="s">
        <v>3016</v>
      </c>
      <c r="B7510" s="102" t="s">
        <v>464</v>
      </c>
      <c r="C7510" s="102" t="s">
        <v>465</v>
      </c>
      <c r="D7510" s="102" t="s">
        <v>2940</v>
      </c>
      <c r="E7510" s="102" t="s">
        <v>453</v>
      </c>
      <c r="F7510" s="102" t="s">
        <v>453</v>
      </c>
    </row>
    <row r="7511" hidden="1">
      <c r="A7511" s="102" t="s">
        <v>3016</v>
      </c>
      <c r="B7511" s="102" t="s">
        <v>451</v>
      </c>
      <c r="C7511" s="102" t="s">
        <v>452</v>
      </c>
      <c r="D7511" s="102" t="s">
        <v>2940</v>
      </c>
      <c r="E7511" s="102" t="s">
        <v>453</v>
      </c>
      <c r="F7511" s="102" t="s">
        <v>453</v>
      </c>
    </row>
    <row r="7512" hidden="1">
      <c r="A7512" s="102" t="s">
        <v>2939</v>
      </c>
      <c r="B7512" s="102" t="s">
        <v>902</v>
      </c>
      <c r="C7512" s="102" t="s">
        <v>903</v>
      </c>
      <c r="D7512" s="102" t="s">
        <v>2940</v>
      </c>
      <c r="E7512" s="102" t="s">
        <v>50</v>
      </c>
      <c r="F7512" s="102" t="s">
        <v>50</v>
      </c>
    </row>
    <row r="7513" hidden="1">
      <c r="A7513" s="102" t="s">
        <v>2939</v>
      </c>
      <c r="B7513" s="102" t="s">
        <v>783</v>
      </c>
      <c r="C7513" s="102" t="s">
        <v>784</v>
      </c>
      <c r="D7513" s="102" t="s">
        <v>2940</v>
      </c>
      <c r="E7513" s="102" t="s">
        <v>50</v>
      </c>
      <c r="F7513" s="102" t="s">
        <v>50</v>
      </c>
    </row>
    <row r="7514" hidden="1">
      <c r="A7514" s="102" t="s">
        <v>2939</v>
      </c>
      <c r="B7514" s="102" t="s">
        <v>665</v>
      </c>
      <c r="C7514" s="102" t="s">
        <v>666</v>
      </c>
      <c r="D7514" s="102" t="s">
        <v>2940</v>
      </c>
      <c r="E7514" s="102" t="s">
        <v>50</v>
      </c>
      <c r="F7514" s="102" t="s">
        <v>50</v>
      </c>
    </row>
    <row r="7515" hidden="1">
      <c r="A7515" s="102" t="s">
        <v>2939</v>
      </c>
      <c r="B7515" s="102" t="s">
        <v>183</v>
      </c>
      <c r="C7515" s="102" t="s">
        <v>184</v>
      </c>
      <c r="D7515" s="102" t="s">
        <v>2940</v>
      </c>
      <c r="E7515" s="102" t="s">
        <v>50</v>
      </c>
      <c r="F7515" s="102" t="s">
        <v>50</v>
      </c>
    </row>
    <row r="7516" hidden="1">
      <c r="A7516" s="102" t="s">
        <v>2939</v>
      </c>
      <c r="B7516" s="102" t="s">
        <v>174</v>
      </c>
      <c r="C7516" s="102" t="s">
        <v>175</v>
      </c>
      <c r="D7516" s="102" t="s">
        <v>2940</v>
      </c>
      <c r="E7516" s="102" t="s">
        <v>50</v>
      </c>
      <c r="F7516" s="102" t="s">
        <v>50</v>
      </c>
    </row>
    <row r="7517" hidden="1">
      <c r="A7517" s="102" t="s">
        <v>2939</v>
      </c>
      <c r="B7517" s="102" t="s">
        <v>171</v>
      </c>
      <c r="C7517" s="102" t="s">
        <v>172</v>
      </c>
      <c r="D7517" s="102" t="s">
        <v>2940</v>
      </c>
      <c r="E7517" s="102" t="s">
        <v>50</v>
      </c>
      <c r="F7517" s="102" t="s">
        <v>50</v>
      </c>
    </row>
    <row r="7518" hidden="1">
      <c r="A7518" s="102" t="s">
        <v>2939</v>
      </c>
      <c r="B7518" s="102" t="s">
        <v>135</v>
      </c>
      <c r="C7518" s="102" t="s">
        <v>136</v>
      </c>
      <c r="D7518" s="102" t="s">
        <v>2940</v>
      </c>
      <c r="E7518" s="102" t="s">
        <v>114</v>
      </c>
      <c r="F7518" s="102" t="s">
        <v>50</v>
      </c>
    </row>
    <row r="7519" hidden="1">
      <c r="A7519" s="102" t="s">
        <v>2939</v>
      </c>
      <c r="B7519" s="102" t="s">
        <v>48</v>
      </c>
      <c r="C7519" s="102" t="s">
        <v>49</v>
      </c>
      <c r="D7519" s="102" t="s">
        <v>2940</v>
      </c>
      <c r="E7519" s="102" t="s">
        <v>50</v>
      </c>
      <c r="F7519" s="102" t="s">
        <v>50</v>
      </c>
    </row>
    <row r="7520" hidden="1">
      <c r="A7520" s="102" t="s">
        <v>2990</v>
      </c>
      <c r="B7520" s="102" t="s">
        <v>925</v>
      </c>
      <c r="C7520" s="102" t="s">
        <v>358</v>
      </c>
      <c r="D7520" s="102" t="s">
        <v>2940</v>
      </c>
      <c r="E7520" s="102" t="s">
        <v>327</v>
      </c>
      <c r="F7520" s="102" t="s">
        <v>327</v>
      </c>
    </row>
    <row r="7521" hidden="1">
      <c r="A7521" s="102" t="s">
        <v>2990</v>
      </c>
      <c r="B7521" s="102" t="s">
        <v>892</v>
      </c>
      <c r="C7521" s="102" t="s">
        <v>893</v>
      </c>
      <c r="D7521" s="102" t="s">
        <v>2940</v>
      </c>
      <c r="E7521" s="102" t="s">
        <v>327</v>
      </c>
      <c r="F7521" s="102" t="s">
        <v>327</v>
      </c>
    </row>
    <row r="7522" hidden="1">
      <c r="A7522" s="102" t="s">
        <v>2990</v>
      </c>
      <c r="B7522" s="102" t="s">
        <v>830</v>
      </c>
      <c r="C7522" s="102" t="s">
        <v>831</v>
      </c>
      <c r="D7522" s="102" t="s">
        <v>2940</v>
      </c>
      <c r="E7522" s="102" t="s">
        <v>327</v>
      </c>
      <c r="F7522" s="102" t="s">
        <v>327</v>
      </c>
    </row>
    <row r="7523" hidden="1">
      <c r="A7523" s="102" t="s">
        <v>2990</v>
      </c>
      <c r="B7523" s="102" t="s">
        <v>626</v>
      </c>
      <c r="C7523" s="102" t="s">
        <v>627</v>
      </c>
      <c r="D7523" s="102" t="s">
        <v>2940</v>
      </c>
      <c r="E7523" s="102" t="s">
        <v>327</v>
      </c>
      <c r="F7523" s="102" t="s">
        <v>327</v>
      </c>
    </row>
    <row r="7524" hidden="1">
      <c r="A7524" s="102" t="s">
        <v>2990</v>
      </c>
      <c r="B7524" s="102" t="s">
        <v>405</v>
      </c>
      <c r="C7524" s="102" t="s">
        <v>406</v>
      </c>
      <c r="D7524" s="102" t="s">
        <v>2940</v>
      </c>
      <c r="E7524" s="102" t="s">
        <v>327</v>
      </c>
      <c r="F7524" s="102" t="s">
        <v>327</v>
      </c>
    </row>
    <row r="7525" hidden="1">
      <c r="A7525" s="102" t="s">
        <v>2990</v>
      </c>
      <c r="B7525" s="102" t="s">
        <v>333</v>
      </c>
      <c r="C7525" s="102" t="s">
        <v>268</v>
      </c>
      <c r="D7525" s="102" t="s">
        <v>2940</v>
      </c>
      <c r="E7525" s="102" t="s">
        <v>327</v>
      </c>
      <c r="F7525" s="102" t="s">
        <v>327</v>
      </c>
    </row>
    <row r="7526" hidden="1">
      <c r="A7526" s="102" t="s">
        <v>3008</v>
      </c>
      <c r="B7526" s="102" t="s">
        <v>854</v>
      </c>
      <c r="C7526" s="102" t="s">
        <v>855</v>
      </c>
      <c r="D7526" s="102" t="s">
        <v>2940</v>
      </c>
      <c r="E7526" s="102" t="s">
        <v>439</v>
      </c>
      <c r="F7526" s="102" t="s">
        <v>439</v>
      </c>
    </row>
    <row r="7527" hidden="1">
      <c r="A7527" s="102" t="s">
        <v>3008</v>
      </c>
      <c r="B7527" s="102" t="s">
        <v>834</v>
      </c>
      <c r="C7527" s="102" t="s">
        <v>835</v>
      </c>
      <c r="D7527" s="102" t="s">
        <v>2940</v>
      </c>
      <c r="E7527" s="102" t="s">
        <v>439</v>
      </c>
      <c r="F7527" s="102" t="s">
        <v>439</v>
      </c>
    </row>
    <row r="7528" hidden="1">
      <c r="A7528" s="102" t="s">
        <v>3008</v>
      </c>
      <c r="B7528" s="102" t="s">
        <v>808</v>
      </c>
      <c r="C7528" s="102" t="s">
        <v>809</v>
      </c>
      <c r="D7528" s="102" t="s">
        <v>2940</v>
      </c>
      <c r="E7528" s="102" t="s">
        <v>439</v>
      </c>
      <c r="F7528" s="102" t="s">
        <v>439</v>
      </c>
    </row>
    <row r="7529" hidden="1">
      <c r="A7529" s="102" t="s">
        <v>3008</v>
      </c>
      <c r="B7529" s="102" t="s">
        <v>781</v>
      </c>
      <c r="C7529" s="102" t="s">
        <v>782</v>
      </c>
      <c r="D7529" s="102" t="s">
        <v>2940</v>
      </c>
      <c r="E7529" s="102" t="s">
        <v>439</v>
      </c>
      <c r="F7529" s="102" t="s">
        <v>439</v>
      </c>
    </row>
    <row r="7530" hidden="1">
      <c r="A7530" s="102" t="s">
        <v>3008</v>
      </c>
      <c r="B7530" s="102" t="s">
        <v>684</v>
      </c>
      <c r="C7530" s="102" t="s">
        <v>685</v>
      </c>
      <c r="D7530" s="102" t="s">
        <v>2940</v>
      </c>
      <c r="E7530" s="102" t="s">
        <v>439</v>
      </c>
      <c r="F7530" s="102" t="s">
        <v>439</v>
      </c>
    </row>
    <row r="7531" hidden="1">
      <c r="A7531" s="102" t="s">
        <v>3008</v>
      </c>
      <c r="B7531" s="102" t="s">
        <v>674</v>
      </c>
      <c r="C7531" s="102" t="s">
        <v>675</v>
      </c>
      <c r="D7531" s="102" t="s">
        <v>2940</v>
      </c>
      <c r="E7531" s="102" t="s">
        <v>439</v>
      </c>
      <c r="F7531" s="102" t="s">
        <v>439</v>
      </c>
    </row>
    <row r="7532" hidden="1">
      <c r="A7532" s="102" t="s">
        <v>3008</v>
      </c>
      <c r="B7532" s="102" t="s">
        <v>444</v>
      </c>
      <c r="C7532" s="102" t="s">
        <v>445</v>
      </c>
      <c r="D7532" s="102" t="s">
        <v>2940</v>
      </c>
      <c r="E7532" s="102" t="s">
        <v>439</v>
      </c>
      <c r="F7532" s="102" t="s">
        <v>439</v>
      </c>
    </row>
    <row r="7533" hidden="1">
      <c r="A7533" s="102" t="s">
        <v>2975</v>
      </c>
      <c r="B7533" s="102" t="s">
        <v>929</v>
      </c>
      <c r="C7533" s="102" t="s">
        <v>930</v>
      </c>
      <c r="D7533" s="102" t="s">
        <v>2951</v>
      </c>
      <c r="E7533" s="102" t="s">
        <v>225</v>
      </c>
      <c r="F7533" s="102" t="s">
        <v>225</v>
      </c>
    </row>
    <row r="7534" hidden="1">
      <c r="A7534" s="102" t="s">
        <v>2975</v>
      </c>
      <c r="B7534" s="102" t="s">
        <v>906</v>
      </c>
      <c r="C7534" s="102" t="s">
        <v>907</v>
      </c>
      <c r="D7534" s="102" t="s">
        <v>2951</v>
      </c>
      <c r="E7534" s="102" t="s">
        <v>225</v>
      </c>
      <c r="F7534" s="102" t="s">
        <v>225</v>
      </c>
    </row>
    <row r="7535" hidden="1">
      <c r="A7535" s="102" t="s">
        <v>2975</v>
      </c>
      <c r="B7535" s="102" t="s">
        <v>870</v>
      </c>
      <c r="C7535" s="102" t="s">
        <v>871</v>
      </c>
      <c r="D7535" s="102" t="s">
        <v>2951</v>
      </c>
      <c r="E7535" s="102" t="s">
        <v>306</v>
      </c>
      <c r="F7535" s="102" t="s">
        <v>225</v>
      </c>
    </row>
    <row r="7536" hidden="1">
      <c r="A7536" s="102" t="s">
        <v>2975</v>
      </c>
      <c r="B7536" s="102" t="s">
        <v>866</v>
      </c>
      <c r="C7536" s="102" t="s">
        <v>867</v>
      </c>
      <c r="D7536" s="102" t="s">
        <v>2951</v>
      </c>
      <c r="E7536" s="102" t="s">
        <v>439</v>
      </c>
      <c r="F7536" s="102" t="s">
        <v>225</v>
      </c>
    </row>
    <row r="7537">
      <c r="A7537" s="102" t="s">
        <v>2975</v>
      </c>
      <c r="B7537" s="102" t="s">
        <v>621</v>
      </c>
      <c r="C7537" s="102" t="s">
        <v>622</v>
      </c>
      <c r="D7537" s="102" t="s">
        <v>2951</v>
      </c>
      <c r="E7537" s="102" t="s">
        <v>225</v>
      </c>
      <c r="F7537" s="102" t="s">
        <v>225</v>
      </c>
    </row>
    <row r="7538" hidden="1">
      <c r="A7538" s="102" t="s">
        <v>2975</v>
      </c>
      <c r="B7538" s="102" t="s">
        <v>373</v>
      </c>
      <c r="C7538" s="102" t="s">
        <v>374</v>
      </c>
      <c r="D7538" s="102" t="s">
        <v>2951</v>
      </c>
      <c r="E7538" s="102" t="s">
        <v>225</v>
      </c>
      <c r="F7538" s="102" t="s">
        <v>225</v>
      </c>
    </row>
    <row r="7539" hidden="1">
      <c r="A7539" s="102" t="s">
        <v>2975</v>
      </c>
      <c r="B7539" s="102" t="s">
        <v>369</v>
      </c>
      <c r="C7539" s="102" t="s">
        <v>39</v>
      </c>
      <c r="D7539" s="102" t="s">
        <v>2951</v>
      </c>
      <c r="E7539" s="102" t="s">
        <v>225</v>
      </c>
      <c r="F7539" s="102" t="s">
        <v>225</v>
      </c>
    </row>
    <row r="7540" hidden="1">
      <c r="A7540" s="102" t="s">
        <v>2975</v>
      </c>
      <c r="B7540" s="102" t="s">
        <v>361</v>
      </c>
      <c r="C7540" s="102" t="s">
        <v>362</v>
      </c>
      <c r="D7540" s="102" t="s">
        <v>2951</v>
      </c>
      <c r="E7540" s="102" t="s">
        <v>225</v>
      </c>
      <c r="F7540" s="102" t="s">
        <v>225</v>
      </c>
    </row>
    <row r="7541" hidden="1">
      <c r="A7541" s="102" t="s">
        <v>2975</v>
      </c>
      <c r="B7541" s="102" t="s">
        <v>357</v>
      </c>
      <c r="C7541" s="102" t="s">
        <v>358</v>
      </c>
      <c r="D7541" s="102" t="s">
        <v>2951</v>
      </c>
      <c r="E7541" s="102" t="s">
        <v>225</v>
      </c>
      <c r="F7541" s="102" t="s">
        <v>225</v>
      </c>
    </row>
    <row r="7542" hidden="1">
      <c r="A7542" s="102" t="s">
        <v>2975</v>
      </c>
      <c r="B7542" s="102" t="s">
        <v>246</v>
      </c>
      <c r="C7542" s="102" t="s">
        <v>130</v>
      </c>
      <c r="D7542" s="102" t="s">
        <v>2951</v>
      </c>
      <c r="E7542" s="102" t="s">
        <v>225</v>
      </c>
      <c r="F7542" s="102" t="s">
        <v>225</v>
      </c>
    </row>
    <row r="7543" hidden="1">
      <c r="A7543" s="102" t="s">
        <v>2975</v>
      </c>
      <c r="B7543" s="102" t="s">
        <v>227</v>
      </c>
      <c r="C7543" s="102" t="s">
        <v>228</v>
      </c>
      <c r="D7543" s="102" t="s">
        <v>2951</v>
      </c>
      <c r="E7543" s="102" t="s">
        <v>225</v>
      </c>
      <c r="F7543" s="102" t="s">
        <v>225</v>
      </c>
    </row>
    <row r="7544" hidden="1">
      <c r="A7544" s="102" t="s">
        <v>2982</v>
      </c>
      <c r="B7544" s="102" t="s">
        <v>913</v>
      </c>
      <c r="C7544" s="102" t="s">
        <v>914</v>
      </c>
      <c r="D7544" s="102" t="s">
        <v>2951</v>
      </c>
      <c r="E7544" s="102" t="s">
        <v>232</v>
      </c>
      <c r="F7544" s="102" t="s">
        <v>232</v>
      </c>
    </row>
    <row r="7545" hidden="1">
      <c r="A7545" s="102" t="s">
        <v>2982</v>
      </c>
      <c r="B7545" s="102" t="s">
        <v>849</v>
      </c>
      <c r="C7545" s="102" t="s">
        <v>850</v>
      </c>
      <c r="D7545" s="102" t="s">
        <v>2951</v>
      </c>
      <c r="E7545" s="102" t="s">
        <v>306</v>
      </c>
      <c r="F7545" s="102" t="s">
        <v>232</v>
      </c>
    </row>
    <row r="7546" hidden="1">
      <c r="A7546" s="102" t="s">
        <v>2982</v>
      </c>
      <c r="B7546" s="102" t="s">
        <v>730</v>
      </c>
      <c r="C7546" s="102" t="s">
        <v>731</v>
      </c>
      <c r="D7546" s="102" t="s">
        <v>2951</v>
      </c>
      <c r="E7546" s="102" t="s">
        <v>306</v>
      </c>
      <c r="F7546" s="102" t="s">
        <v>232</v>
      </c>
    </row>
    <row r="7547" hidden="1">
      <c r="A7547" s="102" t="s">
        <v>2982</v>
      </c>
      <c r="B7547" s="102" t="s">
        <v>415</v>
      </c>
      <c r="C7547" s="102" t="s">
        <v>416</v>
      </c>
      <c r="D7547" s="102" t="s">
        <v>2951</v>
      </c>
      <c r="E7547" s="102" t="s">
        <v>306</v>
      </c>
      <c r="F7547" s="102" t="s">
        <v>232</v>
      </c>
    </row>
    <row r="7548" hidden="1">
      <c r="A7548" s="102" t="s">
        <v>2982</v>
      </c>
      <c r="B7548" s="102" t="s">
        <v>330</v>
      </c>
      <c r="C7548" s="102" t="s">
        <v>331</v>
      </c>
      <c r="D7548" s="102" t="s">
        <v>2951</v>
      </c>
      <c r="E7548" s="102" t="s">
        <v>306</v>
      </c>
      <c r="F7548" s="102" t="s">
        <v>232</v>
      </c>
    </row>
    <row r="7549" hidden="1">
      <c r="A7549" s="102" t="s">
        <v>2982</v>
      </c>
      <c r="B7549" s="102" t="s">
        <v>323</v>
      </c>
      <c r="C7549" s="102" t="s">
        <v>324</v>
      </c>
      <c r="D7549" s="102" t="s">
        <v>2951</v>
      </c>
      <c r="E7549" s="102" t="s">
        <v>232</v>
      </c>
      <c r="F7549" s="102" t="s">
        <v>232</v>
      </c>
    </row>
    <row r="7550" hidden="1">
      <c r="A7550" s="102" t="s">
        <v>2982</v>
      </c>
      <c r="B7550" s="102" t="s">
        <v>304</v>
      </c>
      <c r="C7550" s="102" t="s">
        <v>305</v>
      </c>
      <c r="D7550" s="102" t="s">
        <v>2951</v>
      </c>
      <c r="E7550" s="102" t="s">
        <v>232</v>
      </c>
      <c r="F7550" s="102" t="s">
        <v>232</v>
      </c>
    </row>
    <row r="7551" hidden="1">
      <c r="A7551" s="102" t="s">
        <v>2982</v>
      </c>
      <c r="B7551" s="102" t="s">
        <v>298</v>
      </c>
      <c r="C7551" s="102" t="s">
        <v>299</v>
      </c>
      <c r="D7551" s="102" t="s">
        <v>2951</v>
      </c>
      <c r="E7551" s="102" t="s">
        <v>232</v>
      </c>
      <c r="F7551" s="102" t="s">
        <v>232</v>
      </c>
    </row>
    <row r="7552" hidden="1">
      <c r="A7552" s="102" t="s">
        <v>2982</v>
      </c>
      <c r="B7552" s="102" t="s">
        <v>271</v>
      </c>
      <c r="C7552" s="102" t="s">
        <v>272</v>
      </c>
      <c r="D7552" s="102" t="s">
        <v>2951</v>
      </c>
      <c r="E7552" s="102" t="s">
        <v>232</v>
      </c>
      <c r="F7552" s="102" t="s">
        <v>232</v>
      </c>
    </row>
    <row r="7553" hidden="1">
      <c r="A7553" s="102" t="s">
        <v>2952</v>
      </c>
      <c r="B7553" s="102" t="s">
        <v>981</v>
      </c>
      <c r="C7553" s="102" t="s">
        <v>982</v>
      </c>
      <c r="D7553" s="102" t="s">
        <v>2942</v>
      </c>
      <c r="E7553" s="102" t="s">
        <v>114</v>
      </c>
      <c r="F7553" s="102" t="s">
        <v>114</v>
      </c>
    </row>
    <row r="7554" hidden="1">
      <c r="A7554" s="102" t="s">
        <v>2952</v>
      </c>
      <c r="B7554" s="102" t="s">
        <v>977</v>
      </c>
      <c r="C7554" s="102" t="s">
        <v>978</v>
      </c>
      <c r="D7554" s="102" t="s">
        <v>2942</v>
      </c>
      <c r="E7554" s="102" t="s">
        <v>114</v>
      </c>
      <c r="F7554" s="102" t="s">
        <v>114</v>
      </c>
    </row>
    <row r="7555" hidden="1">
      <c r="A7555" s="102" t="s">
        <v>2952</v>
      </c>
      <c r="B7555" s="102" t="s">
        <v>974</v>
      </c>
      <c r="C7555" s="102" t="s">
        <v>975</v>
      </c>
      <c r="D7555" s="102" t="s">
        <v>2942</v>
      </c>
      <c r="E7555" s="102" t="s">
        <v>114</v>
      </c>
      <c r="F7555" s="102" t="s">
        <v>114</v>
      </c>
    </row>
    <row r="7556" hidden="1">
      <c r="A7556" s="102" t="s">
        <v>2952</v>
      </c>
      <c r="B7556" s="102" t="s">
        <v>970</v>
      </c>
      <c r="C7556" s="102" t="s">
        <v>971</v>
      </c>
      <c r="D7556" s="102" t="s">
        <v>2942</v>
      </c>
      <c r="E7556" s="102" t="s">
        <v>114</v>
      </c>
      <c r="F7556" s="102" t="s">
        <v>114</v>
      </c>
    </row>
    <row r="7557" hidden="1">
      <c r="A7557" s="102" t="s">
        <v>2952</v>
      </c>
      <c r="B7557" s="102" t="s">
        <v>961</v>
      </c>
      <c r="C7557" s="102" t="s">
        <v>962</v>
      </c>
      <c r="D7557" s="102" t="s">
        <v>2942</v>
      </c>
      <c r="E7557" s="102" t="s">
        <v>114</v>
      </c>
      <c r="F7557" s="102" t="s">
        <v>114</v>
      </c>
    </row>
    <row r="7558" hidden="1">
      <c r="A7558" s="102" t="s">
        <v>2952</v>
      </c>
      <c r="B7558" s="102" t="s">
        <v>952</v>
      </c>
      <c r="C7558" s="102" t="s">
        <v>953</v>
      </c>
      <c r="D7558" s="102" t="s">
        <v>2942</v>
      </c>
      <c r="E7558" s="102" t="s">
        <v>114</v>
      </c>
      <c r="F7558" s="102" t="s">
        <v>114</v>
      </c>
    </row>
    <row r="7559" hidden="1">
      <c r="A7559" s="102" t="s">
        <v>2952</v>
      </c>
      <c r="B7559" s="102" t="s">
        <v>120</v>
      </c>
      <c r="C7559" s="102" t="s">
        <v>121</v>
      </c>
      <c r="D7559" s="102" t="s">
        <v>2942</v>
      </c>
      <c r="E7559" s="102" t="s">
        <v>114</v>
      </c>
      <c r="F7559" s="102" t="s">
        <v>114</v>
      </c>
    </row>
    <row r="7560" hidden="1">
      <c r="A7560" s="102" t="s">
        <v>2941</v>
      </c>
      <c r="B7560" s="102" t="s">
        <v>909</v>
      </c>
      <c r="C7560" s="102" t="s">
        <v>910</v>
      </c>
      <c r="D7560" s="102" t="s">
        <v>2942</v>
      </c>
      <c r="E7560" s="102" t="s">
        <v>50</v>
      </c>
      <c r="F7560" s="102" t="s">
        <v>50</v>
      </c>
    </row>
    <row r="7561" hidden="1">
      <c r="A7561" s="102" t="s">
        <v>2941</v>
      </c>
      <c r="B7561" s="102" t="s">
        <v>902</v>
      </c>
      <c r="C7561" s="102" t="s">
        <v>903</v>
      </c>
      <c r="D7561" s="102" t="s">
        <v>2942</v>
      </c>
      <c r="E7561" s="102" t="s">
        <v>50</v>
      </c>
      <c r="F7561" s="102" t="s">
        <v>50</v>
      </c>
    </row>
    <row r="7562" hidden="1">
      <c r="A7562" s="102" t="s">
        <v>2941</v>
      </c>
      <c r="B7562" s="102" t="s">
        <v>665</v>
      </c>
      <c r="C7562" s="102" t="s">
        <v>666</v>
      </c>
      <c r="D7562" s="102" t="s">
        <v>2942</v>
      </c>
      <c r="E7562" s="102" t="s">
        <v>50</v>
      </c>
      <c r="F7562" s="102" t="s">
        <v>50</v>
      </c>
    </row>
    <row r="7563" hidden="1">
      <c r="A7563" s="102" t="s">
        <v>2941</v>
      </c>
      <c r="B7563" s="102" t="s">
        <v>174</v>
      </c>
      <c r="C7563" s="102" t="s">
        <v>175</v>
      </c>
      <c r="D7563" s="102" t="s">
        <v>2942</v>
      </c>
      <c r="E7563" s="102" t="s">
        <v>50</v>
      </c>
      <c r="F7563" s="102" t="s">
        <v>50</v>
      </c>
    </row>
    <row r="7564" hidden="1">
      <c r="A7564" s="102" t="s">
        <v>2941</v>
      </c>
      <c r="B7564" s="102" t="s">
        <v>48</v>
      </c>
      <c r="C7564" s="102" t="s">
        <v>49</v>
      </c>
      <c r="D7564" s="102" t="s">
        <v>2942</v>
      </c>
      <c r="E7564" s="102" t="s">
        <v>50</v>
      </c>
      <c r="F7564" s="102" t="s">
        <v>50</v>
      </c>
    </row>
    <row r="7565" hidden="1">
      <c r="A7565" s="102" t="s">
        <v>2950</v>
      </c>
      <c r="B7565" s="102" t="s">
        <v>974</v>
      </c>
      <c r="C7565" s="102" t="s">
        <v>975</v>
      </c>
      <c r="D7565" s="102" t="s">
        <v>2951</v>
      </c>
      <c r="E7565" s="102" t="s">
        <v>114</v>
      </c>
      <c r="F7565" s="102" t="s">
        <v>114</v>
      </c>
    </row>
    <row r="7566" hidden="1">
      <c r="A7566" s="102" t="s">
        <v>2950</v>
      </c>
      <c r="B7566" s="102" t="s">
        <v>970</v>
      </c>
      <c r="C7566" s="102" t="s">
        <v>971</v>
      </c>
      <c r="D7566" s="102" t="s">
        <v>2951</v>
      </c>
      <c r="E7566" s="102" t="s">
        <v>114</v>
      </c>
      <c r="F7566" s="102" t="s">
        <v>114</v>
      </c>
    </row>
    <row r="7567" hidden="1">
      <c r="A7567" s="102" t="s">
        <v>2950</v>
      </c>
      <c r="B7567" s="102" t="s">
        <v>961</v>
      </c>
      <c r="C7567" s="102" t="s">
        <v>962</v>
      </c>
      <c r="D7567" s="102" t="s">
        <v>2951</v>
      </c>
      <c r="E7567" s="102" t="s">
        <v>114</v>
      </c>
      <c r="F7567" s="102" t="s">
        <v>114</v>
      </c>
    </row>
    <row r="7568" hidden="1">
      <c r="A7568" s="102" t="s">
        <v>2950</v>
      </c>
      <c r="B7568" s="102" t="s">
        <v>952</v>
      </c>
      <c r="C7568" s="102" t="s">
        <v>953</v>
      </c>
      <c r="D7568" s="102" t="s">
        <v>2951</v>
      </c>
      <c r="E7568" s="102" t="s">
        <v>114</v>
      </c>
      <c r="F7568" s="102" t="s">
        <v>114</v>
      </c>
    </row>
    <row r="7569" hidden="1">
      <c r="A7569" s="102" t="s">
        <v>2950</v>
      </c>
      <c r="B7569" s="102" t="s">
        <v>171</v>
      </c>
      <c r="C7569" s="102" t="s">
        <v>172</v>
      </c>
      <c r="D7569" s="102" t="s">
        <v>2951</v>
      </c>
      <c r="E7569" s="102" t="s">
        <v>50</v>
      </c>
      <c r="F7569" s="102" t="s">
        <v>114</v>
      </c>
    </row>
    <row r="7570" hidden="1">
      <c r="A7570" s="102" t="s">
        <v>2950</v>
      </c>
      <c r="B7570" s="102" t="s">
        <v>135</v>
      </c>
      <c r="C7570" s="102" t="s">
        <v>136</v>
      </c>
      <c r="D7570" s="102" t="s">
        <v>2951</v>
      </c>
      <c r="E7570" s="102" t="s">
        <v>114</v>
      </c>
      <c r="F7570" s="102" t="s">
        <v>114</v>
      </c>
    </row>
    <row r="7571" hidden="1">
      <c r="A7571" s="102" t="s">
        <v>2950</v>
      </c>
      <c r="B7571" s="102" t="s">
        <v>120</v>
      </c>
      <c r="C7571" s="102" t="s">
        <v>121</v>
      </c>
      <c r="D7571" s="102" t="s">
        <v>2951</v>
      </c>
      <c r="E7571" s="102" t="s">
        <v>114</v>
      </c>
      <c r="F7571" s="102" t="s">
        <v>114</v>
      </c>
    </row>
    <row r="7572" hidden="1">
      <c r="A7572" s="102" t="s">
        <v>2976</v>
      </c>
      <c r="B7572" s="102" t="s">
        <v>929</v>
      </c>
      <c r="C7572" s="102" t="s">
        <v>930</v>
      </c>
      <c r="D7572" s="102" t="s">
        <v>2942</v>
      </c>
      <c r="E7572" s="102" t="s">
        <v>225</v>
      </c>
      <c r="F7572" s="102" t="s">
        <v>225</v>
      </c>
    </row>
    <row r="7573" hidden="1">
      <c r="A7573" s="102" t="s">
        <v>2976</v>
      </c>
      <c r="B7573" s="102" t="s">
        <v>870</v>
      </c>
      <c r="C7573" s="102" t="s">
        <v>871</v>
      </c>
      <c r="D7573" s="102" t="s">
        <v>2942</v>
      </c>
      <c r="E7573" s="102" t="s">
        <v>306</v>
      </c>
      <c r="F7573" s="102" t="s">
        <v>225</v>
      </c>
    </row>
    <row r="7574" hidden="1">
      <c r="A7574" s="102" t="s">
        <v>2976</v>
      </c>
      <c r="B7574" s="102" t="s">
        <v>866</v>
      </c>
      <c r="C7574" s="102" t="s">
        <v>867</v>
      </c>
      <c r="D7574" s="102" t="s">
        <v>2942</v>
      </c>
      <c r="E7574" s="102" t="s">
        <v>439</v>
      </c>
      <c r="F7574" s="102" t="s">
        <v>225</v>
      </c>
    </row>
    <row r="7575">
      <c r="A7575" s="102" t="s">
        <v>2976</v>
      </c>
      <c r="B7575" s="102" t="s">
        <v>621</v>
      </c>
      <c r="C7575" s="102" t="s">
        <v>622</v>
      </c>
      <c r="D7575" s="102" t="s">
        <v>2942</v>
      </c>
      <c r="E7575" s="102" t="s">
        <v>225</v>
      </c>
      <c r="F7575" s="102" t="s">
        <v>225</v>
      </c>
    </row>
    <row r="7576" hidden="1">
      <c r="A7576" s="102" t="s">
        <v>2976</v>
      </c>
      <c r="B7576" s="102" t="s">
        <v>373</v>
      </c>
      <c r="C7576" s="102" t="s">
        <v>374</v>
      </c>
      <c r="D7576" s="102" t="s">
        <v>2942</v>
      </c>
      <c r="E7576" s="102" t="s">
        <v>225</v>
      </c>
      <c r="F7576" s="102" t="s">
        <v>225</v>
      </c>
    </row>
    <row r="7577" hidden="1">
      <c r="A7577" s="102" t="s">
        <v>2976</v>
      </c>
      <c r="B7577" s="102" t="s">
        <v>369</v>
      </c>
      <c r="C7577" s="102" t="s">
        <v>39</v>
      </c>
      <c r="D7577" s="102" t="s">
        <v>2942</v>
      </c>
      <c r="E7577" s="102" t="s">
        <v>225</v>
      </c>
      <c r="F7577" s="102" t="s">
        <v>225</v>
      </c>
    </row>
    <row r="7578" hidden="1">
      <c r="A7578" s="102" t="s">
        <v>2976</v>
      </c>
      <c r="B7578" s="102" t="s">
        <v>361</v>
      </c>
      <c r="C7578" s="102" t="s">
        <v>362</v>
      </c>
      <c r="D7578" s="102" t="s">
        <v>2942</v>
      </c>
      <c r="E7578" s="102" t="s">
        <v>225</v>
      </c>
      <c r="F7578" s="102" t="s">
        <v>225</v>
      </c>
    </row>
    <row r="7579" hidden="1">
      <c r="A7579" s="102" t="s">
        <v>2976</v>
      </c>
      <c r="B7579" s="102" t="s">
        <v>357</v>
      </c>
      <c r="C7579" s="102" t="s">
        <v>358</v>
      </c>
      <c r="D7579" s="102" t="s">
        <v>2942</v>
      </c>
      <c r="E7579" s="102" t="s">
        <v>225</v>
      </c>
      <c r="F7579" s="102" t="s">
        <v>225</v>
      </c>
    </row>
    <row r="7580" hidden="1">
      <c r="A7580" s="102" t="s">
        <v>2976</v>
      </c>
      <c r="B7580" s="102" t="s">
        <v>246</v>
      </c>
      <c r="C7580" s="102" t="s">
        <v>130</v>
      </c>
      <c r="D7580" s="102" t="s">
        <v>2942</v>
      </c>
      <c r="E7580" s="102" t="s">
        <v>225</v>
      </c>
      <c r="F7580" s="102" t="s">
        <v>225</v>
      </c>
    </row>
    <row r="7581" hidden="1">
      <c r="A7581" s="102" t="s">
        <v>2976</v>
      </c>
      <c r="B7581" s="102" t="s">
        <v>227</v>
      </c>
      <c r="C7581" s="102" t="s">
        <v>228</v>
      </c>
      <c r="D7581" s="102" t="s">
        <v>2942</v>
      </c>
      <c r="E7581" s="102" t="s">
        <v>225</v>
      </c>
      <c r="F7581" s="102" t="s">
        <v>225</v>
      </c>
    </row>
    <row r="7582" hidden="1">
      <c r="A7582" s="102" t="s">
        <v>2983</v>
      </c>
      <c r="B7582" s="102" t="s">
        <v>913</v>
      </c>
      <c r="C7582" s="102" t="s">
        <v>914</v>
      </c>
      <c r="D7582" s="102" t="s">
        <v>2942</v>
      </c>
      <c r="E7582" s="102" t="s">
        <v>232</v>
      </c>
      <c r="F7582" s="102" t="s">
        <v>232</v>
      </c>
    </row>
    <row r="7583" hidden="1">
      <c r="A7583" s="102" t="s">
        <v>2983</v>
      </c>
      <c r="B7583" s="102" t="s">
        <v>849</v>
      </c>
      <c r="C7583" s="102" t="s">
        <v>850</v>
      </c>
      <c r="D7583" s="102" t="s">
        <v>2942</v>
      </c>
      <c r="E7583" s="102" t="s">
        <v>306</v>
      </c>
      <c r="F7583" s="102" t="s">
        <v>232</v>
      </c>
    </row>
    <row r="7584" hidden="1">
      <c r="A7584" s="102" t="s">
        <v>2983</v>
      </c>
      <c r="B7584" s="102" t="s">
        <v>730</v>
      </c>
      <c r="C7584" s="102" t="s">
        <v>731</v>
      </c>
      <c r="D7584" s="102" t="s">
        <v>2942</v>
      </c>
      <c r="E7584" s="102" t="s">
        <v>306</v>
      </c>
      <c r="F7584" s="102" t="s">
        <v>232</v>
      </c>
    </row>
    <row r="7585" hidden="1">
      <c r="A7585" s="102" t="s">
        <v>2983</v>
      </c>
      <c r="B7585" s="102" t="s">
        <v>415</v>
      </c>
      <c r="C7585" s="102" t="s">
        <v>416</v>
      </c>
      <c r="D7585" s="102" t="s">
        <v>2942</v>
      </c>
      <c r="E7585" s="102" t="s">
        <v>306</v>
      </c>
      <c r="F7585" s="102" t="s">
        <v>232</v>
      </c>
    </row>
    <row r="7586" hidden="1">
      <c r="A7586" s="102" t="s">
        <v>2983</v>
      </c>
      <c r="B7586" s="102" t="s">
        <v>408</v>
      </c>
      <c r="C7586" s="102" t="s">
        <v>409</v>
      </c>
      <c r="D7586" s="175" t="s">
        <v>2942</v>
      </c>
      <c r="E7586" s="102" t="s">
        <v>306</v>
      </c>
      <c r="F7586" s="102" t="s">
        <v>232</v>
      </c>
    </row>
    <row r="7587" hidden="1">
      <c r="A7587" s="102" t="s">
        <v>2983</v>
      </c>
      <c r="B7587" s="102" t="s">
        <v>323</v>
      </c>
      <c r="C7587" s="102" t="s">
        <v>324</v>
      </c>
      <c r="D7587" s="102" t="s">
        <v>2942</v>
      </c>
      <c r="E7587" s="102" t="s">
        <v>232</v>
      </c>
      <c r="F7587" s="102" t="s">
        <v>232</v>
      </c>
    </row>
    <row r="7588" hidden="1">
      <c r="A7588" s="102" t="s">
        <v>2983</v>
      </c>
      <c r="B7588" s="102" t="s">
        <v>321</v>
      </c>
      <c r="C7588" s="102" t="s">
        <v>322</v>
      </c>
      <c r="D7588" s="102" t="s">
        <v>2942</v>
      </c>
      <c r="E7588" s="102" t="s">
        <v>232</v>
      </c>
      <c r="F7588" s="102" t="s">
        <v>232</v>
      </c>
    </row>
    <row r="7589" hidden="1">
      <c r="A7589" s="102" t="s">
        <v>2983</v>
      </c>
      <c r="B7589" s="102" t="s">
        <v>301</v>
      </c>
      <c r="C7589" s="102" t="s">
        <v>302</v>
      </c>
      <c r="D7589" s="102" t="s">
        <v>2942</v>
      </c>
      <c r="E7589" s="102" t="s">
        <v>232</v>
      </c>
      <c r="F7589" s="102" t="s">
        <v>232</v>
      </c>
    </row>
    <row r="7590" hidden="1">
      <c r="A7590" s="102" t="s">
        <v>2983</v>
      </c>
      <c r="B7590" s="102" t="s">
        <v>298</v>
      </c>
      <c r="C7590" s="102" t="s">
        <v>299</v>
      </c>
      <c r="D7590" s="102" t="s">
        <v>2942</v>
      </c>
      <c r="E7590" s="102" t="s">
        <v>232</v>
      </c>
      <c r="F7590" s="102" t="s">
        <v>232</v>
      </c>
    </row>
    <row r="7591" hidden="1">
      <c r="A7591" s="102" t="s">
        <v>2983</v>
      </c>
      <c r="B7591" s="102" t="s">
        <v>271</v>
      </c>
      <c r="C7591" s="102" t="s">
        <v>272</v>
      </c>
      <c r="D7591" s="102" t="s">
        <v>2942</v>
      </c>
      <c r="E7591" s="102" t="s">
        <v>232</v>
      </c>
      <c r="F7591" s="102" t="s">
        <v>232</v>
      </c>
    </row>
    <row r="7592" hidden="1">
      <c r="A7592" s="102" t="s">
        <v>2983</v>
      </c>
      <c r="B7592" s="102" t="s">
        <v>252</v>
      </c>
      <c r="C7592" s="102" t="s">
        <v>253</v>
      </c>
      <c r="D7592" s="102" t="s">
        <v>2942</v>
      </c>
      <c r="E7592" s="102" t="s">
        <v>232</v>
      </c>
      <c r="F7592" s="102" t="s">
        <v>232</v>
      </c>
    </row>
    <row r="7593" hidden="1">
      <c r="A7593" s="102" t="s">
        <v>3024</v>
      </c>
      <c r="B7593" s="102" t="s">
        <v>884</v>
      </c>
      <c r="C7593" s="102" t="s">
        <v>885</v>
      </c>
      <c r="D7593" s="102" t="s">
        <v>2942</v>
      </c>
      <c r="E7593" s="102" t="s">
        <v>472</v>
      </c>
      <c r="F7593" s="102" t="s">
        <v>472</v>
      </c>
    </row>
    <row r="7594" hidden="1">
      <c r="A7594" s="102" t="s">
        <v>3024</v>
      </c>
      <c r="B7594" s="102" t="s">
        <v>687</v>
      </c>
      <c r="C7594" s="102" t="s">
        <v>688</v>
      </c>
      <c r="D7594" s="102" t="s">
        <v>2942</v>
      </c>
      <c r="E7594" s="102" t="s">
        <v>472</v>
      </c>
      <c r="F7594" s="102" t="s">
        <v>472</v>
      </c>
    </row>
    <row r="7595" hidden="1">
      <c r="A7595" s="102" t="s">
        <v>3024</v>
      </c>
      <c r="B7595" s="102" t="s">
        <v>514</v>
      </c>
      <c r="C7595" s="102" t="s">
        <v>515</v>
      </c>
      <c r="D7595" s="102" t="s">
        <v>2942</v>
      </c>
      <c r="E7595" s="102" t="s">
        <v>472</v>
      </c>
      <c r="F7595" s="102" t="s">
        <v>472</v>
      </c>
    </row>
    <row r="7596" hidden="1">
      <c r="A7596" s="102" t="s">
        <v>3024</v>
      </c>
      <c r="B7596" s="102" t="s">
        <v>508</v>
      </c>
      <c r="C7596" s="102" t="s">
        <v>509</v>
      </c>
      <c r="D7596" s="102" t="s">
        <v>2942</v>
      </c>
      <c r="E7596" s="102" t="s">
        <v>472</v>
      </c>
      <c r="F7596" s="102" t="s">
        <v>472</v>
      </c>
    </row>
    <row r="7597" hidden="1">
      <c r="A7597" s="102" t="s">
        <v>3024</v>
      </c>
      <c r="B7597" s="102" t="s">
        <v>504</v>
      </c>
      <c r="C7597" s="102" t="s">
        <v>505</v>
      </c>
      <c r="D7597" s="102" t="s">
        <v>2942</v>
      </c>
      <c r="E7597" s="102" t="s">
        <v>472</v>
      </c>
      <c r="F7597" s="102" t="s">
        <v>472</v>
      </c>
    </row>
    <row r="7598" hidden="1">
      <c r="A7598" s="102" t="s">
        <v>3024</v>
      </c>
      <c r="B7598" s="102" t="s">
        <v>496</v>
      </c>
      <c r="C7598" s="102" t="s">
        <v>497</v>
      </c>
      <c r="D7598" s="102" t="s">
        <v>2942</v>
      </c>
      <c r="E7598" s="102" t="s">
        <v>472</v>
      </c>
      <c r="F7598" s="102" t="s">
        <v>472</v>
      </c>
    </row>
    <row r="7599" hidden="1">
      <c r="A7599" s="102" t="s">
        <v>3024</v>
      </c>
      <c r="B7599" s="102" t="s">
        <v>490</v>
      </c>
      <c r="C7599" s="102" t="s">
        <v>491</v>
      </c>
      <c r="D7599" s="102" t="s">
        <v>2942</v>
      </c>
      <c r="E7599" s="102" t="s">
        <v>472</v>
      </c>
      <c r="F7599" s="102" t="s">
        <v>472</v>
      </c>
    </row>
    <row r="7600" hidden="1">
      <c r="A7600" s="102" t="s">
        <v>3023</v>
      </c>
      <c r="B7600" s="102" t="s">
        <v>884</v>
      </c>
      <c r="C7600" s="102" t="s">
        <v>885</v>
      </c>
      <c r="D7600" s="102" t="s">
        <v>2951</v>
      </c>
      <c r="E7600" s="102" t="s">
        <v>472</v>
      </c>
      <c r="F7600" s="102" t="s">
        <v>472</v>
      </c>
    </row>
    <row r="7601" hidden="1">
      <c r="A7601" s="102" t="s">
        <v>3023</v>
      </c>
      <c r="B7601" s="102" t="s">
        <v>707</v>
      </c>
      <c r="C7601" s="102" t="s">
        <v>708</v>
      </c>
      <c r="D7601" s="102" t="s">
        <v>2951</v>
      </c>
      <c r="E7601" s="102" t="s">
        <v>472</v>
      </c>
      <c r="F7601" s="102" t="s">
        <v>472</v>
      </c>
    </row>
    <row r="7602" hidden="1">
      <c r="A7602" s="102" t="s">
        <v>3023</v>
      </c>
      <c r="B7602" s="102" t="s">
        <v>687</v>
      </c>
      <c r="C7602" s="102" t="s">
        <v>688</v>
      </c>
      <c r="D7602" s="102" t="s">
        <v>2951</v>
      </c>
      <c r="E7602" s="102" t="s">
        <v>472</v>
      </c>
      <c r="F7602" s="102" t="s">
        <v>472</v>
      </c>
    </row>
    <row r="7603" hidden="1">
      <c r="A7603" s="102" t="s">
        <v>3023</v>
      </c>
      <c r="B7603" s="102" t="s">
        <v>508</v>
      </c>
      <c r="C7603" s="102" t="s">
        <v>509</v>
      </c>
      <c r="D7603" s="102" t="s">
        <v>2951</v>
      </c>
      <c r="E7603" s="102" t="s">
        <v>472</v>
      </c>
      <c r="F7603" s="102" t="s">
        <v>472</v>
      </c>
    </row>
    <row r="7604" hidden="1">
      <c r="A7604" s="102" t="s">
        <v>3023</v>
      </c>
      <c r="B7604" s="102" t="s">
        <v>504</v>
      </c>
      <c r="C7604" s="102" t="s">
        <v>505</v>
      </c>
      <c r="D7604" s="102" t="s">
        <v>2951</v>
      </c>
      <c r="E7604" s="102" t="s">
        <v>472</v>
      </c>
      <c r="F7604" s="102" t="s">
        <v>472</v>
      </c>
    </row>
    <row r="7605" hidden="1">
      <c r="A7605" s="102" t="s">
        <v>3023</v>
      </c>
      <c r="B7605" s="102" t="s">
        <v>496</v>
      </c>
      <c r="C7605" s="102" t="s">
        <v>497</v>
      </c>
      <c r="D7605" s="102" t="s">
        <v>2951</v>
      </c>
      <c r="E7605" s="102" t="s">
        <v>472</v>
      </c>
      <c r="F7605" s="102" t="s">
        <v>472</v>
      </c>
    </row>
    <row r="7606" hidden="1">
      <c r="A7606" s="102" t="s">
        <v>3023</v>
      </c>
      <c r="B7606" s="102" t="s">
        <v>490</v>
      </c>
      <c r="C7606" s="102" t="s">
        <v>491</v>
      </c>
      <c r="D7606" s="102" t="s">
        <v>2951</v>
      </c>
      <c r="E7606" s="102" t="s">
        <v>472</v>
      </c>
      <c r="F7606" s="102" t="s">
        <v>472</v>
      </c>
    </row>
    <row r="7607" hidden="1">
      <c r="A7607" s="102" t="s">
        <v>2929</v>
      </c>
      <c r="B7607" s="102" t="s">
        <v>768</v>
      </c>
      <c r="C7607" s="102" t="s">
        <v>769</v>
      </c>
      <c r="D7607" s="102" t="s">
        <v>2930</v>
      </c>
      <c r="E7607" s="102" t="s">
        <v>141</v>
      </c>
      <c r="F7607" s="102" t="s">
        <v>141</v>
      </c>
    </row>
    <row r="7608" hidden="1">
      <c r="A7608" s="102" t="s">
        <v>2929</v>
      </c>
      <c r="B7608" s="102" t="s">
        <v>719</v>
      </c>
      <c r="C7608" s="102" t="s">
        <v>720</v>
      </c>
      <c r="D7608" s="102" t="s">
        <v>2930</v>
      </c>
      <c r="E7608" s="102" t="s">
        <v>141</v>
      </c>
      <c r="F7608" s="102" t="s">
        <v>141</v>
      </c>
    </row>
    <row r="7609" hidden="1">
      <c r="A7609" s="102" t="s">
        <v>2929</v>
      </c>
      <c r="B7609" s="102" t="s">
        <v>147</v>
      </c>
      <c r="C7609" s="102" t="s">
        <v>148</v>
      </c>
      <c r="D7609" s="102" t="s">
        <v>2930</v>
      </c>
      <c r="E7609" s="102" t="s">
        <v>141</v>
      </c>
      <c r="F7609" s="102" t="s">
        <v>141</v>
      </c>
    </row>
    <row r="7610" hidden="1">
      <c r="A7610" s="102" t="s">
        <v>3034</v>
      </c>
      <c r="B7610" s="102" t="s">
        <v>965</v>
      </c>
      <c r="C7610" s="102" t="s">
        <v>966</v>
      </c>
      <c r="D7610" s="102" t="s">
        <v>2930</v>
      </c>
      <c r="E7610" s="102" t="s">
        <v>293</v>
      </c>
      <c r="F7610" s="102" t="s">
        <v>293</v>
      </c>
    </row>
    <row r="7611" hidden="1">
      <c r="A7611" s="102" t="s">
        <v>3034</v>
      </c>
      <c r="B7611" s="102" t="s">
        <v>958</v>
      </c>
      <c r="C7611" s="102" t="s">
        <v>959</v>
      </c>
      <c r="D7611" s="102" t="s">
        <v>2930</v>
      </c>
      <c r="E7611" s="102" t="s">
        <v>293</v>
      </c>
      <c r="F7611" s="102" t="s">
        <v>293</v>
      </c>
    </row>
    <row r="7612" hidden="1">
      <c r="A7612" s="102" t="s">
        <v>3034</v>
      </c>
      <c r="B7612" s="102" t="s">
        <v>955</v>
      </c>
      <c r="C7612" s="102" t="s">
        <v>956</v>
      </c>
      <c r="D7612" s="102" t="s">
        <v>2930</v>
      </c>
      <c r="E7612" s="102" t="s">
        <v>293</v>
      </c>
      <c r="F7612" s="102" t="s">
        <v>293</v>
      </c>
    </row>
    <row r="7613" hidden="1">
      <c r="A7613" s="102" t="s">
        <v>3034</v>
      </c>
      <c r="B7613" s="102" t="s">
        <v>888</v>
      </c>
      <c r="C7613" s="102" t="s">
        <v>889</v>
      </c>
      <c r="D7613" s="102" t="s">
        <v>2930</v>
      </c>
      <c r="E7613" s="102" t="s">
        <v>293</v>
      </c>
      <c r="F7613" s="102" t="s">
        <v>293</v>
      </c>
    </row>
    <row r="7614" hidden="1">
      <c r="A7614" s="102" t="s">
        <v>2967</v>
      </c>
      <c r="B7614" s="102" t="s">
        <v>987</v>
      </c>
      <c r="C7614" s="102" t="s">
        <v>988</v>
      </c>
      <c r="D7614" s="102" t="s">
        <v>2928</v>
      </c>
      <c r="E7614" s="102" t="s">
        <v>27</v>
      </c>
      <c r="F7614" s="102" t="s">
        <v>27</v>
      </c>
    </row>
    <row r="7615" hidden="1">
      <c r="A7615" s="102" t="s">
        <v>2967</v>
      </c>
      <c r="B7615" s="102" t="s">
        <v>946</v>
      </c>
      <c r="C7615" s="102" t="s">
        <v>947</v>
      </c>
      <c r="D7615" s="102" t="s">
        <v>2928</v>
      </c>
      <c r="E7615" s="102" t="s">
        <v>27</v>
      </c>
      <c r="F7615" s="102" t="s">
        <v>27</v>
      </c>
    </row>
    <row r="7616" hidden="1">
      <c r="A7616" s="102" t="s">
        <v>2967</v>
      </c>
      <c r="B7616" s="102" t="s">
        <v>943</v>
      </c>
      <c r="C7616" s="102" t="s">
        <v>944</v>
      </c>
      <c r="D7616" s="102" t="s">
        <v>2928</v>
      </c>
      <c r="E7616" s="102" t="s">
        <v>27</v>
      </c>
      <c r="F7616" s="102" t="s">
        <v>27</v>
      </c>
    </row>
    <row r="7617" hidden="1">
      <c r="A7617" s="102" t="s">
        <v>2967</v>
      </c>
      <c r="B7617" s="102" t="s">
        <v>69</v>
      </c>
      <c r="C7617" s="102" t="s">
        <v>70</v>
      </c>
      <c r="D7617" s="175" t="s">
        <v>2928</v>
      </c>
      <c r="E7617" s="102" t="s">
        <v>27</v>
      </c>
      <c r="F7617" s="102" t="s">
        <v>27</v>
      </c>
    </row>
    <row r="7618" hidden="1">
      <c r="A7618" s="102" t="s">
        <v>2967</v>
      </c>
      <c r="B7618" s="102" t="s">
        <v>57</v>
      </c>
      <c r="C7618" s="102" t="s">
        <v>58</v>
      </c>
      <c r="D7618" s="102" t="s">
        <v>2928</v>
      </c>
      <c r="E7618" s="102" t="s">
        <v>27</v>
      </c>
      <c r="F7618" s="102" t="s">
        <v>27</v>
      </c>
    </row>
    <row r="7619" hidden="1">
      <c r="A7619" s="102" t="s">
        <v>2967</v>
      </c>
      <c r="B7619" s="102" t="s">
        <v>53</v>
      </c>
      <c r="C7619" s="102" t="s">
        <v>54</v>
      </c>
      <c r="D7619" s="102" t="s">
        <v>2928</v>
      </c>
      <c r="E7619" s="102" t="s">
        <v>27</v>
      </c>
      <c r="F7619" s="102" t="s">
        <v>27</v>
      </c>
    </row>
    <row r="7620" hidden="1">
      <c r="A7620" s="102" t="s">
        <v>2967</v>
      </c>
      <c r="B7620" s="102" t="s">
        <v>43</v>
      </c>
      <c r="C7620" s="102" t="s">
        <v>44</v>
      </c>
      <c r="D7620" s="102" t="s">
        <v>2928</v>
      </c>
      <c r="E7620" s="102" t="s">
        <v>27</v>
      </c>
      <c r="F7620" s="102" t="s">
        <v>27</v>
      </c>
    </row>
    <row r="7621" hidden="1">
      <c r="A7621" s="102" t="s">
        <v>2967</v>
      </c>
      <c r="B7621" s="102" t="s">
        <v>31</v>
      </c>
      <c r="C7621" s="102" t="s">
        <v>32</v>
      </c>
      <c r="D7621" s="102" t="s">
        <v>2928</v>
      </c>
      <c r="E7621" s="102" t="s">
        <v>27</v>
      </c>
      <c r="F7621" s="102" t="s">
        <v>27</v>
      </c>
    </row>
    <row r="7622" hidden="1">
      <c r="A7622" s="102" t="s">
        <v>2967</v>
      </c>
      <c r="B7622" s="102" t="s">
        <v>23</v>
      </c>
      <c r="C7622" s="102" t="s">
        <v>25</v>
      </c>
      <c r="D7622" s="102" t="s">
        <v>2928</v>
      </c>
      <c r="E7622" s="102" t="s">
        <v>27</v>
      </c>
      <c r="F7622" s="102" t="s">
        <v>27</v>
      </c>
    </row>
    <row r="7623" hidden="1">
      <c r="A7623" s="102" t="s">
        <v>2968</v>
      </c>
      <c r="B7623" s="102" t="s">
        <v>987</v>
      </c>
      <c r="C7623" s="102" t="s">
        <v>988</v>
      </c>
      <c r="D7623" s="102" t="s">
        <v>2940</v>
      </c>
      <c r="E7623" s="102" t="s">
        <v>27</v>
      </c>
      <c r="F7623" s="102" t="s">
        <v>27</v>
      </c>
    </row>
    <row r="7624" hidden="1">
      <c r="A7624" s="102" t="s">
        <v>2968</v>
      </c>
      <c r="B7624" s="102" t="s">
        <v>946</v>
      </c>
      <c r="C7624" s="102" t="s">
        <v>947</v>
      </c>
      <c r="D7624" s="102" t="s">
        <v>2940</v>
      </c>
      <c r="E7624" s="102" t="s">
        <v>27</v>
      </c>
      <c r="F7624" s="102" t="s">
        <v>27</v>
      </c>
    </row>
    <row r="7625" hidden="1">
      <c r="A7625" s="102" t="s">
        <v>2968</v>
      </c>
      <c r="B7625" s="102" t="s">
        <v>943</v>
      </c>
      <c r="C7625" s="102" t="s">
        <v>944</v>
      </c>
      <c r="D7625" s="102" t="s">
        <v>2940</v>
      </c>
      <c r="E7625" s="102" t="s">
        <v>27</v>
      </c>
      <c r="F7625" s="102" t="s">
        <v>27</v>
      </c>
    </row>
    <row r="7626" hidden="1">
      <c r="A7626" s="102" t="s">
        <v>2968</v>
      </c>
      <c r="B7626" s="102" t="s">
        <v>69</v>
      </c>
      <c r="C7626" s="102" t="s">
        <v>70</v>
      </c>
      <c r="D7626" s="175" t="s">
        <v>2940</v>
      </c>
      <c r="E7626" s="102" t="s">
        <v>27</v>
      </c>
      <c r="F7626" s="102" t="s">
        <v>27</v>
      </c>
    </row>
    <row r="7627" hidden="1">
      <c r="A7627" s="102" t="s">
        <v>2968</v>
      </c>
      <c r="B7627" s="102" t="s">
        <v>43</v>
      </c>
      <c r="C7627" s="102" t="s">
        <v>44</v>
      </c>
      <c r="D7627" s="102" t="s">
        <v>2940</v>
      </c>
      <c r="E7627" s="102" t="s">
        <v>27</v>
      </c>
      <c r="F7627" s="102" t="s">
        <v>27</v>
      </c>
    </row>
    <row r="7628" hidden="1">
      <c r="A7628" s="102" t="s">
        <v>2968</v>
      </c>
      <c r="B7628" s="102" t="s">
        <v>31</v>
      </c>
      <c r="C7628" s="102" t="s">
        <v>32</v>
      </c>
      <c r="D7628" s="102" t="s">
        <v>2940</v>
      </c>
      <c r="E7628" s="102" t="s">
        <v>27</v>
      </c>
      <c r="F7628" s="102" t="s">
        <v>27</v>
      </c>
    </row>
    <row r="7629" hidden="1">
      <c r="A7629" s="102" t="s">
        <v>2968</v>
      </c>
      <c r="B7629" s="102" t="s">
        <v>23</v>
      </c>
      <c r="C7629" s="102" t="s">
        <v>25</v>
      </c>
      <c r="D7629" s="102" t="s">
        <v>2940</v>
      </c>
      <c r="E7629" s="102" t="s">
        <v>27</v>
      </c>
      <c r="F7629" s="102" t="s">
        <v>27</v>
      </c>
    </row>
    <row r="7630" hidden="1">
      <c r="A7630" s="102" t="s">
        <v>2960</v>
      </c>
      <c r="B7630" s="102" t="s">
        <v>992</v>
      </c>
      <c r="C7630" s="102" t="s">
        <v>993</v>
      </c>
      <c r="D7630" s="102" t="s">
        <v>2940</v>
      </c>
      <c r="E7630" s="102" t="s">
        <v>86</v>
      </c>
      <c r="F7630" s="102" t="s">
        <v>86</v>
      </c>
    </row>
    <row r="7631" hidden="1">
      <c r="A7631" s="102" t="s">
        <v>2960</v>
      </c>
      <c r="B7631" s="102" t="s">
        <v>919</v>
      </c>
      <c r="C7631" s="102" t="s">
        <v>920</v>
      </c>
      <c r="D7631" s="102" t="s">
        <v>2940</v>
      </c>
      <c r="E7631" s="102" t="s">
        <v>86</v>
      </c>
      <c r="F7631" s="102" t="s">
        <v>86</v>
      </c>
    </row>
    <row r="7632" hidden="1">
      <c r="A7632" s="102" t="s">
        <v>2960</v>
      </c>
      <c r="B7632" s="102" t="s">
        <v>880</v>
      </c>
      <c r="C7632" s="102" t="s">
        <v>881</v>
      </c>
      <c r="D7632" s="102" t="s">
        <v>2940</v>
      </c>
      <c r="E7632" s="102" t="s">
        <v>86</v>
      </c>
      <c r="F7632" s="102" t="s">
        <v>86</v>
      </c>
    </row>
    <row r="7633" hidden="1">
      <c r="A7633" s="102" t="s">
        <v>2960</v>
      </c>
      <c r="B7633" s="102" t="s">
        <v>823</v>
      </c>
      <c r="C7633" s="102" t="s">
        <v>824</v>
      </c>
      <c r="D7633" s="105" t="s">
        <v>2940</v>
      </c>
      <c r="E7633" s="102" t="s">
        <v>86</v>
      </c>
      <c r="F7633" s="102" t="s">
        <v>86</v>
      </c>
    </row>
    <row r="7634" hidden="1">
      <c r="A7634" s="102" t="s">
        <v>2960</v>
      </c>
      <c r="B7634" s="102" t="s">
        <v>135</v>
      </c>
      <c r="C7634" s="102" t="s">
        <v>136</v>
      </c>
      <c r="D7634" s="102" t="s">
        <v>2940</v>
      </c>
      <c r="E7634" s="102" t="s">
        <v>114</v>
      </c>
      <c r="F7634" s="102" t="s">
        <v>86</v>
      </c>
    </row>
    <row r="7635" hidden="1">
      <c r="A7635" s="102" t="s">
        <v>2960</v>
      </c>
      <c r="B7635" s="102" t="s">
        <v>96</v>
      </c>
      <c r="C7635" s="102" t="s">
        <v>97</v>
      </c>
      <c r="D7635" s="102" t="s">
        <v>2940</v>
      </c>
      <c r="E7635" s="102" t="s">
        <v>86</v>
      </c>
      <c r="F7635" s="102" t="s">
        <v>86</v>
      </c>
    </row>
    <row r="7636" hidden="1">
      <c r="A7636" s="102" t="s">
        <v>2960</v>
      </c>
      <c r="B7636" s="102" t="s">
        <v>79</v>
      </c>
      <c r="C7636" s="102" t="s">
        <v>80</v>
      </c>
      <c r="D7636" s="102" t="s">
        <v>2940</v>
      </c>
      <c r="E7636" s="102" t="s">
        <v>86</v>
      </c>
      <c r="F7636" s="102" t="s">
        <v>86</v>
      </c>
    </row>
    <row r="7637" hidden="1">
      <c r="A7637" s="102" t="s">
        <v>3001</v>
      </c>
      <c r="B7637" s="102" t="s">
        <v>870</v>
      </c>
      <c r="C7637" s="102" t="s">
        <v>871</v>
      </c>
      <c r="D7637" s="102" t="s">
        <v>3002</v>
      </c>
      <c r="E7637" s="102" t="s">
        <v>306</v>
      </c>
      <c r="F7637" s="102" t="s">
        <v>306</v>
      </c>
    </row>
    <row r="7638" hidden="1">
      <c r="A7638" s="102" t="s">
        <v>3001</v>
      </c>
      <c r="B7638" s="102" t="s">
        <v>849</v>
      </c>
      <c r="C7638" s="102" t="s">
        <v>850</v>
      </c>
      <c r="D7638" s="102" t="s">
        <v>3002</v>
      </c>
      <c r="E7638" s="102" t="s">
        <v>306</v>
      </c>
      <c r="F7638" s="102" t="s">
        <v>306</v>
      </c>
    </row>
    <row r="7639" hidden="1">
      <c r="A7639" s="102" t="s">
        <v>3001</v>
      </c>
      <c r="B7639" s="102" t="s">
        <v>730</v>
      </c>
      <c r="C7639" s="102" t="s">
        <v>731</v>
      </c>
      <c r="D7639" s="102" t="s">
        <v>3002</v>
      </c>
      <c r="E7639" s="102" t="s">
        <v>306</v>
      </c>
      <c r="F7639" s="102" t="s">
        <v>306</v>
      </c>
    </row>
    <row r="7640" hidden="1">
      <c r="A7640" s="102" t="s">
        <v>3001</v>
      </c>
      <c r="B7640" s="102" t="s">
        <v>418</v>
      </c>
      <c r="C7640" s="102" t="s">
        <v>419</v>
      </c>
      <c r="D7640" s="102" t="s">
        <v>3002</v>
      </c>
      <c r="E7640" s="102" t="s">
        <v>306</v>
      </c>
      <c r="F7640" s="102" t="s">
        <v>306</v>
      </c>
    </row>
    <row r="7641" hidden="1">
      <c r="A7641" s="102" t="s">
        <v>3001</v>
      </c>
      <c r="B7641" s="102" t="s">
        <v>415</v>
      </c>
      <c r="C7641" s="102" t="s">
        <v>416</v>
      </c>
      <c r="D7641" s="102" t="s">
        <v>3002</v>
      </c>
      <c r="E7641" s="102" t="s">
        <v>306</v>
      </c>
      <c r="F7641" s="102" t="s">
        <v>306</v>
      </c>
    </row>
    <row r="7642" hidden="1">
      <c r="A7642" s="102" t="s">
        <v>3001</v>
      </c>
      <c r="B7642" s="102" t="s">
        <v>330</v>
      </c>
      <c r="C7642" s="102" t="s">
        <v>331</v>
      </c>
      <c r="D7642" s="102" t="s">
        <v>3002</v>
      </c>
      <c r="E7642" s="102" t="s">
        <v>306</v>
      </c>
      <c r="F7642" s="102" t="s">
        <v>306</v>
      </c>
    </row>
    <row r="7643" hidden="1">
      <c r="A7643" s="102" t="s">
        <v>2931</v>
      </c>
      <c r="B7643" s="102" t="s">
        <v>984</v>
      </c>
      <c r="C7643" s="102" t="s">
        <v>985</v>
      </c>
      <c r="D7643" s="102" t="s">
        <v>2932</v>
      </c>
      <c r="E7643" s="102" t="s">
        <v>141</v>
      </c>
      <c r="F7643" s="102" t="s">
        <v>141</v>
      </c>
    </row>
    <row r="7644" hidden="1">
      <c r="A7644" s="102" t="s">
        <v>2931</v>
      </c>
      <c r="B7644" s="102" t="s">
        <v>768</v>
      </c>
      <c r="C7644" s="102" t="s">
        <v>769</v>
      </c>
      <c r="D7644" s="102" t="s">
        <v>2932</v>
      </c>
      <c r="E7644" s="102" t="s">
        <v>141</v>
      </c>
      <c r="F7644" s="102" t="s">
        <v>141</v>
      </c>
    </row>
    <row r="7645" hidden="1">
      <c r="A7645" s="102" t="s">
        <v>2931</v>
      </c>
      <c r="B7645" s="102" t="s">
        <v>719</v>
      </c>
      <c r="C7645" s="102" t="s">
        <v>720</v>
      </c>
      <c r="D7645" s="102" t="s">
        <v>2932</v>
      </c>
      <c r="E7645" s="102" t="s">
        <v>141</v>
      </c>
      <c r="F7645" s="102" t="s">
        <v>141</v>
      </c>
    </row>
    <row r="7646" hidden="1">
      <c r="A7646" s="102" t="s">
        <v>2931</v>
      </c>
      <c r="B7646" s="102" t="s">
        <v>160</v>
      </c>
      <c r="C7646" s="102" t="s">
        <v>161</v>
      </c>
      <c r="D7646" s="102" t="s">
        <v>2932</v>
      </c>
      <c r="E7646" s="102" t="s">
        <v>141</v>
      </c>
      <c r="F7646" s="102" t="s">
        <v>141</v>
      </c>
    </row>
    <row r="7647" hidden="1">
      <c r="A7647" s="102" t="s">
        <v>2931</v>
      </c>
      <c r="B7647" s="102" t="s">
        <v>147</v>
      </c>
      <c r="C7647" s="102" t="s">
        <v>148</v>
      </c>
      <c r="D7647" s="102" t="s">
        <v>2932</v>
      </c>
      <c r="E7647" s="102" t="s">
        <v>141</v>
      </c>
      <c r="F7647" s="102" t="s">
        <v>141</v>
      </c>
    </row>
    <row r="7648" hidden="1">
      <c r="A7648" s="102" t="s">
        <v>2961</v>
      </c>
      <c r="B7648" s="102" t="s">
        <v>919</v>
      </c>
      <c r="C7648" s="102" t="s">
        <v>920</v>
      </c>
      <c r="D7648" s="102" t="s">
        <v>2932</v>
      </c>
      <c r="E7648" s="102" t="s">
        <v>86</v>
      </c>
      <c r="F7648" s="102" t="s">
        <v>86</v>
      </c>
    </row>
    <row r="7649" hidden="1">
      <c r="A7649" s="102" t="s">
        <v>2961</v>
      </c>
      <c r="B7649" s="102" t="s">
        <v>880</v>
      </c>
      <c r="C7649" s="102" t="s">
        <v>881</v>
      </c>
      <c r="D7649" s="102" t="s">
        <v>2932</v>
      </c>
      <c r="E7649" s="102" t="s">
        <v>86</v>
      </c>
      <c r="F7649" s="102" t="s">
        <v>86</v>
      </c>
    </row>
    <row r="7650" hidden="1">
      <c r="A7650" s="102" t="s">
        <v>2961</v>
      </c>
      <c r="B7650" s="102" t="s">
        <v>823</v>
      </c>
      <c r="C7650" s="102" t="s">
        <v>824</v>
      </c>
      <c r="D7650" s="105" t="s">
        <v>2932</v>
      </c>
      <c r="E7650" s="102" t="s">
        <v>86</v>
      </c>
      <c r="F7650" s="102" t="s">
        <v>86</v>
      </c>
    </row>
    <row r="7651" hidden="1">
      <c r="A7651" s="102" t="s">
        <v>2961</v>
      </c>
      <c r="B7651" s="102" t="s">
        <v>96</v>
      </c>
      <c r="C7651" s="102" t="s">
        <v>97</v>
      </c>
      <c r="D7651" s="102" t="s">
        <v>2932</v>
      </c>
      <c r="E7651" s="102" t="s">
        <v>86</v>
      </c>
      <c r="F7651" s="102" t="s">
        <v>86</v>
      </c>
    </row>
    <row r="7652" hidden="1">
      <c r="A7652" s="102" t="s">
        <v>2961</v>
      </c>
      <c r="B7652" s="102" t="s">
        <v>79</v>
      </c>
      <c r="C7652" s="102" t="s">
        <v>80</v>
      </c>
      <c r="D7652" s="102" t="s">
        <v>2932</v>
      </c>
      <c r="E7652" s="102" t="s">
        <v>86</v>
      </c>
      <c r="F7652" s="102" t="s">
        <v>86</v>
      </c>
    </row>
    <row r="7653" hidden="1">
      <c r="A7653" s="102" t="s">
        <v>2991</v>
      </c>
      <c r="B7653" s="102" t="s">
        <v>925</v>
      </c>
      <c r="C7653" s="102" t="s">
        <v>358</v>
      </c>
      <c r="D7653" s="102" t="s">
        <v>2932</v>
      </c>
      <c r="E7653" s="102" t="s">
        <v>327</v>
      </c>
      <c r="F7653" s="102" t="s">
        <v>327</v>
      </c>
    </row>
    <row r="7654" hidden="1">
      <c r="A7654" s="102" t="s">
        <v>2991</v>
      </c>
      <c r="B7654" s="102" t="s">
        <v>892</v>
      </c>
      <c r="C7654" s="102" t="s">
        <v>893</v>
      </c>
      <c r="D7654" s="102" t="s">
        <v>2932</v>
      </c>
      <c r="E7654" s="102" t="s">
        <v>327</v>
      </c>
      <c r="F7654" s="102" t="s">
        <v>327</v>
      </c>
    </row>
    <row r="7655" hidden="1">
      <c r="A7655" s="102" t="s">
        <v>2991</v>
      </c>
      <c r="B7655" s="102" t="s">
        <v>830</v>
      </c>
      <c r="C7655" s="102" t="s">
        <v>831</v>
      </c>
      <c r="D7655" s="102" t="s">
        <v>2932</v>
      </c>
      <c r="E7655" s="102" t="s">
        <v>327</v>
      </c>
      <c r="F7655" s="102" t="s">
        <v>327</v>
      </c>
    </row>
    <row r="7656" hidden="1">
      <c r="A7656" s="102" t="s">
        <v>2991</v>
      </c>
      <c r="B7656" s="102" t="s">
        <v>405</v>
      </c>
      <c r="C7656" s="102" t="s">
        <v>406</v>
      </c>
      <c r="D7656" s="102" t="s">
        <v>2932</v>
      </c>
      <c r="E7656" s="102" t="s">
        <v>327</v>
      </c>
      <c r="F7656" s="102" t="s">
        <v>327</v>
      </c>
    </row>
    <row r="7657" hidden="1">
      <c r="A7657" s="102" t="s">
        <v>2991</v>
      </c>
      <c r="B7657" s="102" t="s">
        <v>376</v>
      </c>
      <c r="C7657" s="102" t="s">
        <v>377</v>
      </c>
      <c r="D7657" s="102" t="s">
        <v>2932</v>
      </c>
      <c r="E7657" s="102" t="s">
        <v>327</v>
      </c>
      <c r="F7657" s="102" t="s">
        <v>327</v>
      </c>
    </row>
    <row r="7658" hidden="1">
      <c r="A7658" s="102" t="s">
        <v>2991</v>
      </c>
      <c r="B7658" s="102" t="s">
        <v>353</v>
      </c>
      <c r="C7658" s="102" t="s">
        <v>354</v>
      </c>
      <c r="D7658" s="102" t="s">
        <v>2932</v>
      </c>
      <c r="E7658" s="102" t="s">
        <v>327</v>
      </c>
      <c r="F7658" s="102" t="s">
        <v>327</v>
      </c>
    </row>
    <row r="7659" hidden="1">
      <c r="A7659" s="102" t="s">
        <v>2991</v>
      </c>
      <c r="B7659" s="102" t="s">
        <v>333</v>
      </c>
      <c r="C7659" s="102" t="s">
        <v>268</v>
      </c>
      <c r="D7659" s="102" t="s">
        <v>2932</v>
      </c>
      <c r="E7659" s="102" t="s">
        <v>327</v>
      </c>
      <c r="F7659" s="102" t="s">
        <v>327</v>
      </c>
    </row>
    <row r="7660" hidden="1">
      <c r="A7660" s="102" t="s">
        <v>3009</v>
      </c>
      <c r="B7660" s="102" t="s">
        <v>854</v>
      </c>
      <c r="C7660" s="102" t="s">
        <v>855</v>
      </c>
      <c r="D7660" s="102" t="s">
        <v>2932</v>
      </c>
      <c r="E7660" s="102" t="s">
        <v>439</v>
      </c>
      <c r="F7660" s="102" t="s">
        <v>439</v>
      </c>
    </row>
    <row r="7661" hidden="1">
      <c r="A7661" s="102" t="s">
        <v>3009</v>
      </c>
      <c r="B7661" s="102" t="s">
        <v>834</v>
      </c>
      <c r="C7661" s="102" t="s">
        <v>835</v>
      </c>
      <c r="D7661" s="102" t="s">
        <v>2932</v>
      </c>
      <c r="E7661" s="102" t="s">
        <v>439</v>
      </c>
      <c r="F7661" s="102" t="s">
        <v>439</v>
      </c>
    </row>
    <row r="7662" hidden="1">
      <c r="A7662" s="102" t="s">
        <v>3009</v>
      </c>
      <c r="B7662" s="102" t="s">
        <v>808</v>
      </c>
      <c r="C7662" s="102" t="s">
        <v>809</v>
      </c>
      <c r="D7662" s="102" t="s">
        <v>2932</v>
      </c>
      <c r="E7662" s="102" t="s">
        <v>439</v>
      </c>
      <c r="F7662" s="102" t="s">
        <v>439</v>
      </c>
    </row>
    <row r="7663" hidden="1">
      <c r="A7663" s="102" t="s">
        <v>3009</v>
      </c>
      <c r="B7663" s="102" t="s">
        <v>781</v>
      </c>
      <c r="C7663" s="102" t="s">
        <v>782</v>
      </c>
      <c r="D7663" s="102" t="s">
        <v>2932</v>
      </c>
      <c r="E7663" s="102" t="s">
        <v>439</v>
      </c>
      <c r="F7663" s="102" t="s">
        <v>439</v>
      </c>
    </row>
    <row r="7664" hidden="1">
      <c r="A7664" s="102" t="s">
        <v>3009</v>
      </c>
      <c r="B7664" s="102" t="s">
        <v>684</v>
      </c>
      <c r="C7664" s="102" t="s">
        <v>685</v>
      </c>
      <c r="D7664" s="102" t="s">
        <v>2932</v>
      </c>
      <c r="E7664" s="102" t="s">
        <v>439</v>
      </c>
      <c r="F7664" s="102" t="s">
        <v>439</v>
      </c>
    </row>
    <row r="7665" hidden="1">
      <c r="A7665" s="102" t="s">
        <v>3009</v>
      </c>
      <c r="B7665" s="102" t="s">
        <v>444</v>
      </c>
      <c r="C7665" s="102" t="s">
        <v>445</v>
      </c>
      <c r="D7665" s="102" t="s">
        <v>2932</v>
      </c>
      <c r="E7665" s="102" t="s">
        <v>439</v>
      </c>
      <c r="F7665" s="102" t="s">
        <v>439</v>
      </c>
    </row>
    <row r="7666" hidden="1">
      <c r="A7666" s="102" t="s">
        <v>3035</v>
      </c>
      <c r="B7666" s="102" t="s">
        <v>958</v>
      </c>
      <c r="C7666" s="102" t="s">
        <v>959</v>
      </c>
      <c r="D7666" s="102" t="s">
        <v>3036</v>
      </c>
      <c r="E7666" s="102" t="s">
        <v>293</v>
      </c>
      <c r="F7666" s="102" t="s">
        <v>293</v>
      </c>
    </row>
    <row r="7667" hidden="1">
      <c r="A7667" s="102" t="s">
        <v>3035</v>
      </c>
      <c r="B7667" s="102" t="s">
        <v>955</v>
      </c>
      <c r="C7667" s="102" t="s">
        <v>956</v>
      </c>
      <c r="D7667" s="102" t="s">
        <v>3036</v>
      </c>
      <c r="E7667" s="102" t="s">
        <v>293</v>
      </c>
      <c r="F7667" s="102" t="s">
        <v>293</v>
      </c>
    </row>
    <row r="7668" hidden="1">
      <c r="A7668" s="102" t="s">
        <v>2925</v>
      </c>
      <c r="B7668" s="102" t="s">
        <v>768</v>
      </c>
      <c r="C7668" s="102" t="s">
        <v>769</v>
      </c>
      <c r="D7668" s="102" t="s">
        <v>2926</v>
      </c>
      <c r="E7668" s="102" t="s">
        <v>141</v>
      </c>
      <c r="F7668" s="102" t="s">
        <v>141</v>
      </c>
    </row>
    <row r="7669" hidden="1">
      <c r="A7669" s="102" t="s">
        <v>2925</v>
      </c>
      <c r="B7669" s="102" t="s">
        <v>719</v>
      </c>
      <c r="C7669" s="102" t="s">
        <v>720</v>
      </c>
      <c r="D7669" s="102" t="s">
        <v>2926</v>
      </c>
      <c r="E7669" s="102" t="s">
        <v>141</v>
      </c>
      <c r="F7669" s="102" t="s">
        <v>141</v>
      </c>
    </row>
    <row r="7670" hidden="1">
      <c r="A7670" s="102" t="s">
        <v>2925</v>
      </c>
      <c r="B7670" s="102" t="s">
        <v>160</v>
      </c>
      <c r="C7670" s="102" t="s">
        <v>161</v>
      </c>
      <c r="D7670" s="102" t="s">
        <v>2926</v>
      </c>
      <c r="E7670" s="102" t="s">
        <v>141</v>
      </c>
      <c r="F7670" s="102" t="s">
        <v>141</v>
      </c>
    </row>
    <row r="7671" hidden="1">
      <c r="A7671" s="102" t="s">
        <v>2925</v>
      </c>
      <c r="B7671" s="102" t="s">
        <v>147</v>
      </c>
      <c r="C7671" s="102" t="s">
        <v>148</v>
      </c>
      <c r="D7671" s="102" t="s">
        <v>2926</v>
      </c>
      <c r="E7671" s="102" t="s">
        <v>141</v>
      </c>
      <c r="F7671" s="102" t="s">
        <v>141</v>
      </c>
    </row>
    <row r="7672" hidden="1">
      <c r="A7672" s="102" t="s">
        <v>2922</v>
      </c>
      <c r="B7672" s="102" t="s">
        <v>768</v>
      </c>
      <c r="C7672" s="102" t="s">
        <v>769</v>
      </c>
      <c r="D7672" s="191">
        <v>45996.0</v>
      </c>
      <c r="E7672" s="102" t="s">
        <v>141</v>
      </c>
      <c r="F7672" s="102" t="s">
        <v>141</v>
      </c>
    </row>
    <row r="7673" hidden="1">
      <c r="A7673" s="102" t="s">
        <v>2922</v>
      </c>
      <c r="B7673" s="102" t="s">
        <v>719</v>
      </c>
      <c r="C7673" s="102" t="s">
        <v>720</v>
      </c>
      <c r="D7673" s="191">
        <v>45996.0</v>
      </c>
      <c r="E7673" s="102" t="s">
        <v>141</v>
      </c>
      <c r="F7673" s="102" t="s">
        <v>141</v>
      </c>
    </row>
    <row r="7674" hidden="1">
      <c r="A7674" s="102" t="s">
        <v>2922</v>
      </c>
      <c r="B7674" s="102" t="s">
        <v>160</v>
      </c>
      <c r="C7674" s="102" t="s">
        <v>161</v>
      </c>
      <c r="D7674" s="191">
        <v>45996.0</v>
      </c>
      <c r="E7674" s="102" t="s">
        <v>141</v>
      </c>
      <c r="F7674" s="102" t="s">
        <v>141</v>
      </c>
    </row>
    <row r="7675" hidden="1">
      <c r="A7675" s="102" t="s">
        <v>2922</v>
      </c>
      <c r="B7675" s="102" t="s">
        <v>147</v>
      </c>
      <c r="C7675" s="102" t="s">
        <v>148</v>
      </c>
      <c r="D7675" s="191">
        <v>45996.0</v>
      </c>
      <c r="E7675" s="102" t="s">
        <v>141</v>
      </c>
      <c r="F7675" s="102" t="s">
        <v>141</v>
      </c>
    </row>
    <row r="7676" hidden="1">
      <c r="A7676" s="102" t="s">
        <v>2943</v>
      </c>
      <c r="B7676" s="102" t="s">
        <v>909</v>
      </c>
      <c r="C7676" s="102" t="s">
        <v>910</v>
      </c>
      <c r="D7676" s="102" t="s">
        <v>2944</v>
      </c>
      <c r="E7676" s="102" t="s">
        <v>50</v>
      </c>
      <c r="F7676" s="102" t="s">
        <v>50</v>
      </c>
    </row>
    <row r="7677" hidden="1">
      <c r="A7677" s="102" t="s">
        <v>2943</v>
      </c>
      <c r="B7677" s="102" t="s">
        <v>902</v>
      </c>
      <c r="C7677" s="102" t="s">
        <v>903</v>
      </c>
      <c r="D7677" s="102" t="s">
        <v>2944</v>
      </c>
      <c r="E7677" s="102" t="s">
        <v>50</v>
      </c>
      <c r="F7677" s="102" t="s">
        <v>50</v>
      </c>
    </row>
    <row r="7678" hidden="1">
      <c r="A7678" s="102" t="s">
        <v>2943</v>
      </c>
      <c r="B7678" s="102" t="s">
        <v>665</v>
      </c>
      <c r="C7678" s="102" t="s">
        <v>666</v>
      </c>
      <c r="D7678" s="102" t="s">
        <v>2944</v>
      </c>
      <c r="E7678" s="102" t="s">
        <v>50</v>
      </c>
      <c r="F7678" s="102" t="s">
        <v>50</v>
      </c>
    </row>
    <row r="7679" hidden="1">
      <c r="A7679" s="102" t="s">
        <v>2943</v>
      </c>
      <c r="B7679" s="102" t="s">
        <v>174</v>
      </c>
      <c r="C7679" s="102" t="s">
        <v>175</v>
      </c>
      <c r="D7679" s="102" t="s">
        <v>2944</v>
      </c>
      <c r="E7679" s="102" t="s">
        <v>50</v>
      </c>
      <c r="F7679" s="102" t="s">
        <v>50</v>
      </c>
    </row>
    <row r="7680" hidden="1">
      <c r="A7680" s="102" t="s">
        <v>2943</v>
      </c>
      <c r="B7680" s="102" t="s">
        <v>171</v>
      </c>
      <c r="C7680" s="102" t="s">
        <v>172</v>
      </c>
      <c r="D7680" s="102" t="s">
        <v>2944</v>
      </c>
      <c r="E7680" s="102" t="s">
        <v>50</v>
      </c>
      <c r="F7680" s="102" t="s">
        <v>50</v>
      </c>
    </row>
    <row r="7681" hidden="1">
      <c r="A7681" s="102" t="s">
        <v>2943</v>
      </c>
      <c r="B7681" s="102" t="s">
        <v>135</v>
      </c>
      <c r="C7681" s="102" t="s">
        <v>136</v>
      </c>
      <c r="D7681" s="102" t="s">
        <v>2944</v>
      </c>
      <c r="E7681" s="102" t="s">
        <v>114</v>
      </c>
      <c r="F7681" s="102" t="s">
        <v>50</v>
      </c>
    </row>
    <row r="7682" hidden="1">
      <c r="A7682" s="102" t="s">
        <v>3017</v>
      </c>
      <c r="B7682" s="102" t="s">
        <v>997</v>
      </c>
      <c r="C7682" s="102" t="s">
        <v>998</v>
      </c>
      <c r="D7682" s="102" t="s">
        <v>3002</v>
      </c>
      <c r="E7682" s="102" t="s">
        <v>453</v>
      </c>
      <c r="F7682" s="102" t="s">
        <v>453</v>
      </c>
    </row>
    <row r="7683" hidden="1">
      <c r="A7683" s="102" t="s">
        <v>3017</v>
      </c>
      <c r="B7683" s="102" t="s">
        <v>949</v>
      </c>
      <c r="C7683" s="102" t="s">
        <v>950</v>
      </c>
      <c r="D7683" s="102" t="s">
        <v>3002</v>
      </c>
      <c r="E7683" s="102" t="s">
        <v>453</v>
      </c>
      <c r="F7683" s="102" t="s">
        <v>453</v>
      </c>
    </row>
    <row r="7684" hidden="1">
      <c r="A7684" s="102" t="s">
        <v>3017</v>
      </c>
      <c r="B7684" s="102" t="s">
        <v>932</v>
      </c>
      <c r="C7684" s="102" t="s">
        <v>933</v>
      </c>
      <c r="D7684" s="102" t="s">
        <v>3002</v>
      </c>
      <c r="E7684" s="102" t="s">
        <v>453</v>
      </c>
      <c r="F7684" s="102" t="s">
        <v>453</v>
      </c>
    </row>
    <row r="7685" hidden="1">
      <c r="A7685" s="102" t="s">
        <v>3017</v>
      </c>
      <c r="B7685" s="102" t="s">
        <v>916</v>
      </c>
      <c r="C7685" s="102" t="s">
        <v>917</v>
      </c>
      <c r="D7685" s="102" t="s">
        <v>3002</v>
      </c>
      <c r="E7685" s="102" t="s">
        <v>453</v>
      </c>
      <c r="F7685" s="102" t="s">
        <v>453</v>
      </c>
    </row>
    <row r="7686" hidden="1">
      <c r="A7686" s="102" t="s">
        <v>3017</v>
      </c>
      <c r="B7686" s="102" t="s">
        <v>873</v>
      </c>
      <c r="C7686" s="102" t="s">
        <v>874</v>
      </c>
      <c r="D7686" s="102" t="s">
        <v>3002</v>
      </c>
      <c r="E7686" s="102" t="s">
        <v>453</v>
      </c>
      <c r="F7686" s="102" t="s">
        <v>453</v>
      </c>
    </row>
    <row r="7687" hidden="1">
      <c r="A7687" s="102" t="s">
        <v>3017</v>
      </c>
      <c r="B7687" s="102" t="s">
        <v>810</v>
      </c>
      <c r="C7687" s="102" t="s">
        <v>811</v>
      </c>
      <c r="D7687" s="102" t="s">
        <v>3002</v>
      </c>
      <c r="E7687" s="102" t="s">
        <v>453</v>
      </c>
      <c r="F7687" s="102" t="s">
        <v>453</v>
      </c>
    </row>
    <row r="7688" hidden="1">
      <c r="A7688" s="102" t="s">
        <v>3017</v>
      </c>
      <c r="B7688" s="102" t="s">
        <v>629</v>
      </c>
      <c r="C7688" s="102" t="s">
        <v>630</v>
      </c>
      <c r="D7688" s="102" t="s">
        <v>3002</v>
      </c>
      <c r="E7688" s="102" t="s">
        <v>453</v>
      </c>
      <c r="F7688" s="102" t="s">
        <v>453</v>
      </c>
    </row>
    <row r="7689" hidden="1">
      <c r="A7689" s="102" t="s">
        <v>3017</v>
      </c>
      <c r="B7689" s="102" t="s">
        <v>541</v>
      </c>
      <c r="C7689" s="102" t="s">
        <v>542</v>
      </c>
      <c r="D7689" s="102" t="s">
        <v>3002</v>
      </c>
      <c r="E7689" s="102" t="s">
        <v>453</v>
      </c>
      <c r="F7689" s="102" t="s">
        <v>453</v>
      </c>
    </row>
    <row r="7690" hidden="1">
      <c r="A7690" s="102" t="s">
        <v>3017</v>
      </c>
      <c r="B7690" s="102" t="s">
        <v>458</v>
      </c>
      <c r="C7690" s="102" t="s">
        <v>459</v>
      </c>
      <c r="D7690" s="102" t="s">
        <v>3002</v>
      </c>
      <c r="E7690" s="102" t="s">
        <v>453</v>
      </c>
      <c r="F7690" s="102" t="s">
        <v>453</v>
      </c>
    </row>
    <row r="7691" hidden="1">
      <c r="A7691" s="102" t="s">
        <v>3017</v>
      </c>
      <c r="B7691" s="102" t="s">
        <v>451</v>
      </c>
      <c r="C7691" s="102" t="s">
        <v>452</v>
      </c>
      <c r="D7691" s="102" t="s">
        <v>3002</v>
      </c>
      <c r="E7691" s="102" t="s">
        <v>453</v>
      </c>
      <c r="F7691" s="102" t="s">
        <v>453</v>
      </c>
    </row>
    <row r="7692" hidden="1">
      <c r="A7692" s="102" t="s">
        <v>3018</v>
      </c>
      <c r="B7692" s="102" t="s">
        <v>997</v>
      </c>
      <c r="C7692" s="102" t="s">
        <v>998</v>
      </c>
      <c r="D7692" s="102" t="s">
        <v>2944</v>
      </c>
      <c r="E7692" s="102" t="s">
        <v>453</v>
      </c>
      <c r="F7692" s="102" t="s">
        <v>453</v>
      </c>
    </row>
    <row r="7693" hidden="1">
      <c r="A7693" s="102" t="s">
        <v>3018</v>
      </c>
      <c r="B7693" s="102" t="s">
        <v>932</v>
      </c>
      <c r="C7693" s="102" t="s">
        <v>933</v>
      </c>
      <c r="D7693" s="102" t="s">
        <v>2944</v>
      </c>
      <c r="E7693" s="102" t="s">
        <v>453</v>
      </c>
      <c r="F7693" s="102" t="s">
        <v>453</v>
      </c>
    </row>
    <row r="7694" hidden="1">
      <c r="A7694" s="102" t="s">
        <v>3018</v>
      </c>
      <c r="B7694" s="102" t="s">
        <v>916</v>
      </c>
      <c r="C7694" s="102" t="s">
        <v>917</v>
      </c>
      <c r="D7694" s="102" t="s">
        <v>2944</v>
      </c>
      <c r="E7694" s="102" t="s">
        <v>453</v>
      </c>
      <c r="F7694" s="102" t="s">
        <v>453</v>
      </c>
    </row>
    <row r="7695" hidden="1">
      <c r="A7695" s="102" t="s">
        <v>3018</v>
      </c>
      <c r="B7695" s="102" t="s">
        <v>873</v>
      </c>
      <c r="C7695" s="102" t="s">
        <v>874</v>
      </c>
      <c r="D7695" s="102" t="s">
        <v>2944</v>
      </c>
      <c r="E7695" s="102" t="s">
        <v>453</v>
      </c>
      <c r="F7695" s="102" t="s">
        <v>453</v>
      </c>
    </row>
    <row r="7696" hidden="1">
      <c r="A7696" s="102" t="s">
        <v>3018</v>
      </c>
      <c r="B7696" s="102" t="s">
        <v>810</v>
      </c>
      <c r="C7696" s="102" t="s">
        <v>811</v>
      </c>
      <c r="D7696" s="102" t="s">
        <v>2944</v>
      </c>
      <c r="E7696" s="102" t="s">
        <v>453</v>
      </c>
      <c r="F7696" s="102" t="s">
        <v>453</v>
      </c>
    </row>
    <row r="7697" hidden="1">
      <c r="A7697" s="102" t="s">
        <v>3018</v>
      </c>
      <c r="B7697" s="102" t="s">
        <v>541</v>
      </c>
      <c r="C7697" s="102" t="s">
        <v>542</v>
      </c>
      <c r="D7697" s="102" t="s">
        <v>2944</v>
      </c>
      <c r="E7697" s="102" t="s">
        <v>453</v>
      </c>
      <c r="F7697" s="102" t="s">
        <v>453</v>
      </c>
    </row>
    <row r="7698" hidden="1">
      <c r="A7698" s="102" t="s">
        <v>3018</v>
      </c>
      <c r="B7698" s="102" t="s">
        <v>486</v>
      </c>
      <c r="C7698" s="102" t="s">
        <v>487</v>
      </c>
      <c r="D7698" s="102" t="s">
        <v>2944</v>
      </c>
      <c r="E7698" s="102" t="s">
        <v>453</v>
      </c>
      <c r="F7698" s="102" t="s">
        <v>453</v>
      </c>
    </row>
    <row r="7699" hidden="1">
      <c r="A7699" s="102" t="s">
        <v>3018</v>
      </c>
      <c r="B7699" s="102" t="s">
        <v>464</v>
      </c>
      <c r="C7699" s="102" t="s">
        <v>465</v>
      </c>
      <c r="D7699" s="102" t="s">
        <v>2944</v>
      </c>
      <c r="E7699" s="102" t="s">
        <v>453</v>
      </c>
      <c r="F7699" s="102" t="s">
        <v>453</v>
      </c>
    </row>
    <row r="7700" hidden="1">
      <c r="A7700" s="102" t="s">
        <v>3018</v>
      </c>
      <c r="B7700" s="102" t="s">
        <v>458</v>
      </c>
      <c r="C7700" s="102" t="s">
        <v>459</v>
      </c>
      <c r="D7700" s="102" t="s">
        <v>2944</v>
      </c>
      <c r="E7700" s="102" t="s">
        <v>453</v>
      </c>
      <c r="F7700" s="102" t="s">
        <v>453</v>
      </c>
    </row>
    <row r="7701" hidden="1">
      <c r="A7701" s="102" t="s">
        <v>3018</v>
      </c>
      <c r="B7701" s="102" t="s">
        <v>451</v>
      </c>
      <c r="C7701" s="102" t="s">
        <v>452</v>
      </c>
      <c r="D7701" s="102" t="s">
        <v>2944</v>
      </c>
      <c r="E7701" s="102" t="s">
        <v>453</v>
      </c>
      <c r="F7701" s="102" t="s">
        <v>453</v>
      </c>
    </row>
    <row r="7702" hidden="1">
      <c r="A7702" s="102" t="s">
        <v>2992</v>
      </c>
      <c r="B7702" s="102" t="s">
        <v>925</v>
      </c>
      <c r="C7702" s="102" t="s">
        <v>358</v>
      </c>
      <c r="D7702" s="102" t="s">
        <v>2944</v>
      </c>
      <c r="E7702" s="102" t="s">
        <v>327</v>
      </c>
      <c r="F7702" s="102" t="s">
        <v>327</v>
      </c>
    </row>
    <row r="7703" hidden="1">
      <c r="A7703" s="102" t="s">
        <v>2992</v>
      </c>
      <c r="B7703" s="102" t="s">
        <v>892</v>
      </c>
      <c r="C7703" s="102" t="s">
        <v>893</v>
      </c>
      <c r="D7703" s="102" t="s">
        <v>2944</v>
      </c>
      <c r="E7703" s="102" t="s">
        <v>327</v>
      </c>
      <c r="F7703" s="102" t="s">
        <v>327</v>
      </c>
    </row>
    <row r="7704" hidden="1">
      <c r="A7704" s="102" t="s">
        <v>2992</v>
      </c>
      <c r="B7704" s="102" t="s">
        <v>830</v>
      </c>
      <c r="C7704" s="102" t="s">
        <v>831</v>
      </c>
      <c r="D7704" s="102" t="s">
        <v>2944</v>
      </c>
      <c r="E7704" s="102" t="s">
        <v>327</v>
      </c>
      <c r="F7704" s="102" t="s">
        <v>327</v>
      </c>
    </row>
    <row r="7705" hidden="1">
      <c r="A7705" s="102" t="s">
        <v>2992</v>
      </c>
      <c r="B7705" s="102" t="s">
        <v>626</v>
      </c>
      <c r="C7705" s="102" t="s">
        <v>627</v>
      </c>
      <c r="D7705" s="102" t="s">
        <v>2944</v>
      </c>
      <c r="E7705" s="102" t="s">
        <v>327</v>
      </c>
      <c r="F7705" s="102" t="s">
        <v>327</v>
      </c>
    </row>
    <row r="7706" hidden="1">
      <c r="A7706" s="102" t="s">
        <v>2992</v>
      </c>
      <c r="B7706" s="102" t="s">
        <v>405</v>
      </c>
      <c r="C7706" s="102" t="s">
        <v>406</v>
      </c>
      <c r="D7706" s="102" t="s">
        <v>2944</v>
      </c>
      <c r="E7706" s="102" t="s">
        <v>327</v>
      </c>
      <c r="F7706" s="102" t="s">
        <v>327</v>
      </c>
    </row>
    <row r="7707" hidden="1">
      <c r="A7707" s="102" t="s">
        <v>2992</v>
      </c>
      <c r="B7707" s="102" t="s">
        <v>376</v>
      </c>
      <c r="C7707" s="102" t="s">
        <v>377</v>
      </c>
      <c r="D7707" s="102" t="s">
        <v>2944</v>
      </c>
      <c r="E7707" s="102" t="s">
        <v>327</v>
      </c>
      <c r="F7707" s="102" t="s">
        <v>327</v>
      </c>
    </row>
    <row r="7708" hidden="1">
      <c r="A7708" s="102" t="s">
        <v>2992</v>
      </c>
      <c r="B7708" s="102" t="s">
        <v>353</v>
      </c>
      <c r="C7708" s="102" t="s">
        <v>354</v>
      </c>
      <c r="D7708" s="102" t="s">
        <v>2944</v>
      </c>
      <c r="E7708" s="102" t="s">
        <v>327</v>
      </c>
      <c r="F7708" s="102" t="s">
        <v>327</v>
      </c>
    </row>
    <row r="7709" hidden="1">
      <c r="A7709" s="102" t="s">
        <v>2992</v>
      </c>
      <c r="B7709" s="102" t="s">
        <v>333</v>
      </c>
      <c r="C7709" s="102" t="s">
        <v>268</v>
      </c>
      <c r="D7709" s="102" t="s">
        <v>2944</v>
      </c>
      <c r="E7709" s="102" t="s">
        <v>327</v>
      </c>
      <c r="F7709" s="102" t="s">
        <v>327</v>
      </c>
    </row>
    <row r="7710" hidden="1">
      <c r="A7710" s="102" t="s">
        <v>2970</v>
      </c>
      <c r="B7710" s="102" t="s">
        <v>946</v>
      </c>
      <c r="C7710" s="102" t="s">
        <v>947</v>
      </c>
      <c r="D7710" s="102" t="s">
        <v>2944</v>
      </c>
      <c r="E7710" s="102" t="s">
        <v>27</v>
      </c>
      <c r="F7710" s="102" t="s">
        <v>27</v>
      </c>
    </row>
    <row r="7711" hidden="1">
      <c r="A7711" s="102" t="s">
        <v>2970</v>
      </c>
      <c r="B7711" s="102" t="s">
        <v>943</v>
      </c>
      <c r="C7711" s="102" t="s">
        <v>944</v>
      </c>
      <c r="D7711" s="102" t="s">
        <v>2944</v>
      </c>
      <c r="E7711" s="102" t="s">
        <v>27</v>
      </c>
      <c r="F7711" s="102" t="s">
        <v>27</v>
      </c>
    </row>
    <row r="7712" hidden="1">
      <c r="A7712" s="102" t="s">
        <v>2970</v>
      </c>
      <c r="B7712" s="102" t="s">
        <v>57</v>
      </c>
      <c r="C7712" s="102" t="s">
        <v>58</v>
      </c>
      <c r="D7712" s="102" t="s">
        <v>2944</v>
      </c>
      <c r="E7712" s="102" t="s">
        <v>27</v>
      </c>
      <c r="F7712" s="102" t="s">
        <v>27</v>
      </c>
    </row>
    <row r="7713" hidden="1">
      <c r="A7713" s="102" t="s">
        <v>2970</v>
      </c>
      <c r="B7713" s="102" t="s">
        <v>53</v>
      </c>
      <c r="C7713" s="102" t="s">
        <v>54</v>
      </c>
      <c r="D7713" s="102" t="s">
        <v>2944</v>
      </c>
      <c r="E7713" s="102" t="s">
        <v>27</v>
      </c>
      <c r="F7713" s="102" t="s">
        <v>27</v>
      </c>
    </row>
    <row r="7714" hidden="1">
      <c r="A7714" s="102" t="s">
        <v>2970</v>
      </c>
      <c r="B7714" s="102" t="s">
        <v>43</v>
      </c>
      <c r="C7714" s="102" t="s">
        <v>44</v>
      </c>
      <c r="D7714" s="102" t="s">
        <v>2944</v>
      </c>
      <c r="E7714" s="102" t="s">
        <v>27</v>
      </c>
      <c r="F7714" s="102" t="s">
        <v>27</v>
      </c>
    </row>
    <row r="7715" hidden="1">
      <c r="A7715" s="102" t="s">
        <v>2970</v>
      </c>
      <c r="B7715" s="102" t="s">
        <v>31</v>
      </c>
      <c r="C7715" s="102" t="s">
        <v>32</v>
      </c>
      <c r="D7715" s="102" t="s">
        <v>2944</v>
      </c>
      <c r="E7715" s="102" t="s">
        <v>27</v>
      </c>
      <c r="F7715" s="102" t="s">
        <v>27</v>
      </c>
    </row>
    <row r="7716" hidden="1">
      <c r="A7716" s="102" t="s">
        <v>2970</v>
      </c>
      <c r="B7716" s="102" t="s">
        <v>23</v>
      </c>
      <c r="C7716" s="102" t="s">
        <v>25</v>
      </c>
      <c r="D7716" s="102" t="s">
        <v>2944</v>
      </c>
      <c r="E7716" s="102" t="s">
        <v>27</v>
      </c>
      <c r="F7716" s="102" t="s">
        <v>27</v>
      </c>
    </row>
    <row r="7717" hidden="1">
      <c r="A7717" s="102" t="s">
        <v>2962</v>
      </c>
      <c r="B7717" s="102" t="s">
        <v>1039</v>
      </c>
      <c r="C7717" s="102" t="s">
        <v>1320</v>
      </c>
      <c r="D7717" s="102" t="s">
        <v>2944</v>
      </c>
      <c r="E7717" s="102" t="s">
        <v>86</v>
      </c>
      <c r="F7717" s="102" t="s">
        <v>86</v>
      </c>
    </row>
    <row r="7718" hidden="1">
      <c r="A7718" s="102" t="s">
        <v>2962</v>
      </c>
      <c r="B7718" s="102" t="s">
        <v>919</v>
      </c>
      <c r="C7718" s="102" t="s">
        <v>920</v>
      </c>
      <c r="D7718" s="102" t="s">
        <v>2944</v>
      </c>
      <c r="E7718" s="102" t="s">
        <v>86</v>
      </c>
      <c r="F7718" s="102" t="s">
        <v>86</v>
      </c>
    </row>
    <row r="7719" hidden="1">
      <c r="A7719" s="102" t="s">
        <v>2962</v>
      </c>
      <c r="B7719" s="102" t="s">
        <v>823</v>
      </c>
      <c r="C7719" s="102" t="s">
        <v>824</v>
      </c>
      <c r="D7719" s="105" t="s">
        <v>2944</v>
      </c>
      <c r="E7719" s="102" t="s">
        <v>86</v>
      </c>
      <c r="F7719" s="102" t="s">
        <v>86</v>
      </c>
    </row>
    <row r="7720" hidden="1">
      <c r="A7720" s="102" t="s">
        <v>2962</v>
      </c>
      <c r="B7720" s="102" t="s">
        <v>135</v>
      </c>
      <c r="C7720" s="102" t="s">
        <v>136</v>
      </c>
      <c r="D7720" s="102" t="s">
        <v>2944</v>
      </c>
      <c r="E7720" s="102" t="s">
        <v>114</v>
      </c>
      <c r="F7720" s="102" t="s">
        <v>86</v>
      </c>
    </row>
    <row r="7721" hidden="1">
      <c r="A7721" s="102" t="s">
        <v>2962</v>
      </c>
      <c r="B7721" s="102" t="s">
        <v>96</v>
      </c>
      <c r="C7721" s="102" t="s">
        <v>97</v>
      </c>
      <c r="D7721" s="102" t="s">
        <v>2944</v>
      </c>
      <c r="E7721" s="102" t="s">
        <v>86</v>
      </c>
      <c r="F7721" s="102" t="s">
        <v>86</v>
      </c>
    </row>
    <row r="7722" hidden="1">
      <c r="A7722" s="102" t="s">
        <v>2962</v>
      </c>
      <c r="B7722" s="102" t="s">
        <v>79</v>
      </c>
      <c r="C7722" s="102" t="s">
        <v>80</v>
      </c>
      <c r="D7722" s="102" t="s">
        <v>2944</v>
      </c>
      <c r="E7722" s="102" t="s">
        <v>86</v>
      </c>
      <c r="F7722" s="102" t="s">
        <v>86</v>
      </c>
    </row>
    <row r="7723" hidden="1">
      <c r="A7723" s="102" t="s">
        <v>2969</v>
      </c>
      <c r="B7723" s="102" t="s">
        <v>946</v>
      </c>
      <c r="C7723" s="102" t="s">
        <v>947</v>
      </c>
      <c r="D7723" s="102" t="s">
        <v>2932</v>
      </c>
      <c r="E7723" s="102" t="s">
        <v>27</v>
      </c>
      <c r="F7723" s="102" t="s">
        <v>27</v>
      </c>
    </row>
    <row r="7724" hidden="1">
      <c r="A7724" s="102" t="s">
        <v>2969</v>
      </c>
      <c r="B7724" s="102" t="s">
        <v>943</v>
      </c>
      <c r="C7724" s="102" t="s">
        <v>944</v>
      </c>
      <c r="D7724" s="102" t="s">
        <v>2932</v>
      </c>
      <c r="E7724" s="102" t="s">
        <v>27</v>
      </c>
      <c r="F7724" s="102" t="s">
        <v>27</v>
      </c>
    </row>
    <row r="7725" hidden="1">
      <c r="A7725" s="102" t="s">
        <v>2969</v>
      </c>
      <c r="B7725" s="102" t="s">
        <v>799</v>
      </c>
      <c r="C7725" s="102" t="s">
        <v>800</v>
      </c>
      <c r="D7725" s="104" t="s">
        <v>2932</v>
      </c>
      <c r="E7725" s="102" t="s">
        <v>27</v>
      </c>
      <c r="F7725" s="102" t="s">
        <v>27</v>
      </c>
    </row>
    <row r="7726" hidden="1">
      <c r="A7726" s="102" t="s">
        <v>2969</v>
      </c>
      <c r="B7726" s="102" t="s">
        <v>171</v>
      </c>
      <c r="C7726" s="102" t="s">
        <v>172</v>
      </c>
      <c r="D7726" s="102" t="s">
        <v>2932</v>
      </c>
      <c r="E7726" s="102" t="s">
        <v>50</v>
      </c>
      <c r="F7726" s="102" t="s">
        <v>27</v>
      </c>
    </row>
    <row r="7727" hidden="1">
      <c r="A7727" s="102" t="s">
        <v>2969</v>
      </c>
      <c r="B7727" s="102" t="s">
        <v>57</v>
      </c>
      <c r="C7727" s="102" t="s">
        <v>58</v>
      </c>
      <c r="D7727" s="102" t="s">
        <v>2932</v>
      </c>
      <c r="E7727" s="102" t="s">
        <v>27</v>
      </c>
      <c r="F7727" s="102" t="s">
        <v>27</v>
      </c>
    </row>
    <row r="7728" hidden="1">
      <c r="A7728" s="102" t="s">
        <v>2969</v>
      </c>
      <c r="B7728" s="102" t="s">
        <v>53</v>
      </c>
      <c r="C7728" s="102" t="s">
        <v>54</v>
      </c>
      <c r="D7728" s="102" t="s">
        <v>2932</v>
      </c>
      <c r="E7728" s="102" t="s">
        <v>27</v>
      </c>
      <c r="F7728" s="102" t="s">
        <v>27</v>
      </c>
    </row>
    <row r="7729" hidden="1">
      <c r="A7729" s="102" t="s">
        <v>2969</v>
      </c>
      <c r="B7729" s="102" t="s">
        <v>43</v>
      </c>
      <c r="C7729" s="102" t="s">
        <v>44</v>
      </c>
      <c r="D7729" s="102" t="s">
        <v>2932</v>
      </c>
      <c r="E7729" s="102" t="s">
        <v>27</v>
      </c>
      <c r="F7729" s="102" t="s">
        <v>27</v>
      </c>
    </row>
    <row r="7730" hidden="1">
      <c r="A7730" s="102" t="s">
        <v>2969</v>
      </c>
      <c r="B7730" s="102" t="s">
        <v>31</v>
      </c>
      <c r="C7730" s="102" t="s">
        <v>32</v>
      </c>
      <c r="D7730" s="102" t="s">
        <v>2932</v>
      </c>
      <c r="E7730" s="102" t="s">
        <v>27</v>
      </c>
      <c r="F7730" s="102" t="s">
        <v>27</v>
      </c>
    </row>
    <row r="7731" hidden="1">
      <c r="A7731" s="102" t="s">
        <v>2969</v>
      </c>
      <c r="B7731" s="102" t="s">
        <v>23</v>
      </c>
      <c r="C7731" s="102" t="s">
        <v>25</v>
      </c>
      <c r="D7731" s="102" t="s">
        <v>2932</v>
      </c>
      <c r="E7731" s="102" t="s">
        <v>27</v>
      </c>
      <c r="F7731" s="102" t="s">
        <v>27</v>
      </c>
    </row>
    <row r="7732" hidden="1">
      <c r="A7732" s="102" t="s">
        <v>3010</v>
      </c>
      <c r="B7732" s="102" t="s">
        <v>854</v>
      </c>
      <c r="C7732" s="102" t="s">
        <v>855</v>
      </c>
      <c r="D7732" s="102" t="s">
        <v>2944</v>
      </c>
      <c r="E7732" s="102" t="s">
        <v>439</v>
      </c>
      <c r="F7732" s="102" t="s">
        <v>439</v>
      </c>
    </row>
    <row r="7733" hidden="1">
      <c r="A7733" s="102" t="s">
        <v>3010</v>
      </c>
      <c r="B7733" s="102" t="s">
        <v>834</v>
      </c>
      <c r="C7733" s="102" t="s">
        <v>835</v>
      </c>
      <c r="D7733" s="102" t="s">
        <v>2944</v>
      </c>
      <c r="E7733" s="102" t="s">
        <v>439</v>
      </c>
      <c r="F7733" s="102" t="s">
        <v>439</v>
      </c>
    </row>
    <row r="7734" hidden="1">
      <c r="A7734" s="102" t="s">
        <v>3010</v>
      </c>
      <c r="B7734" s="102" t="s">
        <v>808</v>
      </c>
      <c r="C7734" s="102" t="s">
        <v>809</v>
      </c>
      <c r="D7734" s="102" t="s">
        <v>2944</v>
      </c>
      <c r="E7734" s="102" t="s">
        <v>439</v>
      </c>
      <c r="F7734" s="102" t="s">
        <v>439</v>
      </c>
    </row>
    <row r="7735" hidden="1">
      <c r="A7735" s="102" t="s">
        <v>3010</v>
      </c>
      <c r="B7735" s="102" t="s">
        <v>781</v>
      </c>
      <c r="C7735" s="102" t="s">
        <v>782</v>
      </c>
      <c r="D7735" s="102" t="s">
        <v>2944</v>
      </c>
      <c r="E7735" s="102" t="s">
        <v>439</v>
      </c>
      <c r="F7735" s="102" t="s">
        <v>439</v>
      </c>
    </row>
    <row r="7736" hidden="1">
      <c r="A7736" s="102" t="s">
        <v>3010</v>
      </c>
      <c r="B7736" s="102" t="s">
        <v>684</v>
      </c>
      <c r="C7736" s="102" t="s">
        <v>685</v>
      </c>
      <c r="D7736" s="102" t="s">
        <v>2944</v>
      </c>
      <c r="E7736" s="102" t="s">
        <v>439</v>
      </c>
      <c r="F7736" s="102" t="s">
        <v>439</v>
      </c>
    </row>
    <row r="7737" hidden="1">
      <c r="A7737" s="102" t="s">
        <v>2953</v>
      </c>
      <c r="B7737" s="102" t="s">
        <v>977</v>
      </c>
      <c r="C7737" s="102" t="s">
        <v>978</v>
      </c>
      <c r="D7737" s="102" t="s">
        <v>2954</v>
      </c>
      <c r="E7737" s="102" t="s">
        <v>114</v>
      </c>
      <c r="F7737" s="102" t="s">
        <v>114</v>
      </c>
    </row>
    <row r="7738" hidden="1">
      <c r="A7738" s="102" t="s">
        <v>2953</v>
      </c>
      <c r="B7738" s="102" t="s">
        <v>970</v>
      </c>
      <c r="C7738" s="102" t="s">
        <v>971</v>
      </c>
      <c r="D7738" s="102" t="s">
        <v>2954</v>
      </c>
      <c r="E7738" s="102" t="s">
        <v>114</v>
      </c>
      <c r="F7738" s="102" t="s">
        <v>114</v>
      </c>
    </row>
    <row r="7739" hidden="1">
      <c r="A7739" s="102" t="s">
        <v>2953</v>
      </c>
      <c r="B7739" s="102" t="s">
        <v>961</v>
      </c>
      <c r="C7739" s="102" t="s">
        <v>962</v>
      </c>
      <c r="D7739" s="102" t="s">
        <v>2954</v>
      </c>
      <c r="E7739" s="102" t="s">
        <v>114</v>
      </c>
      <c r="F7739" s="102" t="s">
        <v>114</v>
      </c>
    </row>
    <row r="7740" hidden="1">
      <c r="A7740" s="102" t="s">
        <v>2953</v>
      </c>
      <c r="B7740" s="102" t="s">
        <v>952</v>
      </c>
      <c r="C7740" s="102" t="s">
        <v>953</v>
      </c>
      <c r="D7740" s="102" t="s">
        <v>2954</v>
      </c>
      <c r="E7740" s="102" t="s">
        <v>114</v>
      </c>
      <c r="F7740" s="102" t="s">
        <v>114</v>
      </c>
    </row>
    <row r="7741" hidden="1">
      <c r="A7741" s="102" t="s">
        <v>2953</v>
      </c>
      <c r="B7741" s="102" t="s">
        <v>135</v>
      </c>
      <c r="C7741" s="102" t="s">
        <v>136</v>
      </c>
      <c r="D7741" s="102" t="s">
        <v>2954</v>
      </c>
      <c r="E7741" s="102" t="s">
        <v>114</v>
      </c>
      <c r="F7741" s="102" t="s">
        <v>114</v>
      </c>
    </row>
    <row r="7742" hidden="1">
      <c r="A7742" s="102" t="s">
        <v>2953</v>
      </c>
      <c r="B7742" s="102" t="s">
        <v>123</v>
      </c>
      <c r="C7742" s="102" t="s">
        <v>124</v>
      </c>
      <c r="D7742" s="102" t="s">
        <v>2954</v>
      </c>
      <c r="E7742" s="102" t="s">
        <v>114</v>
      </c>
      <c r="F7742" s="102" t="s">
        <v>114</v>
      </c>
    </row>
    <row r="7743" hidden="1">
      <c r="A7743" s="102" t="s">
        <v>2953</v>
      </c>
      <c r="B7743" s="102" t="s">
        <v>120</v>
      </c>
      <c r="C7743" s="102" t="s">
        <v>121</v>
      </c>
      <c r="D7743" s="102" t="s">
        <v>2954</v>
      </c>
      <c r="E7743" s="102" t="s">
        <v>114</v>
      </c>
      <c r="F7743" s="102" t="s">
        <v>114</v>
      </c>
    </row>
    <row r="7744" hidden="1">
      <c r="A7744" s="102" t="s">
        <v>2977</v>
      </c>
      <c r="B7744" s="102" t="s">
        <v>929</v>
      </c>
      <c r="C7744" s="102" t="s">
        <v>930</v>
      </c>
      <c r="D7744" s="102" t="s">
        <v>2954</v>
      </c>
      <c r="E7744" s="102" t="s">
        <v>225</v>
      </c>
      <c r="F7744" s="102" t="s">
        <v>225</v>
      </c>
    </row>
    <row r="7745" hidden="1">
      <c r="A7745" s="102" t="s">
        <v>2977</v>
      </c>
      <c r="B7745" s="102" t="s">
        <v>906</v>
      </c>
      <c r="C7745" s="102" t="s">
        <v>907</v>
      </c>
      <c r="D7745" s="102" t="s">
        <v>2954</v>
      </c>
      <c r="E7745" s="102" t="s">
        <v>225</v>
      </c>
      <c r="F7745" s="102" t="s">
        <v>225</v>
      </c>
    </row>
    <row r="7746" hidden="1">
      <c r="A7746" s="102" t="s">
        <v>2977</v>
      </c>
      <c r="B7746" s="102" t="s">
        <v>870</v>
      </c>
      <c r="C7746" s="102" t="s">
        <v>871</v>
      </c>
      <c r="D7746" s="102" t="s">
        <v>2954</v>
      </c>
      <c r="E7746" s="102" t="s">
        <v>306</v>
      </c>
      <c r="F7746" s="102" t="s">
        <v>225</v>
      </c>
    </row>
    <row r="7747" hidden="1">
      <c r="A7747" s="102" t="s">
        <v>2977</v>
      </c>
      <c r="B7747" s="102" t="s">
        <v>866</v>
      </c>
      <c r="C7747" s="102" t="s">
        <v>867</v>
      </c>
      <c r="D7747" s="102" t="s">
        <v>2954</v>
      </c>
      <c r="E7747" s="102" t="s">
        <v>225</v>
      </c>
      <c r="F7747" s="102" t="s">
        <v>225</v>
      </c>
    </row>
    <row r="7748">
      <c r="A7748" s="102" t="s">
        <v>2977</v>
      </c>
      <c r="B7748" s="102" t="s">
        <v>621</v>
      </c>
      <c r="C7748" s="102" t="s">
        <v>622</v>
      </c>
      <c r="D7748" s="102" t="s">
        <v>2954</v>
      </c>
      <c r="E7748" s="102" t="s">
        <v>225</v>
      </c>
      <c r="F7748" s="102" t="s">
        <v>225</v>
      </c>
    </row>
    <row r="7749" hidden="1">
      <c r="A7749" s="102" t="s">
        <v>2977</v>
      </c>
      <c r="B7749" s="102" t="s">
        <v>246</v>
      </c>
      <c r="C7749" s="102" t="s">
        <v>130</v>
      </c>
      <c r="D7749" s="102" t="s">
        <v>2954</v>
      </c>
      <c r="E7749" s="102" t="s">
        <v>225</v>
      </c>
      <c r="F7749" s="102" t="s">
        <v>225</v>
      </c>
    </row>
    <row r="7750" hidden="1">
      <c r="A7750" s="102" t="s">
        <v>2977</v>
      </c>
      <c r="B7750" s="102" t="s">
        <v>240</v>
      </c>
      <c r="C7750" s="102" t="s">
        <v>241</v>
      </c>
      <c r="D7750" s="102" t="s">
        <v>2954</v>
      </c>
      <c r="E7750" s="102" t="s">
        <v>225</v>
      </c>
      <c r="F7750" s="102" t="s">
        <v>225</v>
      </c>
    </row>
    <row r="7751" hidden="1">
      <c r="A7751" s="102" t="s">
        <v>2977</v>
      </c>
      <c r="B7751" s="102" t="s">
        <v>227</v>
      </c>
      <c r="C7751" s="102" t="s">
        <v>228</v>
      </c>
      <c r="D7751" s="102" t="s">
        <v>2954</v>
      </c>
      <c r="E7751" s="102" t="s">
        <v>225</v>
      </c>
      <c r="F7751" s="102" t="s">
        <v>225</v>
      </c>
    </row>
    <row r="7752" hidden="1">
      <c r="A7752" s="102" t="s">
        <v>2984</v>
      </c>
      <c r="B7752" s="102" t="s">
        <v>913</v>
      </c>
      <c r="C7752" s="102" t="s">
        <v>914</v>
      </c>
      <c r="D7752" s="102" t="s">
        <v>2954</v>
      </c>
      <c r="E7752" s="102" t="s">
        <v>232</v>
      </c>
      <c r="F7752" s="102" t="s">
        <v>232</v>
      </c>
    </row>
    <row r="7753" hidden="1">
      <c r="A7753" s="102" t="s">
        <v>2984</v>
      </c>
      <c r="B7753" s="102" t="s">
        <v>730</v>
      </c>
      <c r="C7753" s="102" t="s">
        <v>731</v>
      </c>
      <c r="D7753" s="102" t="s">
        <v>2954</v>
      </c>
      <c r="E7753" s="102" t="s">
        <v>306</v>
      </c>
      <c r="F7753" s="102" t="s">
        <v>232</v>
      </c>
    </row>
    <row r="7754" hidden="1">
      <c r="A7754" s="102" t="s">
        <v>2984</v>
      </c>
      <c r="B7754" s="102" t="s">
        <v>415</v>
      </c>
      <c r="C7754" s="102" t="s">
        <v>416</v>
      </c>
      <c r="D7754" s="102" t="s">
        <v>2954</v>
      </c>
      <c r="E7754" s="102" t="s">
        <v>306</v>
      </c>
      <c r="F7754" s="102" t="s">
        <v>232</v>
      </c>
    </row>
    <row r="7755" hidden="1">
      <c r="A7755" s="102" t="s">
        <v>2984</v>
      </c>
      <c r="B7755" s="102" t="s">
        <v>330</v>
      </c>
      <c r="C7755" s="102" t="s">
        <v>331</v>
      </c>
      <c r="D7755" s="102" t="s">
        <v>2954</v>
      </c>
      <c r="E7755" s="102" t="s">
        <v>306</v>
      </c>
      <c r="F7755" s="102" t="s">
        <v>232</v>
      </c>
    </row>
    <row r="7756" hidden="1">
      <c r="A7756" s="102" t="s">
        <v>2984</v>
      </c>
      <c r="B7756" s="102" t="s">
        <v>323</v>
      </c>
      <c r="C7756" s="102" t="s">
        <v>324</v>
      </c>
      <c r="D7756" s="102" t="s">
        <v>2954</v>
      </c>
      <c r="E7756" s="102" t="s">
        <v>232</v>
      </c>
      <c r="F7756" s="102" t="s">
        <v>232</v>
      </c>
    </row>
    <row r="7757" hidden="1">
      <c r="A7757" s="102" t="s">
        <v>2984</v>
      </c>
      <c r="B7757" s="102" t="s">
        <v>304</v>
      </c>
      <c r="C7757" s="102" t="s">
        <v>305</v>
      </c>
      <c r="D7757" s="102" t="s">
        <v>2954</v>
      </c>
      <c r="E7757" s="102" t="s">
        <v>232</v>
      </c>
      <c r="F7757" s="102" t="s">
        <v>232</v>
      </c>
    </row>
    <row r="7758" hidden="1">
      <c r="A7758" s="102" t="s">
        <v>2984</v>
      </c>
      <c r="B7758" s="102" t="s">
        <v>301</v>
      </c>
      <c r="C7758" s="102" t="s">
        <v>302</v>
      </c>
      <c r="D7758" s="102" t="s">
        <v>2954</v>
      </c>
      <c r="E7758" s="102" t="s">
        <v>232</v>
      </c>
      <c r="F7758" s="102" t="s">
        <v>232</v>
      </c>
    </row>
    <row r="7759" hidden="1">
      <c r="A7759" s="102" t="s">
        <v>2984</v>
      </c>
      <c r="B7759" s="102" t="s">
        <v>298</v>
      </c>
      <c r="C7759" s="102" t="s">
        <v>299</v>
      </c>
      <c r="D7759" s="102" t="s">
        <v>2954</v>
      </c>
      <c r="E7759" s="102" t="s">
        <v>232</v>
      </c>
      <c r="F7759" s="102" t="s">
        <v>232</v>
      </c>
    </row>
    <row r="7760" hidden="1">
      <c r="A7760" s="102" t="s">
        <v>2984</v>
      </c>
      <c r="B7760" s="102" t="s">
        <v>271</v>
      </c>
      <c r="C7760" s="102" t="s">
        <v>272</v>
      </c>
      <c r="D7760" s="102" t="s">
        <v>2954</v>
      </c>
      <c r="E7760" s="102" t="s">
        <v>232</v>
      </c>
      <c r="F7760" s="102" t="s">
        <v>232</v>
      </c>
    </row>
    <row r="7761" hidden="1">
      <c r="A7761" s="102" t="s">
        <v>2984</v>
      </c>
      <c r="B7761" s="102" t="s">
        <v>252</v>
      </c>
      <c r="C7761" s="102" t="s">
        <v>253</v>
      </c>
      <c r="D7761" s="102" t="s">
        <v>2954</v>
      </c>
      <c r="E7761" s="102" t="s">
        <v>232</v>
      </c>
      <c r="F7761" s="102" t="s">
        <v>232</v>
      </c>
    </row>
    <row r="7762" hidden="1">
      <c r="A7762" s="102" t="s">
        <v>3025</v>
      </c>
      <c r="B7762" s="102" t="s">
        <v>707</v>
      </c>
      <c r="C7762" s="102" t="s">
        <v>708</v>
      </c>
      <c r="D7762" s="102" t="s">
        <v>2954</v>
      </c>
      <c r="E7762" s="102" t="s">
        <v>472</v>
      </c>
      <c r="F7762" s="102" t="s">
        <v>472</v>
      </c>
    </row>
    <row r="7763" hidden="1">
      <c r="A7763" s="102" t="s">
        <v>3025</v>
      </c>
      <c r="B7763" s="102" t="s">
        <v>687</v>
      </c>
      <c r="C7763" s="102" t="s">
        <v>688</v>
      </c>
      <c r="D7763" s="102" t="s">
        <v>2954</v>
      </c>
      <c r="E7763" s="102" t="s">
        <v>472</v>
      </c>
      <c r="F7763" s="102" t="s">
        <v>472</v>
      </c>
    </row>
    <row r="7764" hidden="1">
      <c r="A7764" s="102" t="s">
        <v>3025</v>
      </c>
      <c r="B7764" s="102" t="s">
        <v>508</v>
      </c>
      <c r="C7764" s="102" t="s">
        <v>509</v>
      </c>
      <c r="D7764" s="102" t="s">
        <v>2954</v>
      </c>
      <c r="E7764" s="102" t="s">
        <v>472</v>
      </c>
      <c r="F7764" s="102" t="s">
        <v>472</v>
      </c>
    </row>
    <row r="7765" hidden="1">
      <c r="A7765" s="102" t="s">
        <v>3025</v>
      </c>
      <c r="B7765" s="102" t="s">
        <v>504</v>
      </c>
      <c r="C7765" s="102" t="s">
        <v>505</v>
      </c>
      <c r="D7765" s="102" t="s">
        <v>2954</v>
      </c>
      <c r="E7765" s="102" t="s">
        <v>472</v>
      </c>
      <c r="F7765" s="102" t="s">
        <v>472</v>
      </c>
    </row>
    <row r="7766" hidden="1">
      <c r="A7766" s="102" t="s">
        <v>3025</v>
      </c>
      <c r="B7766" s="102" t="s">
        <v>496</v>
      </c>
      <c r="C7766" s="102" t="s">
        <v>497</v>
      </c>
      <c r="D7766" s="102" t="s">
        <v>2954</v>
      </c>
      <c r="E7766" s="102" t="s">
        <v>472</v>
      </c>
      <c r="F7766" s="102" t="s">
        <v>472</v>
      </c>
    </row>
    <row r="7767" hidden="1">
      <c r="A7767" s="102" t="s">
        <v>3074</v>
      </c>
      <c r="B7767" s="102" t="s">
        <v>849</v>
      </c>
      <c r="C7767" s="102" t="s">
        <v>850</v>
      </c>
      <c r="D7767" s="191">
        <v>45663.0</v>
      </c>
      <c r="E7767" s="102" t="s">
        <v>306</v>
      </c>
      <c r="F7767" s="102" t="s">
        <v>306</v>
      </c>
    </row>
    <row r="7768" hidden="1">
      <c r="A7768" s="102" t="s">
        <v>3074</v>
      </c>
      <c r="B7768" s="102" t="s">
        <v>670</v>
      </c>
      <c r="C7768" s="102" t="s">
        <v>671</v>
      </c>
      <c r="D7768" s="191">
        <v>45663.0</v>
      </c>
      <c r="E7768" s="102" t="s">
        <v>306</v>
      </c>
      <c r="F7768" s="102" t="s">
        <v>306</v>
      </c>
    </row>
    <row r="7769" hidden="1">
      <c r="A7769" s="102" t="s">
        <v>3116</v>
      </c>
      <c r="B7769" s="102" t="s">
        <v>977</v>
      </c>
      <c r="C7769" s="102" t="s">
        <v>978</v>
      </c>
      <c r="D7769" s="191">
        <v>45663.0</v>
      </c>
      <c r="E7769" s="102" t="s">
        <v>114</v>
      </c>
      <c r="F7769" s="102" t="s">
        <v>114</v>
      </c>
    </row>
    <row r="7770" hidden="1">
      <c r="A7770" s="102" t="s">
        <v>3116</v>
      </c>
      <c r="B7770" s="102" t="s">
        <v>961</v>
      </c>
      <c r="C7770" s="102" t="s">
        <v>962</v>
      </c>
      <c r="D7770" s="191">
        <v>45663.0</v>
      </c>
      <c r="E7770" s="102" t="s">
        <v>114</v>
      </c>
      <c r="F7770" s="102" t="s">
        <v>114</v>
      </c>
    </row>
    <row r="7771" hidden="1">
      <c r="A7771" s="102" t="s">
        <v>3116</v>
      </c>
      <c r="B7771" s="102" t="s">
        <v>952</v>
      </c>
      <c r="C7771" s="102" t="s">
        <v>953</v>
      </c>
      <c r="D7771" s="191">
        <v>45663.0</v>
      </c>
      <c r="E7771" s="102" t="s">
        <v>114</v>
      </c>
      <c r="F7771" s="102" t="s">
        <v>114</v>
      </c>
    </row>
    <row r="7772" hidden="1">
      <c r="A7772" s="102" t="s">
        <v>3116</v>
      </c>
      <c r="B7772" s="102" t="s">
        <v>126</v>
      </c>
      <c r="C7772" s="102" t="s">
        <v>127</v>
      </c>
      <c r="D7772" s="191">
        <v>45663.0</v>
      </c>
      <c r="E7772" s="102" t="s">
        <v>114</v>
      </c>
      <c r="F7772" s="102" t="s">
        <v>114</v>
      </c>
    </row>
    <row r="7773" hidden="1">
      <c r="A7773" s="102" t="s">
        <v>3037</v>
      </c>
      <c r="B7773" s="102" t="s">
        <v>929</v>
      </c>
      <c r="C7773" s="102" t="s">
        <v>930</v>
      </c>
      <c r="D7773" s="191">
        <v>45663.0</v>
      </c>
      <c r="E7773" s="102" t="s">
        <v>225</v>
      </c>
      <c r="F7773" s="102" t="s">
        <v>225</v>
      </c>
    </row>
    <row r="7774" hidden="1">
      <c r="A7774" s="102" t="s">
        <v>3037</v>
      </c>
      <c r="B7774" s="102" t="s">
        <v>906</v>
      </c>
      <c r="C7774" s="102" t="s">
        <v>907</v>
      </c>
      <c r="D7774" s="191">
        <v>45663.0</v>
      </c>
      <c r="E7774" s="102" t="s">
        <v>225</v>
      </c>
      <c r="F7774" s="102" t="s">
        <v>225</v>
      </c>
    </row>
    <row r="7775" hidden="1">
      <c r="A7775" s="102" t="s">
        <v>3037</v>
      </c>
      <c r="B7775" s="102" t="s">
        <v>870</v>
      </c>
      <c r="C7775" s="102" t="s">
        <v>871</v>
      </c>
      <c r="D7775" s="191">
        <v>45663.0</v>
      </c>
      <c r="E7775" s="102" t="s">
        <v>225</v>
      </c>
      <c r="F7775" s="102" t="s">
        <v>225</v>
      </c>
    </row>
    <row r="7776" hidden="1">
      <c r="A7776" s="102" t="s">
        <v>3037</v>
      </c>
      <c r="B7776" s="102" t="s">
        <v>866</v>
      </c>
      <c r="C7776" s="102" t="s">
        <v>867</v>
      </c>
      <c r="D7776" s="191">
        <v>45663.0</v>
      </c>
      <c r="E7776" s="102" t="s">
        <v>225</v>
      </c>
      <c r="F7776" s="102" t="s">
        <v>225</v>
      </c>
    </row>
    <row r="7777" hidden="1">
      <c r="A7777" s="102" t="s">
        <v>3037</v>
      </c>
      <c r="B7777" s="102" t="s">
        <v>369</v>
      </c>
      <c r="C7777" s="102" t="s">
        <v>39</v>
      </c>
      <c r="D7777" s="191">
        <v>45663.0</v>
      </c>
      <c r="E7777" s="102" t="s">
        <v>225</v>
      </c>
      <c r="F7777" s="102" t="s">
        <v>225</v>
      </c>
    </row>
    <row r="7778" hidden="1">
      <c r="A7778" s="102" t="s">
        <v>3037</v>
      </c>
      <c r="B7778" s="102" t="s">
        <v>361</v>
      </c>
      <c r="C7778" s="102" t="s">
        <v>362</v>
      </c>
      <c r="D7778" s="191">
        <v>45663.0</v>
      </c>
      <c r="E7778" s="102" t="s">
        <v>225</v>
      </c>
      <c r="F7778" s="102" t="s">
        <v>225</v>
      </c>
    </row>
    <row r="7779" hidden="1">
      <c r="A7779" s="102" t="s">
        <v>3037</v>
      </c>
      <c r="B7779" s="102" t="s">
        <v>357</v>
      </c>
      <c r="C7779" s="102" t="s">
        <v>358</v>
      </c>
      <c r="D7779" s="191">
        <v>45663.0</v>
      </c>
      <c r="E7779" s="102" t="s">
        <v>225</v>
      </c>
      <c r="F7779" s="102" t="s">
        <v>225</v>
      </c>
    </row>
    <row r="7780" hidden="1">
      <c r="A7780" s="102" t="s">
        <v>3037</v>
      </c>
      <c r="B7780" s="102" t="s">
        <v>246</v>
      </c>
      <c r="C7780" s="102" t="s">
        <v>130</v>
      </c>
      <c r="D7780" s="191">
        <v>45663.0</v>
      </c>
      <c r="E7780" s="102" t="s">
        <v>225</v>
      </c>
      <c r="F7780" s="102" t="s">
        <v>225</v>
      </c>
    </row>
    <row r="7781" hidden="1">
      <c r="A7781" s="102" t="s">
        <v>3037</v>
      </c>
      <c r="B7781" s="102" t="s">
        <v>240</v>
      </c>
      <c r="C7781" s="102" t="s">
        <v>241</v>
      </c>
      <c r="D7781" s="191">
        <v>45663.0</v>
      </c>
      <c r="E7781" s="102" t="s">
        <v>225</v>
      </c>
      <c r="F7781" s="102" t="s">
        <v>225</v>
      </c>
    </row>
    <row r="7782" hidden="1">
      <c r="A7782" s="102" t="s">
        <v>3037</v>
      </c>
      <c r="B7782" s="102" t="s">
        <v>227</v>
      </c>
      <c r="C7782" s="102" t="s">
        <v>228</v>
      </c>
      <c r="D7782" s="191">
        <v>45663.0</v>
      </c>
      <c r="E7782" s="102" t="s">
        <v>225</v>
      </c>
      <c r="F7782" s="102" t="s">
        <v>225</v>
      </c>
    </row>
    <row r="7783" hidden="1">
      <c r="A7783" s="102" t="s">
        <v>3125</v>
      </c>
      <c r="B7783" s="102" t="s">
        <v>665</v>
      </c>
      <c r="C7783" s="102" t="s">
        <v>666</v>
      </c>
      <c r="D7783" s="191">
        <v>45663.0</v>
      </c>
      <c r="E7783" s="102" t="s">
        <v>50</v>
      </c>
      <c r="F7783" s="102" t="s">
        <v>50</v>
      </c>
    </row>
    <row r="7784" hidden="1">
      <c r="A7784" s="102" t="s">
        <v>3125</v>
      </c>
      <c r="B7784" s="102" t="s">
        <v>171</v>
      </c>
      <c r="C7784" s="102" t="s">
        <v>172</v>
      </c>
      <c r="D7784" s="191">
        <v>45663.0</v>
      </c>
      <c r="E7784" s="102" t="s">
        <v>50</v>
      </c>
      <c r="F7784" s="102" t="s">
        <v>50</v>
      </c>
    </row>
    <row r="7785" hidden="1">
      <c r="A7785" s="102" t="s">
        <v>3125</v>
      </c>
      <c r="B7785" s="102" t="s">
        <v>48</v>
      </c>
      <c r="C7785" s="102" t="s">
        <v>49</v>
      </c>
      <c r="D7785" s="191">
        <v>45663.0</v>
      </c>
      <c r="E7785" s="102" t="s">
        <v>50</v>
      </c>
      <c r="F7785" s="102" t="s">
        <v>50</v>
      </c>
    </row>
    <row r="7786" hidden="1">
      <c r="A7786" s="102" t="s">
        <v>3052</v>
      </c>
      <c r="B7786" s="102" t="s">
        <v>913</v>
      </c>
      <c r="C7786" s="102" t="s">
        <v>914</v>
      </c>
      <c r="D7786" s="191">
        <v>45663.0</v>
      </c>
      <c r="E7786" s="102" t="s">
        <v>232</v>
      </c>
      <c r="F7786" s="102" t="s">
        <v>232</v>
      </c>
    </row>
    <row r="7787" hidden="1">
      <c r="A7787" s="102" t="s">
        <v>3052</v>
      </c>
      <c r="B7787" s="102" t="s">
        <v>415</v>
      </c>
      <c r="C7787" s="102" t="s">
        <v>416</v>
      </c>
      <c r="D7787" s="191">
        <v>45663.0</v>
      </c>
      <c r="E7787" s="102" t="s">
        <v>306</v>
      </c>
      <c r="F7787" s="102" t="s">
        <v>232</v>
      </c>
    </row>
    <row r="7788" hidden="1">
      <c r="A7788" s="102" t="s">
        <v>3052</v>
      </c>
      <c r="B7788" s="102" t="s">
        <v>301</v>
      </c>
      <c r="C7788" s="102" t="s">
        <v>302</v>
      </c>
      <c r="D7788" s="191">
        <v>45663.0</v>
      </c>
      <c r="E7788" s="102" t="s">
        <v>232</v>
      </c>
      <c r="F7788" s="102" t="s">
        <v>232</v>
      </c>
    </row>
    <row r="7789" hidden="1">
      <c r="A7789" s="102" t="s">
        <v>3052</v>
      </c>
      <c r="B7789" s="102" t="s">
        <v>298</v>
      </c>
      <c r="C7789" s="102" t="s">
        <v>299</v>
      </c>
      <c r="D7789" s="191">
        <v>45663.0</v>
      </c>
      <c r="E7789" s="102" t="s">
        <v>232</v>
      </c>
      <c r="F7789" s="102" t="s">
        <v>232</v>
      </c>
    </row>
    <row r="7790" hidden="1">
      <c r="A7790" s="102" t="s">
        <v>3052</v>
      </c>
      <c r="B7790" s="102" t="s">
        <v>271</v>
      </c>
      <c r="C7790" s="102" t="s">
        <v>272</v>
      </c>
      <c r="D7790" s="191">
        <v>45663.0</v>
      </c>
      <c r="E7790" s="102" t="s">
        <v>232</v>
      </c>
      <c r="F7790" s="102" t="s">
        <v>232</v>
      </c>
    </row>
    <row r="7791" hidden="1">
      <c r="A7791" s="102" t="s">
        <v>3052</v>
      </c>
      <c r="B7791" s="102" t="s">
        <v>252</v>
      </c>
      <c r="C7791" s="102" t="s">
        <v>253</v>
      </c>
      <c r="D7791" s="191">
        <v>45663.0</v>
      </c>
      <c r="E7791" s="102" t="s">
        <v>232</v>
      </c>
      <c r="F7791" s="102" t="s">
        <v>232</v>
      </c>
    </row>
    <row r="7792" hidden="1">
      <c r="A7792" s="102" t="s">
        <v>3093</v>
      </c>
      <c r="B7792" s="102" t="s">
        <v>884</v>
      </c>
      <c r="C7792" s="102" t="s">
        <v>885</v>
      </c>
      <c r="D7792" s="191">
        <v>45663.0</v>
      </c>
      <c r="E7792" s="102" t="s">
        <v>472</v>
      </c>
      <c r="F7792" s="102" t="s">
        <v>472</v>
      </c>
    </row>
    <row r="7793" hidden="1">
      <c r="A7793" s="102" t="s">
        <v>3093</v>
      </c>
      <c r="B7793" s="102" t="s">
        <v>687</v>
      </c>
      <c r="C7793" s="102" t="s">
        <v>688</v>
      </c>
      <c r="D7793" s="191">
        <v>45663.0</v>
      </c>
      <c r="E7793" s="102" t="s">
        <v>472</v>
      </c>
      <c r="F7793" s="102" t="s">
        <v>472</v>
      </c>
    </row>
    <row r="7794" hidden="1">
      <c r="A7794" s="102" t="s">
        <v>3093</v>
      </c>
      <c r="B7794" s="102" t="s">
        <v>514</v>
      </c>
      <c r="C7794" s="102" t="s">
        <v>515</v>
      </c>
      <c r="D7794" s="191">
        <v>45663.0</v>
      </c>
      <c r="E7794" s="102" t="s">
        <v>472</v>
      </c>
      <c r="F7794" s="102" t="s">
        <v>472</v>
      </c>
    </row>
    <row r="7795" hidden="1">
      <c r="A7795" s="102" t="s">
        <v>3093</v>
      </c>
      <c r="B7795" s="102" t="s">
        <v>508</v>
      </c>
      <c r="C7795" s="102" t="s">
        <v>509</v>
      </c>
      <c r="D7795" s="191">
        <v>45663.0</v>
      </c>
      <c r="E7795" s="102" t="s">
        <v>472</v>
      </c>
      <c r="F7795" s="102" t="s">
        <v>472</v>
      </c>
    </row>
    <row r="7796" hidden="1">
      <c r="A7796" s="102" t="s">
        <v>3093</v>
      </c>
      <c r="B7796" s="102" t="s">
        <v>504</v>
      </c>
      <c r="C7796" s="102" t="s">
        <v>505</v>
      </c>
      <c r="D7796" s="191">
        <v>45663.0</v>
      </c>
      <c r="E7796" s="102" t="s">
        <v>472</v>
      </c>
      <c r="F7796" s="102" t="s">
        <v>472</v>
      </c>
    </row>
    <row r="7797" hidden="1">
      <c r="A7797" s="102" t="s">
        <v>3075</v>
      </c>
      <c r="B7797" s="102" t="s">
        <v>730</v>
      </c>
      <c r="C7797" s="102" t="s">
        <v>731</v>
      </c>
      <c r="D7797" s="191">
        <v>45722.0</v>
      </c>
      <c r="E7797" s="102" t="s">
        <v>306</v>
      </c>
      <c r="F7797" s="102" t="s">
        <v>306</v>
      </c>
    </row>
    <row r="7798" hidden="1">
      <c r="A7798" s="102" t="s">
        <v>3075</v>
      </c>
      <c r="B7798" s="102" t="s">
        <v>681</v>
      </c>
      <c r="C7798" s="102" t="s">
        <v>682</v>
      </c>
      <c r="D7798" s="191">
        <v>45722.0</v>
      </c>
      <c r="E7798" s="102" t="s">
        <v>306</v>
      </c>
      <c r="F7798" s="102" t="s">
        <v>306</v>
      </c>
    </row>
    <row r="7799" hidden="1">
      <c r="A7799" s="102" t="s">
        <v>3075</v>
      </c>
      <c r="B7799" s="102" t="s">
        <v>670</v>
      </c>
      <c r="C7799" s="102" t="s">
        <v>671</v>
      </c>
      <c r="D7799" s="191">
        <v>45722.0</v>
      </c>
      <c r="E7799" s="102" t="s">
        <v>306</v>
      </c>
      <c r="F7799" s="102" t="s">
        <v>306</v>
      </c>
    </row>
    <row r="7800" hidden="1">
      <c r="A7800" s="102" t="s">
        <v>3075</v>
      </c>
      <c r="B7800" s="102" t="s">
        <v>330</v>
      </c>
      <c r="C7800" s="102" t="s">
        <v>331</v>
      </c>
      <c r="D7800" s="191">
        <v>45722.0</v>
      </c>
      <c r="E7800" s="102" t="s">
        <v>306</v>
      </c>
      <c r="F7800" s="102" t="s">
        <v>306</v>
      </c>
    </row>
    <row r="7801" hidden="1">
      <c r="A7801" s="102" t="s">
        <v>3150</v>
      </c>
      <c r="B7801" s="102" t="s">
        <v>992</v>
      </c>
      <c r="C7801" s="102" t="s">
        <v>993</v>
      </c>
      <c r="D7801" s="191">
        <v>45753.0</v>
      </c>
      <c r="E7801" s="102" t="s">
        <v>86</v>
      </c>
      <c r="F7801" s="102" t="s">
        <v>86</v>
      </c>
    </row>
    <row r="7802" hidden="1">
      <c r="A7802" s="102" t="s">
        <v>3150</v>
      </c>
      <c r="B7802" s="102" t="s">
        <v>880</v>
      </c>
      <c r="C7802" s="102" t="s">
        <v>881</v>
      </c>
      <c r="D7802" s="191">
        <v>45753.0</v>
      </c>
      <c r="E7802" s="102" t="s">
        <v>86</v>
      </c>
      <c r="F7802" s="102" t="s">
        <v>86</v>
      </c>
    </row>
    <row r="7803" hidden="1">
      <c r="A7803" s="102" t="s">
        <v>3150</v>
      </c>
      <c r="B7803" s="102" t="s">
        <v>823</v>
      </c>
      <c r="C7803" s="102" t="s">
        <v>824</v>
      </c>
      <c r="D7803" s="106">
        <v>45753.0</v>
      </c>
      <c r="E7803" s="102" t="s">
        <v>86</v>
      </c>
      <c r="F7803" s="102" t="s">
        <v>86</v>
      </c>
    </row>
    <row r="7804" hidden="1">
      <c r="A7804" s="102" t="s">
        <v>3150</v>
      </c>
      <c r="B7804" s="102" t="s">
        <v>96</v>
      </c>
      <c r="C7804" s="102" t="s">
        <v>97</v>
      </c>
      <c r="D7804" s="191">
        <v>45753.0</v>
      </c>
      <c r="E7804" s="102" t="s">
        <v>86</v>
      </c>
      <c r="F7804" s="102" t="s">
        <v>86</v>
      </c>
    </row>
    <row r="7805" hidden="1">
      <c r="A7805" s="102" t="s">
        <v>3150</v>
      </c>
      <c r="B7805" s="102" t="s">
        <v>79</v>
      </c>
      <c r="C7805" s="102" t="s">
        <v>80</v>
      </c>
      <c r="D7805" s="191">
        <v>45753.0</v>
      </c>
      <c r="E7805" s="102" t="s">
        <v>86</v>
      </c>
      <c r="F7805" s="102" t="s">
        <v>86</v>
      </c>
    </row>
    <row r="7806" hidden="1">
      <c r="A7806" s="102" t="s">
        <v>3134</v>
      </c>
      <c r="B7806" s="102" t="s">
        <v>984</v>
      </c>
      <c r="C7806" s="102" t="s">
        <v>985</v>
      </c>
      <c r="D7806" s="191">
        <v>45753.0</v>
      </c>
      <c r="E7806" s="102" t="s">
        <v>141</v>
      </c>
      <c r="F7806" s="102" t="s">
        <v>141</v>
      </c>
    </row>
    <row r="7807" hidden="1">
      <c r="A7807" s="102" t="s">
        <v>3134</v>
      </c>
      <c r="B7807" s="102" t="s">
        <v>719</v>
      </c>
      <c r="C7807" s="102" t="s">
        <v>720</v>
      </c>
      <c r="D7807" s="191">
        <v>45753.0</v>
      </c>
      <c r="E7807" s="102" t="s">
        <v>141</v>
      </c>
      <c r="F7807" s="102" t="s">
        <v>141</v>
      </c>
    </row>
    <row r="7808" hidden="1">
      <c r="A7808" s="102" t="s">
        <v>3134</v>
      </c>
      <c r="B7808" s="102" t="s">
        <v>160</v>
      </c>
      <c r="C7808" s="102" t="s">
        <v>161</v>
      </c>
      <c r="D7808" s="191">
        <v>45753.0</v>
      </c>
      <c r="E7808" s="102" t="s">
        <v>141</v>
      </c>
      <c r="F7808" s="102" t="s">
        <v>141</v>
      </c>
    </row>
    <row r="7809" hidden="1">
      <c r="A7809" s="102" t="s">
        <v>3134</v>
      </c>
      <c r="B7809" s="102" t="s">
        <v>147</v>
      </c>
      <c r="C7809" s="102" t="s">
        <v>148</v>
      </c>
      <c r="D7809" s="191">
        <v>45753.0</v>
      </c>
      <c r="E7809" s="102" t="s">
        <v>141</v>
      </c>
      <c r="F7809" s="102" t="s">
        <v>141</v>
      </c>
    </row>
    <row r="7810" hidden="1">
      <c r="A7810" s="102" t="s">
        <v>3142</v>
      </c>
      <c r="B7810" s="102" t="s">
        <v>987</v>
      </c>
      <c r="C7810" s="102" t="s">
        <v>988</v>
      </c>
      <c r="D7810" s="191">
        <v>45753.0</v>
      </c>
      <c r="E7810" s="102" t="s">
        <v>27</v>
      </c>
      <c r="F7810" s="102" t="s">
        <v>27</v>
      </c>
    </row>
    <row r="7811" hidden="1">
      <c r="A7811" s="102" t="s">
        <v>3142</v>
      </c>
      <c r="B7811" s="102" t="s">
        <v>799</v>
      </c>
      <c r="C7811" s="102" t="s">
        <v>800</v>
      </c>
      <c r="D7811" s="192">
        <v>45753.0</v>
      </c>
      <c r="E7811" s="102" t="s">
        <v>27</v>
      </c>
      <c r="F7811" s="102" t="s">
        <v>27</v>
      </c>
    </row>
    <row r="7812" hidden="1">
      <c r="A7812" s="102" t="s">
        <v>3142</v>
      </c>
      <c r="B7812" s="102" t="s">
        <v>69</v>
      </c>
      <c r="C7812" s="102" t="s">
        <v>70</v>
      </c>
      <c r="D7812" s="172">
        <v>45753.0</v>
      </c>
      <c r="E7812" s="102" t="s">
        <v>27</v>
      </c>
      <c r="F7812" s="102" t="s">
        <v>27</v>
      </c>
    </row>
    <row r="7813" hidden="1">
      <c r="A7813" s="102" t="s">
        <v>3142</v>
      </c>
      <c r="B7813" s="102" t="s">
        <v>53</v>
      </c>
      <c r="C7813" s="102" t="s">
        <v>54</v>
      </c>
      <c r="D7813" s="191">
        <v>45753.0</v>
      </c>
      <c r="E7813" s="102" t="s">
        <v>27</v>
      </c>
      <c r="F7813" s="102" t="s">
        <v>27</v>
      </c>
    </row>
    <row r="7814" hidden="1">
      <c r="A7814" s="102" t="s">
        <v>3142</v>
      </c>
      <c r="B7814" s="102" t="s">
        <v>43</v>
      </c>
      <c r="C7814" s="102" t="s">
        <v>44</v>
      </c>
      <c r="D7814" s="191">
        <v>45753.0</v>
      </c>
      <c r="E7814" s="102" t="s">
        <v>27</v>
      </c>
      <c r="F7814" s="102" t="s">
        <v>27</v>
      </c>
    </row>
    <row r="7815" hidden="1">
      <c r="A7815" s="102" t="s">
        <v>3142</v>
      </c>
      <c r="B7815" s="102" t="s">
        <v>23</v>
      </c>
      <c r="C7815" s="102" t="s">
        <v>25</v>
      </c>
      <c r="D7815" s="191">
        <v>45753.0</v>
      </c>
      <c r="E7815" s="102" t="s">
        <v>27</v>
      </c>
      <c r="F7815" s="102" t="s">
        <v>27</v>
      </c>
    </row>
    <row r="7816" hidden="1">
      <c r="A7816" s="102" t="s">
        <v>3158</v>
      </c>
      <c r="B7816" s="102" t="s">
        <v>854</v>
      </c>
      <c r="C7816" s="102" t="s">
        <v>855</v>
      </c>
      <c r="D7816" s="191">
        <v>45753.0</v>
      </c>
      <c r="E7816" s="102" t="s">
        <v>439</v>
      </c>
      <c r="F7816" s="102" t="s">
        <v>439</v>
      </c>
    </row>
    <row r="7817" hidden="1">
      <c r="A7817" s="102" t="s">
        <v>3158</v>
      </c>
      <c r="B7817" s="102" t="s">
        <v>808</v>
      </c>
      <c r="C7817" s="102" t="s">
        <v>809</v>
      </c>
      <c r="D7817" s="191">
        <v>45753.0</v>
      </c>
      <c r="E7817" s="102" t="s">
        <v>439</v>
      </c>
      <c r="F7817" s="102" t="s">
        <v>439</v>
      </c>
    </row>
    <row r="7818" hidden="1">
      <c r="A7818" s="102" t="s">
        <v>3158</v>
      </c>
      <c r="B7818" s="102" t="s">
        <v>781</v>
      </c>
      <c r="C7818" s="102" t="s">
        <v>782</v>
      </c>
      <c r="D7818" s="191">
        <v>45753.0</v>
      </c>
      <c r="E7818" s="102" t="s">
        <v>439</v>
      </c>
      <c r="F7818" s="102" t="s">
        <v>439</v>
      </c>
    </row>
    <row r="7819" hidden="1">
      <c r="A7819" s="102" t="s">
        <v>3158</v>
      </c>
      <c r="B7819" s="102" t="s">
        <v>444</v>
      </c>
      <c r="C7819" s="102" t="s">
        <v>445</v>
      </c>
      <c r="D7819" s="191">
        <v>45753.0</v>
      </c>
      <c r="E7819" s="102" t="s">
        <v>439</v>
      </c>
      <c r="F7819" s="102" t="s">
        <v>439</v>
      </c>
    </row>
    <row r="7820" hidden="1">
      <c r="A7820" s="102" t="s">
        <v>3061</v>
      </c>
      <c r="B7820" s="102" t="s">
        <v>1005</v>
      </c>
      <c r="C7820" s="102" t="s">
        <v>1006</v>
      </c>
      <c r="D7820" s="191">
        <v>45753.0</v>
      </c>
      <c r="E7820" s="102" t="s">
        <v>327</v>
      </c>
      <c r="F7820" s="102" t="s">
        <v>327</v>
      </c>
    </row>
    <row r="7821" hidden="1">
      <c r="A7821" s="102" t="s">
        <v>3061</v>
      </c>
      <c r="B7821" s="102" t="s">
        <v>1003</v>
      </c>
      <c r="C7821" s="102" t="s">
        <v>1004</v>
      </c>
      <c r="D7821" s="191">
        <v>45753.0</v>
      </c>
      <c r="E7821" s="102" t="s">
        <v>327</v>
      </c>
      <c r="F7821" s="102" t="s">
        <v>327</v>
      </c>
    </row>
    <row r="7822" hidden="1">
      <c r="A7822" s="102" t="s">
        <v>3061</v>
      </c>
      <c r="B7822" s="102" t="s">
        <v>925</v>
      </c>
      <c r="C7822" s="102" t="s">
        <v>358</v>
      </c>
      <c r="D7822" s="191">
        <v>45753.0</v>
      </c>
      <c r="E7822" s="102" t="s">
        <v>327</v>
      </c>
      <c r="F7822" s="102" t="s">
        <v>327</v>
      </c>
    </row>
    <row r="7823" hidden="1">
      <c r="A7823" s="102" t="s">
        <v>3061</v>
      </c>
      <c r="B7823" s="102" t="s">
        <v>892</v>
      </c>
      <c r="C7823" s="102" t="s">
        <v>893</v>
      </c>
      <c r="D7823" s="191">
        <v>45753.0</v>
      </c>
      <c r="E7823" s="102" t="s">
        <v>327</v>
      </c>
      <c r="F7823" s="102" t="s">
        <v>327</v>
      </c>
    </row>
    <row r="7824" hidden="1">
      <c r="A7824" s="102" t="s">
        <v>3061</v>
      </c>
      <c r="B7824" s="102" t="s">
        <v>626</v>
      </c>
      <c r="C7824" s="102" t="s">
        <v>627</v>
      </c>
      <c r="D7824" s="191">
        <v>45753.0</v>
      </c>
      <c r="E7824" s="102" t="s">
        <v>327</v>
      </c>
      <c r="F7824" s="102" t="s">
        <v>327</v>
      </c>
    </row>
    <row r="7825" hidden="1">
      <c r="A7825" s="102" t="s">
        <v>3061</v>
      </c>
      <c r="B7825" s="102" t="s">
        <v>405</v>
      </c>
      <c r="C7825" s="102" t="s">
        <v>406</v>
      </c>
      <c r="D7825" s="191">
        <v>45753.0</v>
      </c>
      <c r="E7825" s="102" t="s">
        <v>327</v>
      </c>
      <c r="F7825" s="102" t="s">
        <v>327</v>
      </c>
    </row>
    <row r="7826" hidden="1">
      <c r="A7826" s="102" t="s">
        <v>3061</v>
      </c>
      <c r="B7826" s="102" t="s">
        <v>333</v>
      </c>
      <c r="C7826" s="102" t="s">
        <v>268</v>
      </c>
      <c r="D7826" s="191">
        <v>45753.0</v>
      </c>
      <c r="E7826" s="102" t="s">
        <v>327</v>
      </c>
      <c r="F7826" s="102" t="s">
        <v>327</v>
      </c>
    </row>
    <row r="7827" hidden="1">
      <c r="A7827" s="102" t="s">
        <v>3086</v>
      </c>
      <c r="B7827" s="102" t="s">
        <v>949</v>
      </c>
      <c r="C7827" s="102" t="s">
        <v>950</v>
      </c>
      <c r="D7827" s="191">
        <v>45814.0</v>
      </c>
      <c r="E7827" s="102" t="s">
        <v>453</v>
      </c>
      <c r="F7827" s="102" t="s">
        <v>453</v>
      </c>
    </row>
    <row r="7828" hidden="1">
      <c r="A7828" s="102" t="s">
        <v>3086</v>
      </c>
      <c r="B7828" s="102" t="s">
        <v>932</v>
      </c>
      <c r="C7828" s="102" t="s">
        <v>933</v>
      </c>
      <c r="D7828" s="191">
        <v>45814.0</v>
      </c>
      <c r="E7828" s="102" t="s">
        <v>453</v>
      </c>
      <c r="F7828" s="102" t="s">
        <v>453</v>
      </c>
    </row>
    <row r="7829" hidden="1">
      <c r="A7829" s="102" t="s">
        <v>3086</v>
      </c>
      <c r="B7829" s="102" t="s">
        <v>916</v>
      </c>
      <c r="C7829" s="102" t="s">
        <v>917</v>
      </c>
      <c r="D7829" s="191">
        <v>45814.0</v>
      </c>
      <c r="E7829" s="102" t="s">
        <v>453</v>
      </c>
      <c r="F7829" s="102" t="s">
        <v>453</v>
      </c>
    </row>
    <row r="7830" hidden="1">
      <c r="A7830" s="102" t="s">
        <v>3086</v>
      </c>
      <c r="B7830" s="102" t="s">
        <v>873</v>
      </c>
      <c r="C7830" s="102" t="s">
        <v>874</v>
      </c>
      <c r="D7830" s="191">
        <v>45814.0</v>
      </c>
      <c r="E7830" s="102" t="s">
        <v>453</v>
      </c>
      <c r="F7830" s="102" t="s">
        <v>453</v>
      </c>
    </row>
    <row r="7831" hidden="1">
      <c r="A7831" s="102" t="s">
        <v>3086</v>
      </c>
      <c r="B7831" s="102" t="s">
        <v>810</v>
      </c>
      <c r="C7831" s="102" t="s">
        <v>811</v>
      </c>
      <c r="D7831" s="191">
        <v>45814.0</v>
      </c>
      <c r="E7831" s="102" t="s">
        <v>453</v>
      </c>
      <c r="F7831" s="102" t="s">
        <v>453</v>
      </c>
    </row>
    <row r="7832" hidden="1">
      <c r="A7832" s="102" t="s">
        <v>3086</v>
      </c>
      <c r="B7832" s="102" t="s">
        <v>464</v>
      </c>
      <c r="C7832" s="102" t="s">
        <v>465</v>
      </c>
      <c r="D7832" s="191">
        <v>45814.0</v>
      </c>
      <c r="E7832" s="102" t="s">
        <v>453</v>
      </c>
      <c r="F7832" s="102" t="s">
        <v>453</v>
      </c>
    </row>
    <row r="7833" hidden="1">
      <c r="A7833" s="102" t="s">
        <v>3086</v>
      </c>
      <c r="B7833" s="102" t="s">
        <v>458</v>
      </c>
      <c r="C7833" s="102" t="s">
        <v>459</v>
      </c>
      <c r="D7833" s="191">
        <v>45814.0</v>
      </c>
      <c r="E7833" s="102" t="s">
        <v>453</v>
      </c>
      <c r="F7833" s="102" t="s">
        <v>453</v>
      </c>
    </row>
    <row r="7834" hidden="1">
      <c r="A7834" s="102" t="s">
        <v>3086</v>
      </c>
      <c r="B7834" s="102" t="s">
        <v>451</v>
      </c>
      <c r="C7834" s="102" t="s">
        <v>452</v>
      </c>
      <c r="D7834" s="191">
        <v>45814.0</v>
      </c>
      <c r="E7834" s="102" t="s">
        <v>453</v>
      </c>
      <c r="F7834" s="102" t="s">
        <v>453</v>
      </c>
    </row>
    <row r="7835" hidden="1">
      <c r="A7835" s="102" t="s">
        <v>3126</v>
      </c>
      <c r="B7835" s="102" t="s">
        <v>909</v>
      </c>
      <c r="C7835" s="102" t="s">
        <v>910</v>
      </c>
      <c r="D7835" s="191">
        <v>45814.0</v>
      </c>
      <c r="E7835" s="102" t="s">
        <v>50</v>
      </c>
      <c r="F7835" s="102" t="s">
        <v>50</v>
      </c>
    </row>
    <row r="7836" hidden="1">
      <c r="A7836" s="102" t="s">
        <v>3126</v>
      </c>
      <c r="B7836" s="102" t="s">
        <v>665</v>
      </c>
      <c r="C7836" s="102" t="s">
        <v>666</v>
      </c>
      <c r="D7836" s="191">
        <v>45814.0</v>
      </c>
      <c r="E7836" s="102" t="s">
        <v>50</v>
      </c>
      <c r="F7836" s="102" t="s">
        <v>50</v>
      </c>
    </row>
    <row r="7837" hidden="1">
      <c r="A7837" s="102" t="s">
        <v>3126</v>
      </c>
      <c r="B7837" s="102" t="s">
        <v>183</v>
      </c>
      <c r="C7837" s="102" t="s">
        <v>184</v>
      </c>
      <c r="D7837" s="191">
        <v>45814.0</v>
      </c>
      <c r="E7837" s="102" t="s">
        <v>50</v>
      </c>
      <c r="F7837" s="102" t="s">
        <v>50</v>
      </c>
    </row>
    <row r="7838" hidden="1">
      <c r="A7838" s="102" t="s">
        <v>3126</v>
      </c>
      <c r="B7838" s="102" t="s">
        <v>135</v>
      </c>
      <c r="C7838" s="102" t="s">
        <v>136</v>
      </c>
      <c r="D7838" s="191">
        <v>45814.0</v>
      </c>
      <c r="E7838" s="102" t="s">
        <v>114</v>
      </c>
      <c r="F7838" s="102" t="s">
        <v>50</v>
      </c>
    </row>
    <row r="7839" hidden="1">
      <c r="A7839" s="102" t="s">
        <v>3126</v>
      </c>
      <c r="B7839" s="102" t="s">
        <v>48</v>
      </c>
      <c r="C7839" s="102" t="s">
        <v>49</v>
      </c>
      <c r="D7839" s="191">
        <v>45814.0</v>
      </c>
      <c r="E7839" s="102" t="s">
        <v>50</v>
      </c>
      <c r="F7839" s="102" t="s">
        <v>50</v>
      </c>
    </row>
    <row r="7840" hidden="1">
      <c r="A7840" s="102" t="s">
        <v>3062</v>
      </c>
      <c r="B7840" s="102" t="s">
        <v>1014</v>
      </c>
      <c r="C7840" s="102" t="s">
        <v>1015</v>
      </c>
      <c r="D7840" s="191">
        <v>45814.0</v>
      </c>
      <c r="E7840" s="102" t="s">
        <v>327</v>
      </c>
      <c r="F7840" s="102" t="s">
        <v>327</v>
      </c>
    </row>
    <row r="7841" hidden="1">
      <c r="A7841" s="102" t="s">
        <v>3062</v>
      </c>
      <c r="B7841" s="102" t="s">
        <v>1011</v>
      </c>
      <c r="C7841" s="102" t="s">
        <v>3771</v>
      </c>
      <c r="D7841" s="191">
        <v>45814.0</v>
      </c>
      <c r="E7841" s="102" t="s">
        <v>327</v>
      </c>
      <c r="F7841" s="102" t="s">
        <v>327</v>
      </c>
    </row>
    <row r="7842" hidden="1">
      <c r="A7842" s="102" t="s">
        <v>3062</v>
      </c>
      <c r="B7842" s="102" t="s">
        <v>1010</v>
      </c>
      <c r="C7842" s="102" t="s">
        <v>44</v>
      </c>
      <c r="D7842" s="191">
        <v>45814.0</v>
      </c>
      <c r="E7842" s="102" t="s">
        <v>327</v>
      </c>
      <c r="F7842" s="102" t="s">
        <v>327</v>
      </c>
    </row>
    <row r="7843" hidden="1">
      <c r="A7843" s="102" t="s">
        <v>3062</v>
      </c>
      <c r="B7843" s="102" t="s">
        <v>1005</v>
      </c>
      <c r="C7843" s="102" t="s">
        <v>1006</v>
      </c>
      <c r="D7843" s="191">
        <v>45814.0</v>
      </c>
      <c r="E7843" s="102" t="s">
        <v>327</v>
      </c>
      <c r="F7843" s="102" t="s">
        <v>327</v>
      </c>
    </row>
    <row r="7844" hidden="1">
      <c r="A7844" s="102" t="s">
        <v>3062</v>
      </c>
      <c r="B7844" s="102" t="s">
        <v>1003</v>
      </c>
      <c r="C7844" s="102" t="s">
        <v>1004</v>
      </c>
      <c r="D7844" s="191">
        <v>45814.0</v>
      </c>
      <c r="E7844" s="102" t="s">
        <v>327</v>
      </c>
      <c r="F7844" s="102" t="s">
        <v>327</v>
      </c>
    </row>
    <row r="7845" hidden="1">
      <c r="A7845" s="102" t="s">
        <v>3062</v>
      </c>
      <c r="B7845" s="102" t="s">
        <v>925</v>
      </c>
      <c r="C7845" s="102" t="s">
        <v>358</v>
      </c>
      <c r="D7845" s="191">
        <v>45814.0</v>
      </c>
      <c r="E7845" s="102" t="s">
        <v>327</v>
      </c>
      <c r="F7845" s="102" t="s">
        <v>327</v>
      </c>
    </row>
    <row r="7846" hidden="1">
      <c r="A7846" s="102" t="s">
        <v>3062</v>
      </c>
      <c r="B7846" s="102" t="s">
        <v>892</v>
      </c>
      <c r="C7846" s="102" t="s">
        <v>893</v>
      </c>
      <c r="D7846" s="191">
        <v>45814.0</v>
      </c>
      <c r="E7846" s="102" t="s">
        <v>327</v>
      </c>
      <c r="F7846" s="102" t="s">
        <v>327</v>
      </c>
    </row>
    <row r="7847" hidden="1">
      <c r="A7847" s="102" t="s">
        <v>3062</v>
      </c>
      <c r="B7847" s="102" t="s">
        <v>830</v>
      </c>
      <c r="C7847" s="102" t="s">
        <v>831</v>
      </c>
      <c r="D7847" s="191">
        <v>45814.0</v>
      </c>
      <c r="E7847" s="102" t="s">
        <v>327</v>
      </c>
      <c r="F7847" s="102" t="s">
        <v>327</v>
      </c>
    </row>
    <row r="7848" hidden="1">
      <c r="A7848" s="102" t="s">
        <v>3062</v>
      </c>
      <c r="B7848" s="102" t="s">
        <v>626</v>
      </c>
      <c r="C7848" s="102" t="s">
        <v>627</v>
      </c>
      <c r="D7848" s="191">
        <v>45814.0</v>
      </c>
      <c r="E7848" s="102" t="s">
        <v>327</v>
      </c>
      <c r="F7848" s="102" t="s">
        <v>327</v>
      </c>
    </row>
    <row r="7849" hidden="1">
      <c r="A7849" s="102" t="s">
        <v>3062</v>
      </c>
      <c r="B7849" s="102" t="s">
        <v>333</v>
      </c>
      <c r="C7849" s="102" t="s">
        <v>268</v>
      </c>
      <c r="D7849" s="191">
        <v>45814.0</v>
      </c>
      <c r="E7849" s="102" t="s">
        <v>327</v>
      </c>
      <c r="F7849" s="102" t="s">
        <v>327</v>
      </c>
    </row>
    <row r="7850" hidden="1">
      <c r="A7850" s="102" t="s">
        <v>3151</v>
      </c>
      <c r="B7850" s="102" t="s">
        <v>992</v>
      </c>
      <c r="C7850" s="102" t="s">
        <v>993</v>
      </c>
      <c r="D7850" s="191">
        <v>45814.0</v>
      </c>
      <c r="E7850" s="102" t="s">
        <v>86</v>
      </c>
      <c r="F7850" s="102" t="s">
        <v>86</v>
      </c>
    </row>
    <row r="7851" hidden="1">
      <c r="A7851" s="102" t="s">
        <v>3151</v>
      </c>
      <c r="B7851" s="102" t="s">
        <v>919</v>
      </c>
      <c r="C7851" s="102" t="s">
        <v>920</v>
      </c>
      <c r="D7851" s="191">
        <v>45814.0</v>
      </c>
      <c r="E7851" s="102" t="s">
        <v>86</v>
      </c>
      <c r="F7851" s="102" t="s">
        <v>86</v>
      </c>
    </row>
    <row r="7852" hidden="1">
      <c r="A7852" s="102" t="s">
        <v>3151</v>
      </c>
      <c r="B7852" s="102" t="s">
        <v>880</v>
      </c>
      <c r="C7852" s="102" t="s">
        <v>881</v>
      </c>
      <c r="D7852" s="191">
        <v>45814.0</v>
      </c>
      <c r="E7852" s="102" t="s">
        <v>86</v>
      </c>
      <c r="F7852" s="102" t="s">
        <v>86</v>
      </c>
    </row>
    <row r="7853" hidden="1">
      <c r="A7853" s="102" t="s">
        <v>3151</v>
      </c>
      <c r="B7853" s="102" t="s">
        <v>823</v>
      </c>
      <c r="C7853" s="102" t="s">
        <v>824</v>
      </c>
      <c r="D7853" s="106">
        <v>45814.0</v>
      </c>
      <c r="E7853" s="102" t="s">
        <v>86</v>
      </c>
      <c r="F7853" s="102" t="s">
        <v>86</v>
      </c>
    </row>
    <row r="7854" hidden="1">
      <c r="A7854" s="102" t="s">
        <v>3151</v>
      </c>
      <c r="B7854" s="102" t="s">
        <v>135</v>
      </c>
      <c r="C7854" s="102" t="s">
        <v>136</v>
      </c>
      <c r="D7854" s="191">
        <v>45814.0</v>
      </c>
      <c r="E7854" s="102" t="s">
        <v>114</v>
      </c>
      <c r="F7854" s="102" t="s">
        <v>86</v>
      </c>
    </row>
    <row r="7855" hidden="1">
      <c r="A7855" s="102" t="s">
        <v>3143</v>
      </c>
      <c r="B7855" s="102" t="s">
        <v>987</v>
      </c>
      <c r="C7855" s="102" t="s">
        <v>988</v>
      </c>
      <c r="D7855" s="191">
        <v>45814.0</v>
      </c>
      <c r="E7855" s="102" t="s">
        <v>27</v>
      </c>
      <c r="F7855" s="102" t="s">
        <v>27</v>
      </c>
    </row>
    <row r="7856" hidden="1">
      <c r="A7856" s="102" t="s">
        <v>3143</v>
      </c>
      <c r="B7856" s="102" t="s">
        <v>171</v>
      </c>
      <c r="C7856" s="102" t="s">
        <v>172</v>
      </c>
      <c r="D7856" s="191">
        <v>45814.0</v>
      </c>
      <c r="E7856" s="102" t="s">
        <v>50</v>
      </c>
      <c r="F7856" s="102" t="s">
        <v>27</v>
      </c>
    </row>
    <row r="7857" hidden="1">
      <c r="A7857" s="102" t="s">
        <v>3143</v>
      </c>
      <c r="B7857" s="102" t="s">
        <v>69</v>
      </c>
      <c r="C7857" s="102" t="s">
        <v>70</v>
      </c>
      <c r="D7857" s="172">
        <v>45814.0</v>
      </c>
      <c r="E7857" s="102" t="s">
        <v>27</v>
      </c>
      <c r="F7857" s="102" t="s">
        <v>27</v>
      </c>
    </row>
    <row r="7858" hidden="1">
      <c r="A7858" s="102" t="s">
        <v>3143</v>
      </c>
      <c r="B7858" s="102" t="s">
        <v>57</v>
      </c>
      <c r="C7858" s="102" t="s">
        <v>58</v>
      </c>
      <c r="D7858" s="191">
        <v>45814.0</v>
      </c>
      <c r="E7858" s="102" t="s">
        <v>27</v>
      </c>
      <c r="F7858" s="102" t="s">
        <v>27</v>
      </c>
    </row>
    <row r="7859" hidden="1">
      <c r="A7859" s="102" t="s">
        <v>3143</v>
      </c>
      <c r="B7859" s="102" t="s">
        <v>53</v>
      </c>
      <c r="C7859" s="102" t="s">
        <v>54</v>
      </c>
      <c r="D7859" s="191">
        <v>45814.0</v>
      </c>
      <c r="E7859" s="102" t="s">
        <v>27</v>
      </c>
      <c r="F7859" s="102" t="s">
        <v>27</v>
      </c>
    </row>
    <row r="7860" hidden="1">
      <c r="A7860" s="102" t="s">
        <v>3143</v>
      </c>
      <c r="B7860" s="102" t="s">
        <v>43</v>
      </c>
      <c r="C7860" s="102" t="s">
        <v>44</v>
      </c>
      <c r="D7860" s="191">
        <v>45814.0</v>
      </c>
      <c r="E7860" s="102" t="s">
        <v>27</v>
      </c>
      <c r="F7860" s="102" t="s">
        <v>27</v>
      </c>
    </row>
    <row r="7861" hidden="1">
      <c r="A7861" s="102" t="s">
        <v>3143</v>
      </c>
      <c r="B7861" s="102" t="s">
        <v>31</v>
      </c>
      <c r="C7861" s="102" t="s">
        <v>32</v>
      </c>
      <c r="D7861" s="191">
        <v>45814.0</v>
      </c>
      <c r="E7861" s="102" t="s">
        <v>27</v>
      </c>
      <c r="F7861" s="102" t="s">
        <v>27</v>
      </c>
    </row>
    <row r="7862" hidden="1">
      <c r="A7862" s="102" t="s">
        <v>3159</v>
      </c>
      <c r="B7862" s="102" t="s">
        <v>1028</v>
      </c>
      <c r="C7862" s="102" t="s">
        <v>1029</v>
      </c>
      <c r="D7862" s="191">
        <v>45814.0</v>
      </c>
      <c r="E7862" s="102" t="s">
        <v>439</v>
      </c>
      <c r="F7862" s="102" t="s">
        <v>439</v>
      </c>
    </row>
    <row r="7863" hidden="1">
      <c r="A7863" s="102" t="s">
        <v>3159</v>
      </c>
      <c r="B7863" s="102" t="s">
        <v>854</v>
      </c>
      <c r="C7863" s="102" t="s">
        <v>855</v>
      </c>
      <c r="D7863" s="191">
        <v>45814.0</v>
      </c>
      <c r="E7863" s="102" t="s">
        <v>439</v>
      </c>
      <c r="F7863" s="102" t="s">
        <v>439</v>
      </c>
    </row>
    <row r="7864" hidden="1">
      <c r="A7864" s="102" t="s">
        <v>3159</v>
      </c>
      <c r="B7864" s="102" t="s">
        <v>834</v>
      </c>
      <c r="C7864" s="102" t="s">
        <v>835</v>
      </c>
      <c r="D7864" s="191">
        <v>45814.0</v>
      </c>
      <c r="E7864" s="102" t="s">
        <v>439</v>
      </c>
      <c r="F7864" s="102" t="s">
        <v>439</v>
      </c>
    </row>
    <row r="7865" hidden="1">
      <c r="A7865" s="102" t="s">
        <v>3159</v>
      </c>
      <c r="B7865" s="102" t="s">
        <v>808</v>
      </c>
      <c r="C7865" s="102" t="s">
        <v>809</v>
      </c>
      <c r="D7865" s="191">
        <v>45814.0</v>
      </c>
      <c r="E7865" s="102" t="s">
        <v>439</v>
      </c>
      <c r="F7865" s="102" t="s">
        <v>439</v>
      </c>
    </row>
    <row r="7866" hidden="1">
      <c r="A7866" s="102" t="s">
        <v>3159</v>
      </c>
      <c r="B7866" s="102" t="s">
        <v>781</v>
      </c>
      <c r="C7866" s="102" t="s">
        <v>782</v>
      </c>
      <c r="D7866" s="191">
        <v>45814.0</v>
      </c>
      <c r="E7866" s="102" t="s">
        <v>439</v>
      </c>
      <c r="F7866" s="102" t="s">
        <v>439</v>
      </c>
    </row>
    <row r="7867" hidden="1">
      <c r="A7867" s="102" t="s">
        <v>3159</v>
      </c>
      <c r="B7867" s="102" t="s">
        <v>684</v>
      </c>
      <c r="C7867" s="102" t="s">
        <v>685</v>
      </c>
      <c r="D7867" s="191">
        <v>45814.0</v>
      </c>
      <c r="E7867" s="102" t="s">
        <v>439</v>
      </c>
      <c r="F7867" s="102" t="s">
        <v>439</v>
      </c>
    </row>
    <row r="7868" hidden="1">
      <c r="A7868" s="102" t="s">
        <v>3159</v>
      </c>
      <c r="B7868" s="102" t="s">
        <v>444</v>
      </c>
      <c r="C7868" s="102" t="s">
        <v>445</v>
      </c>
      <c r="D7868" s="191">
        <v>45814.0</v>
      </c>
      <c r="E7868" s="102" t="s">
        <v>439</v>
      </c>
      <c r="F7868" s="102" t="s">
        <v>439</v>
      </c>
    </row>
    <row r="7869" hidden="1">
      <c r="A7869" s="102" t="s">
        <v>3117</v>
      </c>
      <c r="B7869" s="102" t="s">
        <v>981</v>
      </c>
      <c r="C7869" s="102" t="s">
        <v>982</v>
      </c>
      <c r="D7869" s="191">
        <v>45844.0</v>
      </c>
      <c r="E7869" s="102" t="s">
        <v>114</v>
      </c>
      <c r="F7869" s="102" t="s">
        <v>114</v>
      </c>
    </row>
    <row r="7870" hidden="1">
      <c r="A7870" s="102" t="s">
        <v>3117</v>
      </c>
      <c r="B7870" s="102" t="s">
        <v>977</v>
      </c>
      <c r="C7870" s="102" t="s">
        <v>978</v>
      </c>
      <c r="D7870" s="191">
        <v>45844.0</v>
      </c>
      <c r="E7870" s="102" t="s">
        <v>114</v>
      </c>
      <c r="F7870" s="102" t="s">
        <v>114</v>
      </c>
    </row>
    <row r="7871" hidden="1">
      <c r="A7871" s="102" t="s">
        <v>3117</v>
      </c>
      <c r="B7871" s="102" t="s">
        <v>952</v>
      </c>
      <c r="C7871" s="102" t="s">
        <v>953</v>
      </c>
      <c r="D7871" s="191">
        <v>45844.0</v>
      </c>
      <c r="E7871" s="102" t="s">
        <v>114</v>
      </c>
      <c r="F7871" s="102" t="s">
        <v>114</v>
      </c>
    </row>
    <row r="7872" hidden="1">
      <c r="A7872" s="102" t="s">
        <v>3117</v>
      </c>
      <c r="B7872" s="102" t="s">
        <v>135</v>
      </c>
      <c r="C7872" s="102" t="s">
        <v>136</v>
      </c>
      <c r="D7872" s="191">
        <v>45844.0</v>
      </c>
      <c r="E7872" s="102" t="s">
        <v>114</v>
      </c>
      <c r="F7872" s="102" t="s">
        <v>114</v>
      </c>
    </row>
    <row r="7873" hidden="1">
      <c r="A7873" s="102" t="s">
        <v>3038</v>
      </c>
      <c r="B7873" s="102" t="s">
        <v>1019</v>
      </c>
      <c r="C7873" s="102" t="s">
        <v>1020</v>
      </c>
      <c r="D7873" s="191">
        <v>45844.0</v>
      </c>
      <c r="E7873" s="102" t="s">
        <v>225</v>
      </c>
      <c r="F7873" s="102" t="s">
        <v>225</v>
      </c>
    </row>
    <row r="7874" hidden="1">
      <c r="A7874" s="102" t="s">
        <v>3038</v>
      </c>
      <c r="B7874" s="102" t="s">
        <v>1000</v>
      </c>
      <c r="C7874" s="102" t="s">
        <v>1001</v>
      </c>
      <c r="D7874" s="191">
        <v>45844.0</v>
      </c>
      <c r="E7874" s="102" t="s">
        <v>225</v>
      </c>
      <c r="F7874" s="102" t="s">
        <v>225</v>
      </c>
    </row>
    <row r="7875" hidden="1">
      <c r="A7875" s="102" t="s">
        <v>3038</v>
      </c>
      <c r="B7875" s="102" t="s">
        <v>929</v>
      </c>
      <c r="C7875" s="102" t="s">
        <v>930</v>
      </c>
      <c r="D7875" s="191">
        <v>45844.0</v>
      </c>
      <c r="E7875" s="102" t="s">
        <v>225</v>
      </c>
      <c r="F7875" s="102" t="s">
        <v>225</v>
      </c>
    </row>
    <row r="7876" hidden="1">
      <c r="A7876" s="102" t="s">
        <v>3038</v>
      </c>
      <c r="B7876" s="102" t="s">
        <v>906</v>
      </c>
      <c r="C7876" s="102" t="s">
        <v>907</v>
      </c>
      <c r="D7876" s="191">
        <v>45844.0</v>
      </c>
      <c r="E7876" s="102" t="s">
        <v>225</v>
      </c>
      <c r="F7876" s="102" t="s">
        <v>225</v>
      </c>
    </row>
    <row r="7877" hidden="1">
      <c r="A7877" s="102" t="s">
        <v>3038</v>
      </c>
      <c r="B7877" s="102" t="s">
        <v>870</v>
      </c>
      <c r="C7877" s="102" t="s">
        <v>871</v>
      </c>
      <c r="D7877" s="191">
        <v>45844.0</v>
      </c>
      <c r="E7877" s="102" t="s">
        <v>225</v>
      </c>
      <c r="F7877" s="102" t="s">
        <v>225</v>
      </c>
    </row>
    <row r="7878" hidden="1">
      <c r="A7878" s="102" t="s">
        <v>3038</v>
      </c>
      <c r="B7878" s="102" t="s">
        <v>866</v>
      </c>
      <c r="C7878" s="102" t="s">
        <v>867</v>
      </c>
      <c r="D7878" s="191">
        <v>45844.0</v>
      </c>
      <c r="E7878" s="102" t="s">
        <v>225</v>
      </c>
      <c r="F7878" s="102" t="s">
        <v>225</v>
      </c>
    </row>
    <row r="7879" hidden="1">
      <c r="A7879" s="102" t="s">
        <v>3038</v>
      </c>
      <c r="B7879" s="102" t="s">
        <v>369</v>
      </c>
      <c r="C7879" s="102" t="s">
        <v>39</v>
      </c>
      <c r="D7879" s="191">
        <v>45844.0</v>
      </c>
      <c r="E7879" s="102" t="s">
        <v>225</v>
      </c>
      <c r="F7879" s="102" t="s">
        <v>225</v>
      </c>
    </row>
    <row r="7880" hidden="1">
      <c r="A7880" s="102" t="s">
        <v>3038</v>
      </c>
      <c r="B7880" s="102" t="s">
        <v>361</v>
      </c>
      <c r="C7880" s="102" t="s">
        <v>362</v>
      </c>
      <c r="D7880" s="191">
        <v>45844.0</v>
      </c>
      <c r="E7880" s="102" t="s">
        <v>225</v>
      </c>
      <c r="F7880" s="102" t="s">
        <v>225</v>
      </c>
    </row>
    <row r="7881" hidden="1">
      <c r="A7881" s="102" t="s">
        <v>3038</v>
      </c>
      <c r="B7881" s="102" t="s">
        <v>357</v>
      </c>
      <c r="C7881" s="102" t="s">
        <v>358</v>
      </c>
      <c r="D7881" s="191">
        <v>45844.0</v>
      </c>
      <c r="E7881" s="102" t="s">
        <v>225</v>
      </c>
      <c r="F7881" s="102" t="s">
        <v>225</v>
      </c>
    </row>
    <row r="7882" hidden="1">
      <c r="A7882" s="102" t="s">
        <v>3038</v>
      </c>
      <c r="B7882" s="102" t="s">
        <v>246</v>
      </c>
      <c r="C7882" s="102" t="s">
        <v>130</v>
      </c>
      <c r="D7882" s="191">
        <v>45844.0</v>
      </c>
      <c r="E7882" s="102" t="s">
        <v>225</v>
      </c>
      <c r="F7882" s="102" t="s">
        <v>225</v>
      </c>
    </row>
    <row r="7883" hidden="1">
      <c r="A7883" s="102" t="s">
        <v>3038</v>
      </c>
      <c r="B7883" s="102" t="s">
        <v>240</v>
      </c>
      <c r="C7883" s="102" t="s">
        <v>241</v>
      </c>
      <c r="D7883" s="191">
        <v>45844.0</v>
      </c>
      <c r="E7883" s="102" t="s">
        <v>225</v>
      </c>
      <c r="F7883" s="102" t="s">
        <v>225</v>
      </c>
    </row>
    <row r="7884" hidden="1">
      <c r="A7884" s="102" t="s">
        <v>3038</v>
      </c>
      <c r="B7884" s="102" t="s">
        <v>227</v>
      </c>
      <c r="C7884" s="102" t="s">
        <v>228</v>
      </c>
      <c r="D7884" s="191">
        <v>45844.0</v>
      </c>
      <c r="E7884" s="102" t="s">
        <v>225</v>
      </c>
      <c r="F7884" s="102" t="s">
        <v>225</v>
      </c>
    </row>
    <row r="7885" hidden="1">
      <c r="A7885" s="102" t="s">
        <v>3053</v>
      </c>
      <c r="B7885" s="102" t="s">
        <v>913</v>
      </c>
      <c r="C7885" s="102" t="s">
        <v>914</v>
      </c>
      <c r="D7885" s="191">
        <v>45844.0</v>
      </c>
      <c r="E7885" s="102" t="s">
        <v>232</v>
      </c>
      <c r="F7885" s="102" t="s">
        <v>232</v>
      </c>
    </row>
    <row r="7886" hidden="1">
      <c r="A7886" s="102" t="s">
        <v>3053</v>
      </c>
      <c r="B7886" s="102" t="s">
        <v>415</v>
      </c>
      <c r="C7886" s="102" t="s">
        <v>416</v>
      </c>
      <c r="D7886" s="191">
        <v>45844.0</v>
      </c>
      <c r="E7886" s="102" t="s">
        <v>306</v>
      </c>
      <c r="F7886" s="102" t="s">
        <v>232</v>
      </c>
    </row>
    <row r="7887" hidden="1">
      <c r="A7887" s="102" t="s">
        <v>3053</v>
      </c>
      <c r="B7887" s="102" t="s">
        <v>330</v>
      </c>
      <c r="C7887" s="102" t="s">
        <v>331</v>
      </c>
      <c r="D7887" s="191">
        <v>45844.0</v>
      </c>
      <c r="E7887" s="102" t="s">
        <v>306</v>
      </c>
      <c r="F7887" s="102" t="s">
        <v>232</v>
      </c>
    </row>
    <row r="7888" hidden="1">
      <c r="A7888" s="102" t="s">
        <v>3053</v>
      </c>
      <c r="B7888" s="102" t="s">
        <v>315</v>
      </c>
      <c r="C7888" s="102" t="s">
        <v>316</v>
      </c>
      <c r="D7888" s="191">
        <v>45844.0</v>
      </c>
      <c r="E7888" s="102" t="s">
        <v>232</v>
      </c>
      <c r="F7888" s="102" t="s">
        <v>232</v>
      </c>
    </row>
    <row r="7889" hidden="1">
      <c r="A7889" s="102" t="s">
        <v>3053</v>
      </c>
      <c r="B7889" s="102" t="s">
        <v>298</v>
      </c>
      <c r="C7889" s="102" t="s">
        <v>299</v>
      </c>
      <c r="D7889" s="191">
        <v>45844.0</v>
      </c>
      <c r="E7889" s="102" t="s">
        <v>232</v>
      </c>
      <c r="F7889" s="102" t="s">
        <v>232</v>
      </c>
    </row>
    <row r="7890" hidden="1">
      <c r="A7890" s="102" t="s">
        <v>3094</v>
      </c>
      <c r="B7890" s="102" t="s">
        <v>884</v>
      </c>
      <c r="C7890" s="102" t="s">
        <v>885</v>
      </c>
      <c r="D7890" s="191">
        <v>45844.0</v>
      </c>
      <c r="E7890" s="102" t="s">
        <v>472</v>
      </c>
      <c r="F7890" s="102" t="s">
        <v>472</v>
      </c>
    </row>
    <row r="7891" hidden="1">
      <c r="A7891" s="102" t="s">
        <v>3094</v>
      </c>
      <c r="B7891" s="102" t="s">
        <v>707</v>
      </c>
      <c r="C7891" s="102" t="s">
        <v>708</v>
      </c>
      <c r="D7891" s="191">
        <v>45844.0</v>
      </c>
      <c r="E7891" s="102" t="s">
        <v>472</v>
      </c>
      <c r="F7891" s="102" t="s">
        <v>472</v>
      </c>
    </row>
    <row r="7892" hidden="1">
      <c r="A7892" s="102" t="s">
        <v>3094</v>
      </c>
      <c r="B7892" s="102" t="s">
        <v>687</v>
      </c>
      <c r="C7892" s="102" t="s">
        <v>688</v>
      </c>
      <c r="D7892" s="191">
        <v>45844.0</v>
      </c>
      <c r="E7892" s="102" t="s">
        <v>472</v>
      </c>
      <c r="F7892" s="102" t="s">
        <v>472</v>
      </c>
    </row>
    <row r="7893" hidden="1">
      <c r="A7893" s="102" t="s">
        <v>3094</v>
      </c>
      <c r="B7893" s="102" t="s">
        <v>514</v>
      </c>
      <c r="C7893" s="102" t="s">
        <v>515</v>
      </c>
      <c r="D7893" s="191">
        <v>45844.0</v>
      </c>
      <c r="E7893" s="102" t="s">
        <v>472</v>
      </c>
      <c r="F7893" s="102" t="s">
        <v>472</v>
      </c>
    </row>
    <row r="7894" hidden="1">
      <c r="A7894" s="102" t="s">
        <v>3094</v>
      </c>
      <c r="B7894" s="102" t="s">
        <v>504</v>
      </c>
      <c r="C7894" s="102" t="s">
        <v>505</v>
      </c>
      <c r="D7894" s="191">
        <v>45844.0</v>
      </c>
      <c r="E7894" s="102" t="s">
        <v>472</v>
      </c>
      <c r="F7894" s="102" t="s">
        <v>472</v>
      </c>
    </row>
    <row r="7895" hidden="1">
      <c r="A7895" s="102" t="s">
        <v>3094</v>
      </c>
      <c r="B7895" s="102" t="s">
        <v>496</v>
      </c>
      <c r="C7895" s="102" t="s">
        <v>497</v>
      </c>
      <c r="D7895" s="191">
        <v>45844.0</v>
      </c>
      <c r="E7895" s="102" t="s">
        <v>472</v>
      </c>
      <c r="F7895" s="102" t="s">
        <v>472</v>
      </c>
    </row>
    <row r="7896" hidden="1">
      <c r="A7896" s="102" t="s">
        <v>3094</v>
      </c>
      <c r="B7896" s="102" t="s">
        <v>490</v>
      </c>
      <c r="C7896" s="102" t="s">
        <v>491</v>
      </c>
      <c r="D7896" s="191">
        <v>45844.0</v>
      </c>
      <c r="E7896" s="102" t="s">
        <v>472</v>
      </c>
      <c r="F7896" s="102" t="s">
        <v>472</v>
      </c>
    </row>
    <row r="7897" hidden="1">
      <c r="A7897" s="102" t="s">
        <v>3076</v>
      </c>
      <c r="B7897" s="102" t="s">
        <v>849</v>
      </c>
      <c r="C7897" s="102" t="s">
        <v>850</v>
      </c>
      <c r="D7897" s="191">
        <v>45875.0</v>
      </c>
      <c r="E7897" s="102" t="s">
        <v>306</v>
      </c>
      <c r="F7897" s="102" t="s">
        <v>306</v>
      </c>
    </row>
    <row r="7898" hidden="1">
      <c r="A7898" s="102" t="s">
        <v>3076</v>
      </c>
      <c r="B7898" s="102" t="s">
        <v>418</v>
      </c>
      <c r="C7898" s="102" t="s">
        <v>419</v>
      </c>
      <c r="D7898" s="191">
        <v>45875.0</v>
      </c>
      <c r="E7898" s="102" t="s">
        <v>306</v>
      </c>
      <c r="F7898" s="102" t="s">
        <v>306</v>
      </c>
    </row>
    <row r="7899" hidden="1">
      <c r="A7899" s="102" t="s">
        <v>3076</v>
      </c>
      <c r="B7899" s="102" t="s">
        <v>243</v>
      </c>
      <c r="C7899" s="102" t="s">
        <v>244</v>
      </c>
      <c r="D7899" s="191">
        <v>45875.0</v>
      </c>
      <c r="E7899" s="102" t="s">
        <v>225</v>
      </c>
      <c r="F7899" s="102" t="s">
        <v>306</v>
      </c>
    </row>
    <row r="7900" hidden="1">
      <c r="A7900" s="102" t="s">
        <v>3118</v>
      </c>
      <c r="B7900" s="102" t="s">
        <v>981</v>
      </c>
      <c r="C7900" s="102" t="s">
        <v>982</v>
      </c>
      <c r="D7900" s="191">
        <v>45875.0</v>
      </c>
      <c r="E7900" s="102" t="s">
        <v>114</v>
      </c>
      <c r="F7900" s="102" t="s">
        <v>114</v>
      </c>
    </row>
    <row r="7901" hidden="1">
      <c r="A7901" s="102" t="s">
        <v>3118</v>
      </c>
      <c r="B7901" s="102" t="s">
        <v>977</v>
      </c>
      <c r="C7901" s="102" t="s">
        <v>978</v>
      </c>
      <c r="D7901" s="191">
        <v>45875.0</v>
      </c>
      <c r="E7901" s="102" t="s">
        <v>114</v>
      </c>
      <c r="F7901" s="102" t="s">
        <v>114</v>
      </c>
    </row>
    <row r="7902" hidden="1">
      <c r="A7902" s="102" t="s">
        <v>3118</v>
      </c>
      <c r="B7902" s="102" t="s">
        <v>970</v>
      </c>
      <c r="C7902" s="102" t="s">
        <v>971</v>
      </c>
      <c r="D7902" s="191">
        <v>45875.0</v>
      </c>
      <c r="E7902" s="102" t="s">
        <v>114</v>
      </c>
      <c r="F7902" s="102" t="s">
        <v>114</v>
      </c>
    </row>
    <row r="7903" hidden="1">
      <c r="A7903" s="102" t="s">
        <v>3118</v>
      </c>
      <c r="B7903" s="102" t="s">
        <v>120</v>
      </c>
      <c r="C7903" s="102" t="s">
        <v>121</v>
      </c>
      <c r="D7903" s="191">
        <v>45875.0</v>
      </c>
      <c r="E7903" s="102" t="s">
        <v>114</v>
      </c>
      <c r="F7903" s="102" t="s">
        <v>114</v>
      </c>
    </row>
    <row r="7904" hidden="1">
      <c r="A7904" s="102" t="s">
        <v>3127</v>
      </c>
      <c r="B7904" s="102" t="s">
        <v>909</v>
      </c>
      <c r="C7904" s="102" t="s">
        <v>910</v>
      </c>
      <c r="D7904" s="191">
        <v>45875.0</v>
      </c>
      <c r="E7904" s="102" t="s">
        <v>50</v>
      </c>
      <c r="F7904" s="102" t="s">
        <v>50</v>
      </c>
    </row>
    <row r="7905" hidden="1">
      <c r="A7905" s="102" t="s">
        <v>3127</v>
      </c>
      <c r="B7905" s="102" t="s">
        <v>783</v>
      </c>
      <c r="C7905" s="102" t="s">
        <v>784</v>
      </c>
      <c r="D7905" s="191">
        <v>45875.0</v>
      </c>
      <c r="E7905" s="102" t="s">
        <v>50</v>
      </c>
      <c r="F7905" s="102" t="s">
        <v>50</v>
      </c>
    </row>
    <row r="7906" hidden="1">
      <c r="A7906" s="102" t="s">
        <v>3127</v>
      </c>
      <c r="B7906" s="102" t="s">
        <v>665</v>
      </c>
      <c r="C7906" s="102" t="s">
        <v>666</v>
      </c>
      <c r="D7906" s="191">
        <v>45875.0</v>
      </c>
      <c r="E7906" s="102" t="s">
        <v>50</v>
      </c>
      <c r="F7906" s="102" t="s">
        <v>50</v>
      </c>
    </row>
    <row r="7907" hidden="1">
      <c r="A7907" s="102" t="s">
        <v>3127</v>
      </c>
      <c r="B7907" s="102" t="s">
        <v>183</v>
      </c>
      <c r="C7907" s="102" t="s">
        <v>184</v>
      </c>
      <c r="D7907" s="191">
        <v>45875.0</v>
      </c>
      <c r="E7907" s="102" t="s">
        <v>50</v>
      </c>
      <c r="F7907" s="102" t="s">
        <v>50</v>
      </c>
    </row>
    <row r="7908" hidden="1">
      <c r="A7908" s="102" t="s">
        <v>3127</v>
      </c>
      <c r="B7908" s="102" t="s">
        <v>171</v>
      </c>
      <c r="C7908" s="102" t="s">
        <v>172</v>
      </c>
      <c r="D7908" s="191">
        <v>45875.0</v>
      </c>
      <c r="E7908" s="102" t="s">
        <v>50</v>
      </c>
      <c r="F7908" s="102" t="s">
        <v>50</v>
      </c>
    </row>
    <row r="7909" hidden="1">
      <c r="A7909" s="102" t="s">
        <v>3127</v>
      </c>
      <c r="B7909" s="102" t="s">
        <v>48</v>
      </c>
      <c r="C7909" s="102" t="s">
        <v>49</v>
      </c>
      <c r="D7909" s="191">
        <v>45875.0</v>
      </c>
      <c r="E7909" s="102" t="s">
        <v>50</v>
      </c>
      <c r="F7909" s="102" t="s">
        <v>50</v>
      </c>
    </row>
    <row r="7910" hidden="1">
      <c r="A7910" s="102" t="s">
        <v>3054</v>
      </c>
      <c r="B7910" s="102" t="s">
        <v>849</v>
      </c>
      <c r="C7910" s="102" t="s">
        <v>850</v>
      </c>
      <c r="D7910" s="191">
        <v>45875.0</v>
      </c>
      <c r="E7910" s="102" t="s">
        <v>306</v>
      </c>
      <c r="F7910" s="102" t="s">
        <v>232</v>
      </c>
    </row>
    <row r="7911" hidden="1">
      <c r="A7911" s="102" t="s">
        <v>3054</v>
      </c>
      <c r="B7911" s="102" t="s">
        <v>730</v>
      </c>
      <c r="C7911" s="102" t="s">
        <v>731</v>
      </c>
      <c r="D7911" s="191">
        <v>45875.0</v>
      </c>
      <c r="E7911" s="102" t="s">
        <v>306</v>
      </c>
      <c r="F7911" s="102" t="s">
        <v>232</v>
      </c>
    </row>
    <row r="7912" hidden="1">
      <c r="A7912" s="102" t="s">
        <v>3054</v>
      </c>
      <c r="B7912" s="102" t="s">
        <v>415</v>
      </c>
      <c r="C7912" s="102" t="s">
        <v>416</v>
      </c>
      <c r="D7912" s="191">
        <v>45875.0</v>
      </c>
      <c r="E7912" s="102" t="s">
        <v>306</v>
      </c>
      <c r="F7912" s="102" t="s">
        <v>232</v>
      </c>
    </row>
    <row r="7913" hidden="1">
      <c r="A7913" s="102" t="s">
        <v>3054</v>
      </c>
      <c r="B7913" s="102" t="s">
        <v>315</v>
      </c>
      <c r="C7913" s="102" t="s">
        <v>316</v>
      </c>
      <c r="D7913" s="191">
        <v>45875.0</v>
      </c>
      <c r="E7913" s="102" t="s">
        <v>232</v>
      </c>
      <c r="F7913" s="102" t="s">
        <v>232</v>
      </c>
    </row>
    <row r="7914" hidden="1">
      <c r="A7914" s="102" t="s">
        <v>3054</v>
      </c>
      <c r="B7914" s="102" t="s">
        <v>298</v>
      </c>
      <c r="C7914" s="102" t="s">
        <v>299</v>
      </c>
      <c r="D7914" s="191">
        <v>45875.0</v>
      </c>
      <c r="E7914" s="102" t="s">
        <v>232</v>
      </c>
      <c r="F7914" s="102" t="s">
        <v>232</v>
      </c>
    </row>
    <row r="7915" hidden="1">
      <c r="A7915" s="102" t="s">
        <v>3054</v>
      </c>
      <c r="B7915" s="102" t="s">
        <v>271</v>
      </c>
      <c r="C7915" s="102" t="s">
        <v>272</v>
      </c>
      <c r="D7915" s="191">
        <v>45875.0</v>
      </c>
      <c r="E7915" s="102" t="s">
        <v>232</v>
      </c>
      <c r="F7915" s="102" t="s">
        <v>232</v>
      </c>
    </row>
    <row r="7916" hidden="1">
      <c r="A7916" s="102" t="s">
        <v>3095</v>
      </c>
      <c r="B7916" s="102" t="s">
        <v>884</v>
      </c>
      <c r="C7916" s="102" t="s">
        <v>885</v>
      </c>
      <c r="D7916" s="191">
        <v>45875.0</v>
      </c>
      <c r="E7916" s="102" t="s">
        <v>472</v>
      </c>
      <c r="F7916" s="102" t="s">
        <v>472</v>
      </c>
    </row>
    <row r="7917" hidden="1">
      <c r="A7917" s="102" t="s">
        <v>3095</v>
      </c>
      <c r="B7917" s="102" t="s">
        <v>707</v>
      </c>
      <c r="C7917" s="102" t="s">
        <v>708</v>
      </c>
      <c r="D7917" s="191">
        <v>45875.0</v>
      </c>
      <c r="E7917" s="102" t="s">
        <v>472</v>
      </c>
      <c r="F7917" s="102" t="s">
        <v>472</v>
      </c>
    </row>
    <row r="7918" hidden="1">
      <c r="A7918" s="102" t="s">
        <v>3095</v>
      </c>
      <c r="B7918" s="102" t="s">
        <v>687</v>
      </c>
      <c r="C7918" s="102" t="s">
        <v>688</v>
      </c>
      <c r="D7918" s="191">
        <v>45875.0</v>
      </c>
      <c r="E7918" s="102" t="s">
        <v>472</v>
      </c>
      <c r="F7918" s="102" t="s">
        <v>472</v>
      </c>
    </row>
    <row r="7919" hidden="1">
      <c r="A7919" s="102" t="s">
        <v>3095</v>
      </c>
      <c r="B7919" s="102" t="s">
        <v>514</v>
      </c>
      <c r="C7919" s="102" t="s">
        <v>515</v>
      </c>
      <c r="D7919" s="191">
        <v>45875.0</v>
      </c>
      <c r="E7919" s="102" t="s">
        <v>472</v>
      </c>
      <c r="F7919" s="102" t="s">
        <v>472</v>
      </c>
    </row>
    <row r="7920" hidden="1">
      <c r="A7920" s="102" t="s">
        <v>3095</v>
      </c>
      <c r="B7920" s="102" t="s">
        <v>504</v>
      </c>
      <c r="C7920" s="102" t="s">
        <v>505</v>
      </c>
      <c r="D7920" s="191">
        <v>45875.0</v>
      </c>
      <c r="E7920" s="102" t="s">
        <v>472</v>
      </c>
      <c r="F7920" s="102" t="s">
        <v>472</v>
      </c>
    </row>
    <row r="7921" hidden="1">
      <c r="A7921" s="102" t="s">
        <v>3095</v>
      </c>
      <c r="B7921" s="102" t="s">
        <v>496</v>
      </c>
      <c r="C7921" s="102" t="s">
        <v>497</v>
      </c>
      <c r="D7921" s="191">
        <v>45875.0</v>
      </c>
      <c r="E7921" s="102" t="s">
        <v>472</v>
      </c>
      <c r="F7921" s="102" t="s">
        <v>472</v>
      </c>
    </row>
    <row r="7922" hidden="1">
      <c r="A7922" s="102" t="s">
        <v>3095</v>
      </c>
      <c r="B7922" s="102" t="s">
        <v>490</v>
      </c>
      <c r="C7922" s="102" t="s">
        <v>491</v>
      </c>
      <c r="D7922" s="191">
        <v>45875.0</v>
      </c>
      <c r="E7922" s="102" t="s">
        <v>472</v>
      </c>
      <c r="F7922" s="102" t="s">
        <v>472</v>
      </c>
    </row>
    <row r="7923" hidden="1">
      <c r="A7923" s="102" t="s">
        <v>3039</v>
      </c>
      <c r="B7923" s="102" t="s">
        <v>1000</v>
      </c>
      <c r="C7923" s="102" t="s">
        <v>1001</v>
      </c>
      <c r="D7923" s="191">
        <v>45875.0</v>
      </c>
      <c r="E7923" s="102" t="s">
        <v>225</v>
      </c>
      <c r="F7923" s="102" t="s">
        <v>225</v>
      </c>
    </row>
    <row r="7924" hidden="1">
      <c r="A7924" s="102" t="s">
        <v>3039</v>
      </c>
      <c r="B7924" s="102" t="s">
        <v>929</v>
      </c>
      <c r="C7924" s="102" t="s">
        <v>930</v>
      </c>
      <c r="D7924" s="191">
        <v>45875.0</v>
      </c>
      <c r="E7924" s="102" t="s">
        <v>225</v>
      </c>
      <c r="F7924" s="102" t="s">
        <v>225</v>
      </c>
    </row>
    <row r="7925" hidden="1">
      <c r="A7925" s="102" t="s">
        <v>3039</v>
      </c>
      <c r="B7925" s="102" t="s">
        <v>906</v>
      </c>
      <c r="C7925" s="102" t="s">
        <v>907</v>
      </c>
      <c r="D7925" s="191">
        <v>45875.0</v>
      </c>
      <c r="E7925" s="102" t="s">
        <v>225</v>
      </c>
      <c r="F7925" s="102" t="s">
        <v>225</v>
      </c>
    </row>
    <row r="7926" hidden="1">
      <c r="A7926" s="102" t="s">
        <v>3039</v>
      </c>
      <c r="B7926" s="102" t="s">
        <v>870</v>
      </c>
      <c r="C7926" s="102" t="s">
        <v>871</v>
      </c>
      <c r="D7926" s="191">
        <v>45875.0</v>
      </c>
      <c r="E7926" s="102" t="s">
        <v>225</v>
      </c>
      <c r="F7926" s="102" t="s">
        <v>225</v>
      </c>
    </row>
    <row r="7927" hidden="1">
      <c r="A7927" s="102" t="s">
        <v>3039</v>
      </c>
      <c r="B7927" s="102" t="s">
        <v>866</v>
      </c>
      <c r="C7927" s="102" t="s">
        <v>867</v>
      </c>
      <c r="D7927" s="191">
        <v>45875.0</v>
      </c>
      <c r="E7927" s="102" t="s">
        <v>225</v>
      </c>
      <c r="F7927" s="102" t="s">
        <v>225</v>
      </c>
    </row>
    <row r="7928" hidden="1">
      <c r="A7928" s="102" t="s">
        <v>3039</v>
      </c>
      <c r="B7928" s="102" t="s">
        <v>373</v>
      </c>
      <c r="C7928" s="102" t="s">
        <v>374</v>
      </c>
      <c r="D7928" s="191">
        <v>45875.0</v>
      </c>
      <c r="E7928" s="102" t="s">
        <v>225</v>
      </c>
      <c r="F7928" s="102" t="s">
        <v>225</v>
      </c>
    </row>
    <row r="7929" hidden="1">
      <c r="A7929" s="102" t="s">
        <v>3039</v>
      </c>
      <c r="B7929" s="102" t="s">
        <v>369</v>
      </c>
      <c r="C7929" s="102" t="s">
        <v>39</v>
      </c>
      <c r="D7929" s="191">
        <v>45875.0</v>
      </c>
      <c r="E7929" s="102" t="s">
        <v>225</v>
      </c>
      <c r="F7929" s="102" t="s">
        <v>225</v>
      </c>
    </row>
    <row r="7930" hidden="1">
      <c r="A7930" s="102" t="s">
        <v>3039</v>
      </c>
      <c r="B7930" s="102" t="s">
        <v>361</v>
      </c>
      <c r="C7930" s="102" t="s">
        <v>362</v>
      </c>
      <c r="D7930" s="191">
        <v>45875.0</v>
      </c>
      <c r="E7930" s="102" t="s">
        <v>225</v>
      </c>
      <c r="F7930" s="102" t="s">
        <v>225</v>
      </c>
    </row>
    <row r="7931" hidden="1">
      <c r="A7931" s="102" t="s">
        <v>3039</v>
      </c>
      <c r="B7931" s="102" t="s">
        <v>246</v>
      </c>
      <c r="C7931" s="102" t="s">
        <v>130</v>
      </c>
      <c r="D7931" s="191">
        <v>45875.0</v>
      </c>
      <c r="E7931" s="102" t="s">
        <v>225</v>
      </c>
      <c r="F7931" s="102" t="s">
        <v>225</v>
      </c>
    </row>
    <row r="7932" hidden="1">
      <c r="A7932" s="102" t="s">
        <v>3039</v>
      </c>
      <c r="B7932" s="102" t="s">
        <v>243</v>
      </c>
      <c r="C7932" s="102" t="s">
        <v>244</v>
      </c>
      <c r="D7932" s="191">
        <v>45875.0</v>
      </c>
      <c r="E7932" s="102" t="s">
        <v>225</v>
      </c>
      <c r="F7932" s="102" t="s">
        <v>225</v>
      </c>
    </row>
    <row r="7933" hidden="1">
      <c r="A7933" s="102" t="s">
        <v>3039</v>
      </c>
      <c r="B7933" s="102" t="s">
        <v>240</v>
      </c>
      <c r="C7933" s="102" t="s">
        <v>241</v>
      </c>
      <c r="D7933" s="191">
        <v>45875.0</v>
      </c>
      <c r="E7933" s="102" t="s">
        <v>225</v>
      </c>
      <c r="F7933" s="102" t="s">
        <v>225</v>
      </c>
    </row>
    <row r="7934" hidden="1">
      <c r="A7934" s="102" t="s">
        <v>3039</v>
      </c>
      <c r="B7934" s="102" t="s">
        <v>227</v>
      </c>
      <c r="C7934" s="102" t="s">
        <v>228</v>
      </c>
      <c r="D7934" s="191">
        <v>45875.0</v>
      </c>
      <c r="E7934" s="102" t="s">
        <v>225</v>
      </c>
      <c r="F7934" s="102" t="s">
        <v>225</v>
      </c>
    </row>
    <row r="7935" hidden="1">
      <c r="A7935" s="102" t="s">
        <v>3135</v>
      </c>
      <c r="B7935" s="102" t="s">
        <v>984</v>
      </c>
      <c r="C7935" s="102" t="s">
        <v>985</v>
      </c>
      <c r="D7935" s="191">
        <v>45906.0</v>
      </c>
      <c r="E7935" s="102" t="s">
        <v>141</v>
      </c>
      <c r="F7935" s="102" t="s">
        <v>141</v>
      </c>
    </row>
    <row r="7936" hidden="1">
      <c r="A7936" s="102" t="s">
        <v>3135</v>
      </c>
      <c r="B7936" s="102" t="s">
        <v>719</v>
      </c>
      <c r="C7936" s="102" t="s">
        <v>720</v>
      </c>
      <c r="D7936" s="191">
        <v>45906.0</v>
      </c>
      <c r="E7936" s="102" t="s">
        <v>141</v>
      </c>
      <c r="F7936" s="102" t="s">
        <v>141</v>
      </c>
    </row>
    <row r="7937" hidden="1">
      <c r="A7937" s="102" t="s">
        <v>3135</v>
      </c>
      <c r="B7937" s="102" t="s">
        <v>160</v>
      </c>
      <c r="C7937" s="102" t="s">
        <v>161</v>
      </c>
      <c r="D7937" s="191">
        <v>45906.0</v>
      </c>
      <c r="E7937" s="102" t="s">
        <v>141</v>
      </c>
      <c r="F7937" s="102" t="s">
        <v>141</v>
      </c>
    </row>
    <row r="7938" hidden="1">
      <c r="A7938" s="102" t="s">
        <v>3135</v>
      </c>
      <c r="B7938" s="102" t="s">
        <v>147</v>
      </c>
      <c r="C7938" s="102" t="s">
        <v>148</v>
      </c>
      <c r="D7938" s="191">
        <v>45906.0</v>
      </c>
      <c r="E7938" s="102" t="s">
        <v>141</v>
      </c>
      <c r="F7938" s="102" t="s">
        <v>141</v>
      </c>
    </row>
    <row r="7939" hidden="1">
      <c r="A7939" s="102" t="s">
        <v>3077</v>
      </c>
      <c r="B7939" s="102" t="s">
        <v>849</v>
      </c>
      <c r="C7939" s="102" t="s">
        <v>850</v>
      </c>
      <c r="D7939" s="191">
        <v>45936.0</v>
      </c>
      <c r="E7939" s="102" t="s">
        <v>306</v>
      </c>
      <c r="F7939" s="102" t="s">
        <v>306</v>
      </c>
    </row>
    <row r="7940" hidden="1">
      <c r="A7940" s="102" t="s">
        <v>3077</v>
      </c>
      <c r="B7940" s="102" t="s">
        <v>730</v>
      </c>
      <c r="C7940" s="102" t="s">
        <v>731</v>
      </c>
      <c r="D7940" s="191">
        <v>45936.0</v>
      </c>
      <c r="E7940" s="102" t="s">
        <v>306</v>
      </c>
      <c r="F7940" s="102" t="s">
        <v>306</v>
      </c>
    </row>
    <row r="7941" hidden="1">
      <c r="A7941" s="102" t="s">
        <v>3077</v>
      </c>
      <c r="B7941" s="102" t="s">
        <v>681</v>
      </c>
      <c r="C7941" s="102" t="s">
        <v>682</v>
      </c>
      <c r="D7941" s="191">
        <v>45936.0</v>
      </c>
      <c r="E7941" s="102" t="s">
        <v>306</v>
      </c>
      <c r="F7941" s="102" t="s">
        <v>306</v>
      </c>
    </row>
    <row r="7942" hidden="1">
      <c r="A7942" s="102" t="s">
        <v>3077</v>
      </c>
      <c r="B7942" s="102" t="s">
        <v>670</v>
      </c>
      <c r="C7942" s="102" t="s">
        <v>671</v>
      </c>
      <c r="D7942" s="191">
        <v>45936.0</v>
      </c>
      <c r="E7942" s="102" t="s">
        <v>306</v>
      </c>
      <c r="F7942" s="102" t="s">
        <v>306</v>
      </c>
    </row>
    <row r="7943" hidden="1">
      <c r="A7943" s="102" t="s">
        <v>3077</v>
      </c>
      <c r="B7943" s="102" t="s">
        <v>418</v>
      </c>
      <c r="C7943" s="102" t="s">
        <v>419</v>
      </c>
      <c r="D7943" s="191">
        <v>45936.0</v>
      </c>
      <c r="E7943" s="102" t="s">
        <v>306</v>
      </c>
      <c r="F7943" s="102" t="s">
        <v>306</v>
      </c>
    </row>
    <row r="7944" hidden="1">
      <c r="A7944" s="102" t="s">
        <v>3077</v>
      </c>
      <c r="B7944" s="102" t="s">
        <v>330</v>
      </c>
      <c r="C7944" s="102" t="s">
        <v>331</v>
      </c>
      <c r="D7944" s="191">
        <v>45936.0</v>
      </c>
      <c r="E7944" s="102" t="s">
        <v>306</v>
      </c>
      <c r="F7944" s="102" t="s">
        <v>306</v>
      </c>
    </row>
    <row r="7945" hidden="1">
      <c r="A7945" s="102" t="s">
        <v>3077</v>
      </c>
      <c r="B7945" s="102" t="s">
        <v>264</v>
      </c>
      <c r="C7945" s="102" t="s">
        <v>265</v>
      </c>
      <c r="D7945" s="191">
        <v>45936.0</v>
      </c>
      <c r="E7945" s="102" t="s">
        <v>232</v>
      </c>
      <c r="F7945" s="102" t="s">
        <v>306</v>
      </c>
    </row>
    <row r="7946" hidden="1">
      <c r="A7946" s="102" t="s">
        <v>3087</v>
      </c>
      <c r="B7946" s="102" t="s">
        <v>997</v>
      </c>
      <c r="C7946" s="102" t="s">
        <v>998</v>
      </c>
      <c r="D7946" s="191">
        <v>45936.0</v>
      </c>
      <c r="E7946" s="102" t="s">
        <v>453</v>
      </c>
      <c r="F7946" s="102" t="s">
        <v>453</v>
      </c>
    </row>
    <row r="7947" hidden="1">
      <c r="A7947" s="102" t="s">
        <v>3087</v>
      </c>
      <c r="B7947" s="102" t="s">
        <v>949</v>
      </c>
      <c r="C7947" s="102" t="s">
        <v>950</v>
      </c>
      <c r="D7947" s="191">
        <v>45936.0</v>
      </c>
      <c r="E7947" s="102" t="s">
        <v>453</v>
      </c>
      <c r="F7947" s="102" t="s">
        <v>453</v>
      </c>
    </row>
    <row r="7948" hidden="1">
      <c r="A7948" s="102" t="s">
        <v>3087</v>
      </c>
      <c r="B7948" s="102" t="s">
        <v>932</v>
      </c>
      <c r="C7948" s="102" t="s">
        <v>933</v>
      </c>
      <c r="D7948" s="191">
        <v>45936.0</v>
      </c>
      <c r="E7948" s="102" t="s">
        <v>453</v>
      </c>
      <c r="F7948" s="102" t="s">
        <v>453</v>
      </c>
    </row>
    <row r="7949" hidden="1">
      <c r="A7949" s="102" t="s">
        <v>3087</v>
      </c>
      <c r="B7949" s="102" t="s">
        <v>916</v>
      </c>
      <c r="C7949" s="102" t="s">
        <v>917</v>
      </c>
      <c r="D7949" s="191">
        <v>45936.0</v>
      </c>
      <c r="E7949" s="102" t="s">
        <v>453</v>
      </c>
      <c r="F7949" s="102" t="s">
        <v>453</v>
      </c>
    </row>
    <row r="7950" hidden="1">
      <c r="A7950" s="102" t="s">
        <v>3087</v>
      </c>
      <c r="B7950" s="102" t="s">
        <v>541</v>
      </c>
      <c r="C7950" s="102" t="s">
        <v>542</v>
      </c>
      <c r="D7950" s="191">
        <v>45936.0</v>
      </c>
      <c r="E7950" s="102" t="s">
        <v>453</v>
      </c>
      <c r="F7950" s="102" t="s">
        <v>453</v>
      </c>
    </row>
    <row r="7951" hidden="1">
      <c r="A7951" s="102" t="s">
        <v>3087</v>
      </c>
      <c r="B7951" s="102" t="s">
        <v>458</v>
      </c>
      <c r="C7951" s="102" t="s">
        <v>459</v>
      </c>
      <c r="D7951" s="191">
        <v>45936.0</v>
      </c>
      <c r="E7951" s="102" t="s">
        <v>453</v>
      </c>
      <c r="F7951" s="102" t="s">
        <v>453</v>
      </c>
    </row>
    <row r="7952" hidden="1">
      <c r="A7952" s="102" t="s">
        <v>3087</v>
      </c>
      <c r="B7952" s="102" t="s">
        <v>451</v>
      </c>
      <c r="C7952" s="102" t="s">
        <v>452</v>
      </c>
      <c r="D7952" s="191">
        <v>45936.0</v>
      </c>
      <c r="E7952" s="102" t="s">
        <v>453</v>
      </c>
      <c r="F7952" s="102" t="s">
        <v>453</v>
      </c>
    </row>
    <row r="7953" hidden="1">
      <c r="A7953" s="102" t="s">
        <v>3166</v>
      </c>
      <c r="B7953" s="102" t="s">
        <v>987</v>
      </c>
      <c r="C7953" s="102" t="s">
        <v>988</v>
      </c>
      <c r="D7953" s="191">
        <v>45906.0</v>
      </c>
      <c r="E7953" s="102" t="s">
        <v>27</v>
      </c>
      <c r="F7953" s="102" t="s">
        <v>27</v>
      </c>
    </row>
    <row r="7954" hidden="1">
      <c r="A7954" s="102" t="s">
        <v>3166</v>
      </c>
      <c r="B7954" s="102" t="s">
        <v>79</v>
      </c>
      <c r="C7954" s="102" t="s">
        <v>80</v>
      </c>
      <c r="D7954" s="191">
        <v>45906.0</v>
      </c>
      <c r="E7954" s="102" t="s">
        <v>86</v>
      </c>
      <c r="F7954" s="102" t="s">
        <v>27</v>
      </c>
    </row>
    <row r="7955" hidden="1">
      <c r="A7955" s="102" t="s">
        <v>3166</v>
      </c>
      <c r="B7955" s="102" t="s">
        <v>69</v>
      </c>
      <c r="C7955" s="102" t="s">
        <v>70</v>
      </c>
      <c r="D7955" s="172">
        <v>45906.0</v>
      </c>
      <c r="E7955" s="102" t="s">
        <v>27</v>
      </c>
      <c r="F7955" s="102" t="s">
        <v>27</v>
      </c>
    </row>
    <row r="7956" hidden="1">
      <c r="A7956" s="102" t="s">
        <v>3166</v>
      </c>
      <c r="B7956" s="102" t="s">
        <v>57</v>
      </c>
      <c r="C7956" s="102" t="s">
        <v>58</v>
      </c>
      <c r="D7956" s="191">
        <v>45906.0</v>
      </c>
      <c r="E7956" s="102" t="s">
        <v>27</v>
      </c>
      <c r="F7956" s="102" t="s">
        <v>27</v>
      </c>
    </row>
    <row r="7957" hidden="1">
      <c r="A7957" s="102" t="s">
        <v>3166</v>
      </c>
      <c r="B7957" s="102" t="s">
        <v>53</v>
      </c>
      <c r="C7957" s="102" t="s">
        <v>54</v>
      </c>
      <c r="D7957" s="191">
        <v>45906.0</v>
      </c>
      <c r="E7957" s="102" t="s">
        <v>27</v>
      </c>
      <c r="F7957" s="102" t="s">
        <v>27</v>
      </c>
    </row>
    <row r="7958" hidden="1">
      <c r="A7958" s="102" t="s">
        <v>3166</v>
      </c>
      <c r="B7958" s="102" t="s">
        <v>31</v>
      </c>
      <c r="C7958" s="102" t="s">
        <v>32</v>
      </c>
      <c r="D7958" s="191">
        <v>45906.0</v>
      </c>
      <c r="E7958" s="102" t="s">
        <v>27</v>
      </c>
      <c r="F7958" s="102" t="s">
        <v>27</v>
      </c>
    </row>
    <row r="7959" hidden="1">
      <c r="A7959" s="102" t="s">
        <v>3166</v>
      </c>
      <c r="B7959" s="102" t="s">
        <v>23</v>
      </c>
      <c r="C7959" s="102" t="s">
        <v>25</v>
      </c>
      <c r="D7959" s="191">
        <v>45906.0</v>
      </c>
      <c r="E7959" s="102" t="s">
        <v>27</v>
      </c>
      <c r="F7959" s="102" t="s">
        <v>27</v>
      </c>
    </row>
    <row r="7960" hidden="1">
      <c r="A7960" s="102" t="s">
        <v>3104</v>
      </c>
      <c r="B7960" s="102" t="s">
        <v>1034</v>
      </c>
      <c r="C7960" s="102" t="s">
        <v>1035</v>
      </c>
      <c r="D7960" s="191">
        <v>45906.0</v>
      </c>
      <c r="E7960" s="102" t="s">
        <v>293</v>
      </c>
      <c r="F7960" s="102" t="s">
        <v>293</v>
      </c>
    </row>
    <row r="7961" hidden="1">
      <c r="A7961" s="102" t="s">
        <v>3104</v>
      </c>
      <c r="B7961" s="102" t="s">
        <v>1031</v>
      </c>
      <c r="C7961" s="102" t="s">
        <v>1032</v>
      </c>
      <c r="D7961" s="191">
        <v>45906.0</v>
      </c>
      <c r="E7961" s="102" t="s">
        <v>293</v>
      </c>
      <c r="F7961" s="102" t="s">
        <v>293</v>
      </c>
    </row>
    <row r="7962" hidden="1">
      <c r="A7962" s="102" t="s">
        <v>3104</v>
      </c>
      <c r="B7962" s="102" t="s">
        <v>1022</v>
      </c>
      <c r="C7962" s="102" t="s">
        <v>1023</v>
      </c>
      <c r="D7962" s="191">
        <v>45906.0</v>
      </c>
      <c r="E7962" s="102" t="s">
        <v>293</v>
      </c>
      <c r="F7962" s="102" t="s">
        <v>293</v>
      </c>
    </row>
    <row r="7963" hidden="1">
      <c r="A7963" s="102" t="s">
        <v>3104</v>
      </c>
      <c r="B7963" s="102" t="s">
        <v>1007</v>
      </c>
      <c r="C7963" s="102" t="s">
        <v>1008</v>
      </c>
      <c r="D7963" s="191">
        <v>45906.0</v>
      </c>
      <c r="E7963" s="102" t="s">
        <v>293</v>
      </c>
      <c r="F7963" s="102" t="s">
        <v>293</v>
      </c>
    </row>
    <row r="7964" hidden="1">
      <c r="A7964" s="102" t="s">
        <v>3104</v>
      </c>
      <c r="B7964" s="102" t="s">
        <v>965</v>
      </c>
      <c r="C7964" s="102" t="s">
        <v>966</v>
      </c>
      <c r="D7964" s="191">
        <v>45906.0</v>
      </c>
      <c r="E7964" s="102" t="s">
        <v>293</v>
      </c>
      <c r="F7964" s="102" t="s">
        <v>293</v>
      </c>
    </row>
    <row r="7965" hidden="1">
      <c r="A7965" s="102" t="s">
        <v>3104</v>
      </c>
      <c r="B7965" s="102" t="s">
        <v>958</v>
      </c>
      <c r="C7965" s="102" t="s">
        <v>959</v>
      </c>
      <c r="D7965" s="191">
        <v>45906.0</v>
      </c>
      <c r="E7965" s="102" t="s">
        <v>293</v>
      </c>
      <c r="F7965" s="102" t="s">
        <v>293</v>
      </c>
    </row>
    <row r="7966" hidden="1">
      <c r="A7966" s="102" t="s">
        <v>3104</v>
      </c>
      <c r="B7966" s="102" t="s">
        <v>955</v>
      </c>
      <c r="C7966" s="102" t="s">
        <v>956</v>
      </c>
      <c r="D7966" s="191">
        <v>45906.0</v>
      </c>
      <c r="E7966" s="102" t="s">
        <v>293</v>
      </c>
      <c r="F7966" s="102" t="s">
        <v>293</v>
      </c>
    </row>
    <row r="7967" hidden="1">
      <c r="A7967" s="102" t="s">
        <v>3104</v>
      </c>
      <c r="B7967" s="102" t="s">
        <v>291</v>
      </c>
      <c r="C7967" s="102" t="s">
        <v>292</v>
      </c>
      <c r="D7967" s="191">
        <v>45906.0</v>
      </c>
      <c r="E7967" s="102" t="s">
        <v>293</v>
      </c>
      <c r="F7967" s="102" t="s">
        <v>293</v>
      </c>
    </row>
    <row r="7968" hidden="1">
      <c r="A7968" s="102" t="s">
        <v>3152</v>
      </c>
      <c r="B7968" s="102" t="s">
        <v>992</v>
      </c>
      <c r="C7968" s="102" t="s">
        <v>993</v>
      </c>
      <c r="D7968" s="191">
        <v>45967.0</v>
      </c>
      <c r="E7968" s="102" t="s">
        <v>86</v>
      </c>
      <c r="F7968" s="102" t="s">
        <v>86</v>
      </c>
    </row>
    <row r="7969" hidden="1">
      <c r="A7969" s="102" t="s">
        <v>3152</v>
      </c>
      <c r="B7969" s="102" t="s">
        <v>919</v>
      </c>
      <c r="C7969" s="102" t="s">
        <v>920</v>
      </c>
      <c r="D7969" s="191">
        <v>45967.0</v>
      </c>
      <c r="E7969" s="102" t="s">
        <v>86</v>
      </c>
      <c r="F7969" s="102" t="s">
        <v>86</v>
      </c>
    </row>
    <row r="7970" hidden="1">
      <c r="A7970" s="102" t="s">
        <v>3152</v>
      </c>
      <c r="B7970" s="102" t="s">
        <v>880</v>
      </c>
      <c r="C7970" s="102" t="s">
        <v>881</v>
      </c>
      <c r="D7970" s="191">
        <v>45967.0</v>
      </c>
      <c r="E7970" s="102" t="s">
        <v>86</v>
      </c>
      <c r="F7970" s="102" t="s">
        <v>86</v>
      </c>
    </row>
    <row r="7971" hidden="1">
      <c r="A7971" s="102" t="s">
        <v>3152</v>
      </c>
      <c r="B7971" s="102" t="s">
        <v>96</v>
      </c>
      <c r="C7971" s="102" t="s">
        <v>97</v>
      </c>
      <c r="D7971" s="191">
        <v>45967.0</v>
      </c>
      <c r="E7971" s="102" t="s">
        <v>86</v>
      </c>
      <c r="F7971" s="102" t="s">
        <v>86</v>
      </c>
    </row>
    <row r="7972" hidden="1">
      <c r="A7972" s="102" t="s">
        <v>3144</v>
      </c>
      <c r="B7972" s="102" t="s">
        <v>987</v>
      </c>
      <c r="C7972" s="102" t="s">
        <v>988</v>
      </c>
      <c r="D7972" s="191">
        <v>45967.0</v>
      </c>
      <c r="E7972" s="102" t="s">
        <v>27</v>
      </c>
      <c r="F7972" s="102" t="s">
        <v>27</v>
      </c>
    </row>
    <row r="7973" hidden="1">
      <c r="A7973" s="102" t="s">
        <v>3144</v>
      </c>
      <c r="B7973" s="102" t="s">
        <v>799</v>
      </c>
      <c r="C7973" s="102" t="s">
        <v>800</v>
      </c>
      <c r="D7973" s="192">
        <v>45967.0</v>
      </c>
      <c r="E7973" s="102" t="s">
        <v>27</v>
      </c>
      <c r="F7973" s="102" t="s">
        <v>27</v>
      </c>
    </row>
    <row r="7974" hidden="1">
      <c r="A7974" s="102" t="s">
        <v>3144</v>
      </c>
      <c r="B7974" s="102" t="s">
        <v>338</v>
      </c>
      <c r="C7974" s="102" t="s">
        <v>339</v>
      </c>
      <c r="D7974" s="191">
        <v>45967.0</v>
      </c>
      <c r="E7974" s="102" t="s">
        <v>225</v>
      </c>
      <c r="F7974" s="102" t="s">
        <v>27</v>
      </c>
    </row>
    <row r="7975" hidden="1">
      <c r="A7975" s="102" t="s">
        <v>3144</v>
      </c>
      <c r="B7975" s="102" t="s">
        <v>240</v>
      </c>
      <c r="C7975" s="102" t="s">
        <v>241</v>
      </c>
      <c r="D7975" s="191">
        <v>45967.0</v>
      </c>
      <c r="E7975" s="102" t="s">
        <v>225</v>
      </c>
      <c r="F7975" s="102" t="s">
        <v>27</v>
      </c>
    </row>
    <row r="7976" hidden="1">
      <c r="A7976" s="102" t="s">
        <v>3144</v>
      </c>
      <c r="B7976" s="102" t="s">
        <v>79</v>
      </c>
      <c r="C7976" s="102" t="s">
        <v>80</v>
      </c>
      <c r="D7976" s="191">
        <v>45967.0</v>
      </c>
      <c r="E7976" s="102" t="s">
        <v>86</v>
      </c>
      <c r="F7976" s="102" t="s">
        <v>27</v>
      </c>
    </row>
    <row r="7977" hidden="1">
      <c r="A7977" s="102" t="s">
        <v>3144</v>
      </c>
      <c r="B7977" s="102" t="s">
        <v>69</v>
      </c>
      <c r="C7977" s="102" t="s">
        <v>70</v>
      </c>
      <c r="D7977" s="172">
        <v>45967.0</v>
      </c>
      <c r="E7977" s="102" t="s">
        <v>27</v>
      </c>
      <c r="F7977" s="102" t="s">
        <v>27</v>
      </c>
    </row>
    <row r="7978" hidden="1">
      <c r="A7978" s="102" t="s">
        <v>3144</v>
      </c>
      <c r="B7978" s="102" t="s">
        <v>57</v>
      </c>
      <c r="C7978" s="102" t="s">
        <v>58</v>
      </c>
      <c r="D7978" s="191">
        <v>45967.0</v>
      </c>
      <c r="E7978" s="102" t="s">
        <v>27</v>
      </c>
      <c r="F7978" s="102" t="s">
        <v>27</v>
      </c>
    </row>
    <row r="7979" hidden="1">
      <c r="A7979" s="102" t="s">
        <v>3144</v>
      </c>
      <c r="B7979" s="102" t="s">
        <v>53</v>
      </c>
      <c r="C7979" s="102" t="s">
        <v>54</v>
      </c>
      <c r="D7979" s="191">
        <v>45967.0</v>
      </c>
      <c r="E7979" s="102" t="s">
        <v>27</v>
      </c>
      <c r="F7979" s="102" t="s">
        <v>27</v>
      </c>
    </row>
    <row r="7980" hidden="1">
      <c r="A7980" s="102" t="s">
        <v>3144</v>
      </c>
      <c r="B7980" s="102" t="s">
        <v>43</v>
      </c>
      <c r="C7980" s="102" t="s">
        <v>44</v>
      </c>
      <c r="D7980" s="191">
        <v>45967.0</v>
      </c>
      <c r="E7980" s="102" t="s">
        <v>27</v>
      </c>
      <c r="F7980" s="102" t="s">
        <v>27</v>
      </c>
    </row>
    <row r="7981" hidden="1">
      <c r="A7981" s="102" t="s">
        <v>3144</v>
      </c>
      <c r="B7981" s="102" t="s">
        <v>31</v>
      </c>
      <c r="C7981" s="102" t="s">
        <v>32</v>
      </c>
      <c r="D7981" s="191">
        <v>45967.0</v>
      </c>
      <c r="E7981" s="102" t="s">
        <v>27</v>
      </c>
      <c r="F7981" s="102" t="s">
        <v>27</v>
      </c>
    </row>
    <row r="7982" hidden="1">
      <c r="A7982" s="102" t="s">
        <v>3144</v>
      </c>
      <c r="B7982" s="102" t="s">
        <v>23</v>
      </c>
      <c r="C7982" s="102" t="s">
        <v>25</v>
      </c>
      <c r="D7982" s="191">
        <v>45967.0</v>
      </c>
      <c r="E7982" s="102" t="s">
        <v>27</v>
      </c>
      <c r="F7982" s="102" t="s">
        <v>27</v>
      </c>
    </row>
    <row r="7983" hidden="1">
      <c r="A7983" s="102" t="s">
        <v>3160</v>
      </c>
      <c r="B7983" s="102" t="s">
        <v>1028</v>
      </c>
      <c r="C7983" s="102" t="s">
        <v>1029</v>
      </c>
      <c r="D7983" s="191">
        <v>45967.0</v>
      </c>
      <c r="E7983" s="102" t="s">
        <v>439</v>
      </c>
      <c r="F7983" s="102" t="s">
        <v>439</v>
      </c>
    </row>
    <row r="7984" hidden="1">
      <c r="A7984" s="102" t="s">
        <v>3160</v>
      </c>
      <c r="B7984" s="102" t="s">
        <v>854</v>
      </c>
      <c r="C7984" s="102" t="s">
        <v>855</v>
      </c>
      <c r="D7984" s="191">
        <v>45967.0</v>
      </c>
      <c r="E7984" s="102" t="s">
        <v>439</v>
      </c>
      <c r="F7984" s="102" t="s">
        <v>439</v>
      </c>
    </row>
    <row r="7985" hidden="1">
      <c r="A7985" s="102" t="s">
        <v>3160</v>
      </c>
      <c r="B7985" s="102" t="s">
        <v>834</v>
      </c>
      <c r="C7985" s="102" t="s">
        <v>835</v>
      </c>
      <c r="D7985" s="191">
        <v>45967.0</v>
      </c>
      <c r="E7985" s="102" t="s">
        <v>439</v>
      </c>
      <c r="F7985" s="102" t="s">
        <v>439</v>
      </c>
    </row>
    <row r="7986" hidden="1">
      <c r="A7986" s="102" t="s">
        <v>3160</v>
      </c>
      <c r="B7986" s="102" t="s">
        <v>781</v>
      </c>
      <c r="C7986" s="102" t="s">
        <v>782</v>
      </c>
      <c r="D7986" s="191">
        <v>45967.0</v>
      </c>
      <c r="E7986" s="102" t="s">
        <v>439</v>
      </c>
      <c r="F7986" s="102" t="s">
        <v>439</v>
      </c>
    </row>
    <row r="7987" hidden="1">
      <c r="A7987" s="102" t="s">
        <v>3160</v>
      </c>
      <c r="B7987" s="102" t="s">
        <v>684</v>
      </c>
      <c r="C7987" s="102" t="s">
        <v>685</v>
      </c>
      <c r="D7987" s="191">
        <v>45967.0</v>
      </c>
      <c r="E7987" s="102" t="s">
        <v>439</v>
      </c>
      <c r="F7987" s="102" t="s">
        <v>439</v>
      </c>
    </row>
    <row r="7988" hidden="1">
      <c r="A7988" s="102" t="s">
        <v>3160</v>
      </c>
      <c r="B7988" s="102" t="s">
        <v>444</v>
      </c>
      <c r="C7988" s="102" t="s">
        <v>445</v>
      </c>
      <c r="D7988" s="191">
        <v>45967.0</v>
      </c>
      <c r="E7988" s="102" t="s">
        <v>439</v>
      </c>
      <c r="F7988" s="102" t="s">
        <v>439</v>
      </c>
    </row>
    <row r="7989" hidden="1">
      <c r="A7989" s="102" t="s">
        <v>3063</v>
      </c>
      <c r="B7989" s="102" t="s">
        <v>1043</v>
      </c>
      <c r="C7989" s="102" t="s">
        <v>1044</v>
      </c>
      <c r="D7989" s="191">
        <v>45967.0</v>
      </c>
      <c r="E7989" s="102" t="s">
        <v>327</v>
      </c>
      <c r="F7989" s="102" t="s">
        <v>327</v>
      </c>
    </row>
    <row r="7990" hidden="1">
      <c r="A7990" s="102" t="s">
        <v>3063</v>
      </c>
      <c r="B7990" s="102" t="s">
        <v>1041</v>
      </c>
      <c r="C7990" s="102" t="s">
        <v>1042</v>
      </c>
      <c r="D7990" s="191">
        <v>45967.0</v>
      </c>
      <c r="E7990" s="102" t="s">
        <v>327</v>
      </c>
      <c r="F7990" s="102" t="s">
        <v>327</v>
      </c>
    </row>
    <row r="7991" hidden="1">
      <c r="A7991" s="102" t="s">
        <v>3063</v>
      </c>
      <c r="B7991" s="102" t="s">
        <v>1025</v>
      </c>
      <c r="C7991" s="102" t="s">
        <v>1026</v>
      </c>
      <c r="D7991" s="191">
        <v>45967.0</v>
      </c>
      <c r="E7991" s="102" t="s">
        <v>327</v>
      </c>
      <c r="F7991" s="102" t="s">
        <v>327</v>
      </c>
    </row>
    <row r="7992" hidden="1">
      <c r="A7992" s="102" t="s">
        <v>3063</v>
      </c>
      <c r="B7992" s="102" t="s">
        <v>1014</v>
      </c>
      <c r="C7992" s="102" t="s">
        <v>1015</v>
      </c>
      <c r="D7992" s="191">
        <v>45967.0</v>
      </c>
      <c r="E7992" s="102" t="s">
        <v>327</v>
      </c>
      <c r="F7992" s="102" t="s">
        <v>327</v>
      </c>
    </row>
    <row r="7993" hidden="1">
      <c r="A7993" s="102" t="s">
        <v>3063</v>
      </c>
      <c r="B7993" s="102" t="s">
        <v>1011</v>
      </c>
      <c r="C7993" s="102" t="s">
        <v>1012</v>
      </c>
      <c r="D7993" s="191">
        <v>45967.0</v>
      </c>
      <c r="E7993" s="102" t="s">
        <v>327</v>
      </c>
      <c r="F7993" s="102" t="s">
        <v>327</v>
      </c>
    </row>
    <row r="7994" hidden="1">
      <c r="A7994" s="102" t="s">
        <v>3063</v>
      </c>
      <c r="B7994" s="102" t="s">
        <v>1010</v>
      </c>
      <c r="C7994" s="102" t="s">
        <v>44</v>
      </c>
      <c r="D7994" s="191">
        <v>45967.0</v>
      </c>
      <c r="E7994" s="102" t="s">
        <v>327</v>
      </c>
      <c r="F7994" s="102" t="s">
        <v>327</v>
      </c>
    </row>
    <row r="7995" hidden="1">
      <c r="A7995" s="102" t="s">
        <v>3063</v>
      </c>
      <c r="B7995" s="102" t="s">
        <v>1005</v>
      </c>
      <c r="C7995" s="102" t="s">
        <v>1006</v>
      </c>
      <c r="D7995" s="191">
        <v>45967.0</v>
      </c>
      <c r="E7995" s="102" t="s">
        <v>327</v>
      </c>
      <c r="F7995" s="102" t="s">
        <v>327</v>
      </c>
    </row>
    <row r="7996" hidden="1">
      <c r="A7996" s="102" t="s">
        <v>3063</v>
      </c>
      <c r="B7996" s="102" t="s">
        <v>1003</v>
      </c>
      <c r="C7996" s="102" t="s">
        <v>1004</v>
      </c>
      <c r="D7996" s="191">
        <v>45967.0</v>
      </c>
      <c r="E7996" s="102" t="s">
        <v>327</v>
      </c>
      <c r="F7996" s="102" t="s">
        <v>327</v>
      </c>
    </row>
    <row r="7997" hidden="1">
      <c r="A7997" s="102" t="s">
        <v>3063</v>
      </c>
      <c r="B7997" s="102" t="s">
        <v>925</v>
      </c>
      <c r="C7997" s="102" t="s">
        <v>358</v>
      </c>
      <c r="D7997" s="191">
        <v>45967.0</v>
      </c>
      <c r="E7997" s="102" t="s">
        <v>327</v>
      </c>
      <c r="F7997" s="102" t="s">
        <v>327</v>
      </c>
    </row>
    <row r="7998" hidden="1">
      <c r="A7998" s="102" t="s">
        <v>3063</v>
      </c>
      <c r="B7998" s="102" t="s">
        <v>830</v>
      </c>
      <c r="C7998" s="102" t="s">
        <v>831</v>
      </c>
      <c r="D7998" s="191">
        <v>45967.0</v>
      </c>
      <c r="E7998" s="102" t="s">
        <v>327</v>
      </c>
      <c r="F7998" s="102" t="s">
        <v>327</v>
      </c>
    </row>
    <row r="7999" hidden="1">
      <c r="A7999" s="102" t="s">
        <v>3063</v>
      </c>
      <c r="B7999" s="102" t="s">
        <v>626</v>
      </c>
      <c r="C7999" s="102" t="s">
        <v>627</v>
      </c>
      <c r="D7999" s="191">
        <v>45967.0</v>
      </c>
      <c r="E7999" s="102" t="s">
        <v>327</v>
      </c>
      <c r="F7999" s="102" t="s">
        <v>327</v>
      </c>
    </row>
    <row r="8000" hidden="1">
      <c r="A8000" s="102" t="s">
        <v>3063</v>
      </c>
      <c r="B8000" s="102" t="s">
        <v>405</v>
      </c>
      <c r="C8000" s="102" t="s">
        <v>406</v>
      </c>
      <c r="D8000" s="191">
        <v>45967.0</v>
      </c>
      <c r="E8000" s="102" t="s">
        <v>327</v>
      </c>
      <c r="F8000" s="102" t="s">
        <v>327</v>
      </c>
    </row>
    <row r="8001" hidden="1">
      <c r="A8001" s="102" t="s">
        <v>3136</v>
      </c>
      <c r="B8001" s="102" t="s">
        <v>1045</v>
      </c>
      <c r="C8001" s="102" t="s">
        <v>1046</v>
      </c>
      <c r="D8001" s="191">
        <v>45967.0</v>
      </c>
      <c r="E8001" s="102" t="s">
        <v>141</v>
      </c>
      <c r="F8001" s="102" t="s">
        <v>141</v>
      </c>
    </row>
    <row r="8002" hidden="1">
      <c r="A8002" s="102" t="s">
        <v>3136</v>
      </c>
      <c r="B8002" s="102" t="s">
        <v>1039</v>
      </c>
      <c r="C8002" s="102" t="s">
        <v>1040</v>
      </c>
      <c r="D8002" s="191">
        <v>45967.0</v>
      </c>
      <c r="E8002" s="102" t="s">
        <v>141</v>
      </c>
      <c r="F8002" s="102" t="s">
        <v>141</v>
      </c>
    </row>
    <row r="8003" hidden="1">
      <c r="A8003" s="102" t="s">
        <v>3136</v>
      </c>
      <c r="B8003" s="102" t="s">
        <v>984</v>
      </c>
      <c r="C8003" s="102" t="s">
        <v>985</v>
      </c>
      <c r="D8003" s="191">
        <v>45967.0</v>
      </c>
      <c r="E8003" s="102" t="s">
        <v>141</v>
      </c>
      <c r="F8003" s="102" t="s">
        <v>141</v>
      </c>
    </row>
    <row r="8004" hidden="1">
      <c r="A8004" s="102" t="s">
        <v>3136</v>
      </c>
      <c r="B8004" s="102" t="s">
        <v>768</v>
      </c>
      <c r="C8004" s="102" t="s">
        <v>769</v>
      </c>
      <c r="D8004" s="191">
        <v>45967.0</v>
      </c>
      <c r="E8004" s="102" t="s">
        <v>141</v>
      </c>
      <c r="F8004" s="102" t="s">
        <v>141</v>
      </c>
    </row>
    <row r="8005" hidden="1">
      <c r="A8005" s="102" t="s">
        <v>3136</v>
      </c>
      <c r="B8005" s="102" t="s">
        <v>719</v>
      </c>
      <c r="C8005" s="102" t="s">
        <v>720</v>
      </c>
      <c r="D8005" s="191">
        <v>45967.0</v>
      </c>
      <c r="E8005" s="102" t="s">
        <v>141</v>
      </c>
      <c r="F8005" s="102" t="s">
        <v>141</v>
      </c>
    </row>
    <row r="8006" hidden="1">
      <c r="A8006" s="102" t="s">
        <v>3136</v>
      </c>
      <c r="B8006" s="102" t="s">
        <v>160</v>
      </c>
      <c r="C8006" s="102" t="s">
        <v>161</v>
      </c>
      <c r="D8006" s="191">
        <v>45967.0</v>
      </c>
      <c r="E8006" s="102" t="s">
        <v>141</v>
      </c>
      <c r="F8006" s="102" t="s">
        <v>141</v>
      </c>
    </row>
    <row r="8007" hidden="1">
      <c r="A8007" s="102" t="s">
        <v>3136</v>
      </c>
      <c r="B8007" s="102" t="s">
        <v>147</v>
      </c>
      <c r="C8007" s="102" t="s">
        <v>148</v>
      </c>
      <c r="D8007" s="191">
        <v>45967.0</v>
      </c>
      <c r="E8007" s="102" t="s">
        <v>141</v>
      </c>
      <c r="F8007" s="102" t="s">
        <v>141</v>
      </c>
    </row>
    <row r="8008" hidden="1">
      <c r="A8008" s="102" t="s">
        <v>3105</v>
      </c>
      <c r="B8008" s="102" t="s">
        <v>1034</v>
      </c>
      <c r="C8008" s="102" t="s">
        <v>1035</v>
      </c>
      <c r="D8008" s="191">
        <v>45997.0</v>
      </c>
      <c r="E8008" s="102" t="s">
        <v>293</v>
      </c>
      <c r="F8008" s="102" t="s">
        <v>293</v>
      </c>
    </row>
    <row r="8009" hidden="1">
      <c r="A8009" s="102" t="s">
        <v>3105</v>
      </c>
      <c r="B8009" s="102" t="s">
        <v>1031</v>
      </c>
      <c r="C8009" s="102" t="s">
        <v>1032</v>
      </c>
      <c r="D8009" s="191">
        <v>45997.0</v>
      </c>
      <c r="E8009" s="102" t="s">
        <v>293</v>
      </c>
      <c r="F8009" s="102" t="s">
        <v>293</v>
      </c>
    </row>
    <row r="8010" hidden="1">
      <c r="A8010" s="102" t="s">
        <v>3105</v>
      </c>
      <c r="B8010" s="102" t="s">
        <v>1022</v>
      </c>
      <c r="C8010" s="102" t="s">
        <v>1023</v>
      </c>
      <c r="D8010" s="191">
        <v>45997.0</v>
      </c>
      <c r="E8010" s="102" t="s">
        <v>293</v>
      </c>
      <c r="F8010" s="102" t="s">
        <v>293</v>
      </c>
    </row>
    <row r="8011" hidden="1">
      <c r="A8011" s="102" t="s">
        <v>3105</v>
      </c>
      <c r="B8011" s="102" t="s">
        <v>1007</v>
      </c>
      <c r="C8011" s="102" t="s">
        <v>1008</v>
      </c>
      <c r="D8011" s="191">
        <v>45997.0</v>
      </c>
      <c r="E8011" s="102" t="s">
        <v>293</v>
      </c>
      <c r="F8011" s="102" t="s">
        <v>293</v>
      </c>
    </row>
    <row r="8012" hidden="1">
      <c r="A8012" s="102" t="s">
        <v>3105</v>
      </c>
      <c r="B8012" s="102" t="s">
        <v>965</v>
      </c>
      <c r="C8012" s="102" t="s">
        <v>966</v>
      </c>
      <c r="D8012" s="191">
        <v>45997.0</v>
      </c>
      <c r="E8012" s="102" t="s">
        <v>293</v>
      </c>
      <c r="F8012" s="102" t="s">
        <v>293</v>
      </c>
    </row>
    <row r="8013" hidden="1">
      <c r="A8013" s="102" t="s">
        <v>3105</v>
      </c>
      <c r="B8013" s="102" t="s">
        <v>958</v>
      </c>
      <c r="C8013" s="102" t="s">
        <v>959</v>
      </c>
      <c r="D8013" s="191">
        <v>45997.0</v>
      </c>
      <c r="E8013" s="102" t="s">
        <v>293</v>
      </c>
      <c r="F8013" s="102" t="s">
        <v>293</v>
      </c>
    </row>
    <row r="8014" hidden="1">
      <c r="A8014" s="102" t="s">
        <v>3105</v>
      </c>
      <c r="B8014" s="102" t="s">
        <v>955</v>
      </c>
      <c r="C8014" s="102" t="s">
        <v>956</v>
      </c>
      <c r="D8014" s="191">
        <v>45997.0</v>
      </c>
      <c r="E8014" s="102" t="s">
        <v>293</v>
      </c>
      <c r="F8014" s="102" t="s">
        <v>293</v>
      </c>
    </row>
    <row r="8015" hidden="1">
      <c r="A8015" s="102" t="s">
        <v>3128</v>
      </c>
      <c r="B8015" s="102" t="s">
        <v>909</v>
      </c>
      <c r="C8015" s="102" t="s">
        <v>910</v>
      </c>
      <c r="D8015" s="102" t="s">
        <v>3065</v>
      </c>
      <c r="E8015" s="102" t="s">
        <v>50</v>
      </c>
      <c r="F8015" s="102" t="s">
        <v>50</v>
      </c>
    </row>
    <row r="8016" hidden="1">
      <c r="A8016" s="102" t="s">
        <v>3128</v>
      </c>
      <c r="B8016" s="102" t="s">
        <v>783</v>
      </c>
      <c r="C8016" s="102" t="s">
        <v>784</v>
      </c>
      <c r="D8016" s="102" t="s">
        <v>3065</v>
      </c>
      <c r="E8016" s="102" t="s">
        <v>50</v>
      </c>
      <c r="F8016" s="102" t="s">
        <v>50</v>
      </c>
    </row>
    <row r="8017" hidden="1">
      <c r="A8017" s="102" t="s">
        <v>3128</v>
      </c>
      <c r="B8017" s="102" t="s">
        <v>665</v>
      </c>
      <c r="C8017" s="102" t="s">
        <v>666</v>
      </c>
      <c r="D8017" s="102" t="s">
        <v>3065</v>
      </c>
      <c r="E8017" s="102" t="s">
        <v>50</v>
      </c>
      <c r="F8017" s="102" t="s">
        <v>50</v>
      </c>
    </row>
    <row r="8018" hidden="1">
      <c r="A8018" s="102" t="s">
        <v>3128</v>
      </c>
      <c r="B8018" s="102" t="s">
        <v>183</v>
      </c>
      <c r="C8018" s="102" t="s">
        <v>184</v>
      </c>
      <c r="D8018" s="102" t="s">
        <v>3065</v>
      </c>
      <c r="E8018" s="102" t="s">
        <v>50</v>
      </c>
      <c r="F8018" s="102" t="s">
        <v>50</v>
      </c>
    </row>
    <row r="8019" hidden="1">
      <c r="A8019" s="102" t="s">
        <v>3128</v>
      </c>
      <c r="B8019" s="102" t="s">
        <v>174</v>
      </c>
      <c r="C8019" s="102" t="s">
        <v>175</v>
      </c>
      <c r="D8019" s="102" t="s">
        <v>3065</v>
      </c>
      <c r="E8019" s="102" t="s">
        <v>50</v>
      </c>
      <c r="F8019" s="102" t="s">
        <v>50</v>
      </c>
    </row>
    <row r="8020" hidden="1">
      <c r="A8020" s="102" t="s">
        <v>3128</v>
      </c>
      <c r="B8020" s="102" t="s">
        <v>171</v>
      </c>
      <c r="C8020" s="102" t="s">
        <v>172</v>
      </c>
      <c r="D8020" s="102" t="s">
        <v>3065</v>
      </c>
      <c r="E8020" s="102" t="s">
        <v>50</v>
      </c>
      <c r="F8020" s="102" t="s">
        <v>50</v>
      </c>
    </row>
    <row r="8021" hidden="1">
      <c r="A8021" s="102" t="s">
        <v>3128</v>
      </c>
      <c r="B8021" s="102" t="s">
        <v>135</v>
      </c>
      <c r="C8021" s="102" t="s">
        <v>136</v>
      </c>
      <c r="D8021" s="102" t="s">
        <v>3065</v>
      </c>
      <c r="E8021" s="102" t="s">
        <v>114</v>
      </c>
      <c r="F8021" s="102" t="s">
        <v>50</v>
      </c>
    </row>
    <row r="8022" hidden="1">
      <c r="A8022" s="102" t="s">
        <v>3128</v>
      </c>
      <c r="B8022" s="102" t="s">
        <v>48</v>
      </c>
      <c r="C8022" s="102" t="s">
        <v>49</v>
      </c>
      <c r="D8022" s="102" t="s">
        <v>3065</v>
      </c>
      <c r="E8022" s="102" t="s">
        <v>50</v>
      </c>
      <c r="F8022" s="102" t="s">
        <v>50</v>
      </c>
    </row>
    <row r="8023" hidden="1">
      <c r="A8023" s="102" t="s">
        <v>3064</v>
      </c>
      <c r="B8023" s="102" t="s">
        <v>1043</v>
      </c>
      <c r="C8023" s="102" t="s">
        <v>1044</v>
      </c>
      <c r="D8023" s="102" t="s">
        <v>3065</v>
      </c>
      <c r="E8023" s="102" t="s">
        <v>327</v>
      </c>
      <c r="F8023" s="102" t="s">
        <v>327</v>
      </c>
    </row>
    <row r="8024" hidden="1">
      <c r="A8024" s="102" t="s">
        <v>3064</v>
      </c>
      <c r="B8024" s="102" t="s">
        <v>1041</v>
      </c>
      <c r="C8024" s="102" t="s">
        <v>1042</v>
      </c>
      <c r="D8024" s="102" t="s">
        <v>3065</v>
      </c>
      <c r="E8024" s="102" t="s">
        <v>327</v>
      </c>
      <c r="F8024" s="102" t="s">
        <v>327</v>
      </c>
    </row>
    <row r="8025" hidden="1">
      <c r="A8025" s="102" t="s">
        <v>3064</v>
      </c>
      <c r="B8025" s="102" t="s">
        <v>1025</v>
      </c>
      <c r="C8025" s="102" t="s">
        <v>1026</v>
      </c>
      <c r="D8025" s="102" t="s">
        <v>3065</v>
      </c>
      <c r="E8025" s="102" t="s">
        <v>327</v>
      </c>
      <c r="F8025" s="102" t="s">
        <v>327</v>
      </c>
    </row>
    <row r="8026" hidden="1">
      <c r="A8026" s="102" t="s">
        <v>3064</v>
      </c>
      <c r="B8026" s="102" t="s">
        <v>1010</v>
      </c>
      <c r="C8026" s="102" t="s">
        <v>44</v>
      </c>
      <c r="D8026" s="102" t="s">
        <v>3065</v>
      </c>
      <c r="E8026" s="102" t="s">
        <v>327</v>
      </c>
      <c r="F8026" s="102" t="s">
        <v>327</v>
      </c>
    </row>
    <row r="8027" hidden="1">
      <c r="A8027" s="102" t="s">
        <v>3064</v>
      </c>
      <c r="B8027" s="102" t="s">
        <v>1005</v>
      </c>
      <c r="C8027" s="102" t="s">
        <v>1006</v>
      </c>
      <c r="D8027" s="102" t="s">
        <v>3065</v>
      </c>
      <c r="E8027" s="102" t="s">
        <v>327</v>
      </c>
      <c r="F8027" s="102" t="s">
        <v>327</v>
      </c>
    </row>
    <row r="8028" hidden="1">
      <c r="A8028" s="102" t="s">
        <v>3064</v>
      </c>
      <c r="B8028" s="102" t="s">
        <v>1003</v>
      </c>
      <c r="C8028" s="102" t="s">
        <v>1004</v>
      </c>
      <c r="D8028" s="102" t="s">
        <v>3065</v>
      </c>
      <c r="E8028" s="102" t="s">
        <v>327</v>
      </c>
      <c r="F8028" s="102" t="s">
        <v>327</v>
      </c>
    </row>
    <row r="8029" hidden="1">
      <c r="A8029" s="102" t="s">
        <v>3064</v>
      </c>
      <c r="B8029" s="102" t="s">
        <v>925</v>
      </c>
      <c r="C8029" s="102" t="s">
        <v>358</v>
      </c>
      <c r="D8029" s="102" t="s">
        <v>3065</v>
      </c>
      <c r="E8029" s="102" t="s">
        <v>327</v>
      </c>
      <c r="F8029" s="102" t="s">
        <v>327</v>
      </c>
    </row>
    <row r="8030" hidden="1">
      <c r="A8030" s="102" t="s">
        <v>3064</v>
      </c>
      <c r="B8030" s="102" t="s">
        <v>892</v>
      </c>
      <c r="C8030" s="102" t="s">
        <v>893</v>
      </c>
      <c r="D8030" s="102" t="s">
        <v>3065</v>
      </c>
      <c r="E8030" s="102" t="s">
        <v>327</v>
      </c>
      <c r="F8030" s="102" t="s">
        <v>327</v>
      </c>
    </row>
    <row r="8031" hidden="1">
      <c r="A8031" s="102" t="s">
        <v>3064</v>
      </c>
      <c r="B8031" s="102" t="s">
        <v>830</v>
      </c>
      <c r="C8031" s="102" t="s">
        <v>831</v>
      </c>
      <c r="D8031" s="102" t="s">
        <v>3065</v>
      </c>
      <c r="E8031" s="102" t="s">
        <v>327</v>
      </c>
      <c r="F8031" s="102" t="s">
        <v>327</v>
      </c>
    </row>
    <row r="8032" hidden="1">
      <c r="A8032" s="102" t="s">
        <v>3064</v>
      </c>
      <c r="B8032" s="102" t="s">
        <v>626</v>
      </c>
      <c r="C8032" s="102" t="s">
        <v>627</v>
      </c>
      <c r="D8032" s="102" t="s">
        <v>3065</v>
      </c>
      <c r="E8032" s="102" t="s">
        <v>327</v>
      </c>
      <c r="F8032" s="102" t="s">
        <v>327</v>
      </c>
    </row>
    <row r="8033" hidden="1">
      <c r="A8033" s="102" t="s">
        <v>3064</v>
      </c>
      <c r="B8033" s="102" t="s">
        <v>405</v>
      </c>
      <c r="C8033" s="102" t="s">
        <v>406</v>
      </c>
      <c r="D8033" s="102" t="s">
        <v>3065</v>
      </c>
      <c r="E8033" s="102" t="s">
        <v>327</v>
      </c>
      <c r="F8033" s="102" t="s">
        <v>327</v>
      </c>
    </row>
    <row r="8034" hidden="1">
      <c r="A8034" s="102" t="s">
        <v>3064</v>
      </c>
      <c r="B8034" s="102" t="s">
        <v>333</v>
      </c>
      <c r="C8034" s="102" t="s">
        <v>268</v>
      </c>
      <c r="D8034" s="102" t="s">
        <v>3065</v>
      </c>
      <c r="E8034" s="102" t="s">
        <v>327</v>
      </c>
      <c r="F8034" s="102" t="s">
        <v>327</v>
      </c>
    </row>
    <row r="8035" hidden="1">
      <c r="A8035" s="102" t="s">
        <v>3088</v>
      </c>
      <c r="B8035" s="102" t="s">
        <v>997</v>
      </c>
      <c r="C8035" s="102" t="s">
        <v>998</v>
      </c>
      <c r="D8035" s="102" t="s">
        <v>3065</v>
      </c>
      <c r="E8035" s="102" t="s">
        <v>453</v>
      </c>
      <c r="F8035" s="102" t="s">
        <v>453</v>
      </c>
    </row>
    <row r="8036" hidden="1">
      <c r="A8036" s="102" t="s">
        <v>3088</v>
      </c>
      <c r="B8036" s="102" t="s">
        <v>949</v>
      </c>
      <c r="C8036" s="102" t="s">
        <v>950</v>
      </c>
      <c r="D8036" s="102" t="s">
        <v>3065</v>
      </c>
      <c r="E8036" s="102" t="s">
        <v>453</v>
      </c>
      <c r="F8036" s="102" t="s">
        <v>453</v>
      </c>
    </row>
    <row r="8037" hidden="1">
      <c r="A8037" s="102" t="s">
        <v>3088</v>
      </c>
      <c r="B8037" s="102" t="s">
        <v>932</v>
      </c>
      <c r="C8037" s="102" t="s">
        <v>933</v>
      </c>
      <c r="D8037" s="102" t="s">
        <v>3065</v>
      </c>
      <c r="E8037" s="102" t="s">
        <v>453</v>
      </c>
      <c r="F8037" s="102" t="s">
        <v>453</v>
      </c>
    </row>
    <row r="8038" hidden="1">
      <c r="A8038" s="102" t="s">
        <v>3088</v>
      </c>
      <c r="B8038" s="102" t="s">
        <v>916</v>
      </c>
      <c r="C8038" s="102" t="s">
        <v>917</v>
      </c>
      <c r="D8038" s="102" t="s">
        <v>3065</v>
      </c>
      <c r="E8038" s="102" t="s">
        <v>453</v>
      </c>
      <c r="F8038" s="102" t="s">
        <v>453</v>
      </c>
    </row>
    <row r="8039" hidden="1">
      <c r="A8039" s="102" t="s">
        <v>3088</v>
      </c>
      <c r="B8039" s="102" t="s">
        <v>873</v>
      </c>
      <c r="C8039" s="102" t="s">
        <v>874</v>
      </c>
      <c r="D8039" s="102" t="s">
        <v>3065</v>
      </c>
      <c r="E8039" s="102" t="s">
        <v>453</v>
      </c>
      <c r="F8039" s="102" t="s">
        <v>453</v>
      </c>
    </row>
    <row r="8040" hidden="1">
      <c r="A8040" s="102" t="s">
        <v>3088</v>
      </c>
      <c r="B8040" s="102" t="s">
        <v>810</v>
      </c>
      <c r="C8040" s="102" t="s">
        <v>811</v>
      </c>
      <c r="D8040" s="102" t="s">
        <v>3065</v>
      </c>
      <c r="E8040" s="102" t="s">
        <v>453</v>
      </c>
      <c r="F8040" s="102" t="s">
        <v>453</v>
      </c>
    </row>
    <row r="8041" hidden="1">
      <c r="A8041" s="102" t="s">
        <v>3088</v>
      </c>
      <c r="B8041" s="102" t="s">
        <v>544</v>
      </c>
      <c r="C8041" s="102" t="s">
        <v>545</v>
      </c>
      <c r="D8041" s="175" t="s">
        <v>3065</v>
      </c>
      <c r="E8041" s="102" t="s">
        <v>453</v>
      </c>
      <c r="F8041" s="102" t="s">
        <v>453</v>
      </c>
    </row>
    <row r="8042" hidden="1">
      <c r="A8042" s="102" t="s">
        <v>3088</v>
      </c>
      <c r="B8042" s="102" t="s">
        <v>541</v>
      </c>
      <c r="C8042" s="102" t="s">
        <v>542</v>
      </c>
      <c r="D8042" s="102" t="s">
        <v>3065</v>
      </c>
      <c r="E8042" s="102" t="s">
        <v>453</v>
      </c>
      <c r="F8042" s="102" t="s">
        <v>453</v>
      </c>
    </row>
    <row r="8043" hidden="1">
      <c r="A8043" s="102" t="s">
        <v>3088</v>
      </c>
      <c r="B8043" s="102" t="s">
        <v>538</v>
      </c>
      <c r="C8043" s="102" t="s">
        <v>539</v>
      </c>
      <c r="D8043" s="102" t="s">
        <v>3065</v>
      </c>
      <c r="E8043" s="102" t="s">
        <v>453</v>
      </c>
      <c r="F8043" s="102" t="s">
        <v>453</v>
      </c>
    </row>
    <row r="8044" hidden="1">
      <c r="A8044" s="102" t="s">
        <v>3088</v>
      </c>
      <c r="B8044" s="102" t="s">
        <v>526</v>
      </c>
      <c r="C8044" s="102" t="s">
        <v>527</v>
      </c>
      <c r="D8044" s="102" t="s">
        <v>3065</v>
      </c>
      <c r="E8044" s="102" t="s">
        <v>453</v>
      </c>
      <c r="F8044" s="102" t="s">
        <v>453</v>
      </c>
    </row>
    <row r="8045" hidden="1">
      <c r="A8045" s="102" t="s">
        <v>3088</v>
      </c>
      <c r="B8045" s="102" t="s">
        <v>464</v>
      </c>
      <c r="C8045" s="102" t="s">
        <v>465</v>
      </c>
      <c r="D8045" s="102" t="s">
        <v>3065</v>
      </c>
      <c r="E8045" s="102" t="s">
        <v>453</v>
      </c>
      <c r="F8045" s="102" t="s">
        <v>453</v>
      </c>
    </row>
    <row r="8046" hidden="1">
      <c r="A8046" s="102" t="s">
        <v>3088</v>
      </c>
      <c r="B8046" s="102" t="s">
        <v>458</v>
      </c>
      <c r="C8046" s="102" t="s">
        <v>459</v>
      </c>
      <c r="D8046" s="102" t="s">
        <v>3065</v>
      </c>
      <c r="E8046" s="102" t="s">
        <v>453</v>
      </c>
      <c r="F8046" s="102" t="s">
        <v>453</v>
      </c>
    </row>
    <row r="8047" hidden="1">
      <c r="A8047" s="102" t="s">
        <v>3088</v>
      </c>
      <c r="B8047" s="102" t="s">
        <v>451</v>
      </c>
      <c r="C8047" s="102" t="s">
        <v>452</v>
      </c>
      <c r="D8047" s="102" t="s">
        <v>3065</v>
      </c>
      <c r="E8047" s="102" t="s">
        <v>453</v>
      </c>
      <c r="F8047" s="102" t="s">
        <v>453</v>
      </c>
    </row>
    <row r="8048" hidden="1">
      <c r="A8048" s="102" t="s">
        <v>3145</v>
      </c>
      <c r="B8048" s="102" t="s">
        <v>987</v>
      </c>
      <c r="C8048" s="102" t="s">
        <v>988</v>
      </c>
      <c r="D8048" s="102" t="s">
        <v>3065</v>
      </c>
      <c r="E8048" s="102" t="s">
        <v>27</v>
      </c>
      <c r="F8048" s="102" t="s">
        <v>27</v>
      </c>
    </row>
    <row r="8049" hidden="1">
      <c r="A8049" s="102" t="s">
        <v>3145</v>
      </c>
      <c r="B8049" s="102" t="s">
        <v>338</v>
      </c>
      <c r="C8049" s="102" t="s">
        <v>339</v>
      </c>
      <c r="D8049" s="102" t="s">
        <v>3065</v>
      </c>
      <c r="E8049" s="102" t="s">
        <v>225</v>
      </c>
      <c r="F8049" s="102" t="s">
        <v>27</v>
      </c>
    </row>
    <row r="8050" hidden="1">
      <c r="A8050" s="102" t="s">
        <v>3145</v>
      </c>
      <c r="B8050" s="102" t="s">
        <v>79</v>
      </c>
      <c r="C8050" s="102" t="s">
        <v>80</v>
      </c>
      <c r="D8050" s="102" t="s">
        <v>3065</v>
      </c>
      <c r="E8050" s="102" t="s">
        <v>86</v>
      </c>
      <c r="F8050" s="102" t="s">
        <v>27</v>
      </c>
    </row>
    <row r="8051" hidden="1">
      <c r="A8051" s="102" t="s">
        <v>3145</v>
      </c>
      <c r="B8051" s="102" t="s">
        <v>69</v>
      </c>
      <c r="C8051" s="102" t="s">
        <v>70</v>
      </c>
      <c r="D8051" s="175" t="s">
        <v>3065</v>
      </c>
      <c r="E8051" s="102" t="s">
        <v>27</v>
      </c>
      <c r="F8051" s="102" t="s">
        <v>27</v>
      </c>
    </row>
    <row r="8052" hidden="1">
      <c r="A8052" s="102" t="s">
        <v>3145</v>
      </c>
      <c r="B8052" s="102" t="s">
        <v>57</v>
      </c>
      <c r="C8052" s="102" t="s">
        <v>58</v>
      </c>
      <c r="D8052" s="102" t="s">
        <v>3065</v>
      </c>
      <c r="E8052" s="102" t="s">
        <v>27</v>
      </c>
      <c r="F8052" s="102" t="s">
        <v>27</v>
      </c>
    </row>
    <row r="8053" hidden="1">
      <c r="A8053" s="102" t="s">
        <v>3145</v>
      </c>
      <c r="B8053" s="102" t="s">
        <v>53</v>
      </c>
      <c r="C8053" s="102" t="s">
        <v>54</v>
      </c>
      <c r="D8053" s="102" t="s">
        <v>3065</v>
      </c>
      <c r="E8053" s="102" t="s">
        <v>27</v>
      </c>
      <c r="F8053" s="102" t="s">
        <v>27</v>
      </c>
    </row>
    <row r="8054" hidden="1">
      <c r="A8054" s="102" t="s">
        <v>3145</v>
      </c>
      <c r="B8054" s="102" t="s">
        <v>43</v>
      </c>
      <c r="C8054" s="102" t="s">
        <v>44</v>
      </c>
      <c r="D8054" s="102" t="s">
        <v>3065</v>
      </c>
      <c r="E8054" s="102" t="s">
        <v>27</v>
      </c>
      <c r="F8054" s="102" t="s">
        <v>27</v>
      </c>
    </row>
    <row r="8055" hidden="1">
      <c r="A8055" s="102" t="s">
        <v>3145</v>
      </c>
      <c r="B8055" s="102" t="s">
        <v>31</v>
      </c>
      <c r="C8055" s="102" t="s">
        <v>32</v>
      </c>
      <c r="D8055" s="102" t="s">
        <v>3065</v>
      </c>
      <c r="E8055" s="102" t="s">
        <v>27</v>
      </c>
      <c r="F8055" s="102" t="s">
        <v>27</v>
      </c>
    </row>
    <row r="8056" hidden="1">
      <c r="A8056" s="102" t="s">
        <v>3145</v>
      </c>
      <c r="B8056" s="102" t="s">
        <v>23</v>
      </c>
      <c r="C8056" s="102" t="s">
        <v>25</v>
      </c>
      <c r="D8056" s="102" t="s">
        <v>3065</v>
      </c>
      <c r="E8056" s="102" t="s">
        <v>27</v>
      </c>
      <c r="F8056" s="102" t="s">
        <v>27</v>
      </c>
    </row>
    <row r="8057" hidden="1">
      <c r="A8057" s="102" t="s">
        <v>3161</v>
      </c>
      <c r="B8057" s="102" t="s">
        <v>854</v>
      </c>
      <c r="C8057" s="102" t="s">
        <v>855</v>
      </c>
      <c r="D8057" s="102" t="s">
        <v>3065</v>
      </c>
      <c r="E8057" s="102" t="s">
        <v>439</v>
      </c>
      <c r="F8057" s="102" t="s">
        <v>439</v>
      </c>
    </row>
    <row r="8058" hidden="1">
      <c r="A8058" s="102" t="s">
        <v>3161</v>
      </c>
      <c r="B8058" s="102" t="s">
        <v>808</v>
      </c>
      <c r="C8058" s="102" t="s">
        <v>809</v>
      </c>
      <c r="D8058" s="102" t="s">
        <v>3065</v>
      </c>
      <c r="E8058" s="102" t="s">
        <v>439</v>
      </c>
      <c r="F8058" s="102" t="s">
        <v>439</v>
      </c>
    </row>
    <row r="8059" hidden="1">
      <c r="A8059" s="102" t="s">
        <v>3161</v>
      </c>
      <c r="B8059" s="102" t="s">
        <v>681</v>
      </c>
      <c r="C8059" s="102" t="s">
        <v>682</v>
      </c>
      <c r="D8059" s="102" t="s">
        <v>3065</v>
      </c>
      <c r="E8059" s="102" t="s">
        <v>306</v>
      </c>
      <c r="F8059" s="102" t="s">
        <v>439</v>
      </c>
    </row>
    <row r="8060" hidden="1">
      <c r="A8060" s="102" t="s">
        <v>3153</v>
      </c>
      <c r="B8060" s="102" t="s">
        <v>1050</v>
      </c>
      <c r="C8060" s="102" t="s">
        <v>1051</v>
      </c>
      <c r="D8060" s="102" t="s">
        <v>3065</v>
      </c>
      <c r="E8060" s="102" t="s">
        <v>86</v>
      </c>
      <c r="F8060" s="102" t="s">
        <v>86</v>
      </c>
    </row>
    <row r="8061" hidden="1">
      <c r="A8061" s="102" t="s">
        <v>3153</v>
      </c>
      <c r="B8061" s="102" t="s">
        <v>992</v>
      </c>
      <c r="C8061" s="102" t="s">
        <v>993</v>
      </c>
      <c r="D8061" s="102" t="s">
        <v>3065</v>
      </c>
      <c r="E8061" s="102" t="s">
        <v>86</v>
      </c>
      <c r="F8061" s="102" t="s">
        <v>86</v>
      </c>
    </row>
    <row r="8062" hidden="1">
      <c r="A8062" s="102" t="s">
        <v>3153</v>
      </c>
      <c r="B8062" s="102" t="s">
        <v>919</v>
      </c>
      <c r="C8062" s="102" t="s">
        <v>920</v>
      </c>
      <c r="D8062" s="102" t="s">
        <v>3065</v>
      </c>
      <c r="E8062" s="102" t="s">
        <v>86</v>
      </c>
      <c r="F8062" s="102" t="s">
        <v>86</v>
      </c>
    </row>
    <row r="8063" hidden="1">
      <c r="A8063" s="102" t="s">
        <v>3153</v>
      </c>
      <c r="B8063" s="102" t="s">
        <v>880</v>
      </c>
      <c r="C8063" s="102" t="s">
        <v>881</v>
      </c>
      <c r="D8063" s="102" t="s">
        <v>3065</v>
      </c>
      <c r="E8063" s="102" t="s">
        <v>86</v>
      </c>
      <c r="F8063" s="102" t="s">
        <v>86</v>
      </c>
    </row>
    <row r="8064" hidden="1">
      <c r="A8064" s="102" t="s">
        <v>3153</v>
      </c>
      <c r="B8064" s="102" t="s">
        <v>135</v>
      </c>
      <c r="C8064" s="102" t="s">
        <v>136</v>
      </c>
      <c r="D8064" s="102" t="s">
        <v>3065</v>
      </c>
      <c r="E8064" s="102" t="s">
        <v>114</v>
      </c>
      <c r="F8064" s="102" t="s">
        <v>86</v>
      </c>
    </row>
    <row r="8065" hidden="1">
      <c r="A8065" s="102" t="s">
        <v>3153</v>
      </c>
      <c r="B8065" s="102" t="s">
        <v>96</v>
      </c>
      <c r="C8065" s="102" t="s">
        <v>97</v>
      </c>
      <c r="D8065" s="102" t="s">
        <v>3065</v>
      </c>
      <c r="E8065" s="102" t="s">
        <v>86</v>
      </c>
      <c r="F8065" s="102" t="s">
        <v>86</v>
      </c>
    </row>
    <row r="8066" hidden="1">
      <c r="A8066" s="102" t="s">
        <v>3055</v>
      </c>
      <c r="B8066" s="102" t="s">
        <v>1053</v>
      </c>
      <c r="C8066" s="102" t="s">
        <v>1054</v>
      </c>
      <c r="D8066" s="102" t="s">
        <v>3041</v>
      </c>
      <c r="E8066" s="102" t="s">
        <v>232</v>
      </c>
      <c r="F8066" s="102" t="s">
        <v>232</v>
      </c>
    </row>
    <row r="8067" hidden="1">
      <c r="A8067" s="102" t="s">
        <v>3055</v>
      </c>
      <c r="B8067" s="102" t="s">
        <v>1037</v>
      </c>
      <c r="C8067" s="102" t="s">
        <v>1038</v>
      </c>
      <c r="D8067" s="102" t="s">
        <v>3041</v>
      </c>
      <c r="E8067" s="102" t="s">
        <v>232</v>
      </c>
      <c r="F8067" s="102" t="s">
        <v>232</v>
      </c>
    </row>
    <row r="8068" hidden="1">
      <c r="A8068" s="102" t="s">
        <v>3055</v>
      </c>
      <c r="B8068" s="102" t="s">
        <v>888</v>
      </c>
      <c r="C8068" s="102" t="s">
        <v>889</v>
      </c>
      <c r="D8068" s="102" t="s">
        <v>3041</v>
      </c>
      <c r="E8068" s="102" t="s">
        <v>232</v>
      </c>
      <c r="F8068" s="102" t="s">
        <v>232</v>
      </c>
    </row>
    <row r="8069" hidden="1">
      <c r="A8069" s="102" t="s">
        <v>3055</v>
      </c>
      <c r="B8069" s="102" t="s">
        <v>878</v>
      </c>
      <c r="C8069" s="102" t="s">
        <v>879</v>
      </c>
      <c r="D8069" s="102" t="s">
        <v>3041</v>
      </c>
      <c r="E8069" s="102" t="s">
        <v>232</v>
      </c>
      <c r="F8069" s="102" t="s">
        <v>232</v>
      </c>
    </row>
    <row r="8070" hidden="1">
      <c r="A8070" s="102" t="s">
        <v>3055</v>
      </c>
      <c r="B8070" s="102" t="s">
        <v>330</v>
      </c>
      <c r="C8070" s="102" t="s">
        <v>331</v>
      </c>
      <c r="D8070" s="102" t="s">
        <v>3041</v>
      </c>
      <c r="E8070" s="102" t="s">
        <v>306</v>
      </c>
      <c r="F8070" s="102" t="s">
        <v>232</v>
      </c>
    </row>
    <row r="8071" hidden="1">
      <c r="A8071" s="102" t="s">
        <v>3055</v>
      </c>
      <c r="B8071" s="102" t="s">
        <v>323</v>
      </c>
      <c r="C8071" s="102" t="s">
        <v>324</v>
      </c>
      <c r="D8071" s="102" t="s">
        <v>3041</v>
      </c>
      <c r="E8071" s="102" t="s">
        <v>232</v>
      </c>
      <c r="F8071" s="102" t="s">
        <v>232</v>
      </c>
    </row>
    <row r="8072" hidden="1">
      <c r="A8072" s="102" t="s">
        <v>3055</v>
      </c>
      <c r="B8072" s="102" t="s">
        <v>315</v>
      </c>
      <c r="C8072" s="102" t="s">
        <v>316</v>
      </c>
      <c r="D8072" s="102" t="s">
        <v>3041</v>
      </c>
      <c r="E8072" s="102" t="s">
        <v>232</v>
      </c>
      <c r="F8072" s="102" t="s">
        <v>232</v>
      </c>
    </row>
    <row r="8073" hidden="1">
      <c r="A8073" s="102" t="s">
        <v>3055</v>
      </c>
      <c r="B8073" s="102" t="s">
        <v>304</v>
      </c>
      <c r="C8073" s="102" t="s">
        <v>305</v>
      </c>
      <c r="D8073" s="102" t="s">
        <v>3041</v>
      </c>
      <c r="E8073" s="102" t="s">
        <v>232</v>
      </c>
      <c r="F8073" s="102" t="s">
        <v>232</v>
      </c>
    </row>
    <row r="8074" hidden="1">
      <c r="A8074" s="102" t="s">
        <v>3055</v>
      </c>
      <c r="B8074" s="102" t="s">
        <v>298</v>
      </c>
      <c r="C8074" s="102" t="s">
        <v>299</v>
      </c>
      <c r="D8074" s="102" t="s">
        <v>3041</v>
      </c>
      <c r="E8074" s="102" t="s">
        <v>232</v>
      </c>
      <c r="F8074" s="102" t="s">
        <v>232</v>
      </c>
    </row>
    <row r="8075" hidden="1">
      <c r="A8075" s="102" t="s">
        <v>3055</v>
      </c>
      <c r="B8075" s="102" t="s">
        <v>271</v>
      </c>
      <c r="C8075" s="102" t="s">
        <v>272</v>
      </c>
      <c r="D8075" s="102" t="s">
        <v>3041</v>
      </c>
      <c r="E8075" s="102" t="s">
        <v>232</v>
      </c>
      <c r="F8075" s="102" t="s">
        <v>232</v>
      </c>
    </row>
    <row r="8076" hidden="1">
      <c r="A8076" s="102" t="s">
        <v>3096</v>
      </c>
      <c r="B8076" s="102" t="s">
        <v>1058</v>
      </c>
      <c r="C8076" s="102" t="s">
        <v>1059</v>
      </c>
      <c r="D8076" s="102" t="s">
        <v>3041</v>
      </c>
      <c r="E8076" s="102" t="s">
        <v>472</v>
      </c>
      <c r="F8076" s="102" t="s">
        <v>472</v>
      </c>
    </row>
    <row r="8077" hidden="1">
      <c r="A8077" s="102" t="s">
        <v>3096</v>
      </c>
      <c r="B8077" s="102" t="s">
        <v>707</v>
      </c>
      <c r="C8077" s="102" t="s">
        <v>708</v>
      </c>
      <c r="D8077" s="102" t="s">
        <v>3041</v>
      </c>
      <c r="E8077" s="102" t="s">
        <v>472</v>
      </c>
      <c r="F8077" s="102" t="s">
        <v>472</v>
      </c>
    </row>
    <row r="8078" hidden="1">
      <c r="A8078" s="102" t="s">
        <v>3096</v>
      </c>
      <c r="B8078" s="102" t="s">
        <v>687</v>
      </c>
      <c r="C8078" s="102" t="s">
        <v>688</v>
      </c>
      <c r="D8078" s="102" t="s">
        <v>3041</v>
      </c>
      <c r="E8078" s="102" t="s">
        <v>472</v>
      </c>
      <c r="F8078" s="102" t="s">
        <v>472</v>
      </c>
    </row>
    <row r="8079" hidden="1">
      <c r="A8079" s="102" t="s">
        <v>3096</v>
      </c>
      <c r="B8079" s="102" t="s">
        <v>561</v>
      </c>
      <c r="C8079" s="102" t="s">
        <v>562</v>
      </c>
      <c r="D8079" s="102" t="s">
        <v>3041</v>
      </c>
      <c r="E8079" s="102" t="s">
        <v>472</v>
      </c>
      <c r="F8079" s="102" t="s">
        <v>472</v>
      </c>
    </row>
    <row r="8080" hidden="1">
      <c r="A8080" s="102" t="s">
        <v>3096</v>
      </c>
      <c r="B8080" s="102" t="s">
        <v>514</v>
      </c>
      <c r="C8080" s="102" t="s">
        <v>515</v>
      </c>
      <c r="D8080" s="102" t="s">
        <v>3041</v>
      </c>
      <c r="E8080" s="102" t="s">
        <v>472</v>
      </c>
      <c r="F8080" s="102" t="s">
        <v>472</v>
      </c>
    </row>
    <row r="8081" hidden="1">
      <c r="A8081" s="102" t="s">
        <v>3096</v>
      </c>
      <c r="B8081" s="102" t="s">
        <v>508</v>
      </c>
      <c r="C8081" s="102" t="s">
        <v>509</v>
      </c>
      <c r="D8081" s="102" t="s">
        <v>3041</v>
      </c>
      <c r="E8081" s="102" t="s">
        <v>472</v>
      </c>
      <c r="F8081" s="102" t="s">
        <v>472</v>
      </c>
    </row>
    <row r="8082" hidden="1">
      <c r="A8082" s="102" t="s">
        <v>3096</v>
      </c>
      <c r="B8082" s="102" t="s">
        <v>504</v>
      </c>
      <c r="C8082" s="102" t="s">
        <v>505</v>
      </c>
      <c r="D8082" s="102" t="s">
        <v>3041</v>
      </c>
      <c r="E8082" s="102" t="s">
        <v>472</v>
      </c>
      <c r="F8082" s="102" t="s">
        <v>472</v>
      </c>
    </row>
    <row r="8083" hidden="1">
      <c r="A8083" s="102" t="s">
        <v>3096</v>
      </c>
      <c r="B8083" s="102" t="s">
        <v>496</v>
      </c>
      <c r="C8083" s="102" t="s">
        <v>497</v>
      </c>
      <c r="D8083" s="102" t="s">
        <v>3041</v>
      </c>
      <c r="E8083" s="102" t="s">
        <v>472</v>
      </c>
      <c r="F8083" s="102" t="s">
        <v>472</v>
      </c>
    </row>
    <row r="8084" hidden="1">
      <c r="A8084" s="102" t="s">
        <v>3096</v>
      </c>
      <c r="B8084" s="102" t="s">
        <v>490</v>
      </c>
      <c r="C8084" s="102" t="s">
        <v>491</v>
      </c>
      <c r="D8084" s="102" t="s">
        <v>3041</v>
      </c>
      <c r="E8084" s="102" t="s">
        <v>472</v>
      </c>
      <c r="F8084" s="102" t="s">
        <v>472</v>
      </c>
    </row>
    <row r="8085" hidden="1">
      <c r="A8085" s="102" t="s">
        <v>3040</v>
      </c>
      <c r="B8085" s="102" t="s">
        <v>1000</v>
      </c>
      <c r="C8085" s="102" t="s">
        <v>1001</v>
      </c>
      <c r="D8085" s="102" t="s">
        <v>3041</v>
      </c>
      <c r="E8085" s="102" t="s">
        <v>225</v>
      </c>
      <c r="F8085" s="102" t="s">
        <v>225</v>
      </c>
    </row>
    <row r="8086" hidden="1">
      <c r="A8086" s="102" t="s">
        <v>3040</v>
      </c>
      <c r="B8086" s="102" t="s">
        <v>929</v>
      </c>
      <c r="C8086" s="102" t="s">
        <v>930</v>
      </c>
      <c r="D8086" s="102" t="s">
        <v>3041</v>
      </c>
      <c r="E8086" s="102" t="s">
        <v>225</v>
      </c>
      <c r="F8086" s="102" t="s">
        <v>225</v>
      </c>
    </row>
    <row r="8087" hidden="1">
      <c r="A8087" s="102" t="s">
        <v>3040</v>
      </c>
      <c r="B8087" s="102" t="s">
        <v>906</v>
      </c>
      <c r="C8087" s="102" t="s">
        <v>907</v>
      </c>
      <c r="D8087" s="102" t="s">
        <v>3041</v>
      </c>
      <c r="E8087" s="102" t="s">
        <v>225</v>
      </c>
      <c r="F8087" s="102" t="s">
        <v>225</v>
      </c>
    </row>
    <row r="8088" hidden="1">
      <c r="A8088" s="102" t="s">
        <v>3040</v>
      </c>
      <c r="B8088" s="102" t="s">
        <v>870</v>
      </c>
      <c r="C8088" s="102" t="s">
        <v>871</v>
      </c>
      <c r="D8088" s="102" t="s">
        <v>3041</v>
      </c>
      <c r="E8088" s="102" t="s">
        <v>225</v>
      </c>
      <c r="F8088" s="102" t="s">
        <v>225</v>
      </c>
    </row>
    <row r="8089" hidden="1">
      <c r="A8089" s="102" t="s">
        <v>3040</v>
      </c>
      <c r="B8089" s="102" t="s">
        <v>866</v>
      </c>
      <c r="C8089" s="102" t="s">
        <v>867</v>
      </c>
      <c r="D8089" s="102" t="s">
        <v>3041</v>
      </c>
      <c r="E8089" s="102" t="s">
        <v>225</v>
      </c>
      <c r="F8089" s="102" t="s">
        <v>225</v>
      </c>
    </row>
    <row r="8090" hidden="1">
      <c r="A8090" s="102" t="s">
        <v>3040</v>
      </c>
      <c r="B8090" s="102" t="s">
        <v>373</v>
      </c>
      <c r="C8090" s="102" t="s">
        <v>374</v>
      </c>
      <c r="D8090" s="102" t="s">
        <v>3041</v>
      </c>
      <c r="E8090" s="102" t="s">
        <v>225</v>
      </c>
      <c r="F8090" s="102" t="s">
        <v>225</v>
      </c>
    </row>
    <row r="8091" hidden="1">
      <c r="A8091" s="102" t="s">
        <v>3040</v>
      </c>
      <c r="B8091" s="102" t="s">
        <v>369</v>
      </c>
      <c r="C8091" s="102" t="s">
        <v>39</v>
      </c>
      <c r="D8091" s="102" t="s">
        <v>3041</v>
      </c>
      <c r="E8091" s="102" t="s">
        <v>225</v>
      </c>
      <c r="F8091" s="102" t="s">
        <v>225</v>
      </c>
    </row>
    <row r="8092" hidden="1">
      <c r="A8092" s="102" t="s">
        <v>3040</v>
      </c>
      <c r="B8092" s="102" t="s">
        <v>246</v>
      </c>
      <c r="C8092" s="102" t="s">
        <v>130</v>
      </c>
      <c r="D8092" s="102" t="s">
        <v>3041</v>
      </c>
      <c r="E8092" s="102" t="s">
        <v>225</v>
      </c>
      <c r="F8092" s="102" t="s">
        <v>225</v>
      </c>
    </row>
    <row r="8093" hidden="1">
      <c r="A8093" s="102" t="s">
        <v>3040</v>
      </c>
      <c r="B8093" s="102" t="s">
        <v>240</v>
      </c>
      <c r="C8093" s="102" t="s">
        <v>241</v>
      </c>
      <c r="D8093" s="102" t="s">
        <v>3041</v>
      </c>
      <c r="E8093" s="102" t="s">
        <v>225</v>
      </c>
      <c r="F8093" s="102" t="s">
        <v>225</v>
      </c>
    </row>
    <row r="8094" hidden="1">
      <c r="A8094" s="102" t="s">
        <v>3078</v>
      </c>
      <c r="B8094" s="102" t="s">
        <v>1028</v>
      </c>
      <c r="C8094" s="102" t="s">
        <v>1029</v>
      </c>
      <c r="D8094" s="102" t="s">
        <v>3043</v>
      </c>
      <c r="E8094" s="102" t="s">
        <v>439</v>
      </c>
      <c r="F8094" s="102" t="s">
        <v>306</v>
      </c>
    </row>
    <row r="8095" hidden="1">
      <c r="A8095" s="102" t="s">
        <v>3078</v>
      </c>
      <c r="B8095" s="102" t="s">
        <v>730</v>
      </c>
      <c r="C8095" s="102" t="s">
        <v>731</v>
      </c>
      <c r="D8095" s="102" t="s">
        <v>3043</v>
      </c>
      <c r="E8095" s="102" t="s">
        <v>306</v>
      </c>
      <c r="F8095" s="102" t="s">
        <v>306</v>
      </c>
    </row>
    <row r="8096" hidden="1">
      <c r="A8096" s="102" t="s">
        <v>3078</v>
      </c>
      <c r="B8096" s="102" t="s">
        <v>264</v>
      </c>
      <c r="C8096" s="102" t="s">
        <v>265</v>
      </c>
      <c r="D8096" s="102" t="s">
        <v>3043</v>
      </c>
      <c r="E8096" s="102" t="s">
        <v>232</v>
      </c>
      <c r="F8096" s="102" t="s">
        <v>306</v>
      </c>
    </row>
    <row r="8097" hidden="1">
      <c r="A8097" s="102" t="s">
        <v>3120</v>
      </c>
      <c r="B8097" s="102" t="s">
        <v>977</v>
      </c>
      <c r="C8097" s="102" t="s">
        <v>978</v>
      </c>
      <c r="D8097" s="102" t="s">
        <v>3043</v>
      </c>
      <c r="E8097" s="102" t="s">
        <v>114</v>
      </c>
      <c r="F8097" s="102" t="s">
        <v>114</v>
      </c>
    </row>
    <row r="8098" hidden="1">
      <c r="A8098" s="102" t="s">
        <v>3120</v>
      </c>
      <c r="B8098" s="102" t="s">
        <v>974</v>
      </c>
      <c r="C8098" s="102" t="s">
        <v>975</v>
      </c>
      <c r="D8098" s="102" t="s">
        <v>3043</v>
      </c>
      <c r="E8098" s="102" t="s">
        <v>114</v>
      </c>
      <c r="F8098" s="102" t="s">
        <v>114</v>
      </c>
    </row>
    <row r="8099" hidden="1">
      <c r="A8099" s="102" t="s">
        <v>3120</v>
      </c>
      <c r="B8099" s="102" t="s">
        <v>961</v>
      </c>
      <c r="C8099" s="102" t="s">
        <v>962</v>
      </c>
      <c r="D8099" s="102" t="s">
        <v>3043</v>
      </c>
      <c r="E8099" s="102" t="s">
        <v>114</v>
      </c>
      <c r="F8099" s="102" t="s">
        <v>114</v>
      </c>
    </row>
    <row r="8100" hidden="1">
      <c r="A8100" s="102" t="s">
        <v>3120</v>
      </c>
      <c r="B8100" s="102" t="s">
        <v>135</v>
      </c>
      <c r="C8100" s="102" t="s">
        <v>136</v>
      </c>
      <c r="D8100" s="102" t="s">
        <v>3043</v>
      </c>
      <c r="E8100" s="102" t="s">
        <v>114</v>
      </c>
      <c r="F8100" s="102" t="s">
        <v>114</v>
      </c>
    </row>
    <row r="8101" hidden="1">
      <c r="A8101" s="102" t="s">
        <v>3120</v>
      </c>
      <c r="B8101" s="102" t="s">
        <v>126</v>
      </c>
      <c r="C8101" s="102" t="s">
        <v>127</v>
      </c>
      <c r="D8101" s="102" t="s">
        <v>3043</v>
      </c>
      <c r="E8101" s="102" t="s">
        <v>114</v>
      </c>
      <c r="F8101" s="102" t="s">
        <v>114</v>
      </c>
    </row>
    <row r="8102" hidden="1">
      <c r="A8102" s="102" t="s">
        <v>3120</v>
      </c>
      <c r="B8102" s="102" t="s">
        <v>111</v>
      </c>
      <c r="C8102" s="102" t="s">
        <v>112</v>
      </c>
      <c r="D8102" s="102" t="s">
        <v>3043</v>
      </c>
      <c r="E8102" s="102" t="s">
        <v>114</v>
      </c>
      <c r="F8102" s="102" t="s">
        <v>114</v>
      </c>
    </row>
    <row r="8103" hidden="1">
      <c r="A8103" s="102" t="s">
        <v>3119</v>
      </c>
      <c r="B8103" s="102" t="s">
        <v>981</v>
      </c>
      <c r="C8103" s="102" t="s">
        <v>982</v>
      </c>
      <c r="D8103" s="102" t="s">
        <v>3041</v>
      </c>
      <c r="E8103" s="102" t="s">
        <v>114</v>
      </c>
      <c r="F8103" s="102" t="s">
        <v>114</v>
      </c>
    </row>
    <row r="8104" hidden="1">
      <c r="A8104" s="102" t="s">
        <v>3119</v>
      </c>
      <c r="B8104" s="102" t="s">
        <v>977</v>
      </c>
      <c r="C8104" s="102" t="s">
        <v>978</v>
      </c>
      <c r="D8104" s="102" t="s">
        <v>3041</v>
      </c>
      <c r="E8104" s="102" t="s">
        <v>114</v>
      </c>
      <c r="F8104" s="102" t="s">
        <v>114</v>
      </c>
    </row>
    <row r="8105" hidden="1">
      <c r="A8105" s="102" t="s">
        <v>3119</v>
      </c>
      <c r="B8105" s="102" t="s">
        <v>974</v>
      </c>
      <c r="C8105" s="102" t="s">
        <v>975</v>
      </c>
      <c r="D8105" s="102" t="s">
        <v>3041</v>
      </c>
      <c r="E8105" s="102" t="s">
        <v>114</v>
      </c>
      <c r="F8105" s="102" t="s">
        <v>114</v>
      </c>
    </row>
    <row r="8106" hidden="1">
      <c r="A8106" s="102" t="s">
        <v>3119</v>
      </c>
      <c r="B8106" s="102" t="s">
        <v>970</v>
      </c>
      <c r="C8106" s="102" t="s">
        <v>971</v>
      </c>
      <c r="D8106" s="102" t="s">
        <v>3041</v>
      </c>
      <c r="E8106" s="102" t="s">
        <v>114</v>
      </c>
      <c r="F8106" s="102" t="s">
        <v>114</v>
      </c>
    </row>
    <row r="8107" hidden="1">
      <c r="A8107" s="102" t="s">
        <v>3119</v>
      </c>
      <c r="B8107" s="102" t="s">
        <v>961</v>
      </c>
      <c r="C8107" s="102" t="s">
        <v>962</v>
      </c>
      <c r="D8107" s="102" t="s">
        <v>3041</v>
      </c>
      <c r="E8107" s="102" t="s">
        <v>114</v>
      </c>
      <c r="F8107" s="102" t="s">
        <v>114</v>
      </c>
    </row>
    <row r="8108" hidden="1">
      <c r="A8108" s="102" t="s">
        <v>3119</v>
      </c>
      <c r="B8108" s="102" t="s">
        <v>952</v>
      </c>
      <c r="C8108" s="102" t="s">
        <v>953</v>
      </c>
      <c r="D8108" s="102" t="s">
        <v>3041</v>
      </c>
      <c r="E8108" s="102" t="s">
        <v>114</v>
      </c>
      <c r="F8108" s="102" t="s">
        <v>114</v>
      </c>
    </row>
    <row r="8109" hidden="1">
      <c r="A8109" s="102" t="s">
        <v>3119</v>
      </c>
      <c r="B8109" s="102" t="s">
        <v>135</v>
      </c>
      <c r="C8109" s="102" t="s">
        <v>136</v>
      </c>
      <c r="D8109" s="102" t="s">
        <v>3041</v>
      </c>
      <c r="E8109" s="102" t="s">
        <v>114</v>
      </c>
      <c r="F8109" s="102" t="s">
        <v>114</v>
      </c>
    </row>
    <row r="8110" hidden="1">
      <c r="A8110" s="102" t="s">
        <v>3119</v>
      </c>
      <c r="B8110" s="102" t="s">
        <v>111</v>
      </c>
      <c r="C8110" s="102" t="s">
        <v>112</v>
      </c>
      <c r="D8110" s="102" t="s">
        <v>3041</v>
      </c>
      <c r="E8110" s="102" t="s">
        <v>114</v>
      </c>
      <c r="F8110" s="102" t="s">
        <v>114</v>
      </c>
    </row>
    <row r="8111" hidden="1">
      <c r="A8111" s="102" t="s">
        <v>3129</v>
      </c>
      <c r="B8111" s="102" t="s">
        <v>909</v>
      </c>
      <c r="C8111" s="102" t="s">
        <v>910</v>
      </c>
      <c r="D8111" s="102" t="s">
        <v>3043</v>
      </c>
      <c r="E8111" s="102" t="s">
        <v>50</v>
      </c>
      <c r="F8111" s="102" t="s">
        <v>50</v>
      </c>
    </row>
    <row r="8112" hidden="1">
      <c r="A8112" s="102" t="s">
        <v>3129</v>
      </c>
      <c r="B8112" s="102" t="s">
        <v>665</v>
      </c>
      <c r="C8112" s="102" t="s">
        <v>666</v>
      </c>
      <c r="D8112" s="102" t="s">
        <v>3043</v>
      </c>
      <c r="E8112" s="102" t="s">
        <v>50</v>
      </c>
      <c r="F8112" s="102" t="s">
        <v>50</v>
      </c>
    </row>
    <row r="8113" hidden="1">
      <c r="A8113" s="102" t="s">
        <v>3129</v>
      </c>
      <c r="B8113" s="102" t="s">
        <v>174</v>
      </c>
      <c r="C8113" s="102" t="s">
        <v>175</v>
      </c>
      <c r="D8113" s="102" t="s">
        <v>3043</v>
      </c>
      <c r="E8113" s="102" t="s">
        <v>50</v>
      </c>
      <c r="F8113" s="102" t="s">
        <v>50</v>
      </c>
    </row>
    <row r="8114" hidden="1">
      <c r="A8114" s="102" t="s">
        <v>3129</v>
      </c>
      <c r="B8114" s="102" t="s">
        <v>171</v>
      </c>
      <c r="C8114" s="102" t="s">
        <v>172</v>
      </c>
      <c r="D8114" s="102" t="s">
        <v>3043</v>
      </c>
      <c r="E8114" s="102" t="s">
        <v>50</v>
      </c>
      <c r="F8114" s="102" t="s">
        <v>50</v>
      </c>
    </row>
    <row r="8115" hidden="1">
      <c r="A8115" s="102" t="s">
        <v>3042</v>
      </c>
      <c r="B8115" s="102" t="s">
        <v>1000</v>
      </c>
      <c r="C8115" s="102" t="s">
        <v>1001</v>
      </c>
      <c r="D8115" s="102" t="s">
        <v>3043</v>
      </c>
      <c r="E8115" s="102" t="s">
        <v>225</v>
      </c>
      <c r="F8115" s="102" t="s">
        <v>225</v>
      </c>
    </row>
    <row r="8116" hidden="1">
      <c r="A8116" s="102" t="s">
        <v>3042</v>
      </c>
      <c r="B8116" s="102" t="s">
        <v>929</v>
      </c>
      <c r="C8116" s="102" t="s">
        <v>930</v>
      </c>
      <c r="D8116" s="102" t="s">
        <v>3043</v>
      </c>
      <c r="E8116" s="102" t="s">
        <v>225</v>
      </c>
      <c r="F8116" s="102" t="s">
        <v>225</v>
      </c>
    </row>
    <row r="8117" hidden="1">
      <c r="A8117" s="102" t="s">
        <v>3042</v>
      </c>
      <c r="B8117" s="102" t="s">
        <v>906</v>
      </c>
      <c r="C8117" s="102" t="s">
        <v>907</v>
      </c>
      <c r="D8117" s="102" t="s">
        <v>3043</v>
      </c>
      <c r="E8117" s="102" t="s">
        <v>225</v>
      </c>
      <c r="F8117" s="102" t="s">
        <v>225</v>
      </c>
    </row>
    <row r="8118" hidden="1">
      <c r="A8118" s="102" t="s">
        <v>3042</v>
      </c>
      <c r="B8118" s="102" t="s">
        <v>866</v>
      </c>
      <c r="C8118" s="102" t="s">
        <v>867</v>
      </c>
      <c r="D8118" s="102" t="s">
        <v>3043</v>
      </c>
      <c r="E8118" s="102" t="s">
        <v>225</v>
      </c>
      <c r="F8118" s="102" t="s">
        <v>225</v>
      </c>
    </row>
    <row r="8119" hidden="1">
      <c r="A8119" s="102" t="s">
        <v>3042</v>
      </c>
      <c r="B8119" s="102" t="s">
        <v>369</v>
      </c>
      <c r="C8119" s="102" t="s">
        <v>39</v>
      </c>
      <c r="D8119" s="102" t="s">
        <v>3043</v>
      </c>
      <c r="E8119" s="102" t="s">
        <v>225</v>
      </c>
      <c r="F8119" s="102" t="s">
        <v>225</v>
      </c>
    </row>
    <row r="8120" hidden="1">
      <c r="A8120" s="102" t="s">
        <v>3042</v>
      </c>
      <c r="B8120" s="102" t="s">
        <v>246</v>
      </c>
      <c r="C8120" s="102" t="s">
        <v>130</v>
      </c>
      <c r="D8120" s="102" t="s">
        <v>3043</v>
      </c>
      <c r="E8120" s="102" t="s">
        <v>225</v>
      </c>
      <c r="F8120" s="102" t="s">
        <v>225</v>
      </c>
    </row>
    <row r="8121" hidden="1">
      <c r="A8121" s="102" t="s">
        <v>3042</v>
      </c>
      <c r="B8121" s="102" t="s">
        <v>240</v>
      </c>
      <c r="C8121" s="102" t="s">
        <v>241</v>
      </c>
      <c r="D8121" s="102" t="s">
        <v>3043</v>
      </c>
      <c r="E8121" s="102" t="s">
        <v>225</v>
      </c>
      <c r="F8121" s="102" t="s">
        <v>225</v>
      </c>
    </row>
    <row r="8122" hidden="1">
      <c r="A8122" s="102" t="s">
        <v>3056</v>
      </c>
      <c r="B8122" s="102" t="s">
        <v>1056</v>
      </c>
      <c r="C8122" s="102" t="s">
        <v>1057</v>
      </c>
      <c r="D8122" s="102" t="s">
        <v>3043</v>
      </c>
      <c r="E8122" s="102" t="s">
        <v>232</v>
      </c>
      <c r="F8122" s="102" t="s">
        <v>232</v>
      </c>
    </row>
    <row r="8123" hidden="1">
      <c r="A8123" s="102" t="s">
        <v>3056</v>
      </c>
      <c r="B8123" s="102" t="s">
        <v>1037</v>
      </c>
      <c r="C8123" s="102" t="s">
        <v>1038</v>
      </c>
      <c r="D8123" s="102" t="s">
        <v>3043</v>
      </c>
      <c r="E8123" s="102" t="s">
        <v>232</v>
      </c>
      <c r="F8123" s="102" t="s">
        <v>232</v>
      </c>
    </row>
    <row r="8124" hidden="1">
      <c r="A8124" s="102" t="s">
        <v>3056</v>
      </c>
      <c r="B8124" s="102" t="s">
        <v>878</v>
      </c>
      <c r="C8124" s="102" t="s">
        <v>879</v>
      </c>
      <c r="D8124" s="102" t="s">
        <v>3043</v>
      </c>
      <c r="E8124" s="102" t="s">
        <v>232</v>
      </c>
      <c r="F8124" s="102" t="s">
        <v>232</v>
      </c>
    </row>
    <row r="8125" hidden="1">
      <c r="A8125" s="102" t="s">
        <v>3056</v>
      </c>
      <c r="B8125" s="102" t="s">
        <v>415</v>
      </c>
      <c r="C8125" s="102" t="s">
        <v>416</v>
      </c>
      <c r="D8125" s="102" t="s">
        <v>3043</v>
      </c>
      <c r="E8125" s="102" t="s">
        <v>306</v>
      </c>
      <c r="F8125" s="102" t="s">
        <v>232</v>
      </c>
    </row>
    <row r="8126" hidden="1">
      <c r="A8126" s="102" t="s">
        <v>3056</v>
      </c>
      <c r="B8126" s="102" t="s">
        <v>323</v>
      </c>
      <c r="C8126" s="102" t="s">
        <v>324</v>
      </c>
      <c r="D8126" s="102" t="s">
        <v>3043</v>
      </c>
      <c r="E8126" s="102" t="s">
        <v>232</v>
      </c>
      <c r="F8126" s="102" t="s">
        <v>232</v>
      </c>
    </row>
    <row r="8127" hidden="1">
      <c r="A8127" s="102" t="s">
        <v>3056</v>
      </c>
      <c r="B8127" s="102" t="s">
        <v>315</v>
      </c>
      <c r="C8127" s="102" t="s">
        <v>316</v>
      </c>
      <c r="D8127" s="102" t="s">
        <v>3043</v>
      </c>
      <c r="E8127" s="102" t="s">
        <v>232</v>
      </c>
      <c r="F8127" s="102" t="s">
        <v>232</v>
      </c>
    </row>
    <row r="8128" hidden="1">
      <c r="A8128" s="102" t="s">
        <v>3056</v>
      </c>
      <c r="B8128" s="102" t="s">
        <v>304</v>
      </c>
      <c r="C8128" s="102" t="s">
        <v>305</v>
      </c>
      <c r="D8128" s="102" t="s">
        <v>3043</v>
      </c>
      <c r="E8128" s="102" t="s">
        <v>232</v>
      </c>
      <c r="F8128" s="102" t="s">
        <v>232</v>
      </c>
    </row>
    <row r="8129" hidden="1">
      <c r="A8129" s="102" t="s">
        <v>3056</v>
      </c>
      <c r="B8129" s="102" t="s">
        <v>301</v>
      </c>
      <c r="C8129" s="102" t="s">
        <v>302</v>
      </c>
      <c r="D8129" s="102" t="s">
        <v>3043</v>
      </c>
      <c r="E8129" s="102" t="s">
        <v>232</v>
      </c>
      <c r="F8129" s="102" t="s">
        <v>232</v>
      </c>
    </row>
    <row r="8130" hidden="1">
      <c r="A8130" s="102" t="s">
        <v>3056</v>
      </c>
      <c r="B8130" s="102" t="s">
        <v>298</v>
      </c>
      <c r="C8130" s="102" t="s">
        <v>299</v>
      </c>
      <c r="D8130" s="102" t="s">
        <v>3043</v>
      </c>
      <c r="E8130" s="102" t="s">
        <v>232</v>
      </c>
      <c r="F8130" s="102" t="s">
        <v>232</v>
      </c>
    </row>
    <row r="8131" hidden="1">
      <c r="A8131" s="102" t="s">
        <v>3056</v>
      </c>
      <c r="B8131" s="102" t="s">
        <v>271</v>
      </c>
      <c r="C8131" s="102" t="s">
        <v>272</v>
      </c>
      <c r="D8131" s="102" t="s">
        <v>3043</v>
      </c>
      <c r="E8131" s="102" t="s">
        <v>232</v>
      </c>
      <c r="F8131" s="102" t="s">
        <v>232</v>
      </c>
    </row>
    <row r="8132" hidden="1">
      <c r="A8132" s="102" t="s">
        <v>3056</v>
      </c>
      <c r="B8132" s="102" t="s">
        <v>252</v>
      </c>
      <c r="C8132" s="102" t="s">
        <v>253</v>
      </c>
      <c r="D8132" s="102" t="s">
        <v>3043</v>
      </c>
      <c r="E8132" s="102" t="s">
        <v>232</v>
      </c>
      <c r="F8132" s="102" t="s">
        <v>232</v>
      </c>
    </row>
    <row r="8133" hidden="1">
      <c r="A8133" s="102" t="s">
        <v>3170</v>
      </c>
      <c r="B8133" s="102" t="s">
        <v>1000</v>
      </c>
      <c r="C8133" s="102" t="s">
        <v>1001</v>
      </c>
      <c r="D8133" s="102" t="s">
        <v>3107</v>
      </c>
      <c r="E8133" s="102" t="s">
        <v>225</v>
      </c>
      <c r="F8133" s="102" t="s">
        <v>225</v>
      </c>
    </row>
    <row r="8134" hidden="1">
      <c r="A8134" s="102" t="s">
        <v>3170</v>
      </c>
      <c r="B8134" s="102" t="s">
        <v>906</v>
      </c>
      <c r="C8134" s="102" t="s">
        <v>907</v>
      </c>
      <c r="D8134" s="102" t="s">
        <v>3107</v>
      </c>
      <c r="E8134" s="102" t="s">
        <v>225</v>
      </c>
      <c r="F8134" s="102" t="s">
        <v>225</v>
      </c>
    </row>
    <row r="8135" hidden="1">
      <c r="A8135" s="102" t="s">
        <v>3170</v>
      </c>
      <c r="B8135" s="102" t="s">
        <v>866</v>
      </c>
      <c r="C8135" s="102" t="s">
        <v>867</v>
      </c>
      <c r="D8135" s="102" t="s">
        <v>3107</v>
      </c>
      <c r="E8135" s="102" t="s">
        <v>225</v>
      </c>
      <c r="F8135" s="102" t="s">
        <v>225</v>
      </c>
    </row>
    <row r="8136" hidden="1">
      <c r="A8136" s="102" t="s">
        <v>3170</v>
      </c>
      <c r="B8136" s="102" t="s">
        <v>373</v>
      </c>
      <c r="C8136" s="102" t="s">
        <v>374</v>
      </c>
      <c r="D8136" s="102" t="s">
        <v>3107</v>
      </c>
      <c r="E8136" s="102" t="s">
        <v>225</v>
      </c>
      <c r="F8136" s="102" t="s">
        <v>225</v>
      </c>
    </row>
    <row r="8137" hidden="1">
      <c r="A8137" s="102" t="s">
        <v>3170</v>
      </c>
      <c r="B8137" s="102" t="s">
        <v>246</v>
      </c>
      <c r="C8137" s="102" t="s">
        <v>130</v>
      </c>
      <c r="D8137" s="102" t="s">
        <v>3107</v>
      </c>
      <c r="E8137" s="102" t="s">
        <v>225</v>
      </c>
      <c r="F8137" s="102" t="s">
        <v>225</v>
      </c>
    </row>
    <row r="8138" hidden="1">
      <c r="A8138" s="102" t="s">
        <v>3170</v>
      </c>
      <c r="B8138" s="102" t="s">
        <v>227</v>
      </c>
      <c r="C8138" s="102" t="s">
        <v>228</v>
      </c>
      <c r="D8138" s="102" t="s">
        <v>3107</v>
      </c>
      <c r="E8138" s="102" t="s">
        <v>225</v>
      </c>
      <c r="F8138" s="102" t="s">
        <v>225</v>
      </c>
    </row>
    <row r="8139" hidden="1">
      <c r="A8139" s="102" t="s">
        <v>3167</v>
      </c>
      <c r="B8139" s="102" t="s">
        <v>987</v>
      </c>
      <c r="C8139" s="102" t="s">
        <v>988</v>
      </c>
      <c r="D8139" s="102" t="s">
        <v>3107</v>
      </c>
      <c r="E8139" s="102" t="s">
        <v>27</v>
      </c>
      <c r="F8139" s="102" t="s">
        <v>27</v>
      </c>
    </row>
    <row r="8140" hidden="1">
      <c r="A8140" s="102" t="s">
        <v>3167</v>
      </c>
      <c r="B8140" s="102" t="s">
        <v>799</v>
      </c>
      <c r="C8140" s="102" t="s">
        <v>800</v>
      </c>
      <c r="D8140" s="104" t="s">
        <v>3107</v>
      </c>
      <c r="E8140" s="102" t="s">
        <v>27</v>
      </c>
      <c r="F8140" s="102" t="s">
        <v>27</v>
      </c>
    </row>
    <row r="8141" hidden="1">
      <c r="A8141" s="102" t="s">
        <v>3167</v>
      </c>
      <c r="B8141" s="102" t="s">
        <v>79</v>
      </c>
      <c r="C8141" s="102" t="s">
        <v>80</v>
      </c>
      <c r="D8141" s="102" t="s">
        <v>3107</v>
      </c>
      <c r="E8141" s="102" t="s">
        <v>86</v>
      </c>
      <c r="F8141" s="102" t="s">
        <v>27</v>
      </c>
    </row>
    <row r="8142" hidden="1">
      <c r="A8142" s="102" t="s">
        <v>3167</v>
      </c>
      <c r="B8142" s="102" t="s">
        <v>69</v>
      </c>
      <c r="C8142" s="102" t="s">
        <v>70</v>
      </c>
      <c r="D8142" s="175" t="s">
        <v>3107</v>
      </c>
      <c r="E8142" s="102" t="s">
        <v>27</v>
      </c>
      <c r="F8142" s="102" t="s">
        <v>27</v>
      </c>
    </row>
    <row r="8143" hidden="1">
      <c r="A8143" s="102" t="s">
        <v>3167</v>
      </c>
      <c r="B8143" s="102" t="s">
        <v>57</v>
      </c>
      <c r="C8143" s="102" t="s">
        <v>58</v>
      </c>
      <c r="D8143" s="102" t="s">
        <v>3107</v>
      </c>
      <c r="E8143" s="102" t="s">
        <v>27</v>
      </c>
      <c r="F8143" s="102" t="s">
        <v>27</v>
      </c>
    </row>
    <row r="8144" hidden="1">
      <c r="A8144" s="102" t="s">
        <v>3167</v>
      </c>
      <c r="B8144" s="102" t="s">
        <v>53</v>
      </c>
      <c r="C8144" s="102" t="s">
        <v>54</v>
      </c>
      <c r="D8144" s="102" t="s">
        <v>3107</v>
      </c>
      <c r="E8144" s="102" t="s">
        <v>27</v>
      </c>
      <c r="F8144" s="102" t="s">
        <v>27</v>
      </c>
    </row>
    <row r="8145" hidden="1">
      <c r="A8145" s="102" t="s">
        <v>3167</v>
      </c>
      <c r="B8145" s="102" t="s">
        <v>43</v>
      </c>
      <c r="C8145" s="102" t="s">
        <v>44</v>
      </c>
      <c r="D8145" s="102" t="s">
        <v>3107</v>
      </c>
      <c r="E8145" s="102" t="s">
        <v>27</v>
      </c>
      <c r="F8145" s="102" t="s">
        <v>27</v>
      </c>
    </row>
    <row r="8146" hidden="1">
      <c r="A8146" s="102" t="s">
        <v>3167</v>
      </c>
      <c r="B8146" s="102" t="s">
        <v>31</v>
      </c>
      <c r="C8146" s="102" t="s">
        <v>32</v>
      </c>
      <c r="D8146" s="102" t="s">
        <v>3107</v>
      </c>
      <c r="E8146" s="102" t="s">
        <v>27</v>
      </c>
      <c r="F8146" s="102" t="s">
        <v>27</v>
      </c>
    </row>
    <row r="8147" hidden="1">
      <c r="A8147" s="102" t="s">
        <v>3167</v>
      </c>
      <c r="B8147" s="102" t="s">
        <v>23</v>
      </c>
      <c r="C8147" s="102" t="s">
        <v>25</v>
      </c>
      <c r="D8147" s="102" t="s">
        <v>3107</v>
      </c>
      <c r="E8147" s="102" t="s">
        <v>27</v>
      </c>
      <c r="F8147" s="102" t="s">
        <v>27</v>
      </c>
    </row>
    <row r="8148" hidden="1">
      <c r="A8148" s="102" t="s">
        <v>3106</v>
      </c>
      <c r="B8148" s="102" t="s">
        <v>1065</v>
      </c>
      <c r="C8148" s="102" t="s">
        <v>1066</v>
      </c>
      <c r="D8148" s="102" t="s">
        <v>3107</v>
      </c>
      <c r="E8148" s="102" t="s">
        <v>293</v>
      </c>
      <c r="F8148" s="102" t="s">
        <v>293</v>
      </c>
    </row>
    <row r="8149" hidden="1">
      <c r="A8149" s="102" t="s">
        <v>3106</v>
      </c>
      <c r="B8149" s="102" t="s">
        <v>1047</v>
      </c>
      <c r="C8149" s="102" t="s">
        <v>1048</v>
      </c>
      <c r="D8149" s="102" t="s">
        <v>3107</v>
      </c>
      <c r="E8149" s="102" t="s">
        <v>293</v>
      </c>
      <c r="F8149" s="102" t="s">
        <v>293</v>
      </c>
    </row>
    <row r="8150" hidden="1">
      <c r="A8150" s="102" t="s">
        <v>3106</v>
      </c>
      <c r="B8150" s="102" t="s">
        <v>1034</v>
      </c>
      <c r="C8150" s="102" t="s">
        <v>1035</v>
      </c>
      <c r="D8150" s="102" t="s">
        <v>3107</v>
      </c>
      <c r="E8150" s="102" t="s">
        <v>293</v>
      </c>
      <c r="F8150" s="102" t="s">
        <v>293</v>
      </c>
    </row>
    <row r="8151" hidden="1">
      <c r="A8151" s="102" t="s">
        <v>3106</v>
      </c>
      <c r="B8151" s="102" t="s">
        <v>1031</v>
      </c>
      <c r="C8151" s="102" t="s">
        <v>1032</v>
      </c>
      <c r="D8151" s="102" t="s">
        <v>3107</v>
      </c>
      <c r="E8151" s="102" t="s">
        <v>293</v>
      </c>
      <c r="F8151" s="102" t="s">
        <v>293</v>
      </c>
    </row>
    <row r="8152" hidden="1">
      <c r="A8152" s="102" t="s">
        <v>3106</v>
      </c>
      <c r="B8152" s="102" t="s">
        <v>1022</v>
      </c>
      <c r="C8152" s="102" t="s">
        <v>1023</v>
      </c>
      <c r="D8152" s="102" t="s">
        <v>3107</v>
      </c>
      <c r="E8152" s="102" t="s">
        <v>293</v>
      </c>
      <c r="F8152" s="102" t="s">
        <v>293</v>
      </c>
    </row>
    <row r="8153" hidden="1">
      <c r="A8153" s="102" t="s">
        <v>3106</v>
      </c>
      <c r="B8153" s="102" t="s">
        <v>1007</v>
      </c>
      <c r="C8153" s="102" t="s">
        <v>1008</v>
      </c>
      <c r="D8153" s="102" t="s">
        <v>3107</v>
      </c>
      <c r="E8153" s="102" t="s">
        <v>293</v>
      </c>
      <c r="F8153" s="102" t="s">
        <v>293</v>
      </c>
    </row>
    <row r="8154" hidden="1">
      <c r="A8154" s="102" t="s">
        <v>3106</v>
      </c>
      <c r="B8154" s="102" t="s">
        <v>965</v>
      </c>
      <c r="C8154" s="102" t="s">
        <v>966</v>
      </c>
      <c r="D8154" s="102" t="s">
        <v>3107</v>
      </c>
      <c r="E8154" s="102" t="s">
        <v>293</v>
      </c>
      <c r="F8154" s="102" t="s">
        <v>293</v>
      </c>
    </row>
    <row r="8155" hidden="1">
      <c r="A8155" s="102" t="s">
        <v>3106</v>
      </c>
      <c r="B8155" s="102" t="s">
        <v>958</v>
      </c>
      <c r="C8155" s="102" t="s">
        <v>959</v>
      </c>
      <c r="D8155" s="102" t="s">
        <v>3107</v>
      </c>
      <c r="E8155" s="102" t="s">
        <v>293</v>
      </c>
      <c r="F8155" s="102" t="s">
        <v>293</v>
      </c>
    </row>
    <row r="8156" hidden="1">
      <c r="A8156" s="102" t="s">
        <v>3137</v>
      </c>
      <c r="B8156" s="102" t="s">
        <v>1068</v>
      </c>
      <c r="C8156" s="102" t="s">
        <v>1069</v>
      </c>
      <c r="D8156" s="102" t="s">
        <v>3107</v>
      </c>
      <c r="E8156" s="102" t="s">
        <v>141</v>
      </c>
      <c r="F8156" s="102" t="s">
        <v>141</v>
      </c>
    </row>
    <row r="8157" hidden="1">
      <c r="A8157" s="102" t="s">
        <v>3137</v>
      </c>
      <c r="B8157" s="102" t="s">
        <v>1039</v>
      </c>
      <c r="C8157" s="102" t="s">
        <v>1040</v>
      </c>
      <c r="D8157" s="102" t="s">
        <v>3107</v>
      </c>
      <c r="E8157" s="102" t="s">
        <v>141</v>
      </c>
      <c r="F8157" s="102" t="s">
        <v>141</v>
      </c>
    </row>
    <row r="8158" hidden="1">
      <c r="A8158" s="102" t="s">
        <v>3137</v>
      </c>
      <c r="B8158" s="102" t="s">
        <v>984</v>
      </c>
      <c r="C8158" s="102" t="s">
        <v>985</v>
      </c>
      <c r="D8158" s="102" t="s">
        <v>3107</v>
      </c>
      <c r="E8158" s="102" t="s">
        <v>141</v>
      </c>
      <c r="F8158" s="102" t="s">
        <v>141</v>
      </c>
    </row>
    <row r="8159" hidden="1">
      <c r="A8159" s="102" t="s">
        <v>3137</v>
      </c>
      <c r="B8159" s="102" t="s">
        <v>768</v>
      </c>
      <c r="C8159" s="102" t="s">
        <v>769</v>
      </c>
      <c r="D8159" s="102" t="s">
        <v>3107</v>
      </c>
      <c r="E8159" s="102" t="s">
        <v>141</v>
      </c>
      <c r="F8159" s="102" t="s">
        <v>141</v>
      </c>
    </row>
    <row r="8160" hidden="1">
      <c r="A8160" s="102" t="s">
        <v>3137</v>
      </c>
      <c r="B8160" s="102" t="s">
        <v>719</v>
      </c>
      <c r="C8160" s="102" t="s">
        <v>720</v>
      </c>
      <c r="D8160" s="102" t="s">
        <v>3107</v>
      </c>
      <c r="E8160" s="102" t="s">
        <v>141</v>
      </c>
      <c r="F8160" s="102" t="s">
        <v>141</v>
      </c>
    </row>
    <row r="8161" hidden="1">
      <c r="A8161" s="102" t="s">
        <v>3137</v>
      </c>
      <c r="B8161" s="102" t="s">
        <v>147</v>
      </c>
      <c r="C8161" s="102" t="s">
        <v>148</v>
      </c>
      <c r="D8161" s="102" t="s">
        <v>3107</v>
      </c>
      <c r="E8161" s="102" t="s">
        <v>141</v>
      </c>
      <c r="F8161" s="102" t="s">
        <v>141</v>
      </c>
    </row>
    <row r="8162" hidden="1">
      <c r="A8162" s="102" t="s">
        <v>3079</v>
      </c>
      <c r="B8162" s="102" t="s">
        <v>849</v>
      </c>
      <c r="C8162" s="102" t="s">
        <v>850</v>
      </c>
      <c r="D8162" s="102" t="s">
        <v>3080</v>
      </c>
      <c r="E8162" s="102" t="s">
        <v>306</v>
      </c>
      <c r="F8162" s="102" t="s">
        <v>306</v>
      </c>
    </row>
    <row r="8163" hidden="1">
      <c r="A8163" s="102" t="s">
        <v>3079</v>
      </c>
      <c r="B8163" s="102" t="s">
        <v>730</v>
      </c>
      <c r="C8163" s="102" t="s">
        <v>731</v>
      </c>
      <c r="D8163" s="102" t="s">
        <v>3080</v>
      </c>
      <c r="E8163" s="102" t="s">
        <v>306</v>
      </c>
      <c r="F8163" s="102" t="s">
        <v>306</v>
      </c>
    </row>
    <row r="8164" hidden="1">
      <c r="A8164" s="102" t="s">
        <v>3079</v>
      </c>
      <c r="B8164" s="102" t="s">
        <v>681</v>
      </c>
      <c r="C8164" s="102" t="s">
        <v>682</v>
      </c>
      <c r="D8164" s="102" t="s">
        <v>3080</v>
      </c>
      <c r="E8164" s="102" t="s">
        <v>306</v>
      </c>
      <c r="F8164" s="102" t="s">
        <v>306</v>
      </c>
    </row>
    <row r="8165" hidden="1">
      <c r="A8165" s="102" t="s">
        <v>3079</v>
      </c>
      <c r="B8165" s="102" t="s">
        <v>670</v>
      </c>
      <c r="C8165" s="102" t="s">
        <v>671</v>
      </c>
      <c r="D8165" s="102" t="s">
        <v>3080</v>
      </c>
      <c r="E8165" s="102" t="s">
        <v>306</v>
      </c>
      <c r="F8165" s="102" t="s">
        <v>306</v>
      </c>
    </row>
    <row r="8166" hidden="1">
      <c r="A8166" s="102" t="s">
        <v>3079</v>
      </c>
      <c r="B8166" s="102" t="s">
        <v>418</v>
      </c>
      <c r="C8166" s="102" t="s">
        <v>419</v>
      </c>
      <c r="D8166" s="102" t="s">
        <v>3080</v>
      </c>
      <c r="E8166" s="102" t="s">
        <v>306</v>
      </c>
      <c r="F8166" s="102" t="s">
        <v>306</v>
      </c>
    </row>
    <row r="8167" hidden="1">
      <c r="A8167" s="102" t="s">
        <v>3079</v>
      </c>
      <c r="B8167" s="102" t="s">
        <v>415</v>
      </c>
      <c r="C8167" s="102" t="s">
        <v>416</v>
      </c>
      <c r="D8167" s="102" t="s">
        <v>3080</v>
      </c>
      <c r="E8167" s="102" t="s">
        <v>306</v>
      </c>
      <c r="F8167" s="102" t="s">
        <v>306</v>
      </c>
    </row>
    <row r="8168" hidden="1">
      <c r="A8168" s="102" t="s">
        <v>3079</v>
      </c>
      <c r="B8168" s="102" t="s">
        <v>408</v>
      </c>
      <c r="C8168" s="102" t="s">
        <v>409</v>
      </c>
      <c r="D8168" s="175" t="s">
        <v>3080</v>
      </c>
      <c r="E8168" s="102" t="s">
        <v>306</v>
      </c>
      <c r="F8168" s="102" t="s">
        <v>306</v>
      </c>
    </row>
    <row r="8169" hidden="1">
      <c r="A8169" s="102" t="s">
        <v>3079</v>
      </c>
      <c r="B8169" s="102" t="s">
        <v>330</v>
      </c>
      <c r="C8169" s="102" t="s">
        <v>331</v>
      </c>
      <c r="D8169" s="102" t="s">
        <v>3080</v>
      </c>
      <c r="E8169" s="102" t="s">
        <v>306</v>
      </c>
      <c r="F8169" s="102" t="s">
        <v>306</v>
      </c>
    </row>
    <row r="8170" hidden="1">
      <c r="A8170" s="102" t="s">
        <v>3079</v>
      </c>
      <c r="B8170" s="102" t="s">
        <v>264</v>
      </c>
      <c r="C8170" s="102" t="s">
        <v>265</v>
      </c>
      <c r="D8170" s="102" t="s">
        <v>3080</v>
      </c>
      <c r="E8170" s="102" t="s">
        <v>232</v>
      </c>
      <c r="F8170" s="102" t="s">
        <v>306</v>
      </c>
    </row>
    <row r="8171" hidden="1">
      <c r="A8171" s="102" t="s">
        <v>3079</v>
      </c>
      <c r="B8171" s="102" t="s">
        <v>243</v>
      </c>
      <c r="C8171" s="102" t="s">
        <v>244</v>
      </c>
      <c r="D8171" s="102" t="s">
        <v>3080</v>
      </c>
      <c r="E8171" s="102" t="s">
        <v>225</v>
      </c>
      <c r="F8171" s="102" t="s">
        <v>306</v>
      </c>
    </row>
    <row r="8172" hidden="1">
      <c r="A8172" s="102" t="s">
        <v>3089</v>
      </c>
      <c r="B8172" s="102" t="s">
        <v>1061</v>
      </c>
      <c r="C8172" s="102" t="s">
        <v>1062</v>
      </c>
      <c r="D8172" s="102" t="s">
        <v>3080</v>
      </c>
      <c r="E8172" s="102" t="s">
        <v>453</v>
      </c>
      <c r="F8172" s="102" t="s">
        <v>453</v>
      </c>
    </row>
    <row r="8173" hidden="1">
      <c r="A8173" s="102" t="s">
        <v>3089</v>
      </c>
      <c r="B8173" s="102" t="s">
        <v>949</v>
      </c>
      <c r="C8173" s="102" t="s">
        <v>950</v>
      </c>
      <c r="D8173" s="102" t="s">
        <v>3080</v>
      </c>
      <c r="E8173" s="102" t="s">
        <v>453</v>
      </c>
      <c r="F8173" s="102" t="s">
        <v>453</v>
      </c>
    </row>
    <row r="8174" hidden="1">
      <c r="A8174" s="102" t="s">
        <v>3089</v>
      </c>
      <c r="B8174" s="102" t="s">
        <v>916</v>
      </c>
      <c r="C8174" s="102" t="s">
        <v>917</v>
      </c>
      <c r="D8174" s="102" t="s">
        <v>3080</v>
      </c>
      <c r="E8174" s="102" t="s">
        <v>453</v>
      </c>
      <c r="F8174" s="102" t="s">
        <v>453</v>
      </c>
    </row>
    <row r="8175" hidden="1">
      <c r="A8175" s="102" t="s">
        <v>3089</v>
      </c>
      <c r="B8175" s="102" t="s">
        <v>873</v>
      </c>
      <c r="C8175" s="102" t="s">
        <v>874</v>
      </c>
      <c r="D8175" s="102" t="s">
        <v>3080</v>
      </c>
      <c r="E8175" s="102" t="s">
        <v>453</v>
      </c>
      <c r="F8175" s="102" t="s">
        <v>453</v>
      </c>
    </row>
    <row r="8176" hidden="1">
      <c r="A8176" s="102" t="s">
        <v>3089</v>
      </c>
      <c r="B8176" s="102" t="s">
        <v>810</v>
      </c>
      <c r="C8176" s="102" t="s">
        <v>811</v>
      </c>
      <c r="D8176" s="102" t="s">
        <v>3080</v>
      </c>
      <c r="E8176" s="102" t="s">
        <v>453</v>
      </c>
      <c r="F8176" s="102" t="s">
        <v>453</v>
      </c>
    </row>
    <row r="8177" hidden="1">
      <c r="A8177" s="102" t="s">
        <v>3089</v>
      </c>
      <c r="B8177" s="102" t="s">
        <v>544</v>
      </c>
      <c r="C8177" s="102" t="s">
        <v>545</v>
      </c>
      <c r="D8177" s="175" t="s">
        <v>3080</v>
      </c>
      <c r="E8177" s="102" t="s">
        <v>453</v>
      </c>
      <c r="F8177" s="102" t="s">
        <v>453</v>
      </c>
    </row>
    <row r="8178" hidden="1">
      <c r="A8178" s="102" t="s">
        <v>3089</v>
      </c>
      <c r="B8178" s="102" t="s">
        <v>541</v>
      </c>
      <c r="C8178" s="102" t="s">
        <v>542</v>
      </c>
      <c r="D8178" s="102" t="s">
        <v>3080</v>
      </c>
      <c r="E8178" s="102" t="s">
        <v>453</v>
      </c>
      <c r="F8178" s="102" t="s">
        <v>453</v>
      </c>
    </row>
    <row r="8179" hidden="1">
      <c r="A8179" s="102" t="s">
        <v>3089</v>
      </c>
      <c r="B8179" s="102" t="s">
        <v>538</v>
      </c>
      <c r="C8179" s="102" t="s">
        <v>539</v>
      </c>
      <c r="D8179" s="102" t="s">
        <v>3080</v>
      </c>
      <c r="E8179" s="102" t="s">
        <v>453</v>
      </c>
      <c r="F8179" s="102" t="s">
        <v>453</v>
      </c>
    </row>
    <row r="8180" hidden="1">
      <c r="A8180" s="102" t="s">
        <v>3089</v>
      </c>
      <c r="B8180" s="102" t="s">
        <v>526</v>
      </c>
      <c r="C8180" s="102" t="s">
        <v>527</v>
      </c>
      <c r="D8180" s="102" t="s">
        <v>3080</v>
      </c>
      <c r="E8180" s="102" t="s">
        <v>453</v>
      </c>
      <c r="F8180" s="102" t="s">
        <v>453</v>
      </c>
    </row>
    <row r="8181" hidden="1">
      <c r="A8181" s="102" t="s">
        <v>3089</v>
      </c>
      <c r="B8181" s="102" t="s">
        <v>464</v>
      </c>
      <c r="C8181" s="102" t="s">
        <v>465</v>
      </c>
      <c r="D8181" s="102" t="s">
        <v>3080</v>
      </c>
      <c r="E8181" s="102" t="s">
        <v>453</v>
      </c>
      <c r="F8181" s="102" t="s">
        <v>453</v>
      </c>
    </row>
    <row r="8182" hidden="1">
      <c r="A8182" s="102" t="s">
        <v>3089</v>
      </c>
      <c r="B8182" s="102" t="s">
        <v>458</v>
      </c>
      <c r="C8182" s="102" t="s">
        <v>459</v>
      </c>
      <c r="D8182" s="102" t="s">
        <v>3080</v>
      </c>
      <c r="E8182" s="102" t="s">
        <v>453</v>
      </c>
      <c r="F8182" s="102" t="s">
        <v>453</v>
      </c>
    </row>
    <row r="8183" hidden="1">
      <c r="A8183" s="102" t="s">
        <v>3089</v>
      </c>
      <c r="B8183" s="102" t="s">
        <v>451</v>
      </c>
      <c r="C8183" s="102" t="s">
        <v>452</v>
      </c>
      <c r="D8183" s="102" t="s">
        <v>3080</v>
      </c>
      <c r="E8183" s="102" t="s">
        <v>453</v>
      </c>
      <c r="F8183" s="102" t="s">
        <v>453</v>
      </c>
    </row>
    <row r="8184" hidden="1">
      <c r="A8184" s="102" t="s">
        <v>3154</v>
      </c>
      <c r="B8184" s="102" t="s">
        <v>1050</v>
      </c>
      <c r="C8184" s="102" t="s">
        <v>1051</v>
      </c>
      <c r="D8184" s="102" t="s">
        <v>3067</v>
      </c>
      <c r="E8184" s="102" t="s">
        <v>86</v>
      </c>
      <c r="F8184" s="102" t="s">
        <v>86</v>
      </c>
    </row>
    <row r="8185" hidden="1">
      <c r="A8185" s="102" t="s">
        <v>3154</v>
      </c>
      <c r="B8185" s="102" t="s">
        <v>992</v>
      </c>
      <c r="C8185" s="102" t="s">
        <v>993</v>
      </c>
      <c r="D8185" s="102" t="s">
        <v>3067</v>
      </c>
      <c r="E8185" s="102" t="s">
        <v>86</v>
      </c>
      <c r="F8185" s="102" t="s">
        <v>86</v>
      </c>
    </row>
    <row r="8186" hidden="1">
      <c r="A8186" s="102" t="s">
        <v>3154</v>
      </c>
      <c r="B8186" s="102" t="s">
        <v>919</v>
      </c>
      <c r="C8186" s="102" t="s">
        <v>920</v>
      </c>
      <c r="D8186" s="102" t="s">
        <v>3067</v>
      </c>
      <c r="E8186" s="102" t="s">
        <v>86</v>
      </c>
      <c r="F8186" s="102" t="s">
        <v>86</v>
      </c>
    </row>
    <row r="8187" hidden="1">
      <c r="A8187" s="102" t="s">
        <v>3154</v>
      </c>
      <c r="B8187" s="102" t="s">
        <v>880</v>
      </c>
      <c r="C8187" s="102" t="s">
        <v>881</v>
      </c>
      <c r="D8187" s="102" t="s">
        <v>3067</v>
      </c>
      <c r="E8187" s="102" t="s">
        <v>86</v>
      </c>
      <c r="F8187" s="102" t="s">
        <v>86</v>
      </c>
    </row>
    <row r="8188" hidden="1">
      <c r="A8188" s="102" t="s">
        <v>3154</v>
      </c>
      <c r="B8188" s="102" t="s">
        <v>823</v>
      </c>
      <c r="C8188" s="102" t="s">
        <v>824</v>
      </c>
      <c r="D8188" s="105" t="s">
        <v>3067</v>
      </c>
      <c r="E8188" s="102" t="s">
        <v>86</v>
      </c>
      <c r="F8188" s="102" t="s">
        <v>86</v>
      </c>
    </row>
    <row r="8189" hidden="1">
      <c r="A8189" s="102" t="s">
        <v>3138</v>
      </c>
      <c r="B8189" s="102" t="s">
        <v>1068</v>
      </c>
      <c r="C8189" s="102" t="s">
        <v>1069</v>
      </c>
      <c r="D8189" s="102" t="s">
        <v>3067</v>
      </c>
      <c r="E8189" s="102" t="s">
        <v>141</v>
      </c>
      <c r="F8189" s="102" t="s">
        <v>141</v>
      </c>
    </row>
    <row r="8190" hidden="1">
      <c r="A8190" s="102" t="s">
        <v>3138</v>
      </c>
      <c r="B8190" s="102" t="s">
        <v>1039</v>
      </c>
      <c r="C8190" s="102" t="s">
        <v>1040</v>
      </c>
      <c r="D8190" s="102" t="s">
        <v>3067</v>
      </c>
      <c r="E8190" s="102" t="s">
        <v>141</v>
      </c>
      <c r="F8190" s="102" t="s">
        <v>141</v>
      </c>
    </row>
    <row r="8191" hidden="1">
      <c r="A8191" s="102" t="s">
        <v>3138</v>
      </c>
      <c r="B8191" s="102" t="s">
        <v>984</v>
      </c>
      <c r="C8191" s="102" t="s">
        <v>985</v>
      </c>
      <c r="D8191" s="102" t="s">
        <v>3067</v>
      </c>
      <c r="E8191" s="102" t="s">
        <v>141</v>
      </c>
      <c r="F8191" s="102" t="s">
        <v>141</v>
      </c>
    </row>
    <row r="8192" hidden="1">
      <c r="A8192" s="102" t="s">
        <v>3138</v>
      </c>
      <c r="B8192" s="102" t="s">
        <v>768</v>
      </c>
      <c r="C8192" s="102" t="s">
        <v>769</v>
      </c>
      <c r="D8192" s="102" t="s">
        <v>3067</v>
      </c>
      <c r="E8192" s="102" t="s">
        <v>141</v>
      </c>
      <c r="F8192" s="102" t="s">
        <v>141</v>
      </c>
    </row>
    <row r="8193" hidden="1">
      <c r="A8193" s="102" t="s">
        <v>3138</v>
      </c>
      <c r="B8193" s="102" t="s">
        <v>719</v>
      </c>
      <c r="C8193" s="102" t="s">
        <v>720</v>
      </c>
      <c r="D8193" s="102" t="s">
        <v>3067</v>
      </c>
      <c r="E8193" s="102" t="s">
        <v>141</v>
      </c>
      <c r="F8193" s="102" t="s">
        <v>141</v>
      </c>
    </row>
    <row r="8194" hidden="1">
      <c r="A8194" s="102" t="s">
        <v>3138</v>
      </c>
      <c r="B8194" s="102" t="s">
        <v>147</v>
      </c>
      <c r="C8194" s="102" t="s">
        <v>148</v>
      </c>
      <c r="D8194" s="102" t="s">
        <v>3067</v>
      </c>
      <c r="E8194" s="102" t="s">
        <v>141</v>
      </c>
      <c r="F8194" s="102" t="s">
        <v>141</v>
      </c>
    </row>
    <row r="8195" hidden="1">
      <c r="A8195" s="102" t="s">
        <v>3066</v>
      </c>
      <c r="B8195" s="102" t="s">
        <v>1076</v>
      </c>
      <c r="C8195" s="102" t="s">
        <v>1077</v>
      </c>
      <c r="D8195" s="102" t="s">
        <v>3067</v>
      </c>
      <c r="E8195" s="102" t="s">
        <v>327</v>
      </c>
      <c r="F8195" s="102" t="s">
        <v>327</v>
      </c>
    </row>
    <row r="8196" hidden="1">
      <c r="A8196" s="102" t="s">
        <v>3066</v>
      </c>
      <c r="B8196" s="102" t="s">
        <v>1043</v>
      </c>
      <c r="C8196" s="102" t="s">
        <v>1044</v>
      </c>
      <c r="D8196" s="102" t="s">
        <v>3067</v>
      </c>
      <c r="E8196" s="102" t="s">
        <v>327</v>
      </c>
      <c r="F8196" s="102" t="s">
        <v>327</v>
      </c>
    </row>
    <row r="8197" hidden="1">
      <c r="A8197" s="102" t="s">
        <v>3066</v>
      </c>
      <c r="B8197" s="102" t="s">
        <v>1025</v>
      </c>
      <c r="C8197" s="102" t="s">
        <v>1026</v>
      </c>
      <c r="D8197" s="102" t="s">
        <v>3067</v>
      </c>
      <c r="E8197" s="102" t="s">
        <v>327</v>
      </c>
      <c r="F8197" s="102" t="s">
        <v>327</v>
      </c>
    </row>
    <row r="8198" hidden="1">
      <c r="A8198" s="102" t="s">
        <v>3066</v>
      </c>
      <c r="B8198" s="102" t="s">
        <v>1014</v>
      </c>
      <c r="C8198" s="102" t="s">
        <v>1015</v>
      </c>
      <c r="D8198" s="102" t="s">
        <v>3067</v>
      </c>
      <c r="E8198" s="102" t="s">
        <v>327</v>
      </c>
      <c r="F8198" s="102" t="s">
        <v>327</v>
      </c>
    </row>
    <row r="8199" hidden="1">
      <c r="A8199" s="102" t="s">
        <v>3066</v>
      </c>
      <c r="B8199" s="102" t="s">
        <v>1010</v>
      </c>
      <c r="C8199" s="102" t="s">
        <v>44</v>
      </c>
      <c r="D8199" s="102" t="s">
        <v>3067</v>
      </c>
      <c r="E8199" s="102" t="s">
        <v>327</v>
      </c>
      <c r="F8199" s="102" t="s">
        <v>327</v>
      </c>
    </row>
    <row r="8200" hidden="1">
      <c r="A8200" s="102" t="s">
        <v>3066</v>
      </c>
      <c r="B8200" s="102" t="s">
        <v>1005</v>
      </c>
      <c r="C8200" s="102" t="s">
        <v>1006</v>
      </c>
      <c r="D8200" s="102" t="s">
        <v>3067</v>
      </c>
      <c r="E8200" s="102" t="s">
        <v>327</v>
      </c>
      <c r="F8200" s="102" t="s">
        <v>327</v>
      </c>
    </row>
    <row r="8201" hidden="1">
      <c r="A8201" s="102" t="s">
        <v>3066</v>
      </c>
      <c r="B8201" s="102" t="s">
        <v>1003</v>
      </c>
      <c r="C8201" s="102" t="s">
        <v>1004</v>
      </c>
      <c r="D8201" s="102" t="s">
        <v>3067</v>
      </c>
      <c r="E8201" s="102" t="s">
        <v>327</v>
      </c>
      <c r="F8201" s="102" t="s">
        <v>327</v>
      </c>
    </row>
    <row r="8202" hidden="1">
      <c r="A8202" s="102" t="s">
        <v>3066</v>
      </c>
      <c r="B8202" s="102" t="s">
        <v>925</v>
      </c>
      <c r="C8202" s="102" t="s">
        <v>358</v>
      </c>
      <c r="D8202" s="102" t="s">
        <v>3067</v>
      </c>
      <c r="E8202" s="102" t="s">
        <v>327</v>
      </c>
      <c r="F8202" s="102" t="s">
        <v>327</v>
      </c>
    </row>
    <row r="8203" hidden="1">
      <c r="A8203" s="102" t="s">
        <v>3066</v>
      </c>
      <c r="B8203" s="102" t="s">
        <v>830</v>
      </c>
      <c r="C8203" s="102" t="s">
        <v>831</v>
      </c>
      <c r="D8203" s="102" t="s">
        <v>3067</v>
      </c>
      <c r="E8203" s="102" t="s">
        <v>327</v>
      </c>
      <c r="F8203" s="102" t="s">
        <v>327</v>
      </c>
    </row>
    <row r="8204" hidden="1">
      <c r="A8204" s="102" t="s">
        <v>3066</v>
      </c>
      <c r="B8204" s="102" t="s">
        <v>626</v>
      </c>
      <c r="C8204" s="102" t="s">
        <v>627</v>
      </c>
      <c r="D8204" s="102" t="s">
        <v>3067</v>
      </c>
      <c r="E8204" s="102" t="s">
        <v>327</v>
      </c>
      <c r="F8204" s="102" t="s">
        <v>327</v>
      </c>
    </row>
    <row r="8205" hidden="1">
      <c r="A8205" s="102" t="s">
        <v>3066</v>
      </c>
      <c r="B8205" s="102" t="s">
        <v>405</v>
      </c>
      <c r="C8205" s="102" t="s">
        <v>406</v>
      </c>
      <c r="D8205" s="102" t="s">
        <v>3067</v>
      </c>
      <c r="E8205" s="102" t="s">
        <v>327</v>
      </c>
      <c r="F8205" s="102" t="s">
        <v>327</v>
      </c>
    </row>
    <row r="8206" hidden="1">
      <c r="A8206" s="102" t="s">
        <v>3066</v>
      </c>
      <c r="B8206" s="102" t="s">
        <v>333</v>
      </c>
      <c r="C8206" s="102" t="s">
        <v>268</v>
      </c>
      <c r="D8206" s="102" t="s">
        <v>3067</v>
      </c>
      <c r="E8206" s="102" t="s">
        <v>327</v>
      </c>
      <c r="F8206" s="102" t="s">
        <v>327</v>
      </c>
    </row>
    <row r="8207" hidden="1">
      <c r="A8207" s="102" t="s">
        <v>3154</v>
      </c>
      <c r="B8207" s="102" t="s">
        <v>1050</v>
      </c>
      <c r="C8207" s="102" t="s">
        <v>1051</v>
      </c>
      <c r="D8207" s="102" t="s">
        <v>3067</v>
      </c>
      <c r="E8207" s="102" t="s">
        <v>86</v>
      </c>
      <c r="F8207" s="102" t="s">
        <v>86</v>
      </c>
    </row>
    <row r="8208" hidden="1">
      <c r="A8208" s="102" t="s">
        <v>3154</v>
      </c>
      <c r="B8208" s="102" t="s">
        <v>992</v>
      </c>
      <c r="C8208" s="102" t="s">
        <v>993</v>
      </c>
      <c r="D8208" s="102" t="s">
        <v>3067</v>
      </c>
      <c r="E8208" s="102" t="s">
        <v>86</v>
      </c>
      <c r="F8208" s="102" t="s">
        <v>86</v>
      </c>
    </row>
    <row r="8209" hidden="1">
      <c r="A8209" s="102" t="s">
        <v>3154</v>
      </c>
      <c r="B8209" s="102" t="s">
        <v>919</v>
      </c>
      <c r="C8209" s="102" t="s">
        <v>920</v>
      </c>
      <c r="D8209" s="102" t="s">
        <v>3067</v>
      </c>
      <c r="E8209" s="102" t="s">
        <v>86</v>
      </c>
      <c r="F8209" s="102" t="s">
        <v>86</v>
      </c>
    </row>
    <row r="8210" hidden="1">
      <c r="A8210" s="102" t="s">
        <v>3154</v>
      </c>
      <c r="B8210" s="102" t="s">
        <v>880</v>
      </c>
      <c r="C8210" s="102" t="s">
        <v>881</v>
      </c>
      <c r="D8210" s="102" t="s">
        <v>3067</v>
      </c>
      <c r="E8210" s="102" t="s">
        <v>86</v>
      </c>
      <c r="F8210" s="102" t="s">
        <v>86</v>
      </c>
    </row>
    <row r="8211" hidden="1">
      <c r="A8211" s="102" t="s">
        <v>3154</v>
      </c>
      <c r="B8211" s="102" t="s">
        <v>823</v>
      </c>
      <c r="C8211" s="102" t="s">
        <v>824</v>
      </c>
      <c r="D8211" s="105" t="s">
        <v>3067</v>
      </c>
      <c r="E8211" s="102" t="s">
        <v>86</v>
      </c>
      <c r="F8211" s="102" t="s">
        <v>86</v>
      </c>
    </row>
    <row r="8212" hidden="1">
      <c r="A8212" s="102" t="s">
        <v>3162</v>
      </c>
      <c r="B8212" s="102" t="s">
        <v>1028</v>
      </c>
      <c r="C8212" s="102" t="s">
        <v>1029</v>
      </c>
      <c r="D8212" s="102" t="s">
        <v>3067</v>
      </c>
      <c r="E8212" s="102" t="s">
        <v>439</v>
      </c>
      <c r="F8212" s="102" t="s">
        <v>439</v>
      </c>
    </row>
    <row r="8213" hidden="1">
      <c r="A8213" s="102" t="s">
        <v>3162</v>
      </c>
      <c r="B8213" s="102" t="s">
        <v>854</v>
      </c>
      <c r="C8213" s="102" t="s">
        <v>855</v>
      </c>
      <c r="D8213" s="102" t="s">
        <v>3067</v>
      </c>
      <c r="E8213" s="102" t="s">
        <v>439</v>
      </c>
      <c r="F8213" s="102" t="s">
        <v>439</v>
      </c>
    </row>
    <row r="8214" hidden="1">
      <c r="A8214" s="102" t="s">
        <v>3162</v>
      </c>
      <c r="B8214" s="102" t="s">
        <v>834</v>
      </c>
      <c r="C8214" s="102" t="s">
        <v>835</v>
      </c>
      <c r="D8214" s="102" t="s">
        <v>3067</v>
      </c>
      <c r="E8214" s="102" t="s">
        <v>439</v>
      </c>
      <c r="F8214" s="102" t="s">
        <v>439</v>
      </c>
    </row>
    <row r="8215" hidden="1">
      <c r="A8215" s="102" t="s">
        <v>3162</v>
      </c>
      <c r="B8215" s="102" t="s">
        <v>781</v>
      </c>
      <c r="C8215" s="102" t="s">
        <v>782</v>
      </c>
      <c r="D8215" s="102" t="s">
        <v>3067</v>
      </c>
      <c r="E8215" s="102" t="s">
        <v>439</v>
      </c>
      <c r="F8215" s="102" t="s">
        <v>439</v>
      </c>
    </row>
    <row r="8216" hidden="1">
      <c r="A8216" s="102" t="s">
        <v>3162</v>
      </c>
      <c r="B8216" s="102" t="s">
        <v>684</v>
      </c>
      <c r="C8216" s="102" t="s">
        <v>685</v>
      </c>
      <c r="D8216" s="102" t="s">
        <v>3067</v>
      </c>
      <c r="E8216" s="102" t="s">
        <v>439</v>
      </c>
      <c r="F8216" s="102" t="s">
        <v>439</v>
      </c>
    </row>
    <row r="8217" hidden="1">
      <c r="A8217" s="102" t="s">
        <v>3162</v>
      </c>
      <c r="B8217" s="102" t="s">
        <v>444</v>
      </c>
      <c r="C8217" s="102" t="s">
        <v>445</v>
      </c>
      <c r="D8217" s="102" t="s">
        <v>3067</v>
      </c>
      <c r="E8217" s="102" t="s">
        <v>439</v>
      </c>
      <c r="F8217" s="102" t="s">
        <v>439</v>
      </c>
    </row>
    <row r="8218" hidden="1">
      <c r="A8218" s="102" t="s">
        <v>3174</v>
      </c>
      <c r="B8218" s="102" t="s">
        <v>849</v>
      </c>
      <c r="C8218" s="102" t="s">
        <v>850</v>
      </c>
      <c r="D8218" s="102" t="s">
        <v>3109</v>
      </c>
      <c r="E8218" s="102" t="s">
        <v>306</v>
      </c>
      <c r="F8218" s="102" t="s">
        <v>306</v>
      </c>
    </row>
    <row r="8219" hidden="1">
      <c r="A8219" s="102" t="s">
        <v>3174</v>
      </c>
      <c r="B8219" s="102" t="s">
        <v>730</v>
      </c>
      <c r="C8219" s="102" t="s">
        <v>731</v>
      </c>
      <c r="D8219" s="102" t="s">
        <v>3109</v>
      </c>
      <c r="E8219" s="102" t="s">
        <v>306</v>
      </c>
      <c r="F8219" s="102" t="s">
        <v>306</v>
      </c>
    </row>
    <row r="8220" hidden="1">
      <c r="A8220" s="102" t="s">
        <v>3174</v>
      </c>
      <c r="B8220" s="102" t="s">
        <v>670</v>
      </c>
      <c r="C8220" s="102" t="s">
        <v>671</v>
      </c>
      <c r="D8220" s="102" t="s">
        <v>3109</v>
      </c>
      <c r="E8220" s="102" t="s">
        <v>306</v>
      </c>
      <c r="F8220" s="102" t="s">
        <v>306</v>
      </c>
    </row>
    <row r="8221" hidden="1">
      <c r="A8221" s="102" t="s">
        <v>3174</v>
      </c>
      <c r="B8221" s="102" t="s">
        <v>418</v>
      </c>
      <c r="C8221" s="102" t="s">
        <v>419</v>
      </c>
      <c r="D8221" s="102" t="s">
        <v>3109</v>
      </c>
      <c r="E8221" s="102" t="s">
        <v>306</v>
      </c>
      <c r="F8221" s="102" t="s">
        <v>306</v>
      </c>
    </row>
    <row r="8222" hidden="1">
      <c r="A8222" s="102" t="s">
        <v>3174</v>
      </c>
      <c r="B8222" s="102" t="s">
        <v>415</v>
      </c>
      <c r="C8222" s="102" t="s">
        <v>416</v>
      </c>
      <c r="D8222" s="102" t="s">
        <v>3109</v>
      </c>
      <c r="E8222" s="102" t="s">
        <v>306</v>
      </c>
      <c r="F8222" s="102" t="s">
        <v>306</v>
      </c>
    </row>
    <row r="8223" hidden="1">
      <c r="A8223" s="102" t="s">
        <v>3174</v>
      </c>
      <c r="B8223" s="102" t="s">
        <v>408</v>
      </c>
      <c r="C8223" s="102" t="s">
        <v>409</v>
      </c>
      <c r="D8223" s="175" t="s">
        <v>3109</v>
      </c>
      <c r="E8223" s="102" t="s">
        <v>306</v>
      </c>
      <c r="F8223" s="102" t="s">
        <v>306</v>
      </c>
    </row>
    <row r="8224" hidden="1">
      <c r="A8224" s="102" t="s">
        <v>3174</v>
      </c>
      <c r="B8224" s="102" t="s">
        <v>330</v>
      </c>
      <c r="C8224" s="102" t="s">
        <v>331</v>
      </c>
      <c r="D8224" s="102" t="s">
        <v>3109</v>
      </c>
      <c r="E8224" s="102" t="s">
        <v>306</v>
      </c>
      <c r="F8224" s="102" t="s">
        <v>306</v>
      </c>
    </row>
    <row r="8225" hidden="1">
      <c r="A8225" s="102" t="s">
        <v>3174</v>
      </c>
      <c r="B8225" s="102" t="s">
        <v>264</v>
      </c>
      <c r="C8225" s="102" t="s">
        <v>265</v>
      </c>
      <c r="D8225" s="102" t="s">
        <v>3109</v>
      </c>
      <c r="E8225" s="102" t="s">
        <v>232</v>
      </c>
      <c r="F8225" s="102" t="s">
        <v>306</v>
      </c>
    </row>
    <row r="8226" hidden="1">
      <c r="A8226" s="102" t="s">
        <v>3174</v>
      </c>
      <c r="B8226" s="102" t="s">
        <v>243</v>
      </c>
      <c r="C8226" s="102" t="s">
        <v>244</v>
      </c>
      <c r="D8226" s="102" t="s">
        <v>3109</v>
      </c>
      <c r="E8226" s="102" t="s">
        <v>225</v>
      </c>
      <c r="F8226" s="102" t="s">
        <v>306</v>
      </c>
    </row>
    <row r="8227" hidden="1">
      <c r="A8227" s="102" t="s">
        <v>3108</v>
      </c>
      <c r="B8227" s="102" t="s">
        <v>1079</v>
      </c>
      <c r="C8227" s="102" t="s">
        <v>1080</v>
      </c>
      <c r="D8227" s="102" t="s">
        <v>3109</v>
      </c>
      <c r="E8227" s="102" t="s">
        <v>293</v>
      </c>
      <c r="F8227" s="102" t="s">
        <v>293</v>
      </c>
    </row>
    <row r="8228" hidden="1">
      <c r="A8228" s="102" t="s">
        <v>3108</v>
      </c>
      <c r="B8228" s="102" t="s">
        <v>1065</v>
      </c>
      <c r="C8228" s="102" t="s">
        <v>1066</v>
      </c>
      <c r="D8228" s="102" t="s">
        <v>3109</v>
      </c>
      <c r="E8228" s="102" t="s">
        <v>293</v>
      </c>
      <c r="F8228" s="102" t="s">
        <v>293</v>
      </c>
    </row>
    <row r="8229" hidden="1">
      <c r="A8229" s="102" t="s">
        <v>3108</v>
      </c>
      <c r="B8229" s="102" t="s">
        <v>1034</v>
      </c>
      <c r="C8229" s="102" t="s">
        <v>1035</v>
      </c>
      <c r="D8229" s="102" t="s">
        <v>3109</v>
      </c>
      <c r="E8229" s="102" t="s">
        <v>293</v>
      </c>
      <c r="F8229" s="102" t="s">
        <v>293</v>
      </c>
    </row>
    <row r="8230" hidden="1">
      <c r="A8230" s="102" t="s">
        <v>3108</v>
      </c>
      <c r="B8230" s="102" t="s">
        <v>1031</v>
      </c>
      <c r="C8230" s="102" t="s">
        <v>1032</v>
      </c>
      <c r="D8230" s="102" t="s">
        <v>3109</v>
      </c>
      <c r="E8230" s="102" t="s">
        <v>293</v>
      </c>
      <c r="F8230" s="102" t="s">
        <v>293</v>
      </c>
    </row>
    <row r="8231" hidden="1">
      <c r="A8231" s="102" t="s">
        <v>3108</v>
      </c>
      <c r="B8231" s="102" t="s">
        <v>1022</v>
      </c>
      <c r="C8231" s="102" t="s">
        <v>1023</v>
      </c>
      <c r="D8231" s="102" t="s">
        <v>3109</v>
      </c>
      <c r="E8231" s="102" t="s">
        <v>293</v>
      </c>
      <c r="F8231" s="102" t="s">
        <v>293</v>
      </c>
    </row>
    <row r="8232" hidden="1">
      <c r="A8232" s="102" t="s">
        <v>3108</v>
      </c>
      <c r="B8232" s="102" t="s">
        <v>1007</v>
      </c>
      <c r="C8232" s="102" t="s">
        <v>1008</v>
      </c>
      <c r="D8232" s="102" t="s">
        <v>3109</v>
      </c>
      <c r="E8232" s="102" t="s">
        <v>293</v>
      </c>
      <c r="F8232" s="102" t="s">
        <v>293</v>
      </c>
    </row>
    <row r="8233" hidden="1">
      <c r="A8233" s="102" t="s">
        <v>3108</v>
      </c>
      <c r="B8233" s="102" t="s">
        <v>965</v>
      </c>
      <c r="C8233" s="102" t="s">
        <v>966</v>
      </c>
      <c r="D8233" s="102" t="s">
        <v>3109</v>
      </c>
      <c r="E8233" s="102" t="s">
        <v>293</v>
      </c>
      <c r="F8233" s="102" t="s">
        <v>293</v>
      </c>
    </row>
    <row r="8234" hidden="1">
      <c r="A8234" s="102" t="s">
        <v>3108</v>
      </c>
      <c r="B8234" s="102" t="s">
        <v>958</v>
      </c>
      <c r="C8234" s="102" t="s">
        <v>959</v>
      </c>
      <c r="D8234" s="102" t="s">
        <v>3109</v>
      </c>
      <c r="E8234" s="102" t="s">
        <v>293</v>
      </c>
      <c r="F8234" s="102" t="s">
        <v>293</v>
      </c>
    </row>
    <row r="8235" hidden="1">
      <c r="A8235" s="102" t="s">
        <v>3108</v>
      </c>
      <c r="B8235" s="102" t="s">
        <v>955</v>
      </c>
      <c r="C8235" s="102" t="s">
        <v>956</v>
      </c>
      <c r="D8235" s="102" t="s">
        <v>3109</v>
      </c>
      <c r="E8235" s="102" t="s">
        <v>293</v>
      </c>
      <c r="F8235" s="102" t="s">
        <v>293</v>
      </c>
    </row>
    <row r="8236" hidden="1">
      <c r="A8236" s="102" t="s">
        <v>3090</v>
      </c>
      <c r="B8236" s="102" t="s">
        <v>1073</v>
      </c>
      <c r="C8236" s="102" t="s">
        <v>1074</v>
      </c>
      <c r="D8236" s="102" t="s">
        <v>3069</v>
      </c>
      <c r="E8236" s="102" t="s">
        <v>453</v>
      </c>
      <c r="F8236" s="102" t="s">
        <v>453</v>
      </c>
    </row>
    <row r="8237" hidden="1">
      <c r="A8237" s="102" t="s">
        <v>3090</v>
      </c>
      <c r="B8237" s="102" t="s">
        <v>997</v>
      </c>
      <c r="C8237" s="102" t="s">
        <v>998</v>
      </c>
      <c r="D8237" s="102" t="s">
        <v>3069</v>
      </c>
      <c r="E8237" s="102" t="s">
        <v>453</v>
      </c>
      <c r="F8237" s="102" t="s">
        <v>453</v>
      </c>
    </row>
    <row r="8238" hidden="1">
      <c r="A8238" s="102" t="s">
        <v>3090</v>
      </c>
      <c r="B8238" s="102" t="s">
        <v>949</v>
      </c>
      <c r="C8238" s="102" t="s">
        <v>950</v>
      </c>
      <c r="D8238" s="102" t="s">
        <v>3069</v>
      </c>
      <c r="E8238" s="102" t="s">
        <v>453</v>
      </c>
      <c r="F8238" s="102" t="s">
        <v>453</v>
      </c>
    </row>
    <row r="8239" hidden="1">
      <c r="A8239" s="102" t="s">
        <v>3090</v>
      </c>
      <c r="B8239" s="102" t="s">
        <v>810</v>
      </c>
      <c r="C8239" s="102" t="s">
        <v>811</v>
      </c>
      <c r="D8239" s="102" t="s">
        <v>3069</v>
      </c>
      <c r="E8239" s="102" t="s">
        <v>453</v>
      </c>
      <c r="F8239" s="102" t="s">
        <v>453</v>
      </c>
    </row>
    <row r="8240" hidden="1">
      <c r="A8240" s="102" t="s">
        <v>3090</v>
      </c>
      <c r="B8240" s="102" t="s">
        <v>629</v>
      </c>
      <c r="C8240" s="102" t="s">
        <v>630</v>
      </c>
      <c r="D8240" s="102" t="s">
        <v>3069</v>
      </c>
      <c r="E8240" s="102" t="s">
        <v>453</v>
      </c>
      <c r="F8240" s="102" t="s">
        <v>453</v>
      </c>
    </row>
    <row r="8241" hidden="1">
      <c r="A8241" s="102" t="s">
        <v>3090</v>
      </c>
      <c r="B8241" s="102" t="s">
        <v>464</v>
      </c>
      <c r="C8241" s="102" t="s">
        <v>465</v>
      </c>
      <c r="D8241" s="102" t="s">
        <v>3069</v>
      </c>
      <c r="E8241" s="102" t="s">
        <v>453</v>
      </c>
      <c r="F8241" s="102" t="s">
        <v>453</v>
      </c>
    </row>
    <row r="8242" hidden="1">
      <c r="A8242" s="102" t="s">
        <v>3090</v>
      </c>
      <c r="B8242" s="102" t="s">
        <v>451</v>
      </c>
      <c r="C8242" s="102" t="s">
        <v>452</v>
      </c>
      <c r="D8242" s="102" t="s">
        <v>3069</v>
      </c>
      <c r="E8242" s="102" t="s">
        <v>453</v>
      </c>
      <c r="F8242" s="102" t="s">
        <v>453</v>
      </c>
    </row>
    <row r="8243" hidden="1">
      <c r="A8243" s="102" t="s">
        <v>3130</v>
      </c>
      <c r="B8243" s="102" t="s">
        <v>783</v>
      </c>
      <c r="C8243" s="102" t="s">
        <v>784</v>
      </c>
      <c r="D8243" s="102" t="s">
        <v>3069</v>
      </c>
      <c r="E8243" s="102" t="s">
        <v>50</v>
      </c>
      <c r="F8243" s="102" t="s">
        <v>50</v>
      </c>
    </row>
    <row r="8244" hidden="1">
      <c r="A8244" s="102" t="s">
        <v>3130</v>
      </c>
      <c r="B8244" s="102" t="s">
        <v>183</v>
      </c>
      <c r="C8244" s="102" t="s">
        <v>184</v>
      </c>
      <c r="D8244" s="102" t="s">
        <v>3069</v>
      </c>
      <c r="E8244" s="102" t="s">
        <v>50</v>
      </c>
      <c r="F8244" s="102" t="s">
        <v>50</v>
      </c>
    </row>
    <row r="8245" hidden="1">
      <c r="A8245" s="102" t="s">
        <v>3130</v>
      </c>
      <c r="B8245" s="102" t="s">
        <v>174</v>
      </c>
      <c r="C8245" s="102" t="s">
        <v>175</v>
      </c>
      <c r="D8245" s="102" t="s">
        <v>3069</v>
      </c>
      <c r="E8245" s="102" t="s">
        <v>50</v>
      </c>
      <c r="F8245" s="102" t="s">
        <v>50</v>
      </c>
    </row>
    <row r="8246" hidden="1">
      <c r="A8246" s="102" t="s">
        <v>3130</v>
      </c>
      <c r="B8246" s="102" t="s">
        <v>171</v>
      </c>
      <c r="C8246" s="102" t="s">
        <v>172</v>
      </c>
      <c r="D8246" s="102" t="s">
        <v>3069</v>
      </c>
      <c r="E8246" s="102" t="s">
        <v>50</v>
      </c>
      <c r="F8246" s="102" t="s">
        <v>50</v>
      </c>
    </row>
    <row r="8247" hidden="1">
      <c r="A8247" s="102" t="s">
        <v>3130</v>
      </c>
      <c r="B8247" s="102" t="s">
        <v>48</v>
      </c>
      <c r="C8247" s="102" t="s">
        <v>49</v>
      </c>
      <c r="D8247" s="102" t="s">
        <v>3069</v>
      </c>
      <c r="E8247" s="102" t="s">
        <v>50</v>
      </c>
      <c r="F8247" s="102" t="s">
        <v>50</v>
      </c>
    </row>
    <row r="8248" hidden="1">
      <c r="A8248" s="102" t="s">
        <v>3068</v>
      </c>
      <c r="B8248" s="102" t="s">
        <v>1076</v>
      </c>
      <c r="C8248" s="102" t="s">
        <v>1077</v>
      </c>
      <c r="D8248" s="102" t="s">
        <v>3069</v>
      </c>
      <c r="E8248" s="102" t="s">
        <v>327</v>
      </c>
      <c r="F8248" s="102" t="s">
        <v>327</v>
      </c>
    </row>
    <row r="8249" hidden="1">
      <c r="A8249" s="102" t="s">
        <v>3068</v>
      </c>
      <c r="B8249" s="102" t="s">
        <v>1043</v>
      </c>
      <c r="C8249" s="102" t="s">
        <v>1044</v>
      </c>
      <c r="D8249" s="102" t="s">
        <v>3069</v>
      </c>
      <c r="E8249" s="102" t="s">
        <v>327</v>
      </c>
      <c r="F8249" s="102" t="s">
        <v>327</v>
      </c>
    </row>
    <row r="8250" hidden="1">
      <c r="A8250" s="102" t="s">
        <v>3068</v>
      </c>
      <c r="B8250" s="102" t="s">
        <v>1041</v>
      </c>
      <c r="C8250" s="102" t="s">
        <v>1042</v>
      </c>
      <c r="D8250" s="102" t="s">
        <v>3069</v>
      </c>
      <c r="E8250" s="102" t="s">
        <v>327</v>
      </c>
      <c r="F8250" s="102" t="s">
        <v>327</v>
      </c>
    </row>
    <row r="8251" hidden="1">
      <c r="A8251" s="102" t="s">
        <v>3068</v>
      </c>
      <c r="B8251" s="102" t="s">
        <v>1025</v>
      </c>
      <c r="C8251" s="102" t="s">
        <v>1026</v>
      </c>
      <c r="D8251" s="102" t="s">
        <v>3069</v>
      </c>
      <c r="E8251" s="102" t="s">
        <v>327</v>
      </c>
      <c r="F8251" s="102" t="s">
        <v>327</v>
      </c>
    </row>
    <row r="8252" hidden="1">
      <c r="A8252" s="102" t="s">
        <v>3068</v>
      </c>
      <c r="B8252" s="102" t="s">
        <v>1014</v>
      </c>
      <c r="C8252" s="102" t="s">
        <v>1015</v>
      </c>
      <c r="D8252" s="102" t="s">
        <v>3069</v>
      </c>
      <c r="E8252" s="102" t="s">
        <v>327</v>
      </c>
      <c r="F8252" s="102" t="s">
        <v>327</v>
      </c>
    </row>
    <row r="8253" hidden="1">
      <c r="A8253" s="102" t="s">
        <v>3068</v>
      </c>
      <c r="B8253" s="102" t="s">
        <v>1010</v>
      </c>
      <c r="C8253" s="102" t="s">
        <v>44</v>
      </c>
      <c r="D8253" s="102" t="s">
        <v>3069</v>
      </c>
      <c r="E8253" s="102" t="s">
        <v>327</v>
      </c>
      <c r="F8253" s="102" t="s">
        <v>327</v>
      </c>
    </row>
    <row r="8254" hidden="1">
      <c r="A8254" s="102" t="s">
        <v>3068</v>
      </c>
      <c r="B8254" s="102" t="s">
        <v>1005</v>
      </c>
      <c r="C8254" s="102" t="s">
        <v>1006</v>
      </c>
      <c r="D8254" s="102" t="s">
        <v>3069</v>
      </c>
      <c r="E8254" s="102" t="s">
        <v>327</v>
      </c>
      <c r="F8254" s="102" t="s">
        <v>327</v>
      </c>
    </row>
    <row r="8255" hidden="1">
      <c r="A8255" s="102" t="s">
        <v>3068</v>
      </c>
      <c r="B8255" s="102" t="s">
        <v>925</v>
      </c>
      <c r="C8255" s="102" t="s">
        <v>358</v>
      </c>
      <c r="D8255" s="102" t="s">
        <v>3069</v>
      </c>
      <c r="E8255" s="102" t="s">
        <v>327</v>
      </c>
      <c r="F8255" s="102" t="s">
        <v>327</v>
      </c>
    </row>
    <row r="8256" hidden="1">
      <c r="A8256" s="102" t="s">
        <v>3068</v>
      </c>
      <c r="B8256" s="102" t="s">
        <v>892</v>
      </c>
      <c r="C8256" s="102" t="s">
        <v>893</v>
      </c>
      <c r="D8256" s="102" t="s">
        <v>3069</v>
      </c>
      <c r="E8256" s="102" t="s">
        <v>327</v>
      </c>
      <c r="F8256" s="102" t="s">
        <v>327</v>
      </c>
    </row>
    <row r="8257" hidden="1">
      <c r="A8257" s="102" t="s">
        <v>3068</v>
      </c>
      <c r="B8257" s="102" t="s">
        <v>830</v>
      </c>
      <c r="C8257" s="102" t="s">
        <v>831</v>
      </c>
      <c r="D8257" s="102" t="s">
        <v>3069</v>
      </c>
      <c r="E8257" s="102" t="s">
        <v>327</v>
      </c>
      <c r="F8257" s="102" t="s">
        <v>327</v>
      </c>
    </row>
    <row r="8258" hidden="1">
      <c r="A8258" s="102" t="s">
        <v>3068</v>
      </c>
      <c r="B8258" s="102" t="s">
        <v>626</v>
      </c>
      <c r="C8258" s="102" t="s">
        <v>627</v>
      </c>
      <c r="D8258" s="102" t="s">
        <v>3069</v>
      </c>
      <c r="E8258" s="102" t="s">
        <v>327</v>
      </c>
      <c r="F8258" s="102" t="s">
        <v>327</v>
      </c>
    </row>
    <row r="8259" hidden="1">
      <c r="A8259" s="102" t="s">
        <v>3068</v>
      </c>
      <c r="B8259" s="102" t="s">
        <v>405</v>
      </c>
      <c r="C8259" s="102" t="s">
        <v>406</v>
      </c>
      <c r="D8259" s="102" t="s">
        <v>3069</v>
      </c>
      <c r="E8259" s="102" t="s">
        <v>327</v>
      </c>
      <c r="F8259" s="102" t="s">
        <v>327</v>
      </c>
    </row>
    <row r="8260" hidden="1">
      <c r="A8260" s="102" t="s">
        <v>3068</v>
      </c>
      <c r="B8260" s="102" t="s">
        <v>333</v>
      </c>
      <c r="C8260" s="102" t="s">
        <v>268</v>
      </c>
      <c r="D8260" s="102" t="s">
        <v>3069</v>
      </c>
      <c r="E8260" s="102" t="s">
        <v>327</v>
      </c>
      <c r="F8260" s="102" t="s">
        <v>327</v>
      </c>
    </row>
    <row r="8261" hidden="1">
      <c r="A8261" s="102" t="s">
        <v>3155</v>
      </c>
      <c r="B8261" s="102" t="s">
        <v>1050</v>
      </c>
      <c r="C8261" s="102" t="s">
        <v>1051</v>
      </c>
      <c r="D8261" s="102" t="s">
        <v>3069</v>
      </c>
      <c r="E8261" s="102" t="s">
        <v>86</v>
      </c>
      <c r="F8261" s="102" t="s">
        <v>86</v>
      </c>
    </row>
    <row r="8262" hidden="1">
      <c r="A8262" s="102" t="s">
        <v>3155</v>
      </c>
      <c r="B8262" s="102" t="s">
        <v>992</v>
      </c>
      <c r="C8262" s="102" t="s">
        <v>993</v>
      </c>
      <c r="D8262" s="102" t="s">
        <v>3069</v>
      </c>
      <c r="E8262" s="102" t="s">
        <v>86</v>
      </c>
      <c r="F8262" s="102" t="s">
        <v>86</v>
      </c>
    </row>
    <row r="8263" hidden="1">
      <c r="A8263" s="102" t="s">
        <v>3155</v>
      </c>
      <c r="B8263" s="102" t="s">
        <v>919</v>
      </c>
      <c r="C8263" s="102" t="s">
        <v>920</v>
      </c>
      <c r="D8263" s="102" t="s">
        <v>3069</v>
      </c>
      <c r="E8263" s="102" t="s">
        <v>86</v>
      </c>
      <c r="F8263" s="102" t="s">
        <v>86</v>
      </c>
    </row>
    <row r="8264" hidden="1">
      <c r="A8264" s="102" t="s">
        <v>3155</v>
      </c>
      <c r="B8264" s="102" t="s">
        <v>880</v>
      </c>
      <c r="C8264" s="102" t="s">
        <v>881</v>
      </c>
      <c r="D8264" s="102" t="s">
        <v>3069</v>
      </c>
      <c r="E8264" s="102" t="s">
        <v>86</v>
      </c>
      <c r="F8264" s="102" t="s">
        <v>86</v>
      </c>
    </row>
    <row r="8265" hidden="1">
      <c r="A8265" s="102" t="s">
        <v>3155</v>
      </c>
      <c r="B8265" s="102" t="s">
        <v>823</v>
      </c>
      <c r="C8265" s="102" t="s">
        <v>824</v>
      </c>
      <c r="D8265" s="105" t="s">
        <v>3069</v>
      </c>
      <c r="E8265" s="102" t="s">
        <v>86</v>
      </c>
      <c r="F8265" s="102" t="s">
        <v>86</v>
      </c>
    </row>
    <row r="8266" hidden="1">
      <c r="A8266" s="102" t="s">
        <v>3155</v>
      </c>
      <c r="B8266" s="102" t="s">
        <v>135</v>
      </c>
      <c r="C8266" s="102" t="s">
        <v>136</v>
      </c>
      <c r="D8266" s="102" t="s">
        <v>3069</v>
      </c>
      <c r="E8266" s="102" t="s">
        <v>114</v>
      </c>
      <c r="F8266" s="102" t="s">
        <v>86</v>
      </c>
    </row>
    <row r="8267" hidden="1">
      <c r="A8267" s="102" t="s">
        <v>3147</v>
      </c>
      <c r="B8267" s="102" t="s">
        <v>987</v>
      </c>
      <c r="C8267" s="102" t="s">
        <v>988</v>
      </c>
      <c r="D8267" s="102" t="s">
        <v>3069</v>
      </c>
      <c r="E8267" s="102" t="s">
        <v>27</v>
      </c>
      <c r="F8267" s="102" t="s">
        <v>27</v>
      </c>
    </row>
    <row r="8268" hidden="1">
      <c r="A8268" s="102" t="s">
        <v>3147</v>
      </c>
      <c r="B8268" s="102" t="s">
        <v>946</v>
      </c>
      <c r="C8268" s="102" t="s">
        <v>947</v>
      </c>
      <c r="D8268" s="102" t="s">
        <v>3069</v>
      </c>
      <c r="E8268" s="102" t="s">
        <v>27</v>
      </c>
      <c r="F8268" s="102" t="s">
        <v>27</v>
      </c>
    </row>
    <row r="8269" hidden="1">
      <c r="A8269" s="102" t="s">
        <v>3147</v>
      </c>
      <c r="B8269" s="102" t="s">
        <v>943</v>
      </c>
      <c r="C8269" s="102" t="s">
        <v>944</v>
      </c>
      <c r="D8269" s="102" t="s">
        <v>3069</v>
      </c>
      <c r="E8269" s="102" t="s">
        <v>27</v>
      </c>
      <c r="F8269" s="102" t="s">
        <v>27</v>
      </c>
    </row>
    <row r="8270" hidden="1">
      <c r="A8270" s="102" t="s">
        <v>3147</v>
      </c>
      <c r="B8270" s="102" t="s">
        <v>799</v>
      </c>
      <c r="C8270" s="102" t="s">
        <v>800</v>
      </c>
      <c r="D8270" s="104" t="s">
        <v>3069</v>
      </c>
      <c r="E8270" s="102" t="s">
        <v>27</v>
      </c>
      <c r="F8270" s="102" t="s">
        <v>27</v>
      </c>
    </row>
    <row r="8271" hidden="1">
      <c r="A8271" s="102" t="s">
        <v>3147</v>
      </c>
      <c r="B8271" s="102" t="s">
        <v>338</v>
      </c>
      <c r="C8271" s="102" t="s">
        <v>339</v>
      </c>
      <c r="D8271" s="102" t="s">
        <v>3069</v>
      </c>
      <c r="E8271" s="102" t="s">
        <v>225</v>
      </c>
      <c r="F8271" s="102" t="s">
        <v>27</v>
      </c>
    </row>
    <row r="8272" hidden="1">
      <c r="A8272" s="102" t="s">
        <v>3147</v>
      </c>
      <c r="B8272" s="102" t="s">
        <v>74</v>
      </c>
      <c r="C8272" s="102" t="s">
        <v>75</v>
      </c>
      <c r="D8272" s="102" t="s">
        <v>3069</v>
      </c>
      <c r="E8272" s="102" t="s">
        <v>86</v>
      </c>
      <c r="F8272" s="102" t="s">
        <v>27</v>
      </c>
    </row>
    <row r="8273" hidden="1">
      <c r="A8273" s="102" t="s">
        <v>3147</v>
      </c>
      <c r="B8273" s="102" t="s">
        <v>69</v>
      </c>
      <c r="C8273" s="102" t="s">
        <v>70</v>
      </c>
      <c r="D8273" s="175" t="s">
        <v>3069</v>
      </c>
      <c r="E8273" s="102" t="s">
        <v>27</v>
      </c>
      <c r="F8273" s="102" t="s">
        <v>27</v>
      </c>
    </row>
    <row r="8274" hidden="1">
      <c r="A8274" s="102" t="s">
        <v>3147</v>
      </c>
      <c r="B8274" s="102" t="s">
        <v>57</v>
      </c>
      <c r="C8274" s="102" t="s">
        <v>58</v>
      </c>
      <c r="D8274" s="102" t="s">
        <v>3069</v>
      </c>
      <c r="E8274" s="102" t="s">
        <v>27</v>
      </c>
      <c r="F8274" s="102" t="s">
        <v>27</v>
      </c>
    </row>
    <row r="8275" hidden="1">
      <c r="A8275" s="102" t="s">
        <v>3147</v>
      </c>
      <c r="B8275" s="102" t="s">
        <v>43</v>
      </c>
      <c r="C8275" s="102" t="s">
        <v>44</v>
      </c>
      <c r="D8275" s="102" t="s">
        <v>3069</v>
      </c>
      <c r="E8275" s="102" t="s">
        <v>27</v>
      </c>
      <c r="F8275" s="102" t="s">
        <v>27</v>
      </c>
    </row>
    <row r="8276" hidden="1">
      <c r="A8276" s="102" t="s">
        <v>3147</v>
      </c>
      <c r="B8276" s="102" t="s">
        <v>31</v>
      </c>
      <c r="C8276" s="102" t="s">
        <v>32</v>
      </c>
      <c r="D8276" s="102" t="s">
        <v>3069</v>
      </c>
      <c r="E8276" s="102" t="s">
        <v>27</v>
      </c>
      <c r="F8276" s="102" t="s">
        <v>27</v>
      </c>
    </row>
    <row r="8277" hidden="1">
      <c r="A8277" s="102" t="s">
        <v>3044</v>
      </c>
      <c r="B8277" s="102" t="s">
        <v>1000</v>
      </c>
      <c r="C8277" s="102" t="s">
        <v>1001</v>
      </c>
      <c r="D8277" s="102" t="s">
        <v>3045</v>
      </c>
      <c r="E8277" s="102" t="s">
        <v>225</v>
      </c>
      <c r="F8277" s="102" t="s">
        <v>225</v>
      </c>
    </row>
    <row r="8278" hidden="1">
      <c r="A8278" s="102" t="s">
        <v>3044</v>
      </c>
      <c r="B8278" s="102" t="s">
        <v>929</v>
      </c>
      <c r="C8278" s="102" t="s">
        <v>930</v>
      </c>
      <c r="D8278" s="102" t="s">
        <v>3045</v>
      </c>
      <c r="E8278" s="102" t="s">
        <v>225</v>
      </c>
      <c r="F8278" s="102" t="s">
        <v>225</v>
      </c>
    </row>
    <row r="8279" hidden="1">
      <c r="A8279" s="102" t="s">
        <v>3044</v>
      </c>
      <c r="B8279" s="102" t="s">
        <v>906</v>
      </c>
      <c r="C8279" s="102" t="s">
        <v>907</v>
      </c>
      <c r="D8279" s="102" t="s">
        <v>3045</v>
      </c>
      <c r="E8279" s="102" t="s">
        <v>225</v>
      </c>
      <c r="F8279" s="102" t="s">
        <v>225</v>
      </c>
    </row>
    <row r="8280" hidden="1">
      <c r="A8280" s="102" t="s">
        <v>3044</v>
      </c>
      <c r="B8280" s="102" t="s">
        <v>866</v>
      </c>
      <c r="C8280" s="102" t="s">
        <v>867</v>
      </c>
      <c r="D8280" s="102" t="s">
        <v>3045</v>
      </c>
      <c r="E8280" s="102" t="s">
        <v>225</v>
      </c>
      <c r="F8280" s="102" t="s">
        <v>225</v>
      </c>
    </row>
    <row r="8281" hidden="1">
      <c r="A8281" s="102" t="s">
        <v>3044</v>
      </c>
      <c r="B8281" s="102" t="s">
        <v>808</v>
      </c>
      <c r="C8281" s="102" t="s">
        <v>809</v>
      </c>
      <c r="D8281" s="102" t="s">
        <v>3045</v>
      </c>
      <c r="E8281" s="102" t="s">
        <v>439</v>
      </c>
      <c r="F8281" s="102" t="s">
        <v>225</v>
      </c>
    </row>
    <row r="8282" hidden="1">
      <c r="A8282" s="102" t="s">
        <v>3044</v>
      </c>
      <c r="B8282" s="102" t="s">
        <v>373</v>
      </c>
      <c r="C8282" s="102" t="s">
        <v>374</v>
      </c>
      <c r="D8282" s="102" t="s">
        <v>3045</v>
      </c>
      <c r="E8282" s="102" t="s">
        <v>225</v>
      </c>
      <c r="F8282" s="102" t="s">
        <v>225</v>
      </c>
    </row>
    <row r="8283" hidden="1">
      <c r="A8283" s="102" t="s">
        <v>3044</v>
      </c>
      <c r="B8283" s="102" t="s">
        <v>369</v>
      </c>
      <c r="C8283" s="102" t="s">
        <v>39</v>
      </c>
      <c r="D8283" s="102" t="s">
        <v>3045</v>
      </c>
      <c r="E8283" s="102" t="s">
        <v>225</v>
      </c>
      <c r="F8283" s="102" t="s">
        <v>225</v>
      </c>
    </row>
    <row r="8284" hidden="1">
      <c r="A8284" s="102" t="s">
        <v>3044</v>
      </c>
      <c r="B8284" s="102" t="s">
        <v>246</v>
      </c>
      <c r="C8284" s="102" t="s">
        <v>130</v>
      </c>
      <c r="D8284" s="102" t="s">
        <v>3045</v>
      </c>
      <c r="E8284" s="102" t="s">
        <v>225</v>
      </c>
      <c r="F8284" s="102" t="s">
        <v>225</v>
      </c>
    </row>
    <row r="8285" hidden="1">
      <c r="A8285" s="102" t="s">
        <v>3044</v>
      </c>
      <c r="B8285" s="102" t="s">
        <v>227</v>
      </c>
      <c r="C8285" s="102" t="s">
        <v>228</v>
      </c>
      <c r="D8285" s="102" t="s">
        <v>3045</v>
      </c>
      <c r="E8285" s="102" t="s">
        <v>225</v>
      </c>
      <c r="F8285" s="102" t="s">
        <v>225</v>
      </c>
    </row>
    <row r="8286" hidden="1">
      <c r="A8286" s="102" t="s">
        <v>3057</v>
      </c>
      <c r="B8286" s="102" t="s">
        <v>1070</v>
      </c>
      <c r="C8286" s="102" t="s">
        <v>1071</v>
      </c>
      <c r="D8286" s="102" t="s">
        <v>3045</v>
      </c>
      <c r="E8286" s="102" t="s">
        <v>232</v>
      </c>
      <c r="F8286" s="102" t="s">
        <v>232</v>
      </c>
    </row>
    <row r="8287" hidden="1">
      <c r="A8287" s="102" t="s">
        <v>3057</v>
      </c>
      <c r="B8287" s="102" t="s">
        <v>1056</v>
      </c>
      <c r="C8287" s="102" t="s">
        <v>1057</v>
      </c>
      <c r="D8287" s="102" t="s">
        <v>3045</v>
      </c>
      <c r="E8287" s="102" t="s">
        <v>232</v>
      </c>
      <c r="F8287" s="102" t="s">
        <v>232</v>
      </c>
    </row>
    <row r="8288" hidden="1">
      <c r="A8288" s="102" t="s">
        <v>3057</v>
      </c>
      <c r="B8288" s="102" t="s">
        <v>1037</v>
      </c>
      <c r="C8288" s="102" t="s">
        <v>1038</v>
      </c>
      <c r="D8288" s="102" t="s">
        <v>3045</v>
      </c>
      <c r="E8288" s="102" t="s">
        <v>232</v>
      </c>
      <c r="F8288" s="102" t="s">
        <v>232</v>
      </c>
    </row>
    <row r="8289" hidden="1">
      <c r="A8289" s="102" t="s">
        <v>3057</v>
      </c>
      <c r="B8289" s="102" t="s">
        <v>330</v>
      </c>
      <c r="C8289" s="102" t="s">
        <v>331</v>
      </c>
      <c r="D8289" s="102" t="s">
        <v>3045</v>
      </c>
      <c r="E8289" s="102" t="s">
        <v>306</v>
      </c>
      <c r="F8289" s="102" t="s">
        <v>232</v>
      </c>
    </row>
    <row r="8290" hidden="1">
      <c r="A8290" s="102" t="s">
        <v>3057</v>
      </c>
      <c r="B8290" s="102" t="s">
        <v>323</v>
      </c>
      <c r="C8290" s="102" t="s">
        <v>324</v>
      </c>
      <c r="D8290" s="102" t="s">
        <v>3045</v>
      </c>
      <c r="E8290" s="102" t="s">
        <v>232</v>
      </c>
      <c r="F8290" s="102" t="s">
        <v>232</v>
      </c>
    </row>
    <row r="8291" hidden="1">
      <c r="A8291" s="102" t="s">
        <v>3057</v>
      </c>
      <c r="B8291" s="102" t="s">
        <v>321</v>
      </c>
      <c r="C8291" s="102" t="s">
        <v>322</v>
      </c>
      <c r="D8291" s="102" t="s">
        <v>3045</v>
      </c>
      <c r="E8291" s="102" t="s">
        <v>232</v>
      </c>
      <c r="F8291" s="102" t="s">
        <v>232</v>
      </c>
    </row>
    <row r="8292" hidden="1">
      <c r="A8292" s="102" t="s">
        <v>3057</v>
      </c>
      <c r="B8292" s="102" t="s">
        <v>315</v>
      </c>
      <c r="C8292" s="102" t="s">
        <v>316</v>
      </c>
      <c r="D8292" s="102" t="s">
        <v>3045</v>
      </c>
      <c r="E8292" s="102" t="s">
        <v>232</v>
      </c>
      <c r="F8292" s="102" t="s">
        <v>232</v>
      </c>
    </row>
    <row r="8293" hidden="1">
      <c r="A8293" s="102" t="s">
        <v>3057</v>
      </c>
      <c r="B8293" s="102" t="s">
        <v>304</v>
      </c>
      <c r="C8293" s="102" t="s">
        <v>305</v>
      </c>
      <c r="D8293" s="102" t="s">
        <v>3045</v>
      </c>
      <c r="E8293" s="102" t="s">
        <v>232</v>
      </c>
      <c r="F8293" s="102" t="s">
        <v>232</v>
      </c>
    </row>
    <row r="8294" hidden="1">
      <c r="A8294" s="102" t="s">
        <v>3057</v>
      </c>
      <c r="B8294" s="102" t="s">
        <v>271</v>
      </c>
      <c r="C8294" s="102" t="s">
        <v>272</v>
      </c>
      <c r="D8294" s="102" t="s">
        <v>3045</v>
      </c>
      <c r="E8294" s="102" t="s">
        <v>232</v>
      </c>
      <c r="F8294" s="102" t="s">
        <v>232</v>
      </c>
    </row>
    <row r="8295" hidden="1">
      <c r="A8295" s="102" t="s">
        <v>3081</v>
      </c>
      <c r="B8295" s="102" t="s">
        <v>849</v>
      </c>
      <c r="C8295" s="102" t="s">
        <v>850</v>
      </c>
      <c r="D8295" s="102" t="s">
        <v>3047</v>
      </c>
      <c r="E8295" s="102" t="s">
        <v>306</v>
      </c>
      <c r="F8295" s="102" t="s">
        <v>306</v>
      </c>
    </row>
    <row r="8296" hidden="1">
      <c r="A8296" s="102" t="s">
        <v>3122</v>
      </c>
      <c r="B8296" s="102" t="s">
        <v>974</v>
      </c>
      <c r="C8296" s="102" t="s">
        <v>975</v>
      </c>
      <c r="D8296" s="102" t="s">
        <v>3047</v>
      </c>
      <c r="E8296" s="102" t="s">
        <v>114</v>
      </c>
      <c r="F8296" s="102" t="s">
        <v>114</v>
      </c>
    </row>
    <row r="8297" hidden="1">
      <c r="A8297" s="102" t="s">
        <v>3122</v>
      </c>
      <c r="B8297" s="102" t="s">
        <v>952</v>
      </c>
      <c r="C8297" s="102" t="s">
        <v>953</v>
      </c>
      <c r="D8297" s="102" t="s">
        <v>3047</v>
      </c>
      <c r="E8297" s="102" t="s">
        <v>114</v>
      </c>
      <c r="F8297" s="102" t="s">
        <v>114</v>
      </c>
    </row>
    <row r="8298" hidden="1">
      <c r="A8298" s="102" t="s">
        <v>3122</v>
      </c>
      <c r="B8298" s="102" t="s">
        <v>126</v>
      </c>
      <c r="C8298" s="102" t="s">
        <v>127</v>
      </c>
      <c r="D8298" s="102" t="s">
        <v>3047</v>
      </c>
      <c r="E8298" s="102" t="s">
        <v>114</v>
      </c>
      <c r="F8298" s="102" t="s">
        <v>114</v>
      </c>
    </row>
    <row r="8299" hidden="1">
      <c r="A8299" s="102" t="s">
        <v>3131</v>
      </c>
      <c r="B8299" s="102" t="s">
        <v>961</v>
      </c>
      <c r="C8299" s="102" t="s">
        <v>962</v>
      </c>
      <c r="D8299" s="102" t="s">
        <v>3047</v>
      </c>
      <c r="E8299" s="102" t="s">
        <v>114</v>
      </c>
      <c r="F8299" s="102" t="s">
        <v>50</v>
      </c>
    </row>
    <row r="8300" hidden="1">
      <c r="A8300" s="102" t="s">
        <v>3131</v>
      </c>
      <c r="B8300" s="102" t="s">
        <v>783</v>
      </c>
      <c r="C8300" s="102" t="s">
        <v>784</v>
      </c>
      <c r="D8300" s="102" t="s">
        <v>3047</v>
      </c>
      <c r="E8300" s="102" t="s">
        <v>50</v>
      </c>
      <c r="F8300" s="102" t="s">
        <v>50</v>
      </c>
    </row>
    <row r="8301" hidden="1">
      <c r="A8301" s="102" t="s">
        <v>3131</v>
      </c>
      <c r="B8301" s="102" t="s">
        <v>665</v>
      </c>
      <c r="C8301" s="102" t="s">
        <v>666</v>
      </c>
      <c r="D8301" s="102" t="s">
        <v>3047</v>
      </c>
      <c r="E8301" s="102" t="s">
        <v>50</v>
      </c>
      <c r="F8301" s="102" t="s">
        <v>50</v>
      </c>
    </row>
    <row r="8302" hidden="1">
      <c r="A8302" s="102" t="s">
        <v>3131</v>
      </c>
      <c r="B8302" s="102" t="s">
        <v>183</v>
      </c>
      <c r="C8302" s="102" t="s">
        <v>184</v>
      </c>
      <c r="D8302" s="102" t="s">
        <v>3047</v>
      </c>
      <c r="E8302" s="102" t="s">
        <v>50</v>
      </c>
      <c r="F8302" s="102" t="s">
        <v>50</v>
      </c>
    </row>
    <row r="8303" hidden="1">
      <c r="A8303" s="102" t="s">
        <v>3131</v>
      </c>
      <c r="B8303" s="102" t="s">
        <v>174</v>
      </c>
      <c r="C8303" s="102" t="s">
        <v>175</v>
      </c>
      <c r="D8303" s="102" t="s">
        <v>3047</v>
      </c>
      <c r="E8303" s="102" t="s">
        <v>50</v>
      </c>
      <c r="F8303" s="102" t="s">
        <v>50</v>
      </c>
    </row>
    <row r="8304" hidden="1">
      <c r="A8304" s="102" t="s">
        <v>3131</v>
      </c>
      <c r="B8304" s="102" t="s">
        <v>171</v>
      </c>
      <c r="C8304" s="102" t="s">
        <v>172</v>
      </c>
      <c r="D8304" s="102" t="s">
        <v>3047</v>
      </c>
      <c r="E8304" s="102" t="s">
        <v>50</v>
      </c>
      <c r="F8304" s="102" t="s">
        <v>50</v>
      </c>
    </row>
    <row r="8305" hidden="1">
      <c r="A8305" s="102" t="s">
        <v>3131</v>
      </c>
      <c r="B8305" s="102" t="s">
        <v>48</v>
      </c>
      <c r="C8305" s="102" t="s">
        <v>49</v>
      </c>
      <c r="D8305" s="102" t="s">
        <v>3047</v>
      </c>
      <c r="E8305" s="102" t="s">
        <v>50</v>
      </c>
      <c r="F8305" s="102" t="s">
        <v>50</v>
      </c>
    </row>
    <row r="8306" hidden="1">
      <c r="A8306" s="102" t="s">
        <v>3046</v>
      </c>
      <c r="B8306" s="102" t="s">
        <v>1000</v>
      </c>
      <c r="C8306" s="102" t="s">
        <v>1001</v>
      </c>
      <c r="D8306" s="102" t="s">
        <v>3047</v>
      </c>
      <c r="E8306" s="102" t="s">
        <v>225</v>
      </c>
      <c r="F8306" s="102" t="s">
        <v>225</v>
      </c>
    </row>
    <row r="8307" hidden="1">
      <c r="A8307" s="102" t="s">
        <v>3046</v>
      </c>
      <c r="B8307" s="102" t="s">
        <v>929</v>
      </c>
      <c r="C8307" s="102" t="s">
        <v>930</v>
      </c>
      <c r="D8307" s="102" t="s">
        <v>3047</v>
      </c>
      <c r="E8307" s="102" t="s">
        <v>225</v>
      </c>
      <c r="F8307" s="102" t="s">
        <v>225</v>
      </c>
    </row>
    <row r="8308" hidden="1">
      <c r="A8308" s="102" t="s">
        <v>3046</v>
      </c>
      <c r="B8308" s="102" t="s">
        <v>906</v>
      </c>
      <c r="C8308" s="102" t="s">
        <v>907</v>
      </c>
      <c r="D8308" s="102" t="s">
        <v>3047</v>
      </c>
      <c r="E8308" s="102" t="s">
        <v>225</v>
      </c>
      <c r="F8308" s="102" t="s">
        <v>225</v>
      </c>
    </row>
    <row r="8309" hidden="1">
      <c r="A8309" s="102" t="s">
        <v>3046</v>
      </c>
      <c r="B8309" s="102" t="s">
        <v>369</v>
      </c>
      <c r="C8309" s="102" t="s">
        <v>39</v>
      </c>
      <c r="D8309" s="102" t="s">
        <v>3047</v>
      </c>
      <c r="E8309" s="102" t="s">
        <v>225</v>
      </c>
      <c r="F8309" s="102" t="s">
        <v>225</v>
      </c>
    </row>
    <row r="8310" hidden="1">
      <c r="A8310" s="102" t="s">
        <v>3046</v>
      </c>
      <c r="B8310" s="102" t="s">
        <v>246</v>
      </c>
      <c r="C8310" s="102" t="s">
        <v>130</v>
      </c>
      <c r="D8310" s="102" t="s">
        <v>3047</v>
      </c>
      <c r="E8310" s="102" t="s">
        <v>225</v>
      </c>
      <c r="F8310" s="102" t="s">
        <v>225</v>
      </c>
    </row>
    <row r="8311" hidden="1">
      <c r="A8311" s="102" t="s">
        <v>3046</v>
      </c>
      <c r="B8311" s="102" t="s">
        <v>240</v>
      </c>
      <c r="C8311" s="102" t="s">
        <v>241</v>
      </c>
      <c r="D8311" s="102" t="s">
        <v>3047</v>
      </c>
      <c r="E8311" s="102" t="s">
        <v>225</v>
      </c>
      <c r="F8311" s="102" t="s">
        <v>225</v>
      </c>
    </row>
    <row r="8312" hidden="1">
      <c r="A8312" s="102" t="s">
        <v>3046</v>
      </c>
      <c r="B8312" s="102" t="s">
        <v>227</v>
      </c>
      <c r="C8312" s="102" t="s">
        <v>228</v>
      </c>
      <c r="D8312" s="102" t="s">
        <v>3047</v>
      </c>
      <c r="E8312" s="102" t="s">
        <v>225</v>
      </c>
      <c r="F8312" s="102" t="s">
        <v>225</v>
      </c>
    </row>
    <row r="8313" hidden="1">
      <c r="A8313" s="102" t="s">
        <v>3058</v>
      </c>
      <c r="B8313" s="102" t="s">
        <v>1070</v>
      </c>
      <c r="C8313" s="102" t="s">
        <v>1071</v>
      </c>
      <c r="D8313" s="102" t="s">
        <v>3047</v>
      </c>
      <c r="E8313" s="102" t="s">
        <v>232</v>
      </c>
      <c r="F8313" s="102" t="s">
        <v>232</v>
      </c>
    </row>
    <row r="8314" hidden="1">
      <c r="A8314" s="102" t="s">
        <v>3058</v>
      </c>
      <c r="B8314" s="102" t="s">
        <v>1056</v>
      </c>
      <c r="C8314" s="102" t="s">
        <v>1057</v>
      </c>
      <c r="D8314" s="102" t="s">
        <v>3047</v>
      </c>
      <c r="E8314" s="102" t="s">
        <v>232</v>
      </c>
      <c r="F8314" s="102" t="s">
        <v>232</v>
      </c>
    </row>
    <row r="8315" hidden="1">
      <c r="A8315" s="102" t="s">
        <v>3058</v>
      </c>
      <c r="B8315" s="102" t="s">
        <v>1037</v>
      </c>
      <c r="C8315" s="102" t="s">
        <v>1038</v>
      </c>
      <c r="D8315" s="102" t="s">
        <v>3047</v>
      </c>
      <c r="E8315" s="102" t="s">
        <v>232</v>
      </c>
      <c r="F8315" s="102" t="s">
        <v>232</v>
      </c>
    </row>
    <row r="8316" hidden="1">
      <c r="A8316" s="102" t="s">
        <v>3058</v>
      </c>
      <c r="B8316" s="102" t="s">
        <v>913</v>
      </c>
      <c r="C8316" s="102" t="s">
        <v>914</v>
      </c>
      <c r="D8316" s="102" t="s">
        <v>3047</v>
      </c>
      <c r="E8316" s="102" t="s">
        <v>232</v>
      </c>
      <c r="F8316" s="102" t="s">
        <v>232</v>
      </c>
    </row>
    <row r="8317" hidden="1">
      <c r="A8317" s="102" t="s">
        <v>3058</v>
      </c>
      <c r="B8317" s="102" t="s">
        <v>849</v>
      </c>
      <c r="C8317" s="102" t="s">
        <v>850</v>
      </c>
      <c r="D8317" s="102" t="s">
        <v>3047</v>
      </c>
      <c r="E8317" s="102" t="s">
        <v>306</v>
      </c>
      <c r="F8317" s="102" t="s">
        <v>232</v>
      </c>
    </row>
    <row r="8318" hidden="1">
      <c r="A8318" s="102" t="s">
        <v>3058</v>
      </c>
      <c r="B8318" s="102" t="s">
        <v>408</v>
      </c>
      <c r="C8318" s="102" t="s">
        <v>409</v>
      </c>
      <c r="D8318" s="175" t="s">
        <v>3047</v>
      </c>
      <c r="E8318" s="102" t="s">
        <v>306</v>
      </c>
      <c r="F8318" s="102" t="s">
        <v>232</v>
      </c>
    </row>
    <row r="8319" hidden="1">
      <c r="A8319" s="102" t="s">
        <v>3058</v>
      </c>
      <c r="B8319" s="102" t="s">
        <v>323</v>
      </c>
      <c r="C8319" s="102" t="s">
        <v>324</v>
      </c>
      <c r="D8319" s="102" t="s">
        <v>3047</v>
      </c>
      <c r="E8319" s="102" t="s">
        <v>232</v>
      </c>
      <c r="F8319" s="102" t="s">
        <v>232</v>
      </c>
    </row>
    <row r="8320" hidden="1">
      <c r="A8320" s="102" t="s">
        <v>3058</v>
      </c>
      <c r="B8320" s="102" t="s">
        <v>321</v>
      </c>
      <c r="C8320" s="102" t="s">
        <v>322</v>
      </c>
      <c r="D8320" s="102" t="s">
        <v>3047</v>
      </c>
      <c r="E8320" s="102" t="s">
        <v>232</v>
      </c>
      <c r="F8320" s="102" t="s">
        <v>232</v>
      </c>
    </row>
    <row r="8321" hidden="1">
      <c r="A8321" s="102" t="s">
        <v>3058</v>
      </c>
      <c r="B8321" s="102" t="s">
        <v>315</v>
      </c>
      <c r="C8321" s="102" t="s">
        <v>316</v>
      </c>
      <c r="D8321" s="102" t="s">
        <v>3047</v>
      </c>
      <c r="E8321" s="102" t="s">
        <v>232</v>
      </c>
      <c r="F8321" s="102" t="s">
        <v>232</v>
      </c>
    </row>
    <row r="8322" hidden="1">
      <c r="A8322" s="102" t="s">
        <v>3058</v>
      </c>
      <c r="B8322" s="102" t="s">
        <v>304</v>
      </c>
      <c r="C8322" s="102" t="s">
        <v>305</v>
      </c>
      <c r="D8322" s="102" t="s">
        <v>3047</v>
      </c>
      <c r="E8322" s="102" t="s">
        <v>232</v>
      </c>
      <c r="F8322" s="102" t="s">
        <v>232</v>
      </c>
    </row>
    <row r="8323" hidden="1">
      <c r="A8323" s="102" t="s">
        <v>3058</v>
      </c>
      <c r="B8323" s="102" t="s">
        <v>301</v>
      </c>
      <c r="C8323" s="102" t="s">
        <v>302</v>
      </c>
      <c r="D8323" s="102" t="s">
        <v>3047</v>
      </c>
      <c r="E8323" s="102" t="s">
        <v>232</v>
      </c>
      <c r="F8323" s="102" t="s">
        <v>232</v>
      </c>
    </row>
    <row r="8324" hidden="1">
      <c r="A8324" s="102" t="s">
        <v>3058</v>
      </c>
      <c r="B8324" s="102" t="s">
        <v>298</v>
      </c>
      <c r="C8324" s="102" t="s">
        <v>299</v>
      </c>
      <c r="D8324" s="102" t="s">
        <v>3047</v>
      </c>
      <c r="E8324" s="102" t="s">
        <v>232</v>
      </c>
      <c r="F8324" s="102" t="s">
        <v>232</v>
      </c>
    </row>
    <row r="8325" hidden="1">
      <c r="A8325" s="102" t="s">
        <v>3058</v>
      </c>
      <c r="B8325" s="102" t="s">
        <v>271</v>
      </c>
      <c r="C8325" s="102" t="s">
        <v>272</v>
      </c>
      <c r="D8325" s="102" t="s">
        <v>3047</v>
      </c>
      <c r="E8325" s="102" t="s">
        <v>232</v>
      </c>
      <c r="F8325" s="102" t="s">
        <v>232</v>
      </c>
    </row>
    <row r="8326" hidden="1">
      <c r="A8326" s="102" t="s">
        <v>3058</v>
      </c>
      <c r="B8326" s="102" t="s">
        <v>252</v>
      </c>
      <c r="C8326" s="102" t="s">
        <v>253</v>
      </c>
      <c r="D8326" s="102" t="s">
        <v>3047</v>
      </c>
      <c r="E8326" s="102" t="s">
        <v>232</v>
      </c>
      <c r="F8326" s="102" t="s">
        <v>232</v>
      </c>
    </row>
    <row r="8327" hidden="1">
      <c r="A8327" s="102" t="s">
        <v>3058</v>
      </c>
      <c r="B8327" s="102" t="s">
        <v>240</v>
      </c>
      <c r="C8327" s="102" t="s">
        <v>241</v>
      </c>
      <c r="D8327" s="102" t="s">
        <v>3047</v>
      </c>
      <c r="E8327" s="102" t="s">
        <v>225</v>
      </c>
      <c r="F8327" s="102" t="s">
        <v>232</v>
      </c>
    </row>
    <row r="8328" hidden="1">
      <c r="A8328" s="102" t="s">
        <v>3098</v>
      </c>
      <c r="B8328" s="102" t="s">
        <v>884</v>
      </c>
      <c r="C8328" s="102" t="s">
        <v>885</v>
      </c>
      <c r="D8328" s="102" t="s">
        <v>3045</v>
      </c>
      <c r="E8328" s="102" t="s">
        <v>472</v>
      </c>
      <c r="F8328" s="102" t="s">
        <v>472</v>
      </c>
    </row>
    <row r="8329" hidden="1">
      <c r="A8329" s="102" t="s">
        <v>3098</v>
      </c>
      <c r="B8329" s="102" t="s">
        <v>687</v>
      </c>
      <c r="C8329" s="102" t="s">
        <v>688</v>
      </c>
      <c r="D8329" s="102" t="s">
        <v>3045</v>
      </c>
      <c r="E8329" s="102" t="s">
        <v>472</v>
      </c>
      <c r="F8329" s="102" t="s">
        <v>472</v>
      </c>
    </row>
    <row r="8330" hidden="1">
      <c r="A8330" s="102" t="s">
        <v>3098</v>
      </c>
      <c r="B8330" s="102" t="s">
        <v>514</v>
      </c>
      <c r="C8330" s="102" t="s">
        <v>515</v>
      </c>
      <c r="D8330" s="102" t="s">
        <v>3045</v>
      </c>
      <c r="E8330" s="102" t="s">
        <v>472</v>
      </c>
      <c r="F8330" s="102" t="s">
        <v>472</v>
      </c>
    </row>
    <row r="8331" hidden="1">
      <c r="A8331" s="102" t="s">
        <v>3098</v>
      </c>
      <c r="B8331" s="102" t="s">
        <v>496</v>
      </c>
      <c r="C8331" s="102" t="s">
        <v>497</v>
      </c>
      <c r="D8331" s="102" t="s">
        <v>3045</v>
      </c>
      <c r="E8331" s="102" t="s">
        <v>472</v>
      </c>
      <c r="F8331" s="102" t="s">
        <v>472</v>
      </c>
    </row>
    <row r="8332" hidden="1">
      <c r="A8332" s="102" t="s">
        <v>3099</v>
      </c>
      <c r="B8332" s="102" t="s">
        <v>1058</v>
      </c>
      <c r="C8332" s="102" t="s">
        <v>1059</v>
      </c>
      <c r="D8332" s="102" t="s">
        <v>3047</v>
      </c>
      <c r="E8332" s="102" t="s">
        <v>472</v>
      </c>
      <c r="F8332" s="102" t="s">
        <v>472</v>
      </c>
    </row>
    <row r="8333" hidden="1">
      <c r="A8333" s="102" t="s">
        <v>3099</v>
      </c>
      <c r="B8333" s="102" t="s">
        <v>965</v>
      </c>
      <c r="C8333" s="102" t="s">
        <v>966</v>
      </c>
      <c r="D8333" s="102" t="s">
        <v>3047</v>
      </c>
      <c r="E8333" s="102" t="s">
        <v>472</v>
      </c>
      <c r="F8333" s="102" t="s">
        <v>472</v>
      </c>
    </row>
    <row r="8334" hidden="1">
      <c r="A8334" s="102" t="s">
        <v>3099</v>
      </c>
      <c r="B8334" s="102" t="s">
        <v>884</v>
      </c>
      <c r="C8334" s="102" t="s">
        <v>885</v>
      </c>
      <c r="D8334" s="102" t="s">
        <v>3047</v>
      </c>
      <c r="E8334" s="102" t="s">
        <v>472</v>
      </c>
      <c r="F8334" s="102" t="s">
        <v>472</v>
      </c>
    </row>
    <row r="8335" hidden="1">
      <c r="A8335" s="102" t="s">
        <v>3099</v>
      </c>
      <c r="B8335" s="102" t="s">
        <v>687</v>
      </c>
      <c r="C8335" s="102" t="s">
        <v>688</v>
      </c>
      <c r="D8335" s="102" t="s">
        <v>3047</v>
      </c>
      <c r="E8335" s="102" t="s">
        <v>472</v>
      </c>
      <c r="F8335" s="102" t="s">
        <v>472</v>
      </c>
    </row>
    <row r="8336" hidden="1">
      <c r="A8336" s="102" t="s">
        <v>3099</v>
      </c>
      <c r="B8336" s="102" t="s">
        <v>561</v>
      </c>
      <c r="C8336" s="102" t="s">
        <v>562</v>
      </c>
      <c r="D8336" s="102" t="s">
        <v>3047</v>
      </c>
      <c r="E8336" s="102" t="s">
        <v>472</v>
      </c>
      <c r="F8336" s="102" t="s">
        <v>472</v>
      </c>
    </row>
    <row r="8337" hidden="1">
      <c r="A8337" s="102" t="s">
        <v>3099</v>
      </c>
      <c r="B8337" s="102" t="s">
        <v>508</v>
      </c>
      <c r="C8337" s="102" t="s">
        <v>509</v>
      </c>
      <c r="D8337" s="102" t="s">
        <v>3047</v>
      </c>
      <c r="E8337" s="102" t="s">
        <v>472</v>
      </c>
      <c r="F8337" s="102" t="s">
        <v>472</v>
      </c>
    </row>
    <row r="8338" hidden="1">
      <c r="A8338" s="102" t="s">
        <v>3099</v>
      </c>
      <c r="B8338" s="102" t="s">
        <v>504</v>
      </c>
      <c r="C8338" s="102" t="s">
        <v>505</v>
      </c>
      <c r="D8338" s="102" t="s">
        <v>3047</v>
      </c>
      <c r="E8338" s="102" t="s">
        <v>472</v>
      </c>
      <c r="F8338" s="102" t="s">
        <v>472</v>
      </c>
    </row>
    <row r="8339" hidden="1">
      <c r="A8339" s="102" t="s">
        <v>3099</v>
      </c>
      <c r="B8339" s="102" t="s">
        <v>496</v>
      </c>
      <c r="C8339" s="102" t="s">
        <v>497</v>
      </c>
      <c r="D8339" s="102" t="s">
        <v>3047</v>
      </c>
      <c r="E8339" s="102" t="s">
        <v>472</v>
      </c>
      <c r="F8339" s="102" t="s">
        <v>472</v>
      </c>
    </row>
    <row r="8340" hidden="1">
      <c r="A8340" s="102" t="s">
        <v>3172</v>
      </c>
      <c r="B8340" s="102" t="s">
        <v>1000</v>
      </c>
      <c r="C8340" s="102" t="s">
        <v>1001</v>
      </c>
      <c r="D8340" s="102" t="s">
        <v>3111</v>
      </c>
      <c r="E8340" s="102" t="s">
        <v>225</v>
      </c>
      <c r="F8340" s="102" t="s">
        <v>225</v>
      </c>
    </row>
    <row r="8341" hidden="1">
      <c r="A8341" s="102" t="s">
        <v>3172</v>
      </c>
      <c r="B8341" s="102" t="s">
        <v>906</v>
      </c>
      <c r="C8341" s="102" t="s">
        <v>907</v>
      </c>
      <c r="D8341" s="102" t="s">
        <v>3111</v>
      </c>
      <c r="E8341" s="102" t="s">
        <v>225</v>
      </c>
      <c r="F8341" s="102" t="s">
        <v>225</v>
      </c>
    </row>
    <row r="8342" hidden="1">
      <c r="A8342" s="102" t="s">
        <v>3172</v>
      </c>
      <c r="B8342" s="102" t="s">
        <v>866</v>
      </c>
      <c r="C8342" s="102" t="s">
        <v>867</v>
      </c>
      <c r="D8342" s="102" t="s">
        <v>3111</v>
      </c>
      <c r="E8342" s="102" t="s">
        <v>225</v>
      </c>
      <c r="F8342" s="102" t="s">
        <v>225</v>
      </c>
    </row>
    <row r="8343" hidden="1">
      <c r="A8343" s="102" t="s">
        <v>3172</v>
      </c>
      <c r="B8343" s="102" t="s">
        <v>373</v>
      </c>
      <c r="C8343" s="102" t="s">
        <v>374</v>
      </c>
      <c r="D8343" s="102" t="s">
        <v>3111</v>
      </c>
      <c r="E8343" s="102" t="s">
        <v>225</v>
      </c>
      <c r="F8343" s="102" t="s">
        <v>225</v>
      </c>
    </row>
    <row r="8344" hidden="1">
      <c r="A8344" s="102" t="s">
        <v>3172</v>
      </c>
      <c r="B8344" s="102" t="s">
        <v>246</v>
      </c>
      <c r="C8344" s="102" t="s">
        <v>130</v>
      </c>
      <c r="D8344" s="102" t="s">
        <v>3111</v>
      </c>
      <c r="E8344" s="102" t="s">
        <v>225</v>
      </c>
      <c r="F8344" s="102" t="s">
        <v>225</v>
      </c>
    </row>
    <row r="8345" hidden="1">
      <c r="A8345" s="102" t="s">
        <v>3172</v>
      </c>
      <c r="B8345" s="102" t="s">
        <v>227</v>
      </c>
      <c r="C8345" s="102" t="s">
        <v>228</v>
      </c>
      <c r="D8345" s="102" t="s">
        <v>3111</v>
      </c>
      <c r="E8345" s="102" t="s">
        <v>225</v>
      </c>
      <c r="F8345" s="102" t="s">
        <v>225</v>
      </c>
    </row>
    <row r="8346" hidden="1">
      <c r="A8346" s="102" t="s">
        <v>3139</v>
      </c>
      <c r="B8346" s="102" t="s">
        <v>1068</v>
      </c>
      <c r="C8346" s="102" t="s">
        <v>1069</v>
      </c>
      <c r="D8346" s="102" t="s">
        <v>3111</v>
      </c>
      <c r="E8346" s="102" t="s">
        <v>141</v>
      </c>
      <c r="F8346" s="102" t="s">
        <v>141</v>
      </c>
    </row>
    <row r="8347" hidden="1">
      <c r="A8347" s="102" t="s">
        <v>3139</v>
      </c>
      <c r="B8347" s="102" t="s">
        <v>1039</v>
      </c>
      <c r="C8347" s="102" t="s">
        <v>1040</v>
      </c>
      <c r="D8347" s="102" t="s">
        <v>3111</v>
      </c>
      <c r="E8347" s="102" t="s">
        <v>141</v>
      </c>
      <c r="F8347" s="102" t="s">
        <v>141</v>
      </c>
    </row>
    <row r="8348" hidden="1">
      <c r="A8348" s="102" t="s">
        <v>3139</v>
      </c>
      <c r="B8348" s="102" t="s">
        <v>984</v>
      </c>
      <c r="C8348" s="102" t="s">
        <v>985</v>
      </c>
      <c r="D8348" s="102" t="s">
        <v>3111</v>
      </c>
      <c r="E8348" s="102" t="s">
        <v>141</v>
      </c>
      <c r="F8348" s="102" t="s">
        <v>141</v>
      </c>
    </row>
    <row r="8349" hidden="1">
      <c r="A8349" s="102" t="s">
        <v>3139</v>
      </c>
      <c r="B8349" s="102" t="s">
        <v>768</v>
      </c>
      <c r="C8349" s="102" t="s">
        <v>769</v>
      </c>
      <c r="D8349" s="102" t="s">
        <v>3111</v>
      </c>
      <c r="E8349" s="102" t="s">
        <v>141</v>
      </c>
      <c r="F8349" s="102" t="s">
        <v>141</v>
      </c>
    </row>
    <row r="8350" hidden="1">
      <c r="A8350" s="102" t="s">
        <v>3139</v>
      </c>
      <c r="B8350" s="102" t="s">
        <v>719</v>
      </c>
      <c r="C8350" s="102" t="s">
        <v>720</v>
      </c>
      <c r="D8350" s="102" t="s">
        <v>3111</v>
      </c>
      <c r="E8350" s="102" t="s">
        <v>141</v>
      </c>
      <c r="F8350" s="102" t="s">
        <v>141</v>
      </c>
    </row>
    <row r="8351" hidden="1">
      <c r="A8351" s="102" t="s">
        <v>3139</v>
      </c>
      <c r="B8351" s="102" t="s">
        <v>160</v>
      </c>
      <c r="C8351" s="102" t="s">
        <v>161</v>
      </c>
      <c r="D8351" s="102" t="s">
        <v>3111</v>
      </c>
      <c r="E8351" s="102" t="s">
        <v>141</v>
      </c>
      <c r="F8351" s="102" t="s">
        <v>141</v>
      </c>
    </row>
    <row r="8352" hidden="1">
      <c r="A8352" s="102" t="s">
        <v>3168</v>
      </c>
      <c r="B8352" s="102" t="s">
        <v>946</v>
      </c>
      <c r="C8352" s="102" t="s">
        <v>947</v>
      </c>
      <c r="D8352" s="102" t="s">
        <v>3111</v>
      </c>
      <c r="E8352" s="102" t="s">
        <v>27</v>
      </c>
      <c r="F8352" s="102" t="s">
        <v>27</v>
      </c>
    </row>
    <row r="8353" hidden="1">
      <c r="A8353" s="102" t="s">
        <v>3168</v>
      </c>
      <c r="B8353" s="102" t="s">
        <v>943</v>
      </c>
      <c r="C8353" s="102" t="s">
        <v>944</v>
      </c>
      <c r="D8353" s="102" t="s">
        <v>3111</v>
      </c>
      <c r="E8353" s="102" t="s">
        <v>27</v>
      </c>
      <c r="F8353" s="102" t="s">
        <v>27</v>
      </c>
    </row>
    <row r="8354" hidden="1">
      <c r="A8354" s="102" t="s">
        <v>3168</v>
      </c>
      <c r="B8354" s="102" t="s">
        <v>799</v>
      </c>
      <c r="C8354" s="102" t="s">
        <v>800</v>
      </c>
      <c r="D8354" s="104" t="s">
        <v>3111</v>
      </c>
      <c r="E8354" s="102" t="s">
        <v>27</v>
      </c>
      <c r="F8354" s="102" t="s">
        <v>27</v>
      </c>
    </row>
    <row r="8355" hidden="1">
      <c r="A8355" s="102" t="s">
        <v>3168</v>
      </c>
      <c r="B8355" s="102" t="s">
        <v>338</v>
      </c>
      <c r="C8355" s="102" t="s">
        <v>339</v>
      </c>
      <c r="D8355" s="102" t="s">
        <v>3111</v>
      </c>
      <c r="E8355" s="102" t="s">
        <v>27</v>
      </c>
      <c r="F8355" s="102" t="s">
        <v>27</v>
      </c>
    </row>
    <row r="8356" hidden="1">
      <c r="A8356" s="102" t="s">
        <v>3168</v>
      </c>
      <c r="B8356" s="102" t="s">
        <v>74</v>
      </c>
      <c r="C8356" s="102" t="s">
        <v>75</v>
      </c>
      <c r="D8356" s="102" t="s">
        <v>3111</v>
      </c>
      <c r="E8356" s="102" t="s">
        <v>27</v>
      </c>
      <c r="F8356" s="102" t="s">
        <v>27</v>
      </c>
    </row>
    <row r="8357" hidden="1">
      <c r="A8357" s="102" t="s">
        <v>3168</v>
      </c>
      <c r="B8357" s="102" t="s">
        <v>69</v>
      </c>
      <c r="C8357" s="102" t="s">
        <v>70</v>
      </c>
      <c r="D8357" s="175" t="s">
        <v>3111</v>
      </c>
      <c r="E8357" s="102" t="s">
        <v>27</v>
      </c>
      <c r="F8357" s="102" t="s">
        <v>27</v>
      </c>
    </row>
    <row r="8358" hidden="1">
      <c r="A8358" s="102" t="s">
        <v>3168</v>
      </c>
      <c r="B8358" s="102" t="s">
        <v>57</v>
      </c>
      <c r="C8358" s="102" t="s">
        <v>58</v>
      </c>
      <c r="D8358" s="102" t="s">
        <v>3111</v>
      </c>
      <c r="E8358" s="102" t="s">
        <v>27</v>
      </c>
      <c r="F8358" s="102" t="s">
        <v>27</v>
      </c>
    </row>
    <row r="8359" hidden="1">
      <c r="A8359" s="102" t="s">
        <v>3168</v>
      </c>
      <c r="B8359" s="102" t="s">
        <v>43</v>
      </c>
      <c r="C8359" s="102" t="s">
        <v>44</v>
      </c>
      <c r="D8359" s="102" t="s">
        <v>3111</v>
      </c>
      <c r="E8359" s="102" t="s">
        <v>27</v>
      </c>
      <c r="F8359" s="102" t="s">
        <v>27</v>
      </c>
    </row>
    <row r="8360" hidden="1">
      <c r="A8360" s="102" t="s">
        <v>3168</v>
      </c>
      <c r="B8360" s="102" t="s">
        <v>31</v>
      </c>
      <c r="C8360" s="102" t="s">
        <v>32</v>
      </c>
      <c r="D8360" s="102" t="s">
        <v>3111</v>
      </c>
      <c r="E8360" s="102" t="s">
        <v>27</v>
      </c>
      <c r="F8360" s="102" t="s">
        <v>27</v>
      </c>
    </row>
    <row r="8361" hidden="1">
      <c r="A8361" s="102" t="s">
        <v>3110</v>
      </c>
      <c r="B8361" s="102" t="s">
        <v>1085</v>
      </c>
      <c r="C8361" s="102" t="s">
        <v>1086</v>
      </c>
      <c r="D8361" s="102" t="s">
        <v>3111</v>
      </c>
      <c r="E8361" s="102" t="s">
        <v>293</v>
      </c>
      <c r="F8361" s="102" t="s">
        <v>293</v>
      </c>
    </row>
    <row r="8362" hidden="1">
      <c r="A8362" s="102" t="s">
        <v>3110</v>
      </c>
      <c r="B8362" s="102" t="s">
        <v>1079</v>
      </c>
      <c r="C8362" s="102" t="s">
        <v>1080</v>
      </c>
      <c r="D8362" s="102" t="s">
        <v>3111</v>
      </c>
      <c r="E8362" s="102" t="s">
        <v>293</v>
      </c>
      <c r="F8362" s="102" t="s">
        <v>293</v>
      </c>
    </row>
    <row r="8363" hidden="1">
      <c r="A8363" s="102" t="s">
        <v>3110</v>
      </c>
      <c r="B8363" s="102" t="s">
        <v>1065</v>
      </c>
      <c r="C8363" s="102" t="s">
        <v>1066</v>
      </c>
      <c r="D8363" s="102" t="s">
        <v>3111</v>
      </c>
      <c r="E8363" s="102" t="s">
        <v>293</v>
      </c>
      <c r="F8363" s="102" t="s">
        <v>293</v>
      </c>
    </row>
    <row r="8364" hidden="1">
      <c r="A8364" s="102" t="s">
        <v>3110</v>
      </c>
      <c r="B8364" s="102" t="s">
        <v>1047</v>
      </c>
      <c r="C8364" s="102" t="s">
        <v>1048</v>
      </c>
      <c r="D8364" s="102" t="s">
        <v>3111</v>
      </c>
      <c r="E8364" s="102" t="s">
        <v>293</v>
      </c>
      <c r="F8364" s="102" t="s">
        <v>293</v>
      </c>
    </row>
    <row r="8365" hidden="1">
      <c r="A8365" s="102" t="s">
        <v>3110</v>
      </c>
      <c r="B8365" s="102" t="s">
        <v>1034</v>
      </c>
      <c r="C8365" s="102" t="s">
        <v>1035</v>
      </c>
      <c r="D8365" s="102" t="s">
        <v>3111</v>
      </c>
      <c r="E8365" s="102" t="s">
        <v>293</v>
      </c>
      <c r="F8365" s="102" t="s">
        <v>293</v>
      </c>
    </row>
    <row r="8366" hidden="1">
      <c r="A8366" s="102" t="s">
        <v>3110</v>
      </c>
      <c r="B8366" s="102" t="s">
        <v>1031</v>
      </c>
      <c r="C8366" s="102" t="s">
        <v>1032</v>
      </c>
      <c r="D8366" s="102" t="s">
        <v>3111</v>
      </c>
      <c r="E8366" s="102" t="s">
        <v>293</v>
      </c>
      <c r="F8366" s="102" t="s">
        <v>293</v>
      </c>
    </row>
    <row r="8367" hidden="1">
      <c r="A8367" s="102" t="s">
        <v>3110</v>
      </c>
      <c r="B8367" s="102" t="s">
        <v>1022</v>
      </c>
      <c r="C8367" s="102" t="s">
        <v>1023</v>
      </c>
      <c r="D8367" s="102" t="s">
        <v>3111</v>
      </c>
      <c r="E8367" s="102" t="s">
        <v>293</v>
      </c>
      <c r="F8367" s="102" t="s">
        <v>293</v>
      </c>
    </row>
    <row r="8368" hidden="1">
      <c r="A8368" s="102" t="s">
        <v>3110</v>
      </c>
      <c r="B8368" s="102" t="s">
        <v>965</v>
      </c>
      <c r="C8368" s="102" t="s">
        <v>966</v>
      </c>
      <c r="D8368" s="102" t="s">
        <v>3111</v>
      </c>
      <c r="E8368" s="102" t="s">
        <v>293</v>
      </c>
      <c r="F8368" s="102" t="s">
        <v>293</v>
      </c>
    </row>
    <row r="8369" hidden="1">
      <c r="A8369" s="102" t="s">
        <v>3110</v>
      </c>
      <c r="B8369" s="102" t="s">
        <v>958</v>
      </c>
      <c r="C8369" s="102" t="s">
        <v>959</v>
      </c>
      <c r="D8369" s="102" t="s">
        <v>3111</v>
      </c>
      <c r="E8369" s="102" t="s">
        <v>293</v>
      </c>
      <c r="F8369" s="102" t="s">
        <v>293</v>
      </c>
    </row>
    <row r="8370" hidden="1">
      <c r="A8370" s="102" t="s">
        <v>3110</v>
      </c>
      <c r="B8370" s="102" t="s">
        <v>955</v>
      </c>
      <c r="C8370" s="102" t="s">
        <v>956</v>
      </c>
      <c r="D8370" s="102" t="s">
        <v>3111</v>
      </c>
      <c r="E8370" s="102" t="s">
        <v>293</v>
      </c>
      <c r="F8370" s="102" t="s">
        <v>293</v>
      </c>
    </row>
    <row r="8371" hidden="1">
      <c r="A8371" s="102" t="s">
        <v>3082</v>
      </c>
      <c r="B8371" s="102" t="s">
        <v>849</v>
      </c>
      <c r="C8371" s="102" t="s">
        <v>850</v>
      </c>
      <c r="D8371" s="102" t="s">
        <v>3083</v>
      </c>
      <c r="E8371" s="102" t="s">
        <v>306</v>
      </c>
      <c r="F8371" s="102" t="s">
        <v>306</v>
      </c>
    </row>
    <row r="8372" hidden="1">
      <c r="A8372" s="102" t="s">
        <v>3082</v>
      </c>
      <c r="B8372" s="102" t="s">
        <v>681</v>
      </c>
      <c r="C8372" s="102" t="s">
        <v>682</v>
      </c>
      <c r="D8372" s="102" t="s">
        <v>3083</v>
      </c>
      <c r="E8372" s="102" t="s">
        <v>306</v>
      </c>
      <c r="F8372" s="102" t="s">
        <v>306</v>
      </c>
    </row>
    <row r="8373" hidden="1">
      <c r="A8373" s="102" t="s">
        <v>3082</v>
      </c>
      <c r="B8373" s="102" t="s">
        <v>670</v>
      </c>
      <c r="C8373" s="102" t="s">
        <v>671</v>
      </c>
      <c r="D8373" s="102" t="s">
        <v>3083</v>
      </c>
      <c r="E8373" s="102" t="s">
        <v>306</v>
      </c>
      <c r="F8373" s="102" t="s">
        <v>306</v>
      </c>
    </row>
    <row r="8374" hidden="1">
      <c r="A8374" s="102" t="s">
        <v>3082</v>
      </c>
      <c r="B8374" s="102" t="s">
        <v>418</v>
      </c>
      <c r="C8374" s="102" t="s">
        <v>419</v>
      </c>
      <c r="D8374" s="102" t="s">
        <v>3083</v>
      </c>
      <c r="E8374" s="102" t="s">
        <v>306</v>
      </c>
      <c r="F8374" s="102" t="s">
        <v>306</v>
      </c>
    </row>
    <row r="8375" hidden="1">
      <c r="A8375" s="102" t="s">
        <v>3082</v>
      </c>
      <c r="B8375" s="102" t="s">
        <v>415</v>
      </c>
      <c r="C8375" s="102" t="s">
        <v>416</v>
      </c>
      <c r="D8375" s="102" t="s">
        <v>3083</v>
      </c>
      <c r="E8375" s="102" t="s">
        <v>306</v>
      </c>
      <c r="F8375" s="102" t="s">
        <v>306</v>
      </c>
    </row>
    <row r="8376" hidden="1">
      <c r="A8376" s="102" t="s">
        <v>3082</v>
      </c>
      <c r="B8376" s="102" t="s">
        <v>408</v>
      </c>
      <c r="C8376" s="102" t="s">
        <v>409</v>
      </c>
      <c r="D8376" s="175" t="s">
        <v>3083</v>
      </c>
      <c r="E8376" s="102" t="s">
        <v>306</v>
      </c>
      <c r="F8376" s="102" t="s">
        <v>306</v>
      </c>
    </row>
    <row r="8377" hidden="1">
      <c r="A8377" s="102" t="s">
        <v>3082</v>
      </c>
      <c r="B8377" s="102" t="s">
        <v>330</v>
      </c>
      <c r="C8377" s="102" t="s">
        <v>331</v>
      </c>
      <c r="D8377" s="102" t="s">
        <v>3083</v>
      </c>
      <c r="E8377" s="102" t="s">
        <v>306</v>
      </c>
      <c r="F8377" s="102" t="s">
        <v>306</v>
      </c>
    </row>
    <row r="8378" hidden="1">
      <c r="A8378" s="102" t="s">
        <v>3082</v>
      </c>
      <c r="B8378" s="102" t="s">
        <v>323</v>
      </c>
      <c r="C8378" s="102" t="s">
        <v>324</v>
      </c>
      <c r="D8378" s="102" t="s">
        <v>3083</v>
      </c>
      <c r="E8378" s="102" t="s">
        <v>232</v>
      </c>
      <c r="F8378" s="102" t="s">
        <v>306</v>
      </c>
    </row>
    <row r="8379" hidden="1">
      <c r="A8379" s="102" t="s">
        <v>3082</v>
      </c>
      <c r="B8379" s="102" t="s">
        <v>304</v>
      </c>
      <c r="C8379" s="102" t="s">
        <v>305</v>
      </c>
      <c r="D8379" s="102" t="s">
        <v>3083</v>
      </c>
      <c r="E8379" s="102" t="s">
        <v>232</v>
      </c>
      <c r="F8379" s="102" t="s">
        <v>306</v>
      </c>
    </row>
    <row r="8380" hidden="1">
      <c r="A8380" s="102" t="s">
        <v>3082</v>
      </c>
      <c r="B8380" s="102" t="s">
        <v>264</v>
      </c>
      <c r="C8380" s="102" t="s">
        <v>265</v>
      </c>
      <c r="D8380" s="102" t="s">
        <v>3083</v>
      </c>
      <c r="E8380" s="102" t="s">
        <v>232</v>
      </c>
      <c r="F8380" s="102" t="s">
        <v>306</v>
      </c>
    </row>
    <row r="8381" hidden="1">
      <c r="A8381" s="102" t="s">
        <v>3091</v>
      </c>
      <c r="B8381" s="102" t="s">
        <v>1073</v>
      </c>
      <c r="C8381" s="102" t="s">
        <v>1074</v>
      </c>
      <c r="D8381" s="102" t="s">
        <v>3083</v>
      </c>
      <c r="E8381" s="102" t="s">
        <v>453</v>
      </c>
      <c r="F8381" s="102" t="s">
        <v>453</v>
      </c>
    </row>
    <row r="8382" hidden="1">
      <c r="A8382" s="102" t="s">
        <v>3091</v>
      </c>
      <c r="B8382" s="102" t="s">
        <v>1061</v>
      </c>
      <c r="C8382" s="102" t="s">
        <v>1062</v>
      </c>
      <c r="D8382" s="102" t="s">
        <v>3083</v>
      </c>
      <c r="E8382" s="102" t="s">
        <v>453</v>
      </c>
      <c r="F8382" s="102" t="s">
        <v>453</v>
      </c>
    </row>
    <row r="8383" hidden="1">
      <c r="A8383" s="102" t="s">
        <v>3091</v>
      </c>
      <c r="B8383" s="102" t="s">
        <v>997</v>
      </c>
      <c r="C8383" s="102" t="s">
        <v>998</v>
      </c>
      <c r="D8383" s="102" t="s">
        <v>3083</v>
      </c>
      <c r="E8383" s="102" t="s">
        <v>453</v>
      </c>
      <c r="F8383" s="102" t="s">
        <v>453</v>
      </c>
    </row>
    <row r="8384" hidden="1">
      <c r="A8384" s="102" t="s">
        <v>3091</v>
      </c>
      <c r="B8384" s="102" t="s">
        <v>949</v>
      </c>
      <c r="C8384" s="102" t="s">
        <v>950</v>
      </c>
      <c r="D8384" s="102" t="s">
        <v>3083</v>
      </c>
      <c r="E8384" s="102" t="s">
        <v>453</v>
      </c>
      <c r="F8384" s="102" t="s">
        <v>453</v>
      </c>
    </row>
    <row r="8385" hidden="1">
      <c r="A8385" s="102" t="s">
        <v>3091</v>
      </c>
      <c r="B8385" s="102" t="s">
        <v>932</v>
      </c>
      <c r="C8385" s="102" t="s">
        <v>933</v>
      </c>
      <c r="D8385" s="102" t="s">
        <v>3083</v>
      </c>
      <c r="E8385" s="102" t="s">
        <v>453</v>
      </c>
      <c r="F8385" s="102" t="s">
        <v>453</v>
      </c>
    </row>
    <row r="8386" hidden="1">
      <c r="A8386" s="102" t="s">
        <v>3091</v>
      </c>
      <c r="B8386" s="102" t="s">
        <v>916</v>
      </c>
      <c r="C8386" s="102" t="s">
        <v>917</v>
      </c>
      <c r="D8386" s="102" t="s">
        <v>3083</v>
      </c>
      <c r="E8386" s="102" t="s">
        <v>453</v>
      </c>
      <c r="F8386" s="102" t="s">
        <v>453</v>
      </c>
    </row>
    <row r="8387" hidden="1">
      <c r="A8387" s="102" t="s">
        <v>3091</v>
      </c>
      <c r="B8387" s="102" t="s">
        <v>873</v>
      </c>
      <c r="C8387" s="102" t="s">
        <v>874</v>
      </c>
      <c r="D8387" s="102" t="s">
        <v>3083</v>
      </c>
      <c r="E8387" s="102" t="s">
        <v>453</v>
      </c>
      <c r="F8387" s="102" t="s">
        <v>453</v>
      </c>
    </row>
    <row r="8388" hidden="1">
      <c r="A8388" s="102" t="s">
        <v>3091</v>
      </c>
      <c r="B8388" s="102" t="s">
        <v>810</v>
      </c>
      <c r="C8388" s="102" t="s">
        <v>811</v>
      </c>
      <c r="D8388" s="102" t="s">
        <v>3083</v>
      </c>
      <c r="E8388" s="102" t="s">
        <v>453</v>
      </c>
      <c r="F8388" s="102" t="s">
        <v>453</v>
      </c>
    </row>
    <row r="8389" hidden="1">
      <c r="A8389" s="102" t="s">
        <v>3091</v>
      </c>
      <c r="B8389" s="102" t="s">
        <v>629</v>
      </c>
      <c r="C8389" s="102" t="s">
        <v>630</v>
      </c>
      <c r="D8389" s="102" t="s">
        <v>3083</v>
      </c>
      <c r="E8389" s="102" t="s">
        <v>453</v>
      </c>
      <c r="F8389" s="102" t="s">
        <v>453</v>
      </c>
    </row>
    <row r="8390" hidden="1">
      <c r="A8390" s="102" t="s">
        <v>3091</v>
      </c>
      <c r="B8390" s="102" t="s">
        <v>544</v>
      </c>
      <c r="C8390" s="102" t="s">
        <v>545</v>
      </c>
      <c r="D8390" s="175" t="s">
        <v>3083</v>
      </c>
      <c r="E8390" s="102" t="s">
        <v>453</v>
      </c>
      <c r="F8390" s="102" t="s">
        <v>453</v>
      </c>
    </row>
    <row r="8391" hidden="1">
      <c r="A8391" s="102" t="s">
        <v>3091</v>
      </c>
      <c r="B8391" s="102" t="s">
        <v>541</v>
      </c>
      <c r="C8391" s="102" t="s">
        <v>542</v>
      </c>
      <c r="D8391" s="102" t="s">
        <v>3083</v>
      </c>
      <c r="E8391" s="102" t="s">
        <v>453</v>
      </c>
      <c r="F8391" s="102" t="s">
        <v>453</v>
      </c>
    </row>
    <row r="8392" hidden="1">
      <c r="A8392" s="102" t="s">
        <v>3091</v>
      </c>
      <c r="B8392" s="102" t="s">
        <v>486</v>
      </c>
      <c r="C8392" s="102" t="s">
        <v>487</v>
      </c>
      <c r="D8392" s="102" t="s">
        <v>3083</v>
      </c>
      <c r="E8392" s="102" t="s">
        <v>453</v>
      </c>
      <c r="F8392" s="102" t="s">
        <v>453</v>
      </c>
    </row>
    <row r="8393" hidden="1">
      <c r="A8393" s="102" t="s">
        <v>3091</v>
      </c>
      <c r="B8393" s="102" t="s">
        <v>464</v>
      </c>
      <c r="C8393" s="102" t="s">
        <v>465</v>
      </c>
      <c r="D8393" s="102" t="s">
        <v>3083</v>
      </c>
      <c r="E8393" s="102" t="s">
        <v>453</v>
      </c>
      <c r="F8393" s="102" t="s">
        <v>453</v>
      </c>
    </row>
    <row r="8394" hidden="1">
      <c r="A8394" s="102" t="s">
        <v>3091</v>
      </c>
      <c r="B8394" s="102" t="s">
        <v>458</v>
      </c>
      <c r="C8394" s="102" t="s">
        <v>459</v>
      </c>
      <c r="D8394" s="102" t="s">
        <v>3083</v>
      </c>
      <c r="E8394" s="102" t="s">
        <v>453</v>
      </c>
      <c r="F8394" s="102" t="s">
        <v>453</v>
      </c>
    </row>
    <row r="8395" hidden="1">
      <c r="A8395" s="102" t="s">
        <v>3091</v>
      </c>
      <c r="B8395" s="102" t="s">
        <v>451</v>
      </c>
      <c r="C8395" s="102" t="s">
        <v>452</v>
      </c>
      <c r="D8395" s="102" t="s">
        <v>3083</v>
      </c>
      <c r="E8395" s="102" t="s">
        <v>453</v>
      </c>
      <c r="F8395" s="102" t="s">
        <v>453</v>
      </c>
    </row>
    <row r="8396" hidden="1">
      <c r="A8396" s="102" t="s">
        <v>3070</v>
      </c>
      <c r="B8396" s="102" t="s">
        <v>1043</v>
      </c>
      <c r="C8396" s="102" t="s">
        <v>1044</v>
      </c>
      <c r="D8396" s="102" t="s">
        <v>3071</v>
      </c>
      <c r="E8396" s="102" t="s">
        <v>327</v>
      </c>
      <c r="F8396" s="102" t="s">
        <v>327</v>
      </c>
    </row>
    <row r="8397" hidden="1">
      <c r="A8397" s="102" t="s">
        <v>3070</v>
      </c>
      <c r="B8397" s="102" t="s">
        <v>1041</v>
      </c>
      <c r="C8397" s="102" t="s">
        <v>1042</v>
      </c>
      <c r="D8397" s="102" t="s">
        <v>3071</v>
      </c>
      <c r="E8397" s="102" t="s">
        <v>327</v>
      </c>
      <c r="F8397" s="102" t="s">
        <v>327</v>
      </c>
    </row>
    <row r="8398" hidden="1">
      <c r="A8398" s="102" t="s">
        <v>3070</v>
      </c>
      <c r="B8398" s="102" t="s">
        <v>1025</v>
      </c>
      <c r="C8398" s="102" t="s">
        <v>1026</v>
      </c>
      <c r="D8398" s="102" t="s">
        <v>3071</v>
      </c>
      <c r="E8398" s="102" t="s">
        <v>327</v>
      </c>
      <c r="F8398" s="102" t="s">
        <v>327</v>
      </c>
    </row>
    <row r="8399" hidden="1">
      <c r="A8399" s="102" t="s">
        <v>3070</v>
      </c>
      <c r="B8399" s="102" t="s">
        <v>1010</v>
      </c>
      <c r="C8399" s="102" t="s">
        <v>44</v>
      </c>
      <c r="D8399" s="102" t="s">
        <v>3071</v>
      </c>
      <c r="E8399" s="102" t="s">
        <v>327</v>
      </c>
      <c r="F8399" s="102" t="s">
        <v>327</v>
      </c>
    </row>
    <row r="8400" hidden="1">
      <c r="A8400" s="102" t="s">
        <v>3070</v>
      </c>
      <c r="B8400" s="102" t="s">
        <v>1005</v>
      </c>
      <c r="C8400" s="102" t="s">
        <v>1006</v>
      </c>
      <c r="D8400" s="102" t="s">
        <v>3071</v>
      </c>
      <c r="E8400" s="102" t="s">
        <v>327</v>
      </c>
      <c r="F8400" s="102" t="s">
        <v>327</v>
      </c>
    </row>
    <row r="8401" hidden="1">
      <c r="A8401" s="102" t="s">
        <v>3070</v>
      </c>
      <c r="B8401" s="102" t="s">
        <v>1003</v>
      </c>
      <c r="C8401" s="102" t="s">
        <v>1004</v>
      </c>
      <c r="D8401" s="102" t="s">
        <v>3071</v>
      </c>
      <c r="E8401" s="102" t="s">
        <v>327</v>
      </c>
      <c r="F8401" s="102" t="s">
        <v>327</v>
      </c>
    </row>
    <row r="8402" hidden="1">
      <c r="A8402" s="102" t="s">
        <v>3070</v>
      </c>
      <c r="B8402" s="102" t="s">
        <v>925</v>
      </c>
      <c r="C8402" s="102" t="s">
        <v>358</v>
      </c>
      <c r="D8402" s="102" t="s">
        <v>3071</v>
      </c>
      <c r="E8402" s="102" t="s">
        <v>327</v>
      </c>
      <c r="F8402" s="102" t="s">
        <v>327</v>
      </c>
    </row>
    <row r="8403" hidden="1">
      <c r="A8403" s="102" t="s">
        <v>3070</v>
      </c>
      <c r="B8403" s="102" t="s">
        <v>892</v>
      </c>
      <c r="C8403" s="102" t="s">
        <v>893</v>
      </c>
      <c r="D8403" s="102" t="s">
        <v>3071</v>
      </c>
      <c r="E8403" s="102" t="s">
        <v>327</v>
      </c>
      <c r="F8403" s="102" t="s">
        <v>327</v>
      </c>
    </row>
    <row r="8404" hidden="1">
      <c r="A8404" s="102" t="s">
        <v>3070</v>
      </c>
      <c r="B8404" s="102" t="s">
        <v>830</v>
      </c>
      <c r="C8404" s="102" t="s">
        <v>831</v>
      </c>
      <c r="D8404" s="102" t="s">
        <v>3071</v>
      </c>
      <c r="E8404" s="102" t="s">
        <v>327</v>
      </c>
      <c r="F8404" s="102" t="s">
        <v>327</v>
      </c>
    </row>
    <row r="8405" hidden="1">
      <c r="A8405" s="102" t="s">
        <v>3070</v>
      </c>
      <c r="B8405" s="102" t="s">
        <v>405</v>
      </c>
      <c r="C8405" s="102" t="s">
        <v>406</v>
      </c>
      <c r="D8405" s="102" t="s">
        <v>3071</v>
      </c>
      <c r="E8405" s="102" t="s">
        <v>327</v>
      </c>
      <c r="F8405" s="102" t="s">
        <v>327</v>
      </c>
    </row>
    <row r="8406" hidden="1">
      <c r="A8406" s="102" t="s">
        <v>3070</v>
      </c>
      <c r="B8406" s="102" t="s">
        <v>333</v>
      </c>
      <c r="C8406" s="102" t="s">
        <v>268</v>
      </c>
      <c r="D8406" s="102" t="s">
        <v>3071</v>
      </c>
      <c r="E8406" s="102" t="s">
        <v>327</v>
      </c>
      <c r="F8406" s="102" t="s">
        <v>327</v>
      </c>
    </row>
    <row r="8407" hidden="1">
      <c r="A8407" s="102" t="s">
        <v>3140</v>
      </c>
      <c r="B8407" s="102" t="s">
        <v>1068</v>
      </c>
      <c r="C8407" s="102" t="s">
        <v>1069</v>
      </c>
      <c r="D8407" s="102" t="s">
        <v>3071</v>
      </c>
      <c r="E8407" s="102" t="s">
        <v>141</v>
      </c>
      <c r="F8407" s="102" t="s">
        <v>141</v>
      </c>
    </row>
    <row r="8408" hidden="1">
      <c r="A8408" s="102" t="s">
        <v>3140</v>
      </c>
      <c r="B8408" s="102" t="s">
        <v>1039</v>
      </c>
      <c r="C8408" s="102" t="s">
        <v>1040</v>
      </c>
      <c r="D8408" s="102" t="s">
        <v>3071</v>
      </c>
      <c r="E8408" s="102" t="s">
        <v>141</v>
      </c>
      <c r="F8408" s="102" t="s">
        <v>141</v>
      </c>
    </row>
    <row r="8409" hidden="1">
      <c r="A8409" s="102" t="s">
        <v>3140</v>
      </c>
      <c r="B8409" s="102" t="s">
        <v>984</v>
      </c>
      <c r="C8409" s="102" t="s">
        <v>985</v>
      </c>
      <c r="D8409" s="102" t="s">
        <v>3071</v>
      </c>
      <c r="E8409" s="102" t="s">
        <v>141</v>
      </c>
      <c r="F8409" s="102" t="s">
        <v>141</v>
      </c>
    </row>
    <row r="8410" hidden="1">
      <c r="A8410" s="102" t="s">
        <v>3140</v>
      </c>
      <c r="B8410" s="102" t="s">
        <v>768</v>
      </c>
      <c r="C8410" s="102" t="s">
        <v>769</v>
      </c>
      <c r="D8410" s="102" t="s">
        <v>3071</v>
      </c>
      <c r="E8410" s="102" t="s">
        <v>141</v>
      </c>
      <c r="F8410" s="102" t="s">
        <v>141</v>
      </c>
    </row>
    <row r="8411" hidden="1">
      <c r="A8411" s="102" t="s">
        <v>3140</v>
      </c>
      <c r="B8411" s="102" t="s">
        <v>719</v>
      </c>
      <c r="C8411" s="102" t="s">
        <v>720</v>
      </c>
      <c r="D8411" s="102" t="s">
        <v>3071</v>
      </c>
      <c r="E8411" s="102" t="s">
        <v>141</v>
      </c>
      <c r="F8411" s="102" t="s">
        <v>141</v>
      </c>
    </row>
    <row r="8412" hidden="1">
      <c r="A8412" s="102" t="s">
        <v>3140</v>
      </c>
      <c r="B8412" s="102" t="s">
        <v>160</v>
      </c>
      <c r="C8412" s="102" t="s">
        <v>161</v>
      </c>
      <c r="D8412" s="102" t="s">
        <v>3071</v>
      </c>
      <c r="E8412" s="102" t="s">
        <v>141</v>
      </c>
      <c r="F8412" s="102" t="s">
        <v>141</v>
      </c>
    </row>
    <row r="8413" hidden="1">
      <c r="A8413" s="102" t="s">
        <v>3156</v>
      </c>
      <c r="B8413" s="102" t="s">
        <v>1050</v>
      </c>
      <c r="C8413" s="102" t="s">
        <v>1051</v>
      </c>
      <c r="D8413" s="102" t="s">
        <v>3071</v>
      </c>
      <c r="E8413" s="102" t="s">
        <v>86</v>
      </c>
      <c r="F8413" s="102" t="s">
        <v>86</v>
      </c>
    </row>
    <row r="8414" hidden="1">
      <c r="A8414" s="102" t="s">
        <v>3156</v>
      </c>
      <c r="B8414" s="102" t="s">
        <v>992</v>
      </c>
      <c r="C8414" s="102" t="s">
        <v>993</v>
      </c>
      <c r="D8414" s="102" t="s">
        <v>3071</v>
      </c>
      <c r="E8414" s="102" t="s">
        <v>86</v>
      </c>
      <c r="F8414" s="102" t="s">
        <v>86</v>
      </c>
    </row>
    <row r="8415" hidden="1">
      <c r="A8415" s="102" t="s">
        <v>3156</v>
      </c>
      <c r="B8415" s="102" t="s">
        <v>919</v>
      </c>
      <c r="C8415" s="102" t="s">
        <v>920</v>
      </c>
      <c r="D8415" s="102" t="s">
        <v>3071</v>
      </c>
      <c r="E8415" s="102" t="s">
        <v>86</v>
      </c>
      <c r="F8415" s="102" t="s">
        <v>86</v>
      </c>
    </row>
    <row r="8416" hidden="1">
      <c r="A8416" s="102" t="s">
        <v>3156</v>
      </c>
      <c r="B8416" s="102" t="s">
        <v>880</v>
      </c>
      <c r="C8416" s="102" t="s">
        <v>881</v>
      </c>
      <c r="D8416" s="102" t="s">
        <v>3071</v>
      </c>
      <c r="E8416" s="102" t="s">
        <v>86</v>
      </c>
      <c r="F8416" s="102" t="s">
        <v>86</v>
      </c>
    </row>
    <row r="8417" hidden="1">
      <c r="A8417" s="102" t="s">
        <v>3156</v>
      </c>
      <c r="B8417" s="102" t="s">
        <v>823</v>
      </c>
      <c r="C8417" s="102" t="s">
        <v>824</v>
      </c>
      <c r="D8417" s="105" t="s">
        <v>3071</v>
      </c>
      <c r="E8417" s="102" t="s">
        <v>86</v>
      </c>
      <c r="F8417" s="102" t="s">
        <v>86</v>
      </c>
    </row>
    <row r="8418" hidden="1">
      <c r="A8418" s="102" t="s">
        <v>3156</v>
      </c>
      <c r="B8418" s="102" t="s">
        <v>135</v>
      </c>
      <c r="C8418" s="102" t="s">
        <v>136</v>
      </c>
      <c r="D8418" s="102" t="s">
        <v>3071</v>
      </c>
      <c r="E8418" s="102" t="s">
        <v>86</v>
      </c>
      <c r="F8418" s="102" t="s">
        <v>86</v>
      </c>
    </row>
    <row r="8419" hidden="1">
      <c r="A8419" s="102" t="s">
        <v>3156</v>
      </c>
      <c r="B8419" s="102" t="s">
        <v>1050</v>
      </c>
      <c r="C8419" s="102" t="s">
        <v>1051</v>
      </c>
      <c r="D8419" s="102" t="s">
        <v>3071</v>
      </c>
      <c r="E8419" s="102" t="s">
        <v>86</v>
      </c>
      <c r="F8419" s="102" t="s">
        <v>86</v>
      </c>
    </row>
    <row r="8420" hidden="1">
      <c r="A8420" s="102" t="s">
        <v>3156</v>
      </c>
      <c r="B8420" s="102" t="s">
        <v>992</v>
      </c>
      <c r="C8420" s="102" t="s">
        <v>993</v>
      </c>
      <c r="D8420" s="102" t="s">
        <v>3071</v>
      </c>
      <c r="E8420" s="102" t="s">
        <v>86</v>
      </c>
      <c r="F8420" s="102" t="s">
        <v>86</v>
      </c>
    </row>
    <row r="8421" hidden="1">
      <c r="A8421" s="102" t="s">
        <v>3156</v>
      </c>
      <c r="B8421" s="102" t="s">
        <v>919</v>
      </c>
      <c r="C8421" s="102" t="s">
        <v>920</v>
      </c>
      <c r="D8421" s="102" t="s">
        <v>3071</v>
      </c>
      <c r="E8421" s="102" t="s">
        <v>86</v>
      </c>
      <c r="F8421" s="102" t="s">
        <v>86</v>
      </c>
    </row>
    <row r="8422" hidden="1">
      <c r="A8422" s="102" t="s">
        <v>3156</v>
      </c>
      <c r="B8422" s="102" t="s">
        <v>880</v>
      </c>
      <c r="C8422" s="102" t="s">
        <v>881</v>
      </c>
      <c r="D8422" s="102" t="s">
        <v>3071</v>
      </c>
      <c r="E8422" s="102" t="s">
        <v>86</v>
      </c>
      <c r="F8422" s="102" t="s">
        <v>86</v>
      </c>
    </row>
    <row r="8423" hidden="1">
      <c r="A8423" s="102" t="s">
        <v>3156</v>
      </c>
      <c r="B8423" s="102" t="s">
        <v>823</v>
      </c>
      <c r="C8423" s="102" t="s">
        <v>824</v>
      </c>
      <c r="D8423" s="105" t="s">
        <v>3071</v>
      </c>
      <c r="E8423" s="102" t="s">
        <v>86</v>
      </c>
      <c r="F8423" s="102" t="s">
        <v>86</v>
      </c>
    </row>
    <row r="8424" hidden="1">
      <c r="A8424" s="102" t="s">
        <v>3156</v>
      </c>
      <c r="B8424" s="102" t="s">
        <v>135</v>
      </c>
      <c r="C8424" s="102" t="s">
        <v>136</v>
      </c>
      <c r="D8424" s="102" t="s">
        <v>3071</v>
      </c>
      <c r="E8424" s="102" t="s">
        <v>86</v>
      </c>
      <c r="F8424" s="102" t="s">
        <v>86</v>
      </c>
    </row>
    <row r="8425" hidden="1">
      <c r="A8425" s="102" t="s">
        <v>3148</v>
      </c>
      <c r="B8425" s="102" t="s">
        <v>946</v>
      </c>
      <c r="C8425" s="102" t="s">
        <v>947</v>
      </c>
      <c r="D8425" s="102" t="s">
        <v>3071</v>
      </c>
      <c r="E8425" s="102" t="s">
        <v>27</v>
      </c>
      <c r="F8425" s="102" t="s">
        <v>27</v>
      </c>
    </row>
    <row r="8426" hidden="1">
      <c r="A8426" s="102" t="s">
        <v>3148</v>
      </c>
      <c r="B8426" s="102" t="s">
        <v>943</v>
      </c>
      <c r="C8426" s="102" t="s">
        <v>944</v>
      </c>
      <c r="D8426" s="102" t="s">
        <v>3071</v>
      </c>
      <c r="E8426" s="102" t="s">
        <v>27</v>
      </c>
      <c r="F8426" s="102" t="s">
        <v>27</v>
      </c>
    </row>
    <row r="8427" hidden="1">
      <c r="A8427" s="102" t="s">
        <v>3148</v>
      </c>
      <c r="B8427" s="102" t="s">
        <v>799</v>
      </c>
      <c r="C8427" s="102" t="s">
        <v>800</v>
      </c>
      <c r="D8427" s="104" t="s">
        <v>3071</v>
      </c>
      <c r="E8427" s="102" t="s">
        <v>27</v>
      </c>
      <c r="F8427" s="102" t="s">
        <v>27</v>
      </c>
    </row>
    <row r="8428" hidden="1">
      <c r="A8428" s="102" t="s">
        <v>3148</v>
      </c>
      <c r="B8428" s="102" t="s">
        <v>338</v>
      </c>
      <c r="C8428" s="102" t="s">
        <v>339</v>
      </c>
      <c r="D8428" s="102" t="s">
        <v>3071</v>
      </c>
      <c r="E8428" s="102" t="s">
        <v>27</v>
      </c>
      <c r="F8428" s="102" t="s">
        <v>27</v>
      </c>
    </row>
    <row r="8429" hidden="1">
      <c r="A8429" s="102" t="s">
        <v>3148</v>
      </c>
      <c r="B8429" s="102" t="s">
        <v>69</v>
      </c>
      <c r="C8429" s="102" t="s">
        <v>70</v>
      </c>
      <c r="D8429" s="175" t="s">
        <v>3071</v>
      </c>
      <c r="E8429" s="102" t="s">
        <v>27</v>
      </c>
      <c r="F8429" s="102" t="s">
        <v>27</v>
      </c>
    </row>
    <row r="8430" hidden="1">
      <c r="A8430" s="102" t="s">
        <v>3148</v>
      </c>
      <c r="B8430" s="102" t="s">
        <v>57</v>
      </c>
      <c r="C8430" s="102" t="s">
        <v>58</v>
      </c>
      <c r="D8430" s="102" t="s">
        <v>3071</v>
      </c>
      <c r="E8430" s="102" t="s">
        <v>27</v>
      </c>
      <c r="F8430" s="102" t="s">
        <v>27</v>
      </c>
    </row>
    <row r="8431" hidden="1">
      <c r="A8431" s="102" t="s">
        <v>3148</v>
      </c>
      <c r="B8431" s="102" t="s">
        <v>53</v>
      </c>
      <c r="C8431" s="102" t="s">
        <v>54</v>
      </c>
      <c r="D8431" s="102" t="s">
        <v>3071</v>
      </c>
      <c r="E8431" s="102" t="s">
        <v>27</v>
      </c>
      <c r="F8431" s="102" t="s">
        <v>27</v>
      </c>
    </row>
    <row r="8432" hidden="1">
      <c r="A8432" s="102" t="s">
        <v>3148</v>
      </c>
      <c r="B8432" s="102" t="s">
        <v>43</v>
      </c>
      <c r="C8432" s="102" t="s">
        <v>44</v>
      </c>
      <c r="D8432" s="102" t="s">
        <v>3071</v>
      </c>
      <c r="E8432" s="102" t="s">
        <v>27</v>
      </c>
      <c r="F8432" s="102" t="s">
        <v>27</v>
      </c>
    </row>
    <row r="8433" hidden="1">
      <c r="A8433" s="102" t="s">
        <v>3148</v>
      </c>
      <c r="B8433" s="102" t="s">
        <v>31</v>
      </c>
      <c r="C8433" s="102" t="s">
        <v>32</v>
      </c>
      <c r="D8433" s="102" t="s">
        <v>3071</v>
      </c>
      <c r="E8433" s="102" t="s">
        <v>27</v>
      </c>
      <c r="F8433" s="102" t="s">
        <v>27</v>
      </c>
    </row>
    <row r="8434" hidden="1">
      <c r="A8434" s="102" t="s">
        <v>3164</v>
      </c>
      <c r="B8434" s="102" t="s">
        <v>1028</v>
      </c>
      <c r="C8434" s="102" t="s">
        <v>1029</v>
      </c>
      <c r="D8434" s="102" t="s">
        <v>3071</v>
      </c>
      <c r="E8434" s="102" t="s">
        <v>439</v>
      </c>
      <c r="F8434" s="102" t="s">
        <v>439</v>
      </c>
    </row>
    <row r="8435" hidden="1">
      <c r="A8435" s="102" t="s">
        <v>3164</v>
      </c>
      <c r="B8435" s="102" t="s">
        <v>854</v>
      </c>
      <c r="C8435" s="102" t="s">
        <v>855</v>
      </c>
      <c r="D8435" s="102" t="s">
        <v>3071</v>
      </c>
      <c r="E8435" s="102" t="s">
        <v>439</v>
      </c>
      <c r="F8435" s="102" t="s">
        <v>439</v>
      </c>
    </row>
    <row r="8436" hidden="1">
      <c r="A8436" s="102" t="s">
        <v>3164</v>
      </c>
      <c r="B8436" s="102" t="s">
        <v>834</v>
      </c>
      <c r="C8436" s="102" t="s">
        <v>835</v>
      </c>
      <c r="D8436" s="102" t="s">
        <v>3071</v>
      </c>
      <c r="E8436" s="102" t="s">
        <v>439</v>
      </c>
      <c r="F8436" s="102" t="s">
        <v>439</v>
      </c>
    </row>
    <row r="8437" hidden="1">
      <c r="A8437" s="102" t="s">
        <v>3164</v>
      </c>
      <c r="B8437" s="102" t="s">
        <v>781</v>
      </c>
      <c r="C8437" s="102" t="s">
        <v>782</v>
      </c>
      <c r="D8437" s="102" t="s">
        <v>3071</v>
      </c>
      <c r="E8437" s="102" t="s">
        <v>439</v>
      </c>
      <c r="F8437" s="102" t="s">
        <v>439</v>
      </c>
    </row>
    <row r="8438" hidden="1">
      <c r="A8438" s="102" t="s">
        <v>3164</v>
      </c>
      <c r="B8438" s="102" t="s">
        <v>684</v>
      </c>
      <c r="C8438" s="102" t="s">
        <v>685</v>
      </c>
      <c r="D8438" s="102" t="s">
        <v>3071</v>
      </c>
      <c r="E8438" s="102" t="s">
        <v>439</v>
      </c>
      <c r="F8438" s="102" t="s">
        <v>439</v>
      </c>
    </row>
    <row r="8439" hidden="1">
      <c r="A8439" s="102" t="s">
        <v>3164</v>
      </c>
      <c r="B8439" s="102" t="s">
        <v>444</v>
      </c>
      <c r="C8439" s="102" t="s">
        <v>445</v>
      </c>
      <c r="D8439" s="102" t="s">
        <v>3071</v>
      </c>
      <c r="E8439" s="102" t="s">
        <v>439</v>
      </c>
      <c r="F8439" s="102" t="s">
        <v>439</v>
      </c>
    </row>
    <row r="8440" hidden="1">
      <c r="A8440" s="102" t="s">
        <v>3164</v>
      </c>
      <c r="B8440" s="102" t="s">
        <v>1028</v>
      </c>
      <c r="C8440" s="102" t="s">
        <v>1029</v>
      </c>
      <c r="D8440" s="102" t="s">
        <v>3071</v>
      </c>
      <c r="E8440" s="102" t="s">
        <v>439</v>
      </c>
      <c r="F8440" s="102" t="s">
        <v>439</v>
      </c>
    </row>
    <row r="8441" hidden="1">
      <c r="A8441" s="102" t="s">
        <v>3164</v>
      </c>
      <c r="B8441" s="102" t="s">
        <v>854</v>
      </c>
      <c r="C8441" s="102" t="s">
        <v>855</v>
      </c>
      <c r="D8441" s="102" t="s">
        <v>3071</v>
      </c>
      <c r="E8441" s="102" t="s">
        <v>439</v>
      </c>
      <c r="F8441" s="102" t="s">
        <v>439</v>
      </c>
    </row>
    <row r="8442" hidden="1">
      <c r="A8442" s="102" t="s">
        <v>3164</v>
      </c>
      <c r="B8442" s="102" t="s">
        <v>834</v>
      </c>
      <c r="C8442" s="102" t="s">
        <v>835</v>
      </c>
      <c r="D8442" s="102" t="s">
        <v>3071</v>
      </c>
      <c r="E8442" s="102" t="s">
        <v>439</v>
      </c>
      <c r="F8442" s="102" t="s">
        <v>439</v>
      </c>
    </row>
    <row r="8443" hidden="1">
      <c r="A8443" s="102" t="s">
        <v>3164</v>
      </c>
      <c r="B8443" s="102" t="s">
        <v>781</v>
      </c>
      <c r="C8443" s="102" t="s">
        <v>782</v>
      </c>
      <c r="D8443" s="102" t="s">
        <v>3071</v>
      </c>
      <c r="E8443" s="102" t="s">
        <v>439</v>
      </c>
      <c r="F8443" s="102" t="s">
        <v>439</v>
      </c>
    </row>
    <row r="8444" hidden="1">
      <c r="A8444" s="102" t="s">
        <v>3164</v>
      </c>
      <c r="B8444" s="102" t="s">
        <v>684</v>
      </c>
      <c r="C8444" s="102" t="s">
        <v>685</v>
      </c>
      <c r="D8444" s="102" t="s">
        <v>3071</v>
      </c>
      <c r="E8444" s="102" t="s">
        <v>439</v>
      </c>
      <c r="F8444" s="102" t="s">
        <v>439</v>
      </c>
    </row>
    <row r="8445" hidden="1">
      <c r="A8445" s="102" t="s">
        <v>3164</v>
      </c>
      <c r="B8445" s="102" t="s">
        <v>674</v>
      </c>
      <c r="C8445" s="102" t="s">
        <v>675</v>
      </c>
      <c r="D8445" s="102" t="s">
        <v>3071</v>
      </c>
      <c r="E8445" s="102" t="s">
        <v>439</v>
      </c>
      <c r="F8445" s="102" t="s">
        <v>439</v>
      </c>
    </row>
    <row r="8446" hidden="1">
      <c r="A8446" s="102" t="s">
        <v>3164</v>
      </c>
      <c r="B8446" s="102" t="s">
        <v>444</v>
      </c>
      <c r="C8446" s="102" t="s">
        <v>445</v>
      </c>
      <c r="D8446" s="102" t="s">
        <v>3071</v>
      </c>
      <c r="E8446" s="102" t="s">
        <v>439</v>
      </c>
      <c r="F8446" s="102" t="s">
        <v>439</v>
      </c>
    </row>
    <row r="8447" hidden="1">
      <c r="A8447" s="102" t="s">
        <v>3112</v>
      </c>
      <c r="B8447" s="102" t="s">
        <v>1089</v>
      </c>
      <c r="C8447" s="102" t="s">
        <v>1090</v>
      </c>
      <c r="D8447" s="102" t="s">
        <v>3113</v>
      </c>
      <c r="E8447" s="102" t="s">
        <v>293</v>
      </c>
      <c r="F8447" s="102" t="s">
        <v>293</v>
      </c>
    </row>
    <row r="8448" hidden="1">
      <c r="A8448" s="102" t="s">
        <v>3112</v>
      </c>
      <c r="B8448" s="102" t="s">
        <v>1085</v>
      </c>
      <c r="C8448" s="102" t="s">
        <v>1086</v>
      </c>
      <c r="D8448" s="102" t="s">
        <v>3113</v>
      </c>
      <c r="E8448" s="102" t="s">
        <v>293</v>
      </c>
      <c r="F8448" s="102" t="s">
        <v>293</v>
      </c>
    </row>
    <row r="8449" hidden="1">
      <c r="A8449" s="102" t="s">
        <v>3112</v>
      </c>
      <c r="B8449" s="102" t="s">
        <v>1079</v>
      </c>
      <c r="C8449" s="102" t="s">
        <v>1080</v>
      </c>
      <c r="D8449" s="102" t="s">
        <v>3113</v>
      </c>
      <c r="E8449" s="102" t="s">
        <v>293</v>
      </c>
      <c r="F8449" s="102" t="s">
        <v>293</v>
      </c>
    </row>
    <row r="8450" hidden="1">
      <c r="A8450" s="102" t="s">
        <v>3112</v>
      </c>
      <c r="B8450" s="102" t="s">
        <v>1065</v>
      </c>
      <c r="C8450" s="102" t="s">
        <v>1066</v>
      </c>
      <c r="D8450" s="102" t="s">
        <v>3113</v>
      </c>
      <c r="E8450" s="102" t="s">
        <v>293</v>
      </c>
      <c r="F8450" s="102" t="s">
        <v>293</v>
      </c>
    </row>
    <row r="8451" hidden="1">
      <c r="A8451" s="102" t="s">
        <v>3112</v>
      </c>
      <c r="B8451" s="102" t="s">
        <v>1047</v>
      </c>
      <c r="C8451" s="102" t="s">
        <v>1048</v>
      </c>
      <c r="D8451" s="102" t="s">
        <v>3113</v>
      </c>
      <c r="E8451" s="102" t="s">
        <v>293</v>
      </c>
      <c r="F8451" s="102" t="s">
        <v>293</v>
      </c>
    </row>
    <row r="8452" hidden="1">
      <c r="A8452" s="102" t="s">
        <v>3112</v>
      </c>
      <c r="B8452" s="102" t="s">
        <v>1034</v>
      </c>
      <c r="C8452" s="102" t="s">
        <v>1035</v>
      </c>
      <c r="D8452" s="102" t="s">
        <v>3113</v>
      </c>
      <c r="E8452" s="102" t="s">
        <v>293</v>
      </c>
      <c r="F8452" s="102" t="s">
        <v>293</v>
      </c>
    </row>
    <row r="8453" hidden="1">
      <c r="A8453" s="102" t="s">
        <v>3112</v>
      </c>
      <c r="B8453" s="102" t="s">
        <v>1031</v>
      </c>
      <c r="C8453" s="102" t="s">
        <v>1032</v>
      </c>
      <c r="D8453" s="102" t="s">
        <v>3113</v>
      </c>
      <c r="E8453" s="102" t="s">
        <v>293</v>
      </c>
      <c r="F8453" s="102" t="s">
        <v>293</v>
      </c>
    </row>
    <row r="8454" hidden="1">
      <c r="A8454" s="102" t="s">
        <v>3112</v>
      </c>
      <c r="B8454" s="102" t="s">
        <v>1022</v>
      </c>
      <c r="C8454" s="102" t="s">
        <v>1023</v>
      </c>
      <c r="D8454" s="102" t="s">
        <v>3113</v>
      </c>
      <c r="E8454" s="102" t="s">
        <v>293</v>
      </c>
      <c r="F8454" s="102" t="s">
        <v>293</v>
      </c>
    </row>
    <row r="8455" hidden="1">
      <c r="A8455" s="102" t="s">
        <v>3112</v>
      </c>
      <c r="B8455" s="102" t="s">
        <v>965</v>
      </c>
      <c r="C8455" s="102" t="s">
        <v>966</v>
      </c>
      <c r="D8455" s="102" t="s">
        <v>3113</v>
      </c>
      <c r="E8455" s="102" t="s">
        <v>293</v>
      </c>
      <c r="F8455" s="102" t="s">
        <v>293</v>
      </c>
    </row>
    <row r="8456" hidden="1">
      <c r="A8456" s="102" t="s">
        <v>3112</v>
      </c>
      <c r="B8456" s="102" t="s">
        <v>958</v>
      </c>
      <c r="C8456" s="102" t="s">
        <v>959</v>
      </c>
      <c r="D8456" s="102" t="s">
        <v>3113</v>
      </c>
      <c r="E8456" s="102" t="s">
        <v>293</v>
      </c>
      <c r="F8456" s="102" t="s">
        <v>293</v>
      </c>
    </row>
    <row r="8457" hidden="1">
      <c r="A8457" s="102" t="s">
        <v>3112</v>
      </c>
      <c r="B8457" s="102" t="s">
        <v>955</v>
      </c>
      <c r="C8457" s="102" t="s">
        <v>956</v>
      </c>
      <c r="D8457" s="102" t="s">
        <v>3113</v>
      </c>
      <c r="E8457" s="102" t="s">
        <v>293</v>
      </c>
      <c r="F8457" s="102" t="s">
        <v>293</v>
      </c>
    </row>
    <row r="8458" hidden="1">
      <c r="A8458" s="102" t="s">
        <v>3132</v>
      </c>
      <c r="B8458" s="102" t="s">
        <v>981</v>
      </c>
      <c r="C8458" s="102" t="s">
        <v>982</v>
      </c>
      <c r="D8458" s="102" t="s">
        <v>3073</v>
      </c>
      <c r="E8458" s="102" t="s">
        <v>114</v>
      </c>
      <c r="F8458" s="102" t="s">
        <v>50</v>
      </c>
    </row>
    <row r="8459" hidden="1">
      <c r="A8459" s="102" t="s">
        <v>3132</v>
      </c>
      <c r="B8459" s="102" t="s">
        <v>909</v>
      </c>
      <c r="C8459" s="102" t="s">
        <v>910</v>
      </c>
      <c r="D8459" s="102" t="s">
        <v>3073</v>
      </c>
      <c r="E8459" s="102" t="s">
        <v>50</v>
      </c>
      <c r="F8459" s="102" t="s">
        <v>50</v>
      </c>
    </row>
    <row r="8460" hidden="1">
      <c r="A8460" s="102" t="s">
        <v>3132</v>
      </c>
      <c r="B8460" s="102" t="s">
        <v>783</v>
      </c>
      <c r="C8460" s="102" t="s">
        <v>784</v>
      </c>
      <c r="D8460" s="102" t="s">
        <v>3073</v>
      </c>
      <c r="E8460" s="102" t="s">
        <v>50</v>
      </c>
      <c r="F8460" s="102" t="s">
        <v>50</v>
      </c>
    </row>
    <row r="8461" hidden="1">
      <c r="A8461" s="102" t="s">
        <v>3132</v>
      </c>
      <c r="B8461" s="102" t="s">
        <v>665</v>
      </c>
      <c r="C8461" s="102" t="s">
        <v>666</v>
      </c>
      <c r="D8461" s="102" t="s">
        <v>3073</v>
      </c>
      <c r="E8461" s="102" t="s">
        <v>50</v>
      </c>
      <c r="F8461" s="102" t="s">
        <v>50</v>
      </c>
    </row>
    <row r="8462" hidden="1">
      <c r="A8462" s="102" t="s">
        <v>3132</v>
      </c>
      <c r="B8462" s="102" t="s">
        <v>174</v>
      </c>
      <c r="C8462" s="102" t="s">
        <v>175</v>
      </c>
      <c r="D8462" s="102" t="s">
        <v>3073</v>
      </c>
      <c r="E8462" s="102" t="s">
        <v>50</v>
      </c>
      <c r="F8462" s="102" t="s">
        <v>50</v>
      </c>
    </row>
    <row r="8463" hidden="1">
      <c r="A8463" s="102" t="s">
        <v>3132</v>
      </c>
      <c r="B8463" s="102" t="s">
        <v>171</v>
      </c>
      <c r="C8463" s="102" t="s">
        <v>172</v>
      </c>
      <c r="D8463" s="102" t="s">
        <v>3073</v>
      </c>
      <c r="E8463" s="102" t="s">
        <v>50</v>
      </c>
      <c r="F8463" s="102" t="s">
        <v>50</v>
      </c>
    </row>
    <row r="8464" hidden="1">
      <c r="A8464" s="102" t="s">
        <v>3132</v>
      </c>
      <c r="B8464" s="102" t="s">
        <v>135</v>
      </c>
      <c r="C8464" s="102" t="s">
        <v>136</v>
      </c>
      <c r="D8464" s="102" t="s">
        <v>3073</v>
      </c>
      <c r="E8464" s="102" t="s">
        <v>86</v>
      </c>
      <c r="F8464" s="102" t="s">
        <v>50</v>
      </c>
    </row>
    <row r="8465" hidden="1">
      <c r="A8465" s="102" t="s">
        <v>3132</v>
      </c>
      <c r="B8465" s="102" t="s">
        <v>48</v>
      </c>
      <c r="C8465" s="102" t="s">
        <v>49</v>
      </c>
      <c r="D8465" s="102" t="s">
        <v>3073</v>
      </c>
      <c r="E8465" s="102" t="s">
        <v>50</v>
      </c>
      <c r="F8465" s="102" t="s">
        <v>50</v>
      </c>
    </row>
    <row r="8466" hidden="1">
      <c r="A8466" s="102" t="s">
        <v>3072</v>
      </c>
      <c r="B8466" s="102" t="s">
        <v>1076</v>
      </c>
      <c r="C8466" s="102" t="s">
        <v>1077</v>
      </c>
      <c r="D8466" s="102" t="s">
        <v>3073</v>
      </c>
      <c r="E8466" s="102" t="s">
        <v>327</v>
      </c>
      <c r="F8466" s="102" t="s">
        <v>327</v>
      </c>
    </row>
    <row r="8467" hidden="1">
      <c r="A8467" s="102" t="s">
        <v>3072</v>
      </c>
      <c r="B8467" s="102" t="s">
        <v>1043</v>
      </c>
      <c r="C8467" s="102" t="s">
        <v>1044</v>
      </c>
      <c r="D8467" s="102" t="s">
        <v>3073</v>
      </c>
      <c r="E8467" s="102" t="s">
        <v>327</v>
      </c>
      <c r="F8467" s="102" t="s">
        <v>327</v>
      </c>
    </row>
    <row r="8468" hidden="1">
      <c r="A8468" s="102" t="s">
        <v>3072</v>
      </c>
      <c r="B8468" s="102" t="s">
        <v>1025</v>
      </c>
      <c r="C8468" s="102" t="s">
        <v>1026</v>
      </c>
      <c r="D8468" s="102" t="s">
        <v>3073</v>
      </c>
      <c r="E8468" s="102" t="s">
        <v>327</v>
      </c>
      <c r="F8468" s="102" t="s">
        <v>327</v>
      </c>
    </row>
    <row r="8469" hidden="1">
      <c r="A8469" s="102" t="s">
        <v>3072</v>
      </c>
      <c r="B8469" s="102" t="s">
        <v>1010</v>
      </c>
      <c r="C8469" s="102" t="s">
        <v>44</v>
      </c>
      <c r="D8469" s="102" t="s">
        <v>3073</v>
      </c>
      <c r="E8469" s="102" t="s">
        <v>327</v>
      </c>
      <c r="F8469" s="102" t="s">
        <v>327</v>
      </c>
    </row>
    <row r="8470" hidden="1">
      <c r="A8470" s="102" t="s">
        <v>3072</v>
      </c>
      <c r="B8470" s="102" t="s">
        <v>1003</v>
      </c>
      <c r="C8470" s="102" t="s">
        <v>1004</v>
      </c>
      <c r="D8470" s="102" t="s">
        <v>3073</v>
      </c>
      <c r="E8470" s="102" t="s">
        <v>327</v>
      </c>
      <c r="F8470" s="102" t="s">
        <v>327</v>
      </c>
    </row>
    <row r="8471" hidden="1">
      <c r="A8471" s="102" t="s">
        <v>3072</v>
      </c>
      <c r="B8471" s="102" t="s">
        <v>925</v>
      </c>
      <c r="C8471" s="102" t="s">
        <v>358</v>
      </c>
      <c r="D8471" s="102" t="s">
        <v>3073</v>
      </c>
      <c r="E8471" s="102" t="s">
        <v>327</v>
      </c>
      <c r="F8471" s="102" t="s">
        <v>327</v>
      </c>
    </row>
    <row r="8472" hidden="1">
      <c r="A8472" s="102" t="s">
        <v>3072</v>
      </c>
      <c r="B8472" s="102" t="s">
        <v>830</v>
      </c>
      <c r="C8472" s="102" t="s">
        <v>831</v>
      </c>
      <c r="D8472" s="102" t="s">
        <v>3073</v>
      </c>
      <c r="E8472" s="102" t="s">
        <v>327</v>
      </c>
      <c r="F8472" s="102" t="s">
        <v>327</v>
      </c>
    </row>
    <row r="8473" hidden="1">
      <c r="A8473" s="102" t="s">
        <v>3072</v>
      </c>
      <c r="B8473" s="102" t="s">
        <v>626</v>
      </c>
      <c r="C8473" s="102" t="s">
        <v>627</v>
      </c>
      <c r="D8473" s="102" t="s">
        <v>3073</v>
      </c>
      <c r="E8473" s="102" t="s">
        <v>327</v>
      </c>
      <c r="F8473" s="102" t="s">
        <v>327</v>
      </c>
    </row>
    <row r="8474" hidden="1">
      <c r="A8474" s="102" t="s">
        <v>3072</v>
      </c>
      <c r="B8474" s="102" t="s">
        <v>405</v>
      </c>
      <c r="C8474" s="102" t="s">
        <v>406</v>
      </c>
      <c r="D8474" s="102" t="s">
        <v>3073</v>
      </c>
      <c r="E8474" s="102" t="s">
        <v>327</v>
      </c>
      <c r="F8474" s="102" t="s">
        <v>327</v>
      </c>
    </row>
    <row r="8475" hidden="1">
      <c r="A8475" s="102" t="s">
        <v>3072</v>
      </c>
      <c r="B8475" s="102" t="s">
        <v>333</v>
      </c>
      <c r="C8475" s="102" t="s">
        <v>268</v>
      </c>
      <c r="D8475" s="102" t="s">
        <v>3073</v>
      </c>
      <c r="E8475" s="102" t="s">
        <v>327</v>
      </c>
      <c r="F8475" s="102" t="s">
        <v>327</v>
      </c>
    </row>
    <row r="8476" hidden="1">
      <c r="A8476" s="102" t="s">
        <v>3149</v>
      </c>
      <c r="B8476" s="102" t="s">
        <v>946</v>
      </c>
      <c r="C8476" s="102" t="s">
        <v>947</v>
      </c>
      <c r="D8476" s="102" t="s">
        <v>3073</v>
      </c>
      <c r="E8476" s="102" t="s">
        <v>27</v>
      </c>
      <c r="F8476" s="102" t="s">
        <v>27</v>
      </c>
    </row>
    <row r="8477" hidden="1">
      <c r="A8477" s="102" t="s">
        <v>3149</v>
      </c>
      <c r="B8477" s="102" t="s">
        <v>943</v>
      </c>
      <c r="C8477" s="102" t="s">
        <v>944</v>
      </c>
      <c r="D8477" s="102" t="s">
        <v>3073</v>
      </c>
      <c r="E8477" s="102" t="s">
        <v>27</v>
      </c>
      <c r="F8477" s="102" t="s">
        <v>27</v>
      </c>
    </row>
    <row r="8478" hidden="1">
      <c r="A8478" s="102" t="s">
        <v>3149</v>
      </c>
      <c r="B8478" s="102" t="s">
        <v>799</v>
      </c>
      <c r="C8478" s="102" t="s">
        <v>800</v>
      </c>
      <c r="D8478" s="104" t="s">
        <v>3073</v>
      </c>
      <c r="E8478" s="102" t="s">
        <v>27</v>
      </c>
      <c r="F8478" s="102" t="s">
        <v>27</v>
      </c>
    </row>
    <row r="8479" hidden="1">
      <c r="A8479" s="102" t="s">
        <v>3149</v>
      </c>
      <c r="B8479" s="102" t="s">
        <v>74</v>
      </c>
      <c r="C8479" s="102" t="s">
        <v>75</v>
      </c>
      <c r="D8479" s="102" t="s">
        <v>3073</v>
      </c>
      <c r="E8479" s="102" t="s">
        <v>27</v>
      </c>
      <c r="F8479" s="102" t="s">
        <v>27</v>
      </c>
    </row>
    <row r="8480" hidden="1">
      <c r="A8480" s="102" t="s">
        <v>3149</v>
      </c>
      <c r="B8480" s="102" t="s">
        <v>69</v>
      </c>
      <c r="C8480" s="102" t="s">
        <v>70</v>
      </c>
      <c r="D8480" s="175" t="s">
        <v>3073</v>
      </c>
      <c r="E8480" s="102" t="s">
        <v>27</v>
      </c>
      <c r="F8480" s="102" t="s">
        <v>27</v>
      </c>
    </row>
    <row r="8481" hidden="1">
      <c r="A8481" s="102" t="s">
        <v>3149</v>
      </c>
      <c r="B8481" s="102" t="s">
        <v>57</v>
      </c>
      <c r="C8481" s="102" t="s">
        <v>58</v>
      </c>
      <c r="D8481" s="102" t="s">
        <v>3073</v>
      </c>
      <c r="E8481" s="102" t="s">
        <v>27</v>
      </c>
      <c r="F8481" s="102" t="s">
        <v>27</v>
      </c>
    </row>
    <row r="8482" hidden="1">
      <c r="A8482" s="102" t="s">
        <v>3149</v>
      </c>
      <c r="B8482" s="102" t="s">
        <v>53</v>
      </c>
      <c r="C8482" s="102" t="s">
        <v>54</v>
      </c>
      <c r="D8482" s="102" t="s">
        <v>3073</v>
      </c>
      <c r="E8482" s="102" t="s">
        <v>27</v>
      </c>
      <c r="F8482" s="102" t="s">
        <v>27</v>
      </c>
    </row>
    <row r="8483" hidden="1">
      <c r="A8483" s="102" t="s">
        <v>3149</v>
      </c>
      <c r="B8483" s="102" t="s">
        <v>43</v>
      </c>
      <c r="C8483" s="102" t="s">
        <v>44</v>
      </c>
      <c r="D8483" s="102" t="s">
        <v>3073</v>
      </c>
      <c r="E8483" s="102" t="s">
        <v>27</v>
      </c>
      <c r="F8483" s="102" t="s">
        <v>27</v>
      </c>
    </row>
    <row r="8484" hidden="1">
      <c r="A8484" s="102" t="s">
        <v>3149</v>
      </c>
      <c r="B8484" s="102" t="s">
        <v>31</v>
      </c>
      <c r="C8484" s="102" t="s">
        <v>32</v>
      </c>
      <c r="D8484" s="102" t="s">
        <v>3073</v>
      </c>
      <c r="E8484" s="102" t="s">
        <v>27</v>
      </c>
      <c r="F8484" s="102" t="s">
        <v>27</v>
      </c>
    </row>
    <row r="8485" hidden="1">
      <c r="A8485" s="102" t="s">
        <v>3157</v>
      </c>
      <c r="B8485" s="102" t="s">
        <v>1050</v>
      </c>
      <c r="C8485" s="102" t="s">
        <v>1051</v>
      </c>
      <c r="D8485" s="102" t="s">
        <v>3073</v>
      </c>
      <c r="E8485" s="102" t="s">
        <v>86</v>
      </c>
      <c r="F8485" s="102" t="s">
        <v>86</v>
      </c>
    </row>
    <row r="8486" hidden="1">
      <c r="A8486" s="102" t="s">
        <v>3157</v>
      </c>
      <c r="B8486" s="102" t="s">
        <v>992</v>
      </c>
      <c r="C8486" s="102" t="s">
        <v>993</v>
      </c>
      <c r="D8486" s="102" t="s">
        <v>3073</v>
      </c>
      <c r="E8486" s="102" t="s">
        <v>86</v>
      </c>
      <c r="F8486" s="102" t="s">
        <v>86</v>
      </c>
    </row>
    <row r="8487" hidden="1">
      <c r="A8487" s="102" t="s">
        <v>3157</v>
      </c>
      <c r="B8487" s="102" t="s">
        <v>919</v>
      </c>
      <c r="C8487" s="102" t="s">
        <v>920</v>
      </c>
      <c r="D8487" s="102" t="s">
        <v>3073</v>
      </c>
      <c r="E8487" s="102" t="s">
        <v>86</v>
      </c>
      <c r="F8487" s="102" t="s">
        <v>86</v>
      </c>
    </row>
    <row r="8488" hidden="1">
      <c r="A8488" s="102" t="s">
        <v>3157</v>
      </c>
      <c r="B8488" s="102" t="s">
        <v>823</v>
      </c>
      <c r="C8488" s="102" t="s">
        <v>824</v>
      </c>
      <c r="D8488" s="105" t="s">
        <v>3073</v>
      </c>
      <c r="E8488" s="102" t="s">
        <v>86</v>
      </c>
      <c r="F8488" s="102" t="s">
        <v>86</v>
      </c>
    </row>
    <row r="8489" hidden="1">
      <c r="A8489" s="102" t="s">
        <v>3157</v>
      </c>
      <c r="B8489" s="102" t="s">
        <v>135</v>
      </c>
      <c r="C8489" s="102" t="s">
        <v>136</v>
      </c>
      <c r="D8489" s="102" t="s">
        <v>3073</v>
      </c>
      <c r="E8489" s="102" t="s">
        <v>86</v>
      </c>
      <c r="F8489" s="102" t="s">
        <v>86</v>
      </c>
    </row>
    <row r="8490" hidden="1">
      <c r="A8490" s="102" t="s">
        <v>3165</v>
      </c>
      <c r="B8490" s="102" t="s">
        <v>1093</v>
      </c>
      <c r="C8490" s="102" t="s">
        <v>1094</v>
      </c>
      <c r="D8490" s="102" t="s">
        <v>3073</v>
      </c>
      <c r="E8490" s="102" t="s">
        <v>439</v>
      </c>
      <c r="F8490" s="102" t="s">
        <v>439</v>
      </c>
    </row>
    <row r="8491" hidden="1">
      <c r="A8491" s="102" t="s">
        <v>3165</v>
      </c>
      <c r="B8491" s="102" t="s">
        <v>854</v>
      </c>
      <c r="C8491" s="102" t="s">
        <v>855</v>
      </c>
      <c r="D8491" s="102" t="s">
        <v>3073</v>
      </c>
      <c r="E8491" s="102" t="s">
        <v>439</v>
      </c>
      <c r="F8491" s="102" t="s">
        <v>439</v>
      </c>
    </row>
    <row r="8492" hidden="1">
      <c r="A8492" s="102" t="s">
        <v>3165</v>
      </c>
      <c r="B8492" s="102" t="s">
        <v>834</v>
      </c>
      <c r="C8492" s="102" t="s">
        <v>835</v>
      </c>
      <c r="D8492" s="102" t="s">
        <v>3073</v>
      </c>
      <c r="E8492" s="102" t="s">
        <v>439</v>
      </c>
      <c r="F8492" s="102" t="s">
        <v>439</v>
      </c>
    </row>
    <row r="8493" hidden="1">
      <c r="A8493" s="102" t="s">
        <v>3165</v>
      </c>
      <c r="B8493" s="102" t="s">
        <v>781</v>
      </c>
      <c r="C8493" s="102" t="s">
        <v>782</v>
      </c>
      <c r="D8493" s="102" t="s">
        <v>3073</v>
      </c>
      <c r="E8493" s="102" t="s">
        <v>439</v>
      </c>
      <c r="F8493" s="102" t="s">
        <v>439</v>
      </c>
    </row>
    <row r="8494" hidden="1">
      <c r="A8494" s="102" t="s">
        <v>3165</v>
      </c>
      <c r="B8494" s="102" t="s">
        <v>684</v>
      </c>
      <c r="C8494" s="102" t="s">
        <v>685</v>
      </c>
      <c r="D8494" s="102" t="s">
        <v>3073</v>
      </c>
      <c r="E8494" s="102" t="s">
        <v>439</v>
      </c>
      <c r="F8494" s="102" t="s">
        <v>439</v>
      </c>
    </row>
    <row r="8495" hidden="1">
      <c r="A8495" s="102" t="s">
        <v>3165</v>
      </c>
      <c r="B8495" s="102" t="s">
        <v>674</v>
      </c>
      <c r="C8495" s="102" t="s">
        <v>675</v>
      </c>
      <c r="D8495" s="102" t="s">
        <v>3073</v>
      </c>
      <c r="E8495" s="102" t="s">
        <v>439</v>
      </c>
      <c r="F8495" s="102" t="s">
        <v>439</v>
      </c>
    </row>
    <row r="8496" hidden="1">
      <c r="A8496" s="102" t="s">
        <v>3165</v>
      </c>
      <c r="B8496" s="102" t="s">
        <v>444</v>
      </c>
      <c r="C8496" s="102" t="s">
        <v>445</v>
      </c>
      <c r="D8496" s="102" t="s">
        <v>3073</v>
      </c>
      <c r="E8496" s="102" t="s">
        <v>439</v>
      </c>
      <c r="F8496" s="102" t="s">
        <v>439</v>
      </c>
    </row>
    <row r="8497" hidden="1">
      <c r="A8497" s="102" t="s">
        <v>3092</v>
      </c>
      <c r="B8497" s="102" t="s">
        <v>1073</v>
      </c>
      <c r="C8497" s="102" t="s">
        <v>1074</v>
      </c>
      <c r="D8497" s="102" t="s">
        <v>3073</v>
      </c>
      <c r="E8497" s="102" t="s">
        <v>453</v>
      </c>
      <c r="F8497" s="102" t="s">
        <v>453</v>
      </c>
    </row>
    <row r="8498" hidden="1">
      <c r="A8498" s="102" t="s">
        <v>3092</v>
      </c>
      <c r="B8498" s="102" t="s">
        <v>1061</v>
      </c>
      <c r="C8498" s="102" t="s">
        <v>1062</v>
      </c>
      <c r="D8498" s="102" t="s">
        <v>3073</v>
      </c>
      <c r="E8498" s="102" t="s">
        <v>453</v>
      </c>
      <c r="F8498" s="102" t="s">
        <v>453</v>
      </c>
    </row>
    <row r="8499" hidden="1">
      <c r="A8499" s="102" t="s">
        <v>3092</v>
      </c>
      <c r="B8499" s="102" t="s">
        <v>997</v>
      </c>
      <c r="C8499" s="102" t="s">
        <v>998</v>
      </c>
      <c r="D8499" s="102" t="s">
        <v>3073</v>
      </c>
      <c r="E8499" s="102" t="s">
        <v>453</v>
      </c>
      <c r="F8499" s="102" t="s">
        <v>453</v>
      </c>
    </row>
    <row r="8500" hidden="1">
      <c r="A8500" s="102" t="s">
        <v>3092</v>
      </c>
      <c r="B8500" s="102" t="s">
        <v>932</v>
      </c>
      <c r="C8500" s="102" t="s">
        <v>933</v>
      </c>
      <c r="D8500" s="102" t="s">
        <v>3073</v>
      </c>
      <c r="E8500" s="102" t="s">
        <v>453</v>
      </c>
      <c r="F8500" s="102" t="s">
        <v>453</v>
      </c>
    </row>
    <row r="8501" hidden="1">
      <c r="A8501" s="102" t="s">
        <v>3092</v>
      </c>
      <c r="B8501" s="102" t="s">
        <v>873</v>
      </c>
      <c r="C8501" s="102" t="s">
        <v>874</v>
      </c>
      <c r="D8501" s="102" t="s">
        <v>3073</v>
      </c>
      <c r="E8501" s="102" t="s">
        <v>453</v>
      </c>
      <c r="F8501" s="102" t="s">
        <v>453</v>
      </c>
    </row>
    <row r="8502" hidden="1">
      <c r="A8502" s="102" t="s">
        <v>3092</v>
      </c>
      <c r="B8502" s="102" t="s">
        <v>810</v>
      </c>
      <c r="C8502" s="102" t="s">
        <v>811</v>
      </c>
      <c r="D8502" s="102" t="s">
        <v>3073</v>
      </c>
      <c r="E8502" s="102" t="s">
        <v>453</v>
      </c>
      <c r="F8502" s="102" t="s">
        <v>453</v>
      </c>
    </row>
    <row r="8503" hidden="1">
      <c r="A8503" s="102" t="s">
        <v>3092</v>
      </c>
      <c r="B8503" s="102" t="s">
        <v>629</v>
      </c>
      <c r="C8503" s="102" t="s">
        <v>630</v>
      </c>
      <c r="D8503" s="102" t="s">
        <v>3073</v>
      </c>
      <c r="E8503" s="102" t="s">
        <v>453</v>
      </c>
      <c r="F8503" s="102" t="s">
        <v>453</v>
      </c>
    </row>
    <row r="8504" hidden="1">
      <c r="A8504" s="102" t="s">
        <v>3092</v>
      </c>
      <c r="B8504" s="102" t="s">
        <v>541</v>
      </c>
      <c r="C8504" s="102" t="s">
        <v>542</v>
      </c>
      <c r="D8504" s="102" t="s">
        <v>3073</v>
      </c>
      <c r="E8504" s="102" t="s">
        <v>453</v>
      </c>
      <c r="F8504" s="102" t="s">
        <v>453</v>
      </c>
    </row>
    <row r="8505" hidden="1">
      <c r="A8505" s="102" t="s">
        <v>3092</v>
      </c>
      <c r="B8505" s="102" t="s">
        <v>538</v>
      </c>
      <c r="C8505" s="102" t="s">
        <v>539</v>
      </c>
      <c r="D8505" s="102" t="s">
        <v>3073</v>
      </c>
      <c r="E8505" s="102" t="s">
        <v>453</v>
      </c>
      <c r="F8505" s="102" t="s">
        <v>453</v>
      </c>
    </row>
    <row r="8506" hidden="1">
      <c r="A8506" s="102" t="s">
        <v>3092</v>
      </c>
      <c r="B8506" s="102" t="s">
        <v>523</v>
      </c>
      <c r="C8506" s="102" t="s">
        <v>524</v>
      </c>
      <c r="D8506" s="102" t="s">
        <v>3073</v>
      </c>
      <c r="E8506" s="102" t="s">
        <v>453</v>
      </c>
      <c r="F8506" s="102" t="s">
        <v>453</v>
      </c>
    </row>
    <row r="8507" hidden="1">
      <c r="A8507" s="102" t="s">
        <v>3092</v>
      </c>
      <c r="B8507" s="102" t="s">
        <v>458</v>
      </c>
      <c r="C8507" s="102" t="s">
        <v>459</v>
      </c>
      <c r="D8507" s="102" t="s">
        <v>3073</v>
      </c>
      <c r="E8507" s="102" t="s">
        <v>453</v>
      </c>
      <c r="F8507" s="102" t="s">
        <v>453</v>
      </c>
    </row>
    <row r="8508" hidden="1">
      <c r="A8508" s="102" t="s">
        <v>3092</v>
      </c>
      <c r="B8508" s="102" t="s">
        <v>451</v>
      </c>
      <c r="C8508" s="102" t="s">
        <v>452</v>
      </c>
      <c r="D8508" s="102" t="s">
        <v>3073</v>
      </c>
      <c r="E8508" s="102" t="s">
        <v>453</v>
      </c>
      <c r="F8508" s="102" t="s">
        <v>453</v>
      </c>
    </row>
    <row r="8509" hidden="1">
      <c r="A8509" s="102" t="s">
        <v>3123</v>
      </c>
      <c r="B8509" s="102" t="s">
        <v>974</v>
      </c>
      <c r="C8509" s="102" t="s">
        <v>975</v>
      </c>
      <c r="D8509" s="102" t="s">
        <v>3049</v>
      </c>
      <c r="E8509" s="102" t="s">
        <v>114</v>
      </c>
      <c r="F8509" s="102" t="s">
        <v>114</v>
      </c>
    </row>
    <row r="8510" hidden="1">
      <c r="A8510" s="102" t="s">
        <v>3123</v>
      </c>
      <c r="B8510" s="102" t="s">
        <v>961</v>
      </c>
      <c r="C8510" s="102" t="s">
        <v>962</v>
      </c>
      <c r="D8510" s="102" t="s">
        <v>3049</v>
      </c>
      <c r="E8510" s="102" t="s">
        <v>114</v>
      </c>
      <c r="F8510" s="102" t="s">
        <v>114</v>
      </c>
    </row>
    <row r="8511" hidden="1">
      <c r="A8511" s="102" t="s">
        <v>3048</v>
      </c>
      <c r="B8511" s="102" t="s">
        <v>1000</v>
      </c>
      <c r="C8511" s="102" t="s">
        <v>1001</v>
      </c>
      <c r="D8511" s="102" t="s">
        <v>3049</v>
      </c>
      <c r="E8511" s="102" t="s">
        <v>225</v>
      </c>
      <c r="F8511" s="102" t="s">
        <v>225</v>
      </c>
    </row>
    <row r="8512" hidden="1">
      <c r="A8512" s="102" t="s">
        <v>3048</v>
      </c>
      <c r="B8512" s="102" t="s">
        <v>929</v>
      </c>
      <c r="C8512" s="102" t="s">
        <v>930</v>
      </c>
      <c r="D8512" s="102" t="s">
        <v>3049</v>
      </c>
      <c r="E8512" s="102" t="s">
        <v>225</v>
      </c>
      <c r="F8512" s="102" t="s">
        <v>225</v>
      </c>
    </row>
    <row r="8513" hidden="1">
      <c r="A8513" s="102" t="s">
        <v>3048</v>
      </c>
      <c r="B8513" s="102" t="s">
        <v>906</v>
      </c>
      <c r="C8513" s="102" t="s">
        <v>907</v>
      </c>
      <c r="D8513" s="102" t="s">
        <v>3049</v>
      </c>
      <c r="E8513" s="102" t="s">
        <v>225</v>
      </c>
      <c r="F8513" s="102" t="s">
        <v>225</v>
      </c>
    </row>
    <row r="8514" hidden="1">
      <c r="A8514" s="102" t="s">
        <v>3048</v>
      </c>
      <c r="B8514" s="102" t="s">
        <v>866</v>
      </c>
      <c r="C8514" s="102" t="s">
        <v>867</v>
      </c>
      <c r="D8514" s="102" t="s">
        <v>3049</v>
      </c>
      <c r="E8514" s="102" t="s">
        <v>225</v>
      </c>
      <c r="F8514" s="102" t="s">
        <v>225</v>
      </c>
    </row>
    <row r="8515" hidden="1">
      <c r="A8515" s="102" t="s">
        <v>3048</v>
      </c>
      <c r="B8515" s="102" t="s">
        <v>808</v>
      </c>
      <c r="C8515" s="102" t="s">
        <v>809</v>
      </c>
      <c r="D8515" s="102" t="s">
        <v>3049</v>
      </c>
      <c r="E8515" s="102" t="s">
        <v>225</v>
      </c>
      <c r="F8515" s="102" t="s">
        <v>225</v>
      </c>
    </row>
    <row r="8516" hidden="1">
      <c r="A8516" s="102" t="s">
        <v>3048</v>
      </c>
      <c r="B8516" s="102" t="s">
        <v>373</v>
      </c>
      <c r="C8516" s="102" t="s">
        <v>374</v>
      </c>
      <c r="D8516" s="102" t="s">
        <v>3049</v>
      </c>
      <c r="E8516" s="102" t="s">
        <v>225</v>
      </c>
      <c r="F8516" s="102" t="s">
        <v>225</v>
      </c>
    </row>
    <row r="8517" hidden="1">
      <c r="A8517" s="102" t="s">
        <v>3048</v>
      </c>
      <c r="B8517" s="102" t="s">
        <v>369</v>
      </c>
      <c r="C8517" s="102" t="s">
        <v>39</v>
      </c>
      <c r="D8517" s="102" t="s">
        <v>3049</v>
      </c>
      <c r="E8517" s="102" t="s">
        <v>225</v>
      </c>
      <c r="F8517" s="102" t="s">
        <v>225</v>
      </c>
    </row>
    <row r="8518" hidden="1">
      <c r="A8518" s="102" t="s">
        <v>3048</v>
      </c>
      <c r="B8518" s="102" t="s">
        <v>246</v>
      </c>
      <c r="C8518" s="102" t="s">
        <v>130</v>
      </c>
      <c r="D8518" s="102" t="s">
        <v>3049</v>
      </c>
      <c r="E8518" s="102" t="s">
        <v>225</v>
      </c>
      <c r="F8518" s="102" t="s">
        <v>225</v>
      </c>
    </row>
    <row r="8519" hidden="1">
      <c r="A8519" s="102" t="s">
        <v>3048</v>
      </c>
      <c r="B8519" s="102" t="s">
        <v>227</v>
      </c>
      <c r="C8519" s="102" t="s">
        <v>228</v>
      </c>
      <c r="D8519" s="102" t="s">
        <v>3049</v>
      </c>
      <c r="E8519" s="102" t="s">
        <v>225</v>
      </c>
      <c r="F8519" s="102" t="s">
        <v>225</v>
      </c>
    </row>
    <row r="8520" hidden="1">
      <c r="A8520" s="102" t="s">
        <v>3059</v>
      </c>
      <c r="B8520" s="102" t="s">
        <v>1070</v>
      </c>
      <c r="C8520" s="102" t="s">
        <v>1071</v>
      </c>
      <c r="D8520" s="102" t="s">
        <v>3049</v>
      </c>
      <c r="E8520" s="102" t="s">
        <v>232</v>
      </c>
      <c r="F8520" s="102" t="s">
        <v>232</v>
      </c>
    </row>
    <row r="8521" hidden="1">
      <c r="A8521" s="102" t="s">
        <v>3059</v>
      </c>
      <c r="B8521" s="102" t="s">
        <v>1056</v>
      </c>
      <c r="C8521" s="102" t="s">
        <v>1057</v>
      </c>
      <c r="D8521" s="102" t="s">
        <v>3049</v>
      </c>
      <c r="E8521" s="102" t="s">
        <v>232</v>
      </c>
      <c r="F8521" s="102" t="s">
        <v>232</v>
      </c>
    </row>
    <row r="8522" hidden="1">
      <c r="A8522" s="102" t="s">
        <v>3059</v>
      </c>
      <c r="B8522" s="102" t="s">
        <v>1037</v>
      </c>
      <c r="C8522" s="102" t="s">
        <v>1038</v>
      </c>
      <c r="D8522" s="102" t="s">
        <v>3049</v>
      </c>
      <c r="E8522" s="102" t="s">
        <v>232</v>
      </c>
      <c r="F8522" s="102" t="s">
        <v>232</v>
      </c>
    </row>
    <row r="8523" hidden="1">
      <c r="A8523" s="102" t="s">
        <v>3059</v>
      </c>
      <c r="B8523" s="102" t="s">
        <v>913</v>
      </c>
      <c r="C8523" s="102" t="s">
        <v>914</v>
      </c>
      <c r="D8523" s="102" t="s">
        <v>3049</v>
      </c>
      <c r="E8523" s="102" t="s">
        <v>232</v>
      </c>
      <c r="F8523" s="102" t="s">
        <v>232</v>
      </c>
    </row>
    <row r="8524" hidden="1">
      <c r="A8524" s="102" t="s">
        <v>3059</v>
      </c>
      <c r="B8524" s="102" t="s">
        <v>730</v>
      </c>
      <c r="C8524" s="102" t="s">
        <v>731</v>
      </c>
      <c r="D8524" s="102" t="s">
        <v>3049</v>
      </c>
      <c r="E8524" s="102" t="s">
        <v>306</v>
      </c>
      <c r="F8524" s="102" t="s">
        <v>232</v>
      </c>
    </row>
    <row r="8525" hidden="1">
      <c r="A8525" s="102" t="s">
        <v>3059</v>
      </c>
      <c r="B8525" s="102" t="s">
        <v>415</v>
      </c>
      <c r="C8525" s="102" t="s">
        <v>416</v>
      </c>
      <c r="D8525" s="102" t="s">
        <v>3049</v>
      </c>
      <c r="E8525" s="102" t="s">
        <v>306</v>
      </c>
      <c r="F8525" s="102" t="s">
        <v>232</v>
      </c>
    </row>
    <row r="8526" hidden="1">
      <c r="A8526" s="102" t="s">
        <v>3059</v>
      </c>
      <c r="B8526" s="102" t="s">
        <v>330</v>
      </c>
      <c r="C8526" s="102" t="s">
        <v>331</v>
      </c>
      <c r="D8526" s="102" t="s">
        <v>3049</v>
      </c>
      <c r="E8526" s="102" t="s">
        <v>306</v>
      </c>
      <c r="F8526" s="102" t="s">
        <v>232</v>
      </c>
    </row>
    <row r="8527" hidden="1">
      <c r="A8527" s="102" t="s">
        <v>3059</v>
      </c>
      <c r="B8527" s="102" t="s">
        <v>323</v>
      </c>
      <c r="C8527" s="102" t="s">
        <v>324</v>
      </c>
      <c r="D8527" s="102" t="s">
        <v>3049</v>
      </c>
      <c r="E8527" s="102" t="s">
        <v>232</v>
      </c>
      <c r="F8527" s="102" t="s">
        <v>232</v>
      </c>
    </row>
    <row r="8528" hidden="1">
      <c r="A8528" s="102" t="s">
        <v>3059</v>
      </c>
      <c r="B8528" s="102" t="s">
        <v>315</v>
      </c>
      <c r="C8528" s="102" t="s">
        <v>316</v>
      </c>
      <c r="D8528" s="102" t="s">
        <v>3049</v>
      </c>
      <c r="E8528" s="102" t="s">
        <v>232</v>
      </c>
      <c r="F8528" s="102" t="s">
        <v>232</v>
      </c>
    </row>
    <row r="8529" hidden="1">
      <c r="A8529" s="102" t="s">
        <v>3100</v>
      </c>
      <c r="B8529" s="102" t="s">
        <v>884</v>
      </c>
      <c r="C8529" s="102" t="s">
        <v>885</v>
      </c>
      <c r="D8529" s="102" t="s">
        <v>3049</v>
      </c>
      <c r="E8529" s="102" t="s">
        <v>472</v>
      </c>
      <c r="F8529" s="102" t="s">
        <v>472</v>
      </c>
    </row>
    <row r="8530" hidden="1">
      <c r="A8530" s="102" t="s">
        <v>3100</v>
      </c>
      <c r="B8530" s="102" t="s">
        <v>707</v>
      </c>
      <c r="C8530" s="102" t="s">
        <v>708</v>
      </c>
      <c r="D8530" s="102" t="s">
        <v>3049</v>
      </c>
      <c r="E8530" s="102" t="s">
        <v>472</v>
      </c>
      <c r="F8530" s="102" t="s">
        <v>472</v>
      </c>
    </row>
    <row r="8531" hidden="1">
      <c r="A8531" s="102" t="s">
        <v>3100</v>
      </c>
      <c r="B8531" s="102" t="s">
        <v>687</v>
      </c>
      <c r="C8531" s="102" t="s">
        <v>688</v>
      </c>
      <c r="D8531" s="102" t="s">
        <v>3049</v>
      </c>
      <c r="E8531" s="102" t="s">
        <v>472</v>
      </c>
      <c r="F8531" s="102" t="s">
        <v>472</v>
      </c>
    </row>
    <row r="8532" hidden="1">
      <c r="A8532" s="102" t="s">
        <v>3100</v>
      </c>
      <c r="B8532" s="102" t="s">
        <v>561</v>
      </c>
      <c r="C8532" s="102" t="s">
        <v>562</v>
      </c>
      <c r="D8532" s="102" t="s">
        <v>3049</v>
      </c>
      <c r="E8532" s="102" t="s">
        <v>472</v>
      </c>
      <c r="F8532" s="102" t="s">
        <v>472</v>
      </c>
    </row>
    <row r="8533" hidden="1">
      <c r="A8533" s="102" t="s">
        <v>3100</v>
      </c>
      <c r="B8533" s="102" t="s">
        <v>514</v>
      </c>
      <c r="C8533" s="102" t="s">
        <v>515</v>
      </c>
      <c r="D8533" s="102" t="s">
        <v>3049</v>
      </c>
      <c r="E8533" s="102" t="s">
        <v>472</v>
      </c>
      <c r="F8533" s="102" t="s">
        <v>472</v>
      </c>
    </row>
    <row r="8534" hidden="1">
      <c r="A8534" s="102" t="s">
        <v>3100</v>
      </c>
      <c r="B8534" s="102" t="s">
        <v>508</v>
      </c>
      <c r="C8534" s="102" t="s">
        <v>509</v>
      </c>
      <c r="D8534" s="102" t="s">
        <v>3049</v>
      </c>
      <c r="E8534" s="102" t="s">
        <v>472</v>
      </c>
      <c r="F8534" s="102" t="s">
        <v>472</v>
      </c>
    </row>
    <row r="8535" hidden="1">
      <c r="A8535" s="102" t="s">
        <v>3100</v>
      </c>
      <c r="B8535" s="102" t="s">
        <v>504</v>
      </c>
      <c r="C8535" s="102" t="s">
        <v>505</v>
      </c>
      <c r="D8535" s="102" t="s">
        <v>3049</v>
      </c>
      <c r="E8535" s="102" t="s">
        <v>472</v>
      </c>
      <c r="F8535" s="102" t="s">
        <v>472</v>
      </c>
    </row>
    <row r="8536" hidden="1">
      <c r="A8536" s="102" t="s">
        <v>3100</v>
      </c>
      <c r="B8536" s="102" t="s">
        <v>496</v>
      </c>
      <c r="C8536" s="102" t="s">
        <v>497</v>
      </c>
      <c r="D8536" s="102" t="s">
        <v>3049</v>
      </c>
      <c r="E8536" s="102" t="s">
        <v>472</v>
      </c>
      <c r="F8536" s="102" t="s">
        <v>472</v>
      </c>
    </row>
    <row r="8537" hidden="1">
      <c r="A8537" s="102" t="s">
        <v>3084</v>
      </c>
      <c r="B8537" s="102" t="s">
        <v>849</v>
      </c>
      <c r="C8537" s="102" t="s">
        <v>850</v>
      </c>
      <c r="D8537" s="102" t="s">
        <v>3051</v>
      </c>
      <c r="E8537" s="102" t="s">
        <v>306</v>
      </c>
      <c r="F8537" s="102" t="s">
        <v>306</v>
      </c>
    </row>
    <row r="8538" hidden="1">
      <c r="A8538" s="102" t="s">
        <v>3084</v>
      </c>
      <c r="B8538" s="102" t="s">
        <v>670</v>
      </c>
      <c r="C8538" s="102" t="s">
        <v>671</v>
      </c>
      <c r="D8538" s="102" t="s">
        <v>3051</v>
      </c>
      <c r="E8538" s="102" t="s">
        <v>306</v>
      </c>
      <c r="F8538" s="102" t="s">
        <v>306</v>
      </c>
    </row>
    <row r="8539" hidden="1">
      <c r="A8539" s="102" t="s">
        <v>3084</v>
      </c>
      <c r="B8539" s="102" t="s">
        <v>418</v>
      </c>
      <c r="C8539" s="102" t="s">
        <v>419</v>
      </c>
      <c r="D8539" s="102" t="s">
        <v>3051</v>
      </c>
      <c r="E8539" s="102" t="s">
        <v>306</v>
      </c>
      <c r="F8539" s="102" t="s">
        <v>306</v>
      </c>
    </row>
    <row r="8540" hidden="1">
      <c r="A8540" s="102" t="s">
        <v>3084</v>
      </c>
      <c r="B8540" s="102" t="s">
        <v>304</v>
      </c>
      <c r="C8540" s="102" t="s">
        <v>305</v>
      </c>
      <c r="D8540" s="102" t="s">
        <v>3051</v>
      </c>
      <c r="E8540" s="102" t="s">
        <v>232</v>
      </c>
      <c r="F8540" s="102" t="s">
        <v>306</v>
      </c>
    </row>
    <row r="8541" hidden="1">
      <c r="A8541" s="102" t="s">
        <v>3124</v>
      </c>
      <c r="B8541" s="102" t="s">
        <v>981</v>
      </c>
      <c r="C8541" s="102" t="s">
        <v>982</v>
      </c>
      <c r="D8541" s="102" t="s">
        <v>3051</v>
      </c>
      <c r="E8541" s="102" t="s">
        <v>114</v>
      </c>
      <c r="F8541" s="102" t="s">
        <v>114</v>
      </c>
    </row>
    <row r="8542" hidden="1">
      <c r="A8542" s="102" t="s">
        <v>3124</v>
      </c>
      <c r="B8542" s="102" t="s">
        <v>974</v>
      </c>
      <c r="C8542" s="102" t="s">
        <v>975</v>
      </c>
      <c r="D8542" s="102" t="s">
        <v>3051</v>
      </c>
      <c r="E8542" s="102" t="s">
        <v>114</v>
      </c>
      <c r="F8542" s="102" t="s">
        <v>114</v>
      </c>
    </row>
    <row r="8543" hidden="1">
      <c r="A8543" s="102" t="s">
        <v>3124</v>
      </c>
      <c r="B8543" s="102" t="s">
        <v>961</v>
      </c>
      <c r="C8543" s="102" t="s">
        <v>962</v>
      </c>
      <c r="D8543" s="102" t="s">
        <v>3051</v>
      </c>
      <c r="E8543" s="102" t="s">
        <v>114</v>
      </c>
      <c r="F8543" s="102" t="s">
        <v>114</v>
      </c>
    </row>
    <row r="8544" hidden="1">
      <c r="A8544" s="102" t="s">
        <v>3050</v>
      </c>
      <c r="B8544" s="102" t="s">
        <v>1000</v>
      </c>
      <c r="C8544" s="102" t="s">
        <v>1001</v>
      </c>
      <c r="D8544" s="102" t="s">
        <v>3051</v>
      </c>
      <c r="E8544" s="102" t="s">
        <v>225</v>
      </c>
      <c r="F8544" s="102" t="s">
        <v>225</v>
      </c>
    </row>
    <row r="8545" hidden="1">
      <c r="A8545" s="102" t="s">
        <v>3050</v>
      </c>
      <c r="B8545" s="102" t="s">
        <v>929</v>
      </c>
      <c r="C8545" s="102" t="s">
        <v>930</v>
      </c>
      <c r="D8545" s="102" t="s">
        <v>3051</v>
      </c>
      <c r="E8545" s="102" t="s">
        <v>225</v>
      </c>
      <c r="F8545" s="102" t="s">
        <v>225</v>
      </c>
    </row>
    <row r="8546" hidden="1">
      <c r="A8546" s="102" t="s">
        <v>3050</v>
      </c>
      <c r="B8546" s="102" t="s">
        <v>906</v>
      </c>
      <c r="C8546" s="102" t="s">
        <v>907</v>
      </c>
      <c r="D8546" s="102" t="s">
        <v>3051</v>
      </c>
      <c r="E8546" s="102" t="s">
        <v>225</v>
      </c>
      <c r="F8546" s="102" t="s">
        <v>225</v>
      </c>
    </row>
    <row r="8547" hidden="1">
      <c r="A8547" s="102" t="s">
        <v>3050</v>
      </c>
      <c r="B8547" s="102" t="s">
        <v>870</v>
      </c>
      <c r="C8547" s="102" t="s">
        <v>871</v>
      </c>
      <c r="D8547" s="102" t="s">
        <v>3051</v>
      </c>
      <c r="E8547" s="102" t="s">
        <v>225</v>
      </c>
      <c r="F8547" s="102" t="s">
        <v>225</v>
      </c>
    </row>
    <row r="8548" hidden="1">
      <c r="A8548" s="102" t="s">
        <v>3050</v>
      </c>
      <c r="B8548" s="102" t="s">
        <v>866</v>
      </c>
      <c r="C8548" s="102" t="s">
        <v>867</v>
      </c>
      <c r="D8548" s="102" t="s">
        <v>3051</v>
      </c>
      <c r="E8548" s="102" t="s">
        <v>225</v>
      </c>
      <c r="F8548" s="102" t="s">
        <v>225</v>
      </c>
    </row>
    <row r="8549" hidden="1">
      <c r="A8549" s="102" t="s">
        <v>3050</v>
      </c>
      <c r="B8549" s="102" t="s">
        <v>373</v>
      </c>
      <c r="C8549" s="102" t="s">
        <v>374</v>
      </c>
      <c r="D8549" s="102" t="s">
        <v>3051</v>
      </c>
      <c r="E8549" s="102" t="s">
        <v>225</v>
      </c>
      <c r="F8549" s="102" t="s">
        <v>225</v>
      </c>
    </row>
    <row r="8550" hidden="1">
      <c r="A8550" s="102" t="s">
        <v>3050</v>
      </c>
      <c r="B8550" s="102" t="s">
        <v>369</v>
      </c>
      <c r="C8550" s="102" t="s">
        <v>39</v>
      </c>
      <c r="D8550" s="102" t="s">
        <v>3051</v>
      </c>
      <c r="E8550" s="102" t="s">
        <v>225</v>
      </c>
      <c r="F8550" s="102" t="s">
        <v>225</v>
      </c>
    </row>
    <row r="8551" hidden="1">
      <c r="A8551" s="102" t="s">
        <v>3050</v>
      </c>
      <c r="B8551" s="102" t="s">
        <v>361</v>
      </c>
      <c r="C8551" s="102" t="s">
        <v>362</v>
      </c>
      <c r="D8551" s="102" t="s">
        <v>3051</v>
      </c>
      <c r="E8551" s="102" t="s">
        <v>225</v>
      </c>
      <c r="F8551" s="102" t="s">
        <v>225</v>
      </c>
    </row>
    <row r="8552" hidden="1">
      <c r="A8552" s="102" t="s">
        <v>3050</v>
      </c>
      <c r="B8552" s="102" t="s">
        <v>357</v>
      </c>
      <c r="C8552" s="102" t="s">
        <v>358</v>
      </c>
      <c r="D8552" s="102" t="s">
        <v>3051</v>
      </c>
      <c r="E8552" s="102" t="s">
        <v>225</v>
      </c>
      <c r="F8552" s="102" t="s">
        <v>225</v>
      </c>
    </row>
    <row r="8553" hidden="1">
      <c r="A8553" s="102" t="s">
        <v>3050</v>
      </c>
      <c r="B8553" s="102" t="s">
        <v>246</v>
      </c>
      <c r="C8553" s="102" t="s">
        <v>130</v>
      </c>
      <c r="D8553" s="102" t="s">
        <v>3051</v>
      </c>
      <c r="E8553" s="102" t="s">
        <v>225</v>
      </c>
      <c r="F8553" s="102" t="s">
        <v>225</v>
      </c>
    </row>
    <row r="8554" hidden="1">
      <c r="A8554" s="102" t="s">
        <v>3050</v>
      </c>
      <c r="B8554" s="102" t="s">
        <v>243</v>
      </c>
      <c r="C8554" s="102" t="s">
        <v>244</v>
      </c>
      <c r="D8554" s="102" t="s">
        <v>3051</v>
      </c>
      <c r="E8554" s="102" t="s">
        <v>225</v>
      </c>
      <c r="F8554" s="102" t="s">
        <v>225</v>
      </c>
    </row>
    <row r="8555" hidden="1">
      <c r="A8555" s="102" t="s">
        <v>3050</v>
      </c>
      <c r="B8555" s="102" t="s">
        <v>240</v>
      </c>
      <c r="C8555" s="102" t="s">
        <v>241</v>
      </c>
      <c r="D8555" s="102" t="s">
        <v>3051</v>
      </c>
      <c r="E8555" s="102" t="s">
        <v>225</v>
      </c>
      <c r="F8555" s="102" t="s">
        <v>225</v>
      </c>
    </row>
    <row r="8556" hidden="1">
      <c r="A8556" s="102" t="s">
        <v>3050</v>
      </c>
      <c r="B8556" s="102" t="s">
        <v>227</v>
      </c>
      <c r="C8556" s="102" t="s">
        <v>228</v>
      </c>
      <c r="D8556" s="102" t="s">
        <v>3051</v>
      </c>
      <c r="E8556" s="102" t="s">
        <v>225</v>
      </c>
      <c r="F8556" s="102" t="s">
        <v>225</v>
      </c>
    </row>
    <row r="8557" hidden="1">
      <c r="A8557" s="102" t="s">
        <v>3133</v>
      </c>
      <c r="B8557" s="102" t="s">
        <v>909</v>
      </c>
      <c r="C8557" s="102" t="s">
        <v>910</v>
      </c>
      <c r="D8557" s="102" t="s">
        <v>3051</v>
      </c>
      <c r="E8557" s="102" t="s">
        <v>50</v>
      </c>
      <c r="F8557" s="102" t="s">
        <v>50</v>
      </c>
    </row>
    <row r="8558" hidden="1">
      <c r="A8558" s="102" t="s">
        <v>3133</v>
      </c>
      <c r="B8558" s="102" t="s">
        <v>783</v>
      </c>
      <c r="C8558" s="102" t="s">
        <v>784</v>
      </c>
      <c r="D8558" s="102" t="s">
        <v>3051</v>
      </c>
      <c r="E8558" s="102" t="s">
        <v>50</v>
      </c>
      <c r="F8558" s="102" t="s">
        <v>50</v>
      </c>
    </row>
    <row r="8559" hidden="1">
      <c r="A8559" s="102" t="s">
        <v>3133</v>
      </c>
      <c r="B8559" s="102" t="s">
        <v>665</v>
      </c>
      <c r="C8559" s="102" t="s">
        <v>666</v>
      </c>
      <c r="D8559" s="102" t="s">
        <v>3051</v>
      </c>
      <c r="E8559" s="102" t="s">
        <v>50</v>
      </c>
      <c r="F8559" s="102" t="s">
        <v>50</v>
      </c>
    </row>
    <row r="8560" hidden="1">
      <c r="A8560" s="102" t="s">
        <v>3133</v>
      </c>
      <c r="B8560" s="102" t="s">
        <v>183</v>
      </c>
      <c r="C8560" s="102" t="s">
        <v>184</v>
      </c>
      <c r="D8560" s="102" t="s">
        <v>3051</v>
      </c>
      <c r="E8560" s="102" t="s">
        <v>50</v>
      </c>
      <c r="F8560" s="102" t="s">
        <v>50</v>
      </c>
    </row>
    <row r="8561" hidden="1">
      <c r="A8561" s="102" t="s">
        <v>3133</v>
      </c>
      <c r="B8561" s="102" t="s">
        <v>174</v>
      </c>
      <c r="C8561" s="102" t="s">
        <v>175</v>
      </c>
      <c r="D8561" s="102" t="s">
        <v>3051</v>
      </c>
      <c r="E8561" s="102" t="s">
        <v>50</v>
      </c>
      <c r="F8561" s="102" t="s">
        <v>50</v>
      </c>
    </row>
    <row r="8562" hidden="1">
      <c r="A8562" s="102" t="s">
        <v>3133</v>
      </c>
      <c r="B8562" s="102" t="s">
        <v>171</v>
      </c>
      <c r="C8562" s="102" t="s">
        <v>172</v>
      </c>
      <c r="D8562" s="102" t="s">
        <v>3051</v>
      </c>
      <c r="E8562" s="102" t="s">
        <v>50</v>
      </c>
      <c r="F8562" s="102" t="s">
        <v>50</v>
      </c>
    </row>
    <row r="8563" hidden="1">
      <c r="A8563" s="102" t="s">
        <v>3133</v>
      </c>
      <c r="B8563" s="102" t="s">
        <v>48</v>
      </c>
      <c r="C8563" s="102" t="s">
        <v>49</v>
      </c>
      <c r="D8563" s="102" t="s">
        <v>3051</v>
      </c>
      <c r="E8563" s="102" t="s">
        <v>50</v>
      </c>
      <c r="F8563" s="102" t="s">
        <v>50</v>
      </c>
    </row>
    <row r="8564" hidden="1">
      <c r="A8564" s="102" t="s">
        <v>3060</v>
      </c>
      <c r="B8564" s="102" t="s">
        <v>1070</v>
      </c>
      <c r="C8564" s="102" t="s">
        <v>1071</v>
      </c>
      <c r="D8564" s="102" t="s">
        <v>3051</v>
      </c>
      <c r="E8564" s="102" t="s">
        <v>232</v>
      </c>
      <c r="F8564" s="102" t="s">
        <v>232</v>
      </c>
    </row>
    <row r="8565" hidden="1">
      <c r="A8565" s="102" t="s">
        <v>3060</v>
      </c>
      <c r="B8565" s="102" t="s">
        <v>1056</v>
      </c>
      <c r="C8565" s="102" t="s">
        <v>1057</v>
      </c>
      <c r="D8565" s="102" t="s">
        <v>3051</v>
      </c>
      <c r="E8565" s="102" t="s">
        <v>232</v>
      </c>
      <c r="F8565" s="102" t="s">
        <v>232</v>
      </c>
    </row>
    <row r="8566" hidden="1">
      <c r="A8566" s="102" t="s">
        <v>3060</v>
      </c>
      <c r="B8566" s="102" t="s">
        <v>1037</v>
      </c>
      <c r="C8566" s="102" t="s">
        <v>1038</v>
      </c>
      <c r="D8566" s="102" t="s">
        <v>3051</v>
      </c>
      <c r="E8566" s="102" t="s">
        <v>232</v>
      </c>
      <c r="F8566" s="102" t="s">
        <v>232</v>
      </c>
    </row>
    <row r="8567" hidden="1">
      <c r="A8567" s="102" t="s">
        <v>3060</v>
      </c>
      <c r="B8567" s="102" t="s">
        <v>913</v>
      </c>
      <c r="C8567" s="102" t="s">
        <v>914</v>
      </c>
      <c r="D8567" s="102" t="s">
        <v>3051</v>
      </c>
      <c r="E8567" s="102" t="s">
        <v>232</v>
      </c>
      <c r="F8567" s="102" t="s">
        <v>232</v>
      </c>
    </row>
    <row r="8568" hidden="1">
      <c r="A8568" s="102" t="s">
        <v>3060</v>
      </c>
      <c r="B8568" s="102" t="s">
        <v>878</v>
      </c>
      <c r="C8568" s="102" t="s">
        <v>879</v>
      </c>
      <c r="D8568" s="102" t="s">
        <v>3051</v>
      </c>
      <c r="E8568" s="102" t="s">
        <v>232</v>
      </c>
      <c r="F8568" s="102" t="s">
        <v>232</v>
      </c>
    </row>
    <row r="8569" hidden="1">
      <c r="A8569" s="102" t="s">
        <v>3060</v>
      </c>
      <c r="B8569" s="102" t="s">
        <v>415</v>
      </c>
      <c r="C8569" s="102" t="s">
        <v>416</v>
      </c>
      <c r="D8569" s="102" t="s">
        <v>3051</v>
      </c>
      <c r="E8569" s="102" t="s">
        <v>306</v>
      </c>
      <c r="F8569" s="102" t="s">
        <v>232</v>
      </c>
    </row>
    <row r="8570" hidden="1">
      <c r="A8570" s="102" t="s">
        <v>3060</v>
      </c>
      <c r="B8570" s="102" t="s">
        <v>408</v>
      </c>
      <c r="C8570" s="102" t="s">
        <v>409</v>
      </c>
      <c r="D8570" s="175" t="s">
        <v>3051</v>
      </c>
      <c r="E8570" s="102" t="s">
        <v>306</v>
      </c>
      <c r="F8570" s="102" t="s">
        <v>232</v>
      </c>
    </row>
    <row r="8571" hidden="1">
      <c r="A8571" s="102" t="s">
        <v>3060</v>
      </c>
      <c r="B8571" s="102" t="s">
        <v>315</v>
      </c>
      <c r="C8571" s="102" t="s">
        <v>316</v>
      </c>
      <c r="D8571" s="102" t="s">
        <v>3051</v>
      </c>
      <c r="E8571" s="102" t="s">
        <v>232</v>
      </c>
      <c r="F8571" s="102" t="s">
        <v>232</v>
      </c>
    </row>
    <row r="8572" hidden="1">
      <c r="A8572" s="102" t="s">
        <v>3060</v>
      </c>
      <c r="B8572" s="102" t="s">
        <v>301</v>
      </c>
      <c r="C8572" s="102" t="s">
        <v>302</v>
      </c>
      <c r="D8572" s="102" t="s">
        <v>3051</v>
      </c>
      <c r="E8572" s="102" t="s">
        <v>232</v>
      </c>
      <c r="F8572" s="102" t="s">
        <v>232</v>
      </c>
    </row>
    <row r="8573" hidden="1">
      <c r="A8573" s="102" t="s">
        <v>3060</v>
      </c>
      <c r="B8573" s="102" t="s">
        <v>298</v>
      </c>
      <c r="C8573" s="102" t="s">
        <v>299</v>
      </c>
      <c r="D8573" s="102" t="s">
        <v>3051</v>
      </c>
      <c r="E8573" s="102" t="s">
        <v>232</v>
      </c>
      <c r="F8573" s="102" t="s">
        <v>232</v>
      </c>
    </row>
    <row r="8574" hidden="1">
      <c r="A8574" s="102" t="s">
        <v>3173</v>
      </c>
      <c r="B8574" s="102" t="s">
        <v>1000</v>
      </c>
      <c r="C8574" s="102" t="s">
        <v>1001</v>
      </c>
      <c r="D8574" s="102" t="s">
        <v>3115</v>
      </c>
      <c r="E8574" s="102" t="s">
        <v>225</v>
      </c>
      <c r="F8574" s="102" t="s">
        <v>225</v>
      </c>
    </row>
    <row r="8575" hidden="1">
      <c r="A8575" s="102" t="s">
        <v>3173</v>
      </c>
      <c r="B8575" s="102" t="s">
        <v>906</v>
      </c>
      <c r="C8575" s="102" t="s">
        <v>907</v>
      </c>
      <c r="D8575" s="102" t="s">
        <v>3115</v>
      </c>
      <c r="E8575" s="102" t="s">
        <v>225</v>
      </c>
      <c r="F8575" s="102" t="s">
        <v>225</v>
      </c>
    </row>
    <row r="8576" hidden="1">
      <c r="A8576" s="102" t="s">
        <v>3173</v>
      </c>
      <c r="B8576" s="102" t="s">
        <v>373</v>
      </c>
      <c r="C8576" s="102" t="s">
        <v>374</v>
      </c>
      <c r="D8576" s="102" t="s">
        <v>3115</v>
      </c>
      <c r="E8576" s="102" t="s">
        <v>225</v>
      </c>
      <c r="F8576" s="102" t="s">
        <v>225</v>
      </c>
    </row>
    <row r="8577" hidden="1">
      <c r="A8577" s="102" t="s">
        <v>3173</v>
      </c>
      <c r="B8577" s="102" t="s">
        <v>246</v>
      </c>
      <c r="C8577" s="102" t="s">
        <v>130</v>
      </c>
      <c r="D8577" s="102" t="s">
        <v>3115</v>
      </c>
      <c r="E8577" s="102" t="s">
        <v>225</v>
      </c>
      <c r="F8577" s="102" t="s">
        <v>225</v>
      </c>
    </row>
    <row r="8578" hidden="1">
      <c r="A8578" s="102" t="s">
        <v>3173</v>
      </c>
      <c r="B8578" s="102" t="s">
        <v>243</v>
      </c>
      <c r="C8578" s="102" t="s">
        <v>244</v>
      </c>
      <c r="D8578" s="102" t="s">
        <v>3115</v>
      </c>
      <c r="E8578" s="102" t="s">
        <v>225</v>
      </c>
      <c r="F8578" s="102" t="s">
        <v>225</v>
      </c>
    </row>
    <row r="8579" hidden="1">
      <c r="A8579" s="102" t="s">
        <v>3173</v>
      </c>
      <c r="B8579" s="102" t="s">
        <v>240</v>
      </c>
      <c r="C8579" s="102" t="s">
        <v>241</v>
      </c>
      <c r="D8579" s="102" t="s">
        <v>3115</v>
      </c>
      <c r="E8579" s="102" t="s">
        <v>225</v>
      </c>
      <c r="F8579" s="102" t="s">
        <v>225</v>
      </c>
    </row>
    <row r="8580" hidden="1">
      <c r="A8580" s="102" t="s">
        <v>3173</v>
      </c>
      <c r="B8580" s="102" t="s">
        <v>227</v>
      </c>
      <c r="C8580" s="102" t="s">
        <v>228</v>
      </c>
      <c r="D8580" s="102" t="s">
        <v>3115</v>
      </c>
      <c r="E8580" s="102" t="s">
        <v>225</v>
      </c>
      <c r="F8580" s="102" t="s">
        <v>225</v>
      </c>
    </row>
    <row r="8581" hidden="1">
      <c r="A8581" s="102" t="s">
        <v>3146</v>
      </c>
      <c r="B8581" s="102" t="s">
        <v>946</v>
      </c>
      <c r="C8581" s="102" t="s">
        <v>947</v>
      </c>
      <c r="D8581" s="102" t="s">
        <v>3067</v>
      </c>
      <c r="E8581" s="102" t="s">
        <v>27</v>
      </c>
      <c r="F8581" s="102" t="s">
        <v>27</v>
      </c>
    </row>
    <row r="8582" hidden="1">
      <c r="A8582" s="102" t="s">
        <v>3146</v>
      </c>
      <c r="B8582" s="102" t="s">
        <v>943</v>
      </c>
      <c r="C8582" s="102" t="s">
        <v>944</v>
      </c>
      <c r="D8582" s="102" t="s">
        <v>3067</v>
      </c>
      <c r="E8582" s="102" t="s">
        <v>27</v>
      </c>
      <c r="F8582" s="102" t="s">
        <v>27</v>
      </c>
    </row>
    <row r="8583" hidden="1">
      <c r="A8583" s="102" t="s">
        <v>3146</v>
      </c>
      <c r="B8583" s="102" t="s">
        <v>799</v>
      </c>
      <c r="C8583" s="102" t="s">
        <v>800</v>
      </c>
      <c r="D8583" s="104" t="s">
        <v>3067</v>
      </c>
      <c r="E8583" s="102" t="s">
        <v>27</v>
      </c>
      <c r="F8583" s="102" t="s">
        <v>27</v>
      </c>
    </row>
    <row r="8584" hidden="1">
      <c r="A8584" s="102" t="s">
        <v>3146</v>
      </c>
      <c r="B8584" s="102" t="s">
        <v>338</v>
      </c>
      <c r="C8584" s="102" t="s">
        <v>339</v>
      </c>
      <c r="D8584" s="102" t="s">
        <v>3067</v>
      </c>
      <c r="E8584" s="102" t="s">
        <v>27</v>
      </c>
      <c r="F8584" s="102" t="s">
        <v>27</v>
      </c>
    </row>
    <row r="8585" hidden="1">
      <c r="A8585" s="102" t="s">
        <v>3146</v>
      </c>
      <c r="B8585" s="102" t="s">
        <v>69</v>
      </c>
      <c r="C8585" s="102" t="s">
        <v>70</v>
      </c>
      <c r="D8585" s="175" t="s">
        <v>3067</v>
      </c>
      <c r="E8585" s="102" t="s">
        <v>27</v>
      </c>
      <c r="F8585" s="102" t="s">
        <v>27</v>
      </c>
    </row>
    <row r="8586" hidden="1">
      <c r="A8586" s="102" t="s">
        <v>3146</v>
      </c>
      <c r="B8586" s="102" t="s">
        <v>53</v>
      </c>
      <c r="C8586" s="102" t="s">
        <v>54</v>
      </c>
      <c r="D8586" s="102" t="s">
        <v>3067</v>
      </c>
      <c r="E8586" s="102" t="s">
        <v>27</v>
      </c>
      <c r="F8586" s="102" t="s">
        <v>27</v>
      </c>
    </row>
    <row r="8587" hidden="1">
      <c r="A8587" s="102" t="s">
        <v>3146</v>
      </c>
      <c r="B8587" s="102" t="s">
        <v>43</v>
      </c>
      <c r="C8587" s="102" t="s">
        <v>44</v>
      </c>
      <c r="D8587" s="102" t="s">
        <v>3067</v>
      </c>
      <c r="E8587" s="102" t="s">
        <v>27</v>
      </c>
      <c r="F8587" s="102" t="s">
        <v>27</v>
      </c>
    </row>
    <row r="8588" hidden="1">
      <c r="A8588" s="102" t="s">
        <v>3146</v>
      </c>
      <c r="B8588" s="102" t="s">
        <v>31</v>
      </c>
      <c r="C8588" s="102" t="s">
        <v>32</v>
      </c>
      <c r="D8588" s="102" t="s">
        <v>3067</v>
      </c>
      <c r="E8588" s="102" t="s">
        <v>27</v>
      </c>
      <c r="F8588" s="102" t="s">
        <v>27</v>
      </c>
    </row>
    <row r="8589" hidden="1">
      <c r="A8589" s="102" t="s">
        <v>3146</v>
      </c>
      <c r="B8589" s="102" t="s">
        <v>23</v>
      </c>
      <c r="C8589" s="102" t="s">
        <v>25</v>
      </c>
      <c r="D8589" s="102" t="s">
        <v>3067</v>
      </c>
      <c r="E8589" s="102" t="s">
        <v>27</v>
      </c>
      <c r="F8589" s="102" t="s">
        <v>27</v>
      </c>
    </row>
    <row r="8590" hidden="1">
      <c r="A8590" s="102" t="s">
        <v>3163</v>
      </c>
      <c r="B8590" s="102" t="s">
        <v>1028</v>
      </c>
      <c r="C8590" s="102" t="s">
        <v>1029</v>
      </c>
      <c r="D8590" s="102" t="s">
        <v>3069</v>
      </c>
      <c r="E8590" s="102" t="s">
        <v>439</v>
      </c>
      <c r="F8590" s="102" t="s">
        <v>439</v>
      </c>
    </row>
    <row r="8591" hidden="1">
      <c r="A8591" s="102" t="s">
        <v>3163</v>
      </c>
      <c r="B8591" s="102" t="s">
        <v>854</v>
      </c>
      <c r="C8591" s="102" t="s">
        <v>855</v>
      </c>
      <c r="D8591" s="102" t="s">
        <v>3069</v>
      </c>
      <c r="E8591" s="102" t="s">
        <v>439</v>
      </c>
      <c r="F8591" s="102" t="s">
        <v>439</v>
      </c>
    </row>
    <row r="8592" hidden="1">
      <c r="A8592" s="102" t="s">
        <v>3163</v>
      </c>
      <c r="B8592" s="102" t="s">
        <v>781</v>
      </c>
      <c r="C8592" s="102" t="s">
        <v>782</v>
      </c>
      <c r="D8592" s="102" t="s">
        <v>3069</v>
      </c>
      <c r="E8592" s="102" t="s">
        <v>439</v>
      </c>
      <c r="F8592" s="102" t="s">
        <v>439</v>
      </c>
    </row>
    <row r="8593" hidden="1">
      <c r="A8593" s="102" t="s">
        <v>3163</v>
      </c>
      <c r="B8593" s="102" t="s">
        <v>444</v>
      </c>
      <c r="C8593" s="102" t="s">
        <v>445</v>
      </c>
      <c r="D8593" s="102" t="s">
        <v>3069</v>
      </c>
      <c r="E8593" s="102" t="s">
        <v>439</v>
      </c>
      <c r="F8593" s="102" t="s">
        <v>439</v>
      </c>
    </row>
    <row r="8594" hidden="1">
      <c r="A8594" s="102" t="s">
        <v>3103</v>
      </c>
      <c r="B8594" s="102" t="s">
        <v>1079</v>
      </c>
      <c r="C8594" s="102" t="s">
        <v>1080</v>
      </c>
      <c r="D8594" s="191">
        <v>45783.0</v>
      </c>
      <c r="E8594" s="102" t="s">
        <v>293</v>
      </c>
      <c r="F8594" s="102" t="s">
        <v>293</v>
      </c>
    </row>
    <row r="8595" hidden="1">
      <c r="A8595" s="102" t="s">
        <v>3103</v>
      </c>
      <c r="B8595" s="102" t="s">
        <v>1065</v>
      </c>
      <c r="C8595" s="102" t="s">
        <v>1066</v>
      </c>
      <c r="D8595" s="191">
        <v>45783.0</v>
      </c>
      <c r="E8595" s="102" t="s">
        <v>293</v>
      </c>
      <c r="F8595" s="102" t="s">
        <v>293</v>
      </c>
    </row>
    <row r="8596" hidden="1">
      <c r="A8596" s="102" t="s">
        <v>3103</v>
      </c>
      <c r="B8596" s="102" t="s">
        <v>965</v>
      </c>
      <c r="C8596" s="102" t="s">
        <v>966</v>
      </c>
      <c r="D8596" s="191">
        <v>45783.0</v>
      </c>
      <c r="E8596" s="102" t="s">
        <v>293</v>
      </c>
      <c r="F8596" s="102" t="s">
        <v>293</v>
      </c>
    </row>
    <row r="8597" hidden="1">
      <c r="A8597" s="102" t="s">
        <v>3103</v>
      </c>
      <c r="B8597" s="102" t="s">
        <v>955</v>
      </c>
      <c r="C8597" s="102" t="s">
        <v>956</v>
      </c>
      <c r="D8597" s="191">
        <v>45783.0</v>
      </c>
      <c r="E8597" s="102" t="s">
        <v>293</v>
      </c>
      <c r="F8597" s="102" t="s">
        <v>293</v>
      </c>
    </row>
    <row r="8598" hidden="1">
      <c r="A8598" s="102" t="s">
        <v>3217</v>
      </c>
      <c r="B8598" s="102" t="s">
        <v>849</v>
      </c>
      <c r="C8598" s="102" t="s">
        <v>850</v>
      </c>
      <c r="D8598" s="191">
        <v>45664.0</v>
      </c>
      <c r="E8598" s="102" t="s">
        <v>306</v>
      </c>
      <c r="F8598" s="102" t="s">
        <v>306</v>
      </c>
    </row>
    <row r="8599" hidden="1">
      <c r="A8599" s="102" t="s">
        <v>3217</v>
      </c>
      <c r="B8599" s="102" t="s">
        <v>730</v>
      </c>
      <c r="C8599" s="102" t="s">
        <v>731</v>
      </c>
      <c r="D8599" s="191">
        <v>45664.0</v>
      </c>
      <c r="E8599" s="102" t="s">
        <v>306</v>
      </c>
      <c r="F8599" s="102" t="s">
        <v>306</v>
      </c>
    </row>
    <row r="8600" hidden="1">
      <c r="A8600" s="102" t="s">
        <v>3217</v>
      </c>
      <c r="B8600" s="102" t="s">
        <v>670</v>
      </c>
      <c r="C8600" s="102" t="s">
        <v>671</v>
      </c>
      <c r="D8600" s="191">
        <v>45664.0</v>
      </c>
      <c r="E8600" s="102" t="s">
        <v>306</v>
      </c>
      <c r="F8600" s="102" t="s">
        <v>306</v>
      </c>
    </row>
    <row r="8601" hidden="1">
      <c r="A8601" s="102" t="s">
        <v>3217</v>
      </c>
      <c r="B8601" s="102" t="s">
        <v>418</v>
      </c>
      <c r="C8601" s="102" t="s">
        <v>419</v>
      </c>
      <c r="D8601" s="191">
        <v>45664.0</v>
      </c>
      <c r="E8601" s="102" t="s">
        <v>306</v>
      </c>
      <c r="F8601" s="102" t="s">
        <v>306</v>
      </c>
    </row>
    <row r="8602" hidden="1">
      <c r="A8602" s="102" t="s">
        <v>3217</v>
      </c>
      <c r="B8602" s="102" t="s">
        <v>415</v>
      </c>
      <c r="C8602" s="102" t="s">
        <v>416</v>
      </c>
      <c r="D8602" s="191">
        <v>45664.0</v>
      </c>
      <c r="E8602" s="102" t="s">
        <v>306</v>
      </c>
      <c r="F8602" s="102" t="s">
        <v>306</v>
      </c>
    </row>
    <row r="8603" hidden="1">
      <c r="A8603" s="102" t="s">
        <v>3217</v>
      </c>
      <c r="B8603" s="102" t="s">
        <v>408</v>
      </c>
      <c r="C8603" s="102" t="s">
        <v>409</v>
      </c>
      <c r="D8603" s="172">
        <v>45664.0</v>
      </c>
      <c r="E8603" s="102" t="s">
        <v>306</v>
      </c>
      <c r="F8603" s="102" t="s">
        <v>306</v>
      </c>
    </row>
    <row r="8604" hidden="1">
      <c r="A8604" s="102" t="s">
        <v>3217</v>
      </c>
      <c r="B8604" s="102" t="s">
        <v>350</v>
      </c>
      <c r="C8604" s="102" t="s">
        <v>351</v>
      </c>
      <c r="D8604" s="191">
        <v>45664.0</v>
      </c>
      <c r="E8604" s="102" t="s">
        <v>306</v>
      </c>
      <c r="F8604" s="102" t="s">
        <v>306</v>
      </c>
    </row>
    <row r="8605" hidden="1">
      <c r="A8605" s="102" t="s">
        <v>3217</v>
      </c>
      <c r="B8605" s="102" t="s">
        <v>330</v>
      </c>
      <c r="C8605" s="102" t="s">
        <v>331</v>
      </c>
      <c r="D8605" s="191">
        <v>45664.0</v>
      </c>
      <c r="E8605" s="102" t="s">
        <v>306</v>
      </c>
      <c r="F8605" s="102" t="s">
        <v>306</v>
      </c>
    </row>
    <row r="8606" hidden="1">
      <c r="A8606" s="102" t="s">
        <v>3217</v>
      </c>
      <c r="B8606" s="102" t="s">
        <v>304</v>
      </c>
      <c r="C8606" s="102" t="s">
        <v>305</v>
      </c>
      <c r="D8606" s="191">
        <v>45664.0</v>
      </c>
      <c r="E8606" s="102" t="s">
        <v>232</v>
      </c>
      <c r="F8606" s="102" t="s">
        <v>306</v>
      </c>
    </row>
    <row r="8607" hidden="1">
      <c r="A8607" s="102" t="s">
        <v>3217</v>
      </c>
      <c r="B8607" s="102" t="s">
        <v>264</v>
      </c>
      <c r="C8607" s="102" t="s">
        <v>265</v>
      </c>
      <c r="D8607" s="191">
        <v>45664.0</v>
      </c>
      <c r="E8607" s="102" t="s">
        <v>232</v>
      </c>
      <c r="F8607" s="102" t="s">
        <v>306</v>
      </c>
    </row>
    <row r="8608" hidden="1">
      <c r="A8608" s="102" t="s">
        <v>3238</v>
      </c>
      <c r="B8608" s="102" t="s">
        <v>1109</v>
      </c>
      <c r="C8608" s="102" t="s">
        <v>3772</v>
      </c>
      <c r="D8608" s="191">
        <v>45664.0</v>
      </c>
      <c r="E8608" s="102" t="s">
        <v>453</v>
      </c>
      <c r="F8608" s="102" t="s">
        <v>453</v>
      </c>
    </row>
    <row r="8609" hidden="1">
      <c r="A8609" s="102" t="s">
        <v>3238</v>
      </c>
      <c r="B8609" s="102" t="s">
        <v>1106</v>
      </c>
      <c r="C8609" s="102" t="s">
        <v>1107</v>
      </c>
      <c r="D8609" s="191">
        <v>45664.0</v>
      </c>
      <c r="E8609" s="102" t="s">
        <v>453</v>
      </c>
      <c r="F8609" s="102" t="s">
        <v>453</v>
      </c>
    </row>
    <row r="8610" hidden="1">
      <c r="A8610" s="102" t="s">
        <v>3238</v>
      </c>
      <c r="B8610" s="102" t="s">
        <v>1104</v>
      </c>
      <c r="C8610" s="102" t="s">
        <v>1105</v>
      </c>
      <c r="D8610" s="191">
        <v>45664.0</v>
      </c>
      <c r="E8610" s="102" t="s">
        <v>453</v>
      </c>
      <c r="F8610" s="102" t="s">
        <v>453</v>
      </c>
    </row>
    <row r="8611" hidden="1">
      <c r="A8611" s="102" t="s">
        <v>3238</v>
      </c>
      <c r="B8611" s="102" t="s">
        <v>1073</v>
      </c>
      <c r="C8611" s="102" t="s">
        <v>1074</v>
      </c>
      <c r="D8611" s="191">
        <v>45664.0</v>
      </c>
      <c r="E8611" s="102" t="s">
        <v>453</v>
      </c>
      <c r="F8611" s="102" t="s">
        <v>453</v>
      </c>
    </row>
    <row r="8612" hidden="1">
      <c r="A8612" s="102" t="s">
        <v>3238</v>
      </c>
      <c r="B8612" s="102" t="s">
        <v>1061</v>
      </c>
      <c r="C8612" s="102" t="s">
        <v>1062</v>
      </c>
      <c r="D8612" s="191">
        <v>45664.0</v>
      </c>
      <c r="E8612" s="102" t="s">
        <v>453</v>
      </c>
      <c r="F8612" s="102" t="s">
        <v>453</v>
      </c>
    </row>
    <row r="8613" hidden="1">
      <c r="A8613" s="102" t="s">
        <v>3238</v>
      </c>
      <c r="B8613" s="102" t="s">
        <v>997</v>
      </c>
      <c r="C8613" s="102" t="s">
        <v>998</v>
      </c>
      <c r="D8613" s="191">
        <v>45664.0</v>
      </c>
      <c r="E8613" s="102" t="s">
        <v>453</v>
      </c>
      <c r="F8613" s="102" t="s">
        <v>453</v>
      </c>
    </row>
    <row r="8614" hidden="1">
      <c r="A8614" s="102" t="s">
        <v>3238</v>
      </c>
      <c r="B8614" s="102" t="s">
        <v>932</v>
      </c>
      <c r="C8614" s="102" t="s">
        <v>933</v>
      </c>
      <c r="D8614" s="191">
        <v>45664.0</v>
      </c>
      <c r="E8614" s="102" t="s">
        <v>453</v>
      </c>
      <c r="F8614" s="102" t="s">
        <v>453</v>
      </c>
    </row>
    <row r="8615" hidden="1">
      <c r="A8615" s="102" t="s">
        <v>3238</v>
      </c>
      <c r="B8615" s="102" t="s">
        <v>916</v>
      </c>
      <c r="C8615" s="102" t="s">
        <v>917</v>
      </c>
      <c r="D8615" s="191">
        <v>45664.0</v>
      </c>
      <c r="E8615" s="102" t="s">
        <v>453</v>
      </c>
      <c r="F8615" s="102" t="s">
        <v>453</v>
      </c>
    </row>
    <row r="8616" hidden="1">
      <c r="A8616" s="102" t="s">
        <v>3238</v>
      </c>
      <c r="B8616" s="102" t="s">
        <v>873</v>
      </c>
      <c r="C8616" s="102" t="s">
        <v>874</v>
      </c>
      <c r="D8616" s="191">
        <v>45664.0</v>
      </c>
      <c r="E8616" s="102" t="s">
        <v>453</v>
      </c>
      <c r="F8616" s="102" t="s">
        <v>453</v>
      </c>
    </row>
    <row r="8617" hidden="1">
      <c r="A8617" s="102" t="s">
        <v>3238</v>
      </c>
      <c r="B8617" s="102" t="s">
        <v>629</v>
      </c>
      <c r="C8617" s="102" t="s">
        <v>630</v>
      </c>
      <c r="D8617" s="191">
        <v>45664.0</v>
      </c>
      <c r="E8617" s="102" t="s">
        <v>453</v>
      </c>
      <c r="F8617" s="102" t="s">
        <v>453</v>
      </c>
    </row>
    <row r="8618" hidden="1">
      <c r="A8618" s="102" t="s">
        <v>3238</v>
      </c>
      <c r="B8618" s="102" t="s">
        <v>541</v>
      </c>
      <c r="C8618" s="102" t="s">
        <v>542</v>
      </c>
      <c r="D8618" s="191">
        <v>45664.0</v>
      </c>
      <c r="E8618" s="102" t="s">
        <v>453</v>
      </c>
      <c r="F8618" s="102" t="s">
        <v>453</v>
      </c>
    </row>
    <row r="8619" hidden="1">
      <c r="A8619" s="102" t="s">
        <v>3238</v>
      </c>
      <c r="B8619" s="102" t="s">
        <v>538</v>
      </c>
      <c r="C8619" s="102" t="s">
        <v>539</v>
      </c>
      <c r="D8619" s="191">
        <v>45664.0</v>
      </c>
      <c r="E8619" s="102" t="s">
        <v>453</v>
      </c>
      <c r="F8619" s="102" t="s">
        <v>453</v>
      </c>
    </row>
    <row r="8620" hidden="1">
      <c r="A8620" s="102" t="s">
        <v>3238</v>
      </c>
      <c r="B8620" s="102" t="s">
        <v>523</v>
      </c>
      <c r="C8620" s="102" t="s">
        <v>524</v>
      </c>
      <c r="D8620" s="191">
        <v>45664.0</v>
      </c>
      <c r="E8620" s="102" t="s">
        <v>453</v>
      </c>
      <c r="F8620" s="102" t="s">
        <v>453</v>
      </c>
    </row>
    <row r="8621" hidden="1">
      <c r="A8621" s="102" t="s">
        <v>3238</v>
      </c>
      <c r="B8621" s="102" t="s">
        <v>464</v>
      </c>
      <c r="C8621" s="102" t="s">
        <v>465</v>
      </c>
      <c r="D8621" s="191">
        <v>45664.0</v>
      </c>
      <c r="E8621" s="102" t="s">
        <v>453</v>
      </c>
      <c r="F8621" s="102" t="s">
        <v>453</v>
      </c>
    </row>
    <row r="8622" hidden="1">
      <c r="A8622" s="102" t="s">
        <v>3238</v>
      </c>
      <c r="B8622" s="102" t="s">
        <v>458</v>
      </c>
      <c r="C8622" s="102" t="s">
        <v>459</v>
      </c>
      <c r="D8622" s="191">
        <v>45664.0</v>
      </c>
      <c r="E8622" s="102" t="s">
        <v>453</v>
      </c>
      <c r="F8622" s="102" t="s">
        <v>453</v>
      </c>
    </row>
    <row r="8623" hidden="1">
      <c r="A8623" s="102" t="s">
        <v>3238</v>
      </c>
      <c r="B8623" s="102" t="s">
        <v>451</v>
      </c>
      <c r="C8623" s="102" t="s">
        <v>452</v>
      </c>
      <c r="D8623" s="191">
        <v>45664.0</v>
      </c>
      <c r="E8623" s="102" t="s">
        <v>453</v>
      </c>
      <c r="F8623" s="102" t="s">
        <v>453</v>
      </c>
    </row>
    <row r="8624" hidden="1">
      <c r="A8624" s="102" t="s">
        <v>3203</v>
      </c>
      <c r="B8624" s="102" t="s">
        <v>1076</v>
      </c>
      <c r="C8624" s="102" t="s">
        <v>1077</v>
      </c>
      <c r="D8624" s="191">
        <v>45695.0</v>
      </c>
      <c r="E8624" s="102" t="s">
        <v>327</v>
      </c>
      <c r="F8624" s="102" t="s">
        <v>327</v>
      </c>
    </row>
    <row r="8625" hidden="1">
      <c r="A8625" s="102" t="s">
        <v>3203</v>
      </c>
      <c r="B8625" s="102" t="s">
        <v>1025</v>
      </c>
      <c r="C8625" s="102" t="s">
        <v>1026</v>
      </c>
      <c r="D8625" s="191">
        <v>45695.0</v>
      </c>
      <c r="E8625" s="102" t="s">
        <v>327</v>
      </c>
      <c r="F8625" s="102" t="s">
        <v>327</v>
      </c>
    </row>
    <row r="8626" hidden="1">
      <c r="A8626" s="102" t="s">
        <v>3203</v>
      </c>
      <c r="B8626" s="102" t="s">
        <v>1014</v>
      </c>
      <c r="C8626" s="102" t="s">
        <v>1015</v>
      </c>
      <c r="D8626" s="191">
        <v>45695.0</v>
      </c>
      <c r="E8626" s="102" t="s">
        <v>327</v>
      </c>
      <c r="F8626" s="102" t="s">
        <v>327</v>
      </c>
    </row>
    <row r="8627" hidden="1">
      <c r="A8627" s="102" t="s">
        <v>3203</v>
      </c>
      <c r="B8627" s="102" t="s">
        <v>1011</v>
      </c>
      <c r="C8627" s="102" t="s">
        <v>1012</v>
      </c>
      <c r="D8627" s="191">
        <v>45695.0</v>
      </c>
      <c r="E8627" s="102" t="s">
        <v>327</v>
      </c>
      <c r="F8627" s="102" t="s">
        <v>327</v>
      </c>
    </row>
    <row r="8628" hidden="1">
      <c r="A8628" s="102" t="s">
        <v>3203</v>
      </c>
      <c r="B8628" s="102" t="s">
        <v>1010</v>
      </c>
      <c r="C8628" s="102" t="s">
        <v>44</v>
      </c>
      <c r="D8628" s="191">
        <v>45695.0</v>
      </c>
      <c r="E8628" s="102" t="s">
        <v>327</v>
      </c>
      <c r="F8628" s="102" t="s">
        <v>327</v>
      </c>
    </row>
    <row r="8629" hidden="1">
      <c r="A8629" s="102" t="s">
        <v>3203</v>
      </c>
      <c r="B8629" s="102" t="s">
        <v>1003</v>
      </c>
      <c r="C8629" s="102" t="s">
        <v>1004</v>
      </c>
      <c r="D8629" s="191">
        <v>45695.0</v>
      </c>
      <c r="E8629" s="102" t="s">
        <v>327</v>
      </c>
      <c r="F8629" s="102" t="s">
        <v>327</v>
      </c>
    </row>
    <row r="8630" hidden="1">
      <c r="A8630" s="102" t="s">
        <v>3203</v>
      </c>
      <c r="B8630" s="102" t="s">
        <v>892</v>
      </c>
      <c r="C8630" s="102" t="s">
        <v>893</v>
      </c>
      <c r="D8630" s="191">
        <v>45695.0</v>
      </c>
      <c r="E8630" s="102" t="s">
        <v>327</v>
      </c>
      <c r="F8630" s="102" t="s">
        <v>327</v>
      </c>
    </row>
    <row r="8631" hidden="1">
      <c r="A8631" s="102" t="s">
        <v>3203</v>
      </c>
      <c r="B8631" s="102" t="s">
        <v>830</v>
      </c>
      <c r="C8631" s="102" t="s">
        <v>831</v>
      </c>
      <c r="D8631" s="191">
        <v>45695.0</v>
      </c>
      <c r="E8631" s="102" t="s">
        <v>327</v>
      </c>
      <c r="F8631" s="102" t="s">
        <v>327</v>
      </c>
    </row>
    <row r="8632" hidden="1">
      <c r="A8632" s="102" t="s">
        <v>3203</v>
      </c>
      <c r="B8632" s="102" t="s">
        <v>626</v>
      </c>
      <c r="C8632" s="102" t="s">
        <v>627</v>
      </c>
      <c r="D8632" s="191">
        <v>45695.0</v>
      </c>
      <c r="E8632" s="102" t="s">
        <v>327</v>
      </c>
      <c r="F8632" s="102" t="s">
        <v>327</v>
      </c>
    </row>
    <row r="8633" hidden="1">
      <c r="A8633" s="102" t="s">
        <v>3203</v>
      </c>
      <c r="B8633" s="102" t="s">
        <v>615</v>
      </c>
      <c r="C8633" s="102" t="s">
        <v>616</v>
      </c>
      <c r="D8633" s="172">
        <v>45695.0</v>
      </c>
      <c r="E8633" s="102" t="s">
        <v>327</v>
      </c>
      <c r="F8633" s="102" t="s">
        <v>327</v>
      </c>
    </row>
    <row r="8634" hidden="1">
      <c r="A8634" s="102" t="s">
        <v>3203</v>
      </c>
      <c r="B8634" s="102" t="s">
        <v>405</v>
      </c>
      <c r="C8634" s="102" t="s">
        <v>406</v>
      </c>
      <c r="D8634" s="191">
        <v>45695.0</v>
      </c>
      <c r="E8634" s="102" t="s">
        <v>327</v>
      </c>
      <c r="F8634" s="102" t="s">
        <v>327</v>
      </c>
    </row>
    <row r="8635" hidden="1">
      <c r="A8635" s="102" t="s">
        <v>3289</v>
      </c>
      <c r="B8635" s="102" t="s">
        <v>1096</v>
      </c>
      <c r="C8635" s="102" t="s">
        <v>1097</v>
      </c>
      <c r="D8635" s="191">
        <v>45695.0</v>
      </c>
      <c r="E8635" s="102" t="s">
        <v>86</v>
      </c>
      <c r="F8635" s="102" t="s">
        <v>86</v>
      </c>
    </row>
    <row r="8636" hidden="1">
      <c r="A8636" s="102" t="s">
        <v>3289</v>
      </c>
      <c r="B8636" s="102" t="s">
        <v>1050</v>
      </c>
      <c r="C8636" s="102" t="s">
        <v>1051</v>
      </c>
      <c r="D8636" s="191">
        <v>45695.0</v>
      </c>
      <c r="E8636" s="102" t="s">
        <v>86</v>
      </c>
      <c r="F8636" s="102" t="s">
        <v>86</v>
      </c>
    </row>
    <row r="8637" hidden="1">
      <c r="A8637" s="102" t="s">
        <v>3289</v>
      </c>
      <c r="B8637" s="102" t="s">
        <v>880</v>
      </c>
      <c r="C8637" s="102" t="s">
        <v>881</v>
      </c>
      <c r="D8637" s="191">
        <v>45695.0</v>
      </c>
      <c r="E8637" s="102" t="s">
        <v>86</v>
      </c>
      <c r="F8637" s="102" t="s">
        <v>86</v>
      </c>
    </row>
    <row r="8638" hidden="1">
      <c r="A8638" s="102" t="s">
        <v>3289</v>
      </c>
      <c r="B8638" s="102" t="s">
        <v>823</v>
      </c>
      <c r="C8638" s="102" t="s">
        <v>824</v>
      </c>
      <c r="D8638" s="106">
        <v>45695.0</v>
      </c>
      <c r="E8638" s="102" t="s">
        <v>86</v>
      </c>
      <c r="F8638" s="102" t="s">
        <v>86</v>
      </c>
    </row>
    <row r="8639" hidden="1">
      <c r="A8639" s="102" t="s">
        <v>3289</v>
      </c>
      <c r="B8639" s="102" t="s">
        <v>135</v>
      </c>
      <c r="C8639" s="102" t="s">
        <v>136</v>
      </c>
      <c r="D8639" s="191">
        <v>45695.0</v>
      </c>
      <c r="E8639" s="102" t="s">
        <v>86</v>
      </c>
      <c r="F8639" s="102" t="s">
        <v>86</v>
      </c>
    </row>
    <row r="8640" hidden="1">
      <c r="A8640" s="102" t="s">
        <v>3276</v>
      </c>
      <c r="B8640" s="102" t="s">
        <v>987</v>
      </c>
      <c r="C8640" s="102" t="s">
        <v>988</v>
      </c>
      <c r="D8640" s="191">
        <v>45695.0</v>
      </c>
      <c r="E8640" s="102" t="s">
        <v>27</v>
      </c>
      <c r="F8640" s="102" t="s">
        <v>27</v>
      </c>
    </row>
    <row r="8641" hidden="1">
      <c r="A8641" s="102" t="s">
        <v>3276</v>
      </c>
      <c r="B8641" s="102" t="s">
        <v>946</v>
      </c>
      <c r="C8641" s="102" t="s">
        <v>947</v>
      </c>
      <c r="D8641" s="191">
        <v>45695.0</v>
      </c>
      <c r="E8641" s="102" t="s">
        <v>27</v>
      </c>
      <c r="F8641" s="102" t="s">
        <v>27</v>
      </c>
    </row>
    <row r="8642" hidden="1">
      <c r="A8642" s="102" t="s">
        <v>3276</v>
      </c>
      <c r="B8642" s="102" t="s">
        <v>943</v>
      </c>
      <c r="C8642" s="102" t="s">
        <v>944</v>
      </c>
      <c r="D8642" s="191">
        <v>45695.0</v>
      </c>
      <c r="E8642" s="102" t="s">
        <v>27</v>
      </c>
      <c r="F8642" s="102" t="s">
        <v>27</v>
      </c>
    </row>
    <row r="8643" hidden="1">
      <c r="A8643" s="102" t="s">
        <v>3276</v>
      </c>
      <c r="B8643" s="102" t="s">
        <v>57</v>
      </c>
      <c r="C8643" s="102" t="s">
        <v>58</v>
      </c>
      <c r="D8643" s="191">
        <v>45695.0</v>
      </c>
      <c r="E8643" s="102" t="s">
        <v>27</v>
      </c>
      <c r="F8643" s="102" t="s">
        <v>27</v>
      </c>
    </row>
    <row r="8644" hidden="1">
      <c r="A8644" s="102" t="s">
        <v>3276</v>
      </c>
      <c r="B8644" s="102" t="s">
        <v>53</v>
      </c>
      <c r="C8644" s="102" t="s">
        <v>54</v>
      </c>
      <c r="D8644" s="191">
        <v>45695.0</v>
      </c>
      <c r="E8644" s="102" t="s">
        <v>27</v>
      </c>
      <c r="F8644" s="102" t="s">
        <v>27</v>
      </c>
    </row>
    <row r="8645" hidden="1">
      <c r="A8645" s="102" t="s">
        <v>3276</v>
      </c>
      <c r="B8645" s="102" t="s">
        <v>43</v>
      </c>
      <c r="C8645" s="102" t="s">
        <v>44</v>
      </c>
      <c r="D8645" s="191">
        <v>45695.0</v>
      </c>
      <c r="E8645" s="102" t="s">
        <v>27</v>
      </c>
      <c r="F8645" s="102" t="s">
        <v>27</v>
      </c>
    </row>
    <row r="8646" hidden="1">
      <c r="A8646" s="102" t="s">
        <v>3276</v>
      </c>
      <c r="B8646" s="102" t="s">
        <v>31</v>
      </c>
      <c r="C8646" s="102" t="s">
        <v>32</v>
      </c>
      <c r="D8646" s="191">
        <v>45695.0</v>
      </c>
      <c r="E8646" s="102" t="s">
        <v>27</v>
      </c>
      <c r="F8646" s="102" t="s">
        <v>27</v>
      </c>
    </row>
    <row r="8647" hidden="1">
      <c r="A8647" s="102" t="s">
        <v>3267</v>
      </c>
      <c r="B8647" s="102" t="s">
        <v>1068</v>
      </c>
      <c r="C8647" s="102" t="s">
        <v>1069</v>
      </c>
      <c r="D8647" s="191">
        <v>45695.0</v>
      </c>
      <c r="E8647" s="102" t="s">
        <v>141</v>
      </c>
      <c r="F8647" s="102" t="s">
        <v>141</v>
      </c>
    </row>
    <row r="8648" hidden="1">
      <c r="A8648" s="102" t="s">
        <v>3267</v>
      </c>
      <c r="B8648" s="102" t="s">
        <v>1039</v>
      </c>
      <c r="C8648" s="102" t="s">
        <v>1040</v>
      </c>
      <c r="D8648" s="191">
        <v>45695.0</v>
      </c>
      <c r="E8648" s="102" t="s">
        <v>141</v>
      </c>
      <c r="F8648" s="102" t="s">
        <v>141</v>
      </c>
    </row>
    <row r="8649" hidden="1">
      <c r="A8649" s="102" t="s">
        <v>3267</v>
      </c>
      <c r="B8649" s="102" t="s">
        <v>984</v>
      </c>
      <c r="C8649" s="102" t="s">
        <v>985</v>
      </c>
      <c r="D8649" s="191">
        <v>45695.0</v>
      </c>
      <c r="E8649" s="102" t="s">
        <v>141</v>
      </c>
      <c r="F8649" s="102" t="s">
        <v>141</v>
      </c>
    </row>
    <row r="8650" hidden="1">
      <c r="A8650" s="102" t="s">
        <v>3267</v>
      </c>
      <c r="B8650" s="102" t="s">
        <v>768</v>
      </c>
      <c r="C8650" s="102" t="s">
        <v>769</v>
      </c>
      <c r="D8650" s="191">
        <v>45695.0</v>
      </c>
      <c r="E8650" s="102" t="s">
        <v>141</v>
      </c>
      <c r="F8650" s="102" t="s">
        <v>141</v>
      </c>
    </row>
    <row r="8651" hidden="1">
      <c r="A8651" s="102" t="s">
        <v>3267</v>
      </c>
      <c r="B8651" s="102" t="s">
        <v>719</v>
      </c>
      <c r="C8651" s="102" t="s">
        <v>720</v>
      </c>
      <c r="D8651" s="191">
        <v>45695.0</v>
      </c>
      <c r="E8651" s="102" t="s">
        <v>141</v>
      </c>
      <c r="F8651" s="102" t="s">
        <v>141</v>
      </c>
    </row>
    <row r="8652" hidden="1">
      <c r="A8652" s="102" t="s">
        <v>3267</v>
      </c>
      <c r="B8652" s="102" t="s">
        <v>160</v>
      </c>
      <c r="C8652" s="102" t="s">
        <v>161</v>
      </c>
      <c r="D8652" s="191">
        <v>45695.0</v>
      </c>
      <c r="E8652" s="102" t="s">
        <v>141</v>
      </c>
      <c r="F8652" s="102" t="s">
        <v>141</v>
      </c>
    </row>
    <row r="8653" hidden="1">
      <c r="A8653" s="102" t="s">
        <v>3267</v>
      </c>
      <c r="B8653" s="102" t="s">
        <v>147</v>
      </c>
      <c r="C8653" s="102" t="s">
        <v>148</v>
      </c>
      <c r="D8653" s="191">
        <v>45695.0</v>
      </c>
      <c r="E8653" s="102" t="s">
        <v>141</v>
      </c>
      <c r="F8653" s="102" t="s">
        <v>141</v>
      </c>
    </row>
    <row r="8654" hidden="1">
      <c r="A8654" s="102" t="s">
        <v>3229</v>
      </c>
      <c r="B8654" s="102" t="s">
        <v>1093</v>
      </c>
      <c r="C8654" s="102" t="s">
        <v>1094</v>
      </c>
      <c r="D8654" s="191">
        <v>45695.0</v>
      </c>
      <c r="E8654" s="102" t="s">
        <v>439</v>
      </c>
      <c r="F8654" s="102" t="s">
        <v>439</v>
      </c>
    </row>
    <row r="8655" hidden="1">
      <c r="A8655" s="102" t="s">
        <v>3229</v>
      </c>
      <c r="B8655" s="102" t="s">
        <v>1028</v>
      </c>
      <c r="C8655" s="102" t="s">
        <v>1029</v>
      </c>
      <c r="D8655" s="191">
        <v>45695.0</v>
      </c>
      <c r="E8655" s="102" t="s">
        <v>439</v>
      </c>
      <c r="F8655" s="102" t="s">
        <v>439</v>
      </c>
    </row>
    <row r="8656" hidden="1">
      <c r="A8656" s="102" t="s">
        <v>3229</v>
      </c>
      <c r="B8656" s="102" t="s">
        <v>834</v>
      </c>
      <c r="C8656" s="102" t="s">
        <v>835</v>
      </c>
      <c r="D8656" s="191">
        <v>45695.0</v>
      </c>
      <c r="E8656" s="102" t="s">
        <v>439</v>
      </c>
      <c r="F8656" s="102" t="s">
        <v>439</v>
      </c>
    </row>
    <row r="8657" hidden="1">
      <c r="A8657" s="102" t="s">
        <v>3229</v>
      </c>
      <c r="B8657" s="102" t="s">
        <v>684</v>
      </c>
      <c r="C8657" s="102" t="s">
        <v>685</v>
      </c>
      <c r="D8657" s="191">
        <v>45695.0</v>
      </c>
      <c r="E8657" s="102" t="s">
        <v>439</v>
      </c>
      <c r="F8657" s="102" t="s">
        <v>439</v>
      </c>
    </row>
    <row r="8658" hidden="1">
      <c r="A8658" s="102" t="s">
        <v>3229</v>
      </c>
      <c r="B8658" s="102" t="s">
        <v>444</v>
      </c>
      <c r="C8658" s="102" t="s">
        <v>445</v>
      </c>
      <c r="D8658" s="191">
        <v>45695.0</v>
      </c>
      <c r="E8658" s="102" t="s">
        <v>439</v>
      </c>
      <c r="F8658" s="102" t="s">
        <v>439</v>
      </c>
    </row>
    <row r="8659" hidden="1">
      <c r="A8659" s="102" t="s">
        <v>3255</v>
      </c>
      <c r="B8659" s="102" t="s">
        <v>1089</v>
      </c>
      <c r="C8659" s="102" t="s">
        <v>1090</v>
      </c>
      <c r="D8659" s="191">
        <v>45723.0</v>
      </c>
      <c r="E8659" s="102" t="s">
        <v>293</v>
      </c>
      <c r="F8659" s="102" t="s">
        <v>293</v>
      </c>
    </row>
    <row r="8660" hidden="1">
      <c r="A8660" s="102" t="s">
        <v>3255</v>
      </c>
      <c r="B8660" s="102" t="s">
        <v>1085</v>
      </c>
      <c r="C8660" s="102" t="s">
        <v>1086</v>
      </c>
      <c r="D8660" s="191">
        <v>45723.0</v>
      </c>
      <c r="E8660" s="102" t="s">
        <v>293</v>
      </c>
      <c r="F8660" s="102" t="s">
        <v>293</v>
      </c>
    </row>
    <row r="8661" hidden="1">
      <c r="A8661" s="102" t="s">
        <v>3255</v>
      </c>
      <c r="B8661" s="102" t="s">
        <v>1079</v>
      </c>
      <c r="C8661" s="102" t="s">
        <v>1080</v>
      </c>
      <c r="D8661" s="191">
        <v>45723.0</v>
      </c>
      <c r="E8661" s="102" t="s">
        <v>293</v>
      </c>
      <c r="F8661" s="102" t="s">
        <v>293</v>
      </c>
    </row>
    <row r="8662" hidden="1">
      <c r="A8662" s="102" t="s">
        <v>3255</v>
      </c>
      <c r="B8662" s="102" t="s">
        <v>1065</v>
      </c>
      <c r="C8662" s="102" t="s">
        <v>1066</v>
      </c>
      <c r="D8662" s="191">
        <v>45723.0</v>
      </c>
      <c r="E8662" s="102" t="s">
        <v>293</v>
      </c>
      <c r="F8662" s="102" t="s">
        <v>293</v>
      </c>
    </row>
    <row r="8663" hidden="1">
      <c r="A8663" s="102" t="s">
        <v>3255</v>
      </c>
      <c r="B8663" s="102" t="s">
        <v>1047</v>
      </c>
      <c r="C8663" s="102" t="s">
        <v>1048</v>
      </c>
      <c r="D8663" s="191">
        <v>45723.0</v>
      </c>
      <c r="E8663" s="102" t="s">
        <v>293</v>
      </c>
      <c r="F8663" s="102" t="s">
        <v>293</v>
      </c>
    </row>
    <row r="8664" hidden="1">
      <c r="A8664" s="102" t="s">
        <v>3255</v>
      </c>
      <c r="B8664" s="102" t="s">
        <v>1034</v>
      </c>
      <c r="C8664" s="102" t="s">
        <v>1035</v>
      </c>
      <c r="D8664" s="191">
        <v>45723.0</v>
      </c>
      <c r="E8664" s="102" t="s">
        <v>293</v>
      </c>
      <c r="F8664" s="102" t="s">
        <v>293</v>
      </c>
    </row>
    <row r="8665" hidden="1">
      <c r="A8665" s="102" t="s">
        <v>3255</v>
      </c>
      <c r="B8665" s="102" t="s">
        <v>1031</v>
      </c>
      <c r="C8665" s="102" t="s">
        <v>1032</v>
      </c>
      <c r="D8665" s="191">
        <v>45723.0</v>
      </c>
      <c r="E8665" s="102" t="s">
        <v>293</v>
      </c>
      <c r="F8665" s="102" t="s">
        <v>293</v>
      </c>
    </row>
    <row r="8666" hidden="1">
      <c r="A8666" s="102" t="s">
        <v>3255</v>
      </c>
      <c r="B8666" s="102" t="s">
        <v>1022</v>
      </c>
      <c r="C8666" s="102" t="s">
        <v>1023</v>
      </c>
      <c r="D8666" s="191">
        <v>45723.0</v>
      </c>
      <c r="E8666" s="102" t="s">
        <v>293</v>
      </c>
      <c r="F8666" s="102" t="s">
        <v>293</v>
      </c>
    </row>
    <row r="8667" hidden="1">
      <c r="A8667" s="102" t="s">
        <v>3255</v>
      </c>
      <c r="B8667" s="102" t="s">
        <v>1007</v>
      </c>
      <c r="C8667" s="102" t="s">
        <v>1008</v>
      </c>
      <c r="D8667" s="191">
        <v>45723.0</v>
      </c>
      <c r="E8667" s="102" t="s">
        <v>293</v>
      </c>
      <c r="F8667" s="102" t="s">
        <v>293</v>
      </c>
    </row>
    <row r="8668" hidden="1">
      <c r="A8668" s="102" t="s">
        <v>3255</v>
      </c>
      <c r="B8668" s="102" t="s">
        <v>965</v>
      </c>
      <c r="C8668" s="102" t="s">
        <v>966</v>
      </c>
      <c r="D8668" s="191">
        <v>45723.0</v>
      </c>
      <c r="E8668" s="102" t="s">
        <v>293</v>
      </c>
      <c r="F8668" s="102" t="s">
        <v>293</v>
      </c>
    </row>
    <row r="8669" hidden="1">
      <c r="A8669" s="102" t="s">
        <v>3255</v>
      </c>
      <c r="B8669" s="102" t="s">
        <v>958</v>
      </c>
      <c r="C8669" s="102" t="s">
        <v>959</v>
      </c>
      <c r="D8669" s="191">
        <v>45723.0</v>
      </c>
      <c r="E8669" s="102" t="s">
        <v>293</v>
      </c>
      <c r="F8669" s="102" t="s">
        <v>293</v>
      </c>
    </row>
    <row r="8670" hidden="1">
      <c r="A8670" s="102" t="s">
        <v>3255</v>
      </c>
      <c r="B8670" s="102" t="s">
        <v>955</v>
      </c>
      <c r="C8670" s="102" t="s">
        <v>956</v>
      </c>
      <c r="D8670" s="191">
        <v>45723.0</v>
      </c>
      <c r="E8670" s="102" t="s">
        <v>293</v>
      </c>
      <c r="F8670" s="102" t="s">
        <v>293</v>
      </c>
    </row>
    <row r="8671" hidden="1">
      <c r="A8671" s="102" t="s">
        <v>3255</v>
      </c>
      <c r="B8671" s="102" t="s">
        <v>1089</v>
      </c>
      <c r="C8671" s="102" t="s">
        <v>1090</v>
      </c>
      <c r="D8671" s="191">
        <v>45723.0</v>
      </c>
      <c r="E8671" s="102" t="s">
        <v>293</v>
      </c>
      <c r="F8671" s="102" t="s">
        <v>293</v>
      </c>
    </row>
    <row r="8672" hidden="1">
      <c r="A8672" s="102" t="s">
        <v>3255</v>
      </c>
      <c r="B8672" s="102" t="s">
        <v>1085</v>
      </c>
      <c r="C8672" s="102" t="s">
        <v>1086</v>
      </c>
      <c r="D8672" s="191">
        <v>45723.0</v>
      </c>
      <c r="E8672" s="102" t="s">
        <v>293</v>
      </c>
      <c r="F8672" s="102" t="s">
        <v>293</v>
      </c>
    </row>
    <row r="8673" hidden="1">
      <c r="A8673" s="102" t="s">
        <v>3255</v>
      </c>
      <c r="B8673" s="102" t="s">
        <v>1079</v>
      </c>
      <c r="C8673" s="102" t="s">
        <v>1080</v>
      </c>
      <c r="D8673" s="191">
        <v>45723.0</v>
      </c>
      <c r="E8673" s="102" t="s">
        <v>293</v>
      </c>
      <c r="F8673" s="102" t="s">
        <v>293</v>
      </c>
    </row>
    <row r="8674" hidden="1">
      <c r="A8674" s="102" t="s">
        <v>3255</v>
      </c>
      <c r="B8674" s="102" t="s">
        <v>1065</v>
      </c>
      <c r="C8674" s="102" t="s">
        <v>1066</v>
      </c>
      <c r="D8674" s="191">
        <v>45723.0</v>
      </c>
      <c r="E8674" s="102" t="s">
        <v>293</v>
      </c>
      <c r="F8674" s="102" t="s">
        <v>293</v>
      </c>
    </row>
    <row r="8675" hidden="1">
      <c r="A8675" s="102" t="s">
        <v>3255</v>
      </c>
      <c r="B8675" s="102" t="s">
        <v>1047</v>
      </c>
      <c r="C8675" s="102" t="s">
        <v>1048</v>
      </c>
      <c r="D8675" s="191">
        <v>45723.0</v>
      </c>
      <c r="E8675" s="102" t="s">
        <v>293</v>
      </c>
      <c r="F8675" s="102" t="s">
        <v>293</v>
      </c>
    </row>
    <row r="8676" hidden="1">
      <c r="A8676" s="102" t="s">
        <v>3255</v>
      </c>
      <c r="B8676" s="102" t="s">
        <v>1034</v>
      </c>
      <c r="C8676" s="102" t="s">
        <v>1035</v>
      </c>
      <c r="D8676" s="191">
        <v>45723.0</v>
      </c>
      <c r="E8676" s="102" t="s">
        <v>293</v>
      </c>
      <c r="F8676" s="102" t="s">
        <v>293</v>
      </c>
    </row>
    <row r="8677" hidden="1">
      <c r="A8677" s="102" t="s">
        <v>3255</v>
      </c>
      <c r="B8677" s="102" t="s">
        <v>1031</v>
      </c>
      <c r="C8677" s="102" t="s">
        <v>1032</v>
      </c>
      <c r="D8677" s="191">
        <v>45723.0</v>
      </c>
      <c r="E8677" s="102" t="s">
        <v>293</v>
      </c>
      <c r="F8677" s="102" t="s">
        <v>293</v>
      </c>
    </row>
    <row r="8678" hidden="1">
      <c r="A8678" s="102" t="s">
        <v>3255</v>
      </c>
      <c r="B8678" s="102" t="s">
        <v>1022</v>
      </c>
      <c r="C8678" s="102" t="s">
        <v>1023</v>
      </c>
      <c r="D8678" s="191">
        <v>45723.0</v>
      </c>
      <c r="E8678" s="102" t="s">
        <v>293</v>
      </c>
      <c r="F8678" s="102" t="s">
        <v>293</v>
      </c>
    </row>
    <row r="8679" hidden="1">
      <c r="A8679" s="102" t="s">
        <v>3255</v>
      </c>
      <c r="B8679" s="102" t="s">
        <v>1007</v>
      </c>
      <c r="C8679" s="102" t="s">
        <v>1008</v>
      </c>
      <c r="D8679" s="191">
        <v>45723.0</v>
      </c>
      <c r="E8679" s="102" t="s">
        <v>293</v>
      </c>
      <c r="F8679" s="102" t="s">
        <v>293</v>
      </c>
    </row>
    <row r="8680" hidden="1">
      <c r="A8680" s="102" t="s">
        <v>3255</v>
      </c>
      <c r="B8680" s="102" t="s">
        <v>965</v>
      </c>
      <c r="C8680" s="102" t="s">
        <v>966</v>
      </c>
      <c r="D8680" s="191">
        <v>45723.0</v>
      </c>
      <c r="E8680" s="102" t="s">
        <v>293</v>
      </c>
      <c r="F8680" s="102" t="s">
        <v>293</v>
      </c>
    </row>
    <row r="8681" hidden="1">
      <c r="A8681" s="102" t="s">
        <v>3255</v>
      </c>
      <c r="B8681" s="102" t="s">
        <v>958</v>
      </c>
      <c r="C8681" s="102" t="s">
        <v>959</v>
      </c>
      <c r="D8681" s="191">
        <v>45723.0</v>
      </c>
      <c r="E8681" s="102" t="s">
        <v>293</v>
      </c>
      <c r="F8681" s="102" t="s">
        <v>293</v>
      </c>
    </row>
    <row r="8682" hidden="1">
      <c r="A8682" s="102" t="s">
        <v>3255</v>
      </c>
      <c r="B8682" s="102" t="s">
        <v>955</v>
      </c>
      <c r="C8682" s="102" t="s">
        <v>956</v>
      </c>
      <c r="D8682" s="191">
        <v>45723.0</v>
      </c>
      <c r="E8682" s="102" t="s">
        <v>293</v>
      </c>
      <c r="F8682" s="102" t="s">
        <v>293</v>
      </c>
    </row>
    <row r="8683" hidden="1">
      <c r="A8683" s="102" t="s">
        <v>3239</v>
      </c>
      <c r="B8683" s="102" t="s">
        <v>1109</v>
      </c>
      <c r="C8683" s="102" t="s">
        <v>1110</v>
      </c>
      <c r="D8683" s="191">
        <v>45754.0</v>
      </c>
      <c r="E8683" s="102" t="s">
        <v>453</v>
      </c>
      <c r="F8683" s="102" t="s">
        <v>453</v>
      </c>
    </row>
    <row r="8684" hidden="1">
      <c r="A8684" s="102" t="s">
        <v>3239</v>
      </c>
      <c r="B8684" s="102" t="s">
        <v>1106</v>
      </c>
      <c r="C8684" s="102" t="s">
        <v>1107</v>
      </c>
      <c r="D8684" s="191">
        <v>45754.0</v>
      </c>
      <c r="E8684" s="102" t="s">
        <v>453</v>
      </c>
      <c r="F8684" s="102" t="s">
        <v>453</v>
      </c>
    </row>
    <row r="8685" hidden="1">
      <c r="A8685" s="102" t="s">
        <v>3239</v>
      </c>
      <c r="B8685" s="102" t="s">
        <v>1104</v>
      </c>
      <c r="C8685" s="102" t="s">
        <v>1105</v>
      </c>
      <c r="D8685" s="191">
        <v>45754.0</v>
      </c>
      <c r="E8685" s="102" t="s">
        <v>453</v>
      </c>
      <c r="F8685" s="102" t="s">
        <v>453</v>
      </c>
    </row>
    <row r="8686" hidden="1">
      <c r="A8686" s="102" t="s">
        <v>3239</v>
      </c>
      <c r="B8686" s="102" t="s">
        <v>1073</v>
      </c>
      <c r="C8686" s="102" t="s">
        <v>1074</v>
      </c>
      <c r="D8686" s="191">
        <v>45754.0</v>
      </c>
      <c r="E8686" s="102" t="s">
        <v>453</v>
      </c>
      <c r="F8686" s="102" t="s">
        <v>453</v>
      </c>
    </row>
    <row r="8687" hidden="1">
      <c r="A8687" s="102" t="s">
        <v>3239</v>
      </c>
      <c r="B8687" s="102" t="s">
        <v>1061</v>
      </c>
      <c r="C8687" s="102" t="s">
        <v>1062</v>
      </c>
      <c r="D8687" s="191">
        <v>45754.0</v>
      </c>
      <c r="E8687" s="102" t="s">
        <v>453</v>
      </c>
      <c r="F8687" s="102" t="s">
        <v>453</v>
      </c>
    </row>
    <row r="8688" hidden="1">
      <c r="A8688" s="102" t="s">
        <v>3239</v>
      </c>
      <c r="B8688" s="102" t="s">
        <v>997</v>
      </c>
      <c r="C8688" s="102" t="s">
        <v>998</v>
      </c>
      <c r="D8688" s="191">
        <v>45754.0</v>
      </c>
      <c r="E8688" s="102" t="s">
        <v>453</v>
      </c>
      <c r="F8688" s="102" t="s">
        <v>453</v>
      </c>
    </row>
    <row r="8689" hidden="1">
      <c r="A8689" s="102" t="s">
        <v>3239</v>
      </c>
      <c r="B8689" s="102" t="s">
        <v>932</v>
      </c>
      <c r="C8689" s="102" t="s">
        <v>933</v>
      </c>
      <c r="D8689" s="191">
        <v>45754.0</v>
      </c>
      <c r="E8689" s="102" t="s">
        <v>453</v>
      </c>
      <c r="F8689" s="102" t="s">
        <v>453</v>
      </c>
    </row>
    <row r="8690" hidden="1">
      <c r="A8690" s="102" t="s">
        <v>3239</v>
      </c>
      <c r="B8690" s="102" t="s">
        <v>916</v>
      </c>
      <c r="C8690" s="102" t="s">
        <v>917</v>
      </c>
      <c r="D8690" s="191">
        <v>45754.0</v>
      </c>
      <c r="E8690" s="102" t="s">
        <v>453</v>
      </c>
      <c r="F8690" s="102" t="s">
        <v>453</v>
      </c>
    </row>
    <row r="8691" hidden="1">
      <c r="A8691" s="102" t="s">
        <v>3239</v>
      </c>
      <c r="B8691" s="102" t="s">
        <v>873</v>
      </c>
      <c r="C8691" s="102" t="s">
        <v>874</v>
      </c>
      <c r="D8691" s="191">
        <v>45754.0</v>
      </c>
      <c r="E8691" s="102" t="s">
        <v>453</v>
      </c>
      <c r="F8691" s="102" t="s">
        <v>453</v>
      </c>
    </row>
    <row r="8692" hidden="1">
      <c r="A8692" s="102" t="s">
        <v>3239</v>
      </c>
      <c r="B8692" s="102" t="s">
        <v>810</v>
      </c>
      <c r="C8692" s="102" t="s">
        <v>811</v>
      </c>
      <c r="D8692" s="191">
        <v>45754.0</v>
      </c>
      <c r="E8692" s="102" t="s">
        <v>453</v>
      </c>
      <c r="F8692" s="102" t="s">
        <v>453</v>
      </c>
    </row>
    <row r="8693" hidden="1">
      <c r="A8693" s="102" t="s">
        <v>3239</v>
      </c>
      <c r="B8693" s="102" t="s">
        <v>541</v>
      </c>
      <c r="C8693" s="102" t="s">
        <v>542</v>
      </c>
      <c r="D8693" s="191">
        <v>45754.0</v>
      </c>
      <c r="E8693" s="102" t="s">
        <v>453</v>
      </c>
      <c r="F8693" s="102" t="s">
        <v>453</v>
      </c>
    </row>
    <row r="8694" hidden="1">
      <c r="A8694" s="102" t="s">
        <v>3239</v>
      </c>
      <c r="B8694" s="102" t="s">
        <v>538</v>
      </c>
      <c r="C8694" s="102" t="s">
        <v>539</v>
      </c>
      <c r="D8694" s="191">
        <v>45754.0</v>
      </c>
      <c r="E8694" s="102" t="s">
        <v>453</v>
      </c>
      <c r="F8694" s="102" t="s">
        <v>453</v>
      </c>
    </row>
    <row r="8695" hidden="1">
      <c r="A8695" s="102" t="s">
        <v>3239</v>
      </c>
      <c r="B8695" s="102" t="s">
        <v>523</v>
      </c>
      <c r="C8695" s="102" t="s">
        <v>524</v>
      </c>
      <c r="D8695" s="191">
        <v>45754.0</v>
      </c>
      <c r="E8695" s="102" t="s">
        <v>453</v>
      </c>
      <c r="F8695" s="102" t="s">
        <v>453</v>
      </c>
    </row>
    <row r="8696" hidden="1">
      <c r="A8696" s="102" t="s">
        <v>3239</v>
      </c>
      <c r="B8696" s="102" t="s">
        <v>464</v>
      </c>
      <c r="C8696" s="102" t="s">
        <v>465</v>
      </c>
      <c r="D8696" s="191">
        <v>45754.0</v>
      </c>
      <c r="E8696" s="102" t="s">
        <v>453</v>
      </c>
      <c r="F8696" s="102" t="s">
        <v>453</v>
      </c>
    </row>
    <row r="8697" hidden="1">
      <c r="A8697" s="102" t="s">
        <v>3239</v>
      </c>
      <c r="B8697" s="102" t="s">
        <v>458</v>
      </c>
      <c r="C8697" s="102" t="s">
        <v>459</v>
      </c>
      <c r="D8697" s="191">
        <v>45754.0</v>
      </c>
      <c r="E8697" s="102" t="s">
        <v>453</v>
      </c>
      <c r="F8697" s="102" t="s">
        <v>453</v>
      </c>
    </row>
    <row r="8698" hidden="1">
      <c r="A8698" s="102" t="s">
        <v>3239</v>
      </c>
      <c r="B8698" s="102" t="s">
        <v>451</v>
      </c>
      <c r="C8698" s="102" t="s">
        <v>452</v>
      </c>
      <c r="D8698" s="191">
        <v>45754.0</v>
      </c>
      <c r="E8698" s="102" t="s">
        <v>453</v>
      </c>
      <c r="F8698" s="102" t="s">
        <v>453</v>
      </c>
    </row>
    <row r="8699" hidden="1">
      <c r="A8699" s="102" t="s">
        <v>3306</v>
      </c>
      <c r="B8699" s="102" t="s">
        <v>981</v>
      </c>
      <c r="C8699" s="102" t="s">
        <v>982</v>
      </c>
      <c r="D8699" s="191">
        <v>45754.0</v>
      </c>
      <c r="E8699" s="102" t="s">
        <v>114</v>
      </c>
      <c r="F8699" s="102" t="s">
        <v>50</v>
      </c>
    </row>
    <row r="8700" hidden="1">
      <c r="A8700" s="102" t="s">
        <v>3306</v>
      </c>
      <c r="B8700" s="102" t="s">
        <v>909</v>
      </c>
      <c r="C8700" s="102" t="s">
        <v>910</v>
      </c>
      <c r="D8700" s="191">
        <v>45754.0</v>
      </c>
      <c r="E8700" s="102" t="s">
        <v>50</v>
      </c>
      <c r="F8700" s="102" t="s">
        <v>50</v>
      </c>
    </row>
    <row r="8701" hidden="1">
      <c r="A8701" s="102" t="s">
        <v>3306</v>
      </c>
      <c r="B8701" s="102" t="s">
        <v>171</v>
      </c>
      <c r="C8701" s="102" t="s">
        <v>172</v>
      </c>
      <c r="D8701" s="191">
        <v>45754.0</v>
      </c>
      <c r="E8701" s="102" t="s">
        <v>50</v>
      </c>
      <c r="F8701" s="102" t="s">
        <v>50</v>
      </c>
    </row>
    <row r="8702" hidden="1">
      <c r="A8702" s="102" t="s">
        <v>3306</v>
      </c>
      <c r="B8702" s="102" t="s">
        <v>135</v>
      </c>
      <c r="C8702" s="102" t="s">
        <v>136</v>
      </c>
      <c r="D8702" s="191">
        <v>45754.0</v>
      </c>
      <c r="E8702" s="102" t="s">
        <v>86</v>
      </c>
      <c r="F8702" s="102" t="s">
        <v>50</v>
      </c>
    </row>
    <row r="8703" hidden="1">
      <c r="A8703" s="102" t="s">
        <v>3306</v>
      </c>
      <c r="B8703" s="102" t="s">
        <v>48</v>
      </c>
      <c r="C8703" s="102" t="s">
        <v>49</v>
      </c>
      <c r="D8703" s="191">
        <v>45754.0</v>
      </c>
      <c r="E8703" s="102" t="s">
        <v>50</v>
      </c>
      <c r="F8703" s="102" t="s">
        <v>50</v>
      </c>
    </row>
    <row r="8704" hidden="1">
      <c r="A8704" s="102" t="s">
        <v>3204</v>
      </c>
      <c r="B8704" s="102" t="s">
        <v>1076</v>
      </c>
      <c r="C8704" s="102" t="s">
        <v>1077</v>
      </c>
      <c r="D8704" s="191">
        <v>45754.0</v>
      </c>
      <c r="E8704" s="102" t="s">
        <v>327</v>
      </c>
      <c r="F8704" s="102" t="s">
        <v>327</v>
      </c>
    </row>
    <row r="8705" hidden="1">
      <c r="A8705" s="102" t="s">
        <v>3204</v>
      </c>
      <c r="B8705" s="102" t="s">
        <v>1041</v>
      </c>
      <c r="C8705" s="102" t="s">
        <v>1042</v>
      </c>
      <c r="D8705" s="191">
        <v>45754.0</v>
      </c>
      <c r="E8705" s="102" t="s">
        <v>327</v>
      </c>
      <c r="F8705" s="102" t="s">
        <v>327</v>
      </c>
    </row>
    <row r="8706" hidden="1">
      <c r="A8706" s="102" t="s">
        <v>3204</v>
      </c>
      <c r="B8706" s="102" t="s">
        <v>1025</v>
      </c>
      <c r="C8706" s="102" t="s">
        <v>1026</v>
      </c>
      <c r="D8706" s="191">
        <v>45754.0</v>
      </c>
      <c r="E8706" s="102" t="s">
        <v>327</v>
      </c>
      <c r="F8706" s="102" t="s">
        <v>327</v>
      </c>
    </row>
    <row r="8707" hidden="1">
      <c r="A8707" s="102" t="s">
        <v>3204</v>
      </c>
      <c r="B8707" s="102" t="s">
        <v>1014</v>
      </c>
      <c r="C8707" s="102" t="s">
        <v>1015</v>
      </c>
      <c r="D8707" s="191">
        <v>45754.0</v>
      </c>
      <c r="E8707" s="102" t="s">
        <v>327</v>
      </c>
      <c r="F8707" s="102" t="s">
        <v>327</v>
      </c>
    </row>
    <row r="8708" hidden="1">
      <c r="A8708" s="102" t="s">
        <v>3204</v>
      </c>
      <c r="B8708" s="102" t="s">
        <v>1011</v>
      </c>
      <c r="C8708" s="102" t="s">
        <v>1012</v>
      </c>
      <c r="D8708" s="191">
        <v>45754.0</v>
      </c>
      <c r="E8708" s="102" t="s">
        <v>327</v>
      </c>
      <c r="F8708" s="102" t="s">
        <v>327</v>
      </c>
    </row>
    <row r="8709" hidden="1">
      <c r="A8709" s="102" t="s">
        <v>3204</v>
      </c>
      <c r="B8709" s="102" t="s">
        <v>1010</v>
      </c>
      <c r="C8709" s="102" t="s">
        <v>44</v>
      </c>
      <c r="D8709" s="191">
        <v>45754.0</v>
      </c>
      <c r="E8709" s="102" t="s">
        <v>327</v>
      </c>
      <c r="F8709" s="102" t="s">
        <v>327</v>
      </c>
    </row>
    <row r="8710" hidden="1">
      <c r="A8710" s="102" t="s">
        <v>3204</v>
      </c>
      <c r="B8710" s="102" t="s">
        <v>1003</v>
      </c>
      <c r="C8710" s="102" t="s">
        <v>1004</v>
      </c>
      <c r="D8710" s="191">
        <v>45754.0</v>
      </c>
      <c r="E8710" s="102" t="s">
        <v>327</v>
      </c>
      <c r="F8710" s="102" t="s">
        <v>327</v>
      </c>
    </row>
    <row r="8711" hidden="1">
      <c r="A8711" s="102" t="s">
        <v>3204</v>
      </c>
      <c r="B8711" s="102" t="s">
        <v>925</v>
      </c>
      <c r="C8711" s="102" t="s">
        <v>358</v>
      </c>
      <c r="D8711" s="191">
        <v>45754.0</v>
      </c>
      <c r="E8711" s="102" t="s">
        <v>327</v>
      </c>
      <c r="F8711" s="102" t="s">
        <v>327</v>
      </c>
    </row>
    <row r="8712" hidden="1">
      <c r="A8712" s="102" t="s">
        <v>3204</v>
      </c>
      <c r="B8712" s="102" t="s">
        <v>892</v>
      </c>
      <c r="C8712" s="102" t="s">
        <v>893</v>
      </c>
      <c r="D8712" s="191">
        <v>45754.0</v>
      </c>
      <c r="E8712" s="102" t="s">
        <v>327</v>
      </c>
      <c r="F8712" s="102" t="s">
        <v>327</v>
      </c>
    </row>
    <row r="8713" hidden="1">
      <c r="A8713" s="102" t="s">
        <v>3204</v>
      </c>
      <c r="B8713" s="102" t="s">
        <v>830</v>
      </c>
      <c r="C8713" s="102" t="s">
        <v>831</v>
      </c>
      <c r="D8713" s="191">
        <v>45754.0</v>
      </c>
      <c r="E8713" s="102" t="s">
        <v>327</v>
      </c>
      <c r="F8713" s="102" t="s">
        <v>327</v>
      </c>
    </row>
    <row r="8714" hidden="1">
      <c r="A8714" s="102" t="s">
        <v>3204</v>
      </c>
      <c r="B8714" s="102" t="s">
        <v>615</v>
      </c>
      <c r="C8714" s="102" t="s">
        <v>616</v>
      </c>
      <c r="D8714" s="172">
        <v>45754.0</v>
      </c>
      <c r="E8714" s="102" t="s">
        <v>327</v>
      </c>
      <c r="F8714" s="102" t="s">
        <v>327</v>
      </c>
    </row>
    <row r="8715" hidden="1">
      <c r="A8715" s="102" t="s">
        <v>3204</v>
      </c>
      <c r="B8715" s="102" t="s">
        <v>333</v>
      </c>
      <c r="C8715" s="102" t="s">
        <v>268</v>
      </c>
      <c r="D8715" s="191">
        <v>45754.0</v>
      </c>
      <c r="E8715" s="102" t="s">
        <v>327</v>
      </c>
      <c r="F8715" s="102" t="s">
        <v>327</v>
      </c>
    </row>
    <row r="8716" hidden="1">
      <c r="A8716" s="102" t="s">
        <v>3277</v>
      </c>
      <c r="B8716" s="102" t="s">
        <v>987</v>
      </c>
      <c r="C8716" s="102" t="s">
        <v>988</v>
      </c>
      <c r="D8716" s="191">
        <v>45754.0</v>
      </c>
      <c r="E8716" s="102" t="s">
        <v>27</v>
      </c>
      <c r="F8716" s="102" t="s">
        <v>27</v>
      </c>
    </row>
    <row r="8717" hidden="1">
      <c r="A8717" s="102" t="s">
        <v>3277</v>
      </c>
      <c r="B8717" s="102" t="s">
        <v>946</v>
      </c>
      <c r="C8717" s="102" t="s">
        <v>947</v>
      </c>
      <c r="D8717" s="191">
        <v>45754.0</v>
      </c>
      <c r="E8717" s="102" t="s">
        <v>27</v>
      </c>
      <c r="F8717" s="102" t="s">
        <v>27</v>
      </c>
    </row>
    <row r="8718" hidden="1">
      <c r="A8718" s="102" t="s">
        <v>3277</v>
      </c>
      <c r="B8718" s="102" t="s">
        <v>943</v>
      </c>
      <c r="C8718" s="102" t="s">
        <v>944</v>
      </c>
      <c r="D8718" s="191">
        <v>45754.0</v>
      </c>
      <c r="E8718" s="102" t="s">
        <v>27</v>
      </c>
      <c r="F8718" s="102" t="s">
        <v>27</v>
      </c>
    </row>
    <row r="8719" hidden="1">
      <c r="A8719" s="102" t="s">
        <v>3277</v>
      </c>
      <c r="B8719" s="102" t="s">
        <v>799</v>
      </c>
      <c r="C8719" s="102" t="s">
        <v>800</v>
      </c>
      <c r="D8719" s="192">
        <v>45754.0</v>
      </c>
      <c r="E8719" s="102" t="s">
        <v>27</v>
      </c>
      <c r="F8719" s="102" t="s">
        <v>27</v>
      </c>
    </row>
    <row r="8720" hidden="1">
      <c r="A8720" s="102" t="s">
        <v>3277</v>
      </c>
      <c r="B8720" s="102" t="s">
        <v>338</v>
      </c>
      <c r="C8720" s="102" t="s">
        <v>339</v>
      </c>
      <c r="D8720" s="191">
        <v>45754.0</v>
      </c>
      <c r="E8720" s="102" t="s">
        <v>27</v>
      </c>
      <c r="F8720" s="102" t="s">
        <v>27</v>
      </c>
    </row>
    <row r="8721" hidden="1">
      <c r="A8721" s="102" t="s">
        <v>3277</v>
      </c>
      <c r="B8721" s="102" t="s">
        <v>74</v>
      </c>
      <c r="C8721" s="102" t="s">
        <v>75</v>
      </c>
      <c r="D8721" s="191">
        <v>45754.0</v>
      </c>
      <c r="E8721" s="102" t="s">
        <v>27</v>
      </c>
      <c r="F8721" s="102" t="s">
        <v>27</v>
      </c>
    </row>
    <row r="8722" hidden="1">
      <c r="A8722" s="102" t="s">
        <v>3277</v>
      </c>
      <c r="B8722" s="102" t="s">
        <v>69</v>
      </c>
      <c r="C8722" s="102" t="s">
        <v>70</v>
      </c>
      <c r="D8722" s="172">
        <v>45754.0</v>
      </c>
      <c r="E8722" s="102" t="s">
        <v>27</v>
      </c>
      <c r="F8722" s="102" t="s">
        <v>27</v>
      </c>
    </row>
    <row r="8723" hidden="1">
      <c r="A8723" s="102" t="s">
        <v>3277</v>
      </c>
      <c r="B8723" s="102" t="s">
        <v>53</v>
      </c>
      <c r="C8723" s="102" t="s">
        <v>54</v>
      </c>
      <c r="D8723" s="191">
        <v>45754.0</v>
      </c>
      <c r="E8723" s="102" t="s">
        <v>27</v>
      </c>
      <c r="F8723" s="102" t="s">
        <v>27</v>
      </c>
    </row>
    <row r="8724" hidden="1">
      <c r="A8724" s="102" t="s">
        <v>3277</v>
      </c>
      <c r="B8724" s="102" t="s">
        <v>43</v>
      </c>
      <c r="C8724" s="102" t="s">
        <v>44</v>
      </c>
      <c r="D8724" s="191">
        <v>45754.0</v>
      </c>
      <c r="E8724" s="102" t="s">
        <v>27</v>
      </c>
      <c r="F8724" s="102" t="s">
        <v>27</v>
      </c>
    </row>
    <row r="8725" hidden="1">
      <c r="A8725" s="102" t="s">
        <v>3277</v>
      </c>
      <c r="B8725" s="102" t="s">
        <v>31</v>
      </c>
      <c r="C8725" s="102" t="s">
        <v>32</v>
      </c>
      <c r="D8725" s="191">
        <v>45754.0</v>
      </c>
      <c r="E8725" s="102" t="s">
        <v>27</v>
      </c>
      <c r="F8725" s="102" t="s">
        <v>27</v>
      </c>
    </row>
    <row r="8726" hidden="1">
      <c r="A8726" s="102" t="s">
        <v>3290</v>
      </c>
      <c r="B8726" s="102" t="s">
        <v>1096</v>
      </c>
      <c r="C8726" s="102" t="s">
        <v>1097</v>
      </c>
      <c r="D8726" s="191">
        <v>45754.0</v>
      </c>
      <c r="E8726" s="102" t="s">
        <v>86</v>
      </c>
      <c r="F8726" s="102" t="s">
        <v>86</v>
      </c>
    </row>
    <row r="8727" hidden="1">
      <c r="A8727" s="102" t="s">
        <v>3290</v>
      </c>
      <c r="B8727" s="102" t="s">
        <v>1050</v>
      </c>
      <c r="C8727" s="102" t="s">
        <v>1051</v>
      </c>
      <c r="D8727" s="191">
        <v>45754.0</v>
      </c>
      <c r="E8727" s="102" t="s">
        <v>86</v>
      </c>
      <c r="F8727" s="102" t="s">
        <v>86</v>
      </c>
    </row>
    <row r="8728" hidden="1">
      <c r="A8728" s="102" t="s">
        <v>3290</v>
      </c>
      <c r="B8728" s="102" t="s">
        <v>992</v>
      </c>
      <c r="C8728" s="102" t="s">
        <v>993</v>
      </c>
      <c r="D8728" s="191">
        <v>45754.0</v>
      </c>
      <c r="E8728" s="102" t="s">
        <v>86</v>
      </c>
      <c r="F8728" s="102" t="s">
        <v>86</v>
      </c>
    </row>
    <row r="8729" hidden="1">
      <c r="A8729" s="102" t="s">
        <v>3290</v>
      </c>
      <c r="B8729" s="102" t="s">
        <v>919</v>
      </c>
      <c r="C8729" s="102" t="s">
        <v>920</v>
      </c>
      <c r="D8729" s="191">
        <v>45754.0</v>
      </c>
      <c r="E8729" s="102" t="s">
        <v>86</v>
      </c>
      <c r="F8729" s="102" t="s">
        <v>86</v>
      </c>
    </row>
    <row r="8730" hidden="1">
      <c r="A8730" s="102" t="s">
        <v>3290</v>
      </c>
      <c r="B8730" s="102" t="s">
        <v>902</v>
      </c>
      <c r="C8730" s="102" t="s">
        <v>903</v>
      </c>
      <c r="D8730" s="191">
        <v>45754.0</v>
      </c>
      <c r="E8730" s="102" t="s">
        <v>86</v>
      </c>
      <c r="F8730" s="102" t="s">
        <v>86</v>
      </c>
    </row>
    <row r="8731" hidden="1">
      <c r="A8731" s="102" t="s">
        <v>3290</v>
      </c>
      <c r="B8731" s="102" t="s">
        <v>880</v>
      </c>
      <c r="C8731" s="102" t="s">
        <v>881</v>
      </c>
      <c r="D8731" s="191">
        <v>45754.0</v>
      </c>
      <c r="E8731" s="102" t="s">
        <v>86</v>
      </c>
      <c r="F8731" s="102" t="s">
        <v>86</v>
      </c>
    </row>
    <row r="8732" hidden="1">
      <c r="A8732" s="102" t="s">
        <v>3290</v>
      </c>
      <c r="B8732" s="102" t="s">
        <v>823</v>
      </c>
      <c r="C8732" s="102" t="s">
        <v>824</v>
      </c>
      <c r="D8732" s="106">
        <v>45754.0</v>
      </c>
      <c r="E8732" s="102" t="s">
        <v>86</v>
      </c>
      <c r="F8732" s="102" t="s">
        <v>86</v>
      </c>
    </row>
    <row r="8733" hidden="1">
      <c r="A8733" s="102" t="s">
        <v>3290</v>
      </c>
      <c r="B8733" s="102" t="s">
        <v>135</v>
      </c>
      <c r="C8733" s="102" t="s">
        <v>136</v>
      </c>
      <c r="D8733" s="191">
        <v>45754.0</v>
      </c>
      <c r="E8733" s="102" t="s">
        <v>86</v>
      </c>
      <c r="F8733" s="102" t="s">
        <v>86</v>
      </c>
    </row>
    <row r="8734" hidden="1">
      <c r="A8734" s="102" t="s">
        <v>3230</v>
      </c>
      <c r="B8734" s="102" t="s">
        <v>1093</v>
      </c>
      <c r="C8734" s="102" t="s">
        <v>1094</v>
      </c>
      <c r="D8734" s="191">
        <v>45754.0</v>
      </c>
      <c r="E8734" s="102" t="s">
        <v>439</v>
      </c>
      <c r="F8734" s="102" t="s">
        <v>439</v>
      </c>
    </row>
    <row r="8735" hidden="1">
      <c r="A8735" s="102" t="s">
        <v>3230</v>
      </c>
      <c r="B8735" s="102" t="s">
        <v>1028</v>
      </c>
      <c r="C8735" s="102" t="s">
        <v>1029</v>
      </c>
      <c r="D8735" s="191">
        <v>45754.0</v>
      </c>
      <c r="E8735" s="102" t="s">
        <v>439</v>
      </c>
      <c r="F8735" s="102" t="s">
        <v>439</v>
      </c>
    </row>
    <row r="8736" hidden="1">
      <c r="A8736" s="102" t="s">
        <v>3230</v>
      </c>
      <c r="B8736" s="102" t="s">
        <v>854</v>
      </c>
      <c r="C8736" s="102" t="s">
        <v>855</v>
      </c>
      <c r="D8736" s="191">
        <v>45754.0</v>
      </c>
      <c r="E8736" s="102" t="s">
        <v>439</v>
      </c>
      <c r="F8736" s="102" t="s">
        <v>439</v>
      </c>
    </row>
    <row r="8737" hidden="1">
      <c r="A8737" s="102" t="s">
        <v>3230</v>
      </c>
      <c r="B8737" s="102" t="s">
        <v>781</v>
      </c>
      <c r="C8737" s="102" t="s">
        <v>782</v>
      </c>
      <c r="D8737" s="191">
        <v>45754.0</v>
      </c>
      <c r="E8737" s="102" t="s">
        <v>439</v>
      </c>
      <c r="F8737" s="102" t="s">
        <v>439</v>
      </c>
    </row>
    <row r="8738" hidden="1">
      <c r="A8738" s="102" t="s">
        <v>3230</v>
      </c>
      <c r="B8738" s="102" t="s">
        <v>444</v>
      </c>
      <c r="C8738" s="102" t="s">
        <v>445</v>
      </c>
      <c r="D8738" s="191">
        <v>45754.0</v>
      </c>
      <c r="E8738" s="102" t="s">
        <v>439</v>
      </c>
      <c r="F8738" s="102" t="s">
        <v>439</v>
      </c>
    </row>
    <row r="8739" hidden="1">
      <c r="A8739" s="102" t="s">
        <v>3175</v>
      </c>
      <c r="B8739" s="102" t="s">
        <v>1000</v>
      </c>
      <c r="C8739" s="102" t="s">
        <v>1001</v>
      </c>
      <c r="D8739" s="191">
        <v>45784.0</v>
      </c>
      <c r="E8739" s="102" t="s">
        <v>225</v>
      </c>
      <c r="F8739" s="102" t="s">
        <v>225</v>
      </c>
    </row>
    <row r="8740" hidden="1">
      <c r="A8740" s="102" t="s">
        <v>3175</v>
      </c>
      <c r="B8740" s="102" t="s">
        <v>929</v>
      </c>
      <c r="C8740" s="102" t="s">
        <v>930</v>
      </c>
      <c r="D8740" s="191">
        <v>45784.0</v>
      </c>
      <c r="E8740" s="102" t="s">
        <v>225</v>
      </c>
      <c r="F8740" s="102" t="s">
        <v>225</v>
      </c>
    </row>
    <row r="8741" hidden="1">
      <c r="A8741" s="102" t="s">
        <v>3175</v>
      </c>
      <c r="B8741" s="102" t="s">
        <v>870</v>
      </c>
      <c r="C8741" s="102" t="s">
        <v>871</v>
      </c>
      <c r="D8741" s="191">
        <v>45784.0</v>
      </c>
      <c r="E8741" s="102" t="s">
        <v>225</v>
      </c>
      <c r="F8741" s="102" t="s">
        <v>225</v>
      </c>
    </row>
    <row r="8742" hidden="1">
      <c r="A8742" s="102" t="s">
        <v>3175</v>
      </c>
      <c r="B8742" s="102" t="s">
        <v>866</v>
      </c>
      <c r="C8742" s="102" t="s">
        <v>867</v>
      </c>
      <c r="D8742" s="191">
        <v>45784.0</v>
      </c>
      <c r="E8742" s="102" t="s">
        <v>225</v>
      </c>
      <c r="F8742" s="102" t="s">
        <v>225</v>
      </c>
    </row>
    <row r="8743" hidden="1">
      <c r="A8743" s="102" t="s">
        <v>3175</v>
      </c>
      <c r="B8743" s="102" t="s">
        <v>808</v>
      </c>
      <c r="C8743" s="102" t="s">
        <v>809</v>
      </c>
      <c r="D8743" s="191">
        <v>45784.0</v>
      </c>
      <c r="E8743" s="102" t="s">
        <v>225</v>
      </c>
      <c r="F8743" s="102" t="s">
        <v>225</v>
      </c>
    </row>
    <row r="8744" hidden="1">
      <c r="A8744" s="102" t="s">
        <v>3175</v>
      </c>
      <c r="B8744" s="102" t="s">
        <v>373</v>
      </c>
      <c r="C8744" s="102" t="s">
        <v>374</v>
      </c>
      <c r="D8744" s="191">
        <v>45784.0</v>
      </c>
      <c r="E8744" s="102" t="s">
        <v>225</v>
      </c>
      <c r="F8744" s="102" t="s">
        <v>225</v>
      </c>
    </row>
    <row r="8745" hidden="1">
      <c r="A8745" s="102" t="s">
        <v>3175</v>
      </c>
      <c r="B8745" s="102" t="s">
        <v>369</v>
      </c>
      <c r="C8745" s="102" t="s">
        <v>39</v>
      </c>
      <c r="D8745" s="191">
        <v>45784.0</v>
      </c>
      <c r="E8745" s="102" t="s">
        <v>225</v>
      </c>
      <c r="F8745" s="102" t="s">
        <v>225</v>
      </c>
    </row>
    <row r="8746" hidden="1">
      <c r="A8746" s="102" t="s">
        <v>3175</v>
      </c>
      <c r="B8746" s="102" t="s">
        <v>361</v>
      </c>
      <c r="C8746" s="102" t="s">
        <v>362</v>
      </c>
      <c r="D8746" s="191">
        <v>45784.0</v>
      </c>
      <c r="E8746" s="102" t="s">
        <v>225</v>
      </c>
      <c r="F8746" s="102" t="s">
        <v>225</v>
      </c>
    </row>
    <row r="8747" hidden="1">
      <c r="A8747" s="102" t="s">
        <v>3175</v>
      </c>
      <c r="B8747" s="102" t="s">
        <v>357</v>
      </c>
      <c r="C8747" s="102" t="s">
        <v>358</v>
      </c>
      <c r="D8747" s="191">
        <v>45784.0</v>
      </c>
      <c r="E8747" s="102" t="s">
        <v>225</v>
      </c>
      <c r="F8747" s="102" t="s">
        <v>225</v>
      </c>
    </row>
    <row r="8748" hidden="1">
      <c r="A8748" s="102" t="s">
        <v>3175</v>
      </c>
      <c r="B8748" s="102" t="s">
        <v>246</v>
      </c>
      <c r="C8748" s="102" t="s">
        <v>130</v>
      </c>
      <c r="D8748" s="191">
        <v>45784.0</v>
      </c>
      <c r="E8748" s="102" t="s">
        <v>225</v>
      </c>
      <c r="F8748" s="102" t="s">
        <v>225</v>
      </c>
    </row>
    <row r="8749" hidden="1">
      <c r="A8749" s="102" t="s">
        <v>3175</v>
      </c>
      <c r="B8749" s="102" t="s">
        <v>240</v>
      </c>
      <c r="C8749" s="102" t="s">
        <v>241</v>
      </c>
      <c r="D8749" s="191">
        <v>45784.0</v>
      </c>
      <c r="E8749" s="102" t="s">
        <v>225</v>
      </c>
      <c r="F8749" s="102" t="s">
        <v>225</v>
      </c>
    </row>
    <row r="8750" hidden="1">
      <c r="A8750" s="102" t="s">
        <v>3175</v>
      </c>
      <c r="B8750" s="102" t="s">
        <v>227</v>
      </c>
      <c r="C8750" s="102" t="s">
        <v>228</v>
      </c>
      <c r="D8750" s="191">
        <v>45784.0</v>
      </c>
      <c r="E8750" s="102" t="s">
        <v>225</v>
      </c>
      <c r="F8750" s="102" t="s">
        <v>225</v>
      </c>
    </row>
    <row r="8751" hidden="1">
      <c r="A8751" s="102" t="s">
        <v>3298</v>
      </c>
      <c r="B8751" s="102" t="s">
        <v>974</v>
      </c>
      <c r="C8751" s="102" t="s">
        <v>975</v>
      </c>
      <c r="D8751" s="191">
        <v>45784.0</v>
      </c>
      <c r="E8751" s="102" t="s">
        <v>114</v>
      </c>
      <c r="F8751" s="102" t="s">
        <v>114</v>
      </c>
    </row>
    <row r="8752" hidden="1">
      <c r="A8752" s="102" t="s">
        <v>3298</v>
      </c>
      <c r="B8752" s="102" t="s">
        <v>970</v>
      </c>
      <c r="C8752" s="102" t="s">
        <v>971</v>
      </c>
      <c r="D8752" s="191">
        <v>45784.0</v>
      </c>
      <c r="E8752" s="102" t="s">
        <v>114</v>
      </c>
      <c r="F8752" s="102" t="s">
        <v>114</v>
      </c>
    </row>
    <row r="8753" hidden="1">
      <c r="A8753" s="102" t="s">
        <v>3298</v>
      </c>
      <c r="B8753" s="102" t="s">
        <v>961</v>
      </c>
      <c r="C8753" s="102" t="s">
        <v>962</v>
      </c>
      <c r="D8753" s="191">
        <v>45784.0</v>
      </c>
      <c r="E8753" s="102" t="s">
        <v>114</v>
      </c>
      <c r="F8753" s="102" t="s">
        <v>114</v>
      </c>
    </row>
    <row r="8754" hidden="1">
      <c r="A8754" s="102" t="s">
        <v>3298</v>
      </c>
      <c r="B8754" s="102" t="s">
        <v>952</v>
      </c>
      <c r="C8754" s="102" t="s">
        <v>953</v>
      </c>
      <c r="D8754" s="191">
        <v>45784.0</v>
      </c>
      <c r="E8754" s="102" t="s">
        <v>114</v>
      </c>
      <c r="F8754" s="102" t="s">
        <v>114</v>
      </c>
    </row>
    <row r="8755" hidden="1">
      <c r="A8755" s="102" t="s">
        <v>3298</v>
      </c>
      <c r="B8755" s="102" t="s">
        <v>120</v>
      </c>
      <c r="C8755" s="102" t="s">
        <v>121</v>
      </c>
      <c r="D8755" s="191">
        <v>45784.0</v>
      </c>
      <c r="E8755" s="102" t="s">
        <v>114</v>
      </c>
      <c r="F8755" s="102" t="s">
        <v>114</v>
      </c>
    </row>
    <row r="8756" hidden="1">
      <c r="A8756" s="102" t="s">
        <v>3195</v>
      </c>
      <c r="B8756" s="102" t="s">
        <v>1111</v>
      </c>
      <c r="C8756" s="102" t="s">
        <v>1112</v>
      </c>
      <c r="D8756" s="191">
        <v>45784.0</v>
      </c>
      <c r="E8756" s="102" t="s">
        <v>232</v>
      </c>
      <c r="F8756" s="102" t="s">
        <v>232</v>
      </c>
    </row>
    <row r="8757" hidden="1">
      <c r="A8757" s="102" t="s">
        <v>3195</v>
      </c>
      <c r="B8757" s="102" t="s">
        <v>1070</v>
      </c>
      <c r="C8757" s="102" t="s">
        <v>1071</v>
      </c>
      <c r="D8757" s="191">
        <v>45784.0</v>
      </c>
      <c r="E8757" s="102" t="s">
        <v>232</v>
      </c>
      <c r="F8757" s="102" t="s">
        <v>232</v>
      </c>
    </row>
    <row r="8758" hidden="1">
      <c r="A8758" s="102" t="s">
        <v>3195</v>
      </c>
      <c r="B8758" s="102" t="s">
        <v>1056</v>
      </c>
      <c r="C8758" s="102" t="s">
        <v>1057</v>
      </c>
      <c r="D8758" s="191">
        <v>45784.0</v>
      </c>
      <c r="E8758" s="102" t="s">
        <v>232</v>
      </c>
      <c r="F8758" s="102" t="s">
        <v>232</v>
      </c>
    </row>
    <row r="8759" hidden="1">
      <c r="A8759" s="102" t="s">
        <v>3195</v>
      </c>
      <c r="B8759" s="102" t="s">
        <v>1037</v>
      </c>
      <c r="C8759" s="102" t="s">
        <v>1038</v>
      </c>
      <c r="D8759" s="191">
        <v>45784.0</v>
      </c>
      <c r="E8759" s="102" t="s">
        <v>232</v>
      </c>
      <c r="F8759" s="102" t="s">
        <v>232</v>
      </c>
    </row>
    <row r="8760" hidden="1">
      <c r="A8760" s="102" t="s">
        <v>3195</v>
      </c>
      <c r="B8760" s="102" t="s">
        <v>913</v>
      </c>
      <c r="C8760" s="102" t="s">
        <v>914</v>
      </c>
      <c r="D8760" s="191">
        <v>45784.0</v>
      </c>
      <c r="E8760" s="102" t="s">
        <v>232</v>
      </c>
      <c r="F8760" s="102" t="s">
        <v>232</v>
      </c>
    </row>
    <row r="8761" hidden="1">
      <c r="A8761" s="102" t="s">
        <v>3195</v>
      </c>
      <c r="B8761" s="102" t="s">
        <v>330</v>
      </c>
      <c r="C8761" s="102" t="s">
        <v>331</v>
      </c>
      <c r="D8761" s="191">
        <v>45784.0</v>
      </c>
      <c r="E8761" s="102" t="s">
        <v>306</v>
      </c>
      <c r="F8761" s="102" t="s">
        <v>232</v>
      </c>
    </row>
    <row r="8762" hidden="1">
      <c r="A8762" s="102" t="s">
        <v>3195</v>
      </c>
      <c r="B8762" s="102" t="s">
        <v>323</v>
      </c>
      <c r="C8762" s="102" t="s">
        <v>324</v>
      </c>
      <c r="D8762" s="191">
        <v>45784.0</v>
      </c>
      <c r="E8762" s="102" t="s">
        <v>232</v>
      </c>
      <c r="F8762" s="102" t="s">
        <v>232</v>
      </c>
    </row>
    <row r="8763" hidden="1">
      <c r="A8763" s="102" t="s">
        <v>3195</v>
      </c>
      <c r="B8763" s="102" t="s">
        <v>315</v>
      </c>
      <c r="C8763" s="102" t="s">
        <v>316</v>
      </c>
      <c r="D8763" s="191">
        <v>45784.0</v>
      </c>
      <c r="E8763" s="102" t="s">
        <v>232</v>
      </c>
      <c r="F8763" s="102" t="s">
        <v>232</v>
      </c>
    </row>
    <row r="8764" hidden="1">
      <c r="A8764" s="102" t="s">
        <v>3195</v>
      </c>
      <c r="B8764" s="102" t="s">
        <v>271</v>
      </c>
      <c r="C8764" s="102" t="s">
        <v>272</v>
      </c>
      <c r="D8764" s="191">
        <v>45784.0</v>
      </c>
      <c r="E8764" s="102" t="s">
        <v>232</v>
      </c>
      <c r="F8764" s="102" t="s">
        <v>232</v>
      </c>
    </row>
    <row r="8765" hidden="1">
      <c r="A8765" s="102" t="s">
        <v>3101</v>
      </c>
      <c r="B8765" s="102" t="s">
        <v>884</v>
      </c>
      <c r="C8765" s="102" t="s">
        <v>885</v>
      </c>
      <c r="D8765" s="102" t="s">
        <v>3051</v>
      </c>
      <c r="E8765" s="102" t="s">
        <v>472</v>
      </c>
      <c r="F8765" s="102" t="s">
        <v>472</v>
      </c>
    </row>
    <row r="8766" hidden="1">
      <c r="A8766" s="102" t="s">
        <v>3101</v>
      </c>
      <c r="B8766" s="102" t="s">
        <v>707</v>
      </c>
      <c r="C8766" s="102" t="s">
        <v>708</v>
      </c>
      <c r="D8766" s="102" t="s">
        <v>3051</v>
      </c>
      <c r="E8766" s="102" t="s">
        <v>472</v>
      </c>
      <c r="F8766" s="102" t="s">
        <v>472</v>
      </c>
    </row>
    <row r="8767" hidden="1">
      <c r="A8767" s="102" t="s">
        <v>3101</v>
      </c>
      <c r="B8767" s="102" t="s">
        <v>687</v>
      </c>
      <c r="C8767" s="102" t="s">
        <v>688</v>
      </c>
      <c r="D8767" s="102" t="s">
        <v>3051</v>
      </c>
      <c r="E8767" s="102" t="s">
        <v>472</v>
      </c>
      <c r="F8767" s="102" t="s">
        <v>472</v>
      </c>
    </row>
    <row r="8768" hidden="1">
      <c r="A8768" s="102" t="s">
        <v>3101</v>
      </c>
      <c r="B8768" s="102" t="s">
        <v>561</v>
      </c>
      <c r="C8768" s="102" t="s">
        <v>562</v>
      </c>
      <c r="D8768" s="102" t="s">
        <v>3051</v>
      </c>
      <c r="E8768" s="102" t="s">
        <v>472</v>
      </c>
      <c r="F8768" s="102" t="s">
        <v>472</v>
      </c>
    </row>
    <row r="8769" hidden="1">
      <c r="A8769" s="102" t="s">
        <v>3101</v>
      </c>
      <c r="B8769" s="102" t="s">
        <v>514</v>
      </c>
      <c r="C8769" s="102" t="s">
        <v>515</v>
      </c>
      <c r="D8769" s="102" t="s">
        <v>3051</v>
      </c>
      <c r="E8769" s="102" t="s">
        <v>472</v>
      </c>
      <c r="F8769" s="102" t="s">
        <v>472</v>
      </c>
    </row>
    <row r="8770" hidden="1">
      <c r="A8770" s="102" t="s">
        <v>3101</v>
      </c>
      <c r="B8770" s="102" t="s">
        <v>508</v>
      </c>
      <c r="C8770" s="102" t="s">
        <v>509</v>
      </c>
      <c r="D8770" s="102" t="s">
        <v>3051</v>
      </c>
      <c r="E8770" s="102" t="s">
        <v>472</v>
      </c>
      <c r="F8770" s="102" t="s">
        <v>472</v>
      </c>
    </row>
    <row r="8771" hidden="1">
      <c r="A8771" s="102" t="s">
        <v>3101</v>
      </c>
      <c r="B8771" s="102" t="s">
        <v>504</v>
      </c>
      <c r="C8771" s="102" t="s">
        <v>505</v>
      </c>
      <c r="D8771" s="102" t="s">
        <v>3051</v>
      </c>
      <c r="E8771" s="102" t="s">
        <v>472</v>
      </c>
      <c r="F8771" s="102" t="s">
        <v>472</v>
      </c>
    </row>
    <row r="8772" hidden="1">
      <c r="A8772" s="102" t="s">
        <v>3101</v>
      </c>
      <c r="B8772" s="102" t="s">
        <v>496</v>
      </c>
      <c r="C8772" s="102" t="s">
        <v>497</v>
      </c>
      <c r="D8772" s="102" t="s">
        <v>3051</v>
      </c>
      <c r="E8772" s="102" t="s">
        <v>472</v>
      </c>
      <c r="F8772" s="102" t="s">
        <v>472</v>
      </c>
    </row>
    <row r="8773" hidden="1">
      <c r="A8773" s="102" t="s">
        <v>3101</v>
      </c>
      <c r="B8773" s="102" t="s">
        <v>490</v>
      </c>
      <c r="C8773" s="102" t="s">
        <v>491</v>
      </c>
      <c r="D8773" s="102" t="s">
        <v>3051</v>
      </c>
      <c r="E8773" s="102" t="s">
        <v>472</v>
      </c>
      <c r="F8773" s="102" t="s">
        <v>472</v>
      </c>
    </row>
    <row r="8774" hidden="1">
      <c r="A8774" s="102" t="s">
        <v>3247</v>
      </c>
      <c r="B8774" s="102" t="s">
        <v>1100</v>
      </c>
      <c r="C8774" s="102" t="s">
        <v>1101</v>
      </c>
      <c r="D8774" s="191">
        <v>45784.0</v>
      </c>
      <c r="E8774" s="102" t="s">
        <v>472</v>
      </c>
      <c r="F8774" s="102" t="s">
        <v>472</v>
      </c>
    </row>
    <row r="8775" hidden="1">
      <c r="A8775" s="102" t="s">
        <v>3247</v>
      </c>
      <c r="B8775" s="102" t="s">
        <v>1058</v>
      </c>
      <c r="C8775" s="102" t="s">
        <v>1059</v>
      </c>
      <c r="D8775" s="191">
        <v>45784.0</v>
      </c>
      <c r="E8775" s="102" t="s">
        <v>472</v>
      </c>
      <c r="F8775" s="102" t="s">
        <v>472</v>
      </c>
    </row>
    <row r="8776" hidden="1">
      <c r="A8776" s="102" t="s">
        <v>3247</v>
      </c>
      <c r="B8776" s="102" t="s">
        <v>884</v>
      </c>
      <c r="C8776" s="102" t="s">
        <v>885</v>
      </c>
      <c r="D8776" s="191">
        <v>45784.0</v>
      </c>
      <c r="E8776" s="102" t="s">
        <v>472</v>
      </c>
      <c r="F8776" s="102" t="s">
        <v>472</v>
      </c>
    </row>
    <row r="8777" hidden="1">
      <c r="A8777" s="102" t="s">
        <v>3247</v>
      </c>
      <c r="B8777" s="102" t="s">
        <v>687</v>
      </c>
      <c r="C8777" s="102" t="s">
        <v>688</v>
      </c>
      <c r="D8777" s="191">
        <v>45784.0</v>
      </c>
      <c r="E8777" s="102" t="s">
        <v>472</v>
      </c>
      <c r="F8777" s="102" t="s">
        <v>472</v>
      </c>
    </row>
    <row r="8778" hidden="1">
      <c r="A8778" s="102" t="s">
        <v>3247</v>
      </c>
      <c r="B8778" s="102" t="s">
        <v>561</v>
      </c>
      <c r="C8778" s="102" t="s">
        <v>562</v>
      </c>
      <c r="D8778" s="191">
        <v>45784.0</v>
      </c>
      <c r="E8778" s="102" t="s">
        <v>472</v>
      </c>
      <c r="F8778" s="102" t="s">
        <v>472</v>
      </c>
    </row>
    <row r="8779" hidden="1">
      <c r="A8779" s="102" t="s">
        <v>3247</v>
      </c>
      <c r="B8779" s="102" t="s">
        <v>514</v>
      </c>
      <c r="C8779" s="102" t="s">
        <v>515</v>
      </c>
      <c r="D8779" s="191">
        <v>45784.0</v>
      </c>
      <c r="E8779" s="102" t="s">
        <v>472</v>
      </c>
      <c r="F8779" s="102" t="s">
        <v>472</v>
      </c>
    </row>
    <row r="8780" hidden="1">
      <c r="A8780" s="102" t="s">
        <v>3247</v>
      </c>
      <c r="B8780" s="102" t="s">
        <v>508</v>
      </c>
      <c r="C8780" s="102" t="s">
        <v>509</v>
      </c>
      <c r="D8780" s="191">
        <v>45784.0</v>
      </c>
      <c r="E8780" s="102" t="s">
        <v>472</v>
      </c>
      <c r="F8780" s="102" t="s">
        <v>472</v>
      </c>
    </row>
    <row r="8781" hidden="1">
      <c r="A8781" s="102" t="s">
        <v>3247</v>
      </c>
      <c r="B8781" s="102" t="s">
        <v>504</v>
      </c>
      <c r="C8781" s="102" t="s">
        <v>505</v>
      </c>
      <c r="D8781" s="191">
        <v>45784.0</v>
      </c>
      <c r="E8781" s="102" t="s">
        <v>472</v>
      </c>
      <c r="F8781" s="102" t="s">
        <v>472</v>
      </c>
    </row>
    <row r="8782" hidden="1">
      <c r="A8782" s="102" t="s">
        <v>3247</v>
      </c>
      <c r="B8782" s="102" t="s">
        <v>496</v>
      </c>
      <c r="C8782" s="102" t="s">
        <v>497</v>
      </c>
      <c r="D8782" s="191">
        <v>45784.0</v>
      </c>
      <c r="E8782" s="102" t="s">
        <v>472</v>
      </c>
      <c r="F8782" s="102" t="s">
        <v>472</v>
      </c>
    </row>
    <row r="8783" hidden="1">
      <c r="A8783" s="102" t="s">
        <v>3247</v>
      </c>
      <c r="B8783" s="102" t="s">
        <v>490</v>
      </c>
      <c r="C8783" s="102" t="s">
        <v>491</v>
      </c>
      <c r="D8783" s="191">
        <v>45784.0</v>
      </c>
      <c r="E8783" s="102" t="s">
        <v>472</v>
      </c>
      <c r="F8783" s="102" t="s">
        <v>472</v>
      </c>
    </row>
    <row r="8784" hidden="1">
      <c r="A8784" s="102" t="s">
        <v>3218</v>
      </c>
      <c r="B8784" s="102" t="s">
        <v>849</v>
      </c>
      <c r="C8784" s="102" t="s">
        <v>850</v>
      </c>
      <c r="D8784" s="191">
        <v>45815.0</v>
      </c>
      <c r="E8784" s="102" t="s">
        <v>306</v>
      </c>
      <c r="F8784" s="102" t="s">
        <v>306</v>
      </c>
    </row>
    <row r="8785" hidden="1">
      <c r="A8785" s="102" t="s">
        <v>3218</v>
      </c>
      <c r="B8785" s="102" t="s">
        <v>730</v>
      </c>
      <c r="C8785" s="102" t="s">
        <v>731</v>
      </c>
      <c r="D8785" s="191">
        <v>45815.0</v>
      </c>
      <c r="E8785" s="102" t="s">
        <v>306</v>
      </c>
      <c r="F8785" s="102" t="s">
        <v>306</v>
      </c>
    </row>
    <row r="8786" hidden="1">
      <c r="A8786" s="102" t="s">
        <v>3218</v>
      </c>
      <c r="B8786" s="102" t="s">
        <v>264</v>
      </c>
      <c r="C8786" s="102" t="s">
        <v>265</v>
      </c>
      <c r="D8786" s="191">
        <v>45815.0</v>
      </c>
      <c r="E8786" s="102" t="s">
        <v>232</v>
      </c>
      <c r="F8786" s="102" t="s">
        <v>306</v>
      </c>
    </row>
    <row r="8787" hidden="1">
      <c r="A8787" s="102" t="s">
        <v>3299</v>
      </c>
      <c r="B8787" s="102" t="s">
        <v>981</v>
      </c>
      <c r="C8787" s="102" t="s">
        <v>982</v>
      </c>
      <c r="D8787" s="191">
        <v>45815.0</v>
      </c>
      <c r="E8787" s="102" t="s">
        <v>114</v>
      </c>
      <c r="F8787" s="102" t="s">
        <v>114</v>
      </c>
    </row>
    <row r="8788" hidden="1">
      <c r="A8788" s="102" t="s">
        <v>3299</v>
      </c>
      <c r="B8788" s="102" t="s">
        <v>974</v>
      </c>
      <c r="C8788" s="102" t="s">
        <v>975</v>
      </c>
      <c r="D8788" s="191">
        <v>45815.0</v>
      </c>
      <c r="E8788" s="102" t="s">
        <v>114</v>
      </c>
      <c r="F8788" s="102" t="s">
        <v>114</v>
      </c>
    </row>
    <row r="8789" hidden="1">
      <c r="A8789" s="102" t="s">
        <v>3299</v>
      </c>
      <c r="B8789" s="102" t="s">
        <v>961</v>
      </c>
      <c r="C8789" s="102" t="s">
        <v>962</v>
      </c>
      <c r="D8789" s="191">
        <v>45815.0</v>
      </c>
      <c r="E8789" s="102" t="s">
        <v>114</v>
      </c>
      <c r="F8789" s="102" t="s">
        <v>114</v>
      </c>
    </row>
    <row r="8790" hidden="1">
      <c r="A8790" s="102" t="s">
        <v>3299</v>
      </c>
      <c r="B8790" s="102" t="s">
        <v>952</v>
      </c>
      <c r="C8790" s="102" t="s">
        <v>953</v>
      </c>
      <c r="D8790" s="191">
        <v>45815.0</v>
      </c>
      <c r="E8790" s="102" t="s">
        <v>114</v>
      </c>
      <c r="F8790" s="102" t="s">
        <v>114</v>
      </c>
    </row>
    <row r="8791" hidden="1">
      <c r="A8791" s="102" t="s">
        <v>3299</v>
      </c>
      <c r="B8791" s="102" t="s">
        <v>126</v>
      </c>
      <c r="C8791" s="102" t="s">
        <v>127</v>
      </c>
      <c r="D8791" s="191">
        <v>45815.0</v>
      </c>
      <c r="E8791" s="102" t="s">
        <v>114</v>
      </c>
      <c r="F8791" s="102" t="s">
        <v>114</v>
      </c>
    </row>
    <row r="8792" hidden="1">
      <c r="A8792" s="102" t="s">
        <v>3176</v>
      </c>
      <c r="B8792" s="102" t="s">
        <v>1114</v>
      </c>
      <c r="C8792" s="102" t="s">
        <v>1115</v>
      </c>
      <c r="D8792" s="191">
        <v>45815.0</v>
      </c>
      <c r="E8792" s="102" t="s">
        <v>225</v>
      </c>
      <c r="F8792" s="102" t="s">
        <v>225</v>
      </c>
    </row>
    <row r="8793" hidden="1">
      <c r="A8793" s="102" t="s">
        <v>3176</v>
      </c>
      <c r="B8793" s="102" t="s">
        <v>1000</v>
      </c>
      <c r="C8793" s="102" t="s">
        <v>1001</v>
      </c>
      <c r="D8793" s="191">
        <v>45815.0</v>
      </c>
      <c r="E8793" s="102" t="s">
        <v>225</v>
      </c>
      <c r="F8793" s="102" t="s">
        <v>225</v>
      </c>
    </row>
    <row r="8794" hidden="1">
      <c r="A8794" s="102" t="s">
        <v>3176</v>
      </c>
      <c r="B8794" s="102" t="s">
        <v>929</v>
      </c>
      <c r="C8794" s="102" t="s">
        <v>930</v>
      </c>
      <c r="D8794" s="191">
        <v>45815.0</v>
      </c>
      <c r="E8794" s="102" t="s">
        <v>225</v>
      </c>
      <c r="F8794" s="102" t="s">
        <v>225</v>
      </c>
    </row>
    <row r="8795" hidden="1">
      <c r="A8795" s="102" t="s">
        <v>3176</v>
      </c>
      <c r="B8795" s="102" t="s">
        <v>870</v>
      </c>
      <c r="C8795" s="102" t="s">
        <v>871</v>
      </c>
      <c r="D8795" s="191">
        <v>45815.0</v>
      </c>
      <c r="E8795" s="102" t="s">
        <v>225</v>
      </c>
      <c r="F8795" s="102" t="s">
        <v>225</v>
      </c>
    </row>
    <row r="8796" hidden="1">
      <c r="A8796" s="102" t="s">
        <v>3176</v>
      </c>
      <c r="B8796" s="102" t="s">
        <v>866</v>
      </c>
      <c r="C8796" s="102" t="s">
        <v>867</v>
      </c>
      <c r="D8796" s="191">
        <v>45815.0</v>
      </c>
      <c r="E8796" s="102" t="s">
        <v>225</v>
      </c>
      <c r="F8796" s="102" t="s">
        <v>225</v>
      </c>
    </row>
    <row r="8797" hidden="1">
      <c r="A8797" s="102" t="s">
        <v>3176</v>
      </c>
      <c r="B8797" s="102" t="s">
        <v>373</v>
      </c>
      <c r="C8797" s="102" t="s">
        <v>374</v>
      </c>
      <c r="D8797" s="191">
        <v>45815.0</v>
      </c>
      <c r="E8797" s="102" t="s">
        <v>225</v>
      </c>
      <c r="F8797" s="102" t="s">
        <v>225</v>
      </c>
    </row>
    <row r="8798" hidden="1">
      <c r="A8798" s="102" t="s">
        <v>3176</v>
      </c>
      <c r="B8798" s="102" t="s">
        <v>369</v>
      </c>
      <c r="C8798" s="102" t="s">
        <v>39</v>
      </c>
      <c r="D8798" s="191">
        <v>45815.0</v>
      </c>
      <c r="E8798" s="102" t="s">
        <v>225</v>
      </c>
      <c r="F8798" s="102" t="s">
        <v>225</v>
      </c>
    </row>
    <row r="8799" hidden="1">
      <c r="A8799" s="102" t="s">
        <v>3176</v>
      </c>
      <c r="B8799" s="102" t="s">
        <v>361</v>
      </c>
      <c r="C8799" s="102" t="s">
        <v>362</v>
      </c>
      <c r="D8799" s="191">
        <v>45815.0</v>
      </c>
      <c r="E8799" s="102" t="s">
        <v>225</v>
      </c>
      <c r="F8799" s="102" t="s">
        <v>225</v>
      </c>
    </row>
    <row r="8800" hidden="1">
      <c r="A8800" s="102" t="s">
        <v>3176</v>
      </c>
      <c r="B8800" s="102" t="s">
        <v>357</v>
      </c>
      <c r="C8800" s="102" t="s">
        <v>358</v>
      </c>
      <c r="D8800" s="191">
        <v>45815.0</v>
      </c>
      <c r="E8800" s="102" t="s">
        <v>225</v>
      </c>
      <c r="F8800" s="102" t="s">
        <v>225</v>
      </c>
    </row>
    <row r="8801" hidden="1">
      <c r="A8801" s="102" t="s">
        <v>3176</v>
      </c>
      <c r="B8801" s="102" t="s">
        <v>243</v>
      </c>
      <c r="C8801" s="102" t="s">
        <v>244</v>
      </c>
      <c r="D8801" s="191">
        <v>45815.0</v>
      </c>
      <c r="E8801" s="102" t="s">
        <v>225</v>
      </c>
      <c r="F8801" s="102" t="s">
        <v>225</v>
      </c>
    </row>
    <row r="8802" hidden="1">
      <c r="A8802" s="102" t="s">
        <v>3176</v>
      </c>
      <c r="B8802" s="102" t="s">
        <v>240</v>
      </c>
      <c r="C8802" s="102" t="s">
        <v>241</v>
      </c>
      <c r="D8802" s="191">
        <v>45815.0</v>
      </c>
      <c r="E8802" s="102" t="s">
        <v>225</v>
      </c>
      <c r="F8802" s="102" t="s">
        <v>225</v>
      </c>
    </row>
    <row r="8803" hidden="1">
      <c r="A8803" s="102" t="s">
        <v>3307</v>
      </c>
      <c r="B8803" s="102" t="s">
        <v>783</v>
      </c>
      <c r="C8803" s="102" t="s">
        <v>784</v>
      </c>
      <c r="D8803" s="191">
        <v>45815.0</v>
      </c>
      <c r="E8803" s="102" t="s">
        <v>50</v>
      </c>
      <c r="F8803" s="102" t="s">
        <v>50</v>
      </c>
    </row>
    <row r="8804" hidden="1">
      <c r="A8804" s="102" t="s">
        <v>3307</v>
      </c>
      <c r="B8804" s="102" t="s">
        <v>665</v>
      </c>
      <c r="C8804" s="102" t="s">
        <v>666</v>
      </c>
      <c r="D8804" s="191">
        <v>45815.0</v>
      </c>
      <c r="E8804" s="102" t="s">
        <v>50</v>
      </c>
      <c r="F8804" s="102" t="s">
        <v>50</v>
      </c>
    </row>
    <row r="8805" hidden="1">
      <c r="A8805" s="102" t="s">
        <v>3307</v>
      </c>
      <c r="B8805" s="102" t="s">
        <v>183</v>
      </c>
      <c r="C8805" s="102" t="s">
        <v>184</v>
      </c>
      <c r="D8805" s="191">
        <v>45815.0</v>
      </c>
      <c r="E8805" s="102" t="s">
        <v>50</v>
      </c>
      <c r="F8805" s="102" t="s">
        <v>50</v>
      </c>
    </row>
    <row r="8806" hidden="1">
      <c r="A8806" s="102" t="s">
        <v>3307</v>
      </c>
      <c r="B8806" s="102" t="s">
        <v>174</v>
      </c>
      <c r="C8806" s="102" t="s">
        <v>175</v>
      </c>
      <c r="D8806" s="191">
        <v>45815.0</v>
      </c>
      <c r="E8806" s="102" t="s">
        <v>50</v>
      </c>
      <c r="F8806" s="102" t="s">
        <v>50</v>
      </c>
    </row>
    <row r="8807" hidden="1">
      <c r="A8807" s="102" t="s">
        <v>3307</v>
      </c>
      <c r="B8807" s="102" t="s">
        <v>171</v>
      </c>
      <c r="C8807" s="102" t="s">
        <v>172</v>
      </c>
      <c r="D8807" s="191">
        <v>45815.0</v>
      </c>
      <c r="E8807" s="102" t="s">
        <v>50</v>
      </c>
      <c r="F8807" s="102" t="s">
        <v>50</v>
      </c>
    </row>
    <row r="8808" hidden="1">
      <c r="A8808" s="102" t="s">
        <v>3307</v>
      </c>
      <c r="B8808" s="102" t="s">
        <v>48</v>
      </c>
      <c r="C8808" s="102" t="s">
        <v>49</v>
      </c>
      <c r="D8808" s="191">
        <v>45815.0</v>
      </c>
      <c r="E8808" s="102" t="s">
        <v>50</v>
      </c>
      <c r="F8808" s="102" t="s">
        <v>50</v>
      </c>
    </row>
    <row r="8809" hidden="1">
      <c r="A8809" s="102" t="s">
        <v>3196</v>
      </c>
      <c r="B8809" s="102" t="s">
        <v>1111</v>
      </c>
      <c r="C8809" s="102" t="s">
        <v>1112</v>
      </c>
      <c r="D8809" s="191">
        <v>45815.0</v>
      </c>
      <c r="E8809" s="102" t="s">
        <v>232</v>
      </c>
      <c r="F8809" s="102" t="s">
        <v>232</v>
      </c>
    </row>
    <row r="8810" hidden="1">
      <c r="A8810" s="102" t="s">
        <v>3196</v>
      </c>
      <c r="B8810" s="102" t="s">
        <v>1070</v>
      </c>
      <c r="C8810" s="102" t="s">
        <v>1071</v>
      </c>
      <c r="D8810" s="191">
        <v>45815.0</v>
      </c>
      <c r="E8810" s="102" t="s">
        <v>232</v>
      </c>
      <c r="F8810" s="102" t="s">
        <v>232</v>
      </c>
    </row>
    <row r="8811" hidden="1">
      <c r="A8811" s="102" t="s">
        <v>3196</v>
      </c>
      <c r="B8811" s="102" t="s">
        <v>1056</v>
      </c>
      <c r="C8811" s="102" t="s">
        <v>1057</v>
      </c>
      <c r="D8811" s="191">
        <v>45815.0</v>
      </c>
      <c r="E8811" s="102" t="s">
        <v>232</v>
      </c>
      <c r="F8811" s="102" t="s">
        <v>232</v>
      </c>
    </row>
    <row r="8812" hidden="1">
      <c r="A8812" s="102" t="s">
        <v>3196</v>
      </c>
      <c r="B8812" s="102" t="s">
        <v>1037</v>
      </c>
      <c r="C8812" s="102" t="s">
        <v>1038</v>
      </c>
      <c r="D8812" s="191">
        <v>45815.0</v>
      </c>
      <c r="E8812" s="102" t="s">
        <v>232</v>
      </c>
      <c r="F8812" s="102" t="s">
        <v>232</v>
      </c>
    </row>
    <row r="8813" hidden="1">
      <c r="A8813" s="102" t="s">
        <v>3196</v>
      </c>
      <c r="B8813" s="102" t="s">
        <v>913</v>
      </c>
      <c r="C8813" s="102" t="s">
        <v>914</v>
      </c>
      <c r="D8813" s="191">
        <v>45815.0</v>
      </c>
      <c r="E8813" s="102" t="s">
        <v>232</v>
      </c>
      <c r="F8813" s="102" t="s">
        <v>232</v>
      </c>
    </row>
    <row r="8814" hidden="1">
      <c r="A8814" s="102" t="s">
        <v>3196</v>
      </c>
      <c r="B8814" s="102" t="s">
        <v>415</v>
      </c>
      <c r="C8814" s="102" t="s">
        <v>416</v>
      </c>
      <c r="D8814" s="191">
        <v>45815.0</v>
      </c>
      <c r="E8814" s="102" t="s">
        <v>306</v>
      </c>
      <c r="F8814" s="102" t="s">
        <v>232</v>
      </c>
    </row>
    <row r="8815" hidden="1">
      <c r="A8815" s="102" t="s">
        <v>3196</v>
      </c>
      <c r="B8815" s="102" t="s">
        <v>408</v>
      </c>
      <c r="C8815" s="102" t="s">
        <v>409</v>
      </c>
      <c r="D8815" s="172">
        <v>45815.0</v>
      </c>
      <c r="E8815" s="102" t="s">
        <v>306</v>
      </c>
      <c r="F8815" s="102" t="s">
        <v>232</v>
      </c>
    </row>
    <row r="8816" hidden="1">
      <c r="A8816" s="102" t="s">
        <v>3196</v>
      </c>
      <c r="B8816" s="102" t="s">
        <v>323</v>
      </c>
      <c r="C8816" s="102" t="s">
        <v>324</v>
      </c>
      <c r="D8816" s="191">
        <v>45815.0</v>
      </c>
      <c r="E8816" s="102" t="s">
        <v>232</v>
      </c>
      <c r="F8816" s="102" t="s">
        <v>232</v>
      </c>
    </row>
    <row r="8817" hidden="1">
      <c r="A8817" s="102" t="s">
        <v>3196</v>
      </c>
      <c r="B8817" s="102" t="s">
        <v>315</v>
      </c>
      <c r="C8817" s="102" t="s">
        <v>316</v>
      </c>
      <c r="D8817" s="191">
        <v>45815.0</v>
      </c>
      <c r="E8817" s="102" t="s">
        <v>232</v>
      </c>
      <c r="F8817" s="102" t="s">
        <v>232</v>
      </c>
    </row>
    <row r="8818" hidden="1">
      <c r="A8818" s="102" t="s">
        <v>3196</v>
      </c>
      <c r="B8818" s="102" t="s">
        <v>304</v>
      </c>
      <c r="C8818" s="102" t="s">
        <v>305</v>
      </c>
      <c r="D8818" s="191">
        <v>45815.0</v>
      </c>
      <c r="E8818" s="102" t="s">
        <v>232</v>
      </c>
      <c r="F8818" s="102" t="s">
        <v>232</v>
      </c>
    </row>
    <row r="8819" hidden="1">
      <c r="A8819" s="102" t="s">
        <v>3196</v>
      </c>
      <c r="B8819" s="102" t="s">
        <v>301</v>
      </c>
      <c r="C8819" s="102" t="s">
        <v>302</v>
      </c>
      <c r="D8819" s="191">
        <v>45815.0</v>
      </c>
      <c r="E8819" s="102" t="s">
        <v>232</v>
      </c>
      <c r="F8819" s="102" t="s">
        <v>232</v>
      </c>
    </row>
    <row r="8820" hidden="1">
      <c r="A8820" s="102" t="s">
        <v>3196</v>
      </c>
      <c r="B8820" s="102" t="s">
        <v>298</v>
      </c>
      <c r="C8820" s="102" t="s">
        <v>299</v>
      </c>
      <c r="D8820" s="191">
        <v>45815.0</v>
      </c>
      <c r="E8820" s="102" t="s">
        <v>232</v>
      </c>
      <c r="F8820" s="102" t="s">
        <v>232</v>
      </c>
    </row>
    <row r="8821" hidden="1">
      <c r="A8821" s="102" t="s">
        <v>3196</v>
      </c>
      <c r="B8821" s="102" t="s">
        <v>271</v>
      </c>
      <c r="C8821" s="102" t="s">
        <v>272</v>
      </c>
      <c r="D8821" s="191">
        <v>45815.0</v>
      </c>
      <c r="E8821" s="102" t="s">
        <v>232</v>
      </c>
      <c r="F8821" s="102" t="s">
        <v>232</v>
      </c>
    </row>
    <row r="8822" hidden="1">
      <c r="A8822" s="102" t="s">
        <v>3196</v>
      </c>
      <c r="B8822" s="102" t="s">
        <v>252</v>
      </c>
      <c r="C8822" s="102" t="s">
        <v>253</v>
      </c>
      <c r="D8822" s="191">
        <v>45815.0</v>
      </c>
      <c r="E8822" s="102" t="s">
        <v>232</v>
      </c>
      <c r="F8822" s="102" t="s">
        <v>232</v>
      </c>
    </row>
    <row r="8823" hidden="1">
      <c r="A8823" s="102" t="s">
        <v>3196</v>
      </c>
      <c r="B8823" s="102" t="s">
        <v>230</v>
      </c>
      <c r="C8823" s="102" t="s">
        <v>231</v>
      </c>
      <c r="D8823" s="172">
        <v>45815.0</v>
      </c>
      <c r="E8823" s="102" t="s">
        <v>232</v>
      </c>
      <c r="F8823" s="102" t="s">
        <v>232</v>
      </c>
    </row>
    <row r="8824" hidden="1">
      <c r="A8824" s="102" t="s">
        <v>3248</v>
      </c>
      <c r="B8824" s="102" t="s">
        <v>1100</v>
      </c>
      <c r="C8824" s="102" t="s">
        <v>1101</v>
      </c>
      <c r="D8824" s="191">
        <v>45815.0</v>
      </c>
      <c r="E8824" s="102" t="s">
        <v>472</v>
      </c>
      <c r="F8824" s="102" t="s">
        <v>472</v>
      </c>
    </row>
    <row r="8825" hidden="1">
      <c r="A8825" s="102" t="s">
        <v>3248</v>
      </c>
      <c r="B8825" s="102" t="s">
        <v>1058</v>
      </c>
      <c r="C8825" s="102" t="s">
        <v>1059</v>
      </c>
      <c r="D8825" s="191">
        <v>45815.0</v>
      </c>
      <c r="E8825" s="102" t="s">
        <v>472</v>
      </c>
      <c r="F8825" s="102" t="s">
        <v>472</v>
      </c>
    </row>
    <row r="8826" hidden="1">
      <c r="A8826" s="102" t="s">
        <v>3248</v>
      </c>
      <c r="B8826" s="102" t="s">
        <v>884</v>
      </c>
      <c r="C8826" s="102" t="s">
        <v>885</v>
      </c>
      <c r="D8826" s="191">
        <v>45815.0</v>
      </c>
      <c r="E8826" s="102" t="s">
        <v>472</v>
      </c>
      <c r="F8826" s="102" t="s">
        <v>472</v>
      </c>
    </row>
    <row r="8827" hidden="1">
      <c r="A8827" s="102" t="s">
        <v>3248</v>
      </c>
      <c r="B8827" s="102" t="s">
        <v>707</v>
      </c>
      <c r="C8827" s="102" t="s">
        <v>708</v>
      </c>
      <c r="D8827" s="191">
        <v>45815.0</v>
      </c>
      <c r="E8827" s="102" t="s">
        <v>472</v>
      </c>
      <c r="F8827" s="102" t="s">
        <v>472</v>
      </c>
    </row>
    <row r="8828" hidden="1">
      <c r="A8828" s="102" t="s">
        <v>3248</v>
      </c>
      <c r="B8828" s="102" t="s">
        <v>687</v>
      </c>
      <c r="C8828" s="102" t="s">
        <v>688</v>
      </c>
      <c r="D8828" s="191">
        <v>45815.0</v>
      </c>
      <c r="E8828" s="102" t="s">
        <v>472</v>
      </c>
      <c r="F8828" s="102" t="s">
        <v>472</v>
      </c>
    </row>
    <row r="8829" hidden="1">
      <c r="A8829" s="102" t="s">
        <v>3248</v>
      </c>
      <c r="B8829" s="102" t="s">
        <v>561</v>
      </c>
      <c r="C8829" s="102" t="s">
        <v>562</v>
      </c>
      <c r="D8829" s="191">
        <v>45815.0</v>
      </c>
      <c r="E8829" s="102" t="s">
        <v>472</v>
      </c>
      <c r="F8829" s="102" t="s">
        <v>472</v>
      </c>
    </row>
    <row r="8830" hidden="1">
      <c r="A8830" s="102" t="s">
        <v>3248</v>
      </c>
      <c r="B8830" s="102" t="s">
        <v>514</v>
      </c>
      <c r="C8830" s="102" t="s">
        <v>515</v>
      </c>
      <c r="D8830" s="191">
        <v>45815.0</v>
      </c>
      <c r="E8830" s="102" t="s">
        <v>472</v>
      </c>
      <c r="F8830" s="102" t="s">
        <v>472</v>
      </c>
    </row>
    <row r="8831" hidden="1">
      <c r="A8831" s="102" t="s">
        <v>3248</v>
      </c>
      <c r="B8831" s="102" t="s">
        <v>508</v>
      </c>
      <c r="C8831" s="102" t="s">
        <v>509</v>
      </c>
      <c r="D8831" s="191">
        <v>45815.0</v>
      </c>
      <c r="E8831" s="102" t="s">
        <v>472</v>
      </c>
      <c r="F8831" s="102" t="s">
        <v>472</v>
      </c>
    </row>
    <row r="8832" hidden="1">
      <c r="A8832" s="102" t="s">
        <v>3248</v>
      </c>
      <c r="B8832" s="102" t="s">
        <v>504</v>
      </c>
      <c r="C8832" s="102" t="s">
        <v>505</v>
      </c>
      <c r="D8832" s="191">
        <v>45815.0</v>
      </c>
      <c r="E8832" s="102" t="s">
        <v>472</v>
      </c>
      <c r="F8832" s="102" t="s">
        <v>472</v>
      </c>
    </row>
    <row r="8833" hidden="1">
      <c r="A8833" s="102" t="s">
        <v>3248</v>
      </c>
      <c r="B8833" s="102" t="s">
        <v>496</v>
      </c>
      <c r="C8833" s="102" t="s">
        <v>497</v>
      </c>
      <c r="D8833" s="191">
        <v>45815.0</v>
      </c>
      <c r="E8833" s="102" t="s">
        <v>472</v>
      </c>
      <c r="F8833" s="102" t="s">
        <v>472</v>
      </c>
    </row>
    <row r="8834" hidden="1">
      <c r="A8834" s="102" t="s">
        <v>3248</v>
      </c>
      <c r="B8834" s="102" t="s">
        <v>490</v>
      </c>
      <c r="C8834" s="102" t="s">
        <v>491</v>
      </c>
      <c r="D8834" s="191">
        <v>45815.0</v>
      </c>
      <c r="E8834" s="102" t="s">
        <v>472</v>
      </c>
      <c r="F8834" s="102" t="s">
        <v>472</v>
      </c>
    </row>
    <row r="8835" hidden="1">
      <c r="A8835" s="102" t="s">
        <v>3177</v>
      </c>
      <c r="B8835" s="102" t="s">
        <v>1114</v>
      </c>
      <c r="C8835" s="102" t="s">
        <v>1115</v>
      </c>
      <c r="D8835" s="191">
        <v>45845.0</v>
      </c>
      <c r="E8835" s="102" t="s">
        <v>225</v>
      </c>
      <c r="F8835" s="102" t="s">
        <v>225</v>
      </c>
    </row>
    <row r="8836" hidden="1">
      <c r="A8836" s="102" t="s">
        <v>3177</v>
      </c>
      <c r="B8836" s="102" t="s">
        <v>870</v>
      </c>
      <c r="C8836" s="102" t="s">
        <v>871</v>
      </c>
      <c r="D8836" s="191">
        <v>45845.0</v>
      </c>
      <c r="E8836" s="102" t="s">
        <v>225</v>
      </c>
      <c r="F8836" s="102" t="s">
        <v>225</v>
      </c>
    </row>
    <row r="8837" hidden="1">
      <c r="A8837" s="102" t="s">
        <v>3177</v>
      </c>
      <c r="B8837" s="102" t="s">
        <v>361</v>
      </c>
      <c r="C8837" s="102" t="s">
        <v>362</v>
      </c>
      <c r="D8837" s="191">
        <v>45845.0</v>
      </c>
      <c r="E8837" s="102" t="s">
        <v>225</v>
      </c>
      <c r="F8837" s="102" t="s">
        <v>225</v>
      </c>
    </row>
    <row r="8838" hidden="1">
      <c r="A8838" s="102" t="s">
        <v>3177</v>
      </c>
      <c r="B8838" s="102" t="s">
        <v>357</v>
      </c>
      <c r="C8838" s="102" t="s">
        <v>358</v>
      </c>
      <c r="D8838" s="191">
        <v>45845.0</v>
      </c>
      <c r="E8838" s="102" t="s">
        <v>225</v>
      </c>
      <c r="F8838" s="102" t="s">
        <v>225</v>
      </c>
    </row>
    <row r="8839" hidden="1">
      <c r="A8839" s="102" t="s">
        <v>3177</v>
      </c>
      <c r="B8839" s="102" t="s">
        <v>246</v>
      </c>
      <c r="C8839" s="102" t="s">
        <v>130</v>
      </c>
      <c r="D8839" s="191">
        <v>45845.0</v>
      </c>
      <c r="E8839" s="102" t="s">
        <v>225</v>
      </c>
      <c r="F8839" s="102" t="s">
        <v>225</v>
      </c>
    </row>
    <row r="8840" hidden="1">
      <c r="A8840" s="102" t="s">
        <v>3177</v>
      </c>
      <c r="B8840" s="102" t="s">
        <v>240</v>
      </c>
      <c r="C8840" s="102" t="s">
        <v>241</v>
      </c>
      <c r="D8840" s="191">
        <v>45845.0</v>
      </c>
      <c r="E8840" s="102" t="s">
        <v>225</v>
      </c>
      <c r="F8840" s="102" t="s">
        <v>225</v>
      </c>
    </row>
    <row r="8841" hidden="1">
      <c r="A8841" s="102" t="s">
        <v>3268</v>
      </c>
      <c r="B8841" s="102" t="s">
        <v>1068</v>
      </c>
      <c r="C8841" s="102" t="s">
        <v>1069</v>
      </c>
      <c r="D8841" s="191">
        <v>45845.0</v>
      </c>
      <c r="E8841" s="102" t="s">
        <v>141</v>
      </c>
      <c r="F8841" s="102" t="s">
        <v>141</v>
      </c>
    </row>
    <row r="8842" hidden="1">
      <c r="A8842" s="102" t="s">
        <v>3268</v>
      </c>
      <c r="B8842" s="102" t="s">
        <v>1039</v>
      </c>
      <c r="C8842" s="102" t="s">
        <v>1040</v>
      </c>
      <c r="D8842" s="191">
        <v>45845.0</v>
      </c>
      <c r="E8842" s="102" t="s">
        <v>141</v>
      </c>
      <c r="F8842" s="102" t="s">
        <v>141</v>
      </c>
    </row>
    <row r="8843" hidden="1">
      <c r="A8843" s="102" t="s">
        <v>3268</v>
      </c>
      <c r="B8843" s="102" t="s">
        <v>984</v>
      </c>
      <c r="C8843" s="102" t="s">
        <v>985</v>
      </c>
      <c r="D8843" s="191">
        <v>45845.0</v>
      </c>
      <c r="E8843" s="102" t="s">
        <v>141</v>
      </c>
      <c r="F8843" s="102" t="s">
        <v>141</v>
      </c>
    </row>
    <row r="8844" hidden="1">
      <c r="A8844" s="102" t="s">
        <v>3268</v>
      </c>
      <c r="B8844" s="102" t="s">
        <v>768</v>
      </c>
      <c r="C8844" s="102" t="s">
        <v>769</v>
      </c>
      <c r="D8844" s="191">
        <v>45845.0</v>
      </c>
      <c r="E8844" s="102" t="s">
        <v>141</v>
      </c>
      <c r="F8844" s="102" t="s">
        <v>141</v>
      </c>
    </row>
    <row r="8845" hidden="1">
      <c r="A8845" s="102" t="s">
        <v>3268</v>
      </c>
      <c r="B8845" s="102" t="s">
        <v>719</v>
      </c>
      <c r="C8845" s="102" t="s">
        <v>720</v>
      </c>
      <c r="D8845" s="191">
        <v>45845.0</v>
      </c>
      <c r="E8845" s="102" t="s">
        <v>141</v>
      </c>
      <c r="F8845" s="102" t="s">
        <v>141</v>
      </c>
    </row>
    <row r="8846" hidden="1">
      <c r="A8846" s="102" t="s">
        <v>3268</v>
      </c>
      <c r="B8846" s="102" t="s">
        <v>147</v>
      </c>
      <c r="C8846" s="102" t="s">
        <v>148</v>
      </c>
      <c r="D8846" s="191">
        <v>45845.0</v>
      </c>
      <c r="E8846" s="102" t="s">
        <v>141</v>
      </c>
      <c r="F8846" s="102" t="s">
        <v>141</v>
      </c>
    </row>
    <row r="8847" hidden="1">
      <c r="A8847" s="102" t="s">
        <v>3278</v>
      </c>
      <c r="B8847" s="102" t="s">
        <v>987</v>
      </c>
      <c r="C8847" s="102" t="s">
        <v>988</v>
      </c>
      <c r="D8847" s="191">
        <v>45845.0</v>
      </c>
      <c r="E8847" s="102" t="s">
        <v>27</v>
      </c>
      <c r="F8847" s="102" t="s">
        <v>27</v>
      </c>
    </row>
    <row r="8848" hidden="1">
      <c r="A8848" s="102" t="s">
        <v>3278</v>
      </c>
      <c r="B8848" s="102" t="s">
        <v>946</v>
      </c>
      <c r="C8848" s="102" t="s">
        <v>947</v>
      </c>
      <c r="D8848" s="191">
        <v>45845.0</v>
      </c>
      <c r="E8848" s="102" t="s">
        <v>27</v>
      </c>
      <c r="F8848" s="102" t="s">
        <v>27</v>
      </c>
    </row>
    <row r="8849" hidden="1">
      <c r="A8849" s="102" t="s">
        <v>3278</v>
      </c>
      <c r="B8849" s="102" t="s">
        <v>943</v>
      </c>
      <c r="C8849" s="102" t="s">
        <v>944</v>
      </c>
      <c r="D8849" s="191">
        <v>45845.0</v>
      </c>
      <c r="E8849" s="102" t="s">
        <v>27</v>
      </c>
      <c r="F8849" s="102" t="s">
        <v>27</v>
      </c>
    </row>
    <row r="8850" hidden="1">
      <c r="A8850" s="102" t="s">
        <v>3278</v>
      </c>
      <c r="B8850" s="102" t="s">
        <v>799</v>
      </c>
      <c r="C8850" s="102" t="s">
        <v>800</v>
      </c>
      <c r="D8850" s="192">
        <v>45845.0</v>
      </c>
      <c r="E8850" s="102" t="s">
        <v>27</v>
      </c>
      <c r="F8850" s="102" t="s">
        <v>27</v>
      </c>
    </row>
    <row r="8851" hidden="1">
      <c r="A8851" s="102" t="s">
        <v>3278</v>
      </c>
      <c r="B8851" s="102" t="s">
        <v>338</v>
      </c>
      <c r="C8851" s="102" t="s">
        <v>339</v>
      </c>
      <c r="D8851" s="191">
        <v>45845.0</v>
      </c>
      <c r="E8851" s="102" t="s">
        <v>27</v>
      </c>
      <c r="F8851" s="102" t="s">
        <v>27</v>
      </c>
    </row>
    <row r="8852" hidden="1">
      <c r="A8852" s="102" t="s">
        <v>3278</v>
      </c>
      <c r="B8852" s="102" t="s">
        <v>57</v>
      </c>
      <c r="C8852" s="102" t="s">
        <v>58</v>
      </c>
      <c r="D8852" s="191">
        <v>45845.0</v>
      </c>
      <c r="E8852" s="102" t="s">
        <v>27</v>
      </c>
      <c r="F8852" s="102" t="s">
        <v>27</v>
      </c>
    </row>
    <row r="8853" hidden="1">
      <c r="A8853" s="102" t="s">
        <v>3278</v>
      </c>
      <c r="B8853" s="102" t="s">
        <v>53</v>
      </c>
      <c r="C8853" s="102" t="s">
        <v>54</v>
      </c>
      <c r="D8853" s="191">
        <v>45845.0</v>
      </c>
      <c r="E8853" s="102" t="s">
        <v>27</v>
      </c>
      <c r="F8853" s="102" t="s">
        <v>27</v>
      </c>
    </row>
    <row r="8854" hidden="1">
      <c r="A8854" s="102" t="s">
        <v>3278</v>
      </c>
      <c r="B8854" s="102" t="s">
        <v>43</v>
      </c>
      <c r="C8854" s="102" t="s">
        <v>44</v>
      </c>
      <c r="D8854" s="191">
        <v>45845.0</v>
      </c>
      <c r="E8854" s="102" t="s">
        <v>27</v>
      </c>
      <c r="F8854" s="102" t="s">
        <v>27</v>
      </c>
    </row>
    <row r="8855" hidden="1">
      <c r="A8855" s="102" t="s">
        <v>3278</v>
      </c>
      <c r="B8855" s="102" t="s">
        <v>31</v>
      </c>
      <c r="C8855" s="102" t="s">
        <v>32</v>
      </c>
      <c r="D8855" s="191">
        <v>45845.0</v>
      </c>
      <c r="E8855" s="102" t="s">
        <v>27</v>
      </c>
      <c r="F8855" s="102" t="s">
        <v>27</v>
      </c>
    </row>
    <row r="8856" hidden="1">
      <c r="A8856" s="102" t="s">
        <v>3219</v>
      </c>
      <c r="B8856" s="102" t="s">
        <v>1120</v>
      </c>
      <c r="C8856" s="102" t="s">
        <v>1121</v>
      </c>
      <c r="D8856" s="191">
        <v>45876.0</v>
      </c>
      <c r="E8856" s="102" t="s">
        <v>306</v>
      </c>
      <c r="F8856" s="102" t="s">
        <v>306</v>
      </c>
    </row>
    <row r="8857" hidden="1">
      <c r="A8857" s="102" t="s">
        <v>3219</v>
      </c>
      <c r="B8857" s="102" t="s">
        <v>849</v>
      </c>
      <c r="C8857" s="102" t="s">
        <v>850</v>
      </c>
      <c r="D8857" s="191">
        <v>45876.0</v>
      </c>
      <c r="E8857" s="102" t="s">
        <v>306</v>
      </c>
      <c r="F8857" s="102" t="s">
        <v>306</v>
      </c>
    </row>
    <row r="8858" hidden="1">
      <c r="A8858" s="102" t="s">
        <v>3219</v>
      </c>
      <c r="B8858" s="102" t="s">
        <v>730</v>
      </c>
      <c r="C8858" s="102" t="s">
        <v>731</v>
      </c>
      <c r="D8858" s="191">
        <v>45876.0</v>
      </c>
      <c r="E8858" s="102" t="s">
        <v>306</v>
      </c>
      <c r="F8858" s="102" t="s">
        <v>306</v>
      </c>
    </row>
    <row r="8859" hidden="1">
      <c r="A8859" s="102" t="s">
        <v>3219</v>
      </c>
      <c r="B8859" s="102" t="s">
        <v>681</v>
      </c>
      <c r="C8859" s="102" t="s">
        <v>682</v>
      </c>
      <c r="D8859" s="191">
        <v>45876.0</v>
      </c>
      <c r="E8859" s="102" t="s">
        <v>306</v>
      </c>
      <c r="F8859" s="102" t="s">
        <v>306</v>
      </c>
    </row>
    <row r="8860" hidden="1">
      <c r="A8860" s="102" t="s">
        <v>3219</v>
      </c>
      <c r="B8860" s="102" t="s">
        <v>670</v>
      </c>
      <c r="C8860" s="102" t="s">
        <v>671</v>
      </c>
      <c r="D8860" s="191">
        <v>45876.0</v>
      </c>
      <c r="E8860" s="102" t="s">
        <v>306</v>
      </c>
      <c r="F8860" s="102" t="s">
        <v>306</v>
      </c>
    </row>
    <row r="8861" hidden="1">
      <c r="A8861" s="102" t="s">
        <v>3219</v>
      </c>
      <c r="B8861" s="102" t="s">
        <v>418</v>
      </c>
      <c r="C8861" s="102" t="s">
        <v>419</v>
      </c>
      <c r="D8861" s="191">
        <v>45876.0</v>
      </c>
      <c r="E8861" s="102" t="s">
        <v>306</v>
      </c>
      <c r="F8861" s="102" t="s">
        <v>306</v>
      </c>
    </row>
    <row r="8862" hidden="1">
      <c r="A8862" s="102" t="s">
        <v>3219</v>
      </c>
      <c r="B8862" s="102" t="s">
        <v>415</v>
      </c>
      <c r="C8862" s="102" t="s">
        <v>416</v>
      </c>
      <c r="D8862" s="191">
        <v>45876.0</v>
      </c>
      <c r="E8862" s="102" t="s">
        <v>306</v>
      </c>
      <c r="F8862" s="102" t="s">
        <v>306</v>
      </c>
    </row>
    <row r="8863" hidden="1">
      <c r="A8863" s="102" t="s">
        <v>3219</v>
      </c>
      <c r="B8863" s="102" t="s">
        <v>408</v>
      </c>
      <c r="C8863" s="102" t="s">
        <v>409</v>
      </c>
      <c r="D8863" s="172">
        <v>45876.0</v>
      </c>
      <c r="E8863" s="102" t="s">
        <v>306</v>
      </c>
      <c r="F8863" s="102" t="s">
        <v>306</v>
      </c>
    </row>
    <row r="8864" hidden="1">
      <c r="A8864" s="102" t="s">
        <v>3219</v>
      </c>
      <c r="B8864" s="102" t="s">
        <v>330</v>
      </c>
      <c r="C8864" s="102" t="s">
        <v>331</v>
      </c>
      <c r="D8864" s="191">
        <v>45876.0</v>
      </c>
      <c r="E8864" s="102" t="s">
        <v>306</v>
      </c>
      <c r="F8864" s="102" t="s">
        <v>306</v>
      </c>
    </row>
    <row r="8865" hidden="1">
      <c r="A8865" s="102" t="s">
        <v>3219</v>
      </c>
      <c r="B8865" s="102" t="s">
        <v>304</v>
      </c>
      <c r="C8865" s="102" t="s">
        <v>305</v>
      </c>
      <c r="D8865" s="191">
        <v>45876.0</v>
      </c>
      <c r="E8865" s="102" t="s">
        <v>232</v>
      </c>
      <c r="F8865" s="102" t="s">
        <v>306</v>
      </c>
    </row>
    <row r="8866" hidden="1">
      <c r="A8866" s="102" t="s">
        <v>3219</v>
      </c>
      <c r="B8866" s="102" t="s">
        <v>264</v>
      </c>
      <c r="C8866" s="102" t="s">
        <v>265</v>
      </c>
      <c r="D8866" s="191">
        <v>45876.0</v>
      </c>
      <c r="E8866" s="102" t="s">
        <v>232</v>
      </c>
      <c r="F8866" s="102" t="s">
        <v>306</v>
      </c>
    </row>
    <row r="8867" hidden="1">
      <c r="A8867" s="102" t="s">
        <v>3240</v>
      </c>
      <c r="B8867" s="102" t="s">
        <v>1109</v>
      </c>
      <c r="C8867" s="102" t="s">
        <v>1110</v>
      </c>
      <c r="D8867" s="191">
        <v>45876.0</v>
      </c>
      <c r="E8867" s="102" t="s">
        <v>453</v>
      </c>
      <c r="F8867" s="102" t="s">
        <v>453</v>
      </c>
    </row>
    <row r="8868" hidden="1">
      <c r="A8868" s="102" t="s">
        <v>3240</v>
      </c>
      <c r="B8868" s="102" t="s">
        <v>1106</v>
      </c>
      <c r="C8868" s="102" t="s">
        <v>1107</v>
      </c>
      <c r="D8868" s="191">
        <v>45876.0</v>
      </c>
      <c r="E8868" s="102" t="s">
        <v>453</v>
      </c>
      <c r="F8868" s="102" t="s">
        <v>453</v>
      </c>
    </row>
    <row r="8869" hidden="1">
      <c r="A8869" s="102" t="s">
        <v>3240</v>
      </c>
      <c r="B8869" s="102" t="s">
        <v>1104</v>
      </c>
      <c r="C8869" s="102" t="s">
        <v>1105</v>
      </c>
      <c r="D8869" s="191">
        <v>45876.0</v>
      </c>
      <c r="E8869" s="102" t="s">
        <v>453</v>
      </c>
      <c r="F8869" s="102" t="s">
        <v>453</v>
      </c>
    </row>
    <row r="8870" hidden="1">
      <c r="A8870" s="102" t="s">
        <v>3240</v>
      </c>
      <c r="B8870" s="102" t="s">
        <v>1073</v>
      </c>
      <c r="C8870" s="102" t="s">
        <v>1074</v>
      </c>
      <c r="D8870" s="191">
        <v>45876.0</v>
      </c>
      <c r="E8870" s="102" t="s">
        <v>453</v>
      </c>
      <c r="F8870" s="102" t="s">
        <v>453</v>
      </c>
    </row>
    <row r="8871" hidden="1">
      <c r="A8871" s="102" t="s">
        <v>3240</v>
      </c>
      <c r="B8871" s="102" t="s">
        <v>1061</v>
      </c>
      <c r="C8871" s="102" t="s">
        <v>1062</v>
      </c>
      <c r="D8871" s="191">
        <v>45876.0</v>
      </c>
      <c r="E8871" s="102" t="s">
        <v>453</v>
      </c>
      <c r="F8871" s="102" t="s">
        <v>453</v>
      </c>
    </row>
    <row r="8872" hidden="1">
      <c r="A8872" s="102" t="s">
        <v>3240</v>
      </c>
      <c r="B8872" s="102" t="s">
        <v>997</v>
      </c>
      <c r="C8872" s="102" t="s">
        <v>998</v>
      </c>
      <c r="D8872" s="191">
        <v>45876.0</v>
      </c>
      <c r="E8872" s="102" t="s">
        <v>453</v>
      </c>
      <c r="F8872" s="102" t="s">
        <v>453</v>
      </c>
    </row>
    <row r="8873" hidden="1">
      <c r="A8873" s="102" t="s">
        <v>3240</v>
      </c>
      <c r="B8873" s="102" t="s">
        <v>949</v>
      </c>
      <c r="C8873" s="102" t="s">
        <v>950</v>
      </c>
      <c r="D8873" s="191">
        <v>45876.0</v>
      </c>
      <c r="E8873" s="102" t="s">
        <v>453</v>
      </c>
      <c r="F8873" s="102" t="s">
        <v>453</v>
      </c>
    </row>
    <row r="8874" hidden="1">
      <c r="A8874" s="102" t="s">
        <v>3240</v>
      </c>
      <c r="B8874" s="102" t="s">
        <v>932</v>
      </c>
      <c r="C8874" s="102" t="s">
        <v>933</v>
      </c>
      <c r="D8874" s="191">
        <v>45876.0</v>
      </c>
      <c r="E8874" s="102" t="s">
        <v>453</v>
      </c>
      <c r="F8874" s="102" t="s">
        <v>453</v>
      </c>
    </row>
    <row r="8875" hidden="1">
      <c r="A8875" s="102" t="s">
        <v>3240</v>
      </c>
      <c r="B8875" s="102" t="s">
        <v>916</v>
      </c>
      <c r="C8875" s="102" t="s">
        <v>917</v>
      </c>
      <c r="D8875" s="191">
        <v>45876.0</v>
      </c>
      <c r="E8875" s="102" t="s">
        <v>453</v>
      </c>
      <c r="F8875" s="102" t="s">
        <v>453</v>
      </c>
    </row>
    <row r="8876" hidden="1">
      <c r="A8876" s="102" t="s">
        <v>3240</v>
      </c>
      <c r="B8876" s="102" t="s">
        <v>873</v>
      </c>
      <c r="C8876" s="102" t="s">
        <v>874</v>
      </c>
      <c r="D8876" s="191">
        <v>45876.0</v>
      </c>
      <c r="E8876" s="102" t="s">
        <v>453</v>
      </c>
      <c r="F8876" s="102" t="s">
        <v>453</v>
      </c>
    </row>
    <row r="8877" hidden="1">
      <c r="A8877" s="102" t="s">
        <v>3240</v>
      </c>
      <c r="B8877" s="102" t="s">
        <v>810</v>
      </c>
      <c r="C8877" s="102" t="s">
        <v>811</v>
      </c>
      <c r="D8877" s="191">
        <v>45876.0</v>
      </c>
      <c r="E8877" s="102" t="s">
        <v>453</v>
      </c>
      <c r="F8877" s="102" t="s">
        <v>453</v>
      </c>
    </row>
    <row r="8878" hidden="1">
      <c r="A8878" s="102" t="s">
        <v>3240</v>
      </c>
      <c r="B8878" s="102" t="s">
        <v>541</v>
      </c>
      <c r="C8878" s="102" t="s">
        <v>542</v>
      </c>
      <c r="D8878" s="191">
        <v>45876.0</v>
      </c>
      <c r="E8878" s="102" t="s">
        <v>453</v>
      </c>
      <c r="F8878" s="102" t="s">
        <v>453</v>
      </c>
    </row>
    <row r="8879" hidden="1">
      <c r="A8879" s="102" t="s">
        <v>3240</v>
      </c>
      <c r="B8879" s="102" t="s">
        <v>464</v>
      </c>
      <c r="C8879" s="102" t="s">
        <v>465</v>
      </c>
      <c r="D8879" s="191">
        <v>45876.0</v>
      </c>
      <c r="E8879" s="102" t="s">
        <v>453</v>
      </c>
      <c r="F8879" s="102" t="s">
        <v>453</v>
      </c>
    </row>
    <row r="8880" hidden="1">
      <c r="A8880" s="102" t="s">
        <v>3240</v>
      </c>
      <c r="B8880" s="102" t="s">
        <v>458</v>
      </c>
      <c r="C8880" s="102" t="s">
        <v>459</v>
      </c>
      <c r="D8880" s="191">
        <v>45876.0</v>
      </c>
      <c r="E8880" s="102" t="s">
        <v>453</v>
      </c>
      <c r="F8880" s="102" t="s">
        <v>453</v>
      </c>
    </row>
    <row r="8881" hidden="1">
      <c r="A8881" s="102" t="s">
        <v>3240</v>
      </c>
      <c r="B8881" s="102" t="s">
        <v>451</v>
      </c>
      <c r="C8881" s="102" t="s">
        <v>452</v>
      </c>
      <c r="D8881" s="191">
        <v>45876.0</v>
      </c>
      <c r="E8881" s="102" t="s">
        <v>453</v>
      </c>
      <c r="F8881" s="102" t="s">
        <v>453</v>
      </c>
    </row>
    <row r="8882" hidden="1">
      <c r="A8882" s="102" t="s">
        <v>3256</v>
      </c>
      <c r="B8882" s="102" t="s">
        <v>1089</v>
      </c>
      <c r="C8882" s="102" t="s">
        <v>1090</v>
      </c>
      <c r="D8882" s="191">
        <v>45845.0</v>
      </c>
      <c r="E8882" s="102" t="s">
        <v>293</v>
      </c>
      <c r="F8882" s="102" t="s">
        <v>293</v>
      </c>
    </row>
    <row r="8883" hidden="1">
      <c r="A8883" s="102" t="s">
        <v>3256</v>
      </c>
      <c r="B8883" s="102" t="s">
        <v>1079</v>
      </c>
      <c r="C8883" s="102" t="s">
        <v>1080</v>
      </c>
      <c r="D8883" s="191">
        <v>45845.0</v>
      </c>
      <c r="E8883" s="102" t="s">
        <v>293</v>
      </c>
      <c r="F8883" s="102" t="s">
        <v>293</v>
      </c>
    </row>
    <row r="8884" hidden="1">
      <c r="A8884" s="102" t="s">
        <v>3256</v>
      </c>
      <c r="B8884" s="102" t="s">
        <v>1065</v>
      </c>
      <c r="C8884" s="102" t="s">
        <v>1066</v>
      </c>
      <c r="D8884" s="191">
        <v>45845.0</v>
      </c>
      <c r="E8884" s="102" t="s">
        <v>293</v>
      </c>
      <c r="F8884" s="102" t="s">
        <v>293</v>
      </c>
    </row>
    <row r="8885" hidden="1">
      <c r="A8885" s="102" t="s">
        <v>3256</v>
      </c>
      <c r="B8885" s="102" t="s">
        <v>1034</v>
      </c>
      <c r="C8885" s="102" t="s">
        <v>1035</v>
      </c>
      <c r="D8885" s="191">
        <v>45845.0</v>
      </c>
      <c r="E8885" s="102" t="s">
        <v>293</v>
      </c>
      <c r="F8885" s="102" t="s">
        <v>293</v>
      </c>
    </row>
    <row r="8886" hidden="1">
      <c r="A8886" s="102" t="s">
        <v>3256</v>
      </c>
      <c r="B8886" s="102" t="s">
        <v>1031</v>
      </c>
      <c r="C8886" s="102" t="s">
        <v>1032</v>
      </c>
      <c r="D8886" s="191">
        <v>45845.0</v>
      </c>
      <c r="E8886" s="102" t="s">
        <v>293</v>
      </c>
      <c r="F8886" s="102" t="s">
        <v>293</v>
      </c>
    </row>
    <row r="8887" hidden="1">
      <c r="A8887" s="102" t="s">
        <v>3256</v>
      </c>
      <c r="B8887" s="102" t="s">
        <v>1022</v>
      </c>
      <c r="C8887" s="102" t="s">
        <v>1023</v>
      </c>
      <c r="D8887" s="191">
        <v>45845.0</v>
      </c>
      <c r="E8887" s="102" t="s">
        <v>293</v>
      </c>
      <c r="F8887" s="102" t="s">
        <v>293</v>
      </c>
    </row>
    <row r="8888" hidden="1">
      <c r="A8888" s="102" t="s">
        <v>3256</v>
      </c>
      <c r="B8888" s="102" t="s">
        <v>1007</v>
      </c>
      <c r="C8888" s="102" t="s">
        <v>1008</v>
      </c>
      <c r="D8888" s="191">
        <v>45845.0</v>
      </c>
      <c r="E8888" s="102" t="s">
        <v>293</v>
      </c>
      <c r="F8888" s="102" t="s">
        <v>293</v>
      </c>
    </row>
    <row r="8889" hidden="1">
      <c r="A8889" s="102" t="s">
        <v>3256</v>
      </c>
      <c r="B8889" s="102" t="s">
        <v>955</v>
      </c>
      <c r="C8889" s="102" t="s">
        <v>956</v>
      </c>
      <c r="D8889" s="191">
        <v>45845.0</v>
      </c>
      <c r="E8889" s="102" t="s">
        <v>293</v>
      </c>
      <c r="F8889" s="102" t="s">
        <v>293</v>
      </c>
    </row>
    <row r="8890" hidden="1">
      <c r="A8890" s="102" t="s">
        <v>3205</v>
      </c>
      <c r="B8890" s="102" t="s">
        <v>1076</v>
      </c>
      <c r="C8890" s="102" t="s">
        <v>1077</v>
      </c>
      <c r="D8890" s="191">
        <v>45907.0</v>
      </c>
      <c r="E8890" s="102" t="s">
        <v>327</v>
      </c>
      <c r="F8890" s="102" t="s">
        <v>327</v>
      </c>
    </row>
    <row r="8891" hidden="1">
      <c r="A8891" s="102" t="s">
        <v>3205</v>
      </c>
      <c r="B8891" s="102" t="s">
        <v>1043</v>
      </c>
      <c r="C8891" s="102" t="s">
        <v>1044</v>
      </c>
      <c r="D8891" s="191">
        <v>45907.0</v>
      </c>
      <c r="E8891" s="102" t="s">
        <v>327</v>
      </c>
      <c r="F8891" s="102" t="s">
        <v>327</v>
      </c>
    </row>
    <row r="8892" hidden="1">
      <c r="A8892" s="102" t="s">
        <v>3205</v>
      </c>
      <c r="B8892" s="102" t="s">
        <v>1025</v>
      </c>
      <c r="C8892" s="102" t="s">
        <v>1026</v>
      </c>
      <c r="D8892" s="191">
        <v>45907.0</v>
      </c>
      <c r="E8892" s="102" t="s">
        <v>327</v>
      </c>
      <c r="F8892" s="102" t="s">
        <v>327</v>
      </c>
    </row>
    <row r="8893" hidden="1">
      <c r="A8893" s="102" t="s">
        <v>3205</v>
      </c>
      <c r="B8893" s="102" t="s">
        <v>1014</v>
      </c>
      <c r="C8893" s="102" t="s">
        <v>1015</v>
      </c>
      <c r="D8893" s="191">
        <v>45907.0</v>
      </c>
      <c r="E8893" s="102" t="s">
        <v>327</v>
      </c>
      <c r="F8893" s="102" t="s">
        <v>327</v>
      </c>
    </row>
    <row r="8894" hidden="1">
      <c r="A8894" s="102" t="s">
        <v>3205</v>
      </c>
      <c r="B8894" s="102" t="s">
        <v>1011</v>
      </c>
      <c r="C8894" s="102" t="s">
        <v>1012</v>
      </c>
      <c r="D8894" s="191">
        <v>45907.0</v>
      </c>
      <c r="E8894" s="102" t="s">
        <v>327</v>
      </c>
      <c r="F8894" s="102" t="s">
        <v>327</v>
      </c>
    </row>
    <row r="8895" hidden="1">
      <c r="A8895" s="102" t="s">
        <v>3205</v>
      </c>
      <c r="B8895" s="102" t="s">
        <v>1010</v>
      </c>
      <c r="C8895" s="102" t="s">
        <v>44</v>
      </c>
      <c r="D8895" s="191">
        <v>45907.0</v>
      </c>
      <c r="E8895" s="102" t="s">
        <v>327</v>
      </c>
      <c r="F8895" s="102" t="s">
        <v>327</v>
      </c>
    </row>
    <row r="8896" hidden="1">
      <c r="A8896" s="102" t="s">
        <v>3205</v>
      </c>
      <c r="B8896" s="102" t="s">
        <v>1003</v>
      </c>
      <c r="C8896" s="102" t="s">
        <v>1004</v>
      </c>
      <c r="D8896" s="191">
        <v>45907.0</v>
      </c>
      <c r="E8896" s="102" t="s">
        <v>327</v>
      </c>
      <c r="F8896" s="102" t="s">
        <v>327</v>
      </c>
    </row>
    <row r="8897" hidden="1">
      <c r="A8897" s="102" t="s">
        <v>3205</v>
      </c>
      <c r="B8897" s="102" t="s">
        <v>925</v>
      </c>
      <c r="C8897" s="102" t="s">
        <v>358</v>
      </c>
      <c r="D8897" s="191">
        <v>45907.0</v>
      </c>
      <c r="E8897" s="102" t="s">
        <v>327</v>
      </c>
      <c r="F8897" s="102" t="s">
        <v>327</v>
      </c>
    </row>
    <row r="8898" hidden="1">
      <c r="A8898" s="102" t="s">
        <v>3205</v>
      </c>
      <c r="B8898" s="102" t="s">
        <v>830</v>
      </c>
      <c r="C8898" s="102" t="s">
        <v>831</v>
      </c>
      <c r="D8898" s="191">
        <v>45907.0</v>
      </c>
      <c r="E8898" s="102" t="s">
        <v>327</v>
      </c>
      <c r="F8898" s="102" t="s">
        <v>327</v>
      </c>
    </row>
    <row r="8899" hidden="1">
      <c r="A8899" s="102" t="s">
        <v>3205</v>
      </c>
      <c r="B8899" s="102" t="s">
        <v>626</v>
      </c>
      <c r="C8899" s="102" t="s">
        <v>627</v>
      </c>
      <c r="D8899" s="191">
        <v>45907.0</v>
      </c>
      <c r="E8899" s="102" t="s">
        <v>327</v>
      </c>
      <c r="F8899" s="102" t="s">
        <v>327</v>
      </c>
    </row>
    <row r="8900" hidden="1">
      <c r="A8900" s="102" t="s">
        <v>3205</v>
      </c>
      <c r="B8900" s="102" t="s">
        <v>615</v>
      </c>
      <c r="C8900" s="102" t="s">
        <v>616</v>
      </c>
      <c r="D8900" s="172">
        <v>45907.0</v>
      </c>
      <c r="E8900" s="102" t="s">
        <v>327</v>
      </c>
      <c r="F8900" s="102" t="s">
        <v>327</v>
      </c>
    </row>
    <row r="8901" hidden="1">
      <c r="A8901" s="102" t="s">
        <v>3205</v>
      </c>
      <c r="B8901" s="102" t="s">
        <v>405</v>
      </c>
      <c r="C8901" s="102" t="s">
        <v>406</v>
      </c>
      <c r="D8901" s="191">
        <v>45907.0</v>
      </c>
      <c r="E8901" s="102" t="s">
        <v>327</v>
      </c>
      <c r="F8901" s="102" t="s">
        <v>327</v>
      </c>
    </row>
    <row r="8902" hidden="1">
      <c r="A8902" s="102" t="s">
        <v>3291</v>
      </c>
      <c r="B8902" s="102" t="s">
        <v>1096</v>
      </c>
      <c r="C8902" s="102" t="s">
        <v>1097</v>
      </c>
      <c r="D8902" s="191">
        <v>45907.0</v>
      </c>
      <c r="E8902" s="102" t="s">
        <v>86</v>
      </c>
      <c r="F8902" s="102" t="s">
        <v>86</v>
      </c>
    </row>
    <row r="8903" hidden="1">
      <c r="A8903" s="102" t="s">
        <v>3291</v>
      </c>
      <c r="B8903" s="102" t="s">
        <v>1050</v>
      </c>
      <c r="C8903" s="102" t="s">
        <v>1051</v>
      </c>
      <c r="D8903" s="191">
        <v>45907.0</v>
      </c>
      <c r="E8903" s="102" t="s">
        <v>86</v>
      </c>
      <c r="F8903" s="102" t="s">
        <v>86</v>
      </c>
    </row>
    <row r="8904" hidden="1">
      <c r="A8904" s="102" t="s">
        <v>3291</v>
      </c>
      <c r="B8904" s="102" t="s">
        <v>992</v>
      </c>
      <c r="C8904" s="102" t="s">
        <v>993</v>
      </c>
      <c r="D8904" s="191">
        <v>45907.0</v>
      </c>
      <c r="E8904" s="102" t="s">
        <v>86</v>
      </c>
      <c r="F8904" s="102" t="s">
        <v>86</v>
      </c>
    </row>
    <row r="8905" hidden="1">
      <c r="A8905" s="102" t="s">
        <v>3291</v>
      </c>
      <c r="B8905" s="102" t="s">
        <v>919</v>
      </c>
      <c r="C8905" s="102" t="s">
        <v>920</v>
      </c>
      <c r="D8905" s="191">
        <v>45907.0</v>
      </c>
      <c r="E8905" s="102" t="s">
        <v>86</v>
      </c>
      <c r="F8905" s="102" t="s">
        <v>86</v>
      </c>
    </row>
    <row r="8906" hidden="1">
      <c r="A8906" s="102" t="s">
        <v>3291</v>
      </c>
      <c r="B8906" s="102" t="s">
        <v>909</v>
      </c>
      <c r="C8906" s="102" t="s">
        <v>910</v>
      </c>
      <c r="D8906" s="191">
        <v>45907.0</v>
      </c>
      <c r="E8906" s="102" t="s">
        <v>86</v>
      </c>
      <c r="F8906" s="102" t="s">
        <v>86</v>
      </c>
    </row>
    <row r="8907" hidden="1">
      <c r="A8907" s="102" t="s">
        <v>3291</v>
      </c>
      <c r="B8907" s="102" t="s">
        <v>902</v>
      </c>
      <c r="C8907" s="102" t="s">
        <v>903</v>
      </c>
      <c r="D8907" s="191">
        <v>45907.0</v>
      </c>
      <c r="E8907" s="102" t="s">
        <v>86</v>
      </c>
      <c r="F8907" s="102" t="s">
        <v>86</v>
      </c>
    </row>
    <row r="8908" hidden="1">
      <c r="A8908" s="102" t="s">
        <v>3291</v>
      </c>
      <c r="B8908" s="102" t="s">
        <v>880</v>
      </c>
      <c r="C8908" s="102" t="s">
        <v>881</v>
      </c>
      <c r="D8908" s="191">
        <v>45907.0</v>
      </c>
      <c r="E8908" s="102" t="s">
        <v>86</v>
      </c>
      <c r="F8908" s="102" t="s">
        <v>86</v>
      </c>
    </row>
    <row r="8909" hidden="1">
      <c r="A8909" s="102" t="s">
        <v>3291</v>
      </c>
      <c r="B8909" s="102" t="s">
        <v>823</v>
      </c>
      <c r="C8909" s="102" t="s">
        <v>824</v>
      </c>
      <c r="D8909" s="106">
        <v>45907.0</v>
      </c>
      <c r="E8909" s="102" t="s">
        <v>86</v>
      </c>
      <c r="F8909" s="102" t="s">
        <v>86</v>
      </c>
    </row>
    <row r="8910" hidden="1">
      <c r="A8910" s="102" t="s">
        <v>3291</v>
      </c>
      <c r="B8910" s="102" t="s">
        <v>135</v>
      </c>
      <c r="C8910" s="102" t="s">
        <v>136</v>
      </c>
      <c r="D8910" s="191">
        <v>45907.0</v>
      </c>
      <c r="E8910" s="102" t="s">
        <v>86</v>
      </c>
      <c r="F8910" s="102" t="s">
        <v>86</v>
      </c>
    </row>
    <row r="8911" hidden="1">
      <c r="A8911" s="102" t="s">
        <v>3279</v>
      </c>
      <c r="B8911" s="102" t="s">
        <v>987</v>
      </c>
      <c r="C8911" s="102" t="s">
        <v>988</v>
      </c>
      <c r="D8911" s="191">
        <v>45907.0</v>
      </c>
      <c r="E8911" s="102" t="s">
        <v>27</v>
      </c>
      <c r="F8911" s="102" t="s">
        <v>27</v>
      </c>
    </row>
    <row r="8912" hidden="1">
      <c r="A8912" s="102" t="s">
        <v>3279</v>
      </c>
      <c r="B8912" s="102" t="s">
        <v>946</v>
      </c>
      <c r="C8912" s="102" t="s">
        <v>947</v>
      </c>
      <c r="D8912" s="191">
        <v>45907.0</v>
      </c>
      <c r="E8912" s="102" t="s">
        <v>27</v>
      </c>
      <c r="F8912" s="102" t="s">
        <v>27</v>
      </c>
    </row>
    <row r="8913" hidden="1">
      <c r="A8913" s="102" t="s">
        <v>3279</v>
      </c>
      <c r="B8913" s="102" t="s">
        <v>943</v>
      </c>
      <c r="C8913" s="102" t="s">
        <v>944</v>
      </c>
      <c r="D8913" s="191">
        <v>45907.0</v>
      </c>
      <c r="E8913" s="102" t="s">
        <v>27</v>
      </c>
      <c r="F8913" s="102" t="s">
        <v>27</v>
      </c>
    </row>
    <row r="8914" hidden="1">
      <c r="A8914" s="102" t="s">
        <v>3279</v>
      </c>
      <c r="B8914" s="102" t="s">
        <v>799</v>
      </c>
      <c r="C8914" s="102" t="s">
        <v>800</v>
      </c>
      <c r="D8914" s="192">
        <v>45907.0</v>
      </c>
      <c r="E8914" s="102" t="s">
        <v>27</v>
      </c>
      <c r="F8914" s="102" t="s">
        <v>27</v>
      </c>
    </row>
    <row r="8915" hidden="1">
      <c r="A8915" s="102" t="s">
        <v>3279</v>
      </c>
      <c r="B8915" s="102" t="s">
        <v>74</v>
      </c>
      <c r="C8915" s="102" t="s">
        <v>75</v>
      </c>
      <c r="D8915" s="191">
        <v>45907.0</v>
      </c>
      <c r="E8915" s="102" t="s">
        <v>27</v>
      </c>
      <c r="F8915" s="102" t="s">
        <v>27</v>
      </c>
    </row>
    <row r="8916" hidden="1">
      <c r="A8916" s="102" t="s">
        <v>3279</v>
      </c>
      <c r="B8916" s="102" t="s">
        <v>57</v>
      </c>
      <c r="C8916" s="102" t="s">
        <v>58</v>
      </c>
      <c r="D8916" s="191">
        <v>45907.0</v>
      </c>
      <c r="E8916" s="102" t="s">
        <v>27</v>
      </c>
      <c r="F8916" s="102" t="s">
        <v>27</v>
      </c>
    </row>
    <row r="8917" hidden="1">
      <c r="A8917" s="102" t="s">
        <v>3279</v>
      </c>
      <c r="B8917" s="102" t="s">
        <v>43</v>
      </c>
      <c r="C8917" s="102" t="s">
        <v>44</v>
      </c>
      <c r="D8917" s="191">
        <v>45907.0</v>
      </c>
      <c r="E8917" s="102" t="s">
        <v>27</v>
      </c>
      <c r="F8917" s="102" t="s">
        <v>27</v>
      </c>
    </row>
    <row r="8918" hidden="1">
      <c r="A8918" s="102" t="s">
        <v>3279</v>
      </c>
      <c r="B8918" s="102" t="s">
        <v>31</v>
      </c>
      <c r="C8918" s="102" t="s">
        <v>32</v>
      </c>
      <c r="D8918" s="191">
        <v>45907.0</v>
      </c>
      <c r="E8918" s="102" t="s">
        <v>27</v>
      </c>
      <c r="F8918" s="102" t="s">
        <v>27</v>
      </c>
    </row>
    <row r="8919" hidden="1">
      <c r="A8919" s="102" t="s">
        <v>3231</v>
      </c>
      <c r="B8919" s="102" t="s">
        <v>1093</v>
      </c>
      <c r="C8919" s="102" t="s">
        <v>1094</v>
      </c>
      <c r="D8919" s="191">
        <v>45907.0</v>
      </c>
      <c r="E8919" s="102" t="s">
        <v>439</v>
      </c>
      <c r="F8919" s="102" t="s">
        <v>439</v>
      </c>
    </row>
    <row r="8920" hidden="1">
      <c r="A8920" s="102" t="s">
        <v>3231</v>
      </c>
      <c r="B8920" s="102" t="s">
        <v>854</v>
      </c>
      <c r="C8920" s="102" t="s">
        <v>855</v>
      </c>
      <c r="D8920" s="191">
        <v>45907.0</v>
      </c>
      <c r="E8920" s="102" t="s">
        <v>439</v>
      </c>
      <c r="F8920" s="102" t="s">
        <v>439</v>
      </c>
    </row>
    <row r="8921" hidden="1">
      <c r="A8921" s="102" t="s">
        <v>3231</v>
      </c>
      <c r="B8921" s="102" t="s">
        <v>834</v>
      </c>
      <c r="C8921" s="102" t="s">
        <v>835</v>
      </c>
      <c r="D8921" s="191">
        <v>45907.0</v>
      </c>
      <c r="E8921" s="102" t="s">
        <v>439</v>
      </c>
      <c r="F8921" s="102" t="s">
        <v>439</v>
      </c>
    </row>
    <row r="8922" hidden="1">
      <c r="A8922" s="102" t="s">
        <v>3231</v>
      </c>
      <c r="B8922" s="102" t="s">
        <v>781</v>
      </c>
      <c r="C8922" s="102" t="s">
        <v>782</v>
      </c>
      <c r="D8922" s="191">
        <v>45907.0</v>
      </c>
      <c r="E8922" s="102" t="s">
        <v>439</v>
      </c>
      <c r="F8922" s="102" t="s">
        <v>439</v>
      </c>
    </row>
    <row r="8923" hidden="1">
      <c r="A8923" s="102" t="s">
        <v>3231</v>
      </c>
      <c r="B8923" s="102" t="s">
        <v>684</v>
      </c>
      <c r="C8923" s="102" t="s">
        <v>685</v>
      </c>
      <c r="D8923" s="191">
        <v>45907.0</v>
      </c>
      <c r="E8923" s="102" t="s">
        <v>439</v>
      </c>
      <c r="F8923" s="102" t="s">
        <v>439</v>
      </c>
    </row>
    <row r="8924" hidden="1">
      <c r="A8924" s="102" t="s">
        <v>3231</v>
      </c>
      <c r="B8924" s="102" t="s">
        <v>674</v>
      </c>
      <c r="C8924" s="102" t="s">
        <v>675</v>
      </c>
      <c r="D8924" s="191">
        <v>45907.0</v>
      </c>
      <c r="E8924" s="102" t="s">
        <v>439</v>
      </c>
      <c r="F8924" s="102" t="s">
        <v>439</v>
      </c>
    </row>
    <row r="8925" hidden="1">
      <c r="A8925" s="102" t="s">
        <v>3231</v>
      </c>
      <c r="B8925" s="102" t="s">
        <v>444</v>
      </c>
      <c r="C8925" s="102" t="s">
        <v>445</v>
      </c>
      <c r="D8925" s="191">
        <v>45907.0</v>
      </c>
      <c r="E8925" s="102" t="s">
        <v>439</v>
      </c>
      <c r="F8925" s="102" t="s">
        <v>439</v>
      </c>
    </row>
    <row r="8926" hidden="1">
      <c r="A8926" s="102" t="s">
        <v>3314</v>
      </c>
      <c r="B8926" s="102" t="s">
        <v>849</v>
      </c>
      <c r="C8926" s="102" t="s">
        <v>850</v>
      </c>
      <c r="D8926" s="191">
        <v>45937.0</v>
      </c>
      <c r="E8926" s="102" t="s">
        <v>306</v>
      </c>
      <c r="F8926" s="102" t="s">
        <v>306</v>
      </c>
    </row>
    <row r="8927" hidden="1">
      <c r="A8927" s="102" t="s">
        <v>3314</v>
      </c>
      <c r="B8927" s="102" t="s">
        <v>730</v>
      </c>
      <c r="C8927" s="102" t="s">
        <v>731</v>
      </c>
      <c r="D8927" s="191">
        <v>45937.0</v>
      </c>
      <c r="E8927" s="102" t="s">
        <v>306</v>
      </c>
      <c r="F8927" s="102" t="s">
        <v>306</v>
      </c>
    </row>
    <row r="8928" hidden="1">
      <c r="A8928" s="102" t="s">
        <v>3314</v>
      </c>
      <c r="B8928" s="102" t="s">
        <v>681</v>
      </c>
      <c r="C8928" s="102" t="s">
        <v>682</v>
      </c>
      <c r="D8928" s="191">
        <v>45937.0</v>
      </c>
      <c r="E8928" s="102" t="s">
        <v>306</v>
      </c>
      <c r="F8928" s="102" t="s">
        <v>306</v>
      </c>
    </row>
    <row r="8929" hidden="1">
      <c r="A8929" s="102" t="s">
        <v>3314</v>
      </c>
      <c r="B8929" s="102" t="s">
        <v>670</v>
      </c>
      <c r="C8929" s="102" t="s">
        <v>671</v>
      </c>
      <c r="D8929" s="191">
        <v>45937.0</v>
      </c>
      <c r="E8929" s="102" t="s">
        <v>306</v>
      </c>
      <c r="F8929" s="102" t="s">
        <v>306</v>
      </c>
    </row>
    <row r="8930" hidden="1">
      <c r="A8930" s="102" t="s">
        <v>3314</v>
      </c>
      <c r="B8930" s="102" t="s">
        <v>418</v>
      </c>
      <c r="C8930" s="102" t="s">
        <v>419</v>
      </c>
      <c r="D8930" s="191">
        <v>45937.0</v>
      </c>
      <c r="E8930" s="102" t="s">
        <v>306</v>
      </c>
      <c r="F8930" s="102" t="s">
        <v>306</v>
      </c>
    </row>
    <row r="8931" hidden="1">
      <c r="A8931" s="102" t="s">
        <v>3314</v>
      </c>
      <c r="B8931" s="102" t="s">
        <v>408</v>
      </c>
      <c r="C8931" s="102" t="s">
        <v>409</v>
      </c>
      <c r="D8931" s="172">
        <v>45937.0</v>
      </c>
      <c r="E8931" s="102" t="s">
        <v>306</v>
      </c>
      <c r="F8931" s="102" t="s">
        <v>306</v>
      </c>
    </row>
    <row r="8932" hidden="1">
      <c r="A8932" s="102" t="s">
        <v>3314</v>
      </c>
      <c r="B8932" s="102" t="s">
        <v>350</v>
      </c>
      <c r="C8932" s="102" t="s">
        <v>351</v>
      </c>
      <c r="D8932" s="191">
        <v>45937.0</v>
      </c>
      <c r="E8932" s="102" t="s">
        <v>306</v>
      </c>
      <c r="F8932" s="102" t="s">
        <v>306</v>
      </c>
    </row>
    <row r="8933" hidden="1">
      <c r="A8933" s="102" t="s">
        <v>3314</v>
      </c>
      <c r="B8933" s="102" t="s">
        <v>330</v>
      </c>
      <c r="C8933" s="102" t="s">
        <v>331</v>
      </c>
      <c r="D8933" s="191">
        <v>45937.0</v>
      </c>
      <c r="E8933" s="102" t="s">
        <v>306</v>
      </c>
      <c r="F8933" s="102" t="s">
        <v>306</v>
      </c>
    </row>
    <row r="8934" hidden="1">
      <c r="A8934" s="102" t="s">
        <v>3257</v>
      </c>
      <c r="B8934" s="102" t="s">
        <v>1089</v>
      </c>
      <c r="C8934" s="102" t="s">
        <v>1090</v>
      </c>
      <c r="D8934" s="191">
        <v>45937.0</v>
      </c>
      <c r="E8934" s="102" t="s">
        <v>293</v>
      </c>
      <c r="F8934" s="102" t="s">
        <v>293</v>
      </c>
    </row>
    <row r="8935" hidden="1">
      <c r="A8935" s="102" t="s">
        <v>3257</v>
      </c>
      <c r="B8935" s="102" t="s">
        <v>1085</v>
      </c>
      <c r="C8935" s="102" t="s">
        <v>1086</v>
      </c>
      <c r="D8935" s="191">
        <v>45937.0</v>
      </c>
      <c r="E8935" s="102" t="s">
        <v>293</v>
      </c>
      <c r="F8935" s="102" t="s">
        <v>293</v>
      </c>
    </row>
    <row r="8936" hidden="1">
      <c r="A8936" s="102" t="s">
        <v>3257</v>
      </c>
      <c r="B8936" s="102" t="s">
        <v>1079</v>
      </c>
      <c r="C8936" s="102" t="s">
        <v>1080</v>
      </c>
      <c r="D8936" s="191">
        <v>45937.0</v>
      </c>
      <c r="E8936" s="102" t="s">
        <v>293</v>
      </c>
      <c r="F8936" s="102" t="s">
        <v>293</v>
      </c>
    </row>
    <row r="8937" hidden="1">
      <c r="A8937" s="102" t="s">
        <v>3257</v>
      </c>
      <c r="B8937" s="102" t="s">
        <v>1065</v>
      </c>
      <c r="C8937" s="102" t="s">
        <v>1066</v>
      </c>
      <c r="D8937" s="191">
        <v>45937.0</v>
      </c>
      <c r="E8937" s="102" t="s">
        <v>293</v>
      </c>
      <c r="F8937" s="102" t="s">
        <v>293</v>
      </c>
    </row>
    <row r="8938" hidden="1">
      <c r="A8938" s="102" t="s">
        <v>3257</v>
      </c>
      <c r="B8938" s="102" t="s">
        <v>1047</v>
      </c>
      <c r="C8938" s="102" t="s">
        <v>1048</v>
      </c>
      <c r="D8938" s="191">
        <v>45937.0</v>
      </c>
      <c r="E8938" s="102" t="s">
        <v>293</v>
      </c>
      <c r="F8938" s="102" t="s">
        <v>293</v>
      </c>
    </row>
    <row r="8939" hidden="1">
      <c r="A8939" s="102" t="s">
        <v>3257</v>
      </c>
      <c r="B8939" s="102" t="s">
        <v>1022</v>
      </c>
      <c r="C8939" s="102" t="s">
        <v>1023</v>
      </c>
      <c r="D8939" s="191">
        <v>45937.0</v>
      </c>
      <c r="E8939" s="102" t="s">
        <v>293</v>
      </c>
      <c r="F8939" s="102" t="s">
        <v>293</v>
      </c>
    </row>
    <row r="8940" hidden="1">
      <c r="A8940" s="102" t="s">
        <v>3257</v>
      </c>
      <c r="B8940" s="102" t="s">
        <v>965</v>
      </c>
      <c r="C8940" s="102" t="s">
        <v>966</v>
      </c>
      <c r="D8940" s="191">
        <v>45937.0</v>
      </c>
      <c r="E8940" s="102" t="s">
        <v>293</v>
      </c>
      <c r="F8940" s="102" t="s">
        <v>293</v>
      </c>
    </row>
    <row r="8941" hidden="1">
      <c r="A8941" s="102" t="s">
        <v>3257</v>
      </c>
      <c r="B8941" s="102" t="s">
        <v>958</v>
      </c>
      <c r="C8941" s="102" t="s">
        <v>959</v>
      </c>
      <c r="D8941" s="191">
        <v>45937.0</v>
      </c>
      <c r="E8941" s="102" t="s">
        <v>293</v>
      </c>
      <c r="F8941" s="102" t="s">
        <v>293</v>
      </c>
    </row>
    <row r="8942" hidden="1">
      <c r="A8942" s="102" t="s">
        <v>3257</v>
      </c>
      <c r="B8942" s="102" t="s">
        <v>955</v>
      </c>
      <c r="C8942" s="102" t="s">
        <v>956</v>
      </c>
      <c r="D8942" s="191">
        <v>45937.0</v>
      </c>
      <c r="E8942" s="102" t="s">
        <v>293</v>
      </c>
      <c r="F8942" s="102" t="s">
        <v>293</v>
      </c>
    </row>
    <row r="8943" hidden="1">
      <c r="A8943" s="102" t="s">
        <v>3308</v>
      </c>
      <c r="B8943" s="102" t="s">
        <v>981</v>
      </c>
      <c r="C8943" s="102" t="s">
        <v>982</v>
      </c>
      <c r="D8943" s="191">
        <v>45968.0</v>
      </c>
      <c r="E8943" s="102" t="s">
        <v>114</v>
      </c>
      <c r="F8943" s="102" t="s">
        <v>50</v>
      </c>
    </row>
    <row r="8944" hidden="1">
      <c r="A8944" s="102" t="s">
        <v>3308</v>
      </c>
      <c r="B8944" s="102" t="s">
        <v>665</v>
      </c>
      <c r="C8944" s="102" t="s">
        <v>666</v>
      </c>
      <c r="D8944" s="191">
        <v>45968.0</v>
      </c>
      <c r="E8944" s="102" t="s">
        <v>50</v>
      </c>
      <c r="F8944" s="102" t="s">
        <v>50</v>
      </c>
    </row>
    <row r="8945" hidden="1">
      <c r="A8945" s="102" t="s">
        <v>3308</v>
      </c>
      <c r="B8945" s="102" t="s">
        <v>171</v>
      </c>
      <c r="C8945" s="102" t="s">
        <v>172</v>
      </c>
      <c r="D8945" s="191">
        <v>45968.0</v>
      </c>
      <c r="E8945" s="102" t="s">
        <v>50</v>
      </c>
      <c r="F8945" s="102" t="s">
        <v>50</v>
      </c>
    </row>
    <row r="8946" hidden="1">
      <c r="A8946" s="102" t="s">
        <v>3308</v>
      </c>
      <c r="B8946" s="102" t="s">
        <v>135</v>
      </c>
      <c r="C8946" s="102" t="s">
        <v>136</v>
      </c>
      <c r="D8946" s="191">
        <v>45968.0</v>
      </c>
      <c r="E8946" s="102" t="s">
        <v>86</v>
      </c>
      <c r="F8946" s="102" t="s">
        <v>50</v>
      </c>
    </row>
    <row r="8947" hidden="1">
      <c r="A8947" s="102" t="s">
        <v>3308</v>
      </c>
      <c r="B8947" s="102" t="s">
        <v>48</v>
      </c>
      <c r="C8947" s="102" t="s">
        <v>49</v>
      </c>
      <c r="D8947" s="191">
        <v>45968.0</v>
      </c>
      <c r="E8947" s="102" t="s">
        <v>50</v>
      </c>
      <c r="F8947" s="102" t="s">
        <v>50</v>
      </c>
    </row>
    <row r="8948" hidden="1">
      <c r="A8948" s="102" t="s">
        <v>3206</v>
      </c>
      <c r="B8948" s="102" t="s">
        <v>1076</v>
      </c>
      <c r="C8948" s="102" t="s">
        <v>1077</v>
      </c>
      <c r="D8948" s="191">
        <v>45968.0</v>
      </c>
      <c r="E8948" s="102" t="s">
        <v>327</v>
      </c>
      <c r="F8948" s="102" t="s">
        <v>327</v>
      </c>
    </row>
    <row r="8949" hidden="1">
      <c r="A8949" s="102" t="s">
        <v>3206</v>
      </c>
      <c r="B8949" s="102" t="s">
        <v>1043</v>
      </c>
      <c r="C8949" s="102" t="s">
        <v>1044</v>
      </c>
      <c r="D8949" s="191">
        <v>45968.0</v>
      </c>
      <c r="E8949" s="102" t="s">
        <v>327</v>
      </c>
      <c r="F8949" s="102" t="s">
        <v>327</v>
      </c>
    </row>
    <row r="8950" hidden="1">
      <c r="A8950" s="102" t="s">
        <v>3206</v>
      </c>
      <c r="B8950" s="102" t="s">
        <v>1041</v>
      </c>
      <c r="C8950" s="102" t="s">
        <v>1042</v>
      </c>
      <c r="D8950" s="191">
        <v>45968.0</v>
      </c>
      <c r="E8950" s="102" t="s">
        <v>327</v>
      </c>
      <c r="F8950" s="102" t="s">
        <v>327</v>
      </c>
    </row>
    <row r="8951" hidden="1">
      <c r="A8951" s="102" t="s">
        <v>3206</v>
      </c>
      <c r="B8951" s="102" t="s">
        <v>1025</v>
      </c>
      <c r="C8951" s="102" t="s">
        <v>1026</v>
      </c>
      <c r="D8951" s="191">
        <v>45968.0</v>
      </c>
      <c r="E8951" s="102" t="s">
        <v>327</v>
      </c>
      <c r="F8951" s="102" t="s">
        <v>327</v>
      </c>
    </row>
    <row r="8952" hidden="1">
      <c r="A8952" s="102" t="s">
        <v>3206</v>
      </c>
      <c r="B8952" s="102" t="s">
        <v>1014</v>
      </c>
      <c r="C8952" s="102" t="s">
        <v>1015</v>
      </c>
      <c r="D8952" s="191">
        <v>45968.0</v>
      </c>
      <c r="E8952" s="102" t="s">
        <v>327</v>
      </c>
      <c r="F8952" s="102" t="s">
        <v>327</v>
      </c>
    </row>
    <row r="8953" hidden="1">
      <c r="A8953" s="102" t="s">
        <v>3206</v>
      </c>
      <c r="B8953" s="102" t="s">
        <v>1011</v>
      </c>
      <c r="C8953" s="102" t="s">
        <v>1012</v>
      </c>
      <c r="D8953" s="191">
        <v>45968.0</v>
      </c>
      <c r="E8953" s="102" t="s">
        <v>327</v>
      </c>
      <c r="F8953" s="102" t="s">
        <v>327</v>
      </c>
    </row>
    <row r="8954" hidden="1">
      <c r="A8954" s="102" t="s">
        <v>3206</v>
      </c>
      <c r="B8954" s="102" t="s">
        <v>1010</v>
      </c>
      <c r="C8954" s="102" t="s">
        <v>44</v>
      </c>
      <c r="D8954" s="191">
        <v>45968.0</v>
      </c>
      <c r="E8954" s="102" t="s">
        <v>327</v>
      </c>
      <c r="F8954" s="102" t="s">
        <v>327</v>
      </c>
    </row>
    <row r="8955" hidden="1">
      <c r="A8955" s="102" t="s">
        <v>3206</v>
      </c>
      <c r="B8955" s="102" t="s">
        <v>1003</v>
      </c>
      <c r="C8955" s="102" t="s">
        <v>1004</v>
      </c>
      <c r="D8955" s="191">
        <v>45968.0</v>
      </c>
      <c r="E8955" s="102" t="s">
        <v>327</v>
      </c>
      <c r="F8955" s="102" t="s">
        <v>327</v>
      </c>
    </row>
    <row r="8956" hidden="1">
      <c r="A8956" s="102" t="s">
        <v>3206</v>
      </c>
      <c r="B8956" s="102" t="s">
        <v>892</v>
      </c>
      <c r="C8956" s="102" t="s">
        <v>893</v>
      </c>
      <c r="D8956" s="191">
        <v>45968.0</v>
      </c>
      <c r="E8956" s="102" t="s">
        <v>327</v>
      </c>
      <c r="F8956" s="102" t="s">
        <v>327</v>
      </c>
    </row>
    <row r="8957" hidden="1">
      <c r="A8957" s="102" t="s">
        <v>3206</v>
      </c>
      <c r="B8957" s="102" t="s">
        <v>830</v>
      </c>
      <c r="C8957" s="102" t="s">
        <v>831</v>
      </c>
      <c r="D8957" s="191">
        <v>45968.0</v>
      </c>
      <c r="E8957" s="102" t="s">
        <v>327</v>
      </c>
      <c r="F8957" s="102" t="s">
        <v>327</v>
      </c>
    </row>
    <row r="8958" hidden="1">
      <c r="A8958" s="102" t="s">
        <v>3206</v>
      </c>
      <c r="B8958" s="102" t="s">
        <v>615</v>
      </c>
      <c r="C8958" s="102" t="s">
        <v>616</v>
      </c>
      <c r="D8958" s="172">
        <v>45968.0</v>
      </c>
      <c r="E8958" s="102" t="s">
        <v>327</v>
      </c>
      <c r="F8958" s="102" t="s">
        <v>327</v>
      </c>
    </row>
    <row r="8959" hidden="1">
      <c r="A8959" s="102" t="s">
        <v>3206</v>
      </c>
      <c r="B8959" s="102" t="s">
        <v>405</v>
      </c>
      <c r="C8959" s="102" t="s">
        <v>406</v>
      </c>
      <c r="D8959" s="191">
        <v>45968.0</v>
      </c>
      <c r="E8959" s="102" t="s">
        <v>327</v>
      </c>
      <c r="F8959" s="102" t="s">
        <v>327</v>
      </c>
    </row>
    <row r="8960" hidden="1">
      <c r="A8960" s="102" t="s">
        <v>3206</v>
      </c>
      <c r="B8960" s="102" t="s">
        <v>333</v>
      </c>
      <c r="C8960" s="102" t="s">
        <v>268</v>
      </c>
      <c r="D8960" s="191">
        <v>45968.0</v>
      </c>
      <c r="E8960" s="102" t="s">
        <v>327</v>
      </c>
      <c r="F8960" s="102" t="s">
        <v>327</v>
      </c>
    </row>
    <row r="8961" hidden="1">
      <c r="A8961" s="102" t="s">
        <v>3292</v>
      </c>
      <c r="B8961" s="102" t="s">
        <v>1123</v>
      </c>
      <c r="C8961" s="102" t="s">
        <v>49</v>
      </c>
      <c r="D8961" s="191">
        <v>45968.0</v>
      </c>
      <c r="E8961" s="102" t="s">
        <v>86</v>
      </c>
      <c r="F8961" s="102" t="s">
        <v>86</v>
      </c>
    </row>
    <row r="8962" hidden="1">
      <c r="A8962" s="102" t="s">
        <v>3292</v>
      </c>
      <c r="B8962" s="102" t="s">
        <v>1096</v>
      </c>
      <c r="C8962" s="102" t="s">
        <v>1097</v>
      </c>
      <c r="D8962" s="191">
        <v>45968.0</v>
      </c>
      <c r="E8962" s="102" t="s">
        <v>86</v>
      </c>
      <c r="F8962" s="102" t="s">
        <v>86</v>
      </c>
    </row>
    <row r="8963" hidden="1">
      <c r="A8963" s="102" t="s">
        <v>3292</v>
      </c>
      <c r="B8963" s="102" t="s">
        <v>1050</v>
      </c>
      <c r="C8963" s="102" t="s">
        <v>1051</v>
      </c>
      <c r="D8963" s="191">
        <v>45968.0</v>
      </c>
      <c r="E8963" s="102" t="s">
        <v>86</v>
      </c>
      <c r="F8963" s="102" t="s">
        <v>86</v>
      </c>
    </row>
    <row r="8964" hidden="1">
      <c r="A8964" s="102" t="s">
        <v>3292</v>
      </c>
      <c r="B8964" s="102" t="s">
        <v>992</v>
      </c>
      <c r="C8964" s="102" t="s">
        <v>993</v>
      </c>
      <c r="D8964" s="191">
        <v>45968.0</v>
      </c>
      <c r="E8964" s="102" t="s">
        <v>86</v>
      </c>
      <c r="F8964" s="102" t="s">
        <v>86</v>
      </c>
    </row>
    <row r="8965" hidden="1">
      <c r="A8965" s="102" t="s">
        <v>3292</v>
      </c>
      <c r="B8965" s="102" t="s">
        <v>919</v>
      </c>
      <c r="C8965" s="102" t="s">
        <v>920</v>
      </c>
      <c r="D8965" s="191">
        <v>45968.0</v>
      </c>
      <c r="E8965" s="102" t="s">
        <v>86</v>
      </c>
      <c r="F8965" s="102" t="s">
        <v>86</v>
      </c>
    </row>
    <row r="8966" hidden="1">
      <c r="A8966" s="102" t="s">
        <v>3292</v>
      </c>
      <c r="B8966" s="102" t="s">
        <v>902</v>
      </c>
      <c r="C8966" s="102" t="s">
        <v>903</v>
      </c>
      <c r="D8966" s="191">
        <v>45968.0</v>
      </c>
      <c r="E8966" s="102" t="s">
        <v>86</v>
      </c>
      <c r="F8966" s="102" t="s">
        <v>86</v>
      </c>
    </row>
    <row r="8967" hidden="1">
      <c r="A8967" s="102" t="s">
        <v>3292</v>
      </c>
      <c r="B8967" s="102" t="s">
        <v>880</v>
      </c>
      <c r="C8967" s="102" t="s">
        <v>881</v>
      </c>
      <c r="D8967" s="191">
        <v>45968.0</v>
      </c>
      <c r="E8967" s="102" t="s">
        <v>86</v>
      </c>
      <c r="F8967" s="102" t="s">
        <v>86</v>
      </c>
    </row>
    <row r="8968" hidden="1">
      <c r="A8968" s="102" t="s">
        <v>3292</v>
      </c>
      <c r="B8968" s="102" t="s">
        <v>823</v>
      </c>
      <c r="C8968" s="102" t="s">
        <v>824</v>
      </c>
      <c r="D8968" s="106">
        <v>45968.0</v>
      </c>
      <c r="E8968" s="102" t="s">
        <v>86</v>
      </c>
      <c r="F8968" s="102" t="s">
        <v>86</v>
      </c>
    </row>
    <row r="8969" hidden="1">
      <c r="A8969" s="102" t="s">
        <v>3292</v>
      </c>
      <c r="B8969" s="102" t="s">
        <v>135</v>
      </c>
      <c r="C8969" s="102" t="s">
        <v>136</v>
      </c>
      <c r="D8969" s="191">
        <v>45968.0</v>
      </c>
      <c r="E8969" s="102" t="s">
        <v>86</v>
      </c>
      <c r="F8969" s="102" t="s">
        <v>86</v>
      </c>
    </row>
    <row r="8970" hidden="1">
      <c r="A8970" s="102" t="s">
        <v>3280</v>
      </c>
      <c r="B8970" s="102" t="s">
        <v>987</v>
      </c>
      <c r="C8970" s="102" t="s">
        <v>988</v>
      </c>
      <c r="D8970" s="191">
        <v>45968.0</v>
      </c>
      <c r="E8970" s="102" t="s">
        <v>27</v>
      </c>
      <c r="F8970" s="102" t="s">
        <v>27</v>
      </c>
    </row>
    <row r="8971" hidden="1">
      <c r="A8971" s="102" t="s">
        <v>3280</v>
      </c>
      <c r="B8971" s="102" t="s">
        <v>946</v>
      </c>
      <c r="C8971" s="102" t="s">
        <v>947</v>
      </c>
      <c r="D8971" s="191">
        <v>45968.0</v>
      </c>
      <c r="E8971" s="102" t="s">
        <v>27</v>
      </c>
      <c r="F8971" s="102" t="s">
        <v>27</v>
      </c>
    </row>
    <row r="8972" hidden="1">
      <c r="A8972" s="102" t="s">
        <v>3280</v>
      </c>
      <c r="B8972" s="102" t="s">
        <v>943</v>
      </c>
      <c r="C8972" s="102" t="s">
        <v>944</v>
      </c>
      <c r="D8972" s="191">
        <v>45968.0</v>
      </c>
      <c r="E8972" s="102" t="s">
        <v>27</v>
      </c>
      <c r="F8972" s="102" t="s">
        <v>27</v>
      </c>
    </row>
    <row r="8973" hidden="1">
      <c r="A8973" s="102" t="s">
        <v>3280</v>
      </c>
      <c r="B8973" s="102" t="s">
        <v>79</v>
      </c>
      <c r="C8973" s="102" t="s">
        <v>80</v>
      </c>
      <c r="D8973" s="191">
        <v>45968.0</v>
      </c>
      <c r="E8973" s="102" t="s">
        <v>27</v>
      </c>
      <c r="F8973" s="102" t="s">
        <v>27</v>
      </c>
    </row>
    <row r="8974" hidden="1">
      <c r="A8974" s="102" t="s">
        <v>3280</v>
      </c>
      <c r="B8974" s="102" t="s">
        <v>43</v>
      </c>
      <c r="C8974" s="102" t="s">
        <v>44</v>
      </c>
      <c r="D8974" s="191">
        <v>45968.0</v>
      </c>
      <c r="E8974" s="102" t="s">
        <v>27</v>
      </c>
      <c r="F8974" s="102" t="s">
        <v>27</v>
      </c>
    </row>
    <row r="8975" hidden="1">
      <c r="A8975" s="102" t="s">
        <v>3280</v>
      </c>
      <c r="B8975" s="102" t="s">
        <v>31</v>
      </c>
      <c r="C8975" s="102" t="s">
        <v>32</v>
      </c>
      <c r="D8975" s="191">
        <v>45968.0</v>
      </c>
      <c r="E8975" s="102" t="s">
        <v>27</v>
      </c>
      <c r="F8975" s="102" t="s">
        <v>27</v>
      </c>
    </row>
    <row r="8976" hidden="1">
      <c r="A8976" s="102" t="s">
        <v>3280</v>
      </c>
      <c r="B8976" s="102" t="s">
        <v>23</v>
      </c>
      <c r="C8976" s="102" t="s">
        <v>25</v>
      </c>
      <c r="D8976" s="191">
        <v>45968.0</v>
      </c>
      <c r="E8976" s="102" t="s">
        <v>27</v>
      </c>
      <c r="F8976" s="102" t="s">
        <v>27</v>
      </c>
    </row>
    <row r="8977" hidden="1">
      <c r="A8977" s="102" t="s">
        <v>3232</v>
      </c>
      <c r="B8977" s="102" t="s">
        <v>1093</v>
      </c>
      <c r="C8977" s="102" t="s">
        <v>1094</v>
      </c>
      <c r="D8977" s="191">
        <v>45968.0</v>
      </c>
      <c r="E8977" s="102" t="s">
        <v>439</v>
      </c>
      <c r="F8977" s="102" t="s">
        <v>439</v>
      </c>
    </row>
    <row r="8978" hidden="1">
      <c r="A8978" s="102" t="s">
        <v>3232</v>
      </c>
      <c r="B8978" s="102" t="s">
        <v>1028</v>
      </c>
      <c r="C8978" s="102" t="s">
        <v>1029</v>
      </c>
      <c r="D8978" s="191">
        <v>45968.0</v>
      </c>
      <c r="E8978" s="102" t="s">
        <v>439</v>
      </c>
      <c r="F8978" s="102" t="s">
        <v>439</v>
      </c>
    </row>
    <row r="8979" hidden="1">
      <c r="A8979" s="102" t="s">
        <v>3232</v>
      </c>
      <c r="B8979" s="102" t="s">
        <v>854</v>
      </c>
      <c r="C8979" s="102" t="s">
        <v>855</v>
      </c>
      <c r="D8979" s="191">
        <v>45968.0</v>
      </c>
      <c r="E8979" s="102" t="s">
        <v>439</v>
      </c>
      <c r="F8979" s="102" t="s">
        <v>439</v>
      </c>
    </row>
    <row r="8980" hidden="1">
      <c r="A8980" s="102" t="s">
        <v>3232</v>
      </c>
      <c r="B8980" s="102" t="s">
        <v>834</v>
      </c>
      <c r="C8980" s="102" t="s">
        <v>835</v>
      </c>
      <c r="D8980" s="191">
        <v>45968.0</v>
      </c>
      <c r="E8980" s="102" t="s">
        <v>439</v>
      </c>
      <c r="F8980" s="102" t="s">
        <v>439</v>
      </c>
    </row>
    <row r="8981" hidden="1">
      <c r="A8981" s="102" t="s">
        <v>3232</v>
      </c>
      <c r="B8981" s="102" t="s">
        <v>808</v>
      </c>
      <c r="C8981" s="102" t="s">
        <v>809</v>
      </c>
      <c r="D8981" s="191">
        <v>45968.0</v>
      </c>
      <c r="E8981" s="102" t="s">
        <v>225</v>
      </c>
      <c r="F8981" s="102" t="s">
        <v>439</v>
      </c>
    </row>
    <row r="8982" hidden="1">
      <c r="A8982" s="102" t="s">
        <v>3232</v>
      </c>
      <c r="B8982" s="102" t="s">
        <v>781</v>
      </c>
      <c r="C8982" s="102" t="s">
        <v>782</v>
      </c>
      <c r="D8982" s="191">
        <v>45968.0</v>
      </c>
      <c r="E8982" s="102" t="s">
        <v>439</v>
      </c>
      <c r="F8982" s="102" t="s">
        <v>439</v>
      </c>
    </row>
    <row r="8983" hidden="1">
      <c r="A8983" s="102" t="s">
        <v>3232</v>
      </c>
      <c r="B8983" s="102" t="s">
        <v>684</v>
      </c>
      <c r="C8983" s="102" t="s">
        <v>685</v>
      </c>
      <c r="D8983" s="191">
        <v>45968.0</v>
      </c>
      <c r="E8983" s="102" t="s">
        <v>439</v>
      </c>
      <c r="F8983" s="102" t="s">
        <v>439</v>
      </c>
    </row>
    <row r="8984" hidden="1">
      <c r="A8984" s="102" t="s">
        <v>3232</v>
      </c>
      <c r="B8984" s="102" t="s">
        <v>674</v>
      </c>
      <c r="C8984" s="102" t="s">
        <v>675</v>
      </c>
      <c r="D8984" s="191">
        <v>45968.0</v>
      </c>
      <c r="E8984" s="102" t="s">
        <v>439</v>
      </c>
      <c r="F8984" s="102" t="s">
        <v>439</v>
      </c>
    </row>
    <row r="8985" hidden="1">
      <c r="A8985" s="102" t="s">
        <v>3232</v>
      </c>
      <c r="B8985" s="102" t="s">
        <v>444</v>
      </c>
      <c r="C8985" s="102" t="s">
        <v>445</v>
      </c>
      <c r="D8985" s="191">
        <v>45968.0</v>
      </c>
      <c r="E8985" s="102" t="s">
        <v>439</v>
      </c>
      <c r="F8985" s="102" t="s">
        <v>439</v>
      </c>
    </row>
    <row r="8986" hidden="1">
      <c r="A8986" s="102" t="s">
        <v>3197</v>
      </c>
      <c r="B8986" s="102" t="s">
        <v>1070</v>
      </c>
      <c r="C8986" s="102" t="s">
        <v>1071</v>
      </c>
      <c r="D8986" s="191">
        <v>45998.0</v>
      </c>
      <c r="E8986" s="102" t="s">
        <v>232</v>
      </c>
      <c r="F8986" s="102" t="s">
        <v>232</v>
      </c>
    </row>
    <row r="8987" hidden="1">
      <c r="A8987" s="102" t="s">
        <v>3197</v>
      </c>
      <c r="B8987" s="102" t="s">
        <v>1056</v>
      </c>
      <c r="C8987" s="102" t="s">
        <v>1057</v>
      </c>
      <c r="D8987" s="191">
        <v>45998.0</v>
      </c>
      <c r="E8987" s="102" t="s">
        <v>232</v>
      </c>
      <c r="F8987" s="102" t="s">
        <v>232</v>
      </c>
    </row>
    <row r="8988" hidden="1">
      <c r="A8988" s="102" t="s">
        <v>3197</v>
      </c>
      <c r="B8988" s="102" t="s">
        <v>1037</v>
      </c>
      <c r="C8988" s="102" t="s">
        <v>1038</v>
      </c>
      <c r="D8988" s="191">
        <v>45998.0</v>
      </c>
      <c r="E8988" s="102" t="s">
        <v>232</v>
      </c>
      <c r="F8988" s="102" t="s">
        <v>232</v>
      </c>
    </row>
    <row r="8989" hidden="1">
      <c r="A8989" s="102" t="s">
        <v>3197</v>
      </c>
      <c r="B8989" s="102" t="s">
        <v>323</v>
      </c>
      <c r="C8989" s="102" t="s">
        <v>324</v>
      </c>
      <c r="D8989" s="191">
        <v>45998.0</v>
      </c>
      <c r="E8989" s="102" t="s">
        <v>232</v>
      </c>
      <c r="F8989" s="102" t="s">
        <v>232</v>
      </c>
    </row>
    <row r="8990" hidden="1">
      <c r="A8990" s="102" t="s">
        <v>3197</v>
      </c>
      <c r="B8990" s="102" t="s">
        <v>315</v>
      </c>
      <c r="C8990" s="102" t="s">
        <v>316</v>
      </c>
      <c r="D8990" s="191">
        <v>45998.0</v>
      </c>
      <c r="E8990" s="102" t="s">
        <v>232</v>
      </c>
      <c r="F8990" s="102" t="s">
        <v>232</v>
      </c>
    </row>
    <row r="8991" hidden="1">
      <c r="A8991" s="102" t="s">
        <v>3197</v>
      </c>
      <c r="B8991" s="102" t="s">
        <v>271</v>
      </c>
      <c r="C8991" s="102" t="s">
        <v>272</v>
      </c>
      <c r="D8991" s="191">
        <v>45998.0</v>
      </c>
      <c r="E8991" s="102" t="s">
        <v>232</v>
      </c>
      <c r="F8991" s="102" t="s">
        <v>232</v>
      </c>
    </row>
    <row r="8992" hidden="1">
      <c r="A8992" s="102" t="s">
        <v>3197</v>
      </c>
      <c r="B8992" s="102" t="s">
        <v>252</v>
      </c>
      <c r="C8992" s="102" t="s">
        <v>253</v>
      </c>
      <c r="D8992" s="191">
        <v>45998.0</v>
      </c>
      <c r="E8992" s="102" t="s">
        <v>232</v>
      </c>
      <c r="F8992" s="102" t="s">
        <v>232</v>
      </c>
    </row>
    <row r="8993" hidden="1">
      <c r="A8993" s="102" t="s">
        <v>3300</v>
      </c>
      <c r="B8993" s="102" t="s">
        <v>974</v>
      </c>
      <c r="C8993" s="102" t="s">
        <v>975</v>
      </c>
      <c r="D8993" s="191">
        <v>45998.0</v>
      </c>
      <c r="E8993" s="102" t="s">
        <v>114</v>
      </c>
      <c r="F8993" s="102" t="s">
        <v>114</v>
      </c>
    </row>
    <row r="8994" hidden="1">
      <c r="A8994" s="102" t="s">
        <v>3300</v>
      </c>
      <c r="B8994" s="102" t="s">
        <v>961</v>
      </c>
      <c r="C8994" s="102" t="s">
        <v>962</v>
      </c>
      <c r="D8994" s="191">
        <v>45998.0</v>
      </c>
      <c r="E8994" s="102" t="s">
        <v>114</v>
      </c>
      <c r="F8994" s="102" t="s">
        <v>114</v>
      </c>
    </row>
    <row r="8995" hidden="1">
      <c r="A8995" s="102" t="s">
        <v>3300</v>
      </c>
      <c r="B8995" s="102" t="s">
        <v>952</v>
      </c>
      <c r="C8995" s="102" t="s">
        <v>953</v>
      </c>
      <c r="D8995" s="191">
        <v>45998.0</v>
      </c>
      <c r="E8995" s="102" t="s">
        <v>114</v>
      </c>
      <c r="F8995" s="102" t="s">
        <v>114</v>
      </c>
    </row>
    <row r="8996" hidden="1">
      <c r="A8996" s="102" t="s">
        <v>3249</v>
      </c>
      <c r="B8996" s="102" t="s">
        <v>1117</v>
      </c>
      <c r="C8996" s="102" t="s">
        <v>1118</v>
      </c>
      <c r="D8996" s="191">
        <v>45998.0</v>
      </c>
      <c r="E8996" s="102" t="s">
        <v>472</v>
      </c>
      <c r="F8996" s="102" t="s">
        <v>472</v>
      </c>
    </row>
    <row r="8997" hidden="1">
      <c r="A8997" s="102" t="s">
        <v>3249</v>
      </c>
      <c r="B8997" s="102" t="s">
        <v>1100</v>
      </c>
      <c r="C8997" s="102" t="s">
        <v>1101</v>
      </c>
      <c r="D8997" s="191">
        <v>45998.0</v>
      </c>
      <c r="E8997" s="102" t="s">
        <v>472</v>
      </c>
      <c r="F8997" s="102" t="s">
        <v>472</v>
      </c>
    </row>
    <row r="8998" hidden="1">
      <c r="A8998" s="102" t="s">
        <v>3249</v>
      </c>
      <c r="B8998" s="102" t="s">
        <v>1058</v>
      </c>
      <c r="C8998" s="102" t="s">
        <v>1059</v>
      </c>
      <c r="D8998" s="191">
        <v>45998.0</v>
      </c>
      <c r="E8998" s="102" t="s">
        <v>472</v>
      </c>
      <c r="F8998" s="102" t="s">
        <v>472</v>
      </c>
    </row>
    <row r="8999" hidden="1">
      <c r="A8999" s="102" t="s">
        <v>3249</v>
      </c>
      <c r="B8999" s="102" t="s">
        <v>884</v>
      </c>
      <c r="C8999" s="102" t="s">
        <v>885</v>
      </c>
      <c r="D8999" s="191">
        <v>45998.0</v>
      </c>
      <c r="E8999" s="102" t="s">
        <v>472</v>
      </c>
      <c r="F8999" s="102" t="s">
        <v>472</v>
      </c>
    </row>
    <row r="9000" hidden="1">
      <c r="A9000" s="102" t="s">
        <v>3249</v>
      </c>
      <c r="B9000" s="102" t="s">
        <v>707</v>
      </c>
      <c r="C9000" s="102" t="s">
        <v>708</v>
      </c>
      <c r="D9000" s="191">
        <v>45998.0</v>
      </c>
      <c r="E9000" s="102" t="s">
        <v>472</v>
      </c>
      <c r="F9000" s="102" t="s">
        <v>472</v>
      </c>
    </row>
    <row r="9001" hidden="1">
      <c r="A9001" s="102" t="s">
        <v>3249</v>
      </c>
      <c r="B9001" s="102" t="s">
        <v>687</v>
      </c>
      <c r="C9001" s="102" t="s">
        <v>688</v>
      </c>
      <c r="D9001" s="191">
        <v>45998.0</v>
      </c>
      <c r="E9001" s="102" t="s">
        <v>472</v>
      </c>
      <c r="F9001" s="102" t="s">
        <v>472</v>
      </c>
    </row>
    <row r="9002" hidden="1">
      <c r="A9002" s="102" t="s">
        <v>3249</v>
      </c>
      <c r="B9002" s="102" t="s">
        <v>561</v>
      </c>
      <c r="C9002" s="102" t="s">
        <v>562</v>
      </c>
      <c r="D9002" s="191">
        <v>45998.0</v>
      </c>
      <c r="E9002" s="102" t="s">
        <v>472</v>
      </c>
      <c r="F9002" s="102" t="s">
        <v>472</v>
      </c>
    </row>
    <row r="9003" hidden="1">
      <c r="A9003" s="102" t="s">
        <v>3249</v>
      </c>
      <c r="B9003" s="102" t="s">
        <v>508</v>
      </c>
      <c r="C9003" s="102" t="s">
        <v>509</v>
      </c>
      <c r="D9003" s="191">
        <v>45998.0</v>
      </c>
      <c r="E9003" s="102" t="s">
        <v>472</v>
      </c>
      <c r="F9003" s="102" t="s">
        <v>472</v>
      </c>
    </row>
    <row r="9004" hidden="1">
      <c r="A9004" s="102" t="s">
        <v>3249</v>
      </c>
      <c r="B9004" s="102" t="s">
        <v>504</v>
      </c>
      <c r="C9004" s="102" t="s">
        <v>505</v>
      </c>
      <c r="D9004" s="191">
        <v>45998.0</v>
      </c>
      <c r="E9004" s="102" t="s">
        <v>472</v>
      </c>
      <c r="F9004" s="102" t="s">
        <v>472</v>
      </c>
    </row>
    <row r="9005" hidden="1">
      <c r="A9005" s="102" t="s">
        <v>3249</v>
      </c>
      <c r="B9005" s="102" t="s">
        <v>496</v>
      </c>
      <c r="C9005" s="102" t="s">
        <v>497</v>
      </c>
      <c r="D9005" s="191">
        <v>45998.0</v>
      </c>
      <c r="E9005" s="102" t="s">
        <v>472</v>
      </c>
      <c r="F9005" s="102" t="s">
        <v>472</v>
      </c>
    </row>
    <row r="9006" hidden="1">
      <c r="A9006" s="102" t="s">
        <v>3249</v>
      </c>
      <c r="B9006" s="102" t="s">
        <v>490</v>
      </c>
      <c r="C9006" s="102" t="s">
        <v>491</v>
      </c>
      <c r="D9006" s="191">
        <v>45998.0</v>
      </c>
      <c r="E9006" s="102" t="s">
        <v>472</v>
      </c>
      <c r="F9006" s="102" t="s">
        <v>472</v>
      </c>
    </row>
    <row r="9007" hidden="1">
      <c r="A9007" s="102" t="s">
        <v>3220</v>
      </c>
      <c r="B9007" s="102" t="s">
        <v>1120</v>
      </c>
      <c r="C9007" s="102" t="s">
        <v>1121</v>
      </c>
      <c r="D9007" s="102" t="s">
        <v>3180</v>
      </c>
      <c r="E9007" s="102" t="s">
        <v>306</v>
      </c>
      <c r="F9007" s="102" t="s">
        <v>306</v>
      </c>
    </row>
    <row r="9008" hidden="1">
      <c r="A9008" s="102" t="s">
        <v>3220</v>
      </c>
      <c r="B9008" s="102" t="s">
        <v>670</v>
      </c>
      <c r="C9008" s="102" t="s">
        <v>671</v>
      </c>
      <c r="D9008" s="102" t="s">
        <v>3180</v>
      </c>
      <c r="E9008" s="102" t="s">
        <v>306</v>
      </c>
      <c r="F9008" s="102" t="s">
        <v>306</v>
      </c>
    </row>
    <row r="9009" hidden="1">
      <c r="A9009" s="102" t="s">
        <v>3220</v>
      </c>
      <c r="B9009" s="102" t="s">
        <v>304</v>
      </c>
      <c r="C9009" s="102" t="s">
        <v>305</v>
      </c>
      <c r="D9009" s="102" t="s">
        <v>3180</v>
      </c>
      <c r="E9009" s="102" t="s">
        <v>232</v>
      </c>
      <c r="F9009" s="102" t="s">
        <v>306</v>
      </c>
    </row>
    <row r="9010" hidden="1">
      <c r="A9010" s="102" t="s">
        <v>3220</v>
      </c>
      <c r="B9010" s="102" t="s">
        <v>264</v>
      </c>
      <c r="C9010" s="102" t="s">
        <v>265</v>
      </c>
      <c r="D9010" s="102" t="s">
        <v>3180</v>
      </c>
      <c r="E9010" s="102" t="s">
        <v>232</v>
      </c>
      <c r="F9010" s="102" t="s">
        <v>306</v>
      </c>
    </row>
    <row r="9011" hidden="1">
      <c r="A9011" s="102" t="s">
        <v>3301</v>
      </c>
      <c r="B9011" s="102" t="s">
        <v>981</v>
      </c>
      <c r="C9011" s="102" t="s">
        <v>982</v>
      </c>
      <c r="D9011" s="102" t="s">
        <v>3180</v>
      </c>
      <c r="E9011" s="102" t="s">
        <v>114</v>
      </c>
      <c r="F9011" s="102" t="s">
        <v>114</v>
      </c>
    </row>
    <row r="9012" hidden="1">
      <c r="A9012" s="102" t="s">
        <v>3301</v>
      </c>
      <c r="B9012" s="102" t="s">
        <v>974</v>
      </c>
      <c r="C9012" s="102" t="s">
        <v>975</v>
      </c>
      <c r="D9012" s="102" t="s">
        <v>3180</v>
      </c>
      <c r="E9012" s="102" t="s">
        <v>114</v>
      </c>
      <c r="F9012" s="102" t="s">
        <v>114</v>
      </c>
    </row>
    <row r="9013" hidden="1">
      <c r="A9013" s="102" t="s">
        <v>3301</v>
      </c>
      <c r="B9013" s="102" t="s">
        <v>961</v>
      </c>
      <c r="C9013" s="102" t="s">
        <v>962</v>
      </c>
      <c r="D9013" s="102" t="s">
        <v>3180</v>
      </c>
      <c r="E9013" s="102" t="s">
        <v>114</v>
      </c>
      <c r="F9013" s="102" t="s">
        <v>114</v>
      </c>
    </row>
    <row r="9014" hidden="1">
      <c r="A9014" s="102" t="s">
        <v>3301</v>
      </c>
      <c r="B9014" s="102" t="s">
        <v>952</v>
      </c>
      <c r="C9014" s="102" t="s">
        <v>953</v>
      </c>
      <c r="D9014" s="102" t="s">
        <v>3180</v>
      </c>
      <c r="E9014" s="102" t="s">
        <v>114</v>
      </c>
      <c r="F9014" s="102" t="s">
        <v>114</v>
      </c>
    </row>
    <row r="9015" hidden="1">
      <c r="A9015" s="102" t="s">
        <v>3301</v>
      </c>
      <c r="B9015" s="102" t="s">
        <v>126</v>
      </c>
      <c r="C9015" s="102" t="s">
        <v>127</v>
      </c>
      <c r="D9015" s="102" t="s">
        <v>3180</v>
      </c>
      <c r="E9015" s="102" t="s">
        <v>114</v>
      </c>
      <c r="F9015" s="102" t="s">
        <v>114</v>
      </c>
    </row>
    <row r="9016" hidden="1">
      <c r="A9016" s="102" t="s">
        <v>3309</v>
      </c>
      <c r="B9016" s="102" t="s">
        <v>783</v>
      </c>
      <c r="C9016" s="102" t="s">
        <v>784</v>
      </c>
      <c r="D9016" s="102" t="s">
        <v>3180</v>
      </c>
      <c r="E9016" s="102" t="s">
        <v>50</v>
      </c>
      <c r="F9016" s="102" t="s">
        <v>50</v>
      </c>
    </row>
    <row r="9017" hidden="1">
      <c r="A9017" s="102" t="s">
        <v>3309</v>
      </c>
      <c r="B9017" s="102" t="s">
        <v>665</v>
      </c>
      <c r="C9017" s="102" t="s">
        <v>666</v>
      </c>
      <c r="D9017" s="102" t="s">
        <v>3180</v>
      </c>
      <c r="E9017" s="102" t="s">
        <v>50</v>
      </c>
      <c r="F9017" s="102" t="s">
        <v>50</v>
      </c>
    </row>
    <row r="9018" hidden="1">
      <c r="A9018" s="102" t="s">
        <v>3309</v>
      </c>
      <c r="B9018" s="102" t="s">
        <v>183</v>
      </c>
      <c r="C9018" s="102" t="s">
        <v>184</v>
      </c>
      <c r="D9018" s="102" t="s">
        <v>3180</v>
      </c>
      <c r="E9018" s="102" t="s">
        <v>50</v>
      </c>
      <c r="F9018" s="102" t="s">
        <v>50</v>
      </c>
    </row>
    <row r="9019" hidden="1">
      <c r="A9019" s="102" t="s">
        <v>3309</v>
      </c>
      <c r="B9019" s="102" t="s">
        <v>174</v>
      </c>
      <c r="C9019" s="102" t="s">
        <v>175</v>
      </c>
      <c r="D9019" s="102" t="s">
        <v>3180</v>
      </c>
      <c r="E9019" s="102" t="s">
        <v>50</v>
      </c>
      <c r="F9019" s="102" t="s">
        <v>50</v>
      </c>
    </row>
    <row r="9020" hidden="1">
      <c r="A9020" s="102" t="s">
        <v>3309</v>
      </c>
      <c r="B9020" s="102" t="s">
        <v>171</v>
      </c>
      <c r="C9020" s="102" t="s">
        <v>172</v>
      </c>
      <c r="D9020" s="102" t="s">
        <v>3180</v>
      </c>
      <c r="E9020" s="102" t="s">
        <v>50</v>
      </c>
      <c r="F9020" s="102" t="s">
        <v>50</v>
      </c>
    </row>
    <row r="9021" hidden="1">
      <c r="A9021" s="102" t="s">
        <v>3309</v>
      </c>
      <c r="B9021" s="102" t="s">
        <v>111</v>
      </c>
      <c r="C9021" s="102" t="s">
        <v>112</v>
      </c>
      <c r="D9021" s="102" t="s">
        <v>3180</v>
      </c>
      <c r="E9021" s="102" t="s">
        <v>114</v>
      </c>
      <c r="F9021" s="102" t="s">
        <v>50</v>
      </c>
    </row>
    <row r="9022" hidden="1">
      <c r="A9022" s="102" t="s">
        <v>3309</v>
      </c>
      <c r="B9022" s="102" t="s">
        <v>48</v>
      </c>
      <c r="C9022" s="102" t="s">
        <v>49</v>
      </c>
      <c r="D9022" s="102" t="s">
        <v>3180</v>
      </c>
      <c r="E9022" s="102" t="s">
        <v>50</v>
      </c>
      <c r="F9022" s="102" t="s">
        <v>50</v>
      </c>
    </row>
    <row r="9023" hidden="1">
      <c r="A9023" s="102" t="s">
        <v>3178</v>
      </c>
      <c r="B9023" s="102" t="s">
        <v>1125</v>
      </c>
      <c r="C9023" s="102" t="s">
        <v>1126</v>
      </c>
      <c r="D9023" s="191">
        <v>45998.0</v>
      </c>
      <c r="E9023" s="102" t="s">
        <v>225</v>
      </c>
      <c r="F9023" s="102" t="s">
        <v>225</v>
      </c>
    </row>
    <row r="9024" hidden="1">
      <c r="A9024" s="102" t="s">
        <v>3178</v>
      </c>
      <c r="B9024" s="102" t="s">
        <v>1000</v>
      </c>
      <c r="C9024" s="102" t="s">
        <v>1001</v>
      </c>
      <c r="D9024" s="191">
        <v>45998.0</v>
      </c>
      <c r="E9024" s="102" t="s">
        <v>225</v>
      </c>
      <c r="F9024" s="102" t="s">
        <v>225</v>
      </c>
    </row>
    <row r="9025" hidden="1">
      <c r="A9025" s="102" t="s">
        <v>3178</v>
      </c>
      <c r="B9025" s="102" t="s">
        <v>929</v>
      </c>
      <c r="C9025" s="102" t="s">
        <v>930</v>
      </c>
      <c r="D9025" s="191">
        <v>45998.0</v>
      </c>
      <c r="E9025" s="102" t="s">
        <v>225</v>
      </c>
      <c r="F9025" s="102" t="s">
        <v>225</v>
      </c>
    </row>
    <row r="9026" hidden="1">
      <c r="A9026" s="102" t="s">
        <v>3178</v>
      </c>
      <c r="B9026" s="102" t="s">
        <v>906</v>
      </c>
      <c r="C9026" s="102" t="s">
        <v>907</v>
      </c>
      <c r="D9026" s="191">
        <v>45998.0</v>
      </c>
      <c r="E9026" s="102" t="s">
        <v>225</v>
      </c>
      <c r="F9026" s="102" t="s">
        <v>225</v>
      </c>
    </row>
    <row r="9027" hidden="1">
      <c r="A9027" s="102" t="s">
        <v>3178</v>
      </c>
      <c r="B9027" s="102" t="s">
        <v>870</v>
      </c>
      <c r="C9027" s="102" t="s">
        <v>871</v>
      </c>
      <c r="D9027" s="191">
        <v>45998.0</v>
      </c>
      <c r="E9027" s="102" t="s">
        <v>225</v>
      </c>
      <c r="F9027" s="102" t="s">
        <v>225</v>
      </c>
    </row>
    <row r="9028" hidden="1">
      <c r="A9028" s="102" t="s">
        <v>3178</v>
      </c>
      <c r="B9028" s="102" t="s">
        <v>808</v>
      </c>
      <c r="C9028" s="102" t="s">
        <v>809</v>
      </c>
      <c r="D9028" s="191">
        <v>45998.0</v>
      </c>
      <c r="E9028" s="102" t="s">
        <v>225</v>
      </c>
      <c r="F9028" s="102" t="s">
        <v>225</v>
      </c>
    </row>
    <row r="9029" hidden="1">
      <c r="A9029" s="102" t="s">
        <v>3178</v>
      </c>
      <c r="B9029" s="102" t="s">
        <v>369</v>
      </c>
      <c r="C9029" s="102" t="s">
        <v>39</v>
      </c>
      <c r="D9029" s="191">
        <v>45998.0</v>
      </c>
      <c r="E9029" s="102" t="s">
        <v>225</v>
      </c>
      <c r="F9029" s="102" t="s">
        <v>225</v>
      </c>
    </row>
    <row r="9030" hidden="1">
      <c r="A9030" s="102" t="s">
        <v>3178</v>
      </c>
      <c r="B9030" s="102" t="s">
        <v>361</v>
      </c>
      <c r="C9030" s="102" t="s">
        <v>362</v>
      </c>
      <c r="D9030" s="191">
        <v>45998.0</v>
      </c>
      <c r="E9030" s="102" t="s">
        <v>225</v>
      </c>
      <c r="F9030" s="102" t="s">
        <v>225</v>
      </c>
    </row>
    <row r="9031" hidden="1">
      <c r="A9031" s="102" t="s">
        <v>3178</v>
      </c>
      <c r="B9031" s="102" t="s">
        <v>357</v>
      </c>
      <c r="C9031" s="102" t="s">
        <v>358</v>
      </c>
      <c r="D9031" s="191">
        <v>45998.0</v>
      </c>
      <c r="E9031" s="102" t="s">
        <v>225</v>
      </c>
      <c r="F9031" s="102" t="s">
        <v>225</v>
      </c>
    </row>
    <row r="9032" hidden="1">
      <c r="A9032" s="102" t="s">
        <v>3178</v>
      </c>
      <c r="B9032" s="102" t="s">
        <v>240</v>
      </c>
      <c r="C9032" s="102" t="s">
        <v>241</v>
      </c>
      <c r="D9032" s="191">
        <v>45998.0</v>
      </c>
      <c r="E9032" s="102" t="s">
        <v>225</v>
      </c>
      <c r="F9032" s="102" t="s">
        <v>225</v>
      </c>
    </row>
    <row r="9033" hidden="1">
      <c r="A9033" s="102" t="s">
        <v>3198</v>
      </c>
      <c r="B9033" s="102" t="s">
        <v>1111</v>
      </c>
      <c r="C9033" s="102" t="s">
        <v>1112</v>
      </c>
      <c r="D9033" s="102" t="s">
        <v>3180</v>
      </c>
      <c r="E9033" s="102" t="s">
        <v>232</v>
      </c>
      <c r="F9033" s="102" t="s">
        <v>232</v>
      </c>
    </row>
    <row r="9034" hidden="1">
      <c r="A9034" s="102" t="s">
        <v>3198</v>
      </c>
      <c r="B9034" s="102" t="s">
        <v>1056</v>
      </c>
      <c r="C9034" s="102" t="s">
        <v>1057</v>
      </c>
      <c r="D9034" s="102" t="s">
        <v>3180</v>
      </c>
      <c r="E9034" s="102" t="s">
        <v>232</v>
      </c>
      <c r="F9034" s="102" t="s">
        <v>232</v>
      </c>
    </row>
    <row r="9035" hidden="1">
      <c r="A9035" s="102" t="s">
        <v>3198</v>
      </c>
      <c r="B9035" s="102" t="s">
        <v>1037</v>
      </c>
      <c r="C9035" s="102" t="s">
        <v>1038</v>
      </c>
      <c r="D9035" s="102" t="s">
        <v>3180</v>
      </c>
      <c r="E9035" s="102" t="s">
        <v>232</v>
      </c>
      <c r="F9035" s="102" t="s">
        <v>232</v>
      </c>
    </row>
    <row r="9036" hidden="1">
      <c r="A9036" s="102" t="s">
        <v>3198</v>
      </c>
      <c r="B9036" s="102" t="s">
        <v>913</v>
      </c>
      <c r="C9036" s="102" t="s">
        <v>914</v>
      </c>
      <c r="D9036" s="102" t="s">
        <v>3180</v>
      </c>
      <c r="E9036" s="102" t="s">
        <v>232</v>
      </c>
      <c r="F9036" s="102" t="s">
        <v>232</v>
      </c>
    </row>
    <row r="9037" hidden="1">
      <c r="A9037" s="102" t="s">
        <v>3198</v>
      </c>
      <c r="B9037" s="102" t="s">
        <v>323</v>
      </c>
      <c r="C9037" s="102" t="s">
        <v>324</v>
      </c>
      <c r="D9037" s="102" t="s">
        <v>3180</v>
      </c>
      <c r="E9037" s="102" t="s">
        <v>232</v>
      </c>
      <c r="F9037" s="102" t="s">
        <v>232</v>
      </c>
    </row>
    <row r="9038" hidden="1">
      <c r="A9038" s="102" t="s">
        <v>3198</v>
      </c>
      <c r="B9038" s="102" t="s">
        <v>315</v>
      </c>
      <c r="C9038" s="102" t="s">
        <v>316</v>
      </c>
      <c r="D9038" s="102" t="s">
        <v>3180</v>
      </c>
      <c r="E9038" s="102" t="s">
        <v>232</v>
      </c>
      <c r="F9038" s="102" t="s">
        <v>232</v>
      </c>
    </row>
    <row r="9039" hidden="1">
      <c r="A9039" s="102" t="s">
        <v>3198</v>
      </c>
      <c r="B9039" s="102" t="s">
        <v>252</v>
      </c>
      <c r="C9039" s="102" t="s">
        <v>253</v>
      </c>
      <c r="D9039" s="102" t="s">
        <v>3180</v>
      </c>
      <c r="E9039" s="102" t="s">
        <v>232</v>
      </c>
      <c r="F9039" s="102" t="s">
        <v>232</v>
      </c>
    </row>
    <row r="9040" hidden="1">
      <c r="A9040" s="102" t="s">
        <v>3198</v>
      </c>
      <c r="B9040" s="102" t="s">
        <v>230</v>
      </c>
      <c r="C9040" s="102" t="s">
        <v>231</v>
      </c>
      <c r="D9040" s="175" t="s">
        <v>3180</v>
      </c>
      <c r="E9040" s="102" t="s">
        <v>232</v>
      </c>
      <c r="F9040" s="102" t="s">
        <v>232</v>
      </c>
    </row>
    <row r="9041" hidden="1">
      <c r="A9041" s="102" t="s">
        <v>3250</v>
      </c>
      <c r="B9041" s="102" t="s">
        <v>1117</v>
      </c>
      <c r="C9041" s="102" t="s">
        <v>1118</v>
      </c>
      <c r="D9041" s="102" t="s">
        <v>3180</v>
      </c>
      <c r="E9041" s="102" t="s">
        <v>472</v>
      </c>
      <c r="F9041" s="102" t="s">
        <v>472</v>
      </c>
    </row>
    <row r="9042" hidden="1">
      <c r="A9042" s="102" t="s">
        <v>3250</v>
      </c>
      <c r="B9042" s="102" t="s">
        <v>1100</v>
      </c>
      <c r="C9042" s="102" t="s">
        <v>1101</v>
      </c>
      <c r="D9042" s="102" t="s">
        <v>3180</v>
      </c>
      <c r="E9042" s="102" t="s">
        <v>472</v>
      </c>
      <c r="F9042" s="102" t="s">
        <v>472</v>
      </c>
    </row>
    <row r="9043" hidden="1">
      <c r="A9043" s="102" t="s">
        <v>3250</v>
      </c>
      <c r="B9043" s="102" t="s">
        <v>884</v>
      </c>
      <c r="C9043" s="102" t="s">
        <v>885</v>
      </c>
      <c r="D9043" s="102" t="s">
        <v>3180</v>
      </c>
      <c r="E9043" s="102" t="s">
        <v>472</v>
      </c>
      <c r="F9043" s="102" t="s">
        <v>472</v>
      </c>
    </row>
    <row r="9044" hidden="1">
      <c r="A9044" s="102" t="s">
        <v>3250</v>
      </c>
      <c r="B9044" s="102" t="s">
        <v>707</v>
      </c>
      <c r="C9044" s="102" t="s">
        <v>708</v>
      </c>
      <c r="D9044" s="102" t="s">
        <v>3180</v>
      </c>
      <c r="E9044" s="102" t="s">
        <v>472</v>
      </c>
      <c r="F9044" s="102" t="s">
        <v>472</v>
      </c>
    </row>
    <row r="9045" hidden="1">
      <c r="A9045" s="102" t="s">
        <v>3250</v>
      </c>
      <c r="B9045" s="102" t="s">
        <v>687</v>
      </c>
      <c r="C9045" s="102" t="s">
        <v>688</v>
      </c>
      <c r="D9045" s="102" t="s">
        <v>3180</v>
      </c>
      <c r="E9045" s="102" t="s">
        <v>472</v>
      </c>
      <c r="F9045" s="102" t="s">
        <v>472</v>
      </c>
    </row>
    <row r="9046" hidden="1">
      <c r="A9046" s="102" t="s">
        <v>3250</v>
      </c>
      <c r="B9046" s="102" t="s">
        <v>561</v>
      </c>
      <c r="C9046" s="102" t="s">
        <v>562</v>
      </c>
      <c r="D9046" s="102" t="s">
        <v>3180</v>
      </c>
      <c r="E9046" s="102" t="s">
        <v>472</v>
      </c>
      <c r="F9046" s="102" t="s">
        <v>472</v>
      </c>
    </row>
    <row r="9047" hidden="1">
      <c r="A9047" s="102" t="s">
        <v>3250</v>
      </c>
      <c r="B9047" s="102" t="s">
        <v>514</v>
      </c>
      <c r="C9047" s="102" t="s">
        <v>515</v>
      </c>
      <c r="D9047" s="102" t="s">
        <v>3180</v>
      </c>
      <c r="E9047" s="102" t="s">
        <v>472</v>
      </c>
      <c r="F9047" s="102" t="s">
        <v>472</v>
      </c>
    </row>
    <row r="9048" hidden="1">
      <c r="A9048" s="102" t="s">
        <v>3250</v>
      </c>
      <c r="B9048" s="102" t="s">
        <v>508</v>
      </c>
      <c r="C9048" s="102" t="s">
        <v>509</v>
      </c>
      <c r="D9048" s="102" t="s">
        <v>3180</v>
      </c>
      <c r="E9048" s="102" t="s">
        <v>472</v>
      </c>
      <c r="F9048" s="102" t="s">
        <v>472</v>
      </c>
    </row>
    <row r="9049" hidden="1">
      <c r="A9049" s="102" t="s">
        <v>3250</v>
      </c>
      <c r="B9049" s="102" t="s">
        <v>504</v>
      </c>
      <c r="C9049" s="102" t="s">
        <v>505</v>
      </c>
      <c r="D9049" s="102" t="s">
        <v>3180</v>
      </c>
      <c r="E9049" s="102" t="s">
        <v>472</v>
      </c>
      <c r="F9049" s="102" t="s">
        <v>472</v>
      </c>
    </row>
    <row r="9050" hidden="1">
      <c r="A9050" s="102" t="s">
        <v>3250</v>
      </c>
      <c r="B9050" s="102" t="s">
        <v>496</v>
      </c>
      <c r="C9050" s="102" t="s">
        <v>497</v>
      </c>
      <c r="D9050" s="102" t="s">
        <v>3180</v>
      </c>
      <c r="E9050" s="102" t="s">
        <v>472</v>
      </c>
      <c r="F9050" s="102" t="s">
        <v>472</v>
      </c>
    </row>
    <row r="9051" hidden="1">
      <c r="A9051" s="102" t="s">
        <v>3250</v>
      </c>
      <c r="B9051" s="102" t="s">
        <v>490</v>
      </c>
      <c r="C9051" s="102" t="s">
        <v>491</v>
      </c>
      <c r="D9051" s="102" t="s">
        <v>3180</v>
      </c>
      <c r="E9051" s="102" t="s">
        <v>472</v>
      </c>
      <c r="F9051" s="102" t="s">
        <v>472</v>
      </c>
    </row>
    <row r="9052" hidden="1">
      <c r="A9052" s="102" t="s">
        <v>3181</v>
      </c>
      <c r="B9052" s="102" t="s">
        <v>906</v>
      </c>
      <c r="C9052" s="102" t="s">
        <v>907</v>
      </c>
      <c r="D9052" s="102" t="s">
        <v>3182</v>
      </c>
      <c r="E9052" s="102" t="s">
        <v>225</v>
      </c>
      <c r="F9052" s="102" t="s">
        <v>225</v>
      </c>
    </row>
    <row r="9053" hidden="1">
      <c r="A9053" s="102" t="s">
        <v>3181</v>
      </c>
      <c r="B9053" s="102" t="s">
        <v>373</v>
      </c>
      <c r="C9053" s="102" t="s">
        <v>374</v>
      </c>
      <c r="D9053" s="102" t="s">
        <v>3182</v>
      </c>
      <c r="E9053" s="102" t="s">
        <v>225</v>
      </c>
      <c r="F9053" s="102" t="s">
        <v>225</v>
      </c>
    </row>
    <row r="9054" hidden="1">
      <c r="A9054" s="102" t="s">
        <v>3181</v>
      </c>
      <c r="B9054" s="102" t="s">
        <v>246</v>
      </c>
      <c r="C9054" s="102" t="s">
        <v>130</v>
      </c>
      <c r="D9054" s="102" t="s">
        <v>3182</v>
      </c>
      <c r="E9054" s="102" t="s">
        <v>225</v>
      </c>
      <c r="F9054" s="102" t="s">
        <v>225</v>
      </c>
    </row>
    <row r="9055" hidden="1">
      <c r="A9055" s="102" t="s">
        <v>3181</v>
      </c>
      <c r="B9055" s="102" t="s">
        <v>240</v>
      </c>
      <c r="C9055" s="102" t="s">
        <v>241</v>
      </c>
      <c r="D9055" s="102" t="s">
        <v>3182</v>
      </c>
      <c r="E9055" s="102" t="s">
        <v>225</v>
      </c>
      <c r="F9055" s="102" t="s">
        <v>225</v>
      </c>
    </row>
    <row r="9056" hidden="1">
      <c r="A9056" s="102" t="s">
        <v>3281</v>
      </c>
      <c r="B9056" s="102" t="s">
        <v>987</v>
      </c>
      <c r="C9056" s="102" t="s">
        <v>988</v>
      </c>
      <c r="D9056" s="102" t="s">
        <v>3182</v>
      </c>
      <c r="E9056" s="102" t="s">
        <v>27</v>
      </c>
      <c r="F9056" s="102" t="s">
        <v>27</v>
      </c>
    </row>
    <row r="9057" hidden="1">
      <c r="A9057" s="102" t="s">
        <v>3281</v>
      </c>
      <c r="B9057" s="102" t="s">
        <v>946</v>
      </c>
      <c r="C9057" s="102" t="s">
        <v>947</v>
      </c>
      <c r="D9057" s="102" t="s">
        <v>3182</v>
      </c>
      <c r="E9057" s="102" t="s">
        <v>27</v>
      </c>
      <c r="F9057" s="102" t="s">
        <v>27</v>
      </c>
    </row>
    <row r="9058" hidden="1">
      <c r="A9058" s="102" t="s">
        <v>3281</v>
      </c>
      <c r="B9058" s="102" t="s">
        <v>943</v>
      </c>
      <c r="C9058" s="102" t="s">
        <v>944</v>
      </c>
      <c r="D9058" s="102" t="s">
        <v>3182</v>
      </c>
      <c r="E9058" s="102" t="s">
        <v>27</v>
      </c>
      <c r="F9058" s="102" t="s">
        <v>27</v>
      </c>
    </row>
    <row r="9059" hidden="1">
      <c r="A9059" s="102" t="s">
        <v>3281</v>
      </c>
      <c r="B9059" s="102" t="s">
        <v>79</v>
      </c>
      <c r="C9059" s="102" t="s">
        <v>80</v>
      </c>
      <c r="D9059" s="102" t="s">
        <v>3182</v>
      </c>
      <c r="E9059" s="102" t="s">
        <v>27</v>
      </c>
      <c r="F9059" s="102" t="s">
        <v>27</v>
      </c>
    </row>
    <row r="9060" hidden="1">
      <c r="A9060" s="102" t="s">
        <v>3281</v>
      </c>
      <c r="B9060" s="102" t="s">
        <v>74</v>
      </c>
      <c r="C9060" s="102" t="s">
        <v>75</v>
      </c>
      <c r="D9060" s="102" t="s">
        <v>3182</v>
      </c>
      <c r="E9060" s="102" t="s">
        <v>27</v>
      </c>
      <c r="F9060" s="102" t="s">
        <v>27</v>
      </c>
    </row>
    <row r="9061" hidden="1">
      <c r="A9061" s="102" t="s">
        <v>3281</v>
      </c>
      <c r="B9061" s="102" t="s">
        <v>57</v>
      </c>
      <c r="C9061" s="102" t="s">
        <v>58</v>
      </c>
      <c r="D9061" s="102" t="s">
        <v>3182</v>
      </c>
      <c r="E9061" s="102" t="s">
        <v>27</v>
      </c>
      <c r="F9061" s="102" t="s">
        <v>27</v>
      </c>
    </row>
    <row r="9062" hidden="1">
      <c r="A9062" s="102" t="s">
        <v>3281</v>
      </c>
      <c r="B9062" s="102" t="s">
        <v>53</v>
      </c>
      <c r="C9062" s="102" t="s">
        <v>54</v>
      </c>
      <c r="D9062" s="102" t="s">
        <v>3182</v>
      </c>
      <c r="E9062" s="102" t="s">
        <v>27</v>
      </c>
      <c r="F9062" s="102" t="s">
        <v>27</v>
      </c>
    </row>
    <row r="9063" hidden="1">
      <c r="A9063" s="102" t="s">
        <v>3281</v>
      </c>
      <c r="B9063" s="102" t="s">
        <v>43</v>
      </c>
      <c r="C9063" s="102" t="s">
        <v>44</v>
      </c>
      <c r="D9063" s="102" t="s">
        <v>3182</v>
      </c>
      <c r="E9063" s="102" t="s">
        <v>27</v>
      </c>
      <c r="F9063" s="102" t="s">
        <v>27</v>
      </c>
    </row>
    <row r="9064" hidden="1">
      <c r="A9064" s="102" t="s">
        <v>3281</v>
      </c>
      <c r="B9064" s="102" t="s">
        <v>23</v>
      </c>
      <c r="C9064" s="102" t="s">
        <v>25</v>
      </c>
      <c r="D9064" s="102" t="s">
        <v>3182</v>
      </c>
      <c r="E9064" s="102" t="s">
        <v>27</v>
      </c>
      <c r="F9064" s="102" t="s">
        <v>27</v>
      </c>
    </row>
    <row r="9065" hidden="1">
      <c r="A9065" s="102" t="s">
        <v>3270</v>
      </c>
      <c r="B9065" s="102" t="s">
        <v>1068</v>
      </c>
      <c r="C9065" s="102" t="s">
        <v>1069</v>
      </c>
      <c r="D9065" s="102" t="s">
        <v>3182</v>
      </c>
      <c r="E9065" s="102" t="s">
        <v>141</v>
      </c>
      <c r="F9065" s="102" t="s">
        <v>141</v>
      </c>
    </row>
    <row r="9066" hidden="1">
      <c r="A9066" s="102" t="s">
        <v>3270</v>
      </c>
      <c r="B9066" s="102" t="s">
        <v>1039</v>
      </c>
      <c r="C9066" s="102" t="s">
        <v>1040</v>
      </c>
      <c r="D9066" s="102" t="s">
        <v>3182</v>
      </c>
      <c r="E9066" s="102" t="s">
        <v>141</v>
      </c>
      <c r="F9066" s="102" t="s">
        <v>141</v>
      </c>
    </row>
    <row r="9067" hidden="1">
      <c r="A9067" s="102" t="s">
        <v>3270</v>
      </c>
      <c r="B9067" s="102" t="s">
        <v>984</v>
      </c>
      <c r="C9067" s="102" t="s">
        <v>985</v>
      </c>
      <c r="D9067" s="102" t="s">
        <v>3182</v>
      </c>
      <c r="E9067" s="102" t="s">
        <v>141</v>
      </c>
      <c r="F9067" s="102" t="s">
        <v>141</v>
      </c>
    </row>
    <row r="9068" hidden="1">
      <c r="A9068" s="102" t="s">
        <v>3270</v>
      </c>
      <c r="B9068" s="102" t="s">
        <v>768</v>
      </c>
      <c r="C9068" s="102" t="s">
        <v>769</v>
      </c>
      <c r="D9068" s="102" t="s">
        <v>3182</v>
      </c>
      <c r="E9068" s="102" t="s">
        <v>141</v>
      </c>
      <c r="F9068" s="102" t="s">
        <v>141</v>
      </c>
    </row>
    <row r="9069" hidden="1">
      <c r="A9069" s="102" t="s">
        <v>3270</v>
      </c>
      <c r="B9069" s="102" t="s">
        <v>719</v>
      </c>
      <c r="C9069" s="102" t="s">
        <v>720</v>
      </c>
      <c r="D9069" s="102" t="s">
        <v>3182</v>
      </c>
      <c r="E9069" s="102" t="s">
        <v>141</v>
      </c>
      <c r="F9069" s="102" t="s">
        <v>141</v>
      </c>
    </row>
    <row r="9070" hidden="1">
      <c r="A9070" s="102" t="s">
        <v>3270</v>
      </c>
      <c r="B9070" s="102" t="s">
        <v>160</v>
      </c>
      <c r="C9070" s="102" t="s">
        <v>161</v>
      </c>
      <c r="D9070" s="102" t="s">
        <v>3182</v>
      </c>
      <c r="E9070" s="102" t="s">
        <v>141</v>
      </c>
      <c r="F9070" s="102" t="s">
        <v>141</v>
      </c>
    </row>
    <row r="9071" hidden="1">
      <c r="A9071" s="102" t="s">
        <v>3270</v>
      </c>
      <c r="B9071" s="102" t="s">
        <v>147</v>
      </c>
      <c r="C9071" s="102" t="s">
        <v>148</v>
      </c>
      <c r="D9071" s="102" t="s">
        <v>3182</v>
      </c>
      <c r="E9071" s="102" t="s">
        <v>141</v>
      </c>
      <c r="F9071" s="102" t="s">
        <v>141</v>
      </c>
    </row>
    <row r="9072" hidden="1">
      <c r="A9072" s="102" t="s">
        <v>3258</v>
      </c>
      <c r="B9072" s="102" t="s">
        <v>1089</v>
      </c>
      <c r="C9072" s="102" t="s">
        <v>1090</v>
      </c>
      <c r="D9072" s="102" t="s">
        <v>3182</v>
      </c>
      <c r="E9072" s="102" t="s">
        <v>293</v>
      </c>
      <c r="F9072" s="102" t="s">
        <v>293</v>
      </c>
    </row>
    <row r="9073" hidden="1">
      <c r="A9073" s="102" t="s">
        <v>3258</v>
      </c>
      <c r="B9073" s="102" t="s">
        <v>1085</v>
      </c>
      <c r="C9073" s="102" t="s">
        <v>1086</v>
      </c>
      <c r="D9073" s="102" t="s">
        <v>3182</v>
      </c>
      <c r="E9073" s="102" t="s">
        <v>293</v>
      </c>
      <c r="F9073" s="102" t="s">
        <v>293</v>
      </c>
    </row>
    <row r="9074" hidden="1">
      <c r="A9074" s="102" t="s">
        <v>3258</v>
      </c>
      <c r="B9074" s="102" t="s">
        <v>1079</v>
      </c>
      <c r="C9074" s="102" t="s">
        <v>1080</v>
      </c>
      <c r="D9074" s="102" t="s">
        <v>3182</v>
      </c>
      <c r="E9074" s="102" t="s">
        <v>293</v>
      </c>
      <c r="F9074" s="102" t="s">
        <v>293</v>
      </c>
    </row>
    <row r="9075" hidden="1">
      <c r="A9075" s="102" t="s">
        <v>3258</v>
      </c>
      <c r="B9075" s="102" t="s">
        <v>1065</v>
      </c>
      <c r="C9075" s="102" t="s">
        <v>1066</v>
      </c>
      <c r="D9075" s="102" t="s">
        <v>3182</v>
      </c>
      <c r="E9075" s="102" t="s">
        <v>293</v>
      </c>
      <c r="F9075" s="102" t="s">
        <v>293</v>
      </c>
    </row>
    <row r="9076" hidden="1">
      <c r="A9076" s="102" t="s">
        <v>3258</v>
      </c>
      <c r="B9076" s="102" t="s">
        <v>1047</v>
      </c>
      <c r="C9076" s="102" t="s">
        <v>1048</v>
      </c>
      <c r="D9076" s="102" t="s">
        <v>3182</v>
      </c>
      <c r="E9076" s="102" t="s">
        <v>293</v>
      </c>
      <c r="F9076" s="102" t="s">
        <v>293</v>
      </c>
    </row>
    <row r="9077" hidden="1">
      <c r="A9077" s="102" t="s">
        <v>3258</v>
      </c>
      <c r="B9077" s="102" t="s">
        <v>1034</v>
      </c>
      <c r="C9077" s="102" t="s">
        <v>1035</v>
      </c>
      <c r="D9077" s="102" t="s">
        <v>3182</v>
      </c>
      <c r="E9077" s="102" t="s">
        <v>293</v>
      </c>
      <c r="F9077" s="102" t="s">
        <v>293</v>
      </c>
    </row>
    <row r="9078" hidden="1">
      <c r="A9078" s="102" t="s">
        <v>3258</v>
      </c>
      <c r="B9078" s="102" t="s">
        <v>1031</v>
      </c>
      <c r="C9078" s="102" t="s">
        <v>1032</v>
      </c>
      <c r="D9078" s="102" t="s">
        <v>3182</v>
      </c>
      <c r="E9078" s="102" t="s">
        <v>293</v>
      </c>
      <c r="F9078" s="102" t="s">
        <v>293</v>
      </c>
    </row>
    <row r="9079" hidden="1">
      <c r="A9079" s="102" t="s">
        <v>3258</v>
      </c>
      <c r="B9079" s="102" t="s">
        <v>1022</v>
      </c>
      <c r="C9079" s="102" t="s">
        <v>1023</v>
      </c>
      <c r="D9079" s="102" t="s">
        <v>3182</v>
      </c>
      <c r="E9079" s="102" t="s">
        <v>293</v>
      </c>
      <c r="F9079" s="102" t="s">
        <v>293</v>
      </c>
    </row>
    <row r="9080" hidden="1">
      <c r="A9080" s="102" t="s">
        <v>3258</v>
      </c>
      <c r="B9080" s="102" t="s">
        <v>958</v>
      </c>
      <c r="C9080" s="102" t="s">
        <v>959</v>
      </c>
      <c r="D9080" s="102" t="s">
        <v>3182</v>
      </c>
      <c r="E9080" s="102" t="s">
        <v>293</v>
      </c>
      <c r="F9080" s="102" t="s">
        <v>293</v>
      </c>
    </row>
    <row r="9081" hidden="1">
      <c r="A9081" s="102" t="s">
        <v>3258</v>
      </c>
      <c r="B9081" s="102" t="s">
        <v>955</v>
      </c>
      <c r="C9081" s="102" t="s">
        <v>956</v>
      </c>
      <c r="D9081" s="102" t="s">
        <v>3182</v>
      </c>
      <c r="E9081" s="102" t="s">
        <v>293</v>
      </c>
      <c r="F9081" s="102" t="s">
        <v>293</v>
      </c>
    </row>
    <row r="9082" hidden="1">
      <c r="A9082" s="102" t="s">
        <v>3179</v>
      </c>
      <c r="B9082" s="102" t="s">
        <v>1125</v>
      </c>
      <c r="C9082" s="102" t="s">
        <v>1126</v>
      </c>
      <c r="D9082" s="102" t="s">
        <v>3180</v>
      </c>
      <c r="E9082" s="102" t="s">
        <v>225</v>
      </c>
      <c r="F9082" s="102" t="s">
        <v>225</v>
      </c>
    </row>
    <row r="9083" hidden="1">
      <c r="A9083" s="102" t="s">
        <v>3179</v>
      </c>
      <c r="B9083" s="102" t="s">
        <v>929</v>
      </c>
      <c r="C9083" s="102" t="s">
        <v>930</v>
      </c>
      <c r="D9083" s="102" t="s">
        <v>3180</v>
      </c>
      <c r="E9083" s="102" t="s">
        <v>225</v>
      </c>
      <c r="F9083" s="102" t="s">
        <v>225</v>
      </c>
    </row>
    <row r="9084" hidden="1">
      <c r="A9084" s="102" t="s">
        <v>3179</v>
      </c>
      <c r="B9084" s="102" t="s">
        <v>906</v>
      </c>
      <c r="C9084" s="102" t="s">
        <v>907</v>
      </c>
      <c r="D9084" s="102" t="s">
        <v>3180</v>
      </c>
      <c r="E9084" s="102" t="s">
        <v>225</v>
      </c>
      <c r="F9084" s="102" t="s">
        <v>225</v>
      </c>
    </row>
    <row r="9085" hidden="1">
      <c r="A9085" s="102" t="s">
        <v>3179</v>
      </c>
      <c r="B9085" s="102" t="s">
        <v>870</v>
      </c>
      <c r="C9085" s="102" t="s">
        <v>871</v>
      </c>
      <c r="D9085" s="102" t="s">
        <v>3180</v>
      </c>
      <c r="E9085" s="102" t="s">
        <v>225</v>
      </c>
      <c r="F9085" s="102" t="s">
        <v>225</v>
      </c>
    </row>
    <row r="9086" hidden="1">
      <c r="A9086" s="102" t="s">
        <v>3179</v>
      </c>
      <c r="B9086" s="102" t="s">
        <v>866</v>
      </c>
      <c r="C9086" s="102" t="s">
        <v>867</v>
      </c>
      <c r="D9086" s="102" t="s">
        <v>3180</v>
      </c>
      <c r="E9086" s="102" t="s">
        <v>225</v>
      </c>
      <c r="F9086" s="102" t="s">
        <v>225</v>
      </c>
    </row>
    <row r="9087" hidden="1">
      <c r="A9087" s="102" t="s">
        <v>3179</v>
      </c>
      <c r="B9087" s="102" t="s">
        <v>369</v>
      </c>
      <c r="C9087" s="102" t="s">
        <v>39</v>
      </c>
      <c r="D9087" s="102" t="s">
        <v>3180</v>
      </c>
      <c r="E9087" s="102" t="s">
        <v>225</v>
      </c>
      <c r="F9087" s="102" t="s">
        <v>225</v>
      </c>
    </row>
    <row r="9088" hidden="1">
      <c r="A9088" s="102" t="s">
        <v>3179</v>
      </c>
      <c r="B9088" s="102" t="s">
        <v>243</v>
      </c>
      <c r="C9088" s="102" t="s">
        <v>244</v>
      </c>
      <c r="D9088" s="102" t="s">
        <v>3180</v>
      </c>
      <c r="E9088" s="102" t="s">
        <v>225</v>
      </c>
      <c r="F9088" s="102" t="s">
        <v>225</v>
      </c>
    </row>
    <row r="9089" hidden="1">
      <c r="A9089" s="102" t="s">
        <v>3179</v>
      </c>
      <c r="B9089" s="102" t="s">
        <v>240</v>
      </c>
      <c r="C9089" s="102" t="s">
        <v>241</v>
      </c>
      <c r="D9089" s="102" t="s">
        <v>3180</v>
      </c>
      <c r="E9089" s="102" t="s">
        <v>225</v>
      </c>
      <c r="F9089" s="102" t="s">
        <v>225</v>
      </c>
    </row>
    <row r="9090" hidden="1">
      <c r="A9090" s="102" t="s">
        <v>3179</v>
      </c>
      <c r="B9090" s="102" t="s">
        <v>227</v>
      </c>
      <c r="C9090" s="102" t="s">
        <v>228</v>
      </c>
      <c r="D9090" s="102" t="s">
        <v>3180</v>
      </c>
      <c r="E9090" s="102" t="s">
        <v>225</v>
      </c>
      <c r="F9090" s="102" t="s">
        <v>225</v>
      </c>
    </row>
    <row r="9091" hidden="1">
      <c r="A9091" s="102" t="s">
        <v>3221</v>
      </c>
      <c r="B9091" s="102" t="s">
        <v>1120</v>
      </c>
      <c r="C9091" s="102" t="s">
        <v>1121</v>
      </c>
      <c r="D9091" s="102" t="s">
        <v>3222</v>
      </c>
      <c r="E9091" s="102" t="s">
        <v>306</v>
      </c>
      <c r="F9091" s="102" t="s">
        <v>306</v>
      </c>
    </row>
    <row r="9092" hidden="1">
      <c r="A9092" s="102" t="s">
        <v>3221</v>
      </c>
      <c r="B9092" s="102" t="s">
        <v>730</v>
      </c>
      <c r="C9092" s="102" t="s">
        <v>731</v>
      </c>
      <c r="D9092" s="102" t="s">
        <v>3222</v>
      </c>
      <c r="E9092" s="102" t="s">
        <v>306</v>
      </c>
      <c r="F9092" s="102" t="s">
        <v>306</v>
      </c>
    </row>
    <row r="9093" hidden="1">
      <c r="A9093" s="102" t="s">
        <v>3221</v>
      </c>
      <c r="B9093" s="102" t="s">
        <v>670</v>
      </c>
      <c r="C9093" s="102" t="s">
        <v>671</v>
      </c>
      <c r="D9093" s="102" t="s">
        <v>3222</v>
      </c>
      <c r="E9093" s="102" t="s">
        <v>306</v>
      </c>
      <c r="F9093" s="102" t="s">
        <v>306</v>
      </c>
    </row>
    <row r="9094" hidden="1">
      <c r="A9094" s="102" t="s">
        <v>3221</v>
      </c>
      <c r="B9094" s="102" t="s">
        <v>418</v>
      </c>
      <c r="C9094" s="102" t="s">
        <v>419</v>
      </c>
      <c r="D9094" s="102" t="s">
        <v>3222</v>
      </c>
      <c r="E9094" s="102" t="s">
        <v>306</v>
      </c>
      <c r="F9094" s="102" t="s">
        <v>306</v>
      </c>
    </row>
    <row r="9095" hidden="1">
      <c r="A9095" s="102" t="s">
        <v>3221</v>
      </c>
      <c r="B9095" s="102" t="s">
        <v>415</v>
      </c>
      <c r="C9095" s="102" t="s">
        <v>416</v>
      </c>
      <c r="D9095" s="102" t="s">
        <v>3222</v>
      </c>
      <c r="E9095" s="102" t="s">
        <v>306</v>
      </c>
      <c r="F9095" s="102" t="s">
        <v>306</v>
      </c>
    </row>
    <row r="9096" hidden="1">
      <c r="A9096" s="102" t="s">
        <v>3221</v>
      </c>
      <c r="B9096" s="102" t="s">
        <v>408</v>
      </c>
      <c r="C9096" s="102" t="s">
        <v>409</v>
      </c>
      <c r="D9096" s="175" t="s">
        <v>3222</v>
      </c>
      <c r="E9096" s="102" t="s">
        <v>306</v>
      </c>
      <c r="F9096" s="102" t="s">
        <v>306</v>
      </c>
    </row>
    <row r="9097" hidden="1">
      <c r="A9097" s="102" t="s">
        <v>3221</v>
      </c>
      <c r="B9097" s="102" t="s">
        <v>330</v>
      </c>
      <c r="C9097" s="102" t="s">
        <v>331</v>
      </c>
      <c r="D9097" s="102" t="s">
        <v>3222</v>
      </c>
      <c r="E9097" s="102" t="s">
        <v>306</v>
      </c>
      <c r="F9097" s="102" t="s">
        <v>306</v>
      </c>
    </row>
    <row r="9098" hidden="1">
      <c r="A9098" s="102" t="s">
        <v>3221</v>
      </c>
      <c r="B9098" s="102" t="s">
        <v>304</v>
      </c>
      <c r="C9098" s="102" t="s">
        <v>305</v>
      </c>
      <c r="D9098" s="102" t="s">
        <v>3222</v>
      </c>
      <c r="E9098" s="102" t="s">
        <v>232</v>
      </c>
      <c r="F9098" s="102" t="s">
        <v>306</v>
      </c>
    </row>
    <row r="9099" hidden="1">
      <c r="A9099" s="102" t="s">
        <v>3242</v>
      </c>
      <c r="B9099" s="102" t="s">
        <v>1109</v>
      </c>
      <c r="C9099" s="102" t="s">
        <v>1110</v>
      </c>
      <c r="D9099" s="102" t="s">
        <v>3222</v>
      </c>
      <c r="E9099" s="102" t="s">
        <v>453</v>
      </c>
      <c r="F9099" s="102" t="s">
        <v>453</v>
      </c>
    </row>
    <row r="9100" hidden="1">
      <c r="A9100" s="102" t="s">
        <v>3242</v>
      </c>
      <c r="B9100" s="102" t="s">
        <v>1106</v>
      </c>
      <c r="C9100" s="102" t="s">
        <v>1107</v>
      </c>
      <c r="D9100" s="102" t="s">
        <v>3222</v>
      </c>
      <c r="E9100" s="102" t="s">
        <v>453</v>
      </c>
      <c r="F9100" s="102" t="s">
        <v>453</v>
      </c>
    </row>
    <row r="9101" hidden="1">
      <c r="A9101" s="102" t="s">
        <v>3242</v>
      </c>
      <c r="B9101" s="102" t="s">
        <v>1104</v>
      </c>
      <c r="C9101" s="102" t="s">
        <v>1105</v>
      </c>
      <c r="D9101" s="102" t="s">
        <v>3222</v>
      </c>
      <c r="E9101" s="102" t="s">
        <v>453</v>
      </c>
      <c r="F9101" s="102" t="s">
        <v>453</v>
      </c>
    </row>
    <row r="9102" hidden="1">
      <c r="A9102" s="102" t="s">
        <v>3242</v>
      </c>
      <c r="B9102" s="102" t="s">
        <v>1073</v>
      </c>
      <c r="C9102" s="102" t="s">
        <v>1074</v>
      </c>
      <c r="D9102" s="102" t="s">
        <v>3222</v>
      </c>
      <c r="E9102" s="102" t="s">
        <v>453</v>
      </c>
      <c r="F9102" s="102" t="s">
        <v>453</v>
      </c>
    </row>
    <row r="9103" hidden="1">
      <c r="A9103" s="102" t="s">
        <v>3242</v>
      </c>
      <c r="B9103" s="102" t="s">
        <v>1061</v>
      </c>
      <c r="C9103" s="102" t="s">
        <v>1062</v>
      </c>
      <c r="D9103" s="102" t="s">
        <v>3222</v>
      </c>
      <c r="E9103" s="102" t="s">
        <v>453</v>
      </c>
      <c r="F9103" s="102" t="s">
        <v>453</v>
      </c>
    </row>
    <row r="9104" hidden="1">
      <c r="A9104" s="102" t="s">
        <v>3242</v>
      </c>
      <c r="B9104" s="102" t="s">
        <v>997</v>
      </c>
      <c r="C9104" s="102" t="s">
        <v>998</v>
      </c>
      <c r="D9104" s="102" t="s">
        <v>3222</v>
      </c>
      <c r="E9104" s="102" t="s">
        <v>453</v>
      </c>
      <c r="F9104" s="102" t="s">
        <v>453</v>
      </c>
    </row>
    <row r="9105" hidden="1">
      <c r="A9105" s="102" t="s">
        <v>3242</v>
      </c>
      <c r="B9105" s="102" t="s">
        <v>932</v>
      </c>
      <c r="C9105" s="102" t="s">
        <v>933</v>
      </c>
      <c r="D9105" s="102" t="s">
        <v>3222</v>
      </c>
      <c r="E9105" s="102" t="s">
        <v>453</v>
      </c>
      <c r="F9105" s="102" t="s">
        <v>453</v>
      </c>
    </row>
    <row r="9106" hidden="1">
      <c r="A9106" s="102" t="s">
        <v>3242</v>
      </c>
      <c r="B9106" s="102" t="s">
        <v>916</v>
      </c>
      <c r="C9106" s="102" t="s">
        <v>917</v>
      </c>
      <c r="D9106" s="102" t="s">
        <v>3222</v>
      </c>
      <c r="E9106" s="102" t="s">
        <v>453</v>
      </c>
      <c r="F9106" s="102" t="s">
        <v>453</v>
      </c>
    </row>
    <row r="9107" hidden="1">
      <c r="A9107" s="102" t="s">
        <v>3242</v>
      </c>
      <c r="B9107" s="102" t="s">
        <v>873</v>
      </c>
      <c r="C9107" s="102" t="s">
        <v>874</v>
      </c>
      <c r="D9107" s="102" t="s">
        <v>3222</v>
      </c>
      <c r="E9107" s="102" t="s">
        <v>453</v>
      </c>
      <c r="F9107" s="102" t="s">
        <v>453</v>
      </c>
    </row>
    <row r="9108" hidden="1">
      <c r="A9108" s="102" t="s">
        <v>3242</v>
      </c>
      <c r="B9108" s="102" t="s">
        <v>810</v>
      </c>
      <c r="C9108" s="102" t="s">
        <v>811</v>
      </c>
      <c r="D9108" s="102" t="s">
        <v>3222</v>
      </c>
      <c r="E9108" s="102" t="s">
        <v>453</v>
      </c>
      <c r="F9108" s="102" t="s">
        <v>453</v>
      </c>
    </row>
    <row r="9109" hidden="1">
      <c r="A9109" s="102" t="s">
        <v>3242</v>
      </c>
      <c r="B9109" s="102" t="s">
        <v>629</v>
      </c>
      <c r="C9109" s="102" t="s">
        <v>630</v>
      </c>
      <c r="D9109" s="102" t="s">
        <v>3222</v>
      </c>
      <c r="E9109" s="102" t="s">
        <v>453</v>
      </c>
      <c r="F9109" s="102" t="s">
        <v>453</v>
      </c>
    </row>
    <row r="9110" hidden="1">
      <c r="A9110" s="102" t="s">
        <v>3242</v>
      </c>
      <c r="B9110" s="102" t="s">
        <v>544</v>
      </c>
      <c r="C9110" s="102" t="s">
        <v>545</v>
      </c>
      <c r="D9110" s="175" t="s">
        <v>3222</v>
      </c>
      <c r="E9110" s="102" t="s">
        <v>453</v>
      </c>
      <c r="F9110" s="102" t="s">
        <v>453</v>
      </c>
    </row>
    <row r="9111" hidden="1">
      <c r="A9111" s="102" t="s">
        <v>3242</v>
      </c>
      <c r="B9111" s="102" t="s">
        <v>538</v>
      </c>
      <c r="C9111" s="102" t="s">
        <v>539</v>
      </c>
      <c r="D9111" s="102" t="s">
        <v>3222</v>
      </c>
      <c r="E9111" s="102" t="s">
        <v>453</v>
      </c>
      <c r="F9111" s="102" t="s">
        <v>453</v>
      </c>
    </row>
    <row r="9112" hidden="1">
      <c r="A9112" s="102" t="s">
        <v>3242</v>
      </c>
      <c r="B9112" s="102" t="s">
        <v>464</v>
      </c>
      <c r="C9112" s="102" t="s">
        <v>465</v>
      </c>
      <c r="D9112" s="102" t="s">
        <v>3222</v>
      </c>
      <c r="E9112" s="102" t="s">
        <v>453</v>
      </c>
      <c r="F9112" s="102" t="s">
        <v>453</v>
      </c>
    </row>
    <row r="9113" hidden="1">
      <c r="A9113" s="102" t="s">
        <v>3242</v>
      </c>
      <c r="B9113" s="102" t="s">
        <v>458</v>
      </c>
      <c r="C9113" s="102" t="s">
        <v>459</v>
      </c>
      <c r="D9113" s="102" t="s">
        <v>3222</v>
      </c>
      <c r="E9113" s="102" t="s">
        <v>453</v>
      </c>
      <c r="F9113" s="102" t="s">
        <v>453</v>
      </c>
    </row>
    <row r="9114" hidden="1">
      <c r="A9114" s="102" t="s">
        <v>3242</v>
      </c>
      <c r="B9114" s="102" t="s">
        <v>451</v>
      </c>
      <c r="C9114" s="102" t="s">
        <v>452</v>
      </c>
      <c r="D9114" s="102" t="s">
        <v>3222</v>
      </c>
      <c r="E9114" s="102" t="s">
        <v>453</v>
      </c>
      <c r="F9114" s="102" t="s">
        <v>453</v>
      </c>
    </row>
    <row r="9115" hidden="1">
      <c r="A9115" s="102" t="s">
        <v>3271</v>
      </c>
      <c r="B9115" s="102" t="s">
        <v>1068</v>
      </c>
      <c r="C9115" s="102" t="s">
        <v>1069</v>
      </c>
      <c r="D9115" s="102" t="s">
        <v>3208</v>
      </c>
      <c r="E9115" s="102" t="s">
        <v>141</v>
      </c>
      <c r="F9115" s="102" t="s">
        <v>141</v>
      </c>
    </row>
    <row r="9116" hidden="1">
      <c r="A9116" s="102" t="s">
        <v>3271</v>
      </c>
      <c r="B9116" s="102" t="s">
        <v>1039</v>
      </c>
      <c r="C9116" s="102" t="s">
        <v>1040</v>
      </c>
      <c r="D9116" s="102" t="s">
        <v>3208</v>
      </c>
      <c r="E9116" s="102" t="s">
        <v>141</v>
      </c>
      <c r="F9116" s="102" t="s">
        <v>141</v>
      </c>
    </row>
    <row r="9117" hidden="1">
      <c r="A9117" s="102" t="s">
        <v>3271</v>
      </c>
      <c r="B9117" s="102" t="s">
        <v>984</v>
      </c>
      <c r="C9117" s="102" t="s">
        <v>985</v>
      </c>
      <c r="D9117" s="102" t="s">
        <v>3208</v>
      </c>
      <c r="E9117" s="102" t="s">
        <v>141</v>
      </c>
      <c r="F9117" s="102" t="s">
        <v>141</v>
      </c>
    </row>
    <row r="9118" hidden="1">
      <c r="A9118" s="102" t="s">
        <v>3271</v>
      </c>
      <c r="B9118" s="102" t="s">
        <v>768</v>
      </c>
      <c r="C9118" s="102" t="s">
        <v>769</v>
      </c>
      <c r="D9118" s="102" t="s">
        <v>3208</v>
      </c>
      <c r="E9118" s="102" t="s">
        <v>141</v>
      </c>
      <c r="F9118" s="102" t="s">
        <v>141</v>
      </c>
    </row>
    <row r="9119" hidden="1">
      <c r="A9119" s="102" t="s">
        <v>3271</v>
      </c>
      <c r="B9119" s="102" t="s">
        <v>719</v>
      </c>
      <c r="C9119" s="102" t="s">
        <v>720</v>
      </c>
      <c r="D9119" s="102" t="s">
        <v>3208</v>
      </c>
      <c r="E9119" s="102" t="s">
        <v>141</v>
      </c>
      <c r="F9119" s="102" t="s">
        <v>141</v>
      </c>
    </row>
    <row r="9120" hidden="1">
      <c r="A9120" s="102" t="s">
        <v>3271</v>
      </c>
      <c r="B9120" s="102" t="s">
        <v>160</v>
      </c>
      <c r="C9120" s="102" t="s">
        <v>161</v>
      </c>
      <c r="D9120" s="102" t="s">
        <v>3208</v>
      </c>
      <c r="E9120" s="102" t="s">
        <v>141</v>
      </c>
      <c r="F9120" s="102" t="s">
        <v>141</v>
      </c>
    </row>
    <row r="9121" hidden="1">
      <c r="A9121" s="102" t="s">
        <v>3271</v>
      </c>
      <c r="B9121" s="102" t="s">
        <v>147</v>
      </c>
      <c r="C9121" s="102" t="s">
        <v>148</v>
      </c>
      <c r="D9121" s="102" t="s">
        <v>3208</v>
      </c>
      <c r="E9121" s="102" t="s">
        <v>141</v>
      </c>
      <c r="F9121" s="102" t="s">
        <v>141</v>
      </c>
    </row>
    <row r="9122" hidden="1">
      <c r="A9122" s="102" t="s">
        <v>3282</v>
      </c>
      <c r="B9122" s="102" t="s">
        <v>987</v>
      </c>
      <c r="C9122" s="102" t="s">
        <v>988</v>
      </c>
      <c r="D9122" s="102" t="s">
        <v>3208</v>
      </c>
      <c r="E9122" s="102" t="s">
        <v>27</v>
      </c>
      <c r="F9122" s="102" t="s">
        <v>27</v>
      </c>
    </row>
    <row r="9123" hidden="1">
      <c r="A9123" s="102" t="s">
        <v>3282</v>
      </c>
      <c r="B9123" s="102" t="s">
        <v>946</v>
      </c>
      <c r="C9123" s="102" t="s">
        <v>947</v>
      </c>
      <c r="D9123" s="102" t="s">
        <v>3208</v>
      </c>
      <c r="E9123" s="102" t="s">
        <v>27</v>
      </c>
      <c r="F9123" s="102" t="s">
        <v>27</v>
      </c>
    </row>
    <row r="9124" hidden="1">
      <c r="A9124" s="102" t="s">
        <v>3282</v>
      </c>
      <c r="B9124" s="102" t="s">
        <v>943</v>
      </c>
      <c r="C9124" s="102" t="s">
        <v>944</v>
      </c>
      <c r="D9124" s="102" t="s">
        <v>3208</v>
      </c>
      <c r="E9124" s="102" t="s">
        <v>27</v>
      </c>
      <c r="F9124" s="102" t="s">
        <v>27</v>
      </c>
    </row>
    <row r="9125" hidden="1">
      <c r="A9125" s="102" t="s">
        <v>3282</v>
      </c>
      <c r="B9125" s="102" t="s">
        <v>79</v>
      </c>
      <c r="C9125" s="102" t="s">
        <v>80</v>
      </c>
      <c r="D9125" s="102" t="s">
        <v>3208</v>
      </c>
      <c r="E9125" s="102" t="s">
        <v>27</v>
      </c>
      <c r="F9125" s="102" t="s">
        <v>27</v>
      </c>
    </row>
    <row r="9126" hidden="1">
      <c r="A9126" s="102" t="s">
        <v>3282</v>
      </c>
      <c r="B9126" s="102" t="s">
        <v>57</v>
      </c>
      <c r="C9126" s="102" t="s">
        <v>58</v>
      </c>
      <c r="D9126" s="102" t="s">
        <v>3208</v>
      </c>
      <c r="E9126" s="102" t="s">
        <v>27</v>
      </c>
      <c r="F9126" s="102" t="s">
        <v>27</v>
      </c>
    </row>
    <row r="9127" hidden="1">
      <c r="A9127" s="102" t="s">
        <v>3282</v>
      </c>
      <c r="B9127" s="102" t="s">
        <v>43</v>
      </c>
      <c r="C9127" s="102" t="s">
        <v>44</v>
      </c>
      <c r="D9127" s="102" t="s">
        <v>3208</v>
      </c>
      <c r="E9127" s="102" t="s">
        <v>27</v>
      </c>
      <c r="F9127" s="102" t="s">
        <v>27</v>
      </c>
    </row>
    <row r="9128" hidden="1">
      <c r="A9128" s="102" t="s">
        <v>3282</v>
      </c>
      <c r="B9128" s="102" t="s">
        <v>23</v>
      </c>
      <c r="C9128" s="102" t="s">
        <v>25</v>
      </c>
      <c r="D9128" s="102" t="s">
        <v>3208</v>
      </c>
      <c r="E9128" s="102" t="s">
        <v>27</v>
      </c>
      <c r="F9128" s="102" t="s">
        <v>27</v>
      </c>
    </row>
    <row r="9129" hidden="1">
      <c r="A9129" s="102" t="s">
        <v>3282</v>
      </c>
      <c r="B9129" s="102" t="s">
        <v>987</v>
      </c>
      <c r="C9129" s="102" t="s">
        <v>988</v>
      </c>
      <c r="D9129" s="102" t="s">
        <v>3208</v>
      </c>
      <c r="E9129" s="102" t="s">
        <v>27</v>
      </c>
      <c r="F9129" s="102" t="s">
        <v>27</v>
      </c>
    </row>
    <row r="9130" hidden="1">
      <c r="A9130" s="102" t="s">
        <v>3282</v>
      </c>
      <c r="B9130" s="102" t="s">
        <v>946</v>
      </c>
      <c r="C9130" s="102" t="s">
        <v>947</v>
      </c>
      <c r="D9130" s="102" t="s">
        <v>3208</v>
      </c>
      <c r="E9130" s="102" t="s">
        <v>27</v>
      </c>
      <c r="F9130" s="102" t="s">
        <v>27</v>
      </c>
    </row>
    <row r="9131" hidden="1">
      <c r="A9131" s="102" t="s">
        <v>3282</v>
      </c>
      <c r="B9131" s="102" t="s">
        <v>943</v>
      </c>
      <c r="C9131" s="102" t="s">
        <v>944</v>
      </c>
      <c r="D9131" s="102" t="s">
        <v>3208</v>
      </c>
      <c r="E9131" s="102" t="s">
        <v>27</v>
      </c>
      <c r="F9131" s="102" t="s">
        <v>27</v>
      </c>
    </row>
    <row r="9132" hidden="1">
      <c r="A9132" s="102" t="s">
        <v>3282</v>
      </c>
      <c r="B9132" s="102" t="s">
        <v>79</v>
      </c>
      <c r="C9132" s="102" t="s">
        <v>80</v>
      </c>
      <c r="D9132" s="102" t="s">
        <v>3208</v>
      </c>
      <c r="E9132" s="102" t="s">
        <v>27</v>
      </c>
      <c r="F9132" s="102" t="s">
        <v>27</v>
      </c>
    </row>
    <row r="9133" hidden="1">
      <c r="A9133" s="102" t="s">
        <v>3282</v>
      </c>
      <c r="B9133" s="102" t="s">
        <v>57</v>
      </c>
      <c r="C9133" s="102" t="s">
        <v>58</v>
      </c>
      <c r="D9133" s="102" t="s">
        <v>3208</v>
      </c>
      <c r="E9133" s="102" t="s">
        <v>27</v>
      </c>
      <c r="F9133" s="102" t="s">
        <v>27</v>
      </c>
    </row>
    <row r="9134" hidden="1">
      <c r="A9134" s="102" t="s">
        <v>3282</v>
      </c>
      <c r="B9134" s="102" t="s">
        <v>43</v>
      </c>
      <c r="C9134" s="102" t="s">
        <v>44</v>
      </c>
      <c r="D9134" s="102" t="s">
        <v>3208</v>
      </c>
      <c r="E9134" s="102" t="s">
        <v>27</v>
      </c>
      <c r="F9134" s="102" t="s">
        <v>27</v>
      </c>
    </row>
    <row r="9135" hidden="1">
      <c r="A9135" s="102" t="s">
        <v>3282</v>
      </c>
      <c r="B9135" s="102" t="s">
        <v>23</v>
      </c>
      <c r="C9135" s="102" t="s">
        <v>25</v>
      </c>
      <c r="D9135" s="102" t="s">
        <v>3208</v>
      </c>
      <c r="E9135" s="102" t="s">
        <v>27</v>
      </c>
      <c r="F9135" s="102" t="s">
        <v>27</v>
      </c>
    </row>
    <row r="9136" hidden="1">
      <c r="A9136" s="102" t="s">
        <v>3282</v>
      </c>
      <c r="B9136" s="102" t="s">
        <v>987</v>
      </c>
      <c r="C9136" s="102" t="s">
        <v>988</v>
      </c>
      <c r="D9136" s="102" t="s">
        <v>3208</v>
      </c>
      <c r="E9136" s="102" t="s">
        <v>27</v>
      </c>
      <c r="F9136" s="102" t="s">
        <v>27</v>
      </c>
    </row>
    <row r="9137" hidden="1">
      <c r="A9137" s="102" t="s">
        <v>3282</v>
      </c>
      <c r="B9137" s="102" t="s">
        <v>946</v>
      </c>
      <c r="C9137" s="102" t="s">
        <v>947</v>
      </c>
      <c r="D9137" s="102" t="s">
        <v>3208</v>
      </c>
      <c r="E9137" s="102" t="s">
        <v>27</v>
      </c>
      <c r="F9137" s="102" t="s">
        <v>27</v>
      </c>
    </row>
    <row r="9138" hidden="1">
      <c r="A9138" s="102" t="s">
        <v>3282</v>
      </c>
      <c r="B9138" s="102" t="s">
        <v>943</v>
      </c>
      <c r="C9138" s="102" t="s">
        <v>944</v>
      </c>
      <c r="D9138" s="102" t="s">
        <v>3208</v>
      </c>
      <c r="E9138" s="102" t="s">
        <v>27</v>
      </c>
      <c r="F9138" s="102" t="s">
        <v>27</v>
      </c>
    </row>
    <row r="9139" hidden="1">
      <c r="A9139" s="102" t="s">
        <v>3282</v>
      </c>
      <c r="B9139" s="102" t="s">
        <v>79</v>
      </c>
      <c r="C9139" s="102" t="s">
        <v>80</v>
      </c>
      <c r="D9139" s="102" t="s">
        <v>3208</v>
      </c>
      <c r="E9139" s="102" t="s">
        <v>27</v>
      </c>
      <c r="F9139" s="102" t="s">
        <v>27</v>
      </c>
    </row>
    <row r="9140" hidden="1">
      <c r="A9140" s="102" t="s">
        <v>3282</v>
      </c>
      <c r="B9140" s="102" t="s">
        <v>57</v>
      </c>
      <c r="C9140" s="102" t="s">
        <v>58</v>
      </c>
      <c r="D9140" s="102" t="s">
        <v>3208</v>
      </c>
      <c r="E9140" s="102" t="s">
        <v>27</v>
      </c>
      <c r="F9140" s="102" t="s">
        <v>27</v>
      </c>
    </row>
    <row r="9141" hidden="1">
      <c r="A9141" s="102" t="s">
        <v>3282</v>
      </c>
      <c r="B9141" s="102" t="s">
        <v>43</v>
      </c>
      <c r="C9141" s="102" t="s">
        <v>44</v>
      </c>
      <c r="D9141" s="102" t="s">
        <v>3208</v>
      </c>
      <c r="E9141" s="102" t="s">
        <v>27</v>
      </c>
      <c r="F9141" s="102" t="s">
        <v>27</v>
      </c>
    </row>
    <row r="9142" hidden="1">
      <c r="A9142" s="102" t="s">
        <v>3282</v>
      </c>
      <c r="B9142" s="102" t="s">
        <v>23</v>
      </c>
      <c r="C9142" s="102" t="s">
        <v>25</v>
      </c>
      <c r="D9142" s="102" t="s">
        <v>3208</v>
      </c>
      <c r="E9142" s="102" t="s">
        <v>27</v>
      </c>
      <c r="F9142" s="102" t="s">
        <v>27</v>
      </c>
    </row>
    <row r="9143" hidden="1">
      <c r="A9143" s="102" t="s">
        <v>3293</v>
      </c>
      <c r="B9143" s="102" t="s">
        <v>1123</v>
      </c>
      <c r="C9143" s="102" t="s">
        <v>49</v>
      </c>
      <c r="D9143" s="102" t="s">
        <v>3208</v>
      </c>
      <c r="E9143" s="102" t="s">
        <v>86</v>
      </c>
      <c r="F9143" s="102" t="s">
        <v>86</v>
      </c>
    </row>
    <row r="9144" hidden="1">
      <c r="A9144" s="102" t="s">
        <v>3293</v>
      </c>
      <c r="B9144" s="102" t="s">
        <v>1096</v>
      </c>
      <c r="C9144" s="102" t="s">
        <v>1097</v>
      </c>
      <c r="D9144" s="102" t="s">
        <v>3208</v>
      </c>
      <c r="E9144" s="102" t="s">
        <v>86</v>
      </c>
      <c r="F9144" s="102" t="s">
        <v>86</v>
      </c>
    </row>
    <row r="9145" hidden="1">
      <c r="A9145" s="102" t="s">
        <v>3293</v>
      </c>
      <c r="B9145" s="102" t="s">
        <v>1050</v>
      </c>
      <c r="C9145" s="102" t="s">
        <v>1051</v>
      </c>
      <c r="D9145" s="102" t="s">
        <v>3208</v>
      </c>
      <c r="E9145" s="102" t="s">
        <v>86</v>
      </c>
      <c r="F9145" s="102" t="s">
        <v>86</v>
      </c>
    </row>
    <row r="9146" hidden="1">
      <c r="A9146" s="102" t="s">
        <v>3293</v>
      </c>
      <c r="B9146" s="102" t="s">
        <v>992</v>
      </c>
      <c r="C9146" s="102" t="s">
        <v>993</v>
      </c>
      <c r="D9146" s="102" t="s">
        <v>3208</v>
      </c>
      <c r="E9146" s="102" t="s">
        <v>86</v>
      </c>
      <c r="F9146" s="102" t="s">
        <v>86</v>
      </c>
    </row>
    <row r="9147" hidden="1">
      <c r="A9147" s="102" t="s">
        <v>3293</v>
      </c>
      <c r="B9147" s="102" t="s">
        <v>919</v>
      </c>
      <c r="C9147" s="102" t="s">
        <v>920</v>
      </c>
      <c r="D9147" s="102" t="s">
        <v>3208</v>
      </c>
      <c r="E9147" s="102" t="s">
        <v>86</v>
      </c>
      <c r="F9147" s="102" t="s">
        <v>86</v>
      </c>
    </row>
    <row r="9148" hidden="1">
      <c r="A9148" s="102" t="s">
        <v>3293</v>
      </c>
      <c r="B9148" s="102" t="s">
        <v>909</v>
      </c>
      <c r="C9148" s="102" t="s">
        <v>910</v>
      </c>
      <c r="D9148" s="102" t="s">
        <v>3208</v>
      </c>
      <c r="E9148" s="102" t="s">
        <v>86</v>
      </c>
      <c r="F9148" s="102" t="s">
        <v>86</v>
      </c>
    </row>
    <row r="9149" hidden="1">
      <c r="A9149" s="102" t="s">
        <v>3293</v>
      </c>
      <c r="B9149" s="102" t="s">
        <v>902</v>
      </c>
      <c r="C9149" s="102" t="s">
        <v>903</v>
      </c>
      <c r="D9149" s="102" t="s">
        <v>3208</v>
      </c>
      <c r="E9149" s="102" t="s">
        <v>86</v>
      </c>
      <c r="F9149" s="102" t="s">
        <v>86</v>
      </c>
    </row>
    <row r="9150" hidden="1">
      <c r="A9150" s="102" t="s">
        <v>3293</v>
      </c>
      <c r="B9150" s="102" t="s">
        <v>880</v>
      </c>
      <c r="C9150" s="102" t="s">
        <v>881</v>
      </c>
      <c r="D9150" s="102" t="s">
        <v>3208</v>
      </c>
      <c r="E9150" s="102" t="s">
        <v>86</v>
      </c>
      <c r="F9150" s="102" t="s">
        <v>86</v>
      </c>
    </row>
    <row r="9151" hidden="1">
      <c r="A9151" s="102" t="s">
        <v>3293</v>
      </c>
      <c r="B9151" s="102" t="s">
        <v>823</v>
      </c>
      <c r="C9151" s="102" t="s">
        <v>824</v>
      </c>
      <c r="D9151" s="105" t="s">
        <v>3208</v>
      </c>
      <c r="E9151" s="102" t="s">
        <v>86</v>
      </c>
      <c r="F9151" s="102" t="s">
        <v>86</v>
      </c>
    </row>
    <row r="9152" hidden="1">
      <c r="A9152" s="102" t="s">
        <v>3293</v>
      </c>
      <c r="B9152" s="102" t="s">
        <v>135</v>
      </c>
      <c r="C9152" s="102" t="s">
        <v>136</v>
      </c>
      <c r="D9152" s="102" t="s">
        <v>3208</v>
      </c>
      <c r="E9152" s="102" t="s">
        <v>86</v>
      </c>
      <c r="F9152" s="102" t="s">
        <v>86</v>
      </c>
    </row>
    <row r="9153" hidden="1">
      <c r="A9153" s="102" t="s">
        <v>3315</v>
      </c>
      <c r="B9153" s="102" t="s">
        <v>670</v>
      </c>
      <c r="C9153" s="102" t="s">
        <v>671</v>
      </c>
      <c r="D9153" s="102" t="s">
        <v>3260</v>
      </c>
      <c r="E9153" s="102" t="s">
        <v>306</v>
      </c>
      <c r="F9153" s="102" t="s">
        <v>306</v>
      </c>
    </row>
    <row r="9154" hidden="1">
      <c r="A9154" s="102" t="s">
        <v>3315</v>
      </c>
      <c r="B9154" s="102" t="s">
        <v>418</v>
      </c>
      <c r="C9154" s="102" t="s">
        <v>419</v>
      </c>
      <c r="D9154" s="102" t="s">
        <v>3260</v>
      </c>
      <c r="E9154" s="102" t="s">
        <v>306</v>
      </c>
      <c r="F9154" s="102" t="s">
        <v>306</v>
      </c>
    </row>
    <row r="9155" hidden="1">
      <c r="A9155" s="102" t="s">
        <v>3315</v>
      </c>
      <c r="B9155" s="102" t="s">
        <v>415</v>
      </c>
      <c r="C9155" s="102" t="s">
        <v>416</v>
      </c>
      <c r="D9155" s="102" t="s">
        <v>3260</v>
      </c>
      <c r="E9155" s="102" t="s">
        <v>306</v>
      </c>
      <c r="F9155" s="102" t="s">
        <v>306</v>
      </c>
    </row>
    <row r="9156" hidden="1">
      <c r="A9156" s="102" t="s">
        <v>3315</v>
      </c>
      <c r="B9156" s="102" t="s">
        <v>408</v>
      </c>
      <c r="C9156" s="102" t="s">
        <v>409</v>
      </c>
      <c r="D9156" s="175" t="s">
        <v>3260</v>
      </c>
      <c r="E9156" s="102" t="s">
        <v>306</v>
      </c>
      <c r="F9156" s="102" t="s">
        <v>306</v>
      </c>
    </row>
    <row r="9157" hidden="1">
      <c r="A9157" s="102" t="s">
        <v>3315</v>
      </c>
      <c r="B9157" s="102" t="s">
        <v>330</v>
      </c>
      <c r="C9157" s="102" t="s">
        <v>331</v>
      </c>
      <c r="D9157" s="102" t="s">
        <v>3260</v>
      </c>
      <c r="E9157" s="102" t="s">
        <v>306</v>
      </c>
      <c r="F9157" s="102" t="s">
        <v>306</v>
      </c>
    </row>
    <row r="9158" hidden="1">
      <c r="A9158" s="102" t="s">
        <v>3259</v>
      </c>
      <c r="B9158" s="102" t="s">
        <v>1134</v>
      </c>
      <c r="C9158" s="102" t="s">
        <v>1135</v>
      </c>
      <c r="D9158" s="102" t="s">
        <v>3260</v>
      </c>
      <c r="E9158" s="102" t="s">
        <v>293</v>
      </c>
      <c r="F9158" s="102" t="s">
        <v>293</v>
      </c>
    </row>
    <row r="9159" hidden="1">
      <c r="A9159" s="102" t="s">
        <v>3259</v>
      </c>
      <c r="B9159" s="102" t="s">
        <v>1132</v>
      </c>
      <c r="C9159" s="102" t="s">
        <v>1133</v>
      </c>
      <c r="D9159" s="102" t="s">
        <v>3260</v>
      </c>
      <c r="E9159" s="102" t="s">
        <v>293</v>
      </c>
      <c r="F9159" s="102" t="s">
        <v>293</v>
      </c>
    </row>
    <row r="9160" hidden="1">
      <c r="A9160" s="102" t="s">
        <v>3259</v>
      </c>
      <c r="B9160" s="102" t="s">
        <v>1085</v>
      </c>
      <c r="C9160" s="102" t="s">
        <v>1086</v>
      </c>
      <c r="D9160" s="102" t="s">
        <v>3260</v>
      </c>
      <c r="E9160" s="102" t="s">
        <v>293</v>
      </c>
      <c r="F9160" s="102" t="s">
        <v>293</v>
      </c>
    </row>
    <row r="9161" hidden="1">
      <c r="A9161" s="102" t="s">
        <v>3259</v>
      </c>
      <c r="B9161" s="102" t="s">
        <v>1079</v>
      </c>
      <c r="C9161" s="102" t="s">
        <v>1080</v>
      </c>
      <c r="D9161" s="102" t="s">
        <v>3260</v>
      </c>
      <c r="E9161" s="102" t="s">
        <v>293</v>
      </c>
      <c r="F9161" s="102" t="s">
        <v>293</v>
      </c>
    </row>
    <row r="9162" hidden="1">
      <c r="A9162" s="102" t="s">
        <v>3259</v>
      </c>
      <c r="B9162" s="102" t="s">
        <v>1065</v>
      </c>
      <c r="C9162" s="102" t="s">
        <v>1066</v>
      </c>
      <c r="D9162" s="102" t="s">
        <v>3260</v>
      </c>
      <c r="E9162" s="102" t="s">
        <v>293</v>
      </c>
      <c r="F9162" s="102" t="s">
        <v>293</v>
      </c>
    </row>
    <row r="9163" hidden="1">
      <c r="A9163" s="102" t="s">
        <v>3259</v>
      </c>
      <c r="B9163" s="102" t="s">
        <v>1047</v>
      </c>
      <c r="C9163" s="102" t="s">
        <v>1048</v>
      </c>
      <c r="D9163" s="102" t="s">
        <v>3260</v>
      </c>
      <c r="E9163" s="102" t="s">
        <v>293</v>
      </c>
      <c r="F9163" s="102" t="s">
        <v>293</v>
      </c>
    </row>
    <row r="9164" hidden="1">
      <c r="A9164" s="102" t="s">
        <v>3259</v>
      </c>
      <c r="B9164" s="102" t="s">
        <v>1034</v>
      </c>
      <c r="C9164" s="102" t="s">
        <v>1035</v>
      </c>
      <c r="D9164" s="102" t="s">
        <v>3260</v>
      </c>
      <c r="E9164" s="102" t="s">
        <v>293</v>
      </c>
      <c r="F9164" s="102" t="s">
        <v>293</v>
      </c>
    </row>
    <row r="9165" hidden="1">
      <c r="A9165" s="102" t="s">
        <v>3259</v>
      </c>
      <c r="B9165" s="102" t="s">
        <v>1031</v>
      </c>
      <c r="C9165" s="102" t="s">
        <v>1032</v>
      </c>
      <c r="D9165" s="102" t="s">
        <v>3260</v>
      </c>
      <c r="E9165" s="102" t="s">
        <v>293</v>
      </c>
      <c r="F9165" s="102" t="s">
        <v>293</v>
      </c>
    </row>
    <row r="9166" hidden="1">
      <c r="A9166" s="102" t="s">
        <v>3259</v>
      </c>
      <c r="B9166" s="102" t="s">
        <v>1022</v>
      </c>
      <c r="C9166" s="102" t="s">
        <v>1023</v>
      </c>
      <c r="D9166" s="102" t="s">
        <v>3260</v>
      </c>
      <c r="E9166" s="102" t="s">
        <v>293</v>
      </c>
      <c r="F9166" s="102" t="s">
        <v>293</v>
      </c>
    </row>
    <row r="9167" hidden="1">
      <c r="A9167" s="102" t="s">
        <v>3259</v>
      </c>
      <c r="B9167" s="102" t="s">
        <v>1007</v>
      </c>
      <c r="C9167" s="102" t="s">
        <v>1008</v>
      </c>
      <c r="D9167" s="102" t="s">
        <v>3260</v>
      </c>
      <c r="E9167" s="102" t="s">
        <v>293</v>
      </c>
      <c r="F9167" s="102" t="s">
        <v>293</v>
      </c>
    </row>
    <row r="9168" hidden="1">
      <c r="A9168" s="102" t="s">
        <v>3259</v>
      </c>
      <c r="B9168" s="102" t="s">
        <v>965</v>
      </c>
      <c r="C9168" s="102" t="s">
        <v>966</v>
      </c>
      <c r="D9168" s="102" t="s">
        <v>3260</v>
      </c>
      <c r="E9168" s="102" t="s">
        <v>293</v>
      </c>
      <c r="F9168" s="102" t="s">
        <v>293</v>
      </c>
    </row>
    <row r="9169" hidden="1">
      <c r="A9169" s="102" t="s">
        <v>3259</v>
      </c>
      <c r="B9169" s="102" t="s">
        <v>958</v>
      </c>
      <c r="C9169" s="102" t="s">
        <v>959</v>
      </c>
      <c r="D9169" s="102" t="s">
        <v>3260</v>
      </c>
      <c r="E9169" s="102" t="s">
        <v>293</v>
      </c>
      <c r="F9169" s="102" t="s">
        <v>293</v>
      </c>
    </row>
    <row r="9170" hidden="1">
      <c r="A9170" s="102" t="s">
        <v>3259</v>
      </c>
      <c r="B9170" s="102" t="s">
        <v>955</v>
      </c>
      <c r="C9170" s="102" t="s">
        <v>956</v>
      </c>
      <c r="D9170" s="102" t="s">
        <v>3260</v>
      </c>
      <c r="E9170" s="102" t="s">
        <v>293</v>
      </c>
      <c r="F9170" s="102" t="s">
        <v>293</v>
      </c>
    </row>
    <row r="9171" hidden="1">
      <c r="A9171" s="102" t="s">
        <v>3310</v>
      </c>
      <c r="B9171" s="102" t="s">
        <v>981</v>
      </c>
      <c r="C9171" s="102" t="s">
        <v>982</v>
      </c>
      <c r="D9171" s="102" t="s">
        <v>3210</v>
      </c>
      <c r="E9171" s="102" t="s">
        <v>114</v>
      </c>
      <c r="F9171" s="102" t="s">
        <v>50</v>
      </c>
    </row>
    <row r="9172" hidden="1">
      <c r="A9172" s="102" t="s">
        <v>3310</v>
      </c>
      <c r="B9172" s="102" t="s">
        <v>783</v>
      </c>
      <c r="C9172" s="102" t="s">
        <v>784</v>
      </c>
      <c r="D9172" s="102" t="s">
        <v>3210</v>
      </c>
      <c r="E9172" s="102" t="s">
        <v>50</v>
      </c>
      <c r="F9172" s="102" t="s">
        <v>50</v>
      </c>
    </row>
    <row r="9173" hidden="1">
      <c r="A9173" s="102" t="s">
        <v>3310</v>
      </c>
      <c r="B9173" s="102" t="s">
        <v>665</v>
      </c>
      <c r="C9173" s="102" t="s">
        <v>666</v>
      </c>
      <c r="D9173" s="102" t="s">
        <v>3210</v>
      </c>
      <c r="E9173" s="102" t="s">
        <v>50</v>
      </c>
      <c r="F9173" s="102" t="s">
        <v>50</v>
      </c>
    </row>
    <row r="9174" hidden="1">
      <c r="A9174" s="102" t="s">
        <v>3310</v>
      </c>
      <c r="B9174" s="102" t="s">
        <v>183</v>
      </c>
      <c r="C9174" s="102" t="s">
        <v>184</v>
      </c>
      <c r="D9174" s="102" t="s">
        <v>3210</v>
      </c>
      <c r="E9174" s="102" t="s">
        <v>50</v>
      </c>
      <c r="F9174" s="102" t="s">
        <v>50</v>
      </c>
    </row>
    <row r="9175" hidden="1">
      <c r="A9175" s="102" t="s">
        <v>3243</v>
      </c>
      <c r="B9175" s="102" t="s">
        <v>1109</v>
      </c>
      <c r="C9175" s="102" t="s">
        <v>1110</v>
      </c>
      <c r="D9175" s="102" t="s">
        <v>3210</v>
      </c>
      <c r="E9175" s="102" t="s">
        <v>453</v>
      </c>
      <c r="F9175" s="102" t="s">
        <v>453</v>
      </c>
    </row>
    <row r="9176" hidden="1">
      <c r="A9176" s="102" t="s">
        <v>3310</v>
      </c>
      <c r="B9176" s="102" t="s">
        <v>174</v>
      </c>
      <c r="C9176" s="102" t="s">
        <v>175</v>
      </c>
      <c r="D9176" s="102" t="s">
        <v>3210</v>
      </c>
      <c r="E9176" s="102" t="s">
        <v>50</v>
      </c>
      <c r="F9176" s="102" t="s">
        <v>50</v>
      </c>
    </row>
    <row r="9177" hidden="1">
      <c r="A9177" s="102" t="s">
        <v>3243</v>
      </c>
      <c r="B9177" s="102" t="s">
        <v>1104</v>
      </c>
      <c r="C9177" s="102" t="s">
        <v>1105</v>
      </c>
      <c r="D9177" s="102" t="s">
        <v>3210</v>
      </c>
      <c r="E9177" s="102" t="s">
        <v>453</v>
      </c>
      <c r="F9177" s="102" t="s">
        <v>453</v>
      </c>
    </row>
    <row r="9178" hidden="1">
      <c r="A9178" s="102" t="s">
        <v>3243</v>
      </c>
      <c r="B9178" s="102" t="s">
        <v>1073</v>
      </c>
      <c r="C9178" s="102" t="s">
        <v>1074</v>
      </c>
      <c r="D9178" s="102" t="s">
        <v>3210</v>
      </c>
      <c r="E9178" s="102" t="s">
        <v>453</v>
      </c>
      <c r="F9178" s="102" t="s">
        <v>453</v>
      </c>
    </row>
    <row r="9179" hidden="1">
      <c r="A9179" s="102" t="s">
        <v>3243</v>
      </c>
      <c r="B9179" s="102" t="s">
        <v>1061</v>
      </c>
      <c r="C9179" s="102" t="s">
        <v>1062</v>
      </c>
      <c r="D9179" s="102" t="s">
        <v>3210</v>
      </c>
      <c r="E9179" s="102" t="s">
        <v>453</v>
      </c>
      <c r="F9179" s="102" t="s">
        <v>453</v>
      </c>
    </row>
    <row r="9180" hidden="1">
      <c r="A9180" s="102" t="s">
        <v>3243</v>
      </c>
      <c r="B9180" s="102" t="s">
        <v>997</v>
      </c>
      <c r="C9180" s="102" t="s">
        <v>998</v>
      </c>
      <c r="D9180" s="102" t="s">
        <v>3210</v>
      </c>
      <c r="E9180" s="102" t="s">
        <v>453</v>
      </c>
      <c r="F9180" s="102" t="s">
        <v>453</v>
      </c>
    </row>
    <row r="9181" hidden="1">
      <c r="A9181" s="102" t="s">
        <v>3243</v>
      </c>
      <c r="B9181" s="102" t="s">
        <v>1106</v>
      </c>
      <c r="C9181" s="102" t="s">
        <v>1107</v>
      </c>
      <c r="D9181" s="102" t="s">
        <v>3210</v>
      </c>
      <c r="E9181" s="102" t="s">
        <v>453</v>
      </c>
      <c r="F9181" s="102" t="s">
        <v>453</v>
      </c>
    </row>
    <row r="9182" hidden="1">
      <c r="A9182" s="102" t="s">
        <v>3310</v>
      </c>
      <c r="B9182" s="102" t="s">
        <v>48</v>
      </c>
      <c r="C9182" s="102" t="s">
        <v>49</v>
      </c>
      <c r="D9182" s="102" t="s">
        <v>3210</v>
      </c>
      <c r="E9182" s="102" t="s">
        <v>50</v>
      </c>
      <c r="F9182" s="102" t="s">
        <v>50</v>
      </c>
    </row>
    <row r="9183" hidden="1">
      <c r="A9183" s="102" t="s">
        <v>3310</v>
      </c>
      <c r="B9183" s="102" t="s">
        <v>135</v>
      </c>
      <c r="C9183" s="102" t="s">
        <v>136</v>
      </c>
      <c r="D9183" s="102" t="s">
        <v>3210</v>
      </c>
      <c r="E9183" s="102" t="s">
        <v>86</v>
      </c>
      <c r="F9183" s="102" t="s">
        <v>50</v>
      </c>
    </row>
    <row r="9184" hidden="1">
      <c r="A9184" s="102" t="s">
        <v>3243</v>
      </c>
      <c r="B9184" s="102" t="s">
        <v>932</v>
      </c>
      <c r="C9184" s="102" t="s">
        <v>933</v>
      </c>
      <c r="D9184" s="102" t="s">
        <v>3210</v>
      </c>
      <c r="E9184" s="102" t="s">
        <v>453</v>
      </c>
      <c r="F9184" s="102" t="s">
        <v>453</v>
      </c>
    </row>
    <row r="9185" hidden="1">
      <c r="A9185" s="102" t="s">
        <v>3243</v>
      </c>
      <c r="B9185" s="102" t="s">
        <v>916</v>
      </c>
      <c r="C9185" s="102" t="s">
        <v>917</v>
      </c>
      <c r="D9185" s="102" t="s">
        <v>3210</v>
      </c>
      <c r="E9185" s="102" t="s">
        <v>453</v>
      </c>
      <c r="F9185" s="102" t="s">
        <v>453</v>
      </c>
    </row>
    <row r="9186" hidden="1">
      <c r="A9186" s="102" t="s">
        <v>3243</v>
      </c>
      <c r="B9186" s="102" t="s">
        <v>873</v>
      </c>
      <c r="C9186" s="102" t="s">
        <v>874</v>
      </c>
      <c r="D9186" s="102" t="s">
        <v>3210</v>
      </c>
      <c r="E9186" s="102" t="s">
        <v>453</v>
      </c>
      <c r="F9186" s="102" t="s">
        <v>453</v>
      </c>
    </row>
    <row r="9187" hidden="1">
      <c r="A9187" s="102" t="s">
        <v>3243</v>
      </c>
      <c r="B9187" s="102" t="s">
        <v>810</v>
      </c>
      <c r="C9187" s="102" t="s">
        <v>811</v>
      </c>
      <c r="D9187" s="102" t="s">
        <v>3210</v>
      </c>
      <c r="E9187" s="102" t="s">
        <v>453</v>
      </c>
      <c r="F9187" s="102" t="s">
        <v>453</v>
      </c>
    </row>
    <row r="9188" hidden="1">
      <c r="A9188" s="102" t="s">
        <v>3243</v>
      </c>
      <c r="B9188" s="102" t="s">
        <v>629</v>
      </c>
      <c r="C9188" s="102" t="s">
        <v>630</v>
      </c>
      <c r="D9188" s="102" t="s">
        <v>3210</v>
      </c>
      <c r="E9188" s="102" t="s">
        <v>453</v>
      </c>
      <c r="F9188" s="102" t="s">
        <v>453</v>
      </c>
    </row>
    <row r="9189" hidden="1">
      <c r="A9189" s="102" t="s">
        <v>3243</v>
      </c>
      <c r="B9189" s="102" t="s">
        <v>544</v>
      </c>
      <c r="C9189" s="102" t="s">
        <v>545</v>
      </c>
      <c r="D9189" s="175" t="s">
        <v>3210</v>
      </c>
      <c r="E9189" s="102" t="s">
        <v>453</v>
      </c>
      <c r="F9189" s="102" t="s">
        <v>453</v>
      </c>
    </row>
    <row r="9190" hidden="1">
      <c r="A9190" s="102" t="s">
        <v>3243</v>
      </c>
      <c r="B9190" s="102" t="s">
        <v>541</v>
      </c>
      <c r="C9190" s="102" t="s">
        <v>542</v>
      </c>
      <c r="D9190" s="102" t="s">
        <v>3210</v>
      </c>
      <c r="E9190" s="102" t="s">
        <v>453</v>
      </c>
      <c r="F9190" s="102" t="s">
        <v>453</v>
      </c>
    </row>
    <row r="9191" hidden="1">
      <c r="A9191" s="102" t="s">
        <v>3243</v>
      </c>
      <c r="B9191" s="102" t="s">
        <v>464</v>
      </c>
      <c r="C9191" s="102" t="s">
        <v>465</v>
      </c>
      <c r="D9191" s="102" t="s">
        <v>3210</v>
      </c>
      <c r="E9191" s="102" t="s">
        <v>453</v>
      </c>
      <c r="F9191" s="102" t="s">
        <v>453</v>
      </c>
    </row>
    <row r="9192" hidden="1">
      <c r="A9192" s="102" t="s">
        <v>3243</v>
      </c>
      <c r="B9192" s="102" t="s">
        <v>458</v>
      </c>
      <c r="C9192" s="102" t="s">
        <v>459</v>
      </c>
      <c r="D9192" s="102" t="s">
        <v>3210</v>
      </c>
      <c r="E9192" s="102" t="s">
        <v>453</v>
      </c>
      <c r="F9192" s="102" t="s">
        <v>453</v>
      </c>
    </row>
    <row r="9193" hidden="1">
      <c r="A9193" s="102" t="s">
        <v>3243</v>
      </c>
      <c r="B9193" s="102" t="s">
        <v>451</v>
      </c>
      <c r="C9193" s="102" t="s">
        <v>452</v>
      </c>
      <c r="D9193" s="102" t="s">
        <v>3210</v>
      </c>
      <c r="E9193" s="102" t="s">
        <v>453</v>
      </c>
      <c r="F9193" s="102" t="s">
        <v>453</v>
      </c>
    </row>
    <row r="9194" hidden="1">
      <c r="A9194" s="102" t="s">
        <v>3233</v>
      </c>
      <c r="B9194" s="102" t="s">
        <v>1093</v>
      </c>
      <c r="C9194" s="102" t="s">
        <v>1094</v>
      </c>
      <c r="D9194" s="102" t="s">
        <v>3208</v>
      </c>
      <c r="E9194" s="102" t="s">
        <v>439</v>
      </c>
      <c r="F9194" s="102" t="s">
        <v>439</v>
      </c>
    </row>
    <row r="9195" hidden="1">
      <c r="A9195" s="102" t="s">
        <v>3233</v>
      </c>
      <c r="B9195" s="102" t="s">
        <v>1028</v>
      </c>
      <c r="C9195" s="102" t="s">
        <v>1029</v>
      </c>
      <c r="D9195" s="102" t="s">
        <v>3208</v>
      </c>
      <c r="E9195" s="102" t="s">
        <v>439</v>
      </c>
      <c r="F9195" s="102" t="s">
        <v>439</v>
      </c>
    </row>
    <row r="9196" hidden="1">
      <c r="A9196" s="102" t="s">
        <v>3233</v>
      </c>
      <c r="B9196" s="102" t="s">
        <v>854</v>
      </c>
      <c r="C9196" s="102" t="s">
        <v>855</v>
      </c>
      <c r="D9196" s="102" t="s">
        <v>3208</v>
      </c>
      <c r="E9196" s="102" t="s">
        <v>439</v>
      </c>
      <c r="F9196" s="102" t="s">
        <v>439</v>
      </c>
    </row>
    <row r="9197" hidden="1">
      <c r="A9197" s="102" t="s">
        <v>3233</v>
      </c>
      <c r="B9197" s="102" t="s">
        <v>834</v>
      </c>
      <c r="C9197" s="102" t="s">
        <v>835</v>
      </c>
      <c r="D9197" s="102" t="s">
        <v>3208</v>
      </c>
      <c r="E9197" s="102" t="s">
        <v>439</v>
      </c>
      <c r="F9197" s="102" t="s">
        <v>439</v>
      </c>
    </row>
    <row r="9198" hidden="1">
      <c r="A9198" s="102" t="s">
        <v>3233</v>
      </c>
      <c r="B9198" s="102" t="s">
        <v>781</v>
      </c>
      <c r="C9198" s="102" t="s">
        <v>782</v>
      </c>
      <c r="D9198" s="102" t="s">
        <v>3208</v>
      </c>
      <c r="E9198" s="102" t="s">
        <v>439</v>
      </c>
      <c r="F9198" s="102" t="s">
        <v>439</v>
      </c>
    </row>
    <row r="9199" hidden="1">
      <c r="A9199" s="102" t="s">
        <v>3233</v>
      </c>
      <c r="B9199" s="102" t="s">
        <v>684</v>
      </c>
      <c r="C9199" s="102" t="s">
        <v>685</v>
      </c>
      <c r="D9199" s="102" t="s">
        <v>3208</v>
      </c>
      <c r="E9199" s="102" t="s">
        <v>439</v>
      </c>
      <c r="F9199" s="102" t="s">
        <v>439</v>
      </c>
    </row>
    <row r="9200" hidden="1">
      <c r="A9200" s="102" t="s">
        <v>3233</v>
      </c>
      <c r="B9200" s="102" t="s">
        <v>674</v>
      </c>
      <c r="C9200" s="102" t="s">
        <v>675</v>
      </c>
      <c r="D9200" s="102" t="s">
        <v>3208</v>
      </c>
      <c r="E9200" s="102" t="s">
        <v>439</v>
      </c>
      <c r="F9200" s="102" t="s">
        <v>439</v>
      </c>
    </row>
    <row r="9201" hidden="1">
      <c r="A9201" s="102" t="s">
        <v>3233</v>
      </c>
      <c r="B9201" s="102" t="s">
        <v>444</v>
      </c>
      <c r="C9201" s="102" t="s">
        <v>445</v>
      </c>
      <c r="D9201" s="102" t="s">
        <v>3208</v>
      </c>
      <c r="E9201" s="102" t="s">
        <v>439</v>
      </c>
      <c r="F9201" s="102" t="s">
        <v>439</v>
      </c>
    </row>
    <row r="9202" hidden="1">
      <c r="A9202" s="102" t="s">
        <v>3207</v>
      </c>
      <c r="B9202" s="102" t="s">
        <v>1076</v>
      </c>
      <c r="C9202" s="102" t="s">
        <v>1077</v>
      </c>
      <c r="D9202" s="102" t="s">
        <v>3208</v>
      </c>
      <c r="E9202" s="102" t="s">
        <v>327</v>
      </c>
      <c r="F9202" s="102" t="s">
        <v>327</v>
      </c>
    </row>
    <row r="9203" hidden="1">
      <c r="A9203" s="102" t="s">
        <v>3207</v>
      </c>
      <c r="B9203" s="102" t="s">
        <v>1043</v>
      </c>
      <c r="C9203" s="102" t="s">
        <v>1044</v>
      </c>
      <c r="D9203" s="102" t="s">
        <v>3208</v>
      </c>
      <c r="E9203" s="102" t="s">
        <v>327</v>
      </c>
      <c r="F9203" s="102" t="s">
        <v>327</v>
      </c>
    </row>
    <row r="9204" hidden="1">
      <c r="A9204" s="102" t="s">
        <v>3207</v>
      </c>
      <c r="B9204" s="102" t="s">
        <v>1041</v>
      </c>
      <c r="C9204" s="102" t="s">
        <v>1042</v>
      </c>
      <c r="D9204" s="102" t="s">
        <v>3208</v>
      </c>
      <c r="E9204" s="102" t="s">
        <v>327</v>
      </c>
      <c r="F9204" s="102" t="s">
        <v>327</v>
      </c>
    </row>
    <row r="9205" hidden="1">
      <c r="A9205" s="102" t="s">
        <v>3207</v>
      </c>
      <c r="B9205" s="102" t="s">
        <v>1025</v>
      </c>
      <c r="C9205" s="102" t="s">
        <v>1026</v>
      </c>
      <c r="D9205" s="102" t="s">
        <v>3208</v>
      </c>
      <c r="E9205" s="102" t="s">
        <v>327</v>
      </c>
      <c r="F9205" s="102" t="s">
        <v>327</v>
      </c>
    </row>
    <row r="9206" hidden="1">
      <c r="A9206" s="102" t="s">
        <v>3207</v>
      </c>
      <c r="B9206" s="102" t="s">
        <v>1014</v>
      </c>
      <c r="C9206" s="102" t="s">
        <v>1015</v>
      </c>
      <c r="D9206" s="102" t="s">
        <v>3208</v>
      </c>
      <c r="E9206" s="102" t="s">
        <v>327</v>
      </c>
      <c r="F9206" s="102" t="s">
        <v>327</v>
      </c>
    </row>
    <row r="9207" hidden="1">
      <c r="A9207" s="102" t="s">
        <v>3207</v>
      </c>
      <c r="B9207" s="102" t="s">
        <v>1011</v>
      </c>
      <c r="C9207" s="102" t="s">
        <v>1012</v>
      </c>
      <c r="D9207" s="102" t="s">
        <v>3208</v>
      </c>
      <c r="E9207" s="102" t="s">
        <v>327</v>
      </c>
      <c r="F9207" s="102" t="s">
        <v>327</v>
      </c>
    </row>
    <row r="9208" hidden="1">
      <c r="A9208" s="102" t="s">
        <v>3207</v>
      </c>
      <c r="B9208" s="102" t="s">
        <v>1010</v>
      </c>
      <c r="C9208" s="102" t="s">
        <v>44</v>
      </c>
      <c r="D9208" s="102" t="s">
        <v>3208</v>
      </c>
      <c r="E9208" s="102" t="s">
        <v>327</v>
      </c>
      <c r="F9208" s="102" t="s">
        <v>327</v>
      </c>
    </row>
    <row r="9209" hidden="1">
      <c r="A9209" s="102" t="s">
        <v>3207</v>
      </c>
      <c r="B9209" s="102" t="s">
        <v>1003</v>
      </c>
      <c r="C9209" s="102" t="s">
        <v>1004</v>
      </c>
      <c r="D9209" s="102" t="s">
        <v>3208</v>
      </c>
      <c r="E9209" s="102" t="s">
        <v>327</v>
      </c>
      <c r="F9209" s="102" t="s">
        <v>327</v>
      </c>
    </row>
    <row r="9210" hidden="1">
      <c r="A9210" s="102" t="s">
        <v>3207</v>
      </c>
      <c r="B9210" s="102" t="s">
        <v>925</v>
      </c>
      <c r="C9210" s="102" t="s">
        <v>358</v>
      </c>
      <c r="D9210" s="102" t="s">
        <v>3208</v>
      </c>
      <c r="E9210" s="102" t="s">
        <v>327</v>
      </c>
      <c r="F9210" s="102" t="s">
        <v>327</v>
      </c>
    </row>
    <row r="9211" hidden="1">
      <c r="A9211" s="102" t="s">
        <v>3207</v>
      </c>
      <c r="B9211" s="102" t="s">
        <v>892</v>
      </c>
      <c r="C9211" s="102" t="s">
        <v>893</v>
      </c>
      <c r="D9211" s="102" t="s">
        <v>3208</v>
      </c>
      <c r="E9211" s="102" t="s">
        <v>327</v>
      </c>
      <c r="F9211" s="102" t="s">
        <v>327</v>
      </c>
    </row>
    <row r="9212" hidden="1">
      <c r="A9212" s="102" t="s">
        <v>3207</v>
      </c>
      <c r="B9212" s="102" t="s">
        <v>626</v>
      </c>
      <c r="C9212" s="102" t="s">
        <v>627</v>
      </c>
      <c r="D9212" s="102" t="s">
        <v>3208</v>
      </c>
      <c r="E9212" s="102" t="s">
        <v>327</v>
      </c>
      <c r="F9212" s="102" t="s">
        <v>327</v>
      </c>
    </row>
    <row r="9213" hidden="1">
      <c r="A9213" s="102" t="s">
        <v>3207</v>
      </c>
      <c r="B9213" s="102" t="s">
        <v>405</v>
      </c>
      <c r="C9213" s="102" t="s">
        <v>406</v>
      </c>
      <c r="D9213" s="102" t="s">
        <v>3208</v>
      </c>
      <c r="E9213" s="102" t="s">
        <v>327</v>
      </c>
      <c r="F9213" s="102" t="s">
        <v>327</v>
      </c>
    </row>
    <row r="9214" hidden="1">
      <c r="A9214" s="102" t="s">
        <v>3209</v>
      </c>
      <c r="B9214" s="102" t="s">
        <v>1043</v>
      </c>
      <c r="C9214" s="102" t="s">
        <v>1044</v>
      </c>
      <c r="D9214" s="102" t="s">
        <v>3210</v>
      </c>
      <c r="E9214" s="102" t="s">
        <v>327</v>
      </c>
      <c r="F9214" s="102" t="s">
        <v>327</v>
      </c>
    </row>
    <row r="9215" hidden="1">
      <c r="A9215" s="102" t="s">
        <v>3209</v>
      </c>
      <c r="B9215" s="102" t="s">
        <v>1041</v>
      </c>
      <c r="C9215" s="102" t="s">
        <v>1042</v>
      </c>
      <c r="D9215" s="102" t="s">
        <v>3210</v>
      </c>
      <c r="E9215" s="102" t="s">
        <v>327</v>
      </c>
      <c r="F9215" s="102" t="s">
        <v>327</v>
      </c>
    </row>
    <row r="9216" hidden="1">
      <c r="A9216" s="102" t="s">
        <v>3209</v>
      </c>
      <c r="B9216" s="102" t="s">
        <v>1014</v>
      </c>
      <c r="C9216" s="102" t="s">
        <v>1015</v>
      </c>
      <c r="D9216" s="102" t="s">
        <v>3210</v>
      </c>
      <c r="E9216" s="102" t="s">
        <v>327</v>
      </c>
      <c r="F9216" s="102" t="s">
        <v>327</v>
      </c>
    </row>
    <row r="9217" hidden="1">
      <c r="A9217" s="102" t="s">
        <v>3209</v>
      </c>
      <c r="B9217" s="102" t="s">
        <v>1011</v>
      </c>
      <c r="C9217" s="102" t="s">
        <v>1012</v>
      </c>
      <c r="D9217" s="102" t="s">
        <v>3210</v>
      </c>
      <c r="E9217" s="102" t="s">
        <v>327</v>
      </c>
      <c r="F9217" s="102" t="s">
        <v>327</v>
      </c>
    </row>
    <row r="9218" hidden="1">
      <c r="A9218" s="102" t="s">
        <v>3209</v>
      </c>
      <c r="B9218" s="102" t="s">
        <v>1010</v>
      </c>
      <c r="C9218" s="102" t="s">
        <v>44</v>
      </c>
      <c r="D9218" s="102" t="s">
        <v>3210</v>
      </c>
      <c r="E9218" s="102" t="s">
        <v>327</v>
      </c>
      <c r="F9218" s="102" t="s">
        <v>327</v>
      </c>
    </row>
    <row r="9219" hidden="1">
      <c r="A9219" s="102" t="s">
        <v>3209</v>
      </c>
      <c r="B9219" s="102" t="s">
        <v>1003</v>
      </c>
      <c r="C9219" s="102" t="s">
        <v>1004</v>
      </c>
      <c r="D9219" s="102" t="s">
        <v>3210</v>
      </c>
      <c r="E9219" s="102" t="s">
        <v>327</v>
      </c>
      <c r="F9219" s="102" t="s">
        <v>327</v>
      </c>
    </row>
    <row r="9220" hidden="1">
      <c r="A9220" s="102" t="s">
        <v>3209</v>
      </c>
      <c r="B9220" s="102" t="s">
        <v>892</v>
      </c>
      <c r="C9220" s="102" t="s">
        <v>893</v>
      </c>
      <c r="D9220" s="102" t="s">
        <v>3210</v>
      </c>
      <c r="E9220" s="102" t="s">
        <v>327</v>
      </c>
      <c r="F9220" s="102" t="s">
        <v>327</v>
      </c>
    </row>
    <row r="9221" hidden="1">
      <c r="A9221" s="102" t="s">
        <v>3209</v>
      </c>
      <c r="B9221" s="102" t="s">
        <v>830</v>
      </c>
      <c r="C9221" s="102" t="s">
        <v>831</v>
      </c>
      <c r="D9221" s="102" t="s">
        <v>3210</v>
      </c>
      <c r="E9221" s="102" t="s">
        <v>327</v>
      </c>
      <c r="F9221" s="102" t="s">
        <v>327</v>
      </c>
    </row>
    <row r="9222" hidden="1">
      <c r="A9222" s="102" t="s">
        <v>3209</v>
      </c>
      <c r="B9222" s="102" t="s">
        <v>626</v>
      </c>
      <c r="C9222" s="102" t="s">
        <v>627</v>
      </c>
      <c r="D9222" s="102" t="s">
        <v>3210</v>
      </c>
      <c r="E9222" s="102" t="s">
        <v>327</v>
      </c>
      <c r="F9222" s="102" t="s">
        <v>327</v>
      </c>
    </row>
    <row r="9223" hidden="1">
      <c r="A9223" s="102" t="s">
        <v>3209</v>
      </c>
      <c r="B9223" s="102" t="s">
        <v>615</v>
      </c>
      <c r="C9223" s="102" t="s">
        <v>616</v>
      </c>
      <c r="D9223" s="175" t="s">
        <v>3210</v>
      </c>
      <c r="E9223" s="102" t="s">
        <v>327</v>
      </c>
      <c r="F9223" s="102" t="s">
        <v>327</v>
      </c>
    </row>
    <row r="9224" hidden="1">
      <c r="A9224" s="102" t="s">
        <v>3209</v>
      </c>
      <c r="B9224" s="102" t="s">
        <v>405</v>
      </c>
      <c r="C9224" s="102" t="s">
        <v>406</v>
      </c>
      <c r="D9224" s="102" t="s">
        <v>3210</v>
      </c>
      <c r="E9224" s="102" t="s">
        <v>327</v>
      </c>
      <c r="F9224" s="102" t="s">
        <v>327</v>
      </c>
    </row>
    <row r="9225" hidden="1">
      <c r="A9225" s="102" t="s">
        <v>3283</v>
      </c>
      <c r="B9225" s="102" t="s">
        <v>987</v>
      </c>
      <c r="C9225" s="102" t="s">
        <v>988</v>
      </c>
      <c r="D9225" s="102" t="s">
        <v>3210</v>
      </c>
      <c r="E9225" s="102" t="s">
        <v>27</v>
      </c>
      <c r="F9225" s="102" t="s">
        <v>27</v>
      </c>
    </row>
    <row r="9226" hidden="1">
      <c r="A9226" s="102" t="s">
        <v>3283</v>
      </c>
      <c r="B9226" s="102" t="s">
        <v>946</v>
      </c>
      <c r="C9226" s="102" t="s">
        <v>947</v>
      </c>
      <c r="D9226" s="102" t="s">
        <v>3210</v>
      </c>
      <c r="E9226" s="102" t="s">
        <v>27</v>
      </c>
      <c r="F9226" s="102" t="s">
        <v>27</v>
      </c>
    </row>
    <row r="9227" hidden="1">
      <c r="A9227" s="102" t="s">
        <v>3283</v>
      </c>
      <c r="B9227" s="102" t="s">
        <v>943</v>
      </c>
      <c r="C9227" s="102" t="s">
        <v>944</v>
      </c>
      <c r="D9227" s="102" t="s">
        <v>3210</v>
      </c>
      <c r="E9227" s="102" t="s">
        <v>27</v>
      </c>
      <c r="F9227" s="102" t="s">
        <v>27</v>
      </c>
    </row>
    <row r="9228" hidden="1">
      <c r="A9228" s="102" t="s">
        <v>3283</v>
      </c>
      <c r="B9228" s="102" t="s">
        <v>79</v>
      </c>
      <c r="C9228" s="102" t="s">
        <v>80</v>
      </c>
      <c r="D9228" s="102" t="s">
        <v>3210</v>
      </c>
      <c r="E9228" s="102" t="s">
        <v>27</v>
      </c>
      <c r="F9228" s="102" t="s">
        <v>27</v>
      </c>
    </row>
    <row r="9229" hidden="1">
      <c r="A9229" s="102" t="s">
        <v>3283</v>
      </c>
      <c r="B9229" s="102" t="s">
        <v>43</v>
      </c>
      <c r="C9229" s="102" t="s">
        <v>44</v>
      </c>
      <c r="D9229" s="102" t="s">
        <v>3210</v>
      </c>
      <c r="E9229" s="102" t="s">
        <v>27</v>
      </c>
      <c r="F9229" s="102" t="s">
        <v>27</v>
      </c>
    </row>
    <row r="9230" hidden="1">
      <c r="A9230" s="102" t="s">
        <v>3283</v>
      </c>
      <c r="B9230" s="102" t="s">
        <v>23</v>
      </c>
      <c r="C9230" s="102" t="s">
        <v>25</v>
      </c>
      <c r="D9230" s="102" t="s">
        <v>3210</v>
      </c>
      <c r="E9230" s="102" t="s">
        <v>27</v>
      </c>
      <c r="F9230" s="102" t="s">
        <v>27</v>
      </c>
    </row>
    <row r="9231" hidden="1">
      <c r="A9231" s="102" t="s">
        <v>3183</v>
      </c>
      <c r="B9231" s="102" t="s">
        <v>1125</v>
      </c>
      <c r="C9231" s="102" t="s">
        <v>1126</v>
      </c>
      <c r="D9231" s="102" t="s">
        <v>3184</v>
      </c>
      <c r="E9231" s="102" t="s">
        <v>225</v>
      </c>
      <c r="F9231" s="102" t="s">
        <v>225</v>
      </c>
    </row>
    <row r="9232" hidden="1">
      <c r="A9232" s="102" t="s">
        <v>3183</v>
      </c>
      <c r="B9232" s="102" t="s">
        <v>1114</v>
      </c>
      <c r="C9232" s="102" t="s">
        <v>1115</v>
      </c>
      <c r="D9232" s="102" t="s">
        <v>3184</v>
      </c>
      <c r="E9232" s="102" t="s">
        <v>225</v>
      </c>
      <c r="F9232" s="102" t="s">
        <v>225</v>
      </c>
    </row>
    <row r="9233" hidden="1">
      <c r="A9233" s="102" t="s">
        <v>3183</v>
      </c>
      <c r="B9233" s="102" t="s">
        <v>1000</v>
      </c>
      <c r="C9233" s="102" t="s">
        <v>1001</v>
      </c>
      <c r="D9233" s="102" t="s">
        <v>3184</v>
      </c>
      <c r="E9233" s="102" t="s">
        <v>225</v>
      </c>
      <c r="F9233" s="102" t="s">
        <v>225</v>
      </c>
    </row>
    <row r="9234" hidden="1">
      <c r="A9234" s="102" t="s">
        <v>3183</v>
      </c>
      <c r="B9234" s="102" t="s">
        <v>929</v>
      </c>
      <c r="C9234" s="102" t="s">
        <v>930</v>
      </c>
      <c r="D9234" s="102" t="s">
        <v>3184</v>
      </c>
      <c r="E9234" s="102" t="s">
        <v>225</v>
      </c>
      <c r="F9234" s="102" t="s">
        <v>225</v>
      </c>
    </row>
    <row r="9235" hidden="1">
      <c r="A9235" s="102" t="s">
        <v>3183</v>
      </c>
      <c r="B9235" s="102" t="s">
        <v>906</v>
      </c>
      <c r="C9235" s="102" t="s">
        <v>907</v>
      </c>
      <c r="D9235" s="102" t="s">
        <v>3184</v>
      </c>
      <c r="E9235" s="102" t="s">
        <v>225</v>
      </c>
      <c r="F9235" s="102" t="s">
        <v>225</v>
      </c>
    </row>
    <row r="9236" hidden="1">
      <c r="A9236" s="102" t="s">
        <v>3183</v>
      </c>
      <c r="B9236" s="102" t="s">
        <v>870</v>
      </c>
      <c r="C9236" s="102" t="s">
        <v>871</v>
      </c>
      <c r="D9236" s="102" t="s">
        <v>3184</v>
      </c>
      <c r="E9236" s="102" t="s">
        <v>225</v>
      </c>
      <c r="F9236" s="102" t="s">
        <v>225</v>
      </c>
    </row>
    <row r="9237" hidden="1">
      <c r="A9237" s="102" t="s">
        <v>3183</v>
      </c>
      <c r="B9237" s="102" t="s">
        <v>866</v>
      </c>
      <c r="C9237" s="102" t="s">
        <v>867</v>
      </c>
      <c r="D9237" s="102" t="s">
        <v>3184</v>
      </c>
      <c r="E9237" s="102" t="s">
        <v>225</v>
      </c>
      <c r="F9237" s="102" t="s">
        <v>225</v>
      </c>
    </row>
    <row r="9238" hidden="1">
      <c r="A9238" s="102" t="s">
        <v>3183</v>
      </c>
      <c r="B9238" s="102" t="s">
        <v>808</v>
      </c>
      <c r="C9238" s="102" t="s">
        <v>809</v>
      </c>
      <c r="D9238" s="102" t="s">
        <v>3184</v>
      </c>
      <c r="E9238" s="102" t="s">
        <v>225</v>
      </c>
      <c r="F9238" s="102" t="s">
        <v>225</v>
      </c>
    </row>
    <row r="9239" hidden="1">
      <c r="A9239" s="102" t="s">
        <v>3183</v>
      </c>
      <c r="B9239" s="102" t="s">
        <v>376</v>
      </c>
      <c r="C9239" s="102" t="s">
        <v>377</v>
      </c>
      <c r="D9239" s="102" t="s">
        <v>3184</v>
      </c>
      <c r="E9239" s="102" t="s">
        <v>225</v>
      </c>
      <c r="F9239" s="102" t="s">
        <v>225</v>
      </c>
    </row>
    <row r="9240" hidden="1">
      <c r="A9240" s="102" t="s">
        <v>3183</v>
      </c>
      <c r="B9240" s="102" t="s">
        <v>373</v>
      </c>
      <c r="C9240" s="102" t="s">
        <v>374</v>
      </c>
      <c r="D9240" s="102" t="s">
        <v>3184</v>
      </c>
      <c r="E9240" s="102" t="s">
        <v>225</v>
      </c>
      <c r="F9240" s="102" t="s">
        <v>225</v>
      </c>
    </row>
    <row r="9241" hidden="1">
      <c r="A9241" s="102" t="s">
        <v>3183</v>
      </c>
      <c r="B9241" s="102" t="s">
        <v>369</v>
      </c>
      <c r="C9241" s="102" t="s">
        <v>39</v>
      </c>
      <c r="D9241" s="102" t="s">
        <v>3184</v>
      </c>
      <c r="E9241" s="102" t="s">
        <v>225</v>
      </c>
      <c r="F9241" s="102" t="s">
        <v>225</v>
      </c>
    </row>
    <row r="9242" hidden="1">
      <c r="A9242" s="102" t="s">
        <v>3183</v>
      </c>
      <c r="B9242" s="102" t="s">
        <v>361</v>
      </c>
      <c r="C9242" s="102" t="s">
        <v>362</v>
      </c>
      <c r="D9242" s="102" t="s">
        <v>3184</v>
      </c>
      <c r="E9242" s="102" t="s">
        <v>225</v>
      </c>
      <c r="F9242" s="102" t="s">
        <v>225</v>
      </c>
    </row>
    <row r="9243" hidden="1">
      <c r="A9243" s="102" t="s">
        <v>3183</v>
      </c>
      <c r="B9243" s="102" t="s">
        <v>357</v>
      </c>
      <c r="C9243" s="102" t="s">
        <v>358</v>
      </c>
      <c r="D9243" s="102" t="s">
        <v>3184</v>
      </c>
      <c r="E9243" s="102" t="s">
        <v>225</v>
      </c>
      <c r="F9243" s="102" t="s">
        <v>225</v>
      </c>
    </row>
    <row r="9244" hidden="1">
      <c r="A9244" s="102" t="s">
        <v>3183</v>
      </c>
      <c r="B9244" s="102" t="s">
        <v>333</v>
      </c>
      <c r="C9244" s="102" t="s">
        <v>268</v>
      </c>
      <c r="D9244" s="102" t="s">
        <v>3184</v>
      </c>
      <c r="E9244" s="102" t="s">
        <v>225</v>
      </c>
      <c r="F9244" s="102" t="s">
        <v>225</v>
      </c>
    </row>
    <row r="9245" hidden="1">
      <c r="A9245" s="102" t="s">
        <v>3183</v>
      </c>
      <c r="B9245" s="102" t="s">
        <v>246</v>
      </c>
      <c r="C9245" s="102" t="s">
        <v>130</v>
      </c>
      <c r="D9245" s="102" t="s">
        <v>3184</v>
      </c>
      <c r="E9245" s="102" t="s">
        <v>225</v>
      </c>
      <c r="F9245" s="102" t="s">
        <v>225</v>
      </c>
    </row>
    <row r="9246" hidden="1">
      <c r="A9246" s="102" t="s">
        <v>3183</v>
      </c>
      <c r="B9246" s="102" t="s">
        <v>240</v>
      </c>
      <c r="C9246" s="102" t="s">
        <v>241</v>
      </c>
      <c r="D9246" s="102" t="s">
        <v>3184</v>
      </c>
      <c r="E9246" s="102" t="s">
        <v>225</v>
      </c>
      <c r="F9246" s="102" t="s">
        <v>225</v>
      </c>
    </row>
    <row r="9247" hidden="1">
      <c r="A9247" s="102" t="s">
        <v>3183</v>
      </c>
      <c r="B9247" s="102" t="s">
        <v>227</v>
      </c>
      <c r="C9247" s="102" t="s">
        <v>228</v>
      </c>
      <c r="D9247" s="102" t="s">
        <v>3184</v>
      </c>
      <c r="E9247" s="102" t="s">
        <v>225</v>
      </c>
      <c r="F9247" s="102" t="s">
        <v>225</v>
      </c>
    </row>
    <row r="9248" hidden="1">
      <c r="A9248" s="102" t="s">
        <v>3302</v>
      </c>
      <c r="B9248" s="102" t="s">
        <v>974</v>
      </c>
      <c r="C9248" s="102" t="s">
        <v>975</v>
      </c>
      <c r="D9248" s="102" t="s">
        <v>3184</v>
      </c>
      <c r="E9248" s="102" t="s">
        <v>114</v>
      </c>
      <c r="F9248" s="102" t="s">
        <v>114</v>
      </c>
    </row>
    <row r="9249" hidden="1">
      <c r="A9249" s="102" t="s">
        <v>3223</v>
      </c>
      <c r="B9249" s="102" t="s">
        <v>1120</v>
      </c>
      <c r="C9249" s="102" t="s">
        <v>1121</v>
      </c>
      <c r="D9249" s="102" t="s">
        <v>3186</v>
      </c>
      <c r="E9249" s="102" t="s">
        <v>306</v>
      </c>
      <c r="F9249" s="102" t="s">
        <v>306</v>
      </c>
    </row>
    <row r="9250" hidden="1">
      <c r="A9250" s="102" t="s">
        <v>3223</v>
      </c>
      <c r="B9250" s="102" t="s">
        <v>849</v>
      </c>
      <c r="C9250" s="102" t="s">
        <v>850</v>
      </c>
      <c r="D9250" s="102" t="s">
        <v>3186</v>
      </c>
      <c r="E9250" s="102" t="s">
        <v>306</v>
      </c>
      <c r="F9250" s="102" t="s">
        <v>306</v>
      </c>
    </row>
    <row r="9251" hidden="1">
      <c r="A9251" s="102" t="s">
        <v>3223</v>
      </c>
      <c r="B9251" s="102" t="s">
        <v>670</v>
      </c>
      <c r="C9251" s="102" t="s">
        <v>671</v>
      </c>
      <c r="D9251" s="102" t="s">
        <v>3186</v>
      </c>
      <c r="E9251" s="102" t="s">
        <v>306</v>
      </c>
      <c r="F9251" s="102" t="s">
        <v>306</v>
      </c>
    </row>
    <row r="9252" hidden="1">
      <c r="A9252" s="102" t="s">
        <v>3223</v>
      </c>
      <c r="B9252" s="102" t="s">
        <v>304</v>
      </c>
      <c r="C9252" s="102" t="s">
        <v>305</v>
      </c>
      <c r="D9252" s="102" t="s">
        <v>3186</v>
      </c>
      <c r="E9252" s="102" t="s">
        <v>306</v>
      </c>
      <c r="F9252" s="102" t="s">
        <v>306</v>
      </c>
    </row>
    <row r="9253" hidden="1">
      <c r="A9253" s="102" t="s">
        <v>3303</v>
      </c>
      <c r="B9253" s="102" t="s">
        <v>981</v>
      </c>
      <c r="C9253" s="102" t="s">
        <v>982</v>
      </c>
      <c r="D9253" s="102" t="s">
        <v>3186</v>
      </c>
      <c r="E9253" s="102" t="s">
        <v>114</v>
      </c>
      <c r="F9253" s="102" t="s">
        <v>114</v>
      </c>
    </row>
    <row r="9254" hidden="1">
      <c r="A9254" s="102" t="s">
        <v>3303</v>
      </c>
      <c r="B9254" s="102" t="s">
        <v>974</v>
      </c>
      <c r="C9254" s="102" t="s">
        <v>975</v>
      </c>
      <c r="D9254" s="102" t="s">
        <v>3186</v>
      </c>
      <c r="E9254" s="102" t="s">
        <v>114</v>
      </c>
      <c r="F9254" s="102" t="s">
        <v>114</v>
      </c>
    </row>
    <row r="9255" hidden="1">
      <c r="A9255" s="102" t="s">
        <v>3303</v>
      </c>
      <c r="B9255" s="102" t="s">
        <v>961</v>
      </c>
      <c r="C9255" s="102" t="s">
        <v>962</v>
      </c>
      <c r="D9255" s="102" t="s">
        <v>3186</v>
      </c>
      <c r="E9255" s="102" t="s">
        <v>114</v>
      </c>
      <c r="F9255" s="102" t="s">
        <v>114</v>
      </c>
    </row>
    <row r="9256" hidden="1">
      <c r="A9256" s="102" t="s">
        <v>3303</v>
      </c>
      <c r="B9256" s="102" t="s">
        <v>126</v>
      </c>
      <c r="C9256" s="102" t="s">
        <v>127</v>
      </c>
      <c r="D9256" s="102" t="s">
        <v>3186</v>
      </c>
      <c r="E9256" s="102" t="s">
        <v>114</v>
      </c>
      <c r="F9256" s="102" t="s">
        <v>114</v>
      </c>
    </row>
    <row r="9257" hidden="1">
      <c r="A9257" s="102" t="s">
        <v>3303</v>
      </c>
      <c r="B9257" s="102" t="s">
        <v>123</v>
      </c>
      <c r="C9257" s="102" t="s">
        <v>124</v>
      </c>
      <c r="D9257" s="102" t="s">
        <v>3186</v>
      </c>
      <c r="E9257" s="102" t="s">
        <v>114</v>
      </c>
      <c r="F9257" s="102" t="s">
        <v>114</v>
      </c>
    </row>
    <row r="9258" hidden="1">
      <c r="A9258" s="102" t="s">
        <v>3185</v>
      </c>
      <c r="B9258" s="102" t="s">
        <v>1114</v>
      </c>
      <c r="C9258" s="102" t="s">
        <v>1115</v>
      </c>
      <c r="D9258" s="102" t="s">
        <v>3186</v>
      </c>
      <c r="E9258" s="102" t="s">
        <v>225</v>
      </c>
      <c r="F9258" s="102" t="s">
        <v>225</v>
      </c>
    </row>
    <row r="9259" hidden="1">
      <c r="A9259" s="102" t="s">
        <v>3185</v>
      </c>
      <c r="B9259" s="102" t="s">
        <v>1000</v>
      </c>
      <c r="C9259" s="102" t="s">
        <v>1001</v>
      </c>
      <c r="D9259" s="102" t="s">
        <v>3186</v>
      </c>
      <c r="E9259" s="102" t="s">
        <v>225</v>
      </c>
      <c r="F9259" s="102" t="s">
        <v>225</v>
      </c>
    </row>
    <row r="9260" hidden="1">
      <c r="A9260" s="102" t="s">
        <v>3185</v>
      </c>
      <c r="B9260" s="102" t="s">
        <v>929</v>
      </c>
      <c r="C9260" s="102" t="s">
        <v>930</v>
      </c>
      <c r="D9260" s="102" t="s">
        <v>3186</v>
      </c>
      <c r="E9260" s="102" t="s">
        <v>225</v>
      </c>
      <c r="F9260" s="102" t="s">
        <v>225</v>
      </c>
    </row>
    <row r="9261" hidden="1">
      <c r="A9261" s="102" t="s">
        <v>3185</v>
      </c>
      <c r="B9261" s="102" t="s">
        <v>906</v>
      </c>
      <c r="C9261" s="102" t="s">
        <v>907</v>
      </c>
      <c r="D9261" s="102" t="s">
        <v>3186</v>
      </c>
      <c r="E9261" s="102" t="s">
        <v>225</v>
      </c>
      <c r="F9261" s="102" t="s">
        <v>225</v>
      </c>
    </row>
    <row r="9262" hidden="1">
      <c r="A9262" s="102" t="s">
        <v>3185</v>
      </c>
      <c r="B9262" s="102" t="s">
        <v>870</v>
      </c>
      <c r="C9262" s="102" t="s">
        <v>871</v>
      </c>
      <c r="D9262" s="102" t="s">
        <v>3186</v>
      </c>
      <c r="E9262" s="102" t="s">
        <v>225</v>
      </c>
      <c r="F9262" s="102" t="s">
        <v>225</v>
      </c>
    </row>
    <row r="9263" hidden="1">
      <c r="A9263" s="102" t="s">
        <v>3185</v>
      </c>
      <c r="B9263" s="102" t="s">
        <v>866</v>
      </c>
      <c r="C9263" s="102" t="s">
        <v>867</v>
      </c>
      <c r="D9263" s="102" t="s">
        <v>3186</v>
      </c>
      <c r="E9263" s="102" t="s">
        <v>225</v>
      </c>
      <c r="F9263" s="102" t="s">
        <v>225</v>
      </c>
    </row>
    <row r="9264" hidden="1">
      <c r="A9264" s="102" t="s">
        <v>3185</v>
      </c>
      <c r="B9264" s="102" t="s">
        <v>808</v>
      </c>
      <c r="C9264" s="102" t="s">
        <v>809</v>
      </c>
      <c r="D9264" s="102" t="s">
        <v>3186</v>
      </c>
      <c r="E9264" s="102" t="s">
        <v>225</v>
      </c>
      <c r="F9264" s="102" t="s">
        <v>225</v>
      </c>
    </row>
    <row r="9265" hidden="1">
      <c r="A9265" s="102" t="s">
        <v>3185</v>
      </c>
      <c r="B9265" s="102" t="s">
        <v>376</v>
      </c>
      <c r="C9265" s="102" t="s">
        <v>377</v>
      </c>
      <c r="D9265" s="102" t="s">
        <v>3186</v>
      </c>
      <c r="E9265" s="102" t="s">
        <v>225</v>
      </c>
      <c r="F9265" s="102" t="s">
        <v>225</v>
      </c>
    </row>
    <row r="9266" hidden="1">
      <c r="A9266" s="102" t="s">
        <v>3185</v>
      </c>
      <c r="B9266" s="102" t="s">
        <v>373</v>
      </c>
      <c r="C9266" s="102" t="s">
        <v>374</v>
      </c>
      <c r="D9266" s="102" t="s">
        <v>3186</v>
      </c>
      <c r="E9266" s="102" t="s">
        <v>225</v>
      </c>
      <c r="F9266" s="102" t="s">
        <v>225</v>
      </c>
    </row>
    <row r="9267" hidden="1">
      <c r="A9267" s="102" t="s">
        <v>3185</v>
      </c>
      <c r="B9267" s="102" t="s">
        <v>369</v>
      </c>
      <c r="C9267" s="102" t="s">
        <v>39</v>
      </c>
      <c r="D9267" s="102" t="s">
        <v>3186</v>
      </c>
      <c r="E9267" s="102" t="s">
        <v>225</v>
      </c>
      <c r="F9267" s="102" t="s">
        <v>225</v>
      </c>
    </row>
    <row r="9268" hidden="1">
      <c r="A9268" s="102" t="s">
        <v>3185</v>
      </c>
      <c r="B9268" s="102" t="s">
        <v>357</v>
      </c>
      <c r="C9268" s="102" t="s">
        <v>358</v>
      </c>
      <c r="D9268" s="102" t="s">
        <v>3186</v>
      </c>
      <c r="E9268" s="102" t="s">
        <v>225</v>
      </c>
      <c r="F9268" s="102" t="s">
        <v>225</v>
      </c>
    </row>
    <row r="9269" hidden="1">
      <c r="A9269" s="102" t="s">
        <v>3185</v>
      </c>
      <c r="B9269" s="102" t="s">
        <v>333</v>
      </c>
      <c r="C9269" s="102" t="s">
        <v>268</v>
      </c>
      <c r="D9269" s="102" t="s">
        <v>3186</v>
      </c>
      <c r="E9269" s="102" t="s">
        <v>225</v>
      </c>
      <c r="F9269" s="102" t="s">
        <v>225</v>
      </c>
    </row>
    <row r="9270" hidden="1">
      <c r="A9270" s="102" t="s">
        <v>3185</v>
      </c>
      <c r="B9270" s="102" t="s">
        <v>246</v>
      </c>
      <c r="C9270" s="102" t="s">
        <v>130</v>
      </c>
      <c r="D9270" s="102" t="s">
        <v>3186</v>
      </c>
      <c r="E9270" s="102" t="s">
        <v>225</v>
      </c>
      <c r="F9270" s="102" t="s">
        <v>225</v>
      </c>
    </row>
    <row r="9271" hidden="1">
      <c r="A9271" s="102" t="s">
        <v>3185</v>
      </c>
      <c r="B9271" s="102" t="s">
        <v>243</v>
      </c>
      <c r="C9271" s="102" t="s">
        <v>244</v>
      </c>
      <c r="D9271" s="102" t="s">
        <v>3186</v>
      </c>
      <c r="E9271" s="102" t="s">
        <v>225</v>
      </c>
      <c r="F9271" s="102" t="s">
        <v>225</v>
      </c>
    </row>
    <row r="9272" hidden="1">
      <c r="A9272" s="102" t="s">
        <v>3185</v>
      </c>
      <c r="B9272" s="102" t="s">
        <v>240</v>
      </c>
      <c r="C9272" s="102" t="s">
        <v>241</v>
      </c>
      <c r="D9272" s="102" t="s">
        <v>3186</v>
      </c>
      <c r="E9272" s="102" t="s">
        <v>225</v>
      </c>
      <c r="F9272" s="102" t="s">
        <v>225</v>
      </c>
    </row>
    <row r="9273" hidden="1">
      <c r="A9273" s="102" t="s">
        <v>3185</v>
      </c>
      <c r="B9273" s="102" t="s">
        <v>227</v>
      </c>
      <c r="C9273" s="102" t="s">
        <v>228</v>
      </c>
      <c r="D9273" s="102" t="s">
        <v>3186</v>
      </c>
      <c r="E9273" s="102" t="s">
        <v>225</v>
      </c>
      <c r="F9273" s="102" t="s">
        <v>225</v>
      </c>
    </row>
    <row r="9274" hidden="1">
      <c r="A9274" s="102" t="s">
        <v>3311</v>
      </c>
      <c r="B9274" s="102" t="s">
        <v>665</v>
      </c>
      <c r="C9274" s="102" t="s">
        <v>666</v>
      </c>
      <c r="D9274" s="102" t="s">
        <v>3186</v>
      </c>
      <c r="E9274" s="102" t="s">
        <v>50</v>
      </c>
      <c r="F9274" s="102" t="s">
        <v>50</v>
      </c>
    </row>
    <row r="9275" hidden="1">
      <c r="A9275" s="102" t="s">
        <v>3311</v>
      </c>
      <c r="B9275" s="102" t="s">
        <v>174</v>
      </c>
      <c r="C9275" s="102" t="s">
        <v>175</v>
      </c>
      <c r="D9275" s="102" t="s">
        <v>3186</v>
      </c>
      <c r="E9275" s="102" t="s">
        <v>50</v>
      </c>
      <c r="F9275" s="102" t="s">
        <v>50</v>
      </c>
    </row>
    <row r="9276" hidden="1">
      <c r="A9276" s="102" t="s">
        <v>3311</v>
      </c>
      <c r="B9276" s="102" t="s">
        <v>171</v>
      </c>
      <c r="C9276" s="102" t="s">
        <v>172</v>
      </c>
      <c r="D9276" s="102" t="s">
        <v>3186</v>
      </c>
      <c r="E9276" s="102" t="s">
        <v>50</v>
      </c>
      <c r="F9276" s="102" t="s">
        <v>50</v>
      </c>
    </row>
    <row r="9277" hidden="1">
      <c r="A9277" s="102" t="s">
        <v>3311</v>
      </c>
      <c r="B9277" s="102" t="s">
        <v>111</v>
      </c>
      <c r="C9277" s="102" t="s">
        <v>112</v>
      </c>
      <c r="D9277" s="102" t="s">
        <v>3186</v>
      </c>
      <c r="E9277" s="102" t="s">
        <v>114</v>
      </c>
      <c r="F9277" s="102" t="s">
        <v>50</v>
      </c>
    </row>
    <row r="9278" hidden="1">
      <c r="A9278" s="102" t="s">
        <v>3200</v>
      </c>
      <c r="B9278" s="102" t="s">
        <v>1129</v>
      </c>
      <c r="C9278" s="102" t="s">
        <v>1130</v>
      </c>
      <c r="D9278" s="102" t="s">
        <v>3186</v>
      </c>
      <c r="E9278" s="102" t="s">
        <v>232</v>
      </c>
      <c r="F9278" s="102" t="s">
        <v>232</v>
      </c>
    </row>
    <row r="9279" hidden="1">
      <c r="A9279" s="102" t="s">
        <v>3200</v>
      </c>
      <c r="B9279" s="102" t="s">
        <v>1111</v>
      </c>
      <c r="C9279" s="102" t="s">
        <v>1112</v>
      </c>
      <c r="D9279" s="102" t="s">
        <v>3186</v>
      </c>
      <c r="E9279" s="102" t="s">
        <v>232</v>
      </c>
      <c r="F9279" s="102" t="s">
        <v>232</v>
      </c>
    </row>
    <row r="9280" hidden="1">
      <c r="A9280" s="102" t="s">
        <v>3200</v>
      </c>
      <c r="B9280" s="102" t="s">
        <v>1056</v>
      </c>
      <c r="C9280" s="102" t="s">
        <v>1057</v>
      </c>
      <c r="D9280" s="102" t="s">
        <v>3186</v>
      </c>
      <c r="E9280" s="102" t="s">
        <v>232</v>
      </c>
      <c r="F9280" s="102" t="s">
        <v>232</v>
      </c>
    </row>
    <row r="9281" hidden="1">
      <c r="A9281" s="102" t="s">
        <v>3200</v>
      </c>
      <c r="B9281" s="102" t="s">
        <v>1037</v>
      </c>
      <c r="C9281" s="102" t="s">
        <v>1038</v>
      </c>
      <c r="D9281" s="102" t="s">
        <v>3186</v>
      </c>
      <c r="E9281" s="102" t="s">
        <v>232</v>
      </c>
      <c r="F9281" s="102" t="s">
        <v>232</v>
      </c>
    </row>
    <row r="9282" hidden="1">
      <c r="A9282" s="102" t="s">
        <v>3200</v>
      </c>
      <c r="B9282" s="102" t="s">
        <v>913</v>
      </c>
      <c r="C9282" s="102" t="s">
        <v>914</v>
      </c>
      <c r="D9282" s="102" t="s">
        <v>3186</v>
      </c>
      <c r="E9282" s="102" t="s">
        <v>232</v>
      </c>
      <c r="F9282" s="102" t="s">
        <v>232</v>
      </c>
    </row>
    <row r="9283" hidden="1">
      <c r="A9283" s="102" t="s">
        <v>3200</v>
      </c>
      <c r="B9283" s="102" t="s">
        <v>415</v>
      </c>
      <c r="C9283" s="102" t="s">
        <v>416</v>
      </c>
      <c r="D9283" s="102" t="s">
        <v>3186</v>
      </c>
      <c r="E9283" s="102" t="s">
        <v>306</v>
      </c>
      <c r="F9283" s="102" t="s">
        <v>232</v>
      </c>
    </row>
    <row r="9284" hidden="1">
      <c r="A9284" s="102" t="s">
        <v>3200</v>
      </c>
      <c r="B9284" s="102" t="s">
        <v>323</v>
      </c>
      <c r="C9284" s="102" t="s">
        <v>324</v>
      </c>
      <c r="D9284" s="102" t="s">
        <v>3186</v>
      </c>
      <c r="E9284" s="102" t="s">
        <v>232</v>
      </c>
      <c r="F9284" s="102" t="s">
        <v>232</v>
      </c>
    </row>
    <row r="9285" hidden="1">
      <c r="A9285" s="102" t="s">
        <v>3200</v>
      </c>
      <c r="B9285" s="102" t="s">
        <v>321</v>
      </c>
      <c r="C9285" s="102" t="s">
        <v>322</v>
      </c>
      <c r="D9285" s="102" t="s">
        <v>3186</v>
      </c>
      <c r="E9285" s="102" t="s">
        <v>232</v>
      </c>
      <c r="F9285" s="102" t="s">
        <v>232</v>
      </c>
    </row>
    <row r="9286" hidden="1">
      <c r="A9286" s="102" t="s">
        <v>3200</v>
      </c>
      <c r="B9286" s="102" t="s">
        <v>298</v>
      </c>
      <c r="C9286" s="102" t="s">
        <v>299</v>
      </c>
      <c r="D9286" s="102" t="s">
        <v>3186</v>
      </c>
      <c r="E9286" s="102" t="s">
        <v>232</v>
      </c>
      <c r="F9286" s="102" t="s">
        <v>232</v>
      </c>
    </row>
    <row r="9287" hidden="1">
      <c r="A9287" s="102" t="s">
        <v>3200</v>
      </c>
      <c r="B9287" s="102" t="s">
        <v>271</v>
      </c>
      <c r="C9287" s="102" t="s">
        <v>272</v>
      </c>
      <c r="D9287" s="102" t="s">
        <v>3186</v>
      </c>
      <c r="E9287" s="102" t="s">
        <v>232</v>
      </c>
      <c r="F9287" s="102" t="s">
        <v>232</v>
      </c>
    </row>
    <row r="9288" hidden="1">
      <c r="A9288" s="102" t="s">
        <v>3200</v>
      </c>
      <c r="B9288" s="102" t="s">
        <v>264</v>
      </c>
      <c r="C9288" s="102" t="s">
        <v>265</v>
      </c>
      <c r="D9288" s="102" t="s">
        <v>3186</v>
      </c>
      <c r="E9288" s="102" t="s">
        <v>232</v>
      </c>
      <c r="F9288" s="102" t="s">
        <v>232</v>
      </c>
    </row>
    <row r="9289" hidden="1">
      <c r="A9289" s="102" t="s">
        <v>3252</v>
      </c>
      <c r="B9289" s="102" t="s">
        <v>1117</v>
      </c>
      <c r="C9289" s="102" t="s">
        <v>1118</v>
      </c>
      <c r="D9289" s="102" t="s">
        <v>3186</v>
      </c>
      <c r="E9289" s="102" t="s">
        <v>472</v>
      </c>
      <c r="F9289" s="102" t="s">
        <v>472</v>
      </c>
    </row>
    <row r="9290" hidden="1">
      <c r="A9290" s="102" t="s">
        <v>3252</v>
      </c>
      <c r="B9290" s="102" t="s">
        <v>1100</v>
      </c>
      <c r="C9290" s="102" t="s">
        <v>1101</v>
      </c>
      <c r="D9290" s="102" t="s">
        <v>3186</v>
      </c>
      <c r="E9290" s="102" t="s">
        <v>472</v>
      </c>
      <c r="F9290" s="102" t="s">
        <v>472</v>
      </c>
    </row>
    <row r="9291" hidden="1">
      <c r="A9291" s="102" t="s">
        <v>3252</v>
      </c>
      <c r="B9291" s="102" t="s">
        <v>1058</v>
      </c>
      <c r="C9291" s="102" t="s">
        <v>1059</v>
      </c>
      <c r="D9291" s="102" t="s">
        <v>3186</v>
      </c>
      <c r="E9291" s="102" t="s">
        <v>472</v>
      </c>
      <c r="F9291" s="102" t="s">
        <v>472</v>
      </c>
    </row>
    <row r="9292" hidden="1">
      <c r="A9292" s="102" t="s">
        <v>3252</v>
      </c>
      <c r="B9292" s="102" t="s">
        <v>884</v>
      </c>
      <c r="C9292" s="102" t="s">
        <v>885</v>
      </c>
      <c r="D9292" s="102" t="s">
        <v>3186</v>
      </c>
      <c r="E9292" s="102" t="s">
        <v>472</v>
      </c>
      <c r="F9292" s="102" t="s">
        <v>472</v>
      </c>
    </row>
    <row r="9293" hidden="1">
      <c r="A9293" s="102" t="s">
        <v>3252</v>
      </c>
      <c r="B9293" s="102" t="s">
        <v>707</v>
      </c>
      <c r="C9293" s="102" t="s">
        <v>708</v>
      </c>
      <c r="D9293" s="102" t="s">
        <v>3186</v>
      </c>
      <c r="E9293" s="102" t="s">
        <v>472</v>
      </c>
      <c r="F9293" s="102" t="s">
        <v>472</v>
      </c>
    </row>
    <row r="9294" hidden="1">
      <c r="A9294" s="102" t="s">
        <v>3252</v>
      </c>
      <c r="B9294" s="102" t="s">
        <v>687</v>
      </c>
      <c r="C9294" s="102" t="s">
        <v>688</v>
      </c>
      <c r="D9294" s="102" t="s">
        <v>3186</v>
      </c>
      <c r="E9294" s="102" t="s">
        <v>472</v>
      </c>
      <c r="F9294" s="102" t="s">
        <v>472</v>
      </c>
    </row>
    <row r="9295" hidden="1">
      <c r="A9295" s="102" t="s">
        <v>3252</v>
      </c>
      <c r="B9295" s="102" t="s">
        <v>514</v>
      </c>
      <c r="C9295" s="102" t="s">
        <v>515</v>
      </c>
      <c r="D9295" s="102" t="s">
        <v>3186</v>
      </c>
      <c r="E9295" s="102" t="s">
        <v>472</v>
      </c>
      <c r="F9295" s="102" t="s">
        <v>472</v>
      </c>
    </row>
    <row r="9296" hidden="1">
      <c r="A9296" s="102" t="s">
        <v>3252</v>
      </c>
      <c r="B9296" s="102" t="s">
        <v>508</v>
      </c>
      <c r="C9296" s="102" t="s">
        <v>509</v>
      </c>
      <c r="D9296" s="102" t="s">
        <v>3186</v>
      </c>
      <c r="E9296" s="102" t="s">
        <v>472</v>
      </c>
      <c r="F9296" s="102" t="s">
        <v>472</v>
      </c>
    </row>
    <row r="9297" hidden="1">
      <c r="A9297" s="102" t="s">
        <v>3252</v>
      </c>
      <c r="B9297" s="102" t="s">
        <v>504</v>
      </c>
      <c r="C9297" s="102" t="s">
        <v>505</v>
      </c>
      <c r="D9297" s="102" t="s">
        <v>3186</v>
      </c>
      <c r="E9297" s="102" t="s">
        <v>472</v>
      </c>
      <c r="F9297" s="102" t="s">
        <v>472</v>
      </c>
    </row>
    <row r="9298" hidden="1">
      <c r="A9298" s="102" t="s">
        <v>3252</v>
      </c>
      <c r="B9298" s="102" t="s">
        <v>496</v>
      </c>
      <c r="C9298" s="102" t="s">
        <v>497</v>
      </c>
      <c r="D9298" s="102" t="s">
        <v>3186</v>
      </c>
      <c r="E9298" s="102" t="s">
        <v>472</v>
      </c>
      <c r="F9298" s="102" t="s">
        <v>472</v>
      </c>
    </row>
    <row r="9299" hidden="1">
      <c r="A9299" s="102" t="s">
        <v>3252</v>
      </c>
      <c r="B9299" s="102" t="s">
        <v>490</v>
      </c>
      <c r="C9299" s="102" t="s">
        <v>491</v>
      </c>
      <c r="D9299" s="102" t="s">
        <v>3186</v>
      </c>
      <c r="E9299" s="102" t="s">
        <v>472</v>
      </c>
      <c r="F9299" s="102" t="s">
        <v>472</v>
      </c>
    </row>
    <row r="9300" hidden="1">
      <c r="A9300" s="102" t="s">
        <v>3285</v>
      </c>
      <c r="B9300" s="102" t="s">
        <v>987</v>
      </c>
      <c r="C9300" s="102" t="s">
        <v>988</v>
      </c>
      <c r="D9300" s="102" t="s">
        <v>3212</v>
      </c>
      <c r="E9300" s="102" t="s">
        <v>27</v>
      </c>
      <c r="F9300" s="102" t="s">
        <v>27</v>
      </c>
    </row>
    <row r="9301" hidden="1">
      <c r="A9301" s="102" t="s">
        <v>3285</v>
      </c>
      <c r="B9301" s="102" t="s">
        <v>79</v>
      </c>
      <c r="C9301" s="102" t="s">
        <v>80</v>
      </c>
      <c r="D9301" s="102" t="s">
        <v>3212</v>
      </c>
      <c r="E9301" s="102" t="s">
        <v>27</v>
      </c>
      <c r="F9301" s="102" t="s">
        <v>27</v>
      </c>
    </row>
    <row r="9302" hidden="1">
      <c r="A9302" s="102" t="s">
        <v>3285</v>
      </c>
      <c r="B9302" s="102" t="s">
        <v>57</v>
      </c>
      <c r="C9302" s="102" t="s">
        <v>58</v>
      </c>
      <c r="D9302" s="102" t="s">
        <v>3212</v>
      </c>
      <c r="E9302" s="102" t="s">
        <v>27</v>
      </c>
      <c r="F9302" s="102" t="s">
        <v>27</v>
      </c>
    </row>
    <row r="9303" hidden="1">
      <c r="A9303" s="102" t="s">
        <v>3285</v>
      </c>
      <c r="B9303" s="102" t="s">
        <v>53</v>
      </c>
      <c r="C9303" s="102" t="s">
        <v>54</v>
      </c>
      <c r="D9303" s="102" t="s">
        <v>3212</v>
      </c>
      <c r="E9303" s="102" t="s">
        <v>27</v>
      </c>
      <c r="F9303" s="102" t="s">
        <v>27</v>
      </c>
    </row>
    <row r="9304" hidden="1">
      <c r="A9304" s="102" t="s">
        <v>3285</v>
      </c>
      <c r="B9304" s="102" t="s">
        <v>43</v>
      </c>
      <c r="C9304" s="102" t="s">
        <v>44</v>
      </c>
      <c r="D9304" s="102" t="s">
        <v>3212</v>
      </c>
      <c r="E9304" s="102" t="s">
        <v>27</v>
      </c>
      <c r="F9304" s="102" t="s">
        <v>27</v>
      </c>
    </row>
    <row r="9305" hidden="1">
      <c r="A9305" s="102" t="s">
        <v>3285</v>
      </c>
      <c r="B9305" s="102" t="s">
        <v>23</v>
      </c>
      <c r="C9305" s="102" t="s">
        <v>25</v>
      </c>
      <c r="D9305" s="102" t="s">
        <v>3212</v>
      </c>
      <c r="E9305" s="102" t="s">
        <v>27</v>
      </c>
      <c r="F9305" s="102" t="s">
        <v>27</v>
      </c>
    </row>
    <row r="9306" hidden="1">
      <c r="A9306" s="102" t="s">
        <v>3295</v>
      </c>
      <c r="B9306" s="102" t="s">
        <v>1123</v>
      </c>
      <c r="C9306" s="102" t="s">
        <v>49</v>
      </c>
      <c r="D9306" s="102" t="s">
        <v>3212</v>
      </c>
      <c r="E9306" s="102" t="s">
        <v>86</v>
      </c>
      <c r="F9306" s="102" t="s">
        <v>86</v>
      </c>
    </row>
    <row r="9307" hidden="1">
      <c r="A9307" s="102" t="s">
        <v>3295</v>
      </c>
      <c r="B9307" s="102" t="s">
        <v>1096</v>
      </c>
      <c r="C9307" s="102" t="s">
        <v>1097</v>
      </c>
      <c r="D9307" s="102" t="s">
        <v>3212</v>
      </c>
      <c r="E9307" s="102" t="s">
        <v>86</v>
      </c>
      <c r="F9307" s="102" t="s">
        <v>86</v>
      </c>
    </row>
    <row r="9308" hidden="1">
      <c r="A9308" s="102" t="s">
        <v>3295</v>
      </c>
      <c r="B9308" s="102" t="s">
        <v>1050</v>
      </c>
      <c r="C9308" s="102" t="s">
        <v>1051</v>
      </c>
      <c r="D9308" s="102" t="s">
        <v>3212</v>
      </c>
      <c r="E9308" s="102" t="s">
        <v>86</v>
      </c>
      <c r="F9308" s="102" t="s">
        <v>86</v>
      </c>
    </row>
    <row r="9309" hidden="1">
      <c r="A9309" s="102" t="s">
        <v>3295</v>
      </c>
      <c r="B9309" s="102" t="s">
        <v>992</v>
      </c>
      <c r="C9309" s="102" t="s">
        <v>993</v>
      </c>
      <c r="D9309" s="102" t="s">
        <v>3212</v>
      </c>
      <c r="E9309" s="102" t="s">
        <v>86</v>
      </c>
      <c r="F9309" s="102" t="s">
        <v>86</v>
      </c>
    </row>
    <row r="9310" hidden="1">
      <c r="A9310" s="102" t="s">
        <v>3295</v>
      </c>
      <c r="B9310" s="102" t="s">
        <v>909</v>
      </c>
      <c r="C9310" s="102" t="s">
        <v>910</v>
      </c>
      <c r="D9310" s="102" t="s">
        <v>3212</v>
      </c>
      <c r="E9310" s="102" t="s">
        <v>86</v>
      </c>
      <c r="F9310" s="102" t="s">
        <v>86</v>
      </c>
    </row>
    <row r="9311" hidden="1">
      <c r="A9311" s="102" t="s">
        <v>3295</v>
      </c>
      <c r="B9311" s="102" t="s">
        <v>902</v>
      </c>
      <c r="C9311" s="102" t="s">
        <v>903</v>
      </c>
      <c r="D9311" s="102" t="s">
        <v>3212</v>
      </c>
      <c r="E9311" s="102" t="s">
        <v>86</v>
      </c>
      <c r="F9311" s="102" t="s">
        <v>86</v>
      </c>
    </row>
    <row r="9312" hidden="1">
      <c r="A9312" s="102" t="s">
        <v>3295</v>
      </c>
      <c r="B9312" s="102" t="s">
        <v>880</v>
      </c>
      <c r="C9312" s="102" t="s">
        <v>881</v>
      </c>
      <c r="D9312" s="102" t="s">
        <v>3212</v>
      </c>
      <c r="E9312" s="102" t="s">
        <v>86</v>
      </c>
      <c r="F9312" s="102" t="s">
        <v>86</v>
      </c>
    </row>
    <row r="9313" hidden="1">
      <c r="A9313" s="102" t="s">
        <v>3295</v>
      </c>
      <c r="B9313" s="102" t="s">
        <v>823</v>
      </c>
      <c r="C9313" s="102" t="s">
        <v>824</v>
      </c>
      <c r="D9313" s="105" t="s">
        <v>3212</v>
      </c>
      <c r="E9313" s="102" t="s">
        <v>86</v>
      </c>
      <c r="F9313" s="102" t="s">
        <v>86</v>
      </c>
    </row>
    <row r="9314" hidden="1">
      <c r="A9314" s="102" t="s">
        <v>3295</v>
      </c>
      <c r="B9314" s="102" t="s">
        <v>135</v>
      </c>
      <c r="C9314" s="102" t="s">
        <v>136</v>
      </c>
      <c r="D9314" s="102" t="s">
        <v>3212</v>
      </c>
      <c r="E9314" s="102" t="s">
        <v>86</v>
      </c>
      <c r="F9314" s="102" t="s">
        <v>86</v>
      </c>
    </row>
    <row r="9315" hidden="1">
      <c r="A9315" s="102" t="s">
        <v>3211</v>
      </c>
      <c r="B9315" s="102" t="s">
        <v>1041</v>
      </c>
      <c r="C9315" s="102" t="s">
        <v>1042</v>
      </c>
      <c r="D9315" s="102" t="s">
        <v>3212</v>
      </c>
      <c r="E9315" s="102" t="s">
        <v>327</v>
      </c>
      <c r="F9315" s="102" t="s">
        <v>327</v>
      </c>
    </row>
    <row r="9316" hidden="1">
      <c r="A9316" s="102" t="s">
        <v>3211</v>
      </c>
      <c r="B9316" s="102" t="s">
        <v>1025</v>
      </c>
      <c r="C9316" s="102" t="s">
        <v>1026</v>
      </c>
      <c r="D9316" s="102" t="s">
        <v>3212</v>
      </c>
      <c r="E9316" s="102" t="s">
        <v>327</v>
      </c>
      <c r="F9316" s="102" t="s">
        <v>327</v>
      </c>
    </row>
    <row r="9317" hidden="1">
      <c r="A9317" s="102" t="s">
        <v>3211</v>
      </c>
      <c r="B9317" s="102" t="s">
        <v>1014</v>
      </c>
      <c r="C9317" s="102" t="s">
        <v>1015</v>
      </c>
      <c r="D9317" s="102" t="s">
        <v>3212</v>
      </c>
      <c r="E9317" s="102" t="s">
        <v>327</v>
      </c>
      <c r="F9317" s="102" t="s">
        <v>327</v>
      </c>
    </row>
    <row r="9318" hidden="1">
      <c r="A9318" s="102" t="s">
        <v>3211</v>
      </c>
      <c r="B9318" s="102" t="s">
        <v>1011</v>
      </c>
      <c r="C9318" s="102" t="s">
        <v>1012</v>
      </c>
      <c r="D9318" s="102" t="s">
        <v>3212</v>
      </c>
      <c r="E9318" s="102" t="s">
        <v>327</v>
      </c>
      <c r="F9318" s="102" t="s">
        <v>327</v>
      </c>
    </row>
    <row r="9319" hidden="1">
      <c r="A9319" s="102" t="s">
        <v>3211</v>
      </c>
      <c r="B9319" s="102" t="s">
        <v>1010</v>
      </c>
      <c r="C9319" s="102" t="s">
        <v>44</v>
      </c>
      <c r="D9319" s="102" t="s">
        <v>3212</v>
      </c>
      <c r="E9319" s="102" t="s">
        <v>327</v>
      </c>
      <c r="F9319" s="102" t="s">
        <v>327</v>
      </c>
    </row>
    <row r="9320" hidden="1">
      <c r="A9320" s="102" t="s">
        <v>3211</v>
      </c>
      <c r="B9320" s="102" t="s">
        <v>1003</v>
      </c>
      <c r="C9320" s="102" t="s">
        <v>1004</v>
      </c>
      <c r="D9320" s="102" t="s">
        <v>3212</v>
      </c>
      <c r="E9320" s="102" t="s">
        <v>327</v>
      </c>
      <c r="F9320" s="102" t="s">
        <v>327</v>
      </c>
    </row>
    <row r="9321" hidden="1">
      <c r="A9321" s="102" t="s">
        <v>3211</v>
      </c>
      <c r="B9321" s="102" t="s">
        <v>925</v>
      </c>
      <c r="C9321" s="102" t="s">
        <v>358</v>
      </c>
      <c r="D9321" s="102" t="s">
        <v>3212</v>
      </c>
      <c r="E9321" s="102" t="s">
        <v>327</v>
      </c>
      <c r="F9321" s="102" t="s">
        <v>327</v>
      </c>
    </row>
    <row r="9322" hidden="1">
      <c r="A9322" s="102" t="s">
        <v>3211</v>
      </c>
      <c r="B9322" s="102" t="s">
        <v>830</v>
      </c>
      <c r="C9322" s="102" t="s">
        <v>831</v>
      </c>
      <c r="D9322" s="102" t="s">
        <v>3212</v>
      </c>
      <c r="E9322" s="102" t="s">
        <v>327</v>
      </c>
      <c r="F9322" s="102" t="s">
        <v>327</v>
      </c>
    </row>
    <row r="9323" hidden="1">
      <c r="A9323" s="102" t="s">
        <v>3211</v>
      </c>
      <c r="B9323" s="102" t="s">
        <v>626</v>
      </c>
      <c r="C9323" s="102" t="s">
        <v>627</v>
      </c>
      <c r="D9323" s="102" t="s">
        <v>3212</v>
      </c>
      <c r="E9323" s="102" t="s">
        <v>327</v>
      </c>
      <c r="F9323" s="102" t="s">
        <v>327</v>
      </c>
    </row>
    <row r="9324" hidden="1">
      <c r="A9324" s="102" t="s">
        <v>3211</v>
      </c>
      <c r="B9324" s="102" t="s">
        <v>405</v>
      </c>
      <c r="C9324" s="102" t="s">
        <v>406</v>
      </c>
      <c r="D9324" s="102" t="s">
        <v>3212</v>
      </c>
      <c r="E9324" s="102" t="s">
        <v>327</v>
      </c>
      <c r="F9324" s="102" t="s">
        <v>327</v>
      </c>
    </row>
    <row r="9325" hidden="1">
      <c r="A9325" s="102" t="s">
        <v>3273</v>
      </c>
      <c r="B9325" s="102" t="s">
        <v>1068</v>
      </c>
      <c r="C9325" s="102" t="s">
        <v>1069</v>
      </c>
      <c r="D9325" s="102" t="s">
        <v>3212</v>
      </c>
      <c r="E9325" s="102" t="s">
        <v>141</v>
      </c>
      <c r="F9325" s="102" t="s">
        <v>141</v>
      </c>
    </row>
    <row r="9326" hidden="1">
      <c r="A9326" s="102" t="s">
        <v>3273</v>
      </c>
      <c r="B9326" s="102" t="s">
        <v>1039</v>
      </c>
      <c r="C9326" s="102" t="s">
        <v>1040</v>
      </c>
      <c r="D9326" s="102" t="s">
        <v>3212</v>
      </c>
      <c r="E9326" s="102" t="s">
        <v>141</v>
      </c>
      <c r="F9326" s="102" t="s">
        <v>141</v>
      </c>
    </row>
    <row r="9327" hidden="1">
      <c r="A9327" s="102" t="s">
        <v>3273</v>
      </c>
      <c r="B9327" s="102" t="s">
        <v>984</v>
      </c>
      <c r="C9327" s="102" t="s">
        <v>985</v>
      </c>
      <c r="D9327" s="102" t="s">
        <v>3212</v>
      </c>
      <c r="E9327" s="102" t="s">
        <v>141</v>
      </c>
      <c r="F9327" s="102" t="s">
        <v>141</v>
      </c>
    </row>
    <row r="9328" hidden="1">
      <c r="A9328" s="102" t="s">
        <v>3273</v>
      </c>
      <c r="B9328" s="102" t="s">
        <v>768</v>
      </c>
      <c r="C9328" s="102" t="s">
        <v>769</v>
      </c>
      <c r="D9328" s="102" t="s">
        <v>3212</v>
      </c>
      <c r="E9328" s="102" t="s">
        <v>141</v>
      </c>
      <c r="F9328" s="102" t="s">
        <v>141</v>
      </c>
    </row>
    <row r="9329" hidden="1">
      <c r="A9329" s="102" t="s">
        <v>3273</v>
      </c>
      <c r="B9329" s="102" t="s">
        <v>719</v>
      </c>
      <c r="C9329" s="102" t="s">
        <v>720</v>
      </c>
      <c r="D9329" s="102" t="s">
        <v>3212</v>
      </c>
      <c r="E9329" s="102" t="s">
        <v>141</v>
      </c>
      <c r="F9329" s="102" t="s">
        <v>141</v>
      </c>
    </row>
    <row r="9330" hidden="1">
      <c r="A9330" s="102" t="s">
        <v>3273</v>
      </c>
      <c r="B9330" s="102" t="s">
        <v>160</v>
      </c>
      <c r="C9330" s="102" t="s">
        <v>161</v>
      </c>
      <c r="D9330" s="102" t="s">
        <v>3212</v>
      </c>
      <c r="E9330" s="102" t="s">
        <v>141</v>
      </c>
      <c r="F9330" s="102" t="s">
        <v>141</v>
      </c>
    </row>
    <row r="9331" hidden="1">
      <c r="A9331" s="102" t="s">
        <v>3273</v>
      </c>
      <c r="B9331" s="102" t="s">
        <v>147</v>
      </c>
      <c r="C9331" s="102" t="s">
        <v>148</v>
      </c>
      <c r="D9331" s="102" t="s">
        <v>3212</v>
      </c>
      <c r="E9331" s="102" t="s">
        <v>141</v>
      </c>
      <c r="F9331" s="102" t="s">
        <v>141</v>
      </c>
    </row>
    <row r="9332" hidden="1">
      <c r="A9332" s="102" t="s">
        <v>3235</v>
      </c>
      <c r="B9332" s="102" t="s">
        <v>1093</v>
      </c>
      <c r="C9332" s="102" t="s">
        <v>1094</v>
      </c>
      <c r="D9332" s="102" t="s">
        <v>3212</v>
      </c>
      <c r="E9332" s="102" t="s">
        <v>439</v>
      </c>
      <c r="F9332" s="102" t="s">
        <v>439</v>
      </c>
    </row>
    <row r="9333" hidden="1">
      <c r="A9333" s="102" t="s">
        <v>3235</v>
      </c>
      <c r="B9333" s="102" t="s">
        <v>1028</v>
      </c>
      <c r="C9333" s="102" t="s">
        <v>1029</v>
      </c>
      <c r="D9333" s="102" t="s">
        <v>3212</v>
      </c>
      <c r="E9333" s="102" t="s">
        <v>439</v>
      </c>
      <c r="F9333" s="102" t="s">
        <v>439</v>
      </c>
    </row>
    <row r="9334" hidden="1">
      <c r="A9334" s="102" t="s">
        <v>3235</v>
      </c>
      <c r="B9334" s="102" t="s">
        <v>854</v>
      </c>
      <c r="C9334" s="102" t="s">
        <v>855</v>
      </c>
      <c r="D9334" s="102" t="s">
        <v>3212</v>
      </c>
      <c r="E9334" s="102" t="s">
        <v>439</v>
      </c>
      <c r="F9334" s="102" t="s">
        <v>439</v>
      </c>
    </row>
    <row r="9335" hidden="1">
      <c r="A9335" s="102" t="s">
        <v>3235</v>
      </c>
      <c r="B9335" s="102" t="s">
        <v>834</v>
      </c>
      <c r="C9335" s="102" t="s">
        <v>835</v>
      </c>
      <c r="D9335" s="102" t="s">
        <v>3212</v>
      </c>
      <c r="E9335" s="102" t="s">
        <v>439</v>
      </c>
      <c r="F9335" s="102" t="s">
        <v>439</v>
      </c>
    </row>
    <row r="9336" hidden="1">
      <c r="A9336" s="102" t="s">
        <v>3235</v>
      </c>
      <c r="B9336" s="102" t="s">
        <v>781</v>
      </c>
      <c r="C9336" s="102" t="s">
        <v>782</v>
      </c>
      <c r="D9336" s="102" t="s">
        <v>3212</v>
      </c>
      <c r="E9336" s="102" t="s">
        <v>439</v>
      </c>
      <c r="F9336" s="102" t="s">
        <v>439</v>
      </c>
    </row>
    <row r="9337" hidden="1">
      <c r="A9337" s="102" t="s">
        <v>3235</v>
      </c>
      <c r="B9337" s="102" t="s">
        <v>684</v>
      </c>
      <c r="C9337" s="102" t="s">
        <v>685</v>
      </c>
      <c r="D9337" s="102" t="s">
        <v>3212</v>
      </c>
      <c r="E9337" s="102" t="s">
        <v>439</v>
      </c>
      <c r="F9337" s="102" t="s">
        <v>439</v>
      </c>
    </row>
    <row r="9338" hidden="1">
      <c r="A9338" s="102" t="s">
        <v>3235</v>
      </c>
      <c r="B9338" s="102" t="s">
        <v>674</v>
      </c>
      <c r="C9338" s="102" t="s">
        <v>675</v>
      </c>
      <c r="D9338" s="102" t="s">
        <v>3212</v>
      </c>
      <c r="E9338" s="102" t="s">
        <v>439</v>
      </c>
      <c r="F9338" s="102" t="s">
        <v>439</v>
      </c>
    </row>
    <row r="9339" hidden="1">
      <c r="A9339" s="102" t="s">
        <v>3235</v>
      </c>
      <c r="B9339" s="102" t="s">
        <v>444</v>
      </c>
      <c r="C9339" s="102" t="s">
        <v>445</v>
      </c>
      <c r="D9339" s="102" t="s">
        <v>3212</v>
      </c>
      <c r="E9339" s="102" t="s">
        <v>439</v>
      </c>
      <c r="F9339" s="102" t="s">
        <v>439</v>
      </c>
    </row>
    <row r="9340" hidden="1">
      <c r="A9340" s="102" t="s">
        <v>3316</v>
      </c>
      <c r="B9340" s="102" t="s">
        <v>1120</v>
      </c>
      <c r="C9340" s="102" t="s">
        <v>1121</v>
      </c>
      <c r="D9340" s="102" t="s">
        <v>3263</v>
      </c>
      <c r="E9340" s="102" t="s">
        <v>306</v>
      </c>
      <c r="F9340" s="102" t="s">
        <v>306</v>
      </c>
    </row>
    <row r="9341" hidden="1">
      <c r="A9341" s="102" t="s">
        <v>3316</v>
      </c>
      <c r="B9341" s="102" t="s">
        <v>849</v>
      </c>
      <c r="C9341" s="102" t="s">
        <v>850</v>
      </c>
      <c r="D9341" s="102" t="s">
        <v>3263</v>
      </c>
      <c r="E9341" s="102" t="s">
        <v>306</v>
      </c>
      <c r="F9341" s="102" t="s">
        <v>306</v>
      </c>
    </row>
    <row r="9342" hidden="1">
      <c r="A9342" s="102" t="s">
        <v>3316</v>
      </c>
      <c r="B9342" s="102" t="s">
        <v>730</v>
      </c>
      <c r="C9342" s="102" t="s">
        <v>731</v>
      </c>
      <c r="D9342" s="102" t="s">
        <v>3263</v>
      </c>
      <c r="E9342" s="102" t="s">
        <v>306</v>
      </c>
      <c r="F9342" s="102" t="s">
        <v>306</v>
      </c>
    </row>
    <row r="9343" hidden="1">
      <c r="A9343" s="102" t="s">
        <v>3316</v>
      </c>
      <c r="B9343" s="102" t="s">
        <v>681</v>
      </c>
      <c r="C9343" s="102" t="s">
        <v>682</v>
      </c>
      <c r="D9343" s="102" t="s">
        <v>3263</v>
      </c>
      <c r="E9343" s="102" t="s">
        <v>306</v>
      </c>
      <c r="F9343" s="102" t="s">
        <v>306</v>
      </c>
    </row>
    <row r="9344" hidden="1">
      <c r="A9344" s="102" t="s">
        <v>3316</v>
      </c>
      <c r="B9344" s="102" t="s">
        <v>330</v>
      </c>
      <c r="C9344" s="102" t="s">
        <v>331</v>
      </c>
      <c r="D9344" s="102" t="s">
        <v>3263</v>
      </c>
      <c r="E9344" s="102" t="s">
        <v>306</v>
      </c>
      <c r="F9344" s="102" t="s">
        <v>306</v>
      </c>
    </row>
    <row r="9345" hidden="1">
      <c r="A9345" s="102" t="s">
        <v>3316</v>
      </c>
      <c r="B9345" s="102" t="s">
        <v>230</v>
      </c>
      <c r="C9345" s="102" t="s">
        <v>231</v>
      </c>
      <c r="D9345" s="175" t="s">
        <v>3263</v>
      </c>
      <c r="E9345" s="102" t="s">
        <v>232</v>
      </c>
      <c r="F9345" s="102" t="s">
        <v>306</v>
      </c>
    </row>
    <row r="9346" hidden="1">
      <c r="A9346" s="102" t="s">
        <v>3262</v>
      </c>
      <c r="B9346" s="102" t="s">
        <v>1137</v>
      </c>
      <c r="C9346" s="102" t="s">
        <v>1138</v>
      </c>
      <c r="D9346" s="102" t="s">
        <v>3263</v>
      </c>
      <c r="E9346" s="102" t="s">
        <v>293</v>
      </c>
      <c r="F9346" s="102" t="s">
        <v>293</v>
      </c>
    </row>
    <row r="9347" hidden="1">
      <c r="A9347" s="102" t="s">
        <v>3262</v>
      </c>
      <c r="B9347" s="102" t="s">
        <v>1134</v>
      </c>
      <c r="C9347" s="102" t="s">
        <v>1135</v>
      </c>
      <c r="D9347" s="102" t="s">
        <v>3263</v>
      </c>
      <c r="E9347" s="102" t="s">
        <v>293</v>
      </c>
      <c r="F9347" s="102" t="s">
        <v>293</v>
      </c>
    </row>
    <row r="9348" hidden="1">
      <c r="A9348" s="102" t="s">
        <v>3262</v>
      </c>
      <c r="B9348" s="102" t="s">
        <v>1132</v>
      </c>
      <c r="C9348" s="102" t="s">
        <v>1133</v>
      </c>
      <c r="D9348" s="102" t="s">
        <v>3263</v>
      </c>
      <c r="E9348" s="102" t="s">
        <v>293</v>
      </c>
      <c r="F9348" s="102" t="s">
        <v>293</v>
      </c>
    </row>
    <row r="9349" hidden="1">
      <c r="A9349" s="102" t="s">
        <v>3262</v>
      </c>
      <c r="B9349" s="102" t="s">
        <v>1089</v>
      </c>
      <c r="C9349" s="102" t="s">
        <v>1090</v>
      </c>
      <c r="D9349" s="102" t="s">
        <v>3263</v>
      </c>
      <c r="E9349" s="102" t="s">
        <v>293</v>
      </c>
      <c r="F9349" s="102" t="s">
        <v>293</v>
      </c>
    </row>
    <row r="9350" hidden="1">
      <c r="A9350" s="102" t="s">
        <v>3262</v>
      </c>
      <c r="B9350" s="102" t="s">
        <v>1085</v>
      </c>
      <c r="C9350" s="102" t="s">
        <v>1086</v>
      </c>
      <c r="D9350" s="102" t="s">
        <v>3263</v>
      </c>
      <c r="E9350" s="102" t="s">
        <v>293</v>
      </c>
      <c r="F9350" s="102" t="s">
        <v>293</v>
      </c>
    </row>
    <row r="9351" hidden="1">
      <c r="A9351" s="102" t="s">
        <v>3262</v>
      </c>
      <c r="B9351" s="102" t="s">
        <v>1079</v>
      </c>
      <c r="C9351" s="102" t="s">
        <v>1080</v>
      </c>
      <c r="D9351" s="102" t="s">
        <v>3263</v>
      </c>
      <c r="E9351" s="102" t="s">
        <v>293</v>
      </c>
      <c r="F9351" s="102" t="s">
        <v>293</v>
      </c>
    </row>
    <row r="9352" hidden="1">
      <c r="A9352" s="102" t="s">
        <v>3262</v>
      </c>
      <c r="B9352" s="102" t="s">
        <v>1065</v>
      </c>
      <c r="C9352" s="102" t="s">
        <v>1066</v>
      </c>
      <c r="D9352" s="102" t="s">
        <v>3263</v>
      </c>
      <c r="E9352" s="102" t="s">
        <v>293</v>
      </c>
      <c r="F9352" s="102" t="s">
        <v>293</v>
      </c>
    </row>
    <row r="9353" hidden="1">
      <c r="A9353" s="102" t="s">
        <v>3262</v>
      </c>
      <c r="B9353" s="102" t="s">
        <v>1047</v>
      </c>
      <c r="C9353" s="102" t="s">
        <v>1048</v>
      </c>
      <c r="D9353" s="102" t="s">
        <v>3263</v>
      </c>
      <c r="E9353" s="102" t="s">
        <v>293</v>
      </c>
      <c r="F9353" s="102" t="s">
        <v>293</v>
      </c>
    </row>
    <row r="9354" hidden="1">
      <c r="A9354" s="102" t="s">
        <v>3262</v>
      </c>
      <c r="B9354" s="102" t="s">
        <v>1034</v>
      </c>
      <c r="C9354" s="102" t="s">
        <v>1035</v>
      </c>
      <c r="D9354" s="102" t="s">
        <v>3263</v>
      </c>
      <c r="E9354" s="102" t="s">
        <v>293</v>
      </c>
      <c r="F9354" s="102" t="s">
        <v>293</v>
      </c>
    </row>
    <row r="9355" hidden="1">
      <c r="A9355" s="102" t="s">
        <v>3262</v>
      </c>
      <c r="B9355" s="102" t="s">
        <v>1031</v>
      </c>
      <c r="C9355" s="102" t="s">
        <v>1032</v>
      </c>
      <c r="D9355" s="102" t="s">
        <v>3263</v>
      </c>
      <c r="E9355" s="102" t="s">
        <v>293</v>
      </c>
      <c r="F9355" s="102" t="s">
        <v>293</v>
      </c>
    </row>
    <row r="9356" hidden="1">
      <c r="A9356" s="102" t="s">
        <v>3262</v>
      </c>
      <c r="B9356" s="102" t="s">
        <v>1022</v>
      </c>
      <c r="C9356" s="102" t="s">
        <v>1023</v>
      </c>
      <c r="D9356" s="102" t="s">
        <v>3263</v>
      </c>
      <c r="E9356" s="102" t="s">
        <v>293</v>
      </c>
      <c r="F9356" s="102" t="s">
        <v>293</v>
      </c>
    </row>
    <row r="9357" hidden="1">
      <c r="A9357" s="102" t="s">
        <v>3262</v>
      </c>
      <c r="B9357" s="102" t="s">
        <v>965</v>
      </c>
      <c r="C9357" s="102" t="s">
        <v>966</v>
      </c>
      <c r="D9357" s="102" t="s">
        <v>3263</v>
      </c>
      <c r="E9357" s="102" t="s">
        <v>293</v>
      </c>
      <c r="F9357" s="102" t="s">
        <v>293</v>
      </c>
    </row>
    <row r="9358" hidden="1">
      <c r="A9358" s="102" t="s">
        <v>3262</v>
      </c>
      <c r="B9358" s="102" t="s">
        <v>958</v>
      </c>
      <c r="C9358" s="102" t="s">
        <v>959</v>
      </c>
      <c r="D9358" s="102" t="s">
        <v>3263</v>
      </c>
      <c r="E9358" s="102" t="s">
        <v>293</v>
      </c>
      <c r="F9358" s="102" t="s">
        <v>293</v>
      </c>
    </row>
    <row r="9359" hidden="1">
      <c r="A9359" s="102" t="s">
        <v>3262</v>
      </c>
      <c r="B9359" s="102" t="s">
        <v>955</v>
      </c>
      <c r="C9359" s="102" t="s">
        <v>956</v>
      </c>
      <c r="D9359" s="102" t="s">
        <v>3263</v>
      </c>
      <c r="E9359" s="102" t="s">
        <v>293</v>
      </c>
      <c r="F9359" s="102" t="s">
        <v>293</v>
      </c>
    </row>
    <row r="9360" hidden="1">
      <c r="A9360" s="102" t="s">
        <v>3245</v>
      </c>
      <c r="B9360" s="102" t="s">
        <v>1109</v>
      </c>
      <c r="C9360" s="102" t="s">
        <v>1110</v>
      </c>
      <c r="D9360" s="102" t="s">
        <v>3214</v>
      </c>
      <c r="E9360" s="102" t="s">
        <v>453</v>
      </c>
      <c r="F9360" s="102" t="s">
        <v>453</v>
      </c>
    </row>
    <row r="9361" hidden="1">
      <c r="A9361" s="102" t="s">
        <v>3245</v>
      </c>
      <c r="B9361" s="102" t="s">
        <v>1106</v>
      </c>
      <c r="C9361" s="102" t="s">
        <v>1107</v>
      </c>
      <c r="D9361" s="102" t="s">
        <v>3214</v>
      </c>
      <c r="E9361" s="102" t="s">
        <v>453</v>
      </c>
      <c r="F9361" s="102" t="s">
        <v>453</v>
      </c>
    </row>
    <row r="9362" hidden="1">
      <c r="A9362" s="102" t="s">
        <v>3245</v>
      </c>
      <c r="B9362" s="102" t="s">
        <v>1104</v>
      </c>
      <c r="C9362" s="102" t="s">
        <v>1105</v>
      </c>
      <c r="D9362" s="102" t="s">
        <v>3214</v>
      </c>
      <c r="E9362" s="102" t="s">
        <v>453</v>
      </c>
      <c r="F9362" s="102" t="s">
        <v>453</v>
      </c>
    </row>
    <row r="9363" hidden="1">
      <c r="A9363" s="102" t="s">
        <v>3245</v>
      </c>
      <c r="B9363" s="102" t="s">
        <v>1073</v>
      </c>
      <c r="C9363" s="102" t="s">
        <v>1074</v>
      </c>
      <c r="D9363" s="102" t="s">
        <v>3214</v>
      </c>
      <c r="E9363" s="102" t="s">
        <v>453</v>
      </c>
      <c r="F9363" s="102" t="s">
        <v>453</v>
      </c>
    </row>
    <row r="9364" hidden="1">
      <c r="A9364" s="102" t="s">
        <v>3245</v>
      </c>
      <c r="B9364" s="102" t="s">
        <v>1061</v>
      </c>
      <c r="C9364" s="102" t="s">
        <v>1062</v>
      </c>
      <c r="D9364" s="102" t="s">
        <v>3214</v>
      </c>
      <c r="E9364" s="102" t="s">
        <v>453</v>
      </c>
      <c r="F9364" s="102" t="s">
        <v>453</v>
      </c>
    </row>
    <row r="9365" hidden="1">
      <c r="A9365" s="102" t="s">
        <v>3245</v>
      </c>
      <c r="B9365" s="102" t="s">
        <v>997</v>
      </c>
      <c r="C9365" s="102" t="s">
        <v>998</v>
      </c>
      <c r="D9365" s="102" t="s">
        <v>3214</v>
      </c>
      <c r="E9365" s="102" t="s">
        <v>453</v>
      </c>
      <c r="F9365" s="102" t="s">
        <v>453</v>
      </c>
    </row>
    <row r="9366" hidden="1">
      <c r="A9366" s="102" t="s">
        <v>3245</v>
      </c>
      <c r="B9366" s="102" t="s">
        <v>932</v>
      </c>
      <c r="C9366" s="102" t="s">
        <v>933</v>
      </c>
      <c r="D9366" s="102" t="s">
        <v>3214</v>
      </c>
      <c r="E9366" s="102" t="s">
        <v>453</v>
      </c>
      <c r="F9366" s="102" t="s">
        <v>453</v>
      </c>
    </row>
    <row r="9367" hidden="1">
      <c r="A9367" s="102" t="s">
        <v>3245</v>
      </c>
      <c r="B9367" s="102" t="s">
        <v>916</v>
      </c>
      <c r="C9367" s="102" t="s">
        <v>917</v>
      </c>
      <c r="D9367" s="102" t="s">
        <v>3214</v>
      </c>
      <c r="E9367" s="102" t="s">
        <v>453</v>
      </c>
      <c r="F9367" s="102" t="s">
        <v>453</v>
      </c>
    </row>
    <row r="9368" hidden="1">
      <c r="A9368" s="102" t="s">
        <v>3245</v>
      </c>
      <c r="B9368" s="102" t="s">
        <v>873</v>
      </c>
      <c r="C9368" s="102" t="s">
        <v>874</v>
      </c>
      <c r="D9368" s="102" t="s">
        <v>3214</v>
      </c>
      <c r="E9368" s="102" t="s">
        <v>453</v>
      </c>
      <c r="F9368" s="102" t="s">
        <v>453</v>
      </c>
    </row>
    <row r="9369" hidden="1">
      <c r="A9369" s="102" t="s">
        <v>3245</v>
      </c>
      <c r="B9369" s="102" t="s">
        <v>810</v>
      </c>
      <c r="C9369" s="102" t="s">
        <v>811</v>
      </c>
      <c r="D9369" s="102" t="s">
        <v>3214</v>
      </c>
      <c r="E9369" s="102" t="s">
        <v>453</v>
      </c>
      <c r="F9369" s="102" t="s">
        <v>453</v>
      </c>
    </row>
    <row r="9370" hidden="1">
      <c r="A9370" s="102" t="s">
        <v>3245</v>
      </c>
      <c r="B9370" s="102" t="s">
        <v>629</v>
      </c>
      <c r="C9370" s="102" t="s">
        <v>630</v>
      </c>
      <c r="D9370" s="102" t="s">
        <v>3214</v>
      </c>
      <c r="E9370" s="102" t="s">
        <v>453</v>
      </c>
      <c r="F9370" s="102" t="s">
        <v>453</v>
      </c>
    </row>
    <row r="9371" hidden="1">
      <c r="A9371" s="102" t="s">
        <v>3245</v>
      </c>
      <c r="B9371" s="102" t="s">
        <v>544</v>
      </c>
      <c r="C9371" s="102" t="s">
        <v>545</v>
      </c>
      <c r="D9371" s="175" t="s">
        <v>3214</v>
      </c>
      <c r="E9371" s="102" t="s">
        <v>453</v>
      </c>
      <c r="F9371" s="102" t="s">
        <v>453</v>
      </c>
    </row>
    <row r="9372" hidden="1">
      <c r="A9372" s="102" t="s">
        <v>3245</v>
      </c>
      <c r="B9372" s="102" t="s">
        <v>541</v>
      </c>
      <c r="C9372" s="102" t="s">
        <v>542</v>
      </c>
      <c r="D9372" s="102" t="s">
        <v>3214</v>
      </c>
      <c r="E9372" s="102" t="s">
        <v>453</v>
      </c>
      <c r="F9372" s="102" t="s">
        <v>453</v>
      </c>
    </row>
    <row r="9373" hidden="1">
      <c r="A9373" s="102" t="s">
        <v>3245</v>
      </c>
      <c r="B9373" s="102" t="s">
        <v>538</v>
      </c>
      <c r="C9373" s="102" t="s">
        <v>539</v>
      </c>
      <c r="D9373" s="102" t="s">
        <v>3214</v>
      </c>
      <c r="E9373" s="102" t="s">
        <v>453</v>
      </c>
      <c r="F9373" s="102" t="s">
        <v>453</v>
      </c>
    </row>
    <row r="9374" hidden="1">
      <c r="A9374" s="102" t="s">
        <v>3245</v>
      </c>
      <c r="B9374" s="102" t="s">
        <v>464</v>
      </c>
      <c r="C9374" s="102" t="s">
        <v>465</v>
      </c>
      <c r="D9374" s="102" t="s">
        <v>3214</v>
      </c>
      <c r="E9374" s="102" t="s">
        <v>453</v>
      </c>
      <c r="F9374" s="102" t="s">
        <v>453</v>
      </c>
    </row>
    <row r="9375" hidden="1">
      <c r="A9375" s="102" t="s">
        <v>3245</v>
      </c>
      <c r="B9375" s="102" t="s">
        <v>458</v>
      </c>
      <c r="C9375" s="102" t="s">
        <v>459</v>
      </c>
      <c r="D9375" s="102" t="s">
        <v>3214</v>
      </c>
      <c r="E9375" s="102" t="s">
        <v>453</v>
      </c>
      <c r="F9375" s="102" t="s">
        <v>453</v>
      </c>
    </row>
    <row r="9376" hidden="1">
      <c r="A9376" s="102" t="s">
        <v>3245</v>
      </c>
      <c r="B9376" s="102" t="s">
        <v>451</v>
      </c>
      <c r="C9376" s="102" t="s">
        <v>452</v>
      </c>
      <c r="D9376" s="102" t="s">
        <v>3214</v>
      </c>
      <c r="E9376" s="102" t="s">
        <v>453</v>
      </c>
      <c r="F9376" s="102" t="s">
        <v>453</v>
      </c>
    </row>
    <row r="9377" hidden="1">
      <c r="A9377" s="102" t="s">
        <v>3312</v>
      </c>
      <c r="B9377" s="102" t="s">
        <v>981</v>
      </c>
      <c r="C9377" s="102" t="s">
        <v>982</v>
      </c>
      <c r="D9377" s="102" t="s">
        <v>3214</v>
      </c>
      <c r="E9377" s="102" t="s">
        <v>114</v>
      </c>
      <c r="F9377" s="102" t="s">
        <v>50</v>
      </c>
    </row>
    <row r="9378" hidden="1">
      <c r="A9378" s="102" t="s">
        <v>3312</v>
      </c>
      <c r="B9378" s="102" t="s">
        <v>783</v>
      </c>
      <c r="C9378" s="102" t="s">
        <v>784</v>
      </c>
      <c r="D9378" s="102" t="s">
        <v>3214</v>
      </c>
      <c r="E9378" s="102" t="s">
        <v>50</v>
      </c>
      <c r="F9378" s="102" t="s">
        <v>50</v>
      </c>
    </row>
    <row r="9379" hidden="1">
      <c r="A9379" s="102" t="s">
        <v>3312</v>
      </c>
      <c r="B9379" s="102" t="s">
        <v>665</v>
      </c>
      <c r="C9379" s="102" t="s">
        <v>666</v>
      </c>
      <c r="D9379" s="102" t="s">
        <v>3214</v>
      </c>
      <c r="E9379" s="102" t="s">
        <v>50</v>
      </c>
      <c r="F9379" s="102" t="s">
        <v>50</v>
      </c>
    </row>
    <row r="9380" hidden="1">
      <c r="A9380" s="102" t="s">
        <v>3312</v>
      </c>
      <c r="B9380" s="102" t="s">
        <v>174</v>
      </c>
      <c r="C9380" s="102" t="s">
        <v>175</v>
      </c>
      <c r="D9380" s="102" t="s">
        <v>3214</v>
      </c>
      <c r="E9380" s="102" t="s">
        <v>50</v>
      </c>
      <c r="F9380" s="102" t="s">
        <v>50</v>
      </c>
    </row>
    <row r="9381" hidden="1">
      <c r="A9381" s="102" t="s">
        <v>3312</v>
      </c>
      <c r="B9381" s="102" t="s">
        <v>171</v>
      </c>
      <c r="C9381" s="102" t="s">
        <v>172</v>
      </c>
      <c r="D9381" s="102" t="s">
        <v>3214</v>
      </c>
      <c r="E9381" s="102" t="s">
        <v>50</v>
      </c>
      <c r="F9381" s="102" t="s">
        <v>50</v>
      </c>
    </row>
    <row r="9382" hidden="1">
      <c r="A9382" s="102" t="s">
        <v>3312</v>
      </c>
      <c r="B9382" s="102" t="s">
        <v>111</v>
      </c>
      <c r="C9382" s="102" t="s">
        <v>112</v>
      </c>
      <c r="D9382" s="102" t="s">
        <v>3214</v>
      </c>
      <c r="E9382" s="102" t="s">
        <v>114</v>
      </c>
      <c r="F9382" s="102" t="s">
        <v>50</v>
      </c>
    </row>
    <row r="9383" hidden="1">
      <c r="A9383" s="102" t="s">
        <v>3312</v>
      </c>
      <c r="B9383" s="102" t="s">
        <v>48</v>
      </c>
      <c r="C9383" s="102" t="s">
        <v>49</v>
      </c>
      <c r="D9383" s="102" t="s">
        <v>3214</v>
      </c>
      <c r="E9383" s="102" t="s">
        <v>50</v>
      </c>
      <c r="F9383" s="102" t="s">
        <v>50</v>
      </c>
    </row>
    <row r="9384" hidden="1">
      <c r="A9384" s="102" t="s">
        <v>3286</v>
      </c>
      <c r="B9384" s="102" t="s">
        <v>987</v>
      </c>
      <c r="C9384" s="102" t="s">
        <v>988</v>
      </c>
      <c r="D9384" s="102" t="s">
        <v>3214</v>
      </c>
      <c r="E9384" s="102" t="s">
        <v>27</v>
      </c>
      <c r="F9384" s="102" t="s">
        <v>27</v>
      </c>
    </row>
    <row r="9385" hidden="1">
      <c r="A9385" s="102" t="s">
        <v>3286</v>
      </c>
      <c r="B9385" s="102" t="s">
        <v>946</v>
      </c>
      <c r="C9385" s="102" t="s">
        <v>947</v>
      </c>
      <c r="D9385" s="102" t="s">
        <v>3214</v>
      </c>
      <c r="E9385" s="102" t="s">
        <v>27</v>
      </c>
      <c r="F9385" s="102" t="s">
        <v>27</v>
      </c>
    </row>
    <row r="9386" hidden="1">
      <c r="A9386" s="102" t="s">
        <v>3286</v>
      </c>
      <c r="B9386" s="102" t="s">
        <v>943</v>
      </c>
      <c r="C9386" s="102" t="s">
        <v>944</v>
      </c>
      <c r="D9386" s="102" t="s">
        <v>3214</v>
      </c>
      <c r="E9386" s="102" t="s">
        <v>27</v>
      </c>
      <c r="F9386" s="102" t="s">
        <v>27</v>
      </c>
    </row>
    <row r="9387" hidden="1">
      <c r="A9387" s="102" t="s">
        <v>3286</v>
      </c>
      <c r="B9387" s="102" t="s">
        <v>79</v>
      </c>
      <c r="C9387" s="102" t="s">
        <v>80</v>
      </c>
      <c r="D9387" s="102" t="s">
        <v>3214</v>
      </c>
      <c r="E9387" s="102" t="s">
        <v>27</v>
      </c>
      <c r="F9387" s="102" t="s">
        <v>27</v>
      </c>
    </row>
    <row r="9388" hidden="1">
      <c r="A9388" s="102" t="s">
        <v>3286</v>
      </c>
      <c r="B9388" s="102" t="s">
        <v>69</v>
      </c>
      <c r="C9388" s="102" t="s">
        <v>70</v>
      </c>
      <c r="D9388" s="175" t="s">
        <v>3214</v>
      </c>
      <c r="E9388" s="102" t="s">
        <v>27</v>
      </c>
      <c r="F9388" s="102" t="s">
        <v>27</v>
      </c>
    </row>
    <row r="9389" hidden="1">
      <c r="A9389" s="102" t="s">
        <v>3286</v>
      </c>
      <c r="B9389" s="102" t="s">
        <v>53</v>
      </c>
      <c r="C9389" s="102" t="s">
        <v>54</v>
      </c>
      <c r="D9389" s="102" t="s">
        <v>3214</v>
      </c>
      <c r="E9389" s="102" t="s">
        <v>27</v>
      </c>
      <c r="F9389" s="102" t="s">
        <v>27</v>
      </c>
    </row>
    <row r="9390" hidden="1">
      <c r="A9390" s="102" t="s">
        <v>3286</v>
      </c>
      <c r="B9390" s="102" t="s">
        <v>43</v>
      </c>
      <c r="C9390" s="102" t="s">
        <v>44</v>
      </c>
      <c r="D9390" s="102" t="s">
        <v>3214</v>
      </c>
      <c r="E9390" s="102" t="s">
        <v>27</v>
      </c>
      <c r="F9390" s="102" t="s">
        <v>27</v>
      </c>
    </row>
    <row r="9391" hidden="1">
      <c r="A9391" s="102" t="s">
        <v>3286</v>
      </c>
      <c r="B9391" s="102" t="s">
        <v>23</v>
      </c>
      <c r="C9391" s="102" t="s">
        <v>25</v>
      </c>
      <c r="D9391" s="102" t="s">
        <v>3214</v>
      </c>
      <c r="E9391" s="102" t="s">
        <v>27</v>
      </c>
      <c r="F9391" s="102" t="s">
        <v>27</v>
      </c>
    </row>
    <row r="9392" hidden="1">
      <c r="A9392" s="102" t="s">
        <v>3296</v>
      </c>
      <c r="B9392" s="102" t="s">
        <v>1123</v>
      </c>
      <c r="C9392" s="102" t="s">
        <v>49</v>
      </c>
      <c r="D9392" s="102" t="s">
        <v>3214</v>
      </c>
      <c r="E9392" s="102" t="s">
        <v>86</v>
      </c>
      <c r="F9392" s="102" t="s">
        <v>86</v>
      </c>
    </row>
    <row r="9393" hidden="1">
      <c r="A9393" s="102" t="s">
        <v>3296</v>
      </c>
      <c r="B9393" s="102" t="s">
        <v>1096</v>
      </c>
      <c r="C9393" s="102" t="s">
        <v>1097</v>
      </c>
      <c r="D9393" s="102" t="s">
        <v>3214</v>
      </c>
      <c r="E9393" s="102" t="s">
        <v>86</v>
      </c>
      <c r="F9393" s="102" t="s">
        <v>86</v>
      </c>
    </row>
    <row r="9394" hidden="1">
      <c r="A9394" s="102" t="s">
        <v>3296</v>
      </c>
      <c r="B9394" s="102" t="s">
        <v>1050</v>
      </c>
      <c r="C9394" s="102" t="s">
        <v>1051</v>
      </c>
      <c r="D9394" s="102" t="s">
        <v>3214</v>
      </c>
      <c r="E9394" s="102" t="s">
        <v>86</v>
      </c>
      <c r="F9394" s="102" t="s">
        <v>86</v>
      </c>
    </row>
    <row r="9395" hidden="1">
      <c r="A9395" s="102" t="s">
        <v>3296</v>
      </c>
      <c r="B9395" s="102" t="s">
        <v>992</v>
      </c>
      <c r="C9395" s="102" t="s">
        <v>993</v>
      </c>
      <c r="D9395" s="102" t="s">
        <v>3214</v>
      </c>
      <c r="E9395" s="102" t="s">
        <v>86</v>
      </c>
      <c r="F9395" s="102" t="s">
        <v>86</v>
      </c>
    </row>
    <row r="9396" hidden="1">
      <c r="A9396" s="102" t="s">
        <v>3296</v>
      </c>
      <c r="B9396" s="102" t="s">
        <v>919</v>
      </c>
      <c r="C9396" s="102" t="s">
        <v>920</v>
      </c>
      <c r="D9396" s="102" t="s">
        <v>3214</v>
      </c>
      <c r="E9396" s="102" t="s">
        <v>86</v>
      </c>
      <c r="F9396" s="102" t="s">
        <v>86</v>
      </c>
    </row>
    <row r="9397" hidden="1">
      <c r="A9397" s="102" t="s">
        <v>3296</v>
      </c>
      <c r="B9397" s="102" t="s">
        <v>909</v>
      </c>
      <c r="C9397" s="102" t="s">
        <v>910</v>
      </c>
      <c r="D9397" s="102" t="s">
        <v>3214</v>
      </c>
      <c r="E9397" s="102" t="s">
        <v>86</v>
      </c>
      <c r="F9397" s="102" t="s">
        <v>86</v>
      </c>
    </row>
    <row r="9398" hidden="1">
      <c r="A9398" s="102" t="s">
        <v>3296</v>
      </c>
      <c r="B9398" s="102" t="s">
        <v>902</v>
      </c>
      <c r="C9398" s="102" t="s">
        <v>903</v>
      </c>
      <c r="D9398" s="102" t="s">
        <v>3214</v>
      </c>
      <c r="E9398" s="102" t="s">
        <v>86</v>
      </c>
      <c r="F9398" s="102" t="s">
        <v>86</v>
      </c>
    </row>
    <row r="9399" hidden="1">
      <c r="A9399" s="102" t="s">
        <v>3296</v>
      </c>
      <c r="B9399" s="102" t="s">
        <v>880</v>
      </c>
      <c r="C9399" s="102" t="s">
        <v>881</v>
      </c>
      <c r="D9399" s="102" t="s">
        <v>3214</v>
      </c>
      <c r="E9399" s="102" t="s">
        <v>86</v>
      </c>
      <c r="F9399" s="102" t="s">
        <v>86</v>
      </c>
    </row>
    <row r="9400" hidden="1">
      <c r="A9400" s="102" t="s">
        <v>3296</v>
      </c>
      <c r="B9400" s="102" t="s">
        <v>823</v>
      </c>
      <c r="C9400" s="102" t="s">
        <v>824</v>
      </c>
      <c r="D9400" s="105" t="s">
        <v>3214</v>
      </c>
      <c r="E9400" s="102" t="s">
        <v>86</v>
      </c>
      <c r="F9400" s="102" t="s">
        <v>86</v>
      </c>
    </row>
    <row r="9401" hidden="1">
      <c r="A9401" s="102" t="s">
        <v>3296</v>
      </c>
      <c r="B9401" s="102" t="s">
        <v>135</v>
      </c>
      <c r="C9401" s="102" t="s">
        <v>136</v>
      </c>
      <c r="D9401" s="102" t="s">
        <v>3214</v>
      </c>
      <c r="E9401" s="102" t="s">
        <v>86</v>
      </c>
      <c r="F9401" s="102" t="s">
        <v>86</v>
      </c>
    </row>
    <row r="9402" hidden="1">
      <c r="A9402" s="102" t="s">
        <v>3236</v>
      </c>
      <c r="B9402" s="102" t="s">
        <v>1093</v>
      </c>
      <c r="C9402" s="102" t="s">
        <v>1094</v>
      </c>
      <c r="D9402" s="102" t="s">
        <v>3214</v>
      </c>
      <c r="E9402" s="102" t="s">
        <v>439</v>
      </c>
      <c r="F9402" s="102" t="s">
        <v>439</v>
      </c>
    </row>
    <row r="9403" hidden="1">
      <c r="A9403" s="102" t="s">
        <v>3236</v>
      </c>
      <c r="B9403" s="102" t="s">
        <v>1028</v>
      </c>
      <c r="C9403" s="102" t="s">
        <v>1029</v>
      </c>
      <c r="D9403" s="102" t="s">
        <v>3214</v>
      </c>
      <c r="E9403" s="102" t="s">
        <v>439</v>
      </c>
      <c r="F9403" s="102" t="s">
        <v>439</v>
      </c>
    </row>
    <row r="9404" hidden="1">
      <c r="A9404" s="102" t="s">
        <v>3236</v>
      </c>
      <c r="B9404" s="102" t="s">
        <v>854</v>
      </c>
      <c r="C9404" s="102" t="s">
        <v>855</v>
      </c>
      <c r="D9404" s="102" t="s">
        <v>3214</v>
      </c>
      <c r="E9404" s="102" t="s">
        <v>439</v>
      </c>
      <c r="F9404" s="102" t="s">
        <v>439</v>
      </c>
    </row>
    <row r="9405" hidden="1">
      <c r="A9405" s="102" t="s">
        <v>3236</v>
      </c>
      <c r="B9405" s="102" t="s">
        <v>781</v>
      </c>
      <c r="C9405" s="102" t="s">
        <v>782</v>
      </c>
      <c r="D9405" s="102" t="s">
        <v>3214</v>
      </c>
      <c r="E9405" s="102" t="s">
        <v>439</v>
      </c>
      <c r="F9405" s="102" t="s">
        <v>439</v>
      </c>
    </row>
    <row r="9406" hidden="1">
      <c r="A9406" s="102" t="s">
        <v>3236</v>
      </c>
      <c r="B9406" s="102" t="s">
        <v>674</v>
      </c>
      <c r="C9406" s="102" t="s">
        <v>675</v>
      </c>
      <c r="D9406" s="102" t="s">
        <v>3214</v>
      </c>
      <c r="E9406" s="102" t="s">
        <v>439</v>
      </c>
      <c r="F9406" s="102" t="s">
        <v>439</v>
      </c>
    </row>
    <row r="9407" hidden="1">
      <c r="A9407" s="102" t="s">
        <v>3236</v>
      </c>
      <c r="B9407" s="102" t="s">
        <v>444</v>
      </c>
      <c r="C9407" s="102" t="s">
        <v>445</v>
      </c>
      <c r="D9407" s="102" t="s">
        <v>3214</v>
      </c>
      <c r="E9407" s="102" t="s">
        <v>439</v>
      </c>
      <c r="F9407" s="102" t="s">
        <v>439</v>
      </c>
    </row>
    <row r="9408" hidden="1">
      <c r="A9408" s="102" t="s">
        <v>3213</v>
      </c>
      <c r="B9408" s="102" t="s">
        <v>1076</v>
      </c>
      <c r="C9408" s="102" t="s">
        <v>1077</v>
      </c>
      <c r="D9408" s="102" t="s">
        <v>3214</v>
      </c>
      <c r="E9408" s="102" t="s">
        <v>327</v>
      </c>
      <c r="F9408" s="102" t="s">
        <v>327</v>
      </c>
    </row>
    <row r="9409" hidden="1">
      <c r="A9409" s="102" t="s">
        <v>3213</v>
      </c>
      <c r="B9409" s="102" t="s">
        <v>1041</v>
      </c>
      <c r="C9409" s="102" t="s">
        <v>1042</v>
      </c>
      <c r="D9409" s="102" t="s">
        <v>3214</v>
      </c>
      <c r="E9409" s="102" t="s">
        <v>327</v>
      </c>
      <c r="F9409" s="102" t="s">
        <v>327</v>
      </c>
    </row>
    <row r="9410" hidden="1">
      <c r="A9410" s="102" t="s">
        <v>3213</v>
      </c>
      <c r="B9410" s="102" t="s">
        <v>1025</v>
      </c>
      <c r="C9410" s="102" t="s">
        <v>1026</v>
      </c>
      <c r="D9410" s="102" t="s">
        <v>3214</v>
      </c>
      <c r="E9410" s="102" t="s">
        <v>327</v>
      </c>
      <c r="F9410" s="102" t="s">
        <v>327</v>
      </c>
    </row>
    <row r="9411" hidden="1">
      <c r="A9411" s="102" t="s">
        <v>3213</v>
      </c>
      <c r="B9411" s="102" t="s">
        <v>1014</v>
      </c>
      <c r="C9411" s="102" t="s">
        <v>1015</v>
      </c>
      <c r="D9411" s="102" t="s">
        <v>3214</v>
      </c>
      <c r="E9411" s="102" t="s">
        <v>327</v>
      </c>
      <c r="F9411" s="102" t="s">
        <v>327</v>
      </c>
    </row>
    <row r="9412" hidden="1">
      <c r="A9412" s="102" t="s">
        <v>3213</v>
      </c>
      <c r="B9412" s="102" t="s">
        <v>1011</v>
      </c>
      <c r="C9412" s="102" t="s">
        <v>1012</v>
      </c>
      <c r="D9412" s="102" t="s">
        <v>3214</v>
      </c>
      <c r="E9412" s="102" t="s">
        <v>327</v>
      </c>
      <c r="F9412" s="102" t="s">
        <v>327</v>
      </c>
    </row>
    <row r="9413" hidden="1">
      <c r="A9413" s="102" t="s">
        <v>3213</v>
      </c>
      <c r="B9413" s="102" t="s">
        <v>1010</v>
      </c>
      <c r="C9413" s="102" t="s">
        <v>44</v>
      </c>
      <c r="D9413" s="102" t="s">
        <v>3214</v>
      </c>
      <c r="E9413" s="102" t="s">
        <v>327</v>
      </c>
      <c r="F9413" s="102" t="s">
        <v>327</v>
      </c>
    </row>
    <row r="9414" hidden="1">
      <c r="A9414" s="102" t="s">
        <v>3213</v>
      </c>
      <c r="B9414" s="102" t="s">
        <v>1003</v>
      </c>
      <c r="C9414" s="102" t="s">
        <v>1004</v>
      </c>
      <c r="D9414" s="102" t="s">
        <v>3214</v>
      </c>
      <c r="E9414" s="102" t="s">
        <v>327</v>
      </c>
      <c r="F9414" s="102" t="s">
        <v>327</v>
      </c>
    </row>
    <row r="9415" hidden="1">
      <c r="A9415" s="102" t="s">
        <v>3213</v>
      </c>
      <c r="B9415" s="102" t="s">
        <v>925</v>
      </c>
      <c r="C9415" s="102" t="s">
        <v>358</v>
      </c>
      <c r="D9415" s="102" t="s">
        <v>3214</v>
      </c>
      <c r="E9415" s="102" t="s">
        <v>327</v>
      </c>
      <c r="F9415" s="102" t="s">
        <v>327</v>
      </c>
    </row>
    <row r="9416" hidden="1">
      <c r="A9416" s="102" t="s">
        <v>3213</v>
      </c>
      <c r="B9416" s="102" t="s">
        <v>892</v>
      </c>
      <c r="C9416" s="102" t="s">
        <v>893</v>
      </c>
      <c r="D9416" s="102" t="s">
        <v>3214</v>
      </c>
      <c r="E9416" s="102" t="s">
        <v>327</v>
      </c>
      <c r="F9416" s="102" t="s">
        <v>327</v>
      </c>
    </row>
    <row r="9417" hidden="1">
      <c r="A9417" s="102" t="s">
        <v>3213</v>
      </c>
      <c r="B9417" s="102" t="s">
        <v>830</v>
      </c>
      <c r="C9417" s="102" t="s">
        <v>831</v>
      </c>
      <c r="D9417" s="102" t="s">
        <v>3214</v>
      </c>
      <c r="E9417" s="102" t="s">
        <v>327</v>
      </c>
      <c r="F9417" s="102" t="s">
        <v>327</v>
      </c>
    </row>
    <row r="9418" hidden="1">
      <c r="A9418" s="102" t="s">
        <v>3213</v>
      </c>
      <c r="B9418" s="102" t="s">
        <v>626</v>
      </c>
      <c r="C9418" s="102" t="s">
        <v>627</v>
      </c>
      <c r="D9418" s="102" t="s">
        <v>3214</v>
      </c>
      <c r="E9418" s="102" t="s">
        <v>327</v>
      </c>
      <c r="F9418" s="102" t="s">
        <v>327</v>
      </c>
    </row>
    <row r="9419" hidden="1">
      <c r="A9419" s="102" t="s">
        <v>3213</v>
      </c>
      <c r="B9419" s="102" t="s">
        <v>615</v>
      </c>
      <c r="C9419" s="102" t="s">
        <v>616</v>
      </c>
      <c r="D9419" s="175" t="s">
        <v>3214</v>
      </c>
      <c r="E9419" s="102" t="s">
        <v>327</v>
      </c>
      <c r="F9419" s="102" t="s">
        <v>327</v>
      </c>
    </row>
    <row r="9420" hidden="1">
      <c r="A9420" s="102" t="s">
        <v>3213</v>
      </c>
      <c r="B9420" s="102" t="s">
        <v>405</v>
      </c>
      <c r="C9420" s="102" t="s">
        <v>406</v>
      </c>
      <c r="D9420" s="102" t="s">
        <v>3214</v>
      </c>
      <c r="E9420" s="102" t="s">
        <v>327</v>
      </c>
      <c r="F9420" s="102" t="s">
        <v>327</v>
      </c>
    </row>
    <row r="9421" hidden="1">
      <c r="A9421" s="102" t="s">
        <v>3284</v>
      </c>
      <c r="B9421" s="102" t="s">
        <v>987</v>
      </c>
      <c r="C9421" s="102" t="s">
        <v>988</v>
      </c>
      <c r="D9421" s="102" t="s">
        <v>3188</v>
      </c>
      <c r="E9421" s="102" t="s">
        <v>27</v>
      </c>
      <c r="F9421" s="102" t="s">
        <v>27</v>
      </c>
    </row>
    <row r="9422" hidden="1">
      <c r="A9422" s="102" t="s">
        <v>3284</v>
      </c>
      <c r="B9422" s="102" t="s">
        <v>946</v>
      </c>
      <c r="C9422" s="102" t="s">
        <v>947</v>
      </c>
      <c r="D9422" s="102" t="s">
        <v>3188</v>
      </c>
      <c r="E9422" s="102" t="s">
        <v>27</v>
      </c>
      <c r="F9422" s="102" t="s">
        <v>27</v>
      </c>
    </row>
    <row r="9423" hidden="1">
      <c r="A9423" s="102" t="s">
        <v>3284</v>
      </c>
      <c r="B9423" s="102" t="s">
        <v>943</v>
      </c>
      <c r="C9423" s="102" t="s">
        <v>944</v>
      </c>
      <c r="D9423" s="102" t="s">
        <v>3188</v>
      </c>
      <c r="E9423" s="102" t="s">
        <v>27</v>
      </c>
      <c r="F9423" s="102" t="s">
        <v>27</v>
      </c>
    </row>
    <row r="9424" hidden="1">
      <c r="A9424" s="102" t="s">
        <v>3284</v>
      </c>
      <c r="B9424" s="102" t="s">
        <v>79</v>
      </c>
      <c r="C9424" s="102" t="s">
        <v>80</v>
      </c>
      <c r="D9424" s="102" t="s">
        <v>3188</v>
      </c>
      <c r="E9424" s="102" t="s">
        <v>27</v>
      </c>
      <c r="F9424" s="102" t="s">
        <v>27</v>
      </c>
    </row>
    <row r="9425" hidden="1">
      <c r="A9425" s="102" t="s">
        <v>3284</v>
      </c>
      <c r="B9425" s="102" t="s">
        <v>74</v>
      </c>
      <c r="C9425" s="102" t="s">
        <v>75</v>
      </c>
      <c r="D9425" s="102" t="s">
        <v>3188</v>
      </c>
      <c r="E9425" s="102" t="s">
        <v>27</v>
      </c>
      <c r="F9425" s="102" t="s">
        <v>27</v>
      </c>
    </row>
    <row r="9426" hidden="1">
      <c r="A9426" s="102" t="s">
        <v>3284</v>
      </c>
      <c r="B9426" s="102" t="s">
        <v>57</v>
      </c>
      <c r="C9426" s="102" t="s">
        <v>58</v>
      </c>
      <c r="D9426" s="102" t="s">
        <v>3188</v>
      </c>
      <c r="E9426" s="102" t="s">
        <v>27</v>
      </c>
      <c r="F9426" s="102" t="s">
        <v>27</v>
      </c>
    </row>
    <row r="9427" hidden="1">
      <c r="A9427" s="102" t="s">
        <v>3284</v>
      </c>
      <c r="B9427" s="102" t="s">
        <v>53</v>
      </c>
      <c r="C9427" s="102" t="s">
        <v>54</v>
      </c>
      <c r="D9427" s="102" t="s">
        <v>3188</v>
      </c>
      <c r="E9427" s="102" t="s">
        <v>27</v>
      </c>
      <c r="F9427" s="102" t="s">
        <v>27</v>
      </c>
    </row>
    <row r="9428" hidden="1">
      <c r="A9428" s="102" t="s">
        <v>3284</v>
      </c>
      <c r="B9428" s="102" t="s">
        <v>43</v>
      </c>
      <c r="C9428" s="102" t="s">
        <v>44</v>
      </c>
      <c r="D9428" s="102" t="s">
        <v>3188</v>
      </c>
      <c r="E9428" s="102" t="s">
        <v>27</v>
      </c>
      <c r="F9428" s="102" t="s">
        <v>27</v>
      </c>
    </row>
    <row r="9429" hidden="1">
      <c r="A9429" s="102" t="s">
        <v>3284</v>
      </c>
      <c r="B9429" s="102" t="s">
        <v>23</v>
      </c>
      <c r="C9429" s="102" t="s">
        <v>25</v>
      </c>
      <c r="D9429" s="102" t="s">
        <v>3188</v>
      </c>
      <c r="E9429" s="102" t="s">
        <v>27</v>
      </c>
      <c r="F9429" s="102" t="s">
        <v>27</v>
      </c>
    </row>
    <row r="9430" hidden="1">
      <c r="A9430" s="102" t="s">
        <v>3201</v>
      </c>
      <c r="B9430" s="102" t="s">
        <v>1129</v>
      </c>
      <c r="C9430" s="102" t="s">
        <v>1130</v>
      </c>
      <c r="D9430" s="102" t="s">
        <v>3190</v>
      </c>
      <c r="E9430" s="102" t="s">
        <v>232</v>
      </c>
      <c r="F9430" s="102" t="s">
        <v>232</v>
      </c>
    </row>
    <row r="9431" hidden="1">
      <c r="A9431" s="102" t="s">
        <v>3201</v>
      </c>
      <c r="B9431" s="102" t="s">
        <v>1111</v>
      </c>
      <c r="C9431" s="102" t="s">
        <v>1112</v>
      </c>
      <c r="D9431" s="102" t="s">
        <v>3190</v>
      </c>
      <c r="E9431" s="102" t="s">
        <v>232</v>
      </c>
      <c r="F9431" s="102" t="s">
        <v>232</v>
      </c>
    </row>
    <row r="9432" hidden="1">
      <c r="A9432" s="102" t="s">
        <v>3201</v>
      </c>
      <c r="B9432" s="102" t="s">
        <v>1070</v>
      </c>
      <c r="C9432" s="102" t="s">
        <v>1071</v>
      </c>
      <c r="D9432" s="102" t="s">
        <v>3190</v>
      </c>
      <c r="E9432" s="102" t="s">
        <v>232</v>
      </c>
      <c r="F9432" s="102" t="s">
        <v>232</v>
      </c>
    </row>
    <row r="9433" hidden="1">
      <c r="A9433" s="102" t="s">
        <v>3201</v>
      </c>
      <c r="B9433" s="102" t="s">
        <v>1056</v>
      </c>
      <c r="C9433" s="102" t="s">
        <v>1057</v>
      </c>
      <c r="D9433" s="102" t="s">
        <v>3190</v>
      </c>
      <c r="E9433" s="102" t="s">
        <v>232</v>
      </c>
      <c r="F9433" s="102" t="s">
        <v>232</v>
      </c>
    </row>
    <row r="9434" hidden="1">
      <c r="A9434" s="102" t="s">
        <v>3201</v>
      </c>
      <c r="B9434" s="102" t="s">
        <v>1037</v>
      </c>
      <c r="C9434" s="102" t="s">
        <v>1038</v>
      </c>
      <c r="D9434" s="102" t="s">
        <v>3190</v>
      </c>
      <c r="E9434" s="102" t="s">
        <v>232</v>
      </c>
      <c r="F9434" s="102" t="s">
        <v>232</v>
      </c>
    </row>
    <row r="9435" hidden="1">
      <c r="A9435" s="102" t="s">
        <v>3201</v>
      </c>
      <c r="B9435" s="102" t="s">
        <v>913</v>
      </c>
      <c r="C9435" s="102" t="s">
        <v>914</v>
      </c>
      <c r="D9435" s="102" t="s">
        <v>3190</v>
      </c>
      <c r="E9435" s="102" t="s">
        <v>232</v>
      </c>
      <c r="F9435" s="102" t="s">
        <v>232</v>
      </c>
    </row>
    <row r="9436" hidden="1">
      <c r="A9436" s="102" t="s">
        <v>3201</v>
      </c>
      <c r="B9436" s="102" t="s">
        <v>878</v>
      </c>
      <c r="C9436" s="102" t="s">
        <v>879</v>
      </c>
      <c r="D9436" s="102" t="s">
        <v>3190</v>
      </c>
      <c r="E9436" s="102" t="s">
        <v>232</v>
      </c>
      <c r="F9436" s="102" t="s">
        <v>232</v>
      </c>
    </row>
    <row r="9437" hidden="1">
      <c r="A9437" s="102" t="s">
        <v>3201</v>
      </c>
      <c r="B9437" s="102" t="s">
        <v>330</v>
      </c>
      <c r="C9437" s="102" t="s">
        <v>331</v>
      </c>
      <c r="D9437" s="102" t="s">
        <v>3190</v>
      </c>
      <c r="E9437" s="102" t="s">
        <v>306</v>
      </c>
      <c r="F9437" s="102" t="s">
        <v>232</v>
      </c>
    </row>
    <row r="9438" hidden="1">
      <c r="A9438" s="102" t="s">
        <v>3201</v>
      </c>
      <c r="B9438" s="102" t="s">
        <v>323</v>
      </c>
      <c r="C9438" s="102" t="s">
        <v>324</v>
      </c>
      <c r="D9438" s="102" t="s">
        <v>3190</v>
      </c>
      <c r="E9438" s="102" t="s">
        <v>232</v>
      </c>
      <c r="F9438" s="102" t="s">
        <v>232</v>
      </c>
    </row>
    <row r="9439" hidden="1">
      <c r="A9439" s="102" t="s">
        <v>3201</v>
      </c>
      <c r="B9439" s="102" t="s">
        <v>321</v>
      </c>
      <c r="C9439" s="102" t="s">
        <v>322</v>
      </c>
      <c r="D9439" s="102" t="s">
        <v>3190</v>
      </c>
      <c r="E9439" s="102" t="s">
        <v>232</v>
      </c>
      <c r="F9439" s="102" t="s">
        <v>232</v>
      </c>
    </row>
    <row r="9440" hidden="1">
      <c r="A9440" s="102" t="s">
        <v>3201</v>
      </c>
      <c r="B9440" s="102" t="s">
        <v>315</v>
      </c>
      <c r="C9440" s="102" t="s">
        <v>316</v>
      </c>
      <c r="D9440" s="102" t="s">
        <v>3190</v>
      </c>
      <c r="E9440" s="102" t="s">
        <v>232</v>
      </c>
      <c r="F9440" s="102" t="s">
        <v>232</v>
      </c>
    </row>
    <row r="9441" hidden="1">
      <c r="A9441" s="102" t="s">
        <v>3201</v>
      </c>
      <c r="B9441" s="102" t="s">
        <v>298</v>
      </c>
      <c r="C9441" s="102" t="s">
        <v>299</v>
      </c>
      <c r="D9441" s="102" t="s">
        <v>3190</v>
      </c>
      <c r="E9441" s="102" t="s">
        <v>232</v>
      </c>
      <c r="F9441" s="102" t="s">
        <v>232</v>
      </c>
    </row>
    <row r="9442" hidden="1">
      <c r="A9442" s="102" t="s">
        <v>3201</v>
      </c>
      <c r="B9442" s="102" t="s">
        <v>271</v>
      </c>
      <c r="C9442" s="102" t="s">
        <v>272</v>
      </c>
      <c r="D9442" s="102" t="s">
        <v>3190</v>
      </c>
      <c r="E9442" s="102" t="s">
        <v>232</v>
      </c>
      <c r="F9442" s="102" t="s">
        <v>232</v>
      </c>
    </row>
    <row r="9443" hidden="1">
      <c r="A9443" s="102" t="s">
        <v>3201</v>
      </c>
      <c r="B9443" s="102" t="s">
        <v>252</v>
      </c>
      <c r="C9443" s="102" t="s">
        <v>253</v>
      </c>
      <c r="D9443" s="102" t="s">
        <v>3190</v>
      </c>
      <c r="E9443" s="102" t="s">
        <v>232</v>
      </c>
      <c r="F9443" s="102" t="s">
        <v>232</v>
      </c>
    </row>
    <row r="9444" hidden="1">
      <c r="A9444" s="102" t="s">
        <v>3201</v>
      </c>
      <c r="B9444" s="102" t="s">
        <v>230</v>
      </c>
      <c r="C9444" s="102" t="s">
        <v>231</v>
      </c>
      <c r="D9444" s="175" t="s">
        <v>3190</v>
      </c>
      <c r="E9444" s="102" t="s">
        <v>232</v>
      </c>
      <c r="F9444" s="102" t="s">
        <v>232</v>
      </c>
    </row>
    <row r="9445" hidden="1">
      <c r="A9445" s="102" t="s">
        <v>3304</v>
      </c>
      <c r="B9445" s="102" t="s">
        <v>981</v>
      </c>
      <c r="C9445" s="102" t="s">
        <v>982</v>
      </c>
      <c r="D9445" s="102" t="s">
        <v>3190</v>
      </c>
      <c r="E9445" s="102" t="s">
        <v>114</v>
      </c>
      <c r="F9445" s="102" t="s">
        <v>114</v>
      </c>
    </row>
    <row r="9446" hidden="1">
      <c r="A9446" s="102" t="s">
        <v>3304</v>
      </c>
      <c r="B9446" s="102" t="s">
        <v>974</v>
      </c>
      <c r="C9446" s="102" t="s">
        <v>975</v>
      </c>
      <c r="D9446" s="102" t="s">
        <v>3190</v>
      </c>
      <c r="E9446" s="102" t="s">
        <v>114</v>
      </c>
      <c r="F9446" s="102" t="s">
        <v>114</v>
      </c>
    </row>
    <row r="9447" hidden="1">
      <c r="A9447" s="102" t="s">
        <v>3304</v>
      </c>
      <c r="B9447" s="102" t="s">
        <v>961</v>
      </c>
      <c r="C9447" s="102" t="s">
        <v>962</v>
      </c>
      <c r="D9447" s="102" t="s">
        <v>3190</v>
      </c>
      <c r="E9447" s="102" t="s">
        <v>114</v>
      </c>
      <c r="F9447" s="102" t="s">
        <v>114</v>
      </c>
    </row>
    <row r="9448" hidden="1">
      <c r="A9448" s="102" t="s">
        <v>3304</v>
      </c>
      <c r="B9448" s="102" t="s">
        <v>952</v>
      </c>
      <c r="C9448" s="102" t="s">
        <v>953</v>
      </c>
      <c r="D9448" s="102" t="s">
        <v>3190</v>
      </c>
      <c r="E9448" s="102" t="s">
        <v>114</v>
      </c>
      <c r="F9448" s="102" t="s">
        <v>114</v>
      </c>
    </row>
    <row r="9449" hidden="1">
      <c r="A9449" s="102" t="s">
        <v>3304</v>
      </c>
      <c r="B9449" s="102" t="s">
        <v>126</v>
      </c>
      <c r="C9449" s="102" t="s">
        <v>127</v>
      </c>
      <c r="D9449" s="102" t="s">
        <v>3190</v>
      </c>
      <c r="E9449" s="102" t="s">
        <v>114</v>
      </c>
      <c r="F9449" s="102" t="s">
        <v>114</v>
      </c>
    </row>
    <row r="9450" hidden="1">
      <c r="A9450" s="102" t="s">
        <v>3304</v>
      </c>
      <c r="B9450" s="102" t="s">
        <v>123</v>
      </c>
      <c r="C9450" s="102" t="s">
        <v>124</v>
      </c>
      <c r="D9450" s="102" t="s">
        <v>3190</v>
      </c>
      <c r="E9450" s="102" t="s">
        <v>114</v>
      </c>
      <c r="F9450" s="102" t="s">
        <v>114</v>
      </c>
    </row>
    <row r="9451" hidden="1">
      <c r="A9451" s="102" t="s">
        <v>3304</v>
      </c>
      <c r="B9451" s="102" t="s">
        <v>981</v>
      </c>
      <c r="C9451" s="102" t="s">
        <v>982</v>
      </c>
      <c r="D9451" s="102" t="s">
        <v>3190</v>
      </c>
      <c r="E9451" s="102" t="s">
        <v>114</v>
      </c>
      <c r="F9451" s="102" t="s">
        <v>114</v>
      </c>
    </row>
    <row r="9452" hidden="1">
      <c r="A9452" s="102" t="s">
        <v>3304</v>
      </c>
      <c r="B9452" s="102" t="s">
        <v>974</v>
      </c>
      <c r="C9452" s="102" t="s">
        <v>975</v>
      </c>
      <c r="D9452" s="102" t="s">
        <v>3190</v>
      </c>
      <c r="E9452" s="102" t="s">
        <v>114</v>
      </c>
      <c r="F9452" s="102" t="s">
        <v>114</v>
      </c>
    </row>
    <row r="9453" hidden="1">
      <c r="A9453" s="102" t="s">
        <v>3304</v>
      </c>
      <c r="B9453" s="102" t="s">
        <v>961</v>
      </c>
      <c r="C9453" s="102" t="s">
        <v>962</v>
      </c>
      <c r="D9453" s="102" t="s">
        <v>3190</v>
      </c>
      <c r="E9453" s="102" t="s">
        <v>114</v>
      </c>
      <c r="F9453" s="102" t="s">
        <v>114</v>
      </c>
    </row>
    <row r="9454" hidden="1">
      <c r="A9454" s="102" t="s">
        <v>3304</v>
      </c>
      <c r="B9454" s="102" t="s">
        <v>952</v>
      </c>
      <c r="C9454" s="102" t="s">
        <v>953</v>
      </c>
      <c r="D9454" s="102" t="s">
        <v>3190</v>
      </c>
      <c r="E9454" s="102" t="s">
        <v>114</v>
      </c>
      <c r="F9454" s="102" t="s">
        <v>114</v>
      </c>
    </row>
    <row r="9455" hidden="1">
      <c r="A9455" s="102" t="s">
        <v>3304</v>
      </c>
      <c r="B9455" s="102" t="s">
        <v>126</v>
      </c>
      <c r="C9455" s="102" t="s">
        <v>127</v>
      </c>
      <c r="D9455" s="102" t="s">
        <v>3190</v>
      </c>
      <c r="E9455" s="102" t="s">
        <v>114</v>
      </c>
      <c r="F9455" s="102" t="s">
        <v>114</v>
      </c>
    </row>
    <row r="9456" hidden="1">
      <c r="A9456" s="102" t="s">
        <v>3253</v>
      </c>
      <c r="B9456" s="102" t="s">
        <v>1117</v>
      </c>
      <c r="C9456" s="102" t="s">
        <v>1118</v>
      </c>
      <c r="D9456" s="102" t="s">
        <v>3190</v>
      </c>
      <c r="E9456" s="102" t="s">
        <v>472</v>
      </c>
      <c r="F9456" s="102" t="s">
        <v>472</v>
      </c>
    </row>
    <row r="9457" hidden="1">
      <c r="A9457" s="102" t="s">
        <v>3253</v>
      </c>
      <c r="B9457" s="102" t="s">
        <v>1100</v>
      </c>
      <c r="C9457" s="102" t="s">
        <v>1101</v>
      </c>
      <c r="D9457" s="102" t="s">
        <v>3190</v>
      </c>
      <c r="E9457" s="102" t="s">
        <v>472</v>
      </c>
      <c r="F9457" s="102" t="s">
        <v>472</v>
      </c>
    </row>
    <row r="9458" hidden="1">
      <c r="A9458" s="102" t="s">
        <v>3253</v>
      </c>
      <c r="B9458" s="102" t="s">
        <v>1058</v>
      </c>
      <c r="C9458" s="102" t="s">
        <v>1059</v>
      </c>
      <c r="D9458" s="102" t="s">
        <v>3190</v>
      </c>
      <c r="E9458" s="102" t="s">
        <v>472</v>
      </c>
      <c r="F9458" s="102" t="s">
        <v>472</v>
      </c>
    </row>
    <row r="9459" hidden="1">
      <c r="A9459" s="102" t="s">
        <v>3253</v>
      </c>
      <c r="B9459" s="102" t="s">
        <v>884</v>
      </c>
      <c r="C9459" s="102" t="s">
        <v>885</v>
      </c>
      <c r="D9459" s="102" t="s">
        <v>3190</v>
      </c>
      <c r="E9459" s="102" t="s">
        <v>472</v>
      </c>
      <c r="F9459" s="102" t="s">
        <v>472</v>
      </c>
    </row>
    <row r="9460" hidden="1">
      <c r="A9460" s="102" t="s">
        <v>3253</v>
      </c>
      <c r="B9460" s="102" t="s">
        <v>707</v>
      </c>
      <c r="C9460" s="102" t="s">
        <v>708</v>
      </c>
      <c r="D9460" s="102" t="s">
        <v>3190</v>
      </c>
      <c r="E9460" s="102" t="s">
        <v>472</v>
      </c>
      <c r="F9460" s="102" t="s">
        <v>472</v>
      </c>
    </row>
    <row r="9461" hidden="1">
      <c r="A9461" s="102" t="s">
        <v>3253</v>
      </c>
      <c r="B9461" s="102" t="s">
        <v>687</v>
      </c>
      <c r="C9461" s="102" t="s">
        <v>688</v>
      </c>
      <c r="D9461" s="102" t="s">
        <v>3190</v>
      </c>
      <c r="E9461" s="102" t="s">
        <v>472</v>
      </c>
      <c r="F9461" s="102" t="s">
        <v>472</v>
      </c>
    </row>
    <row r="9462" hidden="1">
      <c r="A9462" s="102" t="s">
        <v>3253</v>
      </c>
      <c r="B9462" s="102" t="s">
        <v>561</v>
      </c>
      <c r="C9462" s="102" t="s">
        <v>562</v>
      </c>
      <c r="D9462" s="102" t="s">
        <v>3190</v>
      </c>
      <c r="E9462" s="102" t="s">
        <v>472</v>
      </c>
      <c r="F9462" s="102" t="s">
        <v>472</v>
      </c>
    </row>
    <row r="9463" hidden="1">
      <c r="A9463" s="102" t="s">
        <v>3253</v>
      </c>
      <c r="B9463" s="102" t="s">
        <v>514</v>
      </c>
      <c r="C9463" s="102" t="s">
        <v>515</v>
      </c>
      <c r="D9463" s="102" t="s">
        <v>3190</v>
      </c>
      <c r="E9463" s="102" t="s">
        <v>472</v>
      </c>
      <c r="F9463" s="102" t="s">
        <v>472</v>
      </c>
    </row>
    <row r="9464" hidden="1">
      <c r="A9464" s="102" t="s">
        <v>3253</v>
      </c>
      <c r="B9464" s="102" t="s">
        <v>508</v>
      </c>
      <c r="C9464" s="102" t="s">
        <v>509</v>
      </c>
      <c r="D9464" s="102" t="s">
        <v>3190</v>
      </c>
      <c r="E9464" s="102" t="s">
        <v>472</v>
      </c>
      <c r="F9464" s="102" t="s">
        <v>472</v>
      </c>
    </row>
    <row r="9465" hidden="1">
      <c r="A9465" s="102" t="s">
        <v>3253</v>
      </c>
      <c r="B9465" s="102" t="s">
        <v>504</v>
      </c>
      <c r="C9465" s="102" t="s">
        <v>505</v>
      </c>
      <c r="D9465" s="102" t="s">
        <v>3190</v>
      </c>
      <c r="E9465" s="102" t="s">
        <v>472</v>
      </c>
      <c r="F9465" s="102" t="s">
        <v>472</v>
      </c>
    </row>
    <row r="9466" hidden="1">
      <c r="A9466" s="102" t="s">
        <v>3253</v>
      </c>
      <c r="B9466" s="102" t="s">
        <v>496</v>
      </c>
      <c r="C9466" s="102" t="s">
        <v>497</v>
      </c>
      <c r="D9466" s="102" t="s">
        <v>3190</v>
      </c>
      <c r="E9466" s="102" t="s">
        <v>472</v>
      </c>
      <c r="F9466" s="102" t="s">
        <v>472</v>
      </c>
    </row>
    <row r="9467" hidden="1">
      <c r="A9467" s="102" t="s">
        <v>3253</v>
      </c>
      <c r="B9467" s="102" t="s">
        <v>490</v>
      </c>
      <c r="C9467" s="102" t="s">
        <v>491</v>
      </c>
      <c r="D9467" s="102" t="s">
        <v>3190</v>
      </c>
      <c r="E9467" s="102" t="s">
        <v>472</v>
      </c>
      <c r="F9467" s="102" t="s">
        <v>472</v>
      </c>
    </row>
    <row r="9468" hidden="1">
      <c r="A9468" s="102" t="s">
        <v>3193</v>
      </c>
      <c r="B9468" s="102" t="s">
        <v>1114</v>
      </c>
      <c r="C9468" s="102" t="s">
        <v>1115</v>
      </c>
      <c r="D9468" s="102" t="s">
        <v>3194</v>
      </c>
      <c r="E9468" s="102" t="s">
        <v>225</v>
      </c>
      <c r="F9468" s="102" t="s">
        <v>225</v>
      </c>
    </row>
    <row r="9469" hidden="1">
      <c r="A9469" s="102" t="s">
        <v>3193</v>
      </c>
      <c r="B9469" s="102" t="s">
        <v>906</v>
      </c>
      <c r="C9469" s="102" t="s">
        <v>907</v>
      </c>
      <c r="D9469" s="102" t="s">
        <v>3194</v>
      </c>
      <c r="E9469" s="102" t="s">
        <v>225</v>
      </c>
      <c r="F9469" s="102" t="s">
        <v>225</v>
      </c>
    </row>
    <row r="9470" hidden="1">
      <c r="A9470" s="102" t="s">
        <v>3193</v>
      </c>
      <c r="B9470" s="102" t="s">
        <v>808</v>
      </c>
      <c r="C9470" s="102" t="s">
        <v>809</v>
      </c>
      <c r="D9470" s="102" t="s">
        <v>3194</v>
      </c>
      <c r="E9470" s="102" t="s">
        <v>225</v>
      </c>
      <c r="F9470" s="102" t="s">
        <v>225</v>
      </c>
    </row>
    <row r="9471" hidden="1">
      <c r="A9471" s="102" t="s">
        <v>3193</v>
      </c>
      <c r="B9471" s="102" t="s">
        <v>373</v>
      </c>
      <c r="C9471" s="102" t="s">
        <v>374</v>
      </c>
      <c r="D9471" s="102" t="s">
        <v>3194</v>
      </c>
      <c r="E9471" s="102" t="s">
        <v>225</v>
      </c>
      <c r="F9471" s="102" t="s">
        <v>225</v>
      </c>
    </row>
    <row r="9472" hidden="1">
      <c r="A9472" s="102" t="s">
        <v>3193</v>
      </c>
      <c r="B9472" s="102" t="s">
        <v>240</v>
      </c>
      <c r="C9472" s="102" t="s">
        <v>241</v>
      </c>
      <c r="D9472" s="102" t="s">
        <v>3194</v>
      </c>
      <c r="E9472" s="102" t="s">
        <v>225</v>
      </c>
      <c r="F9472" s="102" t="s">
        <v>225</v>
      </c>
    </row>
    <row r="9473" hidden="1">
      <c r="A9473" s="102" t="s">
        <v>3287</v>
      </c>
      <c r="B9473" s="102" t="s">
        <v>987</v>
      </c>
      <c r="C9473" s="102" t="s">
        <v>988</v>
      </c>
      <c r="D9473" s="102" t="s">
        <v>3194</v>
      </c>
      <c r="E9473" s="102" t="s">
        <v>27</v>
      </c>
      <c r="F9473" s="102" t="s">
        <v>27</v>
      </c>
    </row>
    <row r="9474" hidden="1">
      <c r="A9474" s="102" t="s">
        <v>3287</v>
      </c>
      <c r="B9474" s="102" t="s">
        <v>946</v>
      </c>
      <c r="C9474" s="102" t="s">
        <v>947</v>
      </c>
      <c r="D9474" s="102" t="s">
        <v>3194</v>
      </c>
      <c r="E9474" s="102" t="s">
        <v>27</v>
      </c>
      <c r="F9474" s="102" t="s">
        <v>27</v>
      </c>
    </row>
    <row r="9475" hidden="1">
      <c r="A9475" s="102" t="s">
        <v>3287</v>
      </c>
      <c r="B9475" s="102" t="s">
        <v>943</v>
      </c>
      <c r="C9475" s="102" t="s">
        <v>944</v>
      </c>
      <c r="D9475" s="102" t="s">
        <v>3194</v>
      </c>
      <c r="E9475" s="102" t="s">
        <v>27</v>
      </c>
      <c r="F9475" s="102" t="s">
        <v>27</v>
      </c>
    </row>
    <row r="9476" hidden="1">
      <c r="A9476" s="102" t="s">
        <v>3287</v>
      </c>
      <c r="B9476" s="102" t="s">
        <v>79</v>
      </c>
      <c r="C9476" s="102" t="s">
        <v>80</v>
      </c>
      <c r="D9476" s="102" t="s">
        <v>3194</v>
      </c>
      <c r="E9476" s="102" t="s">
        <v>27</v>
      </c>
      <c r="F9476" s="102" t="s">
        <v>27</v>
      </c>
    </row>
    <row r="9477" hidden="1">
      <c r="A9477" s="102" t="s">
        <v>3287</v>
      </c>
      <c r="B9477" s="102" t="s">
        <v>69</v>
      </c>
      <c r="C9477" s="102" t="s">
        <v>70</v>
      </c>
      <c r="D9477" s="175" t="s">
        <v>3194</v>
      </c>
      <c r="E9477" s="102" t="s">
        <v>27</v>
      </c>
      <c r="F9477" s="102" t="s">
        <v>27</v>
      </c>
    </row>
    <row r="9478" hidden="1">
      <c r="A9478" s="102" t="s">
        <v>3287</v>
      </c>
      <c r="B9478" s="102" t="s">
        <v>57</v>
      </c>
      <c r="C9478" s="102" t="s">
        <v>58</v>
      </c>
      <c r="D9478" s="102" t="s">
        <v>3194</v>
      </c>
      <c r="E9478" s="102" t="s">
        <v>27</v>
      </c>
      <c r="F9478" s="102" t="s">
        <v>27</v>
      </c>
    </row>
    <row r="9479" hidden="1">
      <c r="A9479" s="102" t="s">
        <v>3287</v>
      </c>
      <c r="B9479" s="102" t="s">
        <v>53</v>
      </c>
      <c r="C9479" s="102" t="s">
        <v>54</v>
      </c>
      <c r="D9479" s="102" t="s">
        <v>3194</v>
      </c>
      <c r="E9479" s="102" t="s">
        <v>27</v>
      </c>
      <c r="F9479" s="102" t="s">
        <v>27</v>
      </c>
    </row>
    <row r="9480" hidden="1">
      <c r="A9480" s="102" t="s">
        <v>3287</v>
      </c>
      <c r="B9480" s="102" t="s">
        <v>43</v>
      </c>
      <c r="C9480" s="102" t="s">
        <v>44</v>
      </c>
      <c r="D9480" s="102" t="s">
        <v>3194</v>
      </c>
      <c r="E9480" s="102" t="s">
        <v>27</v>
      </c>
      <c r="F9480" s="102" t="s">
        <v>27</v>
      </c>
    </row>
    <row r="9481" hidden="1">
      <c r="A9481" s="102" t="s">
        <v>3287</v>
      </c>
      <c r="B9481" s="102" t="s">
        <v>23</v>
      </c>
      <c r="C9481" s="102" t="s">
        <v>25</v>
      </c>
      <c r="D9481" s="102" t="s">
        <v>3194</v>
      </c>
      <c r="E9481" s="102" t="s">
        <v>27</v>
      </c>
      <c r="F9481" s="102" t="s">
        <v>27</v>
      </c>
    </row>
    <row r="9482" hidden="1">
      <c r="A9482" s="102" t="s">
        <v>3264</v>
      </c>
      <c r="B9482" s="102" t="s">
        <v>1137</v>
      </c>
      <c r="C9482" s="102" t="s">
        <v>1138</v>
      </c>
      <c r="D9482" s="102" t="s">
        <v>3194</v>
      </c>
      <c r="E9482" s="102" t="s">
        <v>293</v>
      </c>
      <c r="F9482" s="102" t="s">
        <v>293</v>
      </c>
    </row>
    <row r="9483" hidden="1">
      <c r="A9483" s="102" t="s">
        <v>3264</v>
      </c>
      <c r="B9483" s="102" t="s">
        <v>1134</v>
      </c>
      <c r="C9483" s="102" t="s">
        <v>1135</v>
      </c>
      <c r="D9483" s="102" t="s">
        <v>3194</v>
      </c>
      <c r="E9483" s="102" t="s">
        <v>293</v>
      </c>
      <c r="F9483" s="102" t="s">
        <v>293</v>
      </c>
    </row>
    <row r="9484" hidden="1">
      <c r="A9484" s="102" t="s">
        <v>3264</v>
      </c>
      <c r="B9484" s="102" t="s">
        <v>1132</v>
      </c>
      <c r="C9484" s="102" t="s">
        <v>1133</v>
      </c>
      <c r="D9484" s="102" t="s">
        <v>3194</v>
      </c>
      <c r="E9484" s="102" t="s">
        <v>293</v>
      </c>
      <c r="F9484" s="102" t="s">
        <v>293</v>
      </c>
    </row>
    <row r="9485" hidden="1">
      <c r="A9485" s="102" t="s">
        <v>3264</v>
      </c>
      <c r="B9485" s="102" t="s">
        <v>1085</v>
      </c>
      <c r="C9485" s="102" t="s">
        <v>1086</v>
      </c>
      <c r="D9485" s="102" t="s">
        <v>3194</v>
      </c>
      <c r="E9485" s="102" t="s">
        <v>293</v>
      </c>
      <c r="F9485" s="102" t="s">
        <v>293</v>
      </c>
    </row>
    <row r="9486" hidden="1">
      <c r="A9486" s="102" t="s">
        <v>3264</v>
      </c>
      <c r="B9486" s="102" t="s">
        <v>1079</v>
      </c>
      <c r="C9486" s="102" t="s">
        <v>1080</v>
      </c>
      <c r="D9486" s="102" t="s">
        <v>3194</v>
      </c>
      <c r="E9486" s="102" t="s">
        <v>293</v>
      </c>
      <c r="F9486" s="102" t="s">
        <v>293</v>
      </c>
    </row>
    <row r="9487" hidden="1">
      <c r="A9487" s="102" t="s">
        <v>3264</v>
      </c>
      <c r="B9487" s="102" t="s">
        <v>1047</v>
      </c>
      <c r="C9487" s="102" t="s">
        <v>1048</v>
      </c>
      <c r="D9487" s="102" t="s">
        <v>3194</v>
      </c>
      <c r="E9487" s="102" t="s">
        <v>293</v>
      </c>
      <c r="F9487" s="102" t="s">
        <v>293</v>
      </c>
    </row>
    <row r="9488" hidden="1">
      <c r="A9488" s="102" t="s">
        <v>3264</v>
      </c>
      <c r="B9488" s="102" t="s">
        <v>1034</v>
      </c>
      <c r="C9488" s="102" t="s">
        <v>1035</v>
      </c>
      <c r="D9488" s="102" t="s">
        <v>3194</v>
      </c>
      <c r="E9488" s="102" t="s">
        <v>293</v>
      </c>
      <c r="F9488" s="102" t="s">
        <v>293</v>
      </c>
    </row>
    <row r="9489" hidden="1">
      <c r="A9489" s="102" t="s">
        <v>3264</v>
      </c>
      <c r="B9489" s="102" t="s">
        <v>1031</v>
      </c>
      <c r="C9489" s="102" t="s">
        <v>1032</v>
      </c>
      <c r="D9489" s="102" t="s">
        <v>3194</v>
      </c>
      <c r="E9489" s="102" t="s">
        <v>293</v>
      </c>
      <c r="F9489" s="102" t="s">
        <v>293</v>
      </c>
    </row>
    <row r="9490" hidden="1">
      <c r="A9490" s="102" t="s">
        <v>3264</v>
      </c>
      <c r="B9490" s="102" t="s">
        <v>1022</v>
      </c>
      <c r="C9490" s="102" t="s">
        <v>1023</v>
      </c>
      <c r="D9490" s="102" t="s">
        <v>3194</v>
      </c>
      <c r="E9490" s="102" t="s">
        <v>293</v>
      </c>
      <c r="F9490" s="102" t="s">
        <v>293</v>
      </c>
    </row>
    <row r="9491" hidden="1">
      <c r="A9491" s="102" t="s">
        <v>3264</v>
      </c>
      <c r="B9491" s="102" t="s">
        <v>965</v>
      </c>
      <c r="C9491" s="102" t="s">
        <v>966</v>
      </c>
      <c r="D9491" s="102" t="s">
        <v>3194</v>
      </c>
      <c r="E9491" s="102" t="s">
        <v>293</v>
      </c>
      <c r="F9491" s="102" t="s">
        <v>293</v>
      </c>
    </row>
    <row r="9492" hidden="1">
      <c r="A9492" s="102" t="s">
        <v>3264</v>
      </c>
      <c r="B9492" s="102" t="s">
        <v>958</v>
      </c>
      <c r="C9492" s="102" t="s">
        <v>959</v>
      </c>
      <c r="D9492" s="102" t="s">
        <v>3194</v>
      </c>
      <c r="E9492" s="102" t="s">
        <v>293</v>
      </c>
      <c r="F9492" s="102" t="s">
        <v>293</v>
      </c>
    </row>
    <row r="9493" hidden="1">
      <c r="A9493" s="102" t="s">
        <v>3264</v>
      </c>
      <c r="B9493" s="102" t="s">
        <v>955</v>
      </c>
      <c r="C9493" s="102" t="s">
        <v>956</v>
      </c>
      <c r="D9493" s="102" t="s">
        <v>3194</v>
      </c>
      <c r="E9493" s="102" t="s">
        <v>293</v>
      </c>
      <c r="F9493" s="102" t="s">
        <v>293</v>
      </c>
    </row>
    <row r="9494" hidden="1">
      <c r="A9494" s="102" t="s">
        <v>3227</v>
      </c>
      <c r="B9494" s="102" t="s">
        <v>1120</v>
      </c>
      <c r="C9494" s="102" t="s">
        <v>1121</v>
      </c>
      <c r="D9494" s="102" t="s">
        <v>3228</v>
      </c>
      <c r="E9494" s="102" t="s">
        <v>306</v>
      </c>
      <c r="F9494" s="102" t="s">
        <v>306</v>
      </c>
    </row>
    <row r="9495" hidden="1">
      <c r="A9495" s="102" t="s">
        <v>3227</v>
      </c>
      <c r="B9495" s="102" t="s">
        <v>849</v>
      </c>
      <c r="C9495" s="102" t="s">
        <v>850</v>
      </c>
      <c r="D9495" s="102" t="s">
        <v>3228</v>
      </c>
      <c r="E9495" s="102" t="s">
        <v>306</v>
      </c>
      <c r="F9495" s="102" t="s">
        <v>306</v>
      </c>
    </row>
    <row r="9496" hidden="1">
      <c r="A9496" s="102" t="s">
        <v>3227</v>
      </c>
      <c r="B9496" s="102" t="s">
        <v>730</v>
      </c>
      <c r="C9496" s="102" t="s">
        <v>731</v>
      </c>
      <c r="D9496" s="102" t="s">
        <v>3228</v>
      </c>
      <c r="E9496" s="102" t="s">
        <v>306</v>
      </c>
      <c r="F9496" s="102" t="s">
        <v>306</v>
      </c>
    </row>
    <row r="9497" hidden="1">
      <c r="A9497" s="102" t="s">
        <v>3227</v>
      </c>
      <c r="B9497" s="102" t="s">
        <v>681</v>
      </c>
      <c r="C9497" s="102" t="s">
        <v>682</v>
      </c>
      <c r="D9497" s="102" t="s">
        <v>3228</v>
      </c>
      <c r="E9497" s="102" t="s">
        <v>306</v>
      </c>
      <c r="F9497" s="102" t="s">
        <v>306</v>
      </c>
    </row>
    <row r="9498" hidden="1">
      <c r="A9498" s="102" t="s">
        <v>3227</v>
      </c>
      <c r="B9498" s="102" t="s">
        <v>670</v>
      </c>
      <c r="C9498" s="102" t="s">
        <v>671</v>
      </c>
      <c r="D9498" s="102" t="s">
        <v>3228</v>
      </c>
      <c r="E9498" s="102" t="s">
        <v>306</v>
      </c>
      <c r="F9498" s="102" t="s">
        <v>306</v>
      </c>
    </row>
    <row r="9499" hidden="1">
      <c r="A9499" s="102" t="s">
        <v>3227</v>
      </c>
      <c r="B9499" s="102" t="s">
        <v>415</v>
      </c>
      <c r="C9499" s="102" t="s">
        <v>416</v>
      </c>
      <c r="D9499" s="102" t="s">
        <v>3228</v>
      </c>
      <c r="E9499" s="102" t="s">
        <v>306</v>
      </c>
      <c r="F9499" s="102" t="s">
        <v>306</v>
      </c>
    </row>
    <row r="9500" hidden="1">
      <c r="A9500" s="102" t="s">
        <v>3227</v>
      </c>
      <c r="B9500" s="102" t="s">
        <v>408</v>
      </c>
      <c r="C9500" s="102" t="s">
        <v>409</v>
      </c>
      <c r="D9500" s="175" t="s">
        <v>3228</v>
      </c>
      <c r="E9500" s="102" t="s">
        <v>306</v>
      </c>
      <c r="F9500" s="102" t="s">
        <v>306</v>
      </c>
    </row>
    <row r="9501" hidden="1">
      <c r="A9501" s="102" t="s">
        <v>3227</v>
      </c>
      <c r="B9501" s="102" t="s">
        <v>330</v>
      </c>
      <c r="C9501" s="102" t="s">
        <v>331</v>
      </c>
      <c r="D9501" s="102" t="s">
        <v>3228</v>
      </c>
      <c r="E9501" s="102" t="s">
        <v>306</v>
      </c>
      <c r="F9501" s="102" t="s">
        <v>306</v>
      </c>
    </row>
    <row r="9502" hidden="1">
      <c r="A9502" s="102" t="s">
        <v>3227</v>
      </c>
      <c r="B9502" s="102" t="s">
        <v>304</v>
      </c>
      <c r="C9502" s="102" t="s">
        <v>305</v>
      </c>
      <c r="D9502" s="102" t="s">
        <v>3228</v>
      </c>
      <c r="E9502" s="102" t="s">
        <v>306</v>
      </c>
      <c r="F9502" s="102" t="s">
        <v>306</v>
      </c>
    </row>
    <row r="9503" hidden="1">
      <c r="A9503" s="102" t="s">
        <v>3269</v>
      </c>
      <c r="B9503" s="102" t="s">
        <v>1068</v>
      </c>
      <c r="C9503" s="102" t="s">
        <v>1069</v>
      </c>
      <c r="D9503" s="191">
        <v>45907.0</v>
      </c>
      <c r="E9503" s="102" t="s">
        <v>141</v>
      </c>
      <c r="F9503" s="102" t="s">
        <v>141</v>
      </c>
    </row>
    <row r="9504" hidden="1">
      <c r="A9504" s="102" t="s">
        <v>3269</v>
      </c>
      <c r="B9504" s="102" t="s">
        <v>984</v>
      </c>
      <c r="C9504" s="102" t="s">
        <v>985</v>
      </c>
      <c r="D9504" s="191">
        <v>45907.0</v>
      </c>
      <c r="E9504" s="102" t="s">
        <v>141</v>
      </c>
      <c r="F9504" s="102" t="s">
        <v>141</v>
      </c>
    </row>
    <row r="9505" hidden="1">
      <c r="A9505" s="102" t="s">
        <v>3269</v>
      </c>
      <c r="B9505" s="102" t="s">
        <v>768</v>
      </c>
      <c r="C9505" s="102" t="s">
        <v>769</v>
      </c>
      <c r="D9505" s="191">
        <v>45907.0</v>
      </c>
      <c r="E9505" s="102" t="s">
        <v>141</v>
      </c>
      <c r="F9505" s="102" t="s">
        <v>141</v>
      </c>
    </row>
    <row r="9506" hidden="1">
      <c r="A9506" s="102" t="s">
        <v>3269</v>
      </c>
      <c r="B9506" s="102" t="s">
        <v>719</v>
      </c>
      <c r="C9506" s="102" t="s">
        <v>720</v>
      </c>
      <c r="D9506" s="191">
        <v>45907.0</v>
      </c>
      <c r="E9506" s="102" t="s">
        <v>141</v>
      </c>
      <c r="F9506" s="102" t="s">
        <v>141</v>
      </c>
    </row>
    <row r="9507" hidden="1">
      <c r="A9507" s="102" t="s">
        <v>3269</v>
      </c>
      <c r="B9507" s="102" t="s">
        <v>160</v>
      </c>
      <c r="C9507" s="102" t="s">
        <v>161</v>
      </c>
      <c r="D9507" s="191">
        <v>45907.0</v>
      </c>
      <c r="E9507" s="102" t="s">
        <v>141</v>
      </c>
      <c r="F9507" s="102" t="s">
        <v>141</v>
      </c>
    </row>
    <row r="9508" hidden="1">
      <c r="A9508" s="102" t="s">
        <v>3269</v>
      </c>
      <c r="B9508" s="102" t="s">
        <v>147</v>
      </c>
      <c r="C9508" s="102" t="s">
        <v>148</v>
      </c>
      <c r="D9508" s="191">
        <v>45907.0</v>
      </c>
      <c r="E9508" s="102" t="s">
        <v>141</v>
      </c>
      <c r="F9508" s="102" t="s">
        <v>141</v>
      </c>
    </row>
    <row r="9509" hidden="1">
      <c r="A9509" s="102" t="s">
        <v>3274</v>
      </c>
      <c r="B9509" s="102" t="s">
        <v>1068</v>
      </c>
      <c r="C9509" s="102" t="s">
        <v>1069</v>
      </c>
      <c r="D9509" s="102" t="s">
        <v>3194</v>
      </c>
      <c r="E9509" s="102" t="s">
        <v>141</v>
      </c>
      <c r="F9509" s="102" t="s">
        <v>141</v>
      </c>
    </row>
    <row r="9510" hidden="1">
      <c r="A9510" s="102" t="s">
        <v>3274</v>
      </c>
      <c r="B9510" s="102" t="s">
        <v>1039</v>
      </c>
      <c r="C9510" s="102" t="s">
        <v>1040</v>
      </c>
      <c r="D9510" s="102" t="s">
        <v>3194</v>
      </c>
      <c r="E9510" s="102" t="s">
        <v>141</v>
      </c>
      <c r="F9510" s="102" t="s">
        <v>141</v>
      </c>
    </row>
    <row r="9511" hidden="1">
      <c r="A9511" s="102" t="s">
        <v>3274</v>
      </c>
      <c r="B9511" s="102" t="s">
        <v>984</v>
      </c>
      <c r="C9511" s="102" t="s">
        <v>985</v>
      </c>
      <c r="D9511" s="102" t="s">
        <v>3194</v>
      </c>
      <c r="E9511" s="102" t="s">
        <v>141</v>
      </c>
      <c r="F9511" s="102" t="s">
        <v>141</v>
      </c>
    </row>
    <row r="9512" hidden="1">
      <c r="A9512" s="102" t="s">
        <v>3274</v>
      </c>
      <c r="B9512" s="102" t="s">
        <v>719</v>
      </c>
      <c r="C9512" s="102" t="s">
        <v>720</v>
      </c>
      <c r="D9512" s="102" t="s">
        <v>3194</v>
      </c>
      <c r="E9512" s="102" t="s">
        <v>141</v>
      </c>
      <c r="F9512" s="102" t="s">
        <v>141</v>
      </c>
    </row>
    <row r="9513" hidden="1">
      <c r="A9513" s="102" t="s">
        <v>3274</v>
      </c>
      <c r="B9513" s="102" t="s">
        <v>160</v>
      </c>
      <c r="C9513" s="102" t="s">
        <v>161</v>
      </c>
      <c r="D9513" s="102" t="s">
        <v>3194</v>
      </c>
      <c r="E9513" s="102" t="s">
        <v>141</v>
      </c>
      <c r="F9513" s="102" t="s">
        <v>141</v>
      </c>
    </row>
    <row r="9514" hidden="1">
      <c r="A9514" s="102" t="s">
        <v>3274</v>
      </c>
      <c r="B9514" s="102" t="s">
        <v>147</v>
      </c>
      <c r="C9514" s="102" t="s">
        <v>148</v>
      </c>
      <c r="D9514" s="102" t="s">
        <v>3194</v>
      </c>
      <c r="E9514" s="102" t="s">
        <v>141</v>
      </c>
      <c r="F9514" s="102" t="s">
        <v>141</v>
      </c>
    </row>
    <row r="9515" hidden="1">
      <c r="A9515" s="102" t="s">
        <v>3187</v>
      </c>
      <c r="B9515" s="102" t="s">
        <v>906</v>
      </c>
      <c r="C9515" s="102" t="s">
        <v>907</v>
      </c>
      <c r="D9515" s="102" t="s">
        <v>3188</v>
      </c>
      <c r="E9515" s="102" t="s">
        <v>225</v>
      </c>
      <c r="F9515" s="102" t="s">
        <v>225</v>
      </c>
    </row>
    <row r="9516" hidden="1">
      <c r="A9516" s="102" t="s">
        <v>3187</v>
      </c>
      <c r="B9516" s="102" t="s">
        <v>870</v>
      </c>
      <c r="C9516" s="102" t="s">
        <v>871</v>
      </c>
      <c r="D9516" s="102" t="s">
        <v>3188</v>
      </c>
      <c r="E9516" s="102" t="s">
        <v>225</v>
      </c>
      <c r="F9516" s="102" t="s">
        <v>225</v>
      </c>
    </row>
    <row r="9517" hidden="1">
      <c r="A9517" s="102" t="s">
        <v>3187</v>
      </c>
      <c r="B9517" s="102" t="s">
        <v>376</v>
      </c>
      <c r="C9517" s="102" t="s">
        <v>377</v>
      </c>
      <c r="D9517" s="102" t="s">
        <v>3188</v>
      </c>
      <c r="E9517" s="102" t="s">
        <v>225</v>
      </c>
      <c r="F9517" s="102" t="s">
        <v>225</v>
      </c>
    </row>
    <row r="9518" hidden="1">
      <c r="A9518" s="102" t="s">
        <v>3187</v>
      </c>
      <c r="B9518" s="102" t="s">
        <v>240</v>
      </c>
      <c r="C9518" s="102" t="s">
        <v>241</v>
      </c>
      <c r="D9518" s="102" t="s">
        <v>3188</v>
      </c>
      <c r="E9518" s="102" t="s">
        <v>225</v>
      </c>
      <c r="F9518" s="102" t="s">
        <v>225</v>
      </c>
    </row>
    <row r="9519" hidden="1">
      <c r="A9519" s="102" t="s">
        <v>3189</v>
      </c>
      <c r="B9519" s="102" t="s">
        <v>1125</v>
      </c>
      <c r="C9519" s="102" t="s">
        <v>1126</v>
      </c>
      <c r="D9519" s="102" t="s">
        <v>3190</v>
      </c>
      <c r="E9519" s="102" t="s">
        <v>225</v>
      </c>
      <c r="F9519" s="102" t="s">
        <v>225</v>
      </c>
    </row>
    <row r="9520" hidden="1">
      <c r="A9520" s="102" t="s">
        <v>3189</v>
      </c>
      <c r="B9520" s="102" t="s">
        <v>1114</v>
      </c>
      <c r="C9520" s="102" t="s">
        <v>1115</v>
      </c>
      <c r="D9520" s="102" t="s">
        <v>3190</v>
      </c>
      <c r="E9520" s="102" t="s">
        <v>225</v>
      </c>
      <c r="F9520" s="102" t="s">
        <v>225</v>
      </c>
    </row>
    <row r="9521" hidden="1">
      <c r="A9521" s="102" t="s">
        <v>3189</v>
      </c>
      <c r="B9521" s="102" t="s">
        <v>1000</v>
      </c>
      <c r="C9521" s="102" t="s">
        <v>1001</v>
      </c>
      <c r="D9521" s="102" t="s">
        <v>3190</v>
      </c>
      <c r="E9521" s="102" t="s">
        <v>225</v>
      </c>
      <c r="F9521" s="102" t="s">
        <v>225</v>
      </c>
    </row>
    <row r="9522" hidden="1">
      <c r="A9522" s="102" t="s">
        <v>3189</v>
      </c>
      <c r="B9522" s="102" t="s">
        <v>929</v>
      </c>
      <c r="C9522" s="102" t="s">
        <v>930</v>
      </c>
      <c r="D9522" s="102" t="s">
        <v>3190</v>
      </c>
      <c r="E9522" s="102" t="s">
        <v>225</v>
      </c>
      <c r="F9522" s="102" t="s">
        <v>225</v>
      </c>
    </row>
    <row r="9523" hidden="1">
      <c r="A9523" s="102" t="s">
        <v>3189</v>
      </c>
      <c r="B9523" s="102" t="s">
        <v>906</v>
      </c>
      <c r="C9523" s="102" t="s">
        <v>907</v>
      </c>
      <c r="D9523" s="102" t="s">
        <v>3190</v>
      </c>
      <c r="E9523" s="102" t="s">
        <v>225</v>
      </c>
      <c r="F9523" s="102" t="s">
        <v>225</v>
      </c>
    </row>
    <row r="9524" hidden="1">
      <c r="A9524" s="102" t="s">
        <v>3189</v>
      </c>
      <c r="B9524" s="102" t="s">
        <v>870</v>
      </c>
      <c r="C9524" s="102" t="s">
        <v>871</v>
      </c>
      <c r="D9524" s="102" t="s">
        <v>3190</v>
      </c>
      <c r="E9524" s="102" t="s">
        <v>225</v>
      </c>
      <c r="F9524" s="102" t="s">
        <v>225</v>
      </c>
    </row>
    <row r="9525" hidden="1">
      <c r="A9525" s="102" t="s">
        <v>3189</v>
      </c>
      <c r="B9525" s="102" t="s">
        <v>866</v>
      </c>
      <c r="C9525" s="102" t="s">
        <v>867</v>
      </c>
      <c r="D9525" s="102" t="s">
        <v>3190</v>
      </c>
      <c r="E9525" s="102" t="s">
        <v>225</v>
      </c>
      <c r="F9525" s="102" t="s">
        <v>225</v>
      </c>
    </row>
    <row r="9526" hidden="1">
      <c r="A9526" s="102" t="s">
        <v>3189</v>
      </c>
      <c r="B9526" s="102" t="s">
        <v>808</v>
      </c>
      <c r="C9526" s="102" t="s">
        <v>809</v>
      </c>
      <c r="D9526" s="102" t="s">
        <v>3190</v>
      </c>
      <c r="E9526" s="102" t="s">
        <v>225</v>
      </c>
      <c r="F9526" s="102" t="s">
        <v>225</v>
      </c>
    </row>
    <row r="9527" hidden="1">
      <c r="A9527" s="102" t="s">
        <v>3189</v>
      </c>
      <c r="B9527" s="102" t="s">
        <v>376</v>
      </c>
      <c r="C9527" s="102" t="s">
        <v>377</v>
      </c>
      <c r="D9527" s="102" t="s">
        <v>3190</v>
      </c>
      <c r="E9527" s="102" t="s">
        <v>225</v>
      </c>
      <c r="F9527" s="102" t="s">
        <v>225</v>
      </c>
    </row>
    <row r="9528" hidden="1">
      <c r="A9528" s="102" t="s">
        <v>3189</v>
      </c>
      <c r="B9528" s="102" t="s">
        <v>373</v>
      </c>
      <c r="C9528" s="102" t="s">
        <v>374</v>
      </c>
      <c r="D9528" s="102" t="s">
        <v>3190</v>
      </c>
      <c r="E9528" s="102" t="s">
        <v>225</v>
      </c>
      <c r="F9528" s="102" t="s">
        <v>225</v>
      </c>
    </row>
    <row r="9529" hidden="1">
      <c r="A9529" s="102" t="s">
        <v>3189</v>
      </c>
      <c r="B9529" s="102" t="s">
        <v>369</v>
      </c>
      <c r="C9529" s="102" t="s">
        <v>39</v>
      </c>
      <c r="D9529" s="102" t="s">
        <v>3190</v>
      </c>
      <c r="E9529" s="102" t="s">
        <v>225</v>
      </c>
      <c r="F9529" s="102" t="s">
        <v>225</v>
      </c>
    </row>
    <row r="9530" hidden="1">
      <c r="A9530" s="102" t="s">
        <v>3189</v>
      </c>
      <c r="B9530" s="102" t="s">
        <v>361</v>
      </c>
      <c r="C9530" s="102" t="s">
        <v>362</v>
      </c>
      <c r="D9530" s="102" t="s">
        <v>3190</v>
      </c>
      <c r="E9530" s="102" t="s">
        <v>225</v>
      </c>
      <c r="F9530" s="102" t="s">
        <v>225</v>
      </c>
    </row>
    <row r="9531" hidden="1">
      <c r="A9531" s="102" t="s">
        <v>3189</v>
      </c>
      <c r="B9531" s="102" t="s">
        <v>357</v>
      </c>
      <c r="C9531" s="102" t="s">
        <v>358</v>
      </c>
      <c r="D9531" s="102" t="s">
        <v>3190</v>
      </c>
      <c r="E9531" s="102" t="s">
        <v>225</v>
      </c>
      <c r="F9531" s="102" t="s">
        <v>225</v>
      </c>
    </row>
    <row r="9532" hidden="1">
      <c r="A9532" s="102" t="s">
        <v>3189</v>
      </c>
      <c r="B9532" s="102" t="s">
        <v>333</v>
      </c>
      <c r="C9532" s="102" t="s">
        <v>268</v>
      </c>
      <c r="D9532" s="102" t="s">
        <v>3190</v>
      </c>
      <c r="E9532" s="102" t="s">
        <v>225</v>
      </c>
      <c r="F9532" s="102" t="s">
        <v>225</v>
      </c>
    </row>
    <row r="9533" hidden="1">
      <c r="A9533" s="102" t="s">
        <v>3189</v>
      </c>
      <c r="B9533" s="102" t="s">
        <v>246</v>
      </c>
      <c r="C9533" s="102" t="s">
        <v>130</v>
      </c>
      <c r="D9533" s="102" t="s">
        <v>3190</v>
      </c>
      <c r="E9533" s="102" t="s">
        <v>225</v>
      </c>
      <c r="F9533" s="102" t="s">
        <v>225</v>
      </c>
    </row>
    <row r="9534" hidden="1">
      <c r="A9534" s="102" t="s">
        <v>3189</v>
      </c>
      <c r="B9534" s="102" t="s">
        <v>243</v>
      </c>
      <c r="C9534" s="102" t="s">
        <v>244</v>
      </c>
      <c r="D9534" s="102" t="s">
        <v>3190</v>
      </c>
      <c r="E9534" s="102" t="s">
        <v>225</v>
      </c>
      <c r="F9534" s="102" t="s">
        <v>225</v>
      </c>
    </row>
    <row r="9535" hidden="1">
      <c r="A9535" s="102" t="s">
        <v>3189</v>
      </c>
      <c r="B9535" s="102" t="s">
        <v>240</v>
      </c>
      <c r="C9535" s="102" t="s">
        <v>241</v>
      </c>
      <c r="D9535" s="102" t="s">
        <v>3190</v>
      </c>
      <c r="E9535" s="102" t="s">
        <v>225</v>
      </c>
      <c r="F9535" s="102" t="s">
        <v>225</v>
      </c>
    </row>
    <row r="9536" hidden="1">
      <c r="A9536" s="102" t="s">
        <v>3189</v>
      </c>
      <c r="B9536" s="102" t="s">
        <v>227</v>
      </c>
      <c r="C9536" s="102" t="s">
        <v>228</v>
      </c>
      <c r="D9536" s="102" t="s">
        <v>3190</v>
      </c>
      <c r="E9536" s="102" t="s">
        <v>225</v>
      </c>
      <c r="F9536" s="102" t="s">
        <v>225</v>
      </c>
    </row>
    <row r="9537" hidden="1">
      <c r="A9537" s="102" t="s">
        <v>3246</v>
      </c>
      <c r="B9537" s="102" t="s">
        <v>1109</v>
      </c>
      <c r="C9537" s="102" t="s">
        <v>1110</v>
      </c>
      <c r="D9537" s="102" t="s">
        <v>3228</v>
      </c>
      <c r="E9537" s="102" t="s">
        <v>453</v>
      </c>
      <c r="F9537" s="102" t="s">
        <v>453</v>
      </c>
    </row>
    <row r="9538" hidden="1">
      <c r="A9538" s="102" t="s">
        <v>3246</v>
      </c>
      <c r="B9538" s="102" t="s">
        <v>1106</v>
      </c>
      <c r="C9538" s="102" t="s">
        <v>1107</v>
      </c>
      <c r="D9538" s="102" t="s">
        <v>3228</v>
      </c>
      <c r="E9538" s="102" t="s">
        <v>453</v>
      </c>
      <c r="F9538" s="102" t="s">
        <v>453</v>
      </c>
    </row>
    <row r="9539" hidden="1">
      <c r="A9539" s="102" t="s">
        <v>3246</v>
      </c>
      <c r="B9539" s="102" t="s">
        <v>1104</v>
      </c>
      <c r="C9539" s="102" t="s">
        <v>1105</v>
      </c>
      <c r="D9539" s="102" t="s">
        <v>3228</v>
      </c>
      <c r="E9539" s="102" t="s">
        <v>453</v>
      </c>
      <c r="F9539" s="102" t="s">
        <v>453</v>
      </c>
    </row>
    <row r="9540" hidden="1">
      <c r="A9540" s="102" t="s">
        <v>3246</v>
      </c>
      <c r="B9540" s="102" t="s">
        <v>1073</v>
      </c>
      <c r="C9540" s="102" t="s">
        <v>1074</v>
      </c>
      <c r="D9540" s="102" t="s">
        <v>3228</v>
      </c>
      <c r="E9540" s="102" t="s">
        <v>453</v>
      </c>
      <c r="F9540" s="102" t="s">
        <v>453</v>
      </c>
    </row>
    <row r="9541" hidden="1">
      <c r="A9541" s="102" t="s">
        <v>3246</v>
      </c>
      <c r="B9541" s="102" t="s">
        <v>1061</v>
      </c>
      <c r="C9541" s="102" t="s">
        <v>1062</v>
      </c>
      <c r="D9541" s="102" t="s">
        <v>3228</v>
      </c>
      <c r="E9541" s="102" t="s">
        <v>453</v>
      </c>
      <c r="F9541" s="102" t="s">
        <v>453</v>
      </c>
    </row>
    <row r="9542" hidden="1">
      <c r="A9542" s="102" t="s">
        <v>3246</v>
      </c>
      <c r="B9542" s="102" t="s">
        <v>932</v>
      </c>
      <c r="C9542" s="102" t="s">
        <v>933</v>
      </c>
      <c r="D9542" s="102" t="s">
        <v>3228</v>
      </c>
      <c r="E9542" s="102" t="s">
        <v>453</v>
      </c>
      <c r="F9542" s="102" t="s">
        <v>453</v>
      </c>
    </row>
    <row r="9543" hidden="1">
      <c r="A9543" s="102" t="s">
        <v>3246</v>
      </c>
      <c r="B9543" s="102" t="s">
        <v>916</v>
      </c>
      <c r="C9543" s="102" t="s">
        <v>917</v>
      </c>
      <c r="D9543" s="102" t="s">
        <v>3228</v>
      </c>
      <c r="E9543" s="102" t="s">
        <v>453</v>
      </c>
      <c r="F9543" s="102" t="s">
        <v>453</v>
      </c>
    </row>
    <row r="9544" hidden="1">
      <c r="A9544" s="102" t="s">
        <v>3246</v>
      </c>
      <c r="B9544" s="102" t="s">
        <v>873</v>
      </c>
      <c r="C9544" s="102" t="s">
        <v>874</v>
      </c>
      <c r="D9544" s="102" t="s">
        <v>3228</v>
      </c>
      <c r="E9544" s="102" t="s">
        <v>453</v>
      </c>
      <c r="F9544" s="102" t="s">
        <v>453</v>
      </c>
    </row>
    <row r="9545" hidden="1">
      <c r="A9545" s="102" t="s">
        <v>3246</v>
      </c>
      <c r="B9545" s="102" t="s">
        <v>810</v>
      </c>
      <c r="C9545" s="102" t="s">
        <v>811</v>
      </c>
      <c r="D9545" s="102" t="s">
        <v>3228</v>
      </c>
      <c r="E9545" s="102" t="s">
        <v>453</v>
      </c>
      <c r="F9545" s="102" t="s">
        <v>453</v>
      </c>
    </row>
    <row r="9546" hidden="1">
      <c r="A9546" s="102" t="s">
        <v>3246</v>
      </c>
      <c r="B9546" s="102" t="s">
        <v>544</v>
      </c>
      <c r="C9546" s="102" t="s">
        <v>545</v>
      </c>
      <c r="D9546" s="175" t="s">
        <v>3228</v>
      </c>
      <c r="E9546" s="102" t="s">
        <v>453</v>
      </c>
      <c r="F9546" s="102" t="s">
        <v>453</v>
      </c>
    </row>
    <row r="9547" hidden="1">
      <c r="A9547" s="102" t="s">
        <v>3246</v>
      </c>
      <c r="B9547" s="102" t="s">
        <v>541</v>
      </c>
      <c r="C9547" s="102" t="s">
        <v>542</v>
      </c>
      <c r="D9547" s="102" t="s">
        <v>3228</v>
      </c>
      <c r="E9547" s="102" t="s">
        <v>453</v>
      </c>
      <c r="F9547" s="102" t="s">
        <v>453</v>
      </c>
    </row>
    <row r="9548" hidden="1">
      <c r="A9548" s="102" t="s">
        <v>3246</v>
      </c>
      <c r="B9548" s="102" t="s">
        <v>464</v>
      </c>
      <c r="C9548" s="102" t="s">
        <v>465</v>
      </c>
      <c r="D9548" s="102" t="s">
        <v>3228</v>
      </c>
      <c r="E9548" s="102" t="s">
        <v>453</v>
      </c>
      <c r="F9548" s="102" t="s">
        <v>453</v>
      </c>
    </row>
    <row r="9549" hidden="1">
      <c r="A9549" s="102" t="s">
        <v>3246</v>
      </c>
      <c r="B9549" s="102" t="s">
        <v>458</v>
      </c>
      <c r="C9549" s="102" t="s">
        <v>459</v>
      </c>
      <c r="D9549" s="102" t="s">
        <v>3228</v>
      </c>
      <c r="E9549" s="102" t="s">
        <v>453</v>
      </c>
      <c r="F9549" s="102" t="s">
        <v>453</v>
      </c>
    </row>
    <row r="9550" hidden="1">
      <c r="A9550" s="102" t="s">
        <v>3246</v>
      </c>
      <c r="B9550" s="102" t="s">
        <v>451</v>
      </c>
      <c r="C9550" s="102" t="s">
        <v>452</v>
      </c>
      <c r="D9550" s="102" t="s">
        <v>3228</v>
      </c>
      <c r="E9550" s="102" t="s">
        <v>453</v>
      </c>
      <c r="F9550" s="102" t="s">
        <v>453</v>
      </c>
    </row>
    <row r="9551" hidden="1">
      <c r="A9551" s="102" t="s">
        <v>3241</v>
      </c>
      <c r="B9551" s="102" t="s">
        <v>1109</v>
      </c>
      <c r="C9551" s="102" t="s">
        <v>1110</v>
      </c>
      <c r="D9551" s="191">
        <v>45968.0</v>
      </c>
      <c r="E9551" s="102" t="s">
        <v>453</v>
      </c>
      <c r="F9551" s="102" t="s">
        <v>453</v>
      </c>
    </row>
    <row r="9552" hidden="1">
      <c r="A9552" s="102" t="s">
        <v>3241</v>
      </c>
      <c r="B9552" s="102" t="s">
        <v>1106</v>
      </c>
      <c r="C9552" s="102" t="s">
        <v>1107</v>
      </c>
      <c r="D9552" s="191">
        <v>45968.0</v>
      </c>
      <c r="E9552" s="102" t="s">
        <v>453</v>
      </c>
      <c r="F9552" s="102" t="s">
        <v>453</v>
      </c>
    </row>
    <row r="9553" hidden="1">
      <c r="A9553" s="102" t="s">
        <v>3241</v>
      </c>
      <c r="B9553" s="102" t="s">
        <v>1104</v>
      </c>
      <c r="C9553" s="102" t="s">
        <v>1105</v>
      </c>
      <c r="D9553" s="191">
        <v>45968.0</v>
      </c>
      <c r="E9553" s="102" t="s">
        <v>453</v>
      </c>
      <c r="F9553" s="102" t="s">
        <v>453</v>
      </c>
    </row>
    <row r="9554" hidden="1">
      <c r="A9554" s="102" t="s">
        <v>3241</v>
      </c>
      <c r="B9554" s="102" t="s">
        <v>1073</v>
      </c>
      <c r="C9554" s="102" t="s">
        <v>1074</v>
      </c>
      <c r="D9554" s="191">
        <v>45968.0</v>
      </c>
      <c r="E9554" s="102" t="s">
        <v>453</v>
      </c>
      <c r="F9554" s="102" t="s">
        <v>453</v>
      </c>
    </row>
    <row r="9555" hidden="1">
      <c r="A9555" s="102" t="s">
        <v>3241</v>
      </c>
      <c r="B9555" s="102" t="s">
        <v>1061</v>
      </c>
      <c r="C9555" s="102" t="s">
        <v>1062</v>
      </c>
      <c r="D9555" s="191">
        <v>45968.0</v>
      </c>
      <c r="E9555" s="102" t="s">
        <v>453</v>
      </c>
      <c r="F9555" s="102" t="s">
        <v>453</v>
      </c>
    </row>
    <row r="9556" hidden="1">
      <c r="A9556" s="102" t="s">
        <v>3241</v>
      </c>
      <c r="B9556" s="102" t="s">
        <v>997</v>
      </c>
      <c r="C9556" s="102" t="s">
        <v>998</v>
      </c>
      <c r="D9556" s="191">
        <v>45968.0</v>
      </c>
      <c r="E9556" s="102" t="s">
        <v>453</v>
      </c>
      <c r="F9556" s="102" t="s">
        <v>453</v>
      </c>
    </row>
    <row r="9557" hidden="1">
      <c r="A9557" s="102" t="s">
        <v>3241</v>
      </c>
      <c r="B9557" s="102" t="s">
        <v>932</v>
      </c>
      <c r="C9557" s="102" t="s">
        <v>933</v>
      </c>
      <c r="D9557" s="191">
        <v>45968.0</v>
      </c>
      <c r="E9557" s="102" t="s">
        <v>453</v>
      </c>
      <c r="F9557" s="102" t="s">
        <v>453</v>
      </c>
    </row>
    <row r="9558" hidden="1">
      <c r="A9558" s="102" t="s">
        <v>3241</v>
      </c>
      <c r="B9558" s="102" t="s">
        <v>916</v>
      </c>
      <c r="C9558" s="102" t="s">
        <v>917</v>
      </c>
      <c r="D9558" s="191">
        <v>45968.0</v>
      </c>
      <c r="E9558" s="102" t="s">
        <v>453</v>
      </c>
      <c r="F9558" s="102" t="s">
        <v>453</v>
      </c>
    </row>
    <row r="9559" hidden="1">
      <c r="A9559" s="102" t="s">
        <v>3241</v>
      </c>
      <c r="B9559" s="102" t="s">
        <v>873</v>
      </c>
      <c r="C9559" s="102" t="s">
        <v>874</v>
      </c>
      <c r="D9559" s="191">
        <v>45968.0</v>
      </c>
      <c r="E9559" s="102" t="s">
        <v>453</v>
      </c>
      <c r="F9559" s="102" t="s">
        <v>453</v>
      </c>
    </row>
    <row r="9560" hidden="1">
      <c r="A9560" s="102" t="s">
        <v>3241</v>
      </c>
      <c r="B9560" s="102" t="s">
        <v>810</v>
      </c>
      <c r="C9560" s="102" t="s">
        <v>811</v>
      </c>
      <c r="D9560" s="191">
        <v>45968.0</v>
      </c>
      <c r="E9560" s="102" t="s">
        <v>453</v>
      </c>
      <c r="F9560" s="102" t="s">
        <v>453</v>
      </c>
    </row>
    <row r="9561" hidden="1">
      <c r="A9561" s="102" t="s">
        <v>3241</v>
      </c>
      <c r="B9561" s="102" t="s">
        <v>541</v>
      </c>
      <c r="C9561" s="102" t="s">
        <v>542</v>
      </c>
      <c r="D9561" s="191">
        <v>45968.0</v>
      </c>
      <c r="E9561" s="102" t="s">
        <v>453</v>
      </c>
      <c r="F9561" s="102" t="s">
        <v>453</v>
      </c>
    </row>
    <row r="9562" hidden="1">
      <c r="A9562" s="102" t="s">
        <v>3241</v>
      </c>
      <c r="B9562" s="102" t="s">
        <v>464</v>
      </c>
      <c r="C9562" s="102" t="s">
        <v>465</v>
      </c>
      <c r="D9562" s="191">
        <v>45968.0</v>
      </c>
      <c r="E9562" s="102" t="s">
        <v>453</v>
      </c>
      <c r="F9562" s="102" t="s">
        <v>453</v>
      </c>
    </row>
    <row r="9563" hidden="1">
      <c r="A9563" s="102" t="s">
        <v>3297</v>
      </c>
      <c r="B9563" s="102" t="s">
        <v>1123</v>
      </c>
      <c r="C9563" s="102" t="s">
        <v>49</v>
      </c>
      <c r="D9563" s="102" t="s">
        <v>3216</v>
      </c>
      <c r="E9563" s="102" t="s">
        <v>86</v>
      </c>
      <c r="F9563" s="102" t="s">
        <v>86</v>
      </c>
    </row>
    <row r="9564" hidden="1">
      <c r="A9564" s="102" t="s">
        <v>3297</v>
      </c>
      <c r="B9564" s="102" t="s">
        <v>1050</v>
      </c>
      <c r="C9564" s="102" t="s">
        <v>1051</v>
      </c>
      <c r="D9564" s="102" t="s">
        <v>3216</v>
      </c>
      <c r="E9564" s="102" t="s">
        <v>86</v>
      </c>
      <c r="F9564" s="102" t="s">
        <v>86</v>
      </c>
    </row>
    <row r="9565" hidden="1">
      <c r="A9565" s="102" t="s">
        <v>3297</v>
      </c>
      <c r="B9565" s="102" t="s">
        <v>919</v>
      </c>
      <c r="C9565" s="102" t="s">
        <v>920</v>
      </c>
      <c r="D9565" s="102" t="s">
        <v>3216</v>
      </c>
      <c r="E9565" s="102" t="s">
        <v>86</v>
      </c>
      <c r="F9565" s="102" t="s">
        <v>86</v>
      </c>
    </row>
    <row r="9566" hidden="1">
      <c r="A9566" s="102" t="s">
        <v>3297</v>
      </c>
      <c r="B9566" s="102" t="s">
        <v>909</v>
      </c>
      <c r="C9566" s="102" t="s">
        <v>910</v>
      </c>
      <c r="D9566" s="102" t="s">
        <v>3216</v>
      </c>
      <c r="E9566" s="102" t="s">
        <v>86</v>
      </c>
      <c r="F9566" s="102" t="s">
        <v>86</v>
      </c>
    </row>
    <row r="9567" hidden="1">
      <c r="A9567" s="102" t="s">
        <v>3297</v>
      </c>
      <c r="B9567" s="102" t="s">
        <v>902</v>
      </c>
      <c r="C9567" s="102" t="s">
        <v>903</v>
      </c>
      <c r="D9567" s="102" t="s">
        <v>3216</v>
      </c>
      <c r="E9567" s="102" t="s">
        <v>86</v>
      </c>
      <c r="F9567" s="102" t="s">
        <v>86</v>
      </c>
    </row>
    <row r="9568" hidden="1">
      <c r="A9568" s="102" t="s">
        <v>3297</v>
      </c>
      <c r="B9568" s="102" t="s">
        <v>880</v>
      </c>
      <c r="C9568" s="102" t="s">
        <v>881</v>
      </c>
      <c r="D9568" s="102" t="s">
        <v>3216</v>
      </c>
      <c r="E9568" s="102" t="s">
        <v>86</v>
      </c>
      <c r="F9568" s="102" t="s">
        <v>86</v>
      </c>
    </row>
    <row r="9569" hidden="1">
      <c r="A9569" s="102" t="s">
        <v>3297</v>
      </c>
      <c r="B9569" s="102" t="s">
        <v>823</v>
      </c>
      <c r="C9569" s="102" t="s">
        <v>824</v>
      </c>
      <c r="D9569" s="102" t="s">
        <v>3216</v>
      </c>
      <c r="E9569" s="102" t="s">
        <v>86</v>
      </c>
      <c r="F9569" s="102" t="s">
        <v>86</v>
      </c>
    </row>
    <row r="9570" hidden="1">
      <c r="A9570" s="102" t="s">
        <v>3297</v>
      </c>
      <c r="B9570" s="102" t="s">
        <v>135</v>
      </c>
      <c r="C9570" s="102" t="s">
        <v>136</v>
      </c>
      <c r="D9570" s="102" t="s">
        <v>3216</v>
      </c>
      <c r="E9570" s="102" t="s">
        <v>86</v>
      </c>
      <c r="F9570" s="102" t="s">
        <v>86</v>
      </c>
    </row>
    <row r="9571" hidden="1">
      <c r="A9571" s="102" t="s">
        <v>3275</v>
      </c>
      <c r="B9571" s="102" t="s">
        <v>1039</v>
      </c>
      <c r="C9571" s="102" t="s">
        <v>1040</v>
      </c>
      <c r="D9571" s="102" t="s">
        <v>3216</v>
      </c>
      <c r="E9571" s="102" t="s">
        <v>141</v>
      </c>
      <c r="F9571" s="102" t="s">
        <v>141</v>
      </c>
    </row>
    <row r="9572" hidden="1">
      <c r="A9572" s="102" t="s">
        <v>3275</v>
      </c>
      <c r="B9572" s="102" t="s">
        <v>984</v>
      </c>
      <c r="C9572" s="102" t="s">
        <v>985</v>
      </c>
      <c r="D9572" s="102" t="s">
        <v>3216</v>
      </c>
      <c r="E9572" s="102" t="s">
        <v>141</v>
      </c>
      <c r="F9572" s="102" t="s">
        <v>141</v>
      </c>
    </row>
    <row r="9573" hidden="1">
      <c r="A9573" s="102" t="s">
        <v>3275</v>
      </c>
      <c r="B9573" s="102" t="s">
        <v>719</v>
      </c>
      <c r="C9573" s="102" t="s">
        <v>720</v>
      </c>
      <c r="D9573" s="102" t="s">
        <v>3216</v>
      </c>
      <c r="E9573" s="102" t="s">
        <v>141</v>
      </c>
      <c r="F9573" s="102" t="s">
        <v>141</v>
      </c>
    </row>
    <row r="9574" hidden="1">
      <c r="A9574" s="102" t="s">
        <v>3275</v>
      </c>
      <c r="B9574" s="102" t="s">
        <v>160</v>
      </c>
      <c r="C9574" s="102" t="s">
        <v>161</v>
      </c>
      <c r="D9574" s="102" t="s">
        <v>3216</v>
      </c>
      <c r="E9574" s="102" t="s">
        <v>141</v>
      </c>
      <c r="F9574" s="102" t="s">
        <v>141</v>
      </c>
    </row>
    <row r="9575" hidden="1">
      <c r="A9575" s="102" t="s">
        <v>3275</v>
      </c>
      <c r="B9575" s="102" t="s">
        <v>147</v>
      </c>
      <c r="C9575" s="102" t="s">
        <v>148</v>
      </c>
      <c r="D9575" s="102" t="s">
        <v>3216</v>
      </c>
      <c r="E9575" s="102" t="s">
        <v>141</v>
      </c>
      <c r="F9575" s="102" t="s">
        <v>141</v>
      </c>
    </row>
    <row r="9576" hidden="1">
      <c r="A9576" s="102" t="s">
        <v>3288</v>
      </c>
      <c r="B9576" s="102" t="s">
        <v>987</v>
      </c>
      <c r="C9576" s="102" t="s">
        <v>988</v>
      </c>
      <c r="D9576" s="102" t="s">
        <v>3216</v>
      </c>
      <c r="E9576" s="102" t="s">
        <v>27</v>
      </c>
      <c r="F9576" s="102" t="s">
        <v>27</v>
      </c>
    </row>
    <row r="9577" hidden="1">
      <c r="A9577" s="102" t="s">
        <v>3288</v>
      </c>
      <c r="B9577" s="102" t="s">
        <v>79</v>
      </c>
      <c r="C9577" s="102" t="s">
        <v>80</v>
      </c>
      <c r="D9577" s="102" t="s">
        <v>3216</v>
      </c>
      <c r="E9577" s="102" t="s">
        <v>27</v>
      </c>
      <c r="F9577" s="102" t="s">
        <v>27</v>
      </c>
    </row>
    <row r="9578" hidden="1">
      <c r="A9578" s="102" t="s">
        <v>3288</v>
      </c>
      <c r="B9578" s="102" t="s">
        <v>43</v>
      </c>
      <c r="C9578" s="102" t="s">
        <v>44</v>
      </c>
      <c r="D9578" s="102" t="s">
        <v>3216</v>
      </c>
      <c r="E9578" s="102" t="s">
        <v>27</v>
      </c>
      <c r="F9578" s="102" t="s">
        <v>27</v>
      </c>
    </row>
    <row r="9579" hidden="1">
      <c r="A9579" s="102" t="s">
        <v>3288</v>
      </c>
      <c r="B9579" s="102" t="s">
        <v>23</v>
      </c>
      <c r="C9579" s="102" t="s">
        <v>25</v>
      </c>
      <c r="D9579" s="102" t="s">
        <v>3216</v>
      </c>
      <c r="E9579" s="102" t="s">
        <v>27</v>
      </c>
      <c r="F9579" s="102" t="s">
        <v>27</v>
      </c>
    </row>
    <row r="9580" hidden="1">
      <c r="A9580" s="102" t="s">
        <v>3294</v>
      </c>
      <c r="B9580" s="102" t="s">
        <v>1123</v>
      </c>
      <c r="C9580" s="102" t="s">
        <v>49</v>
      </c>
      <c r="D9580" s="102" t="s">
        <v>3210</v>
      </c>
      <c r="E9580" s="102" t="s">
        <v>86</v>
      </c>
      <c r="F9580" s="102" t="s">
        <v>86</v>
      </c>
    </row>
    <row r="9581" hidden="1">
      <c r="A9581" s="102" t="s">
        <v>3294</v>
      </c>
      <c r="B9581" s="102" t="s">
        <v>1096</v>
      </c>
      <c r="C9581" s="102" t="s">
        <v>1097</v>
      </c>
      <c r="D9581" s="102" t="s">
        <v>3210</v>
      </c>
      <c r="E9581" s="102" t="s">
        <v>86</v>
      </c>
      <c r="F9581" s="102" t="s">
        <v>86</v>
      </c>
    </row>
    <row r="9582" hidden="1">
      <c r="A9582" s="102" t="s">
        <v>3294</v>
      </c>
      <c r="B9582" s="102" t="s">
        <v>1050</v>
      </c>
      <c r="C9582" s="102" t="s">
        <v>1051</v>
      </c>
      <c r="D9582" s="102" t="s">
        <v>3210</v>
      </c>
      <c r="E9582" s="102" t="s">
        <v>86</v>
      </c>
      <c r="F9582" s="102" t="s">
        <v>86</v>
      </c>
    </row>
    <row r="9583" hidden="1">
      <c r="A9583" s="102" t="s">
        <v>3294</v>
      </c>
      <c r="B9583" s="102" t="s">
        <v>992</v>
      </c>
      <c r="C9583" s="102" t="s">
        <v>993</v>
      </c>
      <c r="D9583" s="102" t="s">
        <v>3210</v>
      </c>
      <c r="E9583" s="102" t="s">
        <v>86</v>
      </c>
      <c r="F9583" s="102" t="s">
        <v>86</v>
      </c>
    </row>
    <row r="9584" hidden="1">
      <c r="A9584" s="102" t="s">
        <v>3294</v>
      </c>
      <c r="B9584" s="102" t="s">
        <v>919</v>
      </c>
      <c r="C9584" s="102" t="s">
        <v>920</v>
      </c>
      <c r="D9584" s="102" t="s">
        <v>3210</v>
      </c>
      <c r="E9584" s="102" t="s">
        <v>86</v>
      </c>
      <c r="F9584" s="102" t="s">
        <v>86</v>
      </c>
    </row>
    <row r="9585" hidden="1">
      <c r="A9585" s="102" t="s">
        <v>3294</v>
      </c>
      <c r="B9585" s="102" t="s">
        <v>909</v>
      </c>
      <c r="C9585" s="102" t="s">
        <v>910</v>
      </c>
      <c r="D9585" s="102" t="s">
        <v>3210</v>
      </c>
      <c r="E9585" s="102" t="s">
        <v>86</v>
      </c>
      <c r="F9585" s="102" t="s">
        <v>86</v>
      </c>
    </row>
    <row r="9586" hidden="1">
      <c r="A9586" s="102" t="s">
        <v>3294</v>
      </c>
      <c r="B9586" s="102" t="s">
        <v>902</v>
      </c>
      <c r="C9586" s="102" t="s">
        <v>903</v>
      </c>
      <c r="D9586" s="102" t="s">
        <v>3210</v>
      </c>
      <c r="E9586" s="102" t="s">
        <v>86</v>
      </c>
      <c r="F9586" s="102" t="s">
        <v>86</v>
      </c>
    </row>
    <row r="9587" hidden="1">
      <c r="A9587" s="102" t="s">
        <v>3294</v>
      </c>
      <c r="B9587" s="102" t="s">
        <v>880</v>
      </c>
      <c r="C9587" s="102" t="s">
        <v>881</v>
      </c>
      <c r="D9587" s="102" t="s">
        <v>3210</v>
      </c>
      <c r="E9587" s="102" t="s">
        <v>86</v>
      </c>
      <c r="F9587" s="102" t="s">
        <v>86</v>
      </c>
    </row>
    <row r="9588" hidden="1">
      <c r="A9588" s="102" t="s">
        <v>3294</v>
      </c>
      <c r="B9588" s="102" t="s">
        <v>823</v>
      </c>
      <c r="C9588" s="102" t="s">
        <v>824</v>
      </c>
      <c r="D9588" s="102" t="s">
        <v>3210</v>
      </c>
      <c r="E9588" s="102" t="s">
        <v>86</v>
      </c>
      <c r="F9588" s="102" t="s">
        <v>86</v>
      </c>
    </row>
    <row r="9589" hidden="1">
      <c r="A9589" s="102" t="s">
        <v>3294</v>
      </c>
      <c r="B9589" s="102" t="s">
        <v>135</v>
      </c>
      <c r="C9589" s="102" t="s">
        <v>136</v>
      </c>
      <c r="D9589" s="102" t="s">
        <v>3210</v>
      </c>
      <c r="E9589" s="102" t="s">
        <v>86</v>
      </c>
      <c r="F9589" s="102" t="s">
        <v>86</v>
      </c>
    </row>
    <row r="9590" hidden="1">
      <c r="A9590" s="102" t="s">
        <v>3317</v>
      </c>
      <c r="B9590" s="102" t="s">
        <v>1120</v>
      </c>
      <c r="C9590" s="102" t="s">
        <v>1121</v>
      </c>
      <c r="D9590" s="102" t="s">
        <v>3266</v>
      </c>
      <c r="E9590" s="102" t="s">
        <v>306</v>
      </c>
      <c r="F9590" s="102" t="s">
        <v>306</v>
      </c>
    </row>
    <row r="9591" hidden="1">
      <c r="A9591" s="102" t="s">
        <v>3317</v>
      </c>
      <c r="B9591" s="102" t="s">
        <v>849</v>
      </c>
      <c r="C9591" s="102" t="s">
        <v>850</v>
      </c>
      <c r="D9591" s="102" t="s">
        <v>3266</v>
      </c>
      <c r="E9591" s="102" t="s">
        <v>306</v>
      </c>
      <c r="F9591" s="102" t="s">
        <v>306</v>
      </c>
    </row>
    <row r="9592" hidden="1">
      <c r="A9592" s="102" t="s">
        <v>3317</v>
      </c>
      <c r="B9592" s="102" t="s">
        <v>730</v>
      </c>
      <c r="C9592" s="102" t="s">
        <v>731</v>
      </c>
      <c r="D9592" s="102" t="s">
        <v>3266</v>
      </c>
      <c r="E9592" s="102" t="s">
        <v>306</v>
      </c>
      <c r="F9592" s="102" t="s">
        <v>306</v>
      </c>
    </row>
    <row r="9593" hidden="1">
      <c r="A9593" s="102" t="s">
        <v>3317</v>
      </c>
      <c r="B9593" s="102" t="s">
        <v>408</v>
      </c>
      <c r="C9593" s="102" t="s">
        <v>409</v>
      </c>
      <c r="D9593" s="175" t="s">
        <v>3266</v>
      </c>
      <c r="E9593" s="102" t="s">
        <v>306</v>
      </c>
      <c r="F9593" s="102" t="s">
        <v>306</v>
      </c>
    </row>
    <row r="9594" hidden="1">
      <c r="A9594" s="102" t="s">
        <v>3317</v>
      </c>
      <c r="B9594" s="102" t="s">
        <v>330</v>
      </c>
      <c r="C9594" s="102" t="s">
        <v>331</v>
      </c>
      <c r="D9594" s="102" t="s">
        <v>3266</v>
      </c>
      <c r="E9594" s="102" t="s">
        <v>306</v>
      </c>
      <c r="F9594" s="102" t="s">
        <v>306</v>
      </c>
    </row>
    <row r="9595" hidden="1">
      <c r="A9595" s="102" t="s">
        <v>3317</v>
      </c>
      <c r="B9595" s="102" t="s">
        <v>230</v>
      </c>
      <c r="C9595" s="102" t="s">
        <v>231</v>
      </c>
      <c r="D9595" s="175" t="s">
        <v>3266</v>
      </c>
      <c r="E9595" s="102" t="s">
        <v>232</v>
      </c>
      <c r="F9595" s="102" t="s">
        <v>306</v>
      </c>
    </row>
    <row r="9596" hidden="1">
      <c r="A9596" s="102" t="s">
        <v>3265</v>
      </c>
      <c r="B9596" s="102" t="s">
        <v>1137</v>
      </c>
      <c r="C9596" s="102" t="s">
        <v>1138</v>
      </c>
      <c r="D9596" s="102" t="s">
        <v>3266</v>
      </c>
      <c r="E9596" s="102" t="s">
        <v>293</v>
      </c>
      <c r="F9596" s="102" t="s">
        <v>293</v>
      </c>
    </row>
    <row r="9597" hidden="1">
      <c r="A9597" s="102" t="s">
        <v>3265</v>
      </c>
      <c r="B9597" s="102" t="s">
        <v>1134</v>
      </c>
      <c r="C9597" s="102" t="s">
        <v>1135</v>
      </c>
      <c r="D9597" s="102" t="s">
        <v>3266</v>
      </c>
      <c r="E9597" s="102" t="s">
        <v>293</v>
      </c>
      <c r="F9597" s="102" t="s">
        <v>293</v>
      </c>
    </row>
    <row r="9598" hidden="1">
      <c r="A9598" s="102" t="s">
        <v>3265</v>
      </c>
      <c r="B9598" s="102" t="s">
        <v>1132</v>
      </c>
      <c r="C9598" s="102" t="s">
        <v>1133</v>
      </c>
      <c r="D9598" s="102" t="s">
        <v>3266</v>
      </c>
      <c r="E9598" s="102" t="s">
        <v>293</v>
      </c>
      <c r="F9598" s="102" t="s">
        <v>293</v>
      </c>
    </row>
    <row r="9599" hidden="1">
      <c r="A9599" s="102" t="s">
        <v>3265</v>
      </c>
      <c r="B9599" s="102" t="s">
        <v>1089</v>
      </c>
      <c r="C9599" s="102" t="s">
        <v>1090</v>
      </c>
      <c r="D9599" s="102" t="s">
        <v>3266</v>
      </c>
      <c r="E9599" s="102" t="s">
        <v>293</v>
      </c>
      <c r="F9599" s="102" t="s">
        <v>293</v>
      </c>
    </row>
    <row r="9600" hidden="1">
      <c r="A9600" s="102" t="s">
        <v>3265</v>
      </c>
      <c r="B9600" s="102" t="s">
        <v>1085</v>
      </c>
      <c r="C9600" s="102" t="s">
        <v>1086</v>
      </c>
      <c r="D9600" s="102" t="s">
        <v>3266</v>
      </c>
      <c r="E9600" s="102" t="s">
        <v>293</v>
      </c>
      <c r="F9600" s="102" t="s">
        <v>293</v>
      </c>
    </row>
    <row r="9601" hidden="1">
      <c r="A9601" s="102" t="s">
        <v>3265</v>
      </c>
      <c r="B9601" s="102" t="s">
        <v>1079</v>
      </c>
      <c r="C9601" s="102" t="s">
        <v>1080</v>
      </c>
      <c r="D9601" s="102" t="s">
        <v>3266</v>
      </c>
      <c r="E9601" s="102" t="s">
        <v>293</v>
      </c>
      <c r="F9601" s="102" t="s">
        <v>293</v>
      </c>
    </row>
    <row r="9602" hidden="1">
      <c r="A9602" s="102" t="s">
        <v>3265</v>
      </c>
      <c r="B9602" s="102" t="s">
        <v>1065</v>
      </c>
      <c r="C9602" s="102" t="s">
        <v>1066</v>
      </c>
      <c r="D9602" s="102" t="s">
        <v>3266</v>
      </c>
      <c r="E9602" s="102" t="s">
        <v>293</v>
      </c>
      <c r="F9602" s="102" t="s">
        <v>293</v>
      </c>
    </row>
    <row r="9603" hidden="1">
      <c r="A9603" s="102" t="s">
        <v>3265</v>
      </c>
      <c r="B9603" s="102" t="s">
        <v>1047</v>
      </c>
      <c r="C9603" s="102" t="s">
        <v>1048</v>
      </c>
      <c r="D9603" s="102" t="s">
        <v>3266</v>
      </c>
      <c r="E9603" s="102" t="s">
        <v>293</v>
      </c>
      <c r="F9603" s="102" t="s">
        <v>293</v>
      </c>
    </row>
    <row r="9604" hidden="1">
      <c r="A9604" s="102" t="s">
        <v>3265</v>
      </c>
      <c r="B9604" s="102" t="s">
        <v>1034</v>
      </c>
      <c r="C9604" s="102" t="s">
        <v>1035</v>
      </c>
      <c r="D9604" s="102" t="s">
        <v>3266</v>
      </c>
      <c r="E9604" s="102" t="s">
        <v>293</v>
      </c>
      <c r="F9604" s="102" t="s">
        <v>293</v>
      </c>
    </row>
    <row r="9605" hidden="1">
      <c r="A9605" s="102" t="s">
        <v>3265</v>
      </c>
      <c r="B9605" s="102" t="s">
        <v>1031</v>
      </c>
      <c r="C9605" s="102" t="s">
        <v>1032</v>
      </c>
      <c r="D9605" s="102" t="s">
        <v>3266</v>
      </c>
      <c r="E9605" s="102" t="s">
        <v>293</v>
      </c>
      <c r="F9605" s="102" t="s">
        <v>293</v>
      </c>
    </row>
    <row r="9606" hidden="1">
      <c r="A9606" s="102" t="s">
        <v>3265</v>
      </c>
      <c r="B9606" s="102" t="s">
        <v>1022</v>
      </c>
      <c r="C9606" s="102" t="s">
        <v>1023</v>
      </c>
      <c r="D9606" s="102" t="s">
        <v>3266</v>
      </c>
      <c r="E9606" s="102" t="s">
        <v>293</v>
      </c>
      <c r="F9606" s="102" t="s">
        <v>293</v>
      </c>
    </row>
    <row r="9607" hidden="1">
      <c r="A9607" s="102" t="s">
        <v>3265</v>
      </c>
      <c r="B9607" s="102" t="s">
        <v>965</v>
      </c>
      <c r="C9607" s="102" t="s">
        <v>966</v>
      </c>
      <c r="D9607" s="102" t="s">
        <v>3266</v>
      </c>
      <c r="E9607" s="102" t="s">
        <v>293</v>
      </c>
      <c r="F9607" s="102" t="s">
        <v>293</v>
      </c>
    </row>
    <row r="9608" hidden="1">
      <c r="A9608" s="102" t="s">
        <v>3265</v>
      </c>
      <c r="B9608" s="102" t="s">
        <v>958</v>
      </c>
      <c r="C9608" s="102" t="s">
        <v>959</v>
      </c>
      <c r="D9608" s="102" t="s">
        <v>3266</v>
      </c>
      <c r="E9608" s="102" t="s">
        <v>293</v>
      </c>
      <c r="F9608" s="102" t="s">
        <v>293</v>
      </c>
    </row>
    <row r="9609" hidden="1">
      <c r="A9609" s="102" t="s">
        <v>3265</v>
      </c>
      <c r="B9609" s="102" t="s">
        <v>955</v>
      </c>
      <c r="C9609" s="102" t="s">
        <v>956</v>
      </c>
      <c r="D9609" s="102" t="s">
        <v>3266</v>
      </c>
      <c r="E9609" s="102" t="s">
        <v>293</v>
      </c>
      <c r="F9609" s="102" t="s">
        <v>293</v>
      </c>
    </row>
    <row r="9610" hidden="1">
      <c r="A9610" s="102" t="s">
        <v>3237</v>
      </c>
      <c r="B9610" s="102" t="s">
        <v>1093</v>
      </c>
      <c r="C9610" s="102" t="s">
        <v>1094</v>
      </c>
      <c r="D9610" s="102" t="s">
        <v>3216</v>
      </c>
      <c r="E9610" s="102" t="s">
        <v>439</v>
      </c>
      <c r="F9610" s="102" t="s">
        <v>439</v>
      </c>
    </row>
    <row r="9611" hidden="1">
      <c r="A9611" s="102" t="s">
        <v>3237</v>
      </c>
      <c r="B9611" s="102" t="s">
        <v>1028</v>
      </c>
      <c r="C9611" s="102" t="s">
        <v>1029</v>
      </c>
      <c r="D9611" s="102" t="s">
        <v>3216</v>
      </c>
      <c r="E9611" s="102" t="s">
        <v>439</v>
      </c>
      <c r="F9611" s="102" t="s">
        <v>439</v>
      </c>
    </row>
    <row r="9612" hidden="1">
      <c r="A9612" s="102" t="s">
        <v>3237</v>
      </c>
      <c r="B9612" s="102" t="s">
        <v>854</v>
      </c>
      <c r="C9612" s="102" t="s">
        <v>855</v>
      </c>
      <c r="D9612" s="102" t="s">
        <v>3216</v>
      </c>
      <c r="E9612" s="102" t="s">
        <v>439</v>
      </c>
      <c r="F9612" s="102" t="s">
        <v>439</v>
      </c>
    </row>
    <row r="9613" hidden="1">
      <c r="A9613" s="102" t="s">
        <v>3237</v>
      </c>
      <c r="B9613" s="102" t="s">
        <v>834</v>
      </c>
      <c r="C9613" s="102" t="s">
        <v>835</v>
      </c>
      <c r="D9613" s="102" t="s">
        <v>3216</v>
      </c>
      <c r="E9613" s="102" t="s">
        <v>439</v>
      </c>
      <c r="F9613" s="102" t="s">
        <v>439</v>
      </c>
    </row>
    <row r="9614" hidden="1">
      <c r="A9614" s="102" t="s">
        <v>3237</v>
      </c>
      <c r="B9614" s="102" t="s">
        <v>781</v>
      </c>
      <c r="C9614" s="102" t="s">
        <v>782</v>
      </c>
      <c r="D9614" s="102" t="s">
        <v>3216</v>
      </c>
      <c r="E9614" s="102" t="s">
        <v>439</v>
      </c>
      <c r="F9614" s="102" t="s">
        <v>439</v>
      </c>
    </row>
    <row r="9615" hidden="1">
      <c r="A9615" s="102" t="s">
        <v>3237</v>
      </c>
      <c r="B9615" s="102" t="s">
        <v>684</v>
      </c>
      <c r="C9615" s="102" t="s">
        <v>685</v>
      </c>
      <c r="D9615" s="102" t="s">
        <v>3216</v>
      </c>
      <c r="E9615" s="102" t="s">
        <v>439</v>
      </c>
      <c r="F9615" s="102" t="s">
        <v>439</v>
      </c>
    </row>
    <row r="9616" hidden="1">
      <c r="A9616" s="102" t="s">
        <v>3237</v>
      </c>
      <c r="B9616" s="102" t="s">
        <v>674</v>
      </c>
      <c r="C9616" s="102" t="s">
        <v>675</v>
      </c>
      <c r="D9616" s="102" t="s">
        <v>3216</v>
      </c>
      <c r="E9616" s="102" t="s">
        <v>439</v>
      </c>
      <c r="F9616" s="102" t="s">
        <v>439</v>
      </c>
    </row>
    <row r="9617" hidden="1">
      <c r="A9617" s="102" t="s">
        <v>3237</v>
      </c>
      <c r="B9617" s="102" t="s">
        <v>444</v>
      </c>
      <c r="C9617" s="102" t="s">
        <v>445</v>
      </c>
      <c r="D9617" s="102" t="s">
        <v>3216</v>
      </c>
      <c r="E9617" s="102" t="s">
        <v>439</v>
      </c>
      <c r="F9617" s="102" t="s">
        <v>439</v>
      </c>
    </row>
    <row r="9618" hidden="1">
      <c r="A9618" s="102" t="s">
        <v>3234</v>
      </c>
      <c r="B9618" s="102" t="s">
        <v>1093</v>
      </c>
      <c r="C9618" s="102" t="s">
        <v>1094</v>
      </c>
      <c r="D9618" s="102" t="s">
        <v>3210</v>
      </c>
      <c r="E9618" s="102" t="s">
        <v>439</v>
      </c>
      <c r="F9618" s="102" t="s">
        <v>439</v>
      </c>
    </row>
    <row r="9619" hidden="1">
      <c r="A9619" s="102" t="s">
        <v>3234</v>
      </c>
      <c r="B9619" s="102" t="s">
        <v>1028</v>
      </c>
      <c r="C9619" s="102" t="s">
        <v>1029</v>
      </c>
      <c r="D9619" s="102" t="s">
        <v>3210</v>
      </c>
      <c r="E9619" s="102" t="s">
        <v>439</v>
      </c>
      <c r="F9619" s="102" t="s">
        <v>439</v>
      </c>
    </row>
    <row r="9620" hidden="1">
      <c r="A9620" s="102" t="s">
        <v>3234</v>
      </c>
      <c r="B9620" s="102" t="s">
        <v>854</v>
      </c>
      <c r="C9620" s="102" t="s">
        <v>855</v>
      </c>
      <c r="D9620" s="102" t="s">
        <v>3210</v>
      </c>
      <c r="E9620" s="102" t="s">
        <v>439</v>
      </c>
      <c r="F9620" s="102" t="s">
        <v>439</v>
      </c>
    </row>
    <row r="9621" hidden="1">
      <c r="A9621" s="102" t="s">
        <v>3234</v>
      </c>
      <c r="B9621" s="102" t="s">
        <v>781</v>
      </c>
      <c r="C9621" s="102" t="s">
        <v>782</v>
      </c>
      <c r="D9621" s="102" t="s">
        <v>3210</v>
      </c>
      <c r="E9621" s="102" t="s">
        <v>439</v>
      </c>
      <c r="F9621" s="102" t="s">
        <v>439</v>
      </c>
    </row>
    <row r="9622" hidden="1">
      <c r="A9622" s="102" t="s">
        <v>3234</v>
      </c>
      <c r="B9622" s="102" t="s">
        <v>674</v>
      </c>
      <c r="C9622" s="102" t="s">
        <v>675</v>
      </c>
      <c r="D9622" s="102" t="s">
        <v>3210</v>
      </c>
      <c r="E9622" s="102" t="s">
        <v>439</v>
      </c>
      <c r="F9622" s="102" t="s">
        <v>439</v>
      </c>
    </row>
    <row r="9623" hidden="1">
      <c r="A9623" s="102" t="s">
        <v>3234</v>
      </c>
      <c r="B9623" s="102" t="s">
        <v>444</v>
      </c>
      <c r="C9623" s="102" t="s">
        <v>445</v>
      </c>
      <c r="D9623" s="102" t="s">
        <v>3210</v>
      </c>
      <c r="E9623" s="102" t="s">
        <v>439</v>
      </c>
      <c r="F9623" s="102" t="s">
        <v>439</v>
      </c>
    </row>
    <row r="9624" hidden="1">
      <c r="A9624" s="102" t="s">
        <v>3424</v>
      </c>
      <c r="B9624" s="102" t="s">
        <v>1123</v>
      </c>
      <c r="C9624" s="102" t="s">
        <v>49</v>
      </c>
      <c r="D9624" s="191">
        <v>45665.0</v>
      </c>
      <c r="E9624" s="102" t="s">
        <v>86</v>
      </c>
      <c r="F9624" s="102" t="s">
        <v>86</v>
      </c>
    </row>
    <row r="9625" hidden="1">
      <c r="A9625" s="102" t="s">
        <v>3424</v>
      </c>
      <c r="B9625" s="102" t="s">
        <v>1050</v>
      </c>
      <c r="C9625" s="102" t="s">
        <v>1051</v>
      </c>
      <c r="D9625" s="191">
        <v>45665.0</v>
      </c>
      <c r="E9625" s="102" t="s">
        <v>86</v>
      </c>
      <c r="F9625" s="102" t="s">
        <v>86</v>
      </c>
    </row>
    <row r="9626" hidden="1">
      <c r="A9626" s="102" t="s">
        <v>3424</v>
      </c>
      <c r="B9626" s="102" t="s">
        <v>992</v>
      </c>
      <c r="C9626" s="102" t="s">
        <v>993</v>
      </c>
      <c r="D9626" s="191">
        <v>45665.0</v>
      </c>
      <c r="E9626" s="102" t="s">
        <v>86</v>
      </c>
      <c r="F9626" s="102" t="s">
        <v>86</v>
      </c>
    </row>
    <row r="9627" hidden="1">
      <c r="A9627" s="102" t="s">
        <v>3424</v>
      </c>
      <c r="B9627" s="102" t="s">
        <v>919</v>
      </c>
      <c r="C9627" s="102" t="s">
        <v>920</v>
      </c>
      <c r="D9627" s="191">
        <v>45665.0</v>
      </c>
      <c r="E9627" s="102" t="s">
        <v>86</v>
      </c>
      <c r="F9627" s="102" t="s">
        <v>86</v>
      </c>
    </row>
    <row r="9628" hidden="1">
      <c r="A9628" s="102" t="s">
        <v>3424</v>
      </c>
      <c r="B9628" s="102" t="s">
        <v>909</v>
      </c>
      <c r="C9628" s="102" t="s">
        <v>910</v>
      </c>
      <c r="D9628" s="191">
        <v>45665.0</v>
      </c>
      <c r="E9628" s="102" t="s">
        <v>86</v>
      </c>
      <c r="F9628" s="102" t="s">
        <v>86</v>
      </c>
    </row>
    <row r="9629" hidden="1">
      <c r="A9629" s="102" t="s">
        <v>3424</v>
      </c>
      <c r="B9629" s="102" t="s">
        <v>902</v>
      </c>
      <c r="C9629" s="102" t="s">
        <v>903</v>
      </c>
      <c r="D9629" s="191">
        <v>45665.0</v>
      </c>
      <c r="E9629" s="102" t="s">
        <v>86</v>
      </c>
      <c r="F9629" s="102" t="s">
        <v>86</v>
      </c>
    </row>
    <row r="9630" hidden="1">
      <c r="A9630" s="102" t="s">
        <v>3424</v>
      </c>
      <c r="B9630" s="102" t="s">
        <v>880</v>
      </c>
      <c r="C9630" s="102" t="s">
        <v>881</v>
      </c>
      <c r="D9630" s="191">
        <v>45665.0</v>
      </c>
      <c r="E9630" s="102" t="s">
        <v>86</v>
      </c>
      <c r="F9630" s="102" t="s">
        <v>86</v>
      </c>
    </row>
    <row r="9631" hidden="1">
      <c r="A9631" s="102" t="s">
        <v>3424</v>
      </c>
      <c r="B9631" s="102" t="s">
        <v>823</v>
      </c>
      <c r="C9631" s="102" t="s">
        <v>824</v>
      </c>
      <c r="D9631" s="191">
        <v>45665.0</v>
      </c>
      <c r="E9631" s="102" t="s">
        <v>86</v>
      </c>
      <c r="F9631" s="102" t="s">
        <v>86</v>
      </c>
    </row>
    <row r="9632" hidden="1">
      <c r="A9632" s="102" t="s">
        <v>3424</v>
      </c>
      <c r="B9632" s="102" t="s">
        <v>135</v>
      </c>
      <c r="C9632" s="102" t="s">
        <v>136</v>
      </c>
      <c r="D9632" s="191">
        <v>45665.0</v>
      </c>
      <c r="E9632" s="102" t="s">
        <v>86</v>
      </c>
      <c r="F9632" s="102" t="s">
        <v>86</v>
      </c>
    </row>
    <row r="9633" hidden="1">
      <c r="A9633" s="102" t="s">
        <v>3415</v>
      </c>
      <c r="B9633" s="102" t="s">
        <v>946</v>
      </c>
      <c r="C9633" s="102" t="s">
        <v>947</v>
      </c>
      <c r="D9633" s="191">
        <v>45665.0</v>
      </c>
      <c r="E9633" s="102" t="s">
        <v>27</v>
      </c>
      <c r="F9633" s="102" t="s">
        <v>27</v>
      </c>
    </row>
    <row r="9634" hidden="1">
      <c r="A9634" s="102" t="s">
        <v>3415</v>
      </c>
      <c r="B9634" s="102" t="s">
        <v>943</v>
      </c>
      <c r="C9634" s="102" t="s">
        <v>944</v>
      </c>
      <c r="D9634" s="191">
        <v>45665.0</v>
      </c>
      <c r="E9634" s="102" t="s">
        <v>27</v>
      </c>
      <c r="F9634" s="102" t="s">
        <v>27</v>
      </c>
    </row>
    <row r="9635" hidden="1">
      <c r="A9635" s="102" t="s">
        <v>3415</v>
      </c>
      <c r="B9635" s="102" t="s">
        <v>79</v>
      </c>
      <c r="C9635" s="102" t="s">
        <v>80</v>
      </c>
      <c r="D9635" s="191">
        <v>45665.0</v>
      </c>
      <c r="E9635" s="102" t="s">
        <v>27</v>
      </c>
      <c r="F9635" s="102" t="s">
        <v>27</v>
      </c>
    </row>
    <row r="9636" hidden="1">
      <c r="A9636" s="102" t="s">
        <v>3415</v>
      </c>
      <c r="B9636" s="102" t="s">
        <v>69</v>
      </c>
      <c r="C9636" s="102" t="s">
        <v>70</v>
      </c>
      <c r="D9636" s="172">
        <v>45665.0</v>
      </c>
      <c r="E9636" s="102" t="s">
        <v>27</v>
      </c>
      <c r="F9636" s="102" t="s">
        <v>27</v>
      </c>
    </row>
    <row r="9637" hidden="1">
      <c r="A9637" s="102" t="s">
        <v>3415</v>
      </c>
      <c r="B9637" s="102" t="s">
        <v>43</v>
      </c>
      <c r="C9637" s="102" t="s">
        <v>44</v>
      </c>
      <c r="D9637" s="191">
        <v>45665.0</v>
      </c>
      <c r="E9637" s="102" t="s">
        <v>27</v>
      </c>
      <c r="F9637" s="102" t="s">
        <v>27</v>
      </c>
    </row>
    <row r="9638" hidden="1">
      <c r="A9638" s="102" t="s">
        <v>3415</v>
      </c>
      <c r="B9638" s="102" t="s">
        <v>23</v>
      </c>
      <c r="C9638" s="102" t="s">
        <v>25</v>
      </c>
      <c r="D9638" s="191">
        <v>45665.0</v>
      </c>
      <c r="E9638" s="102" t="s">
        <v>27</v>
      </c>
      <c r="F9638" s="102" t="s">
        <v>27</v>
      </c>
    </row>
    <row r="9639" hidden="1">
      <c r="A9639" s="102" t="s">
        <v>3392</v>
      </c>
      <c r="B9639" s="102" t="s">
        <v>1076</v>
      </c>
      <c r="C9639" s="102" t="s">
        <v>1077</v>
      </c>
      <c r="D9639" s="191">
        <v>45665.0</v>
      </c>
      <c r="E9639" s="102" t="s">
        <v>327</v>
      </c>
      <c r="F9639" s="102" t="s">
        <v>327</v>
      </c>
    </row>
    <row r="9640" hidden="1">
      <c r="A9640" s="102" t="s">
        <v>3392</v>
      </c>
      <c r="B9640" s="102" t="s">
        <v>1041</v>
      </c>
      <c r="C9640" s="102" t="s">
        <v>1042</v>
      </c>
      <c r="D9640" s="191">
        <v>45665.0</v>
      </c>
      <c r="E9640" s="102" t="s">
        <v>327</v>
      </c>
      <c r="F9640" s="102" t="s">
        <v>327</v>
      </c>
    </row>
    <row r="9641" hidden="1">
      <c r="A9641" s="102" t="s">
        <v>3392</v>
      </c>
      <c r="B9641" s="102" t="s">
        <v>1025</v>
      </c>
      <c r="C9641" s="102" t="s">
        <v>1026</v>
      </c>
      <c r="D9641" s="191">
        <v>45665.0</v>
      </c>
      <c r="E9641" s="102" t="s">
        <v>327</v>
      </c>
      <c r="F9641" s="102" t="s">
        <v>327</v>
      </c>
    </row>
    <row r="9642" hidden="1">
      <c r="A9642" s="102" t="s">
        <v>3392</v>
      </c>
      <c r="B9642" s="102" t="s">
        <v>1014</v>
      </c>
      <c r="C9642" s="102" t="s">
        <v>1015</v>
      </c>
      <c r="D9642" s="191">
        <v>45665.0</v>
      </c>
      <c r="E9642" s="102" t="s">
        <v>327</v>
      </c>
      <c r="F9642" s="102" t="s">
        <v>327</v>
      </c>
    </row>
    <row r="9643" hidden="1">
      <c r="A9643" s="102" t="s">
        <v>3392</v>
      </c>
      <c r="B9643" s="102" t="s">
        <v>1011</v>
      </c>
      <c r="C9643" s="102" t="s">
        <v>1012</v>
      </c>
      <c r="D9643" s="191">
        <v>45665.0</v>
      </c>
      <c r="E9643" s="102" t="s">
        <v>327</v>
      </c>
      <c r="F9643" s="102" t="s">
        <v>327</v>
      </c>
    </row>
    <row r="9644" hidden="1">
      <c r="A9644" s="102" t="s">
        <v>3392</v>
      </c>
      <c r="B9644" s="102" t="s">
        <v>1010</v>
      </c>
      <c r="C9644" s="102" t="s">
        <v>44</v>
      </c>
      <c r="D9644" s="191">
        <v>45665.0</v>
      </c>
      <c r="E9644" s="102" t="s">
        <v>327</v>
      </c>
      <c r="F9644" s="102" t="s">
        <v>327</v>
      </c>
    </row>
    <row r="9645" hidden="1">
      <c r="A9645" s="102" t="s">
        <v>3392</v>
      </c>
      <c r="B9645" s="102" t="s">
        <v>830</v>
      </c>
      <c r="C9645" s="102" t="s">
        <v>831</v>
      </c>
      <c r="D9645" s="191">
        <v>45665.0</v>
      </c>
      <c r="E9645" s="102" t="s">
        <v>327</v>
      </c>
      <c r="F9645" s="102" t="s">
        <v>327</v>
      </c>
    </row>
    <row r="9646" hidden="1">
      <c r="A9646" s="102" t="s">
        <v>3392</v>
      </c>
      <c r="B9646" s="102" t="s">
        <v>626</v>
      </c>
      <c r="C9646" s="102" t="s">
        <v>627</v>
      </c>
      <c r="D9646" s="191">
        <v>45665.0</v>
      </c>
      <c r="E9646" s="102" t="s">
        <v>327</v>
      </c>
      <c r="F9646" s="102" t="s">
        <v>327</v>
      </c>
    </row>
    <row r="9647" hidden="1">
      <c r="A9647" s="102" t="s">
        <v>3392</v>
      </c>
      <c r="B9647" s="102" t="s">
        <v>615</v>
      </c>
      <c r="C9647" s="102" t="s">
        <v>616</v>
      </c>
      <c r="D9647" s="172">
        <v>45665.0</v>
      </c>
      <c r="E9647" s="102" t="s">
        <v>327</v>
      </c>
      <c r="F9647" s="102" t="s">
        <v>327</v>
      </c>
    </row>
    <row r="9648" hidden="1">
      <c r="A9648" s="102" t="s">
        <v>3453</v>
      </c>
      <c r="B9648" s="102" t="s">
        <v>1093</v>
      </c>
      <c r="C9648" s="102" t="s">
        <v>1094</v>
      </c>
      <c r="D9648" s="191">
        <v>45665.0</v>
      </c>
      <c r="E9648" s="102" t="s">
        <v>439</v>
      </c>
      <c r="F9648" s="102" t="s">
        <v>439</v>
      </c>
    </row>
    <row r="9649" hidden="1">
      <c r="A9649" s="102" t="s">
        <v>3453</v>
      </c>
      <c r="B9649" s="102" t="s">
        <v>1028</v>
      </c>
      <c r="C9649" s="102" t="s">
        <v>1029</v>
      </c>
      <c r="D9649" s="191">
        <v>45665.0</v>
      </c>
      <c r="E9649" s="102" t="s">
        <v>439</v>
      </c>
      <c r="F9649" s="102" t="s">
        <v>439</v>
      </c>
    </row>
    <row r="9650" hidden="1">
      <c r="A9650" s="102" t="s">
        <v>3453</v>
      </c>
      <c r="B9650" s="102" t="s">
        <v>854</v>
      </c>
      <c r="C9650" s="102" t="s">
        <v>855</v>
      </c>
      <c r="D9650" s="191">
        <v>45665.0</v>
      </c>
      <c r="E9650" s="102" t="s">
        <v>439</v>
      </c>
      <c r="F9650" s="102" t="s">
        <v>439</v>
      </c>
    </row>
    <row r="9651" hidden="1">
      <c r="A9651" s="102" t="s">
        <v>3453</v>
      </c>
      <c r="B9651" s="102" t="s">
        <v>781</v>
      </c>
      <c r="C9651" s="102" t="s">
        <v>782</v>
      </c>
      <c r="D9651" s="191">
        <v>45665.0</v>
      </c>
      <c r="E9651" s="102" t="s">
        <v>439</v>
      </c>
      <c r="F9651" s="102" t="s">
        <v>439</v>
      </c>
    </row>
    <row r="9652" hidden="1">
      <c r="A9652" s="102" t="s">
        <v>3453</v>
      </c>
      <c r="B9652" s="102" t="s">
        <v>674</v>
      </c>
      <c r="C9652" s="102" t="s">
        <v>675</v>
      </c>
      <c r="D9652" s="191">
        <v>45665.0</v>
      </c>
      <c r="E9652" s="102" t="s">
        <v>439</v>
      </c>
      <c r="F9652" s="102" t="s">
        <v>439</v>
      </c>
    </row>
    <row r="9653" hidden="1">
      <c r="A9653" s="102" t="s">
        <v>3453</v>
      </c>
      <c r="B9653" s="102" t="s">
        <v>444</v>
      </c>
      <c r="C9653" s="102" t="s">
        <v>445</v>
      </c>
      <c r="D9653" s="191">
        <v>45665.0</v>
      </c>
      <c r="E9653" s="102" t="s">
        <v>439</v>
      </c>
      <c r="F9653" s="102" t="s">
        <v>439</v>
      </c>
    </row>
    <row r="9654" hidden="1">
      <c r="A9654" s="102" t="s">
        <v>3443</v>
      </c>
      <c r="B9654" s="102" t="s">
        <v>981</v>
      </c>
      <c r="C9654" s="102" t="s">
        <v>982</v>
      </c>
      <c r="D9654" s="191">
        <v>45665.0</v>
      </c>
      <c r="E9654" s="102" t="s">
        <v>114</v>
      </c>
      <c r="F9654" s="102" t="s">
        <v>50</v>
      </c>
    </row>
    <row r="9655" hidden="1">
      <c r="A9655" s="102" t="s">
        <v>3443</v>
      </c>
      <c r="B9655" s="102" t="s">
        <v>665</v>
      </c>
      <c r="C9655" s="102" t="s">
        <v>666</v>
      </c>
      <c r="D9655" s="191">
        <v>45665.0</v>
      </c>
      <c r="E9655" s="102" t="s">
        <v>50</v>
      </c>
      <c r="F9655" s="102" t="s">
        <v>50</v>
      </c>
    </row>
    <row r="9656" hidden="1">
      <c r="A9656" s="102" t="s">
        <v>3443</v>
      </c>
      <c r="B9656" s="102" t="s">
        <v>174</v>
      </c>
      <c r="C9656" s="102" t="s">
        <v>175</v>
      </c>
      <c r="D9656" s="191">
        <v>45665.0</v>
      </c>
      <c r="E9656" s="102" t="s">
        <v>50</v>
      </c>
      <c r="F9656" s="102" t="s">
        <v>50</v>
      </c>
    </row>
    <row r="9657" hidden="1">
      <c r="A9657" s="102" t="s">
        <v>3443</v>
      </c>
      <c r="B9657" s="102" t="s">
        <v>171</v>
      </c>
      <c r="C9657" s="102" t="s">
        <v>172</v>
      </c>
      <c r="D9657" s="191">
        <v>45665.0</v>
      </c>
      <c r="E9657" s="102" t="s">
        <v>50</v>
      </c>
      <c r="F9657" s="102" t="s">
        <v>50</v>
      </c>
    </row>
    <row r="9658" hidden="1">
      <c r="A9658" s="102" t="s">
        <v>3443</v>
      </c>
      <c r="B9658" s="102" t="s">
        <v>135</v>
      </c>
      <c r="C9658" s="102" t="s">
        <v>136</v>
      </c>
      <c r="D9658" s="191">
        <v>45665.0</v>
      </c>
      <c r="E9658" s="102" t="s">
        <v>86</v>
      </c>
      <c r="F9658" s="102" t="s">
        <v>50</v>
      </c>
    </row>
    <row r="9659" hidden="1">
      <c r="A9659" s="102" t="s">
        <v>3443</v>
      </c>
      <c r="B9659" s="102" t="s">
        <v>48</v>
      </c>
      <c r="C9659" s="102" t="s">
        <v>49</v>
      </c>
      <c r="D9659" s="191">
        <v>45665.0</v>
      </c>
      <c r="E9659" s="102" t="s">
        <v>50</v>
      </c>
      <c r="F9659" s="102" t="s">
        <v>50</v>
      </c>
    </row>
    <row r="9660" hidden="1">
      <c r="A9660" s="102" t="s">
        <v>3215</v>
      </c>
      <c r="B9660" s="102" t="s">
        <v>1041</v>
      </c>
      <c r="C9660" s="102" t="s">
        <v>1042</v>
      </c>
      <c r="D9660" s="102" t="s">
        <v>3216</v>
      </c>
      <c r="E9660" s="102" t="s">
        <v>327</v>
      </c>
      <c r="F9660" s="102" t="s">
        <v>327</v>
      </c>
    </row>
    <row r="9661" hidden="1">
      <c r="A9661" s="102" t="s">
        <v>3215</v>
      </c>
      <c r="B9661" s="102" t="s">
        <v>1025</v>
      </c>
      <c r="C9661" s="102" t="s">
        <v>1026</v>
      </c>
      <c r="D9661" s="102" t="s">
        <v>3216</v>
      </c>
      <c r="E9661" s="102" t="s">
        <v>327</v>
      </c>
      <c r="F9661" s="102" t="s">
        <v>327</v>
      </c>
    </row>
    <row r="9662" hidden="1">
      <c r="A9662" s="102" t="s">
        <v>3215</v>
      </c>
      <c r="B9662" s="102" t="s">
        <v>1014</v>
      </c>
      <c r="C9662" s="102" t="s">
        <v>1015</v>
      </c>
      <c r="D9662" s="102" t="s">
        <v>3216</v>
      </c>
      <c r="E9662" s="102" t="s">
        <v>327</v>
      </c>
      <c r="F9662" s="102" t="s">
        <v>327</v>
      </c>
    </row>
    <row r="9663" hidden="1">
      <c r="A9663" s="102" t="s">
        <v>3215</v>
      </c>
      <c r="B9663" s="102" t="s">
        <v>1011</v>
      </c>
      <c r="C9663" s="102" t="s">
        <v>1012</v>
      </c>
      <c r="D9663" s="102" t="s">
        <v>3216</v>
      </c>
      <c r="E9663" s="102" t="s">
        <v>327</v>
      </c>
      <c r="F9663" s="102" t="s">
        <v>327</v>
      </c>
    </row>
    <row r="9664" hidden="1">
      <c r="A9664" s="102" t="s">
        <v>3215</v>
      </c>
      <c r="B9664" s="102" t="s">
        <v>1010</v>
      </c>
      <c r="C9664" s="102" t="s">
        <v>44</v>
      </c>
      <c r="D9664" s="102" t="s">
        <v>3216</v>
      </c>
      <c r="E9664" s="102" t="s">
        <v>327</v>
      </c>
      <c r="F9664" s="102" t="s">
        <v>327</v>
      </c>
    </row>
    <row r="9665" hidden="1">
      <c r="A9665" s="102" t="s">
        <v>3215</v>
      </c>
      <c r="B9665" s="102" t="s">
        <v>1003</v>
      </c>
      <c r="C9665" s="102" t="s">
        <v>1004</v>
      </c>
      <c r="D9665" s="102" t="s">
        <v>3216</v>
      </c>
      <c r="E9665" s="102" t="s">
        <v>327</v>
      </c>
      <c r="F9665" s="102" t="s">
        <v>327</v>
      </c>
    </row>
    <row r="9666" hidden="1">
      <c r="A9666" s="102" t="s">
        <v>3215</v>
      </c>
      <c r="B9666" s="102" t="s">
        <v>925</v>
      </c>
      <c r="C9666" s="102" t="s">
        <v>358</v>
      </c>
      <c r="D9666" s="102" t="s">
        <v>3216</v>
      </c>
      <c r="E9666" s="102" t="s">
        <v>327</v>
      </c>
      <c r="F9666" s="102" t="s">
        <v>327</v>
      </c>
    </row>
    <row r="9667" hidden="1">
      <c r="A9667" s="102" t="s">
        <v>3215</v>
      </c>
      <c r="B9667" s="102" t="s">
        <v>830</v>
      </c>
      <c r="C9667" s="102" t="s">
        <v>831</v>
      </c>
      <c r="D9667" s="102" t="s">
        <v>3216</v>
      </c>
      <c r="E9667" s="102" t="s">
        <v>327</v>
      </c>
      <c r="F9667" s="102" t="s">
        <v>327</v>
      </c>
    </row>
    <row r="9668" hidden="1">
      <c r="A9668" s="102" t="s">
        <v>3215</v>
      </c>
      <c r="B9668" s="102" t="s">
        <v>626</v>
      </c>
      <c r="C9668" s="102" t="s">
        <v>627</v>
      </c>
      <c r="D9668" s="102" t="s">
        <v>3216</v>
      </c>
      <c r="E9668" s="102" t="s">
        <v>327</v>
      </c>
      <c r="F9668" s="102" t="s">
        <v>327</v>
      </c>
    </row>
    <row r="9669" hidden="1">
      <c r="A9669" s="102" t="s">
        <v>3215</v>
      </c>
      <c r="B9669" s="102" t="s">
        <v>615</v>
      </c>
      <c r="C9669" s="102" t="s">
        <v>616</v>
      </c>
      <c r="D9669" s="175" t="s">
        <v>3216</v>
      </c>
      <c r="E9669" s="102" t="s">
        <v>327</v>
      </c>
      <c r="F9669" s="102" t="s">
        <v>327</v>
      </c>
    </row>
    <row r="9670" hidden="1">
      <c r="A9670" s="102" t="s">
        <v>3318</v>
      </c>
      <c r="B9670" s="102" t="s">
        <v>1109</v>
      </c>
      <c r="C9670" s="102" t="s">
        <v>1110</v>
      </c>
      <c r="D9670" s="191">
        <v>45665.0</v>
      </c>
      <c r="E9670" s="102" t="s">
        <v>453</v>
      </c>
      <c r="F9670" s="102" t="s">
        <v>453</v>
      </c>
    </row>
    <row r="9671" hidden="1">
      <c r="A9671" s="102" t="s">
        <v>3318</v>
      </c>
      <c r="B9671" s="102" t="s">
        <v>1106</v>
      </c>
      <c r="C9671" s="102" t="s">
        <v>1107</v>
      </c>
      <c r="D9671" s="191">
        <v>45665.0</v>
      </c>
      <c r="E9671" s="102" t="s">
        <v>453</v>
      </c>
      <c r="F9671" s="102" t="s">
        <v>453</v>
      </c>
    </row>
    <row r="9672" hidden="1">
      <c r="A9672" s="102" t="s">
        <v>3318</v>
      </c>
      <c r="B9672" s="102" t="s">
        <v>1104</v>
      </c>
      <c r="C9672" s="102" t="s">
        <v>1105</v>
      </c>
      <c r="D9672" s="191">
        <v>45665.0</v>
      </c>
      <c r="E9672" s="102" t="s">
        <v>453</v>
      </c>
      <c r="F9672" s="102" t="s">
        <v>453</v>
      </c>
    </row>
    <row r="9673" hidden="1">
      <c r="A9673" s="102" t="s">
        <v>3318</v>
      </c>
      <c r="B9673" s="102" t="s">
        <v>1073</v>
      </c>
      <c r="C9673" s="102" t="s">
        <v>1074</v>
      </c>
      <c r="D9673" s="191">
        <v>45665.0</v>
      </c>
      <c r="E9673" s="102" t="s">
        <v>453</v>
      </c>
      <c r="F9673" s="102" t="s">
        <v>453</v>
      </c>
    </row>
    <row r="9674" hidden="1">
      <c r="A9674" s="102" t="s">
        <v>3318</v>
      </c>
      <c r="B9674" s="102" t="s">
        <v>1061</v>
      </c>
      <c r="C9674" s="102" t="s">
        <v>1062</v>
      </c>
      <c r="D9674" s="191">
        <v>45665.0</v>
      </c>
      <c r="E9674" s="102" t="s">
        <v>453</v>
      </c>
      <c r="F9674" s="102" t="s">
        <v>453</v>
      </c>
    </row>
    <row r="9675" hidden="1">
      <c r="A9675" s="102" t="s">
        <v>3318</v>
      </c>
      <c r="B9675" s="102" t="s">
        <v>997</v>
      </c>
      <c r="C9675" s="102" t="s">
        <v>998</v>
      </c>
      <c r="D9675" s="191">
        <v>45665.0</v>
      </c>
      <c r="E9675" s="102" t="s">
        <v>453</v>
      </c>
      <c r="F9675" s="102" t="s">
        <v>453</v>
      </c>
    </row>
    <row r="9676" hidden="1">
      <c r="A9676" s="102" t="s">
        <v>3318</v>
      </c>
      <c r="B9676" s="102" t="s">
        <v>916</v>
      </c>
      <c r="C9676" s="102" t="s">
        <v>917</v>
      </c>
      <c r="D9676" s="191">
        <v>45665.0</v>
      </c>
      <c r="E9676" s="102" t="s">
        <v>453</v>
      </c>
      <c r="F9676" s="102" t="s">
        <v>453</v>
      </c>
    </row>
    <row r="9677" hidden="1">
      <c r="A9677" s="102" t="s">
        <v>3318</v>
      </c>
      <c r="B9677" s="102" t="s">
        <v>873</v>
      </c>
      <c r="C9677" s="102" t="s">
        <v>874</v>
      </c>
      <c r="D9677" s="191">
        <v>45665.0</v>
      </c>
      <c r="E9677" s="102" t="s">
        <v>453</v>
      </c>
      <c r="F9677" s="102" t="s">
        <v>453</v>
      </c>
    </row>
    <row r="9678" hidden="1">
      <c r="A9678" s="102" t="s">
        <v>3318</v>
      </c>
      <c r="B9678" s="102" t="s">
        <v>810</v>
      </c>
      <c r="C9678" s="102" t="s">
        <v>811</v>
      </c>
      <c r="D9678" s="191">
        <v>45665.0</v>
      </c>
      <c r="E9678" s="102" t="s">
        <v>453</v>
      </c>
      <c r="F9678" s="102" t="s">
        <v>453</v>
      </c>
    </row>
    <row r="9679" hidden="1">
      <c r="A9679" s="102" t="s">
        <v>3318</v>
      </c>
      <c r="B9679" s="102" t="s">
        <v>629</v>
      </c>
      <c r="C9679" s="102" t="s">
        <v>630</v>
      </c>
      <c r="D9679" s="191">
        <v>45665.0</v>
      </c>
      <c r="E9679" s="102" t="s">
        <v>453</v>
      </c>
      <c r="F9679" s="102" t="s">
        <v>453</v>
      </c>
    </row>
    <row r="9680" hidden="1">
      <c r="A9680" s="102" t="s">
        <v>3318</v>
      </c>
      <c r="B9680" s="102" t="s">
        <v>544</v>
      </c>
      <c r="C9680" s="102" t="s">
        <v>545</v>
      </c>
      <c r="D9680" s="172">
        <v>45665.0</v>
      </c>
      <c r="E9680" s="102" t="s">
        <v>453</v>
      </c>
      <c r="F9680" s="102" t="s">
        <v>453</v>
      </c>
    </row>
    <row r="9681" hidden="1">
      <c r="A9681" s="102" t="s">
        <v>3318</v>
      </c>
      <c r="B9681" s="102" t="s">
        <v>541</v>
      </c>
      <c r="C9681" s="102" t="s">
        <v>542</v>
      </c>
      <c r="D9681" s="191">
        <v>45665.0</v>
      </c>
      <c r="E9681" s="102" t="s">
        <v>453</v>
      </c>
      <c r="F9681" s="102" t="s">
        <v>453</v>
      </c>
    </row>
    <row r="9682" hidden="1">
      <c r="A9682" s="102" t="s">
        <v>3318</v>
      </c>
      <c r="B9682" s="102" t="s">
        <v>464</v>
      </c>
      <c r="C9682" s="102" t="s">
        <v>465</v>
      </c>
      <c r="D9682" s="191">
        <v>45665.0</v>
      </c>
      <c r="E9682" s="102" t="s">
        <v>453</v>
      </c>
      <c r="F9682" s="102" t="s">
        <v>453</v>
      </c>
    </row>
    <row r="9683" hidden="1">
      <c r="A9683" s="102" t="s">
        <v>3318</v>
      </c>
      <c r="B9683" s="102" t="s">
        <v>458</v>
      </c>
      <c r="C9683" s="102" t="s">
        <v>459</v>
      </c>
      <c r="D9683" s="191">
        <v>45665.0</v>
      </c>
      <c r="E9683" s="102" t="s">
        <v>453</v>
      </c>
      <c r="F9683" s="102" t="s">
        <v>453</v>
      </c>
    </row>
    <row r="9684" hidden="1">
      <c r="A9684" s="102" t="s">
        <v>3318</v>
      </c>
      <c r="B9684" s="102" t="s">
        <v>451</v>
      </c>
      <c r="C9684" s="102" t="s">
        <v>452</v>
      </c>
      <c r="D9684" s="191">
        <v>45665.0</v>
      </c>
      <c r="E9684" s="102" t="s">
        <v>453</v>
      </c>
      <c r="F9684" s="102" t="s">
        <v>453</v>
      </c>
    </row>
    <row r="9685" hidden="1">
      <c r="A9685" s="102" t="s">
        <v>3433</v>
      </c>
      <c r="B9685" s="102" t="s">
        <v>974</v>
      </c>
      <c r="C9685" s="102" t="s">
        <v>975</v>
      </c>
      <c r="D9685" s="191">
        <v>45696.0</v>
      </c>
      <c r="E9685" s="102" t="s">
        <v>114</v>
      </c>
      <c r="F9685" s="102" t="s">
        <v>114</v>
      </c>
    </row>
    <row r="9686" hidden="1">
      <c r="A9686" s="102" t="s">
        <v>3433</v>
      </c>
      <c r="B9686" s="102" t="s">
        <v>961</v>
      </c>
      <c r="C9686" s="102" t="s">
        <v>962</v>
      </c>
      <c r="D9686" s="191">
        <v>45696.0</v>
      </c>
      <c r="E9686" s="102" t="s">
        <v>114</v>
      </c>
      <c r="F9686" s="102" t="s">
        <v>114</v>
      </c>
    </row>
    <row r="9687" hidden="1">
      <c r="A9687" s="102" t="s">
        <v>3433</v>
      </c>
      <c r="B9687" s="102" t="s">
        <v>952</v>
      </c>
      <c r="C9687" s="102" t="s">
        <v>953</v>
      </c>
      <c r="D9687" s="191">
        <v>45696.0</v>
      </c>
      <c r="E9687" s="102" t="s">
        <v>114</v>
      </c>
      <c r="F9687" s="102" t="s">
        <v>114</v>
      </c>
    </row>
    <row r="9688" hidden="1">
      <c r="A9688" s="102" t="s">
        <v>3433</v>
      </c>
      <c r="B9688" s="102" t="s">
        <v>123</v>
      </c>
      <c r="C9688" s="102" t="s">
        <v>124</v>
      </c>
      <c r="D9688" s="191">
        <v>45696.0</v>
      </c>
      <c r="E9688" s="102" t="s">
        <v>114</v>
      </c>
      <c r="F9688" s="102" t="s">
        <v>114</v>
      </c>
    </row>
    <row r="9689" hidden="1">
      <c r="A9689" s="102" t="s">
        <v>3382</v>
      </c>
      <c r="B9689" s="102" t="s">
        <v>1129</v>
      </c>
      <c r="C9689" s="102" t="s">
        <v>1130</v>
      </c>
      <c r="D9689" s="191">
        <v>45696.0</v>
      </c>
      <c r="E9689" s="102" t="s">
        <v>232</v>
      </c>
      <c r="F9689" s="102" t="s">
        <v>232</v>
      </c>
    </row>
    <row r="9690" hidden="1">
      <c r="A9690" s="102" t="s">
        <v>3382</v>
      </c>
      <c r="B9690" s="102" t="s">
        <v>1111</v>
      </c>
      <c r="C9690" s="102" t="s">
        <v>1112</v>
      </c>
      <c r="D9690" s="191">
        <v>45696.0</v>
      </c>
      <c r="E9690" s="102" t="s">
        <v>232</v>
      </c>
      <c r="F9690" s="102" t="s">
        <v>232</v>
      </c>
    </row>
    <row r="9691" hidden="1">
      <c r="A9691" s="102" t="s">
        <v>3382</v>
      </c>
      <c r="B9691" s="102" t="s">
        <v>1056</v>
      </c>
      <c r="C9691" s="102" t="s">
        <v>1057</v>
      </c>
      <c r="D9691" s="191">
        <v>45696.0</v>
      </c>
      <c r="E9691" s="102" t="s">
        <v>232</v>
      </c>
      <c r="F9691" s="102" t="s">
        <v>232</v>
      </c>
    </row>
    <row r="9692" hidden="1">
      <c r="A9692" s="102" t="s">
        <v>3382</v>
      </c>
      <c r="B9692" s="102" t="s">
        <v>1037</v>
      </c>
      <c r="C9692" s="102" t="s">
        <v>1038</v>
      </c>
      <c r="D9692" s="191">
        <v>45696.0</v>
      </c>
      <c r="E9692" s="102" t="s">
        <v>232</v>
      </c>
      <c r="F9692" s="102" t="s">
        <v>232</v>
      </c>
    </row>
    <row r="9693" hidden="1">
      <c r="A9693" s="102" t="s">
        <v>3382</v>
      </c>
      <c r="B9693" s="102" t="s">
        <v>913</v>
      </c>
      <c r="C9693" s="102" t="s">
        <v>914</v>
      </c>
      <c r="D9693" s="191">
        <v>45696.0</v>
      </c>
      <c r="E9693" s="102" t="s">
        <v>232</v>
      </c>
      <c r="F9693" s="102" t="s">
        <v>232</v>
      </c>
    </row>
    <row r="9694" hidden="1">
      <c r="A9694" s="102" t="s">
        <v>3382</v>
      </c>
      <c r="B9694" s="102" t="s">
        <v>878</v>
      </c>
      <c r="C9694" s="102" t="s">
        <v>879</v>
      </c>
      <c r="D9694" s="191">
        <v>45696.0</v>
      </c>
      <c r="E9694" s="102" t="s">
        <v>232</v>
      </c>
      <c r="F9694" s="102" t="s">
        <v>232</v>
      </c>
    </row>
    <row r="9695" hidden="1">
      <c r="A9695" s="102" t="s">
        <v>3382</v>
      </c>
      <c r="B9695" s="102" t="s">
        <v>323</v>
      </c>
      <c r="C9695" s="102" t="s">
        <v>324</v>
      </c>
      <c r="D9695" s="191">
        <v>45696.0</v>
      </c>
      <c r="E9695" s="102" t="s">
        <v>232</v>
      </c>
      <c r="F9695" s="102" t="s">
        <v>232</v>
      </c>
    </row>
    <row r="9696" hidden="1">
      <c r="A9696" s="102" t="s">
        <v>3382</v>
      </c>
      <c r="B9696" s="102" t="s">
        <v>315</v>
      </c>
      <c r="C9696" s="102" t="s">
        <v>316</v>
      </c>
      <c r="D9696" s="191">
        <v>45696.0</v>
      </c>
      <c r="E9696" s="102" t="s">
        <v>232</v>
      </c>
      <c r="F9696" s="102" t="s">
        <v>232</v>
      </c>
    </row>
    <row r="9697" hidden="1">
      <c r="A9697" s="102" t="s">
        <v>3382</v>
      </c>
      <c r="B9697" s="102" t="s">
        <v>271</v>
      </c>
      <c r="C9697" s="102" t="s">
        <v>272</v>
      </c>
      <c r="D9697" s="191">
        <v>45696.0</v>
      </c>
      <c r="E9697" s="102" t="s">
        <v>232</v>
      </c>
      <c r="F9697" s="102" t="s">
        <v>232</v>
      </c>
    </row>
    <row r="9698" hidden="1">
      <c r="A9698" s="102" t="s">
        <v>3382</v>
      </c>
      <c r="B9698" s="102" t="s">
        <v>264</v>
      </c>
      <c r="C9698" s="102" t="s">
        <v>265</v>
      </c>
      <c r="D9698" s="191">
        <v>45696.0</v>
      </c>
      <c r="E9698" s="102" t="s">
        <v>232</v>
      </c>
      <c r="F9698" s="102" t="s">
        <v>232</v>
      </c>
    </row>
    <row r="9699" hidden="1">
      <c r="A9699" s="102" t="s">
        <v>3382</v>
      </c>
      <c r="B9699" s="102" t="s">
        <v>252</v>
      </c>
      <c r="C9699" s="102" t="s">
        <v>253</v>
      </c>
      <c r="D9699" s="191">
        <v>45696.0</v>
      </c>
      <c r="E9699" s="102" t="s">
        <v>232</v>
      </c>
      <c r="F9699" s="102" t="s">
        <v>232</v>
      </c>
    </row>
    <row r="9700" hidden="1">
      <c r="A9700" s="102" t="s">
        <v>3382</v>
      </c>
      <c r="B9700" s="102" t="s">
        <v>230</v>
      </c>
      <c r="C9700" s="102" t="s">
        <v>231</v>
      </c>
      <c r="D9700" s="172">
        <v>45696.0</v>
      </c>
      <c r="E9700" s="102" t="s">
        <v>232</v>
      </c>
      <c r="F9700" s="102" t="s">
        <v>232</v>
      </c>
    </row>
    <row r="9701" hidden="1">
      <c r="A9701" s="102" t="s">
        <v>3332</v>
      </c>
      <c r="B9701" s="102" t="s">
        <v>1117</v>
      </c>
      <c r="C9701" s="102" t="s">
        <v>1118</v>
      </c>
      <c r="D9701" s="191">
        <v>45696.0</v>
      </c>
      <c r="E9701" s="102" t="s">
        <v>472</v>
      </c>
      <c r="F9701" s="102" t="s">
        <v>472</v>
      </c>
    </row>
    <row r="9702" hidden="1">
      <c r="A9702" s="102" t="s">
        <v>3332</v>
      </c>
      <c r="B9702" s="102" t="s">
        <v>1022</v>
      </c>
      <c r="C9702" s="102" t="s">
        <v>1023</v>
      </c>
      <c r="D9702" s="191">
        <v>45696.0</v>
      </c>
      <c r="E9702" s="102" t="s">
        <v>293</v>
      </c>
      <c r="F9702" s="102" t="s">
        <v>472</v>
      </c>
    </row>
    <row r="9703" hidden="1">
      <c r="A9703" s="102" t="s">
        <v>3332</v>
      </c>
      <c r="B9703" s="102" t="s">
        <v>884</v>
      </c>
      <c r="C9703" s="102" t="s">
        <v>885</v>
      </c>
      <c r="D9703" s="191">
        <v>45696.0</v>
      </c>
      <c r="E9703" s="102" t="s">
        <v>472</v>
      </c>
      <c r="F9703" s="102" t="s">
        <v>472</v>
      </c>
    </row>
    <row r="9704" hidden="1">
      <c r="A9704" s="102" t="s">
        <v>3332</v>
      </c>
      <c r="B9704" s="102" t="s">
        <v>707</v>
      </c>
      <c r="C9704" s="102" t="s">
        <v>708</v>
      </c>
      <c r="D9704" s="191">
        <v>45696.0</v>
      </c>
      <c r="E9704" s="102" t="s">
        <v>472</v>
      </c>
      <c r="F9704" s="102" t="s">
        <v>472</v>
      </c>
    </row>
    <row r="9705" hidden="1">
      <c r="A9705" s="102" t="s">
        <v>3332</v>
      </c>
      <c r="B9705" s="102" t="s">
        <v>687</v>
      </c>
      <c r="C9705" s="102" t="s">
        <v>688</v>
      </c>
      <c r="D9705" s="191">
        <v>45696.0</v>
      </c>
      <c r="E9705" s="102" t="s">
        <v>472</v>
      </c>
      <c r="F9705" s="102" t="s">
        <v>472</v>
      </c>
    </row>
    <row r="9706" hidden="1">
      <c r="A9706" s="102" t="s">
        <v>3332</v>
      </c>
      <c r="B9706" s="102" t="s">
        <v>561</v>
      </c>
      <c r="C9706" s="102" t="s">
        <v>562</v>
      </c>
      <c r="D9706" s="191">
        <v>45696.0</v>
      </c>
      <c r="E9706" s="102" t="s">
        <v>472</v>
      </c>
      <c r="F9706" s="102" t="s">
        <v>472</v>
      </c>
    </row>
    <row r="9707" hidden="1">
      <c r="A9707" s="102" t="s">
        <v>3332</v>
      </c>
      <c r="B9707" s="102" t="s">
        <v>514</v>
      </c>
      <c r="C9707" s="102" t="s">
        <v>515</v>
      </c>
      <c r="D9707" s="191">
        <v>45696.0</v>
      </c>
      <c r="E9707" s="102" t="s">
        <v>472</v>
      </c>
      <c r="F9707" s="102" t="s">
        <v>472</v>
      </c>
    </row>
    <row r="9708" hidden="1">
      <c r="A9708" s="102" t="s">
        <v>3332</v>
      </c>
      <c r="B9708" s="102" t="s">
        <v>508</v>
      </c>
      <c r="C9708" s="102" t="s">
        <v>509</v>
      </c>
      <c r="D9708" s="191">
        <v>45696.0</v>
      </c>
      <c r="E9708" s="102" t="s">
        <v>472</v>
      </c>
      <c r="F9708" s="102" t="s">
        <v>472</v>
      </c>
    </row>
    <row r="9709" hidden="1">
      <c r="A9709" s="102" t="s">
        <v>3332</v>
      </c>
      <c r="B9709" s="102" t="s">
        <v>504</v>
      </c>
      <c r="C9709" s="102" t="s">
        <v>505</v>
      </c>
      <c r="D9709" s="191">
        <v>45696.0</v>
      </c>
      <c r="E9709" s="102" t="s">
        <v>472</v>
      </c>
      <c r="F9709" s="102" t="s">
        <v>472</v>
      </c>
    </row>
    <row r="9710" hidden="1">
      <c r="A9710" s="102" t="s">
        <v>3332</v>
      </c>
      <c r="B9710" s="102" t="s">
        <v>490</v>
      </c>
      <c r="C9710" s="102" t="s">
        <v>491</v>
      </c>
      <c r="D9710" s="191">
        <v>45696.0</v>
      </c>
      <c r="E9710" s="102" t="s">
        <v>472</v>
      </c>
      <c r="F9710" s="102" t="s">
        <v>472</v>
      </c>
    </row>
    <row r="9711" hidden="1">
      <c r="A9711" s="102" t="s">
        <v>3434</v>
      </c>
      <c r="B9711" s="102" t="s">
        <v>974</v>
      </c>
      <c r="C9711" s="102" t="s">
        <v>975</v>
      </c>
      <c r="D9711" s="191">
        <v>45724.0</v>
      </c>
      <c r="E9711" s="102" t="s">
        <v>114</v>
      </c>
      <c r="F9711" s="102" t="s">
        <v>114</v>
      </c>
    </row>
    <row r="9712" hidden="1">
      <c r="A9712" s="102" t="s">
        <v>3434</v>
      </c>
      <c r="B9712" s="102" t="s">
        <v>961</v>
      </c>
      <c r="C9712" s="102" t="s">
        <v>962</v>
      </c>
      <c r="D9712" s="191">
        <v>45724.0</v>
      </c>
      <c r="E9712" s="102" t="s">
        <v>114</v>
      </c>
      <c r="F9712" s="102" t="s">
        <v>114</v>
      </c>
    </row>
    <row r="9713" hidden="1">
      <c r="A9713" s="102" t="s">
        <v>3434</v>
      </c>
      <c r="B9713" s="102" t="s">
        <v>952</v>
      </c>
      <c r="C9713" s="102" t="s">
        <v>953</v>
      </c>
      <c r="D9713" s="191">
        <v>45724.0</v>
      </c>
      <c r="E9713" s="102" t="s">
        <v>114</v>
      </c>
      <c r="F9713" s="102" t="s">
        <v>114</v>
      </c>
    </row>
    <row r="9714" hidden="1">
      <c r="A9714" s="102" t="s">
        <v>3434</v>
      </c>
      <c r="B9714" s="102" t="s">
        <v>126</v>
      </c>
      <c r="C9714" s="102" t="s">
        <v>127</v>
      </c>
      <c r="D9714" s="191">
        <v>45724.0</v>
      </c>
      <c r="E9714" s="102" t="s">
        <v>114</v>
      </c>
      <c r="F9714" s="102" t="s">
        <v>114</v>
      </c>
    </row>
    <row r="9715" hidden="1">
      <c r="A9715" s="102" t="s">
        <v>3444</v>
      </c>
      <c r="B9715" s="102" t="s">
        <v>783</v>
      </c>
      <c r="C9715" s="102" t="s">
        <v>784</v>
      </c>
      <c r="D9715" s="191">
        <v>45724.0</v>
      </c>
      <c r="E9715" s="102" t="s">
        <v>50</v>
      </c>
      <c r="F9715" s="102" t="s">
        <v>50</v>
      </c>
    </row>
    <row r="9716" hidden="1">
      <c r="A9716" s="102" t="s">
        <v>3444</v>
      </c>
      <c r="B9716" s="102" t="s">
        <v>665</v>
      </c>
      <c r="C9716" s="102" t="s">
        <v>666</v>
      </c>
      <c r="D9716" s="191">
        <v>45724.0</v>
      </c>
      <c r="E9716" s="102" t="s">
        <v>50</v>
      </c>
      <c r="F9716" s="102" t="s">
        <v>50</v>
      </c>
    </row>
    <row r="9717" hidden="1">
      <c r="A9717" s="102" t="s">
        <v>3444</v>
      </c>
      <c r="B9717" s="102" t="s">
        <v>171</v>
      </c>
      <c r="C9717" s="102" t="s">
        <v>172</v>
      </c>
      <c r="D9717" s="191">
        <v>45724.0</v>
      </c>
      <c r="E9717" s="102" t="s">
        <v>50</v>
      </c>
      <c r="F9717" s="102" t="s">
        <v>50</v>
      </c>
    </row>
    <row r="9718" hidden="1">
      <c r="A9718" s="102" t="s">
        <v>3444</v>
      </c>
      <c r="B9718" s="102" t="s">
        <v>111</v>
      </c>
      <c r="C9718" s="102" t="s">
        <v>112</v>
      </c>
      <c r="D9718" s="191">
        <v>45724.0</v>
      </c>
      <c r="E9718" s="102" t="s">
        <v>114</v>
      </c>
      <c r="F9718" s="102" t="s">
        <v>50</v>
      </c>
    </row>
    <row r="9719" hidden="1">
      <c r="A9719" s="102" t="s">
        <v>3373</v>
      </c>
      <c r="B9719" s="102" t="s">
        <v>1114</v>
      </c>
      <c r="C9719" s="102" t="s">
        <v>1115</v>
      </c>
      <c r="D9719" s="191">
        <v>45724.0</v>
      </c>
      <c r="E9719" s="102" t="s">
        <v>225</v>
      </c>
      <c r="F9719" s="102" t="s">
        <v>225</v>
      </c>
    </row>
    <row r="9720" hidden="1">
      <c r="A9720" s="102" t="s">
        <v>3373</v>
      </c>
      <c r="B9720" s="102" t="s">
        <v>1000</v>
      </c>
      <c r="C9720" s="102" t="s">
        <v>1001</v>
      </c>
      <c r="D9720" s="191">
        <v>45724.0</v>
      </c>
      <c r="E9720" s="102" t="s">
        <v>225</v>
      </c>
      <c r="F9720" s="102" t="s">
        <v>225</v>
      </c>
    </row>
    <row r="9721" hidden="1">
      <c r="A9721" s="102" t="s">
        <v>3373</v>
      </c>
      <c r="B9721" s="102" t="s">
        <v>929</v>
      </c>
      <c r="C9721" s="102" t="s">
        <v>930</v>
      </c>
      <c r="D9721" s="191">
        <v>45724.0</v>
      </c>
      <c r="E9721" s="102" t="s">
        <v>225</v>
      </c>
      <c r="F9721" s="102" t="s">
        <v>225</v>
      </c>
    </row>
    <row r="9722" hidden="1">
      <c r="A9722" s="102" t="s">
        <v>3373</v>
      </c>
      <c r="B9722" s="102" t="s">
        <v>906</v>
      </c>
      <c r="C9722" s="102" t="s">
        <v>907</v>
      </c>
      <c r="D9722" s="191">
        <v>45724.0</v>
      </c>
      <c r="E9722" s="102" t="s">
        <v>225</v>
      </c>
      <c r="F9722" s="102" t="s">
        <v>225</v>
      </c>
    </row>
    <row r="9723" hidden="1">
      <c r="A9723" s="102" t="s">
        <v>3373</v>
      </c>
      <c r="B9723" s="102" t="s">
        <v>870</v>
      </c>
      <c r="C9723" s="102" t="s">
        <v>871</v>
      </c>
      <c r="D9723" s="191">
        <v>45724.0</v>
      </c>
      <c r="E9723" s="102" t="s">
        <v>225</v>
      </c>
      <c r="F9723" s="102" t="s">
        <v>225</v>
      </c>
    </row>
    <row r="9724" hidden="1">
      <c r="A9724" s="102" t="s">
        <v>3373</v>
      </c>
      <c r="B9724" s="102" t="s">
        <v>808</v>
      </c>
      <c r="C9724" s="102" t="s">
        <v>809</v>
      </c>
      <c r="D9724" s="191">
        <v>45724.0</v>
      </c>
      <c r="E9724" s="102" t="s">
        <v>225</v>
      </c>
      <c r="F9724" s="102" t="s">
        <v>225</v>
      </c>
    </row>
    <row r="9725" hidden="1">
      <c r="A9725" s="102" t="s">
        <v>3373</v>
      </c>
      <c r="B9725" s="102" t="s">
        <v>376</v>
      </c>
      <c r="C9725" s="102" t="s">
        <v>377</v>
      </c>
      <c r="D9725" s="191">
        <v>45724.0</v>
      </c>
      <c r="E9725" s="102" t="s">
        <v>225</v>
      </c>
      <c r="F9725" s="102" t="s">
        <v>225</v>
      </c>
    </row>
    <row r="9726" hidden="1">
      <c r="A9726" s="102" t="s">
        <v>3373</v>
      </c>
      <c r="B9726" s="102" t="s">
        <v>373</v>
      </c>
      <c r="C9726" s="102" t="s">
        <v>374</v>
      </c>
      <c r="D9726" s="191">
        <v>45724.0</v>
      </c>
      <c r="E9726" s="102" t="s">
        <v>225</v>
      </c>
      <c r="F9726" s="102" t="s">
        <v>225</v>
      </c>
    </row>
    <row r="9727" hidden="1">
      <c r="A9727" s="102" t="s">
        <v>3373</v>
      </c>
      <c r="B9727" s="102" t="s">
        <v>369</v>
      </c>
      <c r="C9727" s="102" t="s">
        <v>39</v>
      </c>
      <c r="D9727" s="191">
        <v>45724.0</v>
      </c>
      <c r="E9727" s="102" t="s">
        <v>225</v>
      </c>
      <c r="F9727" s="102" t="s">
        <v>225</v>
      </c>
    </row>
    <row r="9728" hidden="1">
      <c r="A9728" s="102" t="s">
        <v>3373</v>
      </c>
      <c r="B9728" s="102" t="s">
        <v>361</v>
      </c>
      <c r="C9728" s="102" t="s">
        <v>362</v>
      </c>
      <c r="D9728" s="191">
        <v>45724.0</v>
      </c>
      <c r="E9728" s="102" t="s">
        <v>225</v>
      </c>
      <c r="F9728" s="102" t="s">
        <v>225</v>
      </c>
    </row>
    <row r="9729" hidden="1">
      <c r="A9729" s="102" t="s">
        <v>3373</v>
      </c>
      <c r="B9729" s="102" t="s">
        <v>338</v>
      </c>
      <c r="C9729" s="102" t="s">
        <v>339</v>
      </c>
      <c r="D9729" s="191">
        <v>45724.0</v>
      </c>
      <c r="E9729" s="102" t="s">
        <v>225</v>
      </c>
      <c r="F9729" s="102" t="s">
        <v>225</v>
      </c>
    </row>
    <row r="9730" hidden="1">
      <c r="A9730" s="102" t="s">
        <v>3373</v>
      </c>
      <c r="B9730" s="102" t="s">
        <v>333</v>
      </c>
      <c r="C9730" s="102" t="s">
        <v>268</v>
      </c>
      <c r="D9730" s="191">
        <v>45724.0</v>
      </c>
      <c r="E9730" s="102" t="s">
        <v>225</v>
      </c>
      <c r="F9730" s="102" t="s">
        <v>225</v>
      </c>
    </row>
    <row r="9731" hidden="1">
      <c r="A9731" s="102" t="s">
        <v>3373</v>
      </c>
      <c r="B9731" s="102" t="s">
        <v>246</v>
      </c>
      <c r="C9731" s="102" t="s">
        <v>130</v>
      </c>
      <c r="D9731" s="191">
        <v>45724.0</v>
      </c>
      <c r="E9731" s="102" t="s">
        <v>225</v>
      </c>
      <c r="F9731" s="102" t="s">
        <v>225</v>
      </c>
    </row>
    <row r="9732" hidden="1">
      <c r="A9732" s="102" t="s">
        <v>3373</v>
      </c>
      <c r="B9732" s="102" t="s">
        <v>240</v>
      </c>
      <c r="C9732" s="102" t="s">
        <v>241</v>
      </c>
      <c r="D9732" s="191">
        <v>45724.0</v>
      </c>
      <c r="E9732" s="102" t="s">
        <v>225</v>
      </c>
      <c r="F9732" s="102" t="s">
        <v>225</v>
      </c>
    </row>
    <row r="9733" hidden="1">
      <c r="A9733" s="102" t="s">
        <v>3373</v>
      </c>
      <c r="B9733" s="102" t="s">
        <v>227</v>
      </c>
      <c r="C9733" s="102" t="s">
        <v>228</v>
      </c>
      <c r="D9733" s="191">
        <v>45724.0</v>
      </c>
      <c r="E9733" s="102" t="s">
        <v>225</v>
      </c>
      <c r="F9733" s="102" t="s">
        <v>225</v>
      </c>
    </row>
    <row r="9734" hidden="1">
      <c r="A9734" s="102" t="s">
        <v>3383</v>
      </c>
      <c r="B9734" s="102" t="s">
        <v>1129</v>
      </c>
      <c r="C9734" s="102" t="s">
        <v>1130</v>
      </c>
      <c r="D9734" s="191">
        <v>45724.0</v>
      </c>
      <c r="E9734" s="102" t="s">
        <v>232</v>
      </c>
      <c r="F9734" s="102" t="s">
        <v>232</v>
      </c>
    </row>
    <row r="9735" hidden="1">
      <c r="A9735" s="102" t="s">
        <v>3383</v>
      </c>
      <c r="B9735" s="102" t="s">
        <v>1111</v>
      </c>
      <c r="C9735" s="102" t="s">
        <v>1112</v>
      </c>
      <c r="D9735" s="191">
        <v>45724.0</v>
      </c>
      <c r="E9735" s="102" t="s">
        <v>232</v>
      </c>
      <c r="F9735" s="102" t="s">
        <v>232</v>
      </c>
    </row>
    <row r="9736" hidden="1">
      <c r="A9736" s="102" t="s">
        <v>3383</v>
      </c>
      <c r="B9736" s="102" t="s">
        <v>1056</v>
      </c>
      <c r="C9736" s="102" t="s">
        <v>1057</v>
      </c>
      <c r="D9736" s="191">
        <v>45724.0</v>
      </c>
      <c r="E9736" s="102" t="s">
        <v>232</v>
      </c>
      <c r="F9736" s="102" t="s">
        <v>232</v>
      </c>
    </row>
    <row r="9737" hidden="1">
      <c r="A9737" s="102" t="s">
        <v>3383</v>
      </c>
      <c r="B9737" s="102" t="s">
        <v>1037</v>
      </c>
      <c r="C9737" s="102" t="s">
        <v>1038</v>
      </c>
      <c r="D9737" s="191">
        <v>45724.0</v>
      </c>
      <c r="E9737" s="102" t="s">
        <v>232</v>
      </c>
      <c r="F9737" s="102" t="s">
        <v>232</v>
      </c>
    </row>
    <row r="9738" hidden="1">
      <c r="A9738" s="102" t="s">
        <v>3383</v>
      </c>
      <c r="B9738" s="102" t="s">
        <v>913</v>
      </c>
      <c r="C9738" s="102" t="s">
        <v>914</v>
      </c>
      <c r="D9738" s="191">
        <v>45724.0</v>
      </c>
      <c r="E9738" s="102" t="s">
        <v>232</v>
      </c>
      <c r="F9738" s="102" t="s">
        <v>232</v>
      </c>
    </row>
    <row r="9739" hidden="1">
      <c r="A9739" s="102" t="s">
        <v>3383</v>
      </c>
      <c r="B9739" s="102" t="s">
        <v>730</v>
      </c>
      <c r="C9739" s="102" t="s">
        <v>731</v>
      </c>
      <c r="D9739" s="191">
        <v>45724.0</v>
      </c>
      <c r="E9739" s="102" t="s">
        <v>306</v>
      </c>
      <c r="F9739" s="102" t="s">
        <v>232</v>
      </c>
    </row>
    <row r="9740" hidden="1">
      <c r="A9740" s="102" t="s">
        <v>3383</v>
      </c>
      <c r="B9740" s="102" t="s">
        <v>408</v>
      </c>
      <c r="C9740" s="102" t="s">
        <v>409</v>
      </c>
      <c r="D9740" s="172">
        <v>45724.0</v>
      </c>
      <c r="E9740" s="102" t="s">
        <v>306</v>
      </c>
      <c r="F9740" s="102" t="s">
        <v>232</v>
      </c>
    </row>
    <row r="9741" hidden="1">
      <c r="A9741" s="102" t="s">
        <v>3383</v>
      </c>
      <c r="B9741" s="102" t="s">
        <v>323</v>
      </c>
      <c r="C9741" s="102" t="s">
        <v>324</v>
      </c>
      <c r="D9741" s="191">
        <v>45724.0</v>
      </c>
      <c r="E9741" s="102" t="s">
        <v>232</v>
      </c>
      <c r="F9741" s="102" t="s">
        <v>232</v>
      </c>
    </row>
    <row r="9742" hidden="1">
      <c r="A9742" s="102" t="s">
        <v>3383</v>
      </c>
      <c r="B9742" s="102" t="s">
        <v>315</v>
      </c>
      <c r="C9742" s="102" t="s">
        <v>316</v>
      </c>
      <c r="D9742" s="191">
        <v>45724.0</v>
      </c>
      <c r="E9742" s="102" t="s">
        <v>232</v>
      </c>
      <c r="F9742" s="102" t="s">
        <v>232</v>
      </c>
    </row>
    <row r="9743" hidden="1">
      <c r="A9743" s="102" t="s">
        <v>3383</v>
      </c>
      <c r="B9743" s="102" t="s">
        <v>304</v>
      </c>
      <c r="C9743" s="102" t="s">
        <v>305</v>
      </c>
      <c r="D9743" s="191">
        <v>45724.0</v>
      </c>
      <c r="E9743" s="102" t="s">
        <v>306</v>
      </c>
      <c r="F9743" s="102" t="s">
        <v>232</v>
      </c>
    </row>
    <row r="9744" hidden="1">
      <c r="A9744" s="102" t="s">
        <v>3383</v>
      </c>
      <c r="B9744" s="102" t="s">
        <v>298</v>
      </c>
      <c r="C9744" s="102" t="s">
        <v>299</v>
      </c>
      <c r="D9744" s="191">
        <v>45724.0</v>
      </c>
      <c r="E9744" s="102" t="s">
        <v>232</v>
      </c>
      <c r="F9744" s="102" t="s">
        <v>232</v>
      </c>
    </row>
    <row r="9745" hidden="1">
      <c r="A9745" s="102" t="s">
        <v>3383</v>
      </c>
      <c r="B9745" s="102" t="s">
        <v>264</v>
      </c>
      <c r="C9745" s="102" t="s">
        <v>265</v>
      </c>
      <c r="D9745" s="191">
        <v>45724.0</v>
      </c>
      <c r="E9745" s="102" t="s">
        <v>232</v>
      </c>
      <c r="F9745" s="102" t="s">
        <v>232</v>
      </c>
    </row>
    <row r="9746" hidden="1">
      <c r="A9746" s="102" t="s">
        <v>3383</v>
      </c>
      <c r="B9746" s="102" t="s">
        <v>252</v>
      </c>
      <c r="C9746" s="102" t="s">
        <v>253</v>
      </c>
      <c r="D9746" s="191">
        <v>45724.0</v>
      </c>
      <c r="E9746" s="102" t="s">
        <v>232</v>
      </c>
      <c r="F9746" s="102" t="s">
        <v>232</v>
      </c>
    </row>
    <row r="9747" hidden="1">
      <c r="A9747" s="102" t="s">
        <v>3333</v>
      </c>
      <c r="B9747" s="102" t="s">
        <v>1117</v>
      </c>
      <c r="C9747" s="102" t="s">
        <v>1118</v>
      </c>
      <c r="D9747" s="191">
        <v>45724.0</v>
      </c>
      <c r="E9747" s="102" t="s">
        <v>472</v>
      </c>
      <c r="F9747" s="102" t="s">
        <v>472</v>
      </c>
    </row>
    <row r="9748" hidden="1">
      <c r="A9748" s="102" t="s">
        <v>3333</v>
      </c>
      <c r="B9748" s="102" t="s">
        <v>1100</v>
      </c>
      <c r="C9748" s="102" t="s">
        <v>1101</v>
      </c>
      <c r="D9748" s="191">
        <v>45724.0</v>
      </c>
      <c r="E9748" s="102" t="s">
        <v>472</v>
      </c>
      <c r="F9748" s="102" t="s">
        <v>472</v>
      </c>
    </row>
    <row r="9749" hidden="1">
      <c r="A9749" s="102" t="s">
        <v>3333</v>
      </c>
      <c r="B9749" s="102" t="s">
        <v>1058</v>
      </c>
      <c r="C9749" s="102" t="s">
        <v>1059</v>
      </c>
      <c r="D9749" s="191">
        <v>45724.0</v>
      </c>
      <c r="E9749" s="102" t="s">
        <v>472</v>
      </c>
      <c r="F9749" s="102" t="s">
        <v>472</v>
      </c>
    </row>
    <row r="9750" hidden="1">
      <c r="A9750" s="102" t="s">
        <v>3333</v>
      </c>
      <c r="B9750" s="102" t="s">
        <v>1022</v>
      </c>
      <c r="C9750" s="102" t="s">
        <v>1023</v>
      </c>
      <c r="D9750" s="191">
        <v>45724.0</v>
      </c>
      <c r="E9750" s="102" t="s">
        <v>293</v>
      </c>
      <c r="F9750" s="102" t="s">
        <v>472</v>
      </c>
    </row>
    <row r="9751" hidden="1">
      <c r="A9751" s="102" t="s">
        <v>3333</v>
      </c>
      <c r="B9751" s="102" t="s">
        <v>884</v>
      </c>
      <c r="C9751" s="102" t="s">
        <v>885</v>
      </c>
      <c r="D9751" s="191">
        <v>45724.0</v>
      </c>
      <c r="E9751" s="102" t="s">
        <v>472</v>
      </c>
      <c r="F9751" s="102" t="s">
        <v>472</v>
      </c>
    </row>
    <row r="9752" hidden="1">
      <c r="A9752" s="102" t="s">
        <v>3333</v>
      </c>
      <c r="B9752" s="102" t="s">
        <v>707</v>
      </c>
      <c r="C9752" s="102" t="s">
        <v>708</v>
      </c>
      <c r="D9752" s="191">
        <v>45724.0</v>
      </c>
      <c r="E9752" s="102" t="s">
        <v>472</v>
      </c>
      <c r="F9752" s="102" t="s">
        <v>472</v>
      </c>
    </row>
    <row r="9753" hidden="1">
      <c r="A9753" s="102" t="s">
        <v>3333</v>
      </c>
      <c r="B9753" s="102" t="s">
        <v>687</v>
      </c>
      <c r="C9753" s="102" t="s">
        <v>688</v>
      </c>
      <c r="D9753" s="191">
        <v>45724.0</v>
      </c>
      <c r="E9753" s="102" t="s">
        <v>472</v>
      </c>
      <c r="F9753" s="102" t="s">
        <v>472</v>
      </c>
    </row>
    <row r="9754" hidden="1">
      <c r="A9754" s="102" t="s">
        <v>3333</v>
      </c>
      <c r="B9754" s="102" t="s">
        <v>561</v>
      </c>
      <c r="C9754" s="102" t="s">
        <v>562</v>
      </c>
      <c r="D9754" s="191">
        <v>45724.0</v>
      </c>
      <c r="E9754" s="102" t="s">
        <v>472</v>
      </c>
      <c r="F9754" s="102" t="s">
        <v>472</v>
      </c>
    </row>
    <row r="9755" hidden="1">
      <c r="A9755" s="102" t="s">
        <v>3333</v>
      </c>
      <c r="B9755" s="102" t="s">
        <v>514</v>
      </c>
      <c r="C9755" s="102" t="s">
        <v>515</v>
      </c>
      <c r="D9755" s="191">
        <v>45724.0</v>
      </c>
      <c r="E9755" s="102" t="s">
        <v>472</v>
      </c>
      <c r="F9755" s="102" t="s">
        <v>472</v>
      </c>
    </row>
    <row r="9756" hidden="1">
      <c r="A9756" s="102" t="s">
        <v>3333</v>
      </c>
      <c r="B9756" s="102" t="s">
        <v>508</v>
      </c>
      <c r="C9756" s="102" t="s">
        <v>509</v>
      </c>
      <c r="D9756" s="191">
        <v>45724.0</v>
      </c>
      <c r="E9756" s="102" t="s">
        <v>472</v>
      </c>
      <c r="F9756" s="102" t="s">
        <v>472</v>
      </c>
    </row>
    <row r="9757" hidden="1">
      <c r="A9757" s="102" t="s">
        <v>3333</v>
      </c>
      <c r="B9757" s="102" t="s">
        <v>504</v>
      </c>
      <c r="C9757" s="102" t="s">
        <v>505</v>
      </c>
      <c r="D9757" s="191">
        <v>45724.0</v>
      </c>
      <c r="E9757" s="102" t="s">
        <v>472</v>
      </c>
      <c r="F9757" s="102" t="s">
        <v>472</v>
      </c>
    </row>
    <row r="9758" hidden="1">
      <c r="A9758" s="102" t="s">
        <v>3333</v>
      </c>
      <c r="B9758" s="102" t="s">
        <v>496</v>
      </c>
      <c r="C9758" s="102" t="s">
        <v>497</v>
      </c>
      <c r="D9758" s="191">
        <v>45724.0</v>
      </c>
      <c r="E9758" s="102" t="s">
        <v>472</v>
      </c>
      <c r="F9758" s="102" t="s">
        <v>472</v>
      </c>
    </row>
    <row r="9759" hidden="1">
      <c r="A9759" s="102" t="s">
        <v>3333</v>
      </c>
      <c r="B9759" s="102" t="s">
        <v>490</v>
      </c>
      <c r="C9759" s="102" t="s">
        <v>491</v>
      </c>
      <c r="D9759" s="191">
        <v>45724.0</v>
      </c>
      <c r="E9759" s="102" t="s">
        <v>472</v>
      </c>
      <c r="F9759" s="102" t="s">
        <v>472</v>
      </c>
    </row>
    <row r="9760" hidden="1">
      <c r="A9760" s="102" t="s">
        <v>3361</v>
      </c>
      <c r="B9760" s="102" t="s">
        <v>1039</v>
      </c>
      <c r="C9760" s="102" t="s">
        <v>1040</v>
      </c>
      <c r="D9760" s="191">
        <v>45755.0</v>
      </c>
      <c r="E9760" s="102" t="s">
        <v>141</v>
      </c>
      <c r="F9760" s="102" t="s">
        <v>141</v>
      </c>
    </row>
    <row r="9761" hidden="1">
      <c r="A9761" s="102" t="s">
        <v>3361</v>
      </c>
      <c r="B9761" s="102" t="s">
        <v>984</v>
      </c>
      <c r="C9761" s="102" t="s">
        <v>985</v>
      </c>
      <c r="D9761" s="191">
        <v>45755.0</v>
      </c>
      <c r="E9761" s="102" t="s">
        <v>141</v>
      </c>
      <c r="F9761" s="102" t="s">
        <v>141</v>
      </c>
    </row>
    <row r="9762" hidden="1">
      <c r="A9762" s="102" t="s">
        <v>3361</v>
      </c>
      <c r="B9762" s="102" t="s">
        <v>768</v>
      </c>
      <c r="C9762" s="102" t="s">
        <v>769</v>
      </c>
      <c r="D9762" s="191">
        <v>45755.0</v>
      </c>
      <c r="E9762" s="102" t="s">
        <v>141</v>
      </c>
      <c r="F9762" s="102" t="s">
        <v>141</v>
      </c>
    </row>
    <row r="9763" hidden="1">
      <c r="A9763" s="102" t="s">
        <v>3361</v>
      </c>
      <c r="B9763" s="102" t="s">
        <v>719</v>
      </c>
      <c r="C9763" s="102" t="s">
        <v>720</v>
      </c>
      <c r="D9763" s="191">
        <v>45755.0</v>
      </c>
      <c r="E9763" s="102" t="s">
        <v>141</v>
      </c>
      <c r="F9763" s="102" t="s">
        <v>141</v>
      </c>
    </row>
    <row r="9764" hidden="1">
      <c r="A9764" s="102" t="s">
        <v>3361</v>
      </c>
      <c r="B9764" s="102" t="s">
        <v>160</v>
      </c>
      <c r="C9764" s="102" t="s">
        <v>161</v>
      </c>
      <c r="D9764" s="191">
        <v>45755.0</v>
      </c>
      <c r="E9764" s="102" t="s">
        <v>141</v>
      </c>
      <c r="F9764" s="102" t="s">
        <v>141</v>
      </c>
    </row>
    <row r="9765" hidden="1">
      <c r="A9765" s="102" t="s">
        <v>3361</v>
      </c>
      <c r="B9765" s="102" t="s">
        <v>147</v>
      </c>
      <c r="C9765" s="102" t="s">
        <v>148</v>
      </c>
      <c r="D9765" s="191">
        <v>45755.0</v>
      </c>
      <c r="E9765" s="102" t="s">
        <v>141</v>
      </c>
      <c r="F9765" s="102" t="s">
        <v>141</v>
      </c>
    </row>
    <row r="9766" hidden="1">
      <c r="A9766" s="102" t="s">
        <v>3462</v>
      </c>
      <c r="B9766" s="102" t="s">
        <v>987</v>
      </c>
      <c r="C9766" s="102" t="s">
        <v>988</v>
      </c>
      <c r="D9766" s="191">
        <v>45755.0</v>
      </c>
      <c r="E9766" s="102" t="s">
        <v>27</v>
      </c>
      <c r="F9766" s="102" t="s">
        <v>27</v>
      </c>
    </row>
    <row r="9767" hidden="1">
      <c r="A9767" s="102" t="s">
        <v>3462</v>
      </c>
      <c r="B9767" s="102" t="s">
        <v>946</v>
      </c>
      <c r="C9767" s="102" t="s">
        <v>947</v>
      </c>
      <c r="D9767" s="191">
        <v>45755.0</v>
      </c>
      <c r="E9767" s="102" t="s">
        <v>27</v>
      </c>
      <c r="F9767" s="102" t="s">
        <v>27</v>
      </c>
    </row>
    <row r="9768" hidden="1">
      <c r="A9768" s="102" t="s">
        <v>3462</v>
      </c>
      <c r="B9768" s="102" t="s">
        <v>943</v>
      </c>
      <c r="C9768" s="102" t="s">
        <v>944</v>
      </c>
      <c r="D9768" s="191">
        <v>45755.0</v>
      </c>
      <c r="E9768" s="102" t="s">
        <v>27</v>
      </c>
      <c r="F9768" s="102" t="s">
        <v>27</v>
      </c>
    </row>
    <row r="9769" hidden="1">
      <c r="A9769" s="102" t="s">
        <v>3462</v>
      </c>
      <c r="B9769" s="102" t="s">
        <v>79</v>
      </c>
      <c r="C9769" s="102" t="s">
        <v>80</v>
      </c>
      <c r="D9769" s="191">
        <v>45755.0</v>
      </c>
      <c r="E9769" s="102" t="s">
        <v>27</v>
      </c>
      <c r="F9769" s="102" t="s">
        <v>27</v>
      </c>
    </row>
    <row r="9770" hidden="1">
      <c r="A9770" s="102" t="s">
        <v>3462</v>
      </c>
      <c r="B9770" s="102" t="s">
        <v>69</v>
      </c>
      <c r="C9770" s="102" t="s">
        <v>70</v>
      </c>
      <c r="D9770" s="172">
        <v>45755.0</v>
      </c>
      <c r="E9770" s="102" t="s">
        <v>27</v>
      </c>
      <c r="F9770" s="102" t="s">
        <v>27</v>
      </c>
    </row>
    <row r="9771" hidden="1">
      <c r="A9771" s="102" t="s">
        <v>3462</v>
      </c>
      <c r="B9771" s="102" t="s">
        <v>53</v>
      </c>
      <c r="C9771" s="102" t="s">
        <v>54</v>
      </c>
      <c r="D9771" s="191">
        <v>45755.0</v>
      </c>
      <c r="E9771" s="102" t="s">
        <v>27</v>
      </c>
      <c r="F9771" s="102" t="s">
        <v>27</v>
      </c>
    </row>
    <row r="9772" hidden="1">
      <c r="A9772" s="102" t="s">
        <v>3462</v>
      </c>
      <c r="B9772" s="102" t="s">
        <v>43</v>
      </c>
      <c r="C9772" s="102" t="s">
        <v>44</v>
      </c>
      <c r="D9772" s="191">
        <v>45755.0</v>
      </c>
      <c r="E9772" s="102" t="s">
        <v>27</v>
      </c>
      <c r="F9772" s="102" t="s">
        <v>27</v>
      </c>
    </row>
    <row r="9773" hidden="1">
      <c r="A9773" s="102" t="s">
        <v>3462</v>
      </c>
      <c r="B9773" s="102" t="s">
        <v>23</v>
      </c>
      <c r="C9773" s="102" t="s">
        <v>25</v>
      </c>
      <c r="D9773" s="191">
        <v>45755.0</v>
      </c>
      <c r="E9773" s="102" t="s">
        <v>27</v>
      </c>
      <c r="F9773" s="102" t="s">
        <v>27</v>
      </c>
    </row>
    <row r="9774" hidden="1">
      <c r="A9774" s="102" t="s">
        <v>3466</v>
      </c>
      <c r="B9774" s="102" t="s">
        <v>906</v>
      </c>
      <c r="C9774" s="102" t="s">
        <v>907</v>
      </c>
      <c r="D9774" s="191">
        <v>45755.0</v>
      </c>
      <c r="E9774" s="102" t="s">
        <v>225</v>
      </c>
      <c r="F9774" s="102" t="s">
        <v>225</v>
      </c>
    </row>
    <row r="9775" hidden="1">
      <c r="A9775" s="102" t="s">
        <v>3466</v>
      </c>
      <c r="B9775" s="102" t="s">
        <v>373</v>
      </c>
      <c r="C9775" s="102" t="s">
        <v>374</v>
      </c>
      <c r="D9775" s="191">
        <v>45755.0</v>
      </c>
      <c r="E9775" s="102" t="s">
        <v>225</v>
      </c>
      <c r="F9775" s="102" t="s">
        <v>225</v>
      </c>
    </row>
    <row r="9776" hidden="1">
      <c r="A9776" s="102" t="s">
        <v>3466</v>
      </c>
      <c r="B9776" s="102" t="s">
        <v>338</v>
      </c>
      <c r="C9776" s="102" t="s">
        <v>339</v>
      </c>
      <c r="D9776" s="191">
        <v>45755.0</v>
      </c>
      <c r="E9776" s="102" t="s">
        <v>225</v>
      </c>
      <c r="F9776" s="102" t="s">
        <v>225</v>
      </c>
    </row>
    <row r="9777" hidden="1">
      <c r="A9777" s="102" t="s">
        <v>3466</v>
      </c>
      <c r="B9777" s="102" t="s">
        <v>246</v>
      </c>
      <c r="C9777" s="102" t="s">
        <v>130</v>
      </c>
      <c r="D9777" s="191">
        <v>45755.0</v>
      </c>
      <c r="E9777" s="102" t="s">
        <v>225</v>
      </c>
      <c r="F9777" s="102" t="s">
        <v>225</v>
      </c>
    </row>
    <row r="9778" hidden="1">
      <c r="A9778" s="102" t="s">
        <v>3466</v>
      </c>
      <c r="B9778" s="102" t="s">
        <v>243</v>
      </c>
      <c r="C9778" s="102" t="s">
        <v>244</v>
      </c>
      <c r="D9778" s="191">
        <v>45755.0</v>
      </c>
      <c r="E9778" s="102" t="s">
        <v>225</v>
      </c>
      <c r="F9778" s="102" t="s">
        <v>225</v>
      </c>
    </row>
    <row r="9779" hidden="1">
      <c r="A9779" s="102" t="s">
        <v>3466</v>
      </c>
      <c r="B9779" s="102" t="s">
        <v>240</v>
      </c>
      <c r="C9779" s="102" t="s">
        <v>241</v>
      </c>
      <c r="D9779" s="191">
        <v>45755.0</v>
      </c>
      <c r="E9779" s="102" t="s">
        <v>225</v>
      </c>
      <c r="F9779" s="102" t="s">
        <v>225</v>
      </c>
    </row>
    <row r="9780" hidden="1">
      <c r="A9780" s="102" t="s">
        <v>3372</v>
      </c>
      <c r="B9780" s="102" t="s">
        <v>1125</v>
      </c>
      <c r="C9780" s="102" t="s">
        <v>1126</v>
      </c>
      <c r="D9780" s="191">
        <v>45696.0</v>
      </c>
      <c r="E9780" s="102" t="s">
        <v>225</v>
      </c>
      <c r="F9780" s="102" t="s">
        <v>225</v>
      </c>
    </row>
    <row r="9781" hidden="1">
      <c r="A9781" s="102" t="s">
        <v>3372</v>
      </c>
      <c r="B9781" s="102" t="s">
        <v>1114</v>
      </c>
      <c r="C9781" s="102" t="s">
        <v>1115</v>
      </c>
      <c r="D9781" s="191">
        <v>45696.0</v>
      </c>
      <c r="E9781" s="102" t="s">
        <v>225</v>
      </c>
      <c r="F9781" s="102" t="s">
        <v>225</v>
      </c>
    </row>
    <row r="9782" hidden="1">
      <c r="A9782" s="102" t="s">
        <v>3372</v>
      </c>
      <c r="B9782" s="102" t="s">
        <v>1000</v>
      </c>
      <c r="C9782" s="102" t="s">
        <v>1001</v>
      </c>
      <c r="D9782" s="191">
        <v>45696.0</v>
      </c>
      <c r="E9782" s="102" t="s">
        <v>225</v>
      </c>
      <c r="F9782" s="102" t="s">
        <v>225</v>
      </c>
    </row>
    <row r="9783" hidden="1">
      <c r="A9783" s="102" t="s">
        <v>3372</v>
      </c>
      <c r="B9783" s="102" t="s">
        <v>929</v>
      </c>
      <c r="C9783" s="102" t="s">
        <v>930</v>
      </c>
      <c r="D9783" s="191">
        <v>45696.0</v>
      </c>
      <c r="E9783" s="102" t="s">
        <v>225</v>
      </c>
      <c r="F9783" s="102" t="s">
        <v>225</v>
      </c>
    </row>
    <row r="9784" hidden="1">
      <c r="A9784" s="102" t="s">
        <v>3372</v>
      </c>
      <c r="B9784" s="102" t="s">
        <v>906</v>
      </c>
      <c r="C9784" s="102" t="s">
        <v>907</v>
      </c>
      <c r="D9784" s="191">
        <v>45696.0</v>
      </c>
      <c r="E9784" s="102" t="s">
        <v>225</v>
      </c>
      <c r="F9784" s="102" t="s">
        <v>225</v>
      </c>
    </row>
    <row r="9785" hidden="1">
      <c r="A9785" s="102" t="s">
        <v>3372</v>
      </c>
      <c r="B9785" s="102" t="s">
        <v>870</v>
      </c>
      <c r="C9785" s="102" t="s">
        <v>871</v>
      </c>
      <c r="D9785" s="191">
        <v>45696.0</v>
      </c>
      <c r="E9785" s="102" t="s">
        <v>225</v>
      </c>
      <c r="F9785" s="102" t="s">
        <v>225</v>
      </c>
    </row>
    <row r="9786" hidden="1">
      <c r="A9786" s="102" t="s">
        <v>3372</v>
      </c>
      <c r="B9786" s="102" t="s">
        <v>808</v>
      </c>
      <c r="C9786" s="102" t="s">
        <v>809</v>
      </c>
      <c r="D9786" s="191">
        <v>45696.0</v>
      </c>
      <c r="E9786" s="102" t="s">
        <v>225</v>
      </c>
      <c r="F9786" s="102" t="s">
        <v>225</v>
      </c>
    </row>
    <row r="9787" hidden="1">
      <c r="A9787" s="102" t="s">
        <v>3372</v>
      </c>
      <c r="B9787" s="102" t="s">
        <v>376</v>
      </c>
      <c r="C9787" s="102" t="s">
        <v>377</v>
      </c>
      <c r="D9787" s="191">
        <v>45696.0</v>
      </c>
      <c r="E9787" s="102" t="s">
        <v>225</v>
      </c>
      <c r="F9787" s="102" t="s">
        <v>225</v>
      </c>
    </row>
    <row r="9788" hidden="1">
      <c r="A9788" s="102" t="s">
        <v>3372</v>
      </c>
      <c r="B9788" s="102" t="s">
        <v>373</v>
      </c>
      <c r="C9788" s="102" t="s">
        <v>374</v>
      </c>
      <c r="D9788" s="191">
        <v>45696.0</v>
      </c>
      <c r="E9788" s="102" t="s">
        <v>225</v>
      </c>
      <c r="F9788" s="102" t="s">
        <v>225</v>
      </c>
    </row>
    <row r="9789" hidden="1">
      <c r="A9789" s="102" t="s">
        <v>3372</v>
      </c>
      <c r="B9789" s="102" t="s">
        <v>369</v>
      </c>
      <c r="C9789" s="102" t="s">
        <v>39</v>
      </c>
      <c r="D9789" s="191">
        <v>45696.0</v>
      </c>
      <c r="E9789" s="102" t="s">
        <v>225</v>
      </c>
      <c r="F9789" s="102" t="s">
        <v>225</v>
      </c>
    </row>
    <row r="9790" hidden="1">
      <c r="A9790" s="102" t="s">
        <v>3372</v>
      </c>
      <c r="B9790" s="102" t="s">
        <v>338</v>
      </c>
      <c r="C9790" s="102" t="s">
        <v>339</v>
      </c>
      <c r="D9790" s="191">
        <v>45696.0</v>
      </c>
      <c r="E9790" s="102" t="s">
        <v>225</v>
      </c>
      <c r="F9790" s="102" t="s">
        <v>225</v>
      </c>
    </row>
    <row r="9791" hidden="1">
      <c r="A9791" s="102" t="s">
        <v>3372</v>
      </c>
      <c r="B9791" s="102" t="s">
        <v>333</v>
      </c>
      <c r="C9791" s="102" t="s">
        <v>268</v>
      </c>
      <c r="D9791" s="191">
        <v>45696.0</v>
      </c>
      <c r="E9791" s="102" t="s">
        <v>225</v>
      </c>
      <c r="F9791" s="102" t="s">
        <v>225</v>
      </c>
    </row>
    <row r="9792" hidden="1">
      <c r="A9792" s="102" t="s">
        <v>3372</v>
      </c>
      <c r="B9792" s="102" t="s">
        <v>246</v>
      </c>
      <c r="C9792" s="102" t="s">
        <v>130</v>
      </c>
      <c r="D9792" s="191">
        <v>45696.0</v>
      </c>
      <c r="E9792" s="102" t="s">
        <v>225</v>
      </c>
      <c r="F9792" s="102" t="s">
        <v>225</v>
      </c>
    </row>
    <row r="9793" hidden="1">
      <c r="A9793" s="102" t="s">
        <v>3372</v>
      </c>
      <c r="B9793" s="102" t="s">
        <v>240</v>
      </c>
      <c r="C9793" s="102" t="s">
        <v>241</v>
      </c>
      <c r="D9793" s="191">
        <v>45696.0</v>
      </c>
      <c r="E9793" s="102" t="s">
        <v>225</v>
      </c>
      <c r="F9793" s="102" t="s">
        <v>225</v>
      </c>
    </row>
    <row r="9794" hidden="1">
      <c r="A9794" s="102" t="s">
        <v>3372</v>
      </c>
      <c r="B9794" s="102" t="s">
        <v>227</v>
      </c>
      <c r="C9794" s="102" t="s">
        <v>228</v>
      </c>
      <c r="D9794" s="191">
        <v>45696.0</v>
      </c>
      <c r="E9794" s="102" t="s">
        <v>225</v>
      </c>
      <c r="F9794" s="102" t="s">
        <v>225</v>
      </c>
    </row>
    <row r="9795" hidden="1">
      <c r="A9795" s="102" t="s">
        <v>3348</v>
      </c>
      <c r="B9795" s="102" t="s">
        <v>1137</v>
      </c>
      <c r="C9795" s="102" t="s">
        <v>1138</v>
      </c>
      <c r="D9795" s="191">
        <v>45755.0</v>
      </c>
      <c r="E9795" s="102" t="s">
        <v>293</v>
      </c>
      <c r="F9795" s="102" t="s">
        <v>293</v>
      </c>
    </row>
    <row r="9796" hidden="1">
      <c r="A9796" s="102" t="s">
        <v>3348</v>
      </c>
      <c r="B9796" s="102" t="s">
        <v>1134</v>
      </c>
      <c r="C9796" s="102" t="s">
        <v>1135</v>
      </c>
      <c r="D9796" s="191">
        <v>45755.0</v>
      </c>
      <c r="E9796" s="102" t="s">
        <v>293</v>
      </c>
      <c r="F9796" s="102" t="s">
        <v>293</v>
      </c>
    </row>
    <row r="9797" hidden="1">
      <c r="A9797" s="102" t="s">
        <v>3348</v>
      </c>
      <c r="B9797" s="102" t="s">
        <v>1132</v>
      </c>
      <c r="C9797" s="102" t="s">
        <v>1133</v>
      </c>
      <c r="D9797" s="191">
        <v>45755.0</v>
      </c>
      <c r="E9797" s="102" t="s">
        <v>293</v>
      </c>
      <c r="F9797" s="102" t="s">
        <v>293</v>
      </c>
    </row>
    <row r="9798" hidden="1">
      <c r="A9798" s="102" t="s">
        <v>3348</v>
      </c>
      <c r="B9798" s="102" t="s">
        <v>1079</v>
      </c>
      <c r="C9798" s="102" t="s">
        <v>1080</v>
      </c>
      <c r="D9798" s="191">
        <v>45755.0</v>
      </c>
      <c r="E9798" s="102" t="s">
        <v>293</v>
      </c>
      <c r="F9798" s="102" t="s">
        <v>293</v>
      </c>
    </row>
    <row r="9799" hidden="1">
      <c r="A9799" s="102" t="s">
        <v>3348</v>
      </c>
      <c r="B9799" s="102" t="s">
        <v>1065</v>
      </c>
      <c r="C9799" s="102" t="s">
        <v>1066</v>
      </c>
      <c r="D9799" s="191">
        <v>45755.0</v>
      </c>
      <c r="E9799" s="102" t="s">
        <v>293</v>
      </c>
      <c r="F9799" s="102" t="s">
        <v>293</v>
      </c>
    </row>
    <row r="9800" hidden="1">
      <c r="A9800" s="102" t="s">
        <v>3348</v>
      </c>
      <c r="B9800" s="102" t="s">
        <v>1047</v>
      </c>
      <c r="C9800" s="102" t="s">
        <v>1048</v>
      </c>
      <c r="D9800" s="191">
        <v>45755.0</v>
      </c>
      <c r="E9800" s="102" t="s">
        <v>293</v>
      </c>
      <c r="F9800" s="102" t="s">
        <v>293</v>
      </c>
    </row>
    <row r="9801" hidden="1">
      <c r="A9801" s="102" t="s">
        <v>3348</v>
      </c>
      <c r="B9801" s="102" t="s">
        <v>1034</v>
      </c>
      <c r="C9801" s="102" t="s">
        <v>1035</v>
      </c>
      <c r="D9801" s="191">
        <v>45755.0</v>
      </c>
      <c r="E9801" s="102" t="s">
        <v>293</v>
      </c>
      <c r="F9801" s="102" t="s">
        <v>293</v>
      </c>
    </row>
    <row r="9802" hidden="1">
      <c r="A9802" s="102" t="s">
        <v>3348</v>
      </c>
      <c r="B9802" s="102" t="s">
        <v>1031</v>
      </c>
      <c r="C9802" s="102" t="s">
        <v>1032</v>
      </c>
      <c r="D9802" s="191">
        <v>45755.0</v>
      </c>
      <c r="E9802" s="102" t="s">
        <v>293</v>
      </c>
      <c r="F9802" s="102" t="s">
        <v>293</v>
      </c>
    </row>
    <row r="9803" hidden="1">
      <c r="A9803" s="102" t="s">
        <v>3348</v>
      </c>
      <c r="B9803" s="102" t="s">
        <v>1022</v>
      </c>
      <c r="C9803" s="102" t="s">
        <v>1023</v>
      </c>
      <c r="D9803" s="191">
        <v>45755.0</v>
      </c>
      <c r="E9803" s="102" t="s">
        <v>293</v>
      </c>
      <c r="F9803" s="102" t="s">
        <v>293</v>
      </c>
    </row>
    <row r="9804" hidden="1">
      <c r="A9804" s="102" t="s">
        <v>3348</v>
      </c>
      <c r="B9804" s="102" t="s">
        <v>965</v>
      </c>
      <c r="C9804" s="102" t="s">
        <v>966</v>
      </c>
      <c r="D9804" s="191">
        <v>45755.0</v>
      </c>
      <c r="E9804" s="102" t="s">
        <v>293</v>
      </c>
      <c r="F9804" s="102" t="s">
        <v>293</v>
      </c>
    </row>
    <row r="9805" hidden="1">
      <c r="A9805" s="102" t="s">
        <v>3348</v>
      </c>
      <c r="B9805" s="102" t="s">
        <v>958</v>
      </c>
      <c r="C9805" s="102" t="s">
        <v>959</v>
      </c>
      <c r="D9805" s="191">
        <v>45755.0</v>
      </c>
      <c r="E9805" s="102" t="s">
        <v>293</v>
      </c>
      <c r="F9805" s="102" t="s">
        <v>293</v>
      </c>
    </row>
    <row r="9806" hidden="1">
      <c r="A9806" s="102" t="s">
        <v>3348</v>
      </c>
      <c r="B9806" s="102" t="s">
        <v>955</v>
      </c>
      <c r="C9806" s="102" t="s">
        <v>956</v>
      </c>
      <c r="D9806" s="191">
        <v>45755.0</v>
      </c>
      <c r="E9806" s="102" t="s">
        <v>293</v>
      </c>
      <c r="F9806" s="102" t="s">
        <v>293</v>
      </c>
    </row>
    <row r="9807" hidden="1">
      <c r="A9807" s="102" t="s">
        <v>3402</v>
      </c>
      <c r="B9807" s="102" t="s">
        <v>1120</v>
      </c>
      <c r="C9807" s="102" t="s">
        <v>1121</v>
      </c>
      <c r="D9807" s="191">
        <v>45785.0</v>
      </c>
      <c r="E9807" s="102" t="s">
        <v>306</v>
      </c>
      <c r="F9807" s="102" t="s">
        <v>306</v>
      </c>
    </row>
    <row r="9808" hidden="1">
      <c r="A9808" s="102" t="s">
        <v>3402</v>
      </c>
      <c r="B9808" s="102" t="s">
        <v>849</v>
      </c>
      <c r="C9808" s="102" t="s">
        <v>850</v>
      </c>
      <c r="D9808" s="191">
        <v>45785.0</v>
      </c>
      <c r="E9808" s="102" t="s">
        <v>306</v>
      </c>
      <c r="F9808" s="102" t="s">
        <v>306</v>
      </c>
    </row>
    <row r="9809" hidden="1">
      <c r="A9809" s="102" t="s">
        <v>3402</v>
      </c>
      <c r="B9809" s="102" t="s">
        <v>730</v>
      </c>
      <c r="C9809" s="102" t="s">
        <v>731</v>
      </c>
      <c r="D9809" s="191">
        <v>45785.0</v>
      </c>
      <c r="E9809" s="102" t="s">
        <v>306</v>
      </c>
      <c r="F9809" s="102" t="s">
        <v>306</v>
      </c>
    </row>
    <row r="9810" hidden="1">
      <c r="A9810" s="102" t="s">
        <v>3402</v>
      </c>
      <c r="B9810" s="102" t="s">
        <v>418</v>
      </c>
      <c r="C9810" s="102" t="s">
        <v>419</v>
      </c>
      <c r="D9810" s="191">
        <v>45785.0</v>
      </c>
      <c r="E9810" s="102" t="s">
        <v>306</v>
      </c>
      <c r="F9810" s="102" t="s">
        <v>306</v>
      </c>
    </row>
    <row r="9811" hidden="1">
      <c r="A9811" s="102" t="s">
        <v>3402</v>
      </c>
      <c r="B9811" s="102" t="s">
        <v>415</v>
      </c>
      <c r="C9811" s="102" t="s">
        <v>416</v>
      </c>
      <c r="D9811" s="191">
        <v>45785.0</v>
      </c>
      <c r="E9811" s="102" t="s">
        <v>306</v>
      </c>
      <c r="F9811" s="102" t="s">
        <v>306</v>
      </c>
    </row>
    <row r="9812" hidden="1">
      <c r="A9812" s="102" t="s">
        <v>3402</v>
      </c>
      <c r="B9812" s="102" t="s">
        <v>330</v>
      </c>
      <c r="C9812" s="102" t="s">
        <v>331</v>
      </c>
      <c r="D9812" s="191">
        <v>45785.0</v>
      </c>
      <c r="E9812" s="102" t="s">
        <v>306</v>
      </c>
      <c r="F9812" s="102" t="s">
        <v>306</v>
      </c>
    </row>
    <row r="9813" hidden="1">
      <c r="A9813" s="102" t="s">
        <v>3402</v>
      </c>
      <c r="B9813" s="102" t="s">
        <v>264</v>
      </c>
      <c r="C9813" s="102" t="s">
        <v>265</v>
      </c>
      <c r="D9813" s="191">
        <v>45785.0</v>
      </c>
      <c r="E9813" s="102" t="s">
        <v>232</v>
      </c>
      <c r="F9813" s="102" t="s">
        <v>306</v>
      </c>
    </row>
    <row r="9814" hidden="1">
      <c r="A9814" s="102" t="s">
        <v>3362</v>
      </c>
      <c r="B9814" s="102" t="s">
        <v>1068</v>
      </c>
      <c r="C9814" s="102" t="s">
        <v>1069</v>
      </c>
      <c r="D9814" s="191">
        <v>45816.0</v>
      </c>
      <c r="E9814" s="102" t="s">
        <v>141</v>
      </c>
      <c r="F9814" s="102" t="s">
        <v>141</v>
      </c>
    </row>
    <row r="9815" hidden="1">
      <c r="A9815" s="102" t="s">
        <v>3362</v>
      </c>
      <c r="B9815" s="102" t="s">
        <v>1039</v>
      </c>
      <c r="C9815" s="102" t="s">
        <v>1040</v>
      </c>
      <c r="D9815" s="191">
        <v>45816.0</v>
      </c>
      <c r="E9815" s="102" t="s">
        <v>141</v>
      </c>
      <c r="F9815" s="102" t="s">
        <v>141</v>
      </c>
    </row>
    <row r="9816" hidden="1">
      <c r="A9816" s="102" t="s">
        <v>3362</v>
      </c>
      <c r="B9816" s="102" t="s">
        <v>984</v>
      </c>
      <c r="C9816" s="102" t="s">
        <v>985</v>
      </c>
      <c r="D9816" s="191">
        <v>45816.0</v>
      </c>
      <c r="E9816" s="102" t="s">
        <v>141</v>
      </c>
      <c r="F9816" s="102" t="s">
        <v>141</v>
      </c>
    </row>
    <row r="9817" hidden="1">
      <c r="A9817" s="102" t="s">
        <v>3362</v>
      </c>
      <c r="B9817" s="102" t="s">
        <v>768</v>
      </c>
      <c r="C9817" s="102" t="s">
        <v>769</v>
      </c>
      <c r="D9817" s="191">
        <v>45816.0</v>
      </c>
      <c r="E9817" s="102" t="s">
        <v>141</v>
      </c>
      <c r="F9817" s="102" t="s">
        <v>141</v>
      </c>
    </row>
    <row r="9818" hidden="1">
      <c r="A9818" s="102" t="s">
        <v>3362</v>
      </c>
      <c r="B9818" s="102" t="s">
        <v>719</v>
      </c>
      <c r="C9818" s="102" t="s">
        <v>720</v>
      </c>
      <c r="D9818" s="191">
        <v>45816.0</v>
      </c>
      <c r="E9818" s="102" t="s">
        <v>141</v>
      </c>
      <c r="F9818" s="102" t="s">
        <v>141</v>
      </c>
    </row>
    <row r="9819" hidden="1">
      <c r="A9819" s="102" t="s">
        <v>3362</v>
      </c>
      <c r="B9819" s="102" t="s">
        <v>160</v>
      </c>
      <c r="C9819" s="102" t="s">
        <v>161</v>
      </c>
      <c r="D9819" s="191">
        <v>45816.0</v>
      </c>
      <c r="E9819" s="102" t="s">
        <v>141</v>
      </c>
      <c r="F9819" s="102" t="s">
        <v>141</v>
      </c>
    </row>
    <row r="9820" hidden="1">
      <c r="A9820" s="102" t="s">
        <v>3362</v>
      </c>
      <c r="B9820" s="102" t="s">
        <v>147</v>
      </c>
      <c r="C9820" s="102" t="s">
        <v>148</v>
      </c>
      <c r="D9820" s="191">
        <v>45816.0</v>
      </c>
      <c r="E9820" s="102" t="s">
        <v>141</v>
      </c>
      <c r="F9820" s="102" t="s">
        <v>141</v>
      </c>
    </row>
    <row r="9821" hidden="1">
      <c r="A9821" s="102" t="s">
        <v>3425</v>
      </c>
      <c r="B9821" s="102" t="s">
        <v>1139</v>
      </c>
      <c r="C9821" s="102" t="s">
        <v>1140</v>
      </c>
      <c r="D9821" s="191">
        <v>45816.0</v>
      </c>
      <c r="E9821" s="102" t="s">
        <v>86</v>
      </c>
      <c r="F9821" s="102" t="s">
        <v>86</v>
      </c>
    </row>
    <row r="9822" hidden="1">
      <c r="A9822" s="102" t="s">
        <v>3425</v>
      </c>
      <c r="B9822" s="102" t="s">
        <v>992</v>
      </c>
      <c r="C9822" s="102" t="s">
        <v>993</v>
      </c>
      <c r="D9822" s="191">
        <v>45816.0</v>
      </c>
      <c r="E9822" s="102" t="s">
        <v>86</v>
      </c>
      <c r="F9822" s="102" t="s">
        <v>86</v>
      </c>
    </row>
    <row r="9823" hidden="1">
      <c r="A9823" s="102" t="s">
        <v>3425</v>
      </c>
      <c r="B9823" s="102" t="s">
        <v>919</v>
      </c>
      <c r="C9823" s="102" t="s">
        <v>920</v>
      </c>
      <c r="D9823" s="191">
        <v>45816.0</v>
      </c>
      <c r="E9823" s="102" t="s">
        <v>86</v>
      </c>
      <c r="F9823" s="102" t="s">
        <v>86</v>
      </c>
    </row>
    <row r="9824" hidden="1">
      <c r="A9824" s="102" t="s">
        <v>3425</v>
      </c>
      <c r="B9824" s="102" t="s">
        <v>909</v>
      </c>
      <c r="C9824" s="102" t="s">
        <v>910</v>
      </c>
      <c r="D9824" s="191">
        <v>45816.0</v>
      </c>
      <c r="E9824" s="102" t="s">
        <v>86</v>
      </c>
      <c r="F9824" s="102" t="s">
        <v>86</v>
      </c>
    </row>
    <row r="9825" hidden="1">
      <c r="A9825" s="102" t="s">
        <v>3425</v>
      </c>
      <c r="B9825" s="102" t="s">
        <v>902</v>
      </c>
      <c r="C9825" s="102" t="s">
        <v>903</v>
      </c>
      <c r="D9825" s="191">
        <v>45816.0</v>
      </c>
      <c r="E9825" s="102" t="s">
        <v>86</v>
      </c>
      <c r="F9825" s="102" t="s">
        <v>86</v>
      </c>
    </row>
    <row r="9826" hidden="1">
      <c r="A9826" s="102" t="s">
        <v>3425</v>
      </c>
      <c r="B9826" s="102" t="s">
        <v>880</v>
      </c>
      <c r="C9826" s="102" t="s">
        <v>881</v>
      </c>
      <c r="D9826" s="191">
        <v>45816.0</v>
      </c>
      <c r="E9826" s="102" t="s">
        <v>86</v>
      </c>
      <c r="F9826" s="102" t="s">
        <v>86</v>
      </c>
    </row>
    <row r="9827" hidden="1">
      <c r="A9827" s="102" t="s">
        <v>3425</v>
      </c>
      <c r="B9827" s="102" t="s">
        <v>823</v>
      </c>
      <c r="C9827" s="102" t="s">
        <v>824</v>
      </c>
      <c r="D9827" s="191">
        <v>45816.0</v>
      </c>
      <c r="E9827" s="102" t="s">
        <v>86</v>
      </c>
      <c r="F9827" s="102" t="s">
        <v>86</v>
      </c>
    </row>
    <row r="9828" hidden="1">
      <c r="A9828" s="102" t="s">
        <v>3425</v>
      </c>
      <c r="B9828" s="102" t="s">
        <v>135</v>
      </c>
      <c r="C9828" s="102" t="s">
        <v>136</v>
      </c>
      <c r="D9828" s="191">
        <v>45816.0</v>
      </c>
      <c r="E9828" s="102" t="s">
        <v>86</v>
      </c>
      <c r="F9828" s="102" t="s">
        <v>86</v>
      </c>
    </row>
    <row r="9829" hidden="1">
      <c r="A9829" s="102" t="s">
        <v>3393</v>
      </c>
      <c r="B9829" s="102" t="s">
        <v>1076</v>
      </c>
      <c r="C9829" s="102" t="s">
        <v>1077</v>
      </c>
      <c r="D9829" s="191">
        <v>45816.0</v>
      </c>
      <c r="E9829" s="102" t="s">
        <v>327</v>
      </c>
      <c r="F9829" s="102" t="s">
        <v>327</v>
      </c>
    </row>
    <row r="9830" hidden="1">
      <c r="A9830" s="102" t="s">
        <v>3393</v>
      </c>
      <c r="B9830" s="102" t="s">
        <v>1041</v>
      </c>
      <c r="C9830" s="102" t="s">
        <v>1042</v>
      </c>
      <c r="D9830" s="191">
        <v>45816.0</v>
      </c>
      <c r="E9830" s="102" t="s">
        <v>327</v>
      </c>
      <c r="F9830" s="102" t="s">
        <v>327</v>
      </c>
    </row>
    <row r="9831" hidden="1">
      <c r="A9831" s="102" t="s">
        <v>3393</v>
      </c>
      <c r="B9831" s="102" t="s">
        <v>1025</v>
      </c>
      <c r="C9831" s="102" t="s">
        <v>1026</v>
      </c>
      <c r="D9831" s="191">
        <v>45816.0</v>
      </c>
      <c r="E9831" s="102" t="s">
        <v>327</v>
      </c>
      <c r="F9831" s="102" t="s">
        <v>327</v>
      </c>
    </row>
    <row r="9832" hidden="1">
      <c r="A9832" s="102" t="s">
        <v>3393</v>
      </c>
      <c r="B9832" s="102" t="s">
        <v>1014</v>
      </c>
      <c r="C9832" s="102" t="s">
        <v>1015</v>
      </c>
      <c r="D9832" s="191">
        <v>45816.0</v>
      </c>
      <c r="E9832" s="102" t="s">
        <v>327</v>
      </c>
      <c r="F9832" s="102" t="s">
        <v>327</v>
      </c>
    </row>
    <row r="9833" hidden="1">
      <c r="A9833" s="102" t="s">
        <v>3393</v>
      </c>
      <c r="B9833" s="102" t="s">
        <v>1011</v>
      </c>
      <c r="C9833" s="102" t="s">
        <v>1012</v>
      </c>
      <c r="D9833" s="191">
        <v>45816.0</v>
      </c>
      <c r="E9833" s="102" t="s">
        <v>327</v>
      </c>
      <c r="F9833" s="102" t="s">
        <v>327</v>
      </c>
    </row>
    <row r="9834" hidden="1">
      <c r="A9834" s="102" t="s">
        <v>3393</v>
      </c>
      <c r="B9834" s="102" t="s">
        <v>1010</v>
      </c>
      <c r="C9834" s="102" t="s">
        <v>44</v>
      </c>
      <c r="D9834" s="191">
        <v>45816.0</v>
      </c>
      <c r="E9834" s="102" t="s">
        <v>327</v>
      </c>
      <c r="F9834" s="102" t="s">
        <v>327</v>
      </c>
    </row>
    <row r="9835" hidden="1">
      <c r="A9835" s="102" t="s">
        <v>3393</v>
      </c>
      <c r="B9835" s="102" t="s">
        <v>1003</v>
      </c>
      <c r="C9835" s="102" t="s">
        <v>1004</v>
      </c>
      <c r="D9835" s="191">
        <v>45816.0</v>
      </c>
      <c r="E9835" s="102" t="s">
        <v>327</v>
      </c>
      <c r="F9835" s="102" t="s">
        <v>327</v>
      </c>
    </row>
    <row r="9836" hidden="1">
      <c r="A9836" s="102" t="s">
        <v>3393</v>
      </c>
      <c r="B9836" s="102" t="s">
        <v>925</v>
      </c>
      <c r="C9836" s="102" t="s">
        <v>358</v>
      </c>
      <c r="D9836" s="191">
        <v>45816.0</v>
      </c>
      <c r="E9836" s="102" t="s">
        <v>327</v>
      </c>
      <c r="F9836" s="102" t="s">
        <v>327</v>
      </c>
    </row>
    <row r="9837" hidden="1">
      <c r="A9837" s="102" t="s">
        <v>3393</v>
      </c>
      <c r="B9837" s="102" t="s">
        <v>830</v>
      </c>
      <c r="C9837" s="102" t="s">
        <v>831</v>
      </c>
      <c r="D9837" s="191">
        <v>45816.0</v>
      </c>
      <c r="E9837" s="102" t="s">
        <v>327</v>
      </c>
      <c r="F9837" s="102" t="s">
        <v>327</v>
      </c>
    </row>
    <row r="9838" hidden="1">
      <c r="A9838" s="102" t="s">
        <v>3393</v>
      </c>
      <c r="B9838" s="102" t="s">
        <v>626</v>
      </c>
      <c r="C9838" s="102" t="s">
        <v>627</v>
      </c>
      <c r="D9838" s="191">
        <v>45816.0</v>
      </c>
      <c r="E9838" s="102" t="s">
        <v>327</v>
      </c>
      <c r="F9838" s="102" t="s">
        <v>327</v>
      </c>
    </row>
    <row r="9839" hidden="1">
      <c r="A9839" s="102" t="s">
        <v>3393</v>
      </c>
      <c r="B9839" s="102" t="s">
        <v>615</v>
      </c>
      <c r="C9839" s="102" t="s">
        <v>616</v>
      </c>
      <c r="D9839" s="191">
        <v>45816.0</v>
      </c>
      <c r="E9839" s="102" t="s">
        <v>327</v>
      </c>
      <c r="F9839" s="102" t="s">
        <v>327</v>
      </c>
    </row>
    <row r="9840" hidden="1">
      <c r="A9840" s="102" t="s">
        <v>3393</v>
      </c>
      <c r="B9840" s="102" t="s">
        <v>405</v>
      </c>
      <c r="C9840" s="102" t="s">
        <v>406</v>
      </c>
      <c r="D9840" s="191">
        <v>45816.0</v>
      </c>
      <c r="E9840" s="102" t="s">
        <v>327</v>
      </c>
      <c r="F9840" s="102" t="s">
        <v>327</v>
      </c>
    </row>
    <row r="9841" hidden="1">
      <c r="A9841" s="102" t="s">
        <v>3416</v>
      </c>
      <c r="B9841" s="102" t="s">
        <v>987</v>
      </c>
      <c r="C9841" s="102" t="s">
        <v>988</v>
      </c>
      <c r="D9841" s="191">
        <v>45816.0</v>
      </c>
      <c r="E9841" s="102" t="s">
        <v>27</v>
      </c>
      <c r="F9841" s="102" t="s">
        <v>27</v>
      </c>
    </row>
    <row r="9842" hidden="1">
      <c r="A9842" s="102" t="s">
        <v>3416</v>
      </c>
      <c r="B9842" s="102" t="s">
        <v>946</v>
      </c>
      <c r="C9842" s="102" t="s">
        <v>947</v>
      </c>
      <c r="D9842" s="191">
        <v>45816.0</v>
      </c>
      <c r="E9842" s="102" t="s">
        <v>27</v>
      </c>
      <c r="F9842" s="102" t="s">
        <v>27</v>
      </c>
    </row>
    <row r="9843" hidden="1">
      <c r="A9843" s="102" t="s">
        <v>3416</v>
      </c>
      <c r="B9843" s="102" t="s">
        <v>943</v>
      </c>
      <c r="C9843" s="102" t="s">
        <v>944</v>
      </c>
      <c r="D9843" s="191">
        <v>45816.0</v>
      </c>
      <c r="E9843" s="102" t="s">
        <v>27</v>
      </c>
      <c r="F9843" s="102" t="s">
        <v>27</v>
      </c>
    </row>
    <row r="9844" hidden="1">
      <c r="A9844" s="102" t="s">
        <v>3416</v>
      </c>
      <c r="B9844" s="102" t="s">
        <v>79</v>
      </c>
      <c r="C9844" s="102" t="s">
        <v>80</v>
      </c>
      <c r="D9844" s="191">
        <v>45816.0</v>
      </c>
      <c r="E9844" s="102" t="s">
        <v>27</v>
      </c>
      <c r="F9844" s="102" t="s">
        <v>27</v>
      </c>
    </row>
    <row r="9845" hidden="1">
      <c r="A9845" s="102" t="s">
        <v>3416</v>
      </c>
      <c r="B9845" s="102" t="s">
        <v>69</v>
      </c>
      <c r="C9845" s="102" t="s">
        <v>70</v>
      </c>
      <c r="D9845" s="191">
        <v>45816.0</v>
      </c>
      <c r="E9845" s="102" t="s">
        <v>27</v>
      </c>
      <c r="F9845" s="102" t="s">
        <v>27</v>
      </c>
    </row>
    <row r="9846" hidden="1">
      <c r="A9846" s="102" t="s">
        <v>3416</v>
      </c>
      <c r="B9846" s="102" t="s">
        <v>43</v>
      </c>
      <c r="C9846" s="102" t="s">
        <v>44</v>
      </c>
      <c r="D9846" s="191">
        <v>45816.0</v>
      </c>
      <c r="E9846" s="102" t="s">
        <v>27</v>
      </c>
      <c r="F9846" s="102" t="s">
        <v>27</v>
      </c>
    </row>
    <row r="9847" hidden="1">
      <c r="A9847" s="102" t="s">
        <v>3416</v>
      </c>
      <c r="B9847" s="102" t="s">
        <v>23</v>
      </c>
      <c r="C9847" s="102" t="s">
        <v>25</v>
      </c>
      <c r="D9847" s="191">
        <v>45816.0</v>
      </c>
      <c r="E9847" s="102" t="s">
        <v>27</v>
      </c>
      <c r="F9847" s="102" t="s">
        <v>27</v>
      </c>
    </row>
    <row r="9848" hidden="1">
      <c r="A9848" s="102" t="s">
        <v>3454</v>
      </c>
      <c r="B9848" s="102" t="s">
        <v>1093</v>
      </c>
      <c r="C9848" s="102" t="s">
        <v>1094</v>
      </c>
      <c r="D9848" s="191">
        <v>45816.0</v>
      </c>
      <c r="E9848" s="102" t="s">
        <v>439</v>
      </c>
      <c r="F9848" s="102" t="s">
        <v>439</v>
      </c>
    </row>
    <row r="9849" hidden="1">
      <c r="A9849" s="102" t="s">
        <v>3454</v>
      </c>
      <c r="B9849" s="102" t="s">
        <v>1028</v>
      </c>
      <c r="C9849" s="102" t="s">
        <v>1029</v>
      </c>
      <c r="D9849" s="191">
        <v>45816.0</v>
      </c>
      <c r="E9849" s="102" t="s">
        <v>439</v>
      </c>
      <c r="F9849" s="102" t="s">
        <v>439</v>
      </c>
    </row>
    <row r="9850" hidden="1">
      <c r="A9850" s="102" t="s">
        <v>3454</v>
      </c>
      <c r="B9850" s="102" t="s">
        <v>854</v>
      </c>
      <c r="C9850" s="102" t="s">
        <v>855</v>
      </c>
      <c r="D9850" s="191">
        <v>45816.0</v>
      </c>
      <c r="E9850" s="102" t="s">
        <v>439</v>
      </c>
      <c r="F9850" s="102" t="s">
        <v>439</v>
      </c>
    </row>
    <row r="9851" hidden="1">
      <c r="A9851" s="102" t="s">
        <v>3454</v>
      </c>
      <c r="B9851" s="102" t="s">
        <v>834</v>
      </c>
      <c r="C9851" s="102" t="s">
        <v>835</v>
      </c>
      <c r="D9851" s="191">
        <v>45816.0</v>
      </c>
      <c r="E9851" s="102" t="s">
        <v>439</v>
      </c>
      <c r="F9851" s="102" t="s">
        <v>439</v>
      </c>
    </row>
    <row r="9852" hidden="1">
      <c r="A9852" s="102" t="s">
        <v>3454</v>
      </c>
      <c r="B9852" s="102" t="s">
        <v>781</v>
      </c>
      <c r="C9852" s="102" t="s">
        <v>782</v>
      </c>
      <c r="D9852" s="191">
        <v>45816.0</v>
      </c>
      <c r="E9852" s="102" t="s">
        <v>439</v>
      </c>
      <c r="F9852" s="102" t="s">
        <v>439</v>
      </c>
    </row>
    <row r="9853" hidden="1">
      <c r="A9853" s="102" t="s">
        <v>3454</v>
      </c>
      <c r="B9853" s="102" t="s">
        <v>684</v>
      </c>
      <c r="C9853" s="102" t="s">
        <v>685</v>
      </c>
      <c r="D9853" s="191">
        <v>45816.0</v>
      </c>
      <c r="E9853" s="102" t="s">
        <v>439</v>
      </c>
      <c r="F9853" s="102" t="s">
        <v>439</v>
      </c>
    </row>
    <row r="9854" hidden="1">
      <c r="A9854" s="102" t="s">
        <v>3454</v>
      </c>
      <c r="B9854" s="102" t="s">
        <v>674</v>
      </c>
      <c r="C9854" s="102" t="s">
        <v>675</v>
      </c>
      <c r="D9854" s="191">
        <v>45816.0</v>
      </c>
      <c r="E9854" s="102" t="s">
        <v>439</v>
      </c>
      <c r="F9854" s="102" t="s">
        <v>439</v>
      </c>
    </row>
    <row r="9855" hidden="1">
      <c r="A9855" s="102" t="s">
        <v>3454</v>
      </c>
      <c r="B9855" s="102" t="s">
        <v>444</v>
      </c>
      <c r="C9855" s="102" t="s">
        <v>445</v>
      </c>
      <c r="D9855" s="191">
        <v>45816.0</v>
      </c>
      <c r="E9855" s="102" t="s">
        <v>439</v>
      </c>
      <c r="F9855" s="102" t="s">
        <v>439</v>
      </c>
    </row>
    <row r="9856" hidden="1">
      <c r="A9856" s="102" t="s">
        <v>3403</v>
      </c>
      <c r="B9856" s="102" t="s">
        <v>1120</v>
      </c>
      <c r="C9856" s="102" t="s">
        <v>1121</v>
      </c>
      <c r="D9856" s="191">
        <v>45846.0</v>
      </c>
      <c r="E9856" s="102" t="s">
        <v>306</v>
      </c>
      <c r="F9856" s="102" t="s">
        <v>306</v>
      </c>
    </row>
    <row r="9857" hidden="1">
      <c r="A9857" s="102" t="s">
        <v>3403</v>
      </c>
      <c r="B9857" s="102" t="s">
        <v>849</v>
      </c>
      <c r="C9857" s="102" t="s">
        <v>850</v>
      </c>
      <c r="D9857" s="191">
        <v>45846.0</v>
      </c>
      <c r="E9857" s="102" t="s">
        <v>306</v>
      </c>
      <c r="F9857" s="102" t="s">
        <v>306</v>
      </c>
    </row>
    <row r="9858" hidden="1">
      <c r="A9858" s="102" t="s">
        <v>3403</v>
      </c>
      <c r="B9858" s="102" t="s">
        <v>730</v>
      </c>
      <c r="C9858" s="102" t="s">
        <v>731</v>
      </c>
      <c r="D9858" s="191">
        <v>45846.0</v>
      </c>
      <c r="E9858" s="102" t="s">
        <v>306</v>
      </c>
      <c r="F9858" s="102" t="s">
        <v>306</v>
      </c>
    </row>
    <row r="9859" hidden="1">
      <c r="A9859" s="102" t="s">
        <v>3403</v>
      </c>
      <c r="B9859" s="102" t="s">
        <v>408</v>
      </c>
      <c r="C9859" s="102" t="s">
        <v>409</v>
      </c>
      <c r="D9859" s="191">
        <v>45846.0</v>
      </c>
      <c r="E9859" s="102" t="s">
        <v>306</v>
      </c>
      <c r="F9859" s="102" t="s">
        <v>306</v>
      </c>
    </row>
    <row r="9860" hidden="1">
      <c r="A9860" s="102" t="s">
        <v>3403</v>
      </c>
      <c r="B9860" s="102" t="s">
        <v>330</v>
      </c>
      <c r="C9860" s="102" t="s">
        <v>331</v>
      </c>
      <c r="D9860" s="191">
        <v>45846.0</v>
      </c>
      <c r="E9860" s="102" t="s">
        <v>306</v>
      </c>
      <c r="F9860" s="102" t="s">
        <v>306</v>
      </c>
    </row>
    <row r="9861" hidden="1">
      <c r="A9861" s="102" t="s">
        <v>3349</v>
      </c>
      <c r="B9861" s="102" t="s">
        <v>1143</v>
      </c>
      <c r="C9861" s="102" t="s">
        <v>1144</v>
      </c>
      <c r="D9861" s="191">
        <v>45846.0</v>
      </c>
      <c r="E9861" s="102" t="s">
        <v>293</v>
      </c>
      <c r="F9861" s="102" t="s">
        <v>293</v>
      </c>
    </row>
    <row r="9862" hidden="1">
      <c r="A9862" s="102" t="s">
        <v>3349</v>
      </c>
      <c r="B9862" s="102" t="s">
        <v>1134</v>
      </c>
      <c r="C9862" s="102" t="s">
        <v>1135</v>
      </c>
      <c r="D9862" s="191">
        <v>45846.0</v>
      </c>
      <c r="E9862" s="102" t="s">
        <v>293</v>
      </c>
      <c r="F9862" s="102" t="s">
        <v>293</v>
      </c>
    </row>
    <row r="9863" hidden="1">
      <c r="A9863" s="102" t="s">
        <v>3349</v>
      </c>
      <c r="B9863" s="102" t="s">
        <v>1132</v>
      </c>
      <c r="C9863" s="102" t="s">
        <v>1133</v>
      </c>
      <c r="D9863" s="191">
        <v>45846.0</v>
      </c>
      <c r="E9863" s="102" t="s">
        <v>293</v>
      </c>
      <c r="F9863" s="102" t="s">
        <v>293</v>
      </c>
    </row>
    <row r="9864" hidden="1">
      <c r="A9864" s="102" t="s">
        <v>3349</v>
      </c>
      <c r="B9864" s="102" t="s">
        <v>1089</v>
      </c>
      <c r="C9864" s="102" t="s">
        <v>1090</v>
      </c>
      <c r="D9864" s="191">
        <v>45846.0</v>
      </c>
      <c r="E9864" s="102" t="s">
        <v>293</v>
      </c>
      <c r="F9864" s="102" t="s">
        <v>293</v>
      </c>
    </row>
    <row r="9865" hidden="1">
      <c r="A9865" s="102" t="s">
        <v>3349</v>
      </c>
      <c r="B9865" s="102" t="s">
        <v>1085</v>
      </c>
      <c r="C9865" s="102" t="s">
        <v>1086</v>
      </c>
      <c r="D9865" s="191">
        <v>45846.0</v>
      </c>
      <c r="E9865" s="102" t="s">
        <v>293</v>
      </c>
      <c r="F9865" s="102" t="s">
        <v>293</v>
      </c>
    </row>
    <row r="9866" hidden="1">
      <c r="A9866" s="102" t="s">
        <v>3349</v>
      </c>
      <c r="B9866" s="102" t="s">
        <v>1079</v>
      </c>
      <c r="C9866" s="102" t="s">
        <v>1080</v>
      </c>
      <c r="D9866" s="191">
        <v>45846.0</v>
      </c>
      <c r="E9866" s="102" t="s">
        <v>293</v>
      </c>
      <c r="F9866" s="102" t="s">
        <v>293</v>
      </c>
    </row>
    <row r="9867" hidden="1">
      <c r="A9867" s="102" t="s">
        <v>3349</v>
      </c>
      <c r="B9867" s="102" t="s">
        <v>1065</v>
      </c>
      <c r="C9867" s="102" t="s">
        <v>1066</v>
      </c>
      <c r="D9867" s="191">
        <v>45846.0</v>
      </c>
      <c r="E9867" s="102" t="s">
        <v>293</v>
      </c>
      <c r="F9867" s="102" t="s">
        <v>293</v>
      </c>
    </row>
    <row r="9868" hidden="1">
      <c r="A9868" s="102" t="s">
        <v>3349</v>
      </c>
      <c r="B9868" s="102" t="s">
        <v>1034</v>
      </c>
      <c r="C9868" s="102" t="s">
        <v>1035</v>
      </c>
      <c r="D9868" s="191">
        <v>45846.0</v>
      </c>
      <c r="E9868" s="102" t="s">
        <v>293</v>
      </c>
      <c r="F9868" s="102" t="s">
        <v>293</v>
      </c>
    </row>
    <row r="9869" hidden="1">
      <c r="A9869" s="102" t="s">
        <v>3349</v>
      </c>
      <c r="B9869" s="102" t="s">
        <v>1031</v>
      </c>
      <c r="C9869" s="102" t="s">
        <v>1032</v>
      </c>
      <c r="D9869" s="191">
        <v>45846.0</v>
      </c>
      <c r="E9869" s="102" t="s">
        <v>293</v>
      </c>
      <c r="F9869" s="102" t="s">
        <v>293</v>
      </c>
    </row>
    <row r="9870" hidden="1">
      <c r="A9870" s="102" t="s">
        <v>3349</v>
      </c>
      <c r="B9870" s="102" t="s">
        <v>965</v>
      </c>
      <c r="C9870" s="102" t="s">
        <v>966</v>
      </c>
      <c r="D9870" s="191">
        <v>45846.0</v>
      </c>
      <c r="E9870" s="102" t="s">
        <v>293</v>
      </c>
      <c r="F9870" s="102" t="s">
        <v>293</v>
      </c>
    </row>
    <row r="9871" hidden="1">
      <c r="A9871" s="102" t="s">
        <v>3349</v>
      </c>
      <c r="B9871" s="102" t="s">
        <v>958</v>
      </c>
      <c r="C9871" s="102" t="s">
        <v>959</v>
      </c>
      <c r="D9871" s="191">
        <v>45846.0</v>
      </c>
      <c r="E9871" s="102" t="s">
        <v>293</v>
      </c>
      <c r="F9871" s="102" t="s">
        <v>293</v>
      </c>
    </row>
    <row r="9872" hidden="1">
      <c r="A9872" s="102" t="s">
        <v>3349</v>
      </c>
      <c r="B9872" s="102" t="s">
        <v>955</v>
      </c>
      <c r="C9872" s="102" t="s">
        <v>956</v>
      </c>
      <c r="D9872" s="191">
        <v>45846.0</v>
      </c>
      <c r="E9872" s="102" t="s">
        <v>293</v>
      </c>
      <c r="F9872" s="102" t="s">
        <v>293</v>
      </c>
    </row>
    <row r="9873" hidden="1">
      <c r="A9873" s="102" t="s">
        <v>3320</v>
      </c>
      <c r="B9873" s="102" t="s">
        <v>1109</v>
      </c>
      <c r="C9873" s="102" t="s">
        <v>1110</v>
      </c>
      <c r="D9873" s="191">
        <v>45877.0</v>
      </c>
      <c r="E9873" s="102" t="s">
        <v>453</v>
      </c>
      <c r="F9873" s="102" t="s">
        <v>453</v>
      </c>
    </row>
    <row r="9874" hidden="1">
      <c r="A9874" s="102" t="s">
        <v>3320</v>
      </c>
      <c r="B9874" s="102" t="s">
        <v>1106</v>
      </c>
      <c r="C9874" s="102" t="s">
        <v>1107</v>
      </c>
      <c r="D9874" s="191">
        <v>45877.0</v>
      </c>
      <c r="E9874" s="102" t="s">
        <v>453</v>
      </c>
      <c r="F9874" s="102" t="s">
        <v>453</v>
      </c>
    </row>
    <row r="9875" hidden="1">
      <c r="A9875" s="102" t="s">
        <v>3320</v>
      </c>
      <c r="B9875" s="102" t="s">
        <v>1104</v>
      </c>
      <c r="C9875" s="102" t="s">
        <v>1105</v>
      </c>
      <c r="D9875" s="191">
        <v>45877.0</v>
      </c>
      <c r="E9875" s="102" t="s">
        <v>453</v>
      </c>
      <c r="F9875" s="102" t="s">
        <v>453</v>
      </c>
    </row>
    <row r="9876" hidden="1">
      <c r="A9876" s="102" t="s">
        <v>3320</v>
      </c>
      <c r="B9876" s="102" t="s">
        <v>1073</v>
      </c>
      <c r="C9876" s="102" t="s">
        <v>1074</v>
      </c>
      <c r="D9876" s="191">
        <v>45877.0</v>
      </c>
      <c r="E9876" s="102" t="s">
        <v>453</v>
      </c>
      <c r="F9876" s="102" t="s">
        <v>453</v>
      </c>
    </row>
    <row r="9877" hidden="1">
      <c r="A9877" s="102" t="s">
        <v>3320</v>
      </c>
      <c r="B9877" s="102" t="s">
        <v>997</v>
      </c>
      <c r="C9877" s="102" t="s">
        <v>998</v>
      </c>
      <c r="D9877" s="191">
        <v>45877.0</v>
      </c>
      <c r="E9877" s="102" t="s">
        <v>453</v>
      </c>
      <c r="F9877" s="102" t="s">
        <v>453</v>
      </c>
    </row>
    <row r="9878" hidden="1">
      <c r="A9878" s="102" t="s">
        <v>3320</v>
      </c>
      <c r="B9878" s="102" t="s">
        <v>932</v>
      </c>
      <c r="C9878" s="102" t="s">
        <v>933</v>
      </c>
      <c r="D9878" s="191">
        <v>45877.0</v>
      </c>
      <c r="E9878" s="102" t="s">
        <v>453</v>
      </c>
      <c r="F9878" s="102" t="s">
        <v>453</v>
      </c>
    </row>
    <row r="9879" hidden="1">
      <c r="A9879" s="102" t="s">
        <v>3320</v>
      </c>
      <c r="B9879" s="102" t="s">
        <v>916</v>
      </c>
      <c r="C9879" s="102" t="s">
        <v>917</v>
      </c>
      <c r="D9879" s="191">
        <v>45877.0</v>
      </c>
      <c r="E9879" s="102" t="s">
        <v>453</v>
      </c>
      <c r="F9879" s="102" t="s">
        <v>453</v>
      </c>
    </row>
    <row r="9880" hidden="1">
      <c r="A9880" s="102" t="s">
        <v>3320</v>
      </c>
      <c r="B9880" s="102" t="s">
        <v>873</v>
      </c>
      <c r="C9880" s="102" t="s">
        <v>874</v>
      </c>
      <c r="D9880" s="191">
        <v>45877.0</v>
      </c>
      <c r="E9880" s="102" t="s">
        <v>453</v>
      </c>
      <c r="F9880" s="102" t="s">
        <v>453</v>
      </c>
    </row>
    <row r="9881" hidden="1">
      <c r="A9881" s="102" t="s">
        <v>3320</v>
      </c>
      <c r="B9881" s="102" t="s">
        <v>810</v>
      </c>
      <c r="C9881" s="102" t="s">
        <v>811</v>
      </c>
      <c r="D9881" s="191">
        <v>45877.0</v>
      </c>
      <c r="E9881" s="102" t="s">
        <v>453</v>
      </c>
      <c r="F9881" s="102" t="s">
        <v>453</v>
      </c>
    </row>
    <row r="9882" hidden="1">
      <c r="A9882" s="102" t="s">
        <v>3320</v>
      </c>
      <c r="B9882" s="102" t="s">
        <v>629</v>
      </c>
      <c r="C9882" s="102" t="s">
        <v>630</v>
      </c>
      <c r="D9882" s="191">
        <v>45877.0</v>
      </c>
      <c r="E9882" s="102" t="s">
        <v>453</v>
      </c>
      <c r="F9882" s="102" t="s">
        <v>453</v>
      </c>
    </row>
    <row r="9883" hidden="1">
      <c r="A9883" s="102" t="s">
        <v>3320</v>
      </c>
      <c r="B9883" s="102" t="s">
        <v>544</v>
      </c>
      <c r="C9883" s="102" t="s">
        <v>545</v>
      </c>
      <c r="D9883" s="191">
        <v>45877.0</v>
      </c>
      <c r="E9883" s="102" t="s">
        <v>453</v>
      </c>
      <c r="F9883" s="102" t="s">
        <v>453</v>
      </c>
    </row>
    <row r="9884" hidden="1">
      <c r="A9884" s="102" t="s">
        <v>3320</v>
      </c>
      <c r="B9884" s="102" t="s">
        <v>541</v>
      </c>
      <c r="C9884" s="102" t="s">
        <v>542</v>
      </c>
      <c r="D9884" s="191">
        <v>45877.0</v>
      </c>
      <c r="E9884" s="102" t="s">
        <v>453</v>
      </c>
      <c r="F9884" s="102" t="s">
        <v>453</v>
      </c>
    </row>
    <row r="9885" hidden="1">
      <c r="A9885" s="102" t="s">
        <v>3320</v>
      </c>
      <c r="B9885" s="102" t="s">
        <v>538</v>
      </c>
      <c r="C9885" s="102" t="s">
        <v>539</v>
      </c>
      <c r="D9885" s="191">
        <v>45877.0</v>
      </c>
      <c r="E9885" s="102" t="s">
        <v>453</v>
      </c>
      <c r="F9885" s="102" t="s">
        <v>453</v>
      </c>
    </row>
    <row r="9886" hidden="1">
      <c r="A9886" s="102" t="s">
        <v>3320</v>
      </c>
      <c r="B9886" s="102" t="s">
        <v>464</v>
      </c>
      <c r="C9886" s="102" t="s">
        <v>465</v>
      </c>
      <c r="D9886" s="191">
        <v>45877.0</v>
      </c>
      <c r="E9886" s="102" t="s">
        <v>453</v>
      </c>
      <c r="F9886" s="102" t="s">
        <v>453</v>
      </c>
    </row>
    <row r="9887" hidden="1">
      <c r="A9887" s="102" t="s">
        <v>3320</v>
      </c>
      <c r="B9887" s="102" t="s">
        <v>458</v>
      </c>
      <c r="C9887" s="102" t="s">
        <v>459</v>
      </c>
      <c r="D9887" s="191">
        <v>45877.0</v>
      </c>
      <c r="E9887" s="102" t="s">
        <v>453</v>
      </c>
      <c r="F9887" s="102" t="s">
        <v>453</v>
      </c>
    </row>
    <row r="9888" hidden="1">
      <c r="A9888" s="102" t="s">
        <v>3320</v>
      </c>
      <c r="B9888" s="102" t="s">
        <v>451</v>
      </c>
      <c r="C9888" s="102" t="s">
        <v>452</v>
      </c>
      <c r="D9888" s="191">
        <v>45877.0</v>
      </c>
      <c r="E9888" s="102" t="s">
        <v>453</v>
      </c>
      <c r="F9888" s="102" t="s">
        <v>453</v>
      </c>
    </row>
    <row r="9889" hidden="1">
      <c r="A9889" s="102" t="s">
        <v>3445</v>
      </c>
      <c r="B9889" s="102" t="s">
        <v>981</v>
      </c>
      <c r="C9889" s="102" t="s">
        <v>982</v>
      </c>
      <c r="D9889" s="191">
        <v>45877.0</v>
      </c>
      <c r="E9889" s="102" t="s">
        <v>114</v>
      </c>
      <c r="F9889" s="102" t="s">
        <v>50</v>
      </c>
    </row>
    <row r="9890" hidden="1">
      <c r="A9890" s="102" t="s">
        <v>3445</v>
      </c>
      <c r="B9890" s="102" t="s">
        <v>783</v>
      </c>
      <c r="C9890" s="102" t="s">
        <v>784</v>
      </c>
      <c r="D9890" s="191">
        <v>45877.0</v>
      </c>
      <c r="E9890" s="102" t="s">
        <v>50</v>
      </c>
      <c r="F9890" s="102" t="s">
        <v>50</v>
      </c>
    </row>
    <row r="9891" hidden="1">
      <c r="A9891" s="102" t="s">
        <v>3445</v>
      </c>
      <c r="B9891" s="102" t="s">
        <v>174</v>
      </c>
      <c r="C9891" s="102" t="s">
        <v>175</v>
      </c>
      <c r="D9891" s="191">
        <v>45877.0</v>
      </c>
      <c r="E9891" s="102" t="s">
        <v>50</v>
      </c>
      <c r="F9891" s="102" t="s">
        <v>50</v>
      </c>
    </row>
    <row r="9892" hidden="1">
      <c r="A9892" s="102" t="s">
        <v>3445</v>
      </c>
      <c r="B9892" s="102" t="s">
        <v>48</v>
      </c>
      <c r="C9892" s="102" t="s">
        <v>49</v>
      </c>
      <c r="D9892" s="191">
        <v>45877.0</v>
      </c>
      <c r="E9892" s="102" t="s">
        <v>50</v>
      </c>
      <c r="F9892" s="102" t="s">
        <v>50</v>
      </c>
    </row>
    <row r="9893" hidden="1">
      <c r="A9893" s="102" t="s">
        <v>3394</v>
      </c>
      <c r="B9893" s="102" t="s">
        <v>1148</v>
      </c>
      <c r="C9893" s="102" t="s">
        <v>1149</v>
      </c>
      <c r="D9893" s="191">
        <v>45877.0</v>
      </c>
      <c r="E9893" s="102" t="s">
        <v>327</v>
      </c>
      <c r="F9893" s="102" t="s">
        <v>327</v>
      </c>
    </row>
    <row r="9894" hidden="1">
      <c r="A9894" s="102" t="s">
        <v>3394</v>
      </c>
      <c r="B9894" s="102" t="s">
        <v>1041</v>
      </c>
      <c r="C9894" s="102" t="s">
        <v>1042</v>
      </c>
      <c r="D9894" s="191">
        <v>45877.0</v>
      </c>
      <c r="E9894" s="102" t="s">
        <v>327</v>
      </c>
      <c r="F9894" s="102" t="s">
        <v>327</v>
      </c>
    </row>
    <row r="9895" hidden="1">
      <c r="A9895" s="102" t="s">
        <v>3394</v>
      </c>
      <c r="B9895" s="102" t="s">
        <v>1025</v>
      </c>
      <c r="C9895" s="102" t="s">
        <v>1026</v>
      </c>
      <c r="D9895" s="191">
        <v>45877.0</v>
      </c>
      <c r="E9895" s="102" t="s">
        <v>327</v>
      </c>
      <c r="F9895" s="102" t="s">
        <v>327</v>
      </c>
    </row>
    <row r="9896" hidden="1">
      <c r="A9896" s="102" t="s">
        <v>3394</v>
      </c>
      <c r="B9896" s="102" t="s">
        <v>1010</v>
      </c>
      <c r="C9896" s="102" t="s">
        <v>44</v>
      </c>
      <c r="D9896" s="191">
        <v>45877.0</v>
      </c>
      <c r="E9896" s="102" t="s">
        <v>327</v>
      </c>
      <c r="F9896" s="102" t="s">
        <v>327</v>
      </c>
    </row>
    <row r="9897" hidden="1">
      <c r="A9897" s="102" t="s">
        <v>3394</v>
      </c>
      <c r="B9897" s="102" t="s">
        <v>1003</v>
      </c>
      <c r="C9897" s="102" t="s">
        <v>1004</v>
      </c>
      <c r="D9897" s="191">
        <v>45877.0</v>
      </c>
      <c r="E9897" s="102" t="s">
        <v>327</v>
      </c>
      <c r="F9897" s="102" t="s">
        <v>327</v>
      </c>
    </row>
    <row r="9898" hidden="1">
      <c r="A9898" s="102" t="s">
        <v>3394</v>
      </c>
      <c r="B9898" s="102" t="s">
        <v>925</v>
      </c>
      <c r="C9898" s="102" t="s">
        <v>358</v>
      </c>
      <c r="D9898" s="191">
        <v>45877.0</v>
      </c>
      <c r="E9898" s="102" t="s">
        <v>327</v>
      </c>
      <c r="F9898" s="102" t="s">
        <v>327</v>
      </c>
    </row>
    <row r="9899" hidden="1">
      <c r="A9899" s="102" t="s">
        <v>3394</v>
      </c>
      <c r="B9899" s="102" t="s">
        <v>830</v>
      </c>
      <c r="C9899" s="102" t="s">
        <v>831</v>
      </c>
      <c r="D9899" s="191">
        <v>45877.0</v>
      </c>
      <c r="E9899" s="102" t="s">
        <v>327</v>
      </c>
      <c r="F9899" s="102" t="s">
        <v>327</v>
      </c>
    </row>
    <row r="9900" hidden="1">
      <c r="A9900" s="102" t="s">
        <v>3394</v>
      </c>
      <c r="B9900" s="102" t="s">
        <v>615</v>
      </c>
      <c r="C9900" s="102" t="s">
        <v>616</v>
      </c>
      <c r="D9900" s="191">
        <v>45877.0</v>
      </c>
      <c r="E9900" s="102" t="s">
        <v>327</v>
      </c>
      <c r="F9900" s="102" t="s">
        <v>327</v>
      </c>
    </row>
    <row r="9901" hidden="1">
      <c r="A9901" s="102" t="s">
        <v>3417</v>
      </c>
      <c r="B9901" s="102" t="s">
        <v>946</v>
      </c>
      <c r="C9901" s="102" t="s">
        <v>947</v>
      </c>
      <c r="D9901" s="191">
        <v>45877.0</v>
      </c>
      <c r="E9901" s="102" t="s">
        <v>27</v>
      </c>
      <c r="F9901" s="102" t="s">
        <v>27</v>
      </c>
    </row>
    <row r="9902" hidden="1">
      <c r="A9902" s="102" t="s">
        <v>3417</v>
      </c>
      <c r="B9902" s="102" t="s">
        <v>943</v>
      </c>
      <c r="C9902" s="102" t="s">
        <v>944</v>
      </c>
      <c r="D9902" s="191">
        <v>45877.0</v>
      </c>
      <c r="E9902" s="102" t="s">
        <v>27</v>
      </c>
      <c r="F9902" s="102" t="s">
        <v>27</v>
      </c>
    </row>
    <row r="9903" hidden="1">
      <c r="A9903" s="102" t="s">
        <v>3417</v>
      </c>
      <c r="B9903" s="102" t="s">
        <v>79</v>
      </c>
      <c r="C9903" s="102" t="s">
        <v>80</v>
      </c>
      <c r="D9903" s="191">
        <v>45877.0</v>
      </c>
      <c r="E9903" s="102" t="s">
        <v>27</v>
      </c>
      <c r="F9903" s="102" t="s">
        <v>27</v>
      </c>
    </row>
    <row r="9904" hidden="1">
      <c r="A9904" s="102" t="s">
        <v>3417</v>
      </c>
      <c r="B9904" s="102" t="s">
        <v>74</v>
      </c>
      <c r="C9904" s="102" t="s">
        <v>75</v>
      </c>
      <c r="D9904" s="191">
        <v>45877.0</v>
      </c>
      <c r="E9904" s="102" t="s">
        <v>27</v>
      </c>
      <c r="F9904" s="102" t="s">
        <v>27</v>
      </c>
    </row>
    <row r="9905" hidden="1">
      <c r="A9905" s="102" t="s">
        <v>3417</v>
      </c>
      <c r="B9905" s="102" t="s">
        <v>69</v>
      </c>
      <c r="C9905" s="102" t="s">
        <v>70</v>
      </c>
      <c r="D9905" s="191">
        <v>45877.0</v>
      </c>
      <c r="E9905" s="102" t="s">
        <v>27</v>
      </c>
      <c r="F9905" s="102" t="s">
        <v>27</v>
      </c>
    </row>
    <row r="9906" hidden="1">
      <c r="A9906" s="102" t="s">
        <v>3417</v>
      </c>
      <c r="B9906" s="102" t="s">
        <v>43</v>
      </c>
      <c r="C9906" s="102" t="s">
        <v>44</v>
      </c>
      <c r="D9906" s="191">
        <v>45877.0</v>
      </c>
      <c r="E9906" s="102" t="s">
        <v>27</v>
      </c>
      <c r="F9906" s="102" t="s">
        <v>27</v>
      </c>
    </row>
    <row r="9907" hidden="1">
      <c r="A9907" s="102" t="s">
        <v>3417</v>
      </c>
      <c r="B9907" s="102" t="s">
        <v>23</v>
      </c>
      <c r="C9907" s="102" t="s">
        <v>25</v>
      </c>
      <c r="D9907" s="191">
        <v>45877.0</v>
      </c>
      <c r="E9907" s="102" t="s">
        <v>27</v>
      </c>
      <c r="F9907" s="102" t="s">
        <v>27</v>
      </c>
    </row>
    <row r="9908" hidden="1">
      <c r="A9908" s="102" t="s">
        <v>3426</v>
      </c>
      <c r="B9908" s="102" t="s">
        <v>1145</v>
      </c>
      <c r="C9908" s="102" t="s">
        <v>1146</v>
      </c>
      <c r="D9908" s="191">
        <v>45877.0</v>
      </c>
      <c r="E9908" s="102" t="s">
        <v>86</v>
      </c>
      <c r="F9908" s="102" t="s">
        <v>86</v>
      </c>
    </row>
    <row r="9909" hidden="1">
      <c r="A9909" s="102" t="s">
        <v>3426</v>
      </c>
      <c r="B9909" s="102" t="s">
        <v>1139</v>
      </c>
      <c r="C9909" s="102" t="s">
        <v>1140</v>
      </c>
      <c r="D9909" s="191">
        <v>45877.0</v>
      </c>
      <c r="E9909" s="102" t="s">
        <v>86</v>
      </c>
      <c r="F9909" s="102" t="s">
        <v>86</v>
      </c>
    </row>
    <row r="9910" hidden="1">
      <c r="A9910" s="102" t="s">
        <v>3426</v>
      </c>
      <c r="B9910" s="102" t="s">
        <v>1050</v>
      </c>
      <c r="C9910" s="102" t="s">
        <v>1051</v>
      </c>
      <c r="D9910" s="191">
        <v>45877.0</v>
      </c>
      <c r="E9910" s="102" t="s">
        <v>86</v>
      </c>
      <c r="F9910" s="102" t="s">
        <v>86</v>
      </c>
    </row>
    <row r="9911" hidden="1">
      <c r="A9911" s="102" t="s">
        <v>3426</v>
      </c>
      <c r="B9911" s="102" t="s">
        <v>992</v>
      </c>
      <c r="C9911" s="102" t="s">
        <v>993</v>
      </c>
      <c r="D9911" s="191">
        <v>45877.0</v>
      </c>
      <c r="E9911" s="102" t="s">
        <v>86</v>
      </c>
      <c r="F9911" s="102" t="s">
        <v>86</v>
      </c>
    </row>
    <row r="9912" hidden="1">
      <c r="A9912" s="102" t="s">
        <v>3426</v>
      </c>
      <c r="B9912" s="102" t="s">
        <v>919</v>
      </c>
      <c r="C9912" s="102" t="s">
        <v>920</v>
      </c>
      <c r="D9912" s="191">
        <v>45877.0</v>
      </c>
      <c r="E9912" s="102" t="s">
        <v>86</v>
      </c>
      <c r="F9912" s="102" t="s">
        <v>86</v>
      </c>
    </row>
    <row r="9913" hidden="1">
      <c r="A9913" s="102" t="s">
        <v>3426</v>
      </c>
      <c r="B9913" s="102" t="s">
        <v>909</v>
      </c>
      <c r="C9913" s="102" t="s">
        <v>910</v>
      </c>
      <c r="D9913" s="191">
        <v>45877.0</v>
      </c>
      <c r="E9913" s="102" t="s">
        <v>86</v>
      </c>
      <c r="F9913" s="102" t="s">
        <v>86</v>
      </c>
    </row>
    <row r="9914" hidden="1">
      <c r="A9914" s="102" t="s">
        <v>3426</v>
      </c>
      <c r="B9914" s="102" t="s">
        <v>902</v>
      </c>
      <c r="C9914" s="102" t="s">
        <v>903</v>
      </c>
      <c r="D9914" s="191">
        <v>45877.0</v>
      </c>
      <c r="E9914" s="102" t="s">
        <v>86</v>
      </c>
      <c r="F9914" s="102" t="s">
        <v>86</v>
      </c>
    </row>
    <row r="9915" hidden="1">
      <c r="A9915" s="102" t="s">
        <v>3426</v>
      </c>
      <c r="B9915" s="102" t="s">
        <v>880</v>
      </c>
      <c r="C9915" s="102" t="s">
        <v>881</v>
      </c>
      <c r="D9915" s="191">
        <v>45877.0</v>
      </c>
      <c r="E9915" s="102" t="s">
        <v>86</v>
      </c>
      <c r="F9915" s="102" t="s">
        <v>86</v>
      </c>
    </row>
    <row r="9916" hidden="1">
      <c r="A9916" s="102" t="s">
        <v>3426</v>
      </c>
      <c r="B9916" s="102" t="s">
        <v>823</v>
      </c>
      <c r="C9916" s="102" t="s">
        <v>824</v>
      </c>
      <c r="D9916" s="191">
        <v>45877.0</v>
      </c>
      <c r="E9916" s="102" t="s">
        <v>86</v>
      </c>
      <c r="F9916" s="102" t="s">
        <v>86</v>
      </c>
    </row>
    <row r="9917" hidden="1">
      <c r="A9917" s="102" t="s">
        <v>3426</v>
      </c>
      <c r="B9917" s="102" t="s">
        <v>135</v>
      </c>
      <c r="C9917" s="102" t="s">
        <v>136</v>
      </c>
      <c r="D9917" s="191">
        <v>45877.0</v>
      </c>
      <c r="E9917" s="102" t="s">
        <v>86</v>
      </c>
      <c r="F9917" s="102" t="s">
        <v>86</v>
      </c>
    </row>
    <row r="9918" hidden="1">
      <c r="A9918" s="102" t="s">
        <v>3455</v>
      </c>
      <c r="B9918" s="102" t="s">
        <v>1093</v>
      </c>
      <c r="C9918" s="102" t="s">
        <v>1094</v>
      </c>
      <c r="D9918" s="191">
        <v>45877.0</v>
      </c>
      <c r="E9918" s="102" t="s">
        <v>439</v>
      </c>
      <c r="F9918" s="102" t="s">
        <v>439</v>
      </c>
    </row>
    <row r="9919" hidden="1">
      <c r="A9919" s="102" t="s">
        <v>3455</v>
      </c>
      <c r="B9919" s="102" t="s">
        <v>854</v>
      </c>
      <c r="C9919" s="102" t="s">
        <v>855</v>
      </c>
      <c r="D9919" s="191">
        <v>45877.0</v>
      </c>
      <c r="E9919" s="102" t="s">
        <v>439</v>
      </c>
      <c r="F9919" s="102" t="s">
        <v>439</v>
      </c>
    </row>
    <row r="9920" hidden="1">
      <c r="A9920" s="102" t="s">
        <v>3455</v>
      </c>
      <c r="B9920" s="102" t="s">
        <v>781</v>
      </c>
      <c r="C9920" s="102" t="s">
        <v>782</v>
      </c>
      <c r="D9920" s="191">
        <v>45877.0</v>
      </c>
      <c r="E9920" s="102" t="s">
        <v>439</v>
      </c>
      <c r="F9920" s="102" t="s">
        <v>439</v>
      </c>
    </row>
    <row r="9921" hidden="1">
      <c r="A9921" s="102" t="s">
        <v>3455</v>
      </c>
      <c r="B9921" s="102" t="s">
        <v>674</v>
      </c>
      <c r="C9921" s="102" t="s">
        <v>675</v>
      </c>
      <c r="D9921" s="191">
        <v>45877.0</v>
      </c>
      <c r="E9921" s="102" t="s">
        <v>439</v>
      </c>
      <c r="F9921" s="102" t="s">
        <v>439</v>
      </c>
    </row>
    <row r="9922" hidden="1">
      <c r="A9922" s="102" t="s">
        <v>3455</v>
      </c>
      <c r="B9922" s="102" t="s">
        <v>444</v>
      </c>
      <c r="C9922" s="102" t="s">
        <v>445</v>
      </c>
      <c r="D9922" s="191">
        <v>45877.0</v>
      </c>
      <c r="E9922" s="102" t="s">
        <v>439</v>
      </c>
      <c r="F9922" s="102" t="s">
        <v>439</v>
      </c>
    </row>
    <row r="9923" hidden="1">
      <c r="A9923" s="102" t="s">
        <v>3374</v>
      </c>
      <c r="B9923" s="102" t="s">
        <v>1000</v>
      </c>
      <c r="C9923" s="102" t="s">
        <v>1001</v>
      </c>
      <c r="D9923" s="191">
        <v>45908.0</v>
      </c>
      <c r="E9923" s="102" t="s">
        <v>225</v>
      </c>
      <c r="F9923" s="102" t="s">
        <v>225</v>
      </c>
    </row>
    <row r="9924" hidden="1">
      <c r="A9924" s="102" t="s">
        <v>3374</v>
      </c>
      <c r="B9924" s="102" t="s">
        <v>906</v>
      </c>
      <c r="C9924" s="102" t="s">
        <v>907</v>
      </c>
      <c r="D9924" s="191">
        <v>45908.0</v>
      </c>
      <c r="E9924" s="102" t="s">
        <v>225</v>
      </c>
      <c r="F9924" s="102" t="s">
        <v>225</v>
      </c>
    </row>
    <row r="9925" hidden="1">
      <c r="A9925" s="102" t="s">
        <v>3374</v>
      </c>
      <c r="B9925" s="102" t="s">
        <v>870</v>
      </c>
      <c r="C9925" s="102" t="s">
        <v>871</v>
      </c>
      <c r="D9925" s="191">
        <v>45908.0</v>
      </c>
      <c r="E9925" s="102" t="s">
        <v>225</v>
      </c>
      <c r="F9925" s="102" t="s">
        <v>225</v>
      </c>
    </row>
    <row r="9926" hidden="1">
      <c r="A9926" s="102" t="s">
        <v>3374</v>
      </c>
      <c r="B9926" s="102" t="s">
        <v>866</v>
      </c>
      <c r="C9926" s="102" t="s">
        <v>867</v>
      </c>
      <c r="D9926" s="191">
        <v>45908.0</v>
      </c>
      <c r="E9926" s="102" t="s">
        <v>225</v>
      </c>
      <c r="F9926" s="102" t="s">
        <v>225</v>
      </c>
    </row>
    <row r="9927" hidden="1">
      <c r="A9927" s="102" t="s">
        <v>3374</v>
      </c>
      <c r="B9927" s="102" t="s">
        <v>808</v>
      </c>
      <c r="C9927" s="102" t="s">
        <v>809</v>
      </c>
      <c r="D9927" s="191">
        <v>45908.0</v>
      </c>
      <c r="E9927" s="102" t="s">
        <v>225</v>
      </c>
      <c r="F9927" s="102" t="s">
        <v>225</v>
      </c>
    </row>
    <row r="9928" hidden="1">
      <c r="A9928" s="102" t="s">
        <v>3374</v>
      </c>
      <c r="B9928" s="102" t="s">
        <v>376</v>
      </c>
      <c r="C9928" s="102" t="s">
        <v>377</v>
      </c>
      <c r="D9928" s="191">
        <v>45908.0</v>
      </c>
      <c r="E9928" s="102" t="s">
        <v>225</v>
      </c>
      <c r="F9928" s="102" t="s">
        <v>225</v>
      </c>
    </row>
    <row r="9929" hidden="1">
      <c r="A9929" s="102" t="s">
        <v>3374</v>
      </c>
      <c r="B9929" s="102" t="s">
        <v>361</v>
      </c>
      <c r="C9929" s="102" t="s">
        <v>362</v>
      </c>
      <c r="D9929" s="191">
        <v>45908.0</v>
      </c>
      <c r="E9929" s="102" t="s">
        <v>225</v>
      </c>
      <c r="F9929" s="102" t="s">
        <v>225</v>
      </c>
    </row>
    <row r="9930" hidden="1">
      <c r="A9930" s="102" t="s">
        <v>3374</v>
      </c>
      <c r="B9930" s="102" t="s">
        <v>357</v>
      </c>
      <c r="C9930" s="102" t="s">
        <v>358</v>
      </c>
      <c r="D9930" s="191">
        <v>45908.0</v>
      </c>
      <c r="E9930" s="102" t="s">
        <v>225</v>
      </c>
      <c r="F9930" s="102" t="s">
        <v>225</v>
      </c>
    </row>
    <row r="9931" hidden="1">
      <c r="A9931" s="102" t="s">
        <v>3374</v>
      </c>
      <c r="B9931" s="102" t="s">
        <v>338</v>
      </c>
      <c r="C9931" s="102" t="s">
        <v>339</v>
      </c>
      <c r="D9931" s="191">
        <v>45908.0</v>
      </c>
      <c r="E9931" s="102" t="s">
        <v>225</v>
      </c>
      <c r="F9931" s="102" t="s">
        <v>225</v>
      </c>
    </row>
    <row r="9932" hidden="1">
      <c r="A9932" s="102" t="s">
        <v>3374</v>
      </c>
      <c r="B9932" s="102" t="s">
        <v>333</v>
      </c>
      <c r="C9932" s="102" t="s">
        <v>268</v>
      </c>
      <c r="D9932" s="191">
        <v>45908.0</v>
      </c>
      <c r="E9932" s="102" t="s">
        <v>225</v>
      </c>
      <c r="F9932" s="102" t="s">
        <v>225</v>
      </c>
    </row>
    <row r="9933" hidden="1">
      <c r="A9933" s="102" t="s">
        <v>3374</v>
      </c>
      <c r="B9933" s="102" t="s">
        <v>246</v>
      </c>
      <c r="C9933" s="102" t="s">
        <v>130</v>
      </c>
      <c r="D9933" s="191">
        <v>45908.0</v>
      </c>
      <c r="E9933" s="102" t="s">
        <v>225</v>
      </c>
      <c r="F9933" s="102" t="s">
        <v>225</v>
      </c>
    </row>
    <row r="9934" hidden="1">
      <c r="A9934" s="102" t="s">
        <v>3374</v>
      </c>
      <c r="B9934" s="102" t="s">
        <v>240</v>
      </c>
      <c r="C9934" s="102" t="s">
        <v>241</v>
      </c>
      <c r="D9934" s="191">
        <v>45908.0</v>
      </c>
      <c r="E9934" s="102" t="s">
        <v>225</v>
      </c>
      <c r="F9934" s="102" t="s">
        <v>225</v>
      </c>
    </row>
    <row r="9935" hidden="1">
      <c r="A9935" s="102" t="s">
        <v>3435</v>
      </c>
      <c r="B9935" s="102" t="s">
        <v>974</v>
      </c>
      <c r="C9935" s="102" t="s">
        <v>975</v>
      </c>
      <c r="D9935" s="191">
        <v>45908.0</v>
      </c>
      <c r="E9935" s="102" t="s">
        <v>114</v>
      </c>
      <c r="F9935" s="102" t="s">
        <v>114</v>
      </c>
    </row>
    <row r="9936" hidden="1">
      <c r="A9936" s="102" t="s">
        <v>3435</v>
      </c>
      <c r="B9936" s="102" t="s">
        <v>970</v>
      </c>
      <c r="C9936" s="102" t="s">
        <v>971</v>
      </c>
      <c r="D9936" s="191">
        <v>45908.0</v>
      </c>
      <c r="E9936" s="102" t="s">
        <v>114</v>
      </c>
      <c r="F9936" s="102" t="s">
        <v>114</v>
      </c>
    </row>
    <row r="9937" hidden="1">
      <c r="A9937" s="102" t="s">
        <v>3435</v>
      </c>
      <c r="B9937" s="102" t="s">
        <v>961</v>
      </c>
      <c r="C9937" s="102" t="s">
        <v>962</v>
      </c>
      <c r="D9937" s="191">
        <v>45908.0</v>
      </c>
      <c r="E9937" s="102" t="s">
        <v>114</v>
      </c>
      <c r="F9937" s="102" t="s">
        <v>114</v>
      </c>
    </row>
    <row r="9938" hidden="1">
      <c r="A9938" s="102" t="s">
        <v>3435</v>
      </c>
      <c r="B9938" s="102" t="s">
        <v>123</v>
      </c>
      <c r="C9938" s="102" t="s">
        <v>124</v>
      </c>
      <c r="D9938" s="191">
        <v>45908.0</v>
      </c>
      <c r="E9938" s="102" t="s">
        <v>114</v>
      </c>
      <c r="F9938" s="102" t="s">
        <v>114</v>
      </c>
    </row>
    <row r="9939" hidden="1">
      <c r="A9939" s="102" t="s">
        <v>3435</v>
      </c>
      <c r="B9939" s="102" t="s">
        <v>120</v>
      </c>
      <c r="C9939" s="102" t="s">
        <v>121</v>
      </c>
      <c r="D9939" s="191">
        <v>45908.0</v>
      </c>
      <c r="E9939" s="102" t="s">
        <v>114</v>
      </c>
      <c r="F9939" s="102" t="s">
        <v>114</v>
      </c>
    </row>
    <row r="9940" hidden="1">
      <c r="A9940" s="102" t="s">
        <v>3384</v>
      </c>
      <c r="B9940" s="102" t="s">
        <v>1111</v>
      </c>
      <c r="C9940" s="102" t="s">
        <v>1112</v>
      </c>
      <c r="D9940" s="191">
        <v>45908.0</v>
      </c>
      <c r="E9940" s="102" t="s">
        <v>232</v>
      </c>
      <c r="F9940" s="102" t="s">
        <v>232</v>
      </c>
    </row>
    <row r="9941" hidden="1">
      <c r="A9941" s="102" t="s">
        <v>3384</v>
      </c>
      <c r="B9941" s="102" t="s">
        <v>1070</v>
      </c>
      <c r="C9941" s="102" t="s">
        <v>1071</v>
      </c>
      <c r="D9941" s="191">
        <v>45908.0</v>
      </c>
      <c r="E9941" s="102" t="s">
        <v>232</v>
      </c>
      <c r="F9941" s="102" t="s">
        <v>232</v>
      </c>
    </row>
    <row r="9942" hidden="1">
      <c r="A9942" s="102" t="s">
        <v>3384</v>
      </c>
      <c r="B9942" s="102" t="s">
        <v>1056</v>
      </c>
      <c r="C9942" s="102" t="s">
        <v>1057</v>
      </c>
      <c r="D9942" s="191">
        <v>45908.0</v>
      </c>
      <c r="E9942" s="102" t="s">
        <v>232</v>
      </c>
      <c r="F9942" s="102" t="s">
        <v>232</v>
      </c>
    </row>
    <row r="9943" hidden="1">
      <c r="A9943" s="102" t="s">
        <v>3384</v>
      </c>
      <c r="B9943" s="102" t="s">
        <v>1037</v>
      </c>
      <c r="C9943" s="102" t="s">
        <v>1038</v>
      </c>
      <c r="D9943" s="191">
        <v>45908.0</v>
      </c>
      <c r="E9943" s="102" t="s">
        <v>232</v>
      </c>
      <c r="F9943" s="102" t="s">
        <v>232</v>
      </c>
    </row>
    <row r="9944" hidden="1">
      <c r="A9944" s="102" t="s">
        <v>3384</v>
      </c>
      <c r="B9944" s="102" t="s">
        <v>913</v>
      </c>
      <c r="C9944" s="102" t="s">
        <v>914</v>
      </c>
      <c r="D9944" s="191">
        <v>45908.0</v>
      </c>
      <c r="E9944" s="102" t="s">
        <v>232</v>
      </c>
      <c r="F9944" s="102" t="s">
        <v>232</v>
      </c>
    </row>
    <row r="9945" hidden="1">
      <c r="A9945" s="102" t="s">
        <v>3384</v>
      </c>
      <c r="B9945" s="102" t="s">
        <v>323</v>
      </c>
      <c r="C9945" s="102" t="s">
        <v>324</v>
      </c>
      <c r="D9945" s="191">
        <v>45908.0</v>
      </c>
      <c r="E9945" s="102" t="s">
        <v>232</v>
      </c>
      <c r="F9945" s="102" t="s">
        <v>232</v>
      </c>
    </row>
    <row r="9946" hidden="1">
      <c r="A9946" s="102" t="s">
        <v>3384</v>
      </c>
      <c r="B9946" s="102" t="s">
        <v>315</v>
      </c>
      <c r="C9946" s="102" t="s">
        <v>316</v>
      </c>
      <c r="D9946" s="191">
        <v>45908.0</v>
      </c>
      <c r="E9946" s="102" t="s">
        <v>232</v>
      </c>
      <c r="F9946" s="102" t="s">
        <v>232</v>
      </c>
    </row>
    <row r="9947" hidden="1">
      <c r="A9947" s="102" t="s">
        <v>3384</v>
      </c>
      <c r="B9947" s="102" t="s">
        <v>271</v>
      </c>
      <c r="C9947" s="102" t="s">
        <v>272</v>
      </c>
      <c r="D9947" s="191">
        <v>45908.0</v>
      </c>
      <c r="E9947" s="102" t="s">
        <v>232</v>
      </c>
      <c r="F9947" s="102" t="s">
        <v>232</v>
      </c>
    </row>
    <row r="9948" hidden="1">
      <c r="A9948" s="102" t="s">
        <v>3384</v>
      </c>
      <c r="B9948" s="102" t="s">
        <v>252</v>
      </c>
      <c r="C9948" s="102" t="s">
        <v>253</v>
      </c>
      <c r="D9948" s="191">
        <v>45908.0</v>
      </c>
      <c r="E9948" s="102" t="s">
        <v>232</v>
      </c>
      <c r="F9948" s="102" t="s">
        <v>232</v>
      </c>
    </row>
    <row r="9949" hidden="1">
      <c r="A9949" s="102" t="s">
        <v>3334</v>
      </c>
      <c r="B9949" s="102" t="s">
        <v>1117</v>
      </c>
      <c r="C9949" s="102" t="s">
        <v>1118</v>
      </c>
      <c r="D9949" s="191">
        <v>45908.0</v>
      </c>
      <c r="E9949" s="102" t="s">
        <v>472</v>
      </c>
      <c r="F9949" s="102" t="s">
        <v>472</v>
      </c>
    </row>
    <row r="9950" hidden="1">
      <c r="A9950" s="102" t="s">
        <v>3334</v>
      </c>
      <c r="B9950" s="102" t="s">
        <v>1100</v>
      </c>
      <c r="C9950" s="102" t="s">
        <v>1101</v>
      </c>
      <c r="D9950" s="191">
        <v>45908.0</v>
      </c>
      <c r="E9950" s="102" t="s">
        <v>472</v>
      </c>
      <c r="F9950" s="102" t="s">
        <v>472</v>
      </c>
    </row>
    <row r="9951" hidden="1">
      <c r="A9951" s="102" t="s">
        <v>3334</v>
      </c>
      <c r="B9951" s="102" t="s">
        <v>1058</v>
      </c>
      <c r="C9951" s="102" t="s">
        <v>1059</v>
      </c>
      <c r="D9951" s="191">
        <v>45908.0</v>
      </c>
      <c r="E9951" s="102" t="s">
        <v>472</v>
      </c>
      <c r="F9951" s="102" t="s">
        <v>472</v>
      </c>
    </row>
    <row r="9952" hidden="1">
      <c r="A9952" s="102" t="s">
        <v>3334</v>
      </c>
      <c r="B9952" s="102" t="s">
        <v>884</v>
      </c>
      <c r="C9952" s="102" t="s">
        <v>885</v>
      </c>
      <c r="D9952" s="191">
        <v>45908.0</v>
      </c>
      <c r="E9952" s="102" t="s">
        <v>472</v>
      </c>
      <c r="F9952" s="102" t="s">
        <v>472</v>
      </c>
    </row>
    <row r="9953" hidden="1">
      <c r="A9953" s="102" t="s">
        <v>3334</v>
      </c>
      <c r="B9953" s="102" t="s">
        <v>707</v>
      </c>
      <c r="C9953" s="102" t="s">
        <v>708</v>
      </c>
      <c r="D9953" s="191">
        <v>45908.0</v>
      </c>
      <c r="E9953" s="102" t="s">
        <v>472</v>
      </c>
      <c r="F9953" s="102" t="s">
        <v>472</v>
      </c>
    </row>
    <row r="9954" hidden="1">
      <c r="A9954" s="102" t="s">
        <v>3334</v>
      </c>
      <c r="B9954" s="102" t="s">
        <v>687</v>
      </c>
      <c r="C9954" s="102" t="s">
        <v>688</v>
      </c>
      <c r="D9954" s="191">
        <v>45908.0</v>
      </c>
      <c r="E9954" s="102" t="s">
        <v>472</v>
      </c>
      <c r="F9954" s="102" t="s">
        <v>472</v>
      </c>
    </row>
    <row r="9955" hidden="1">
      <c r="A9955" s="102" t="s">
        <v>3334</v>
      </c>
      <c r="B9955" s="102" t="s">
        <v>561</v>
      </c>
      <c r="C9955" s="102" t="s">
        <v>562</v>
      </c>
      <c r="D9955" s="191">
        <v>45908.0</v>
      </c>
      <c r="E9955" s="102" t="s">
        <v>472</v>
      </c>
      <c r="F9955" s="102" t="s">
        <v>472</v>
      </c>
    </row>
    <row r="9956" hidden="1">
      <c r="A9956" s="102" t="s">
        <v>3334</v>
      </c>
      <c r="B9956" s="102" t="s">
        <v>514</v>
      </c>
      <c r="C9956" s="102" t="s">
        <v>515</v>
      </c>
      <c r="D9956" s="191">
        <v>45908.0</v>
      </c>
      <c r="E9956" s="102" t="s">
        <v>472</v>
      </c>
      <c r="F9956" s="102" t="s">
        <v>472</v>
      </c>
    </row>
    <row r="9957" hidden="1">
      <c r="A9957" s="102" t="s">
        <v>3334</v>
      </c>
      <c r="B9957" s="102" t="s">
        <v>508</v>
      </c>
      <c r="C9957" s="102" t="s">
        <v>509</v>
      </c>
      <c r="D9957" s="191">
        <v>45908.0</v>
      </c>
      <c r="E9957" s="102" t="s">
        <v>472</v>
      </c>
      <c r="F9957" s="102" t="s">
        <v>472</v>
      </c>
    </row>
    <row r="9958" hidden="1">
      <c r="A9958" s="102" t="s">
        <v>3334</v>
      </c>
      <c r="B9958" s="102" t="s">
        <v>504</v>
      </c>
      <c r="C9958" s="102" t="s">
        <v>505</v>
      </c>
      <c r="D9958" s="191">
        <v>45908.0</v>
      </c>
      <c r="E9958" s="102" t="s">
        <v>472</v>
      </c>
      <c r="F9958" s="102" t="s">
        <v>472</v>
      </c>
    </row>
    <row r="9959" hidden="1">
      <c r="A9959" s="102" t="s">
        <v>3334</v>
      </c>
      <c r="B9959" s="102" t="s">
        <v>496</v>
      </c>
      <c r="C9959" s="102" t="s">
        <v>497</v>
      </c>
      <c r="D9959" s="191">
        <v>45908.0</v>
      </c>
      <c r="E9959" s="102" t="s">
        <v>472</v>
      </c>
      <c r="F9959" s="102" t="s">
        <v>472</v>
      </c>
    </row>
    <row r="9960" hidden="1">
      <c r="A9960" s="102" t="s">
        <v>3334</v>
      </c>
      <c r="B9960" s="102" t="s">
        <v>490</v>
      </c>
      <c r="C9960" s="102" t="s">
        <v>491</v>
      </c>
      <c r="D9960" s="191">
        <v>45908.0</v>
      </c>
      <c r="E9960" s="102" t="s">
        <v>472</v>
      </c>
      <c r="F9960" s="102" t="s">
        <v>472</v>
      </c>
    </row>
    <row r="9961" hidden="1">
      <c r="A9961" s="102" t="s">
        <v>3405</v>
      </c>
      <c r="B9961" s="102" t="s">
        <v>1120</v>
      </c>
      <c r="C9961" s="102" t="s">
        <v>1121</v>
      </c>
      <c r="D9961" s="191">
        <v>45938.0</v>
      </c>
      <c r="E9961" s="102" t="s">
        <v>306</v>
      </c>
      <c r="F9961" s="102" t="s">
        <v>306</v>
      </c>
    </row>
    <row r="9962" hidden="1">
      <c r="A9962" s="102" t="s">
        <v>3405</v>
      </c>
      <c r="B9962" s="102" t="s">
        <v>849</v>
      </c>
      <c r="C9962" s="102" t="s">
        <v>850</v>
      </c>
      <c r="D9962" s="191">
        <v>45938.0</v>
      </c>
      <c r="E9962" s="102" t="s">
        <v>306</v>
      </c>
      <c r="F9962" s="102" t="s">
        <v>306</v>
      </c>
    </row>
    <row r="9963" hidden="1">
      <c r="A9963" s="102" t="s">
        <v>3375</v>
      </c>
      <c r="B9963" s="102" t="s">
        <v>1125</v>
      </c>
      <c r="C9963" s="102" t="s">
        <v>1126</v>
      </c>
      <c r="D9963" s="191">
        <v>45938.0</v>
      </c>
      <c r="E9963" s="102" t="s">
        <v>225</v>
      </c>
      <c r="F9963" s="102" t="s">
        <v>225</v>
      </c>
    </row>
    <row r="9964" hidden="1">
      <c r="A9964" s="102" t="s">
        <v>3375</v>
      </c>
      <c r="B9964" s="102" t="s">
        <v>1000</v>
      </c>
      <c r="C9964" s="102" t="s">
        <v>1001</v>
      </c>
      <c r="D9964" s="191">
        <v>45938.0</v>
      </c>
      <c r="E9964" s="102" t="s">
        <v>225</v>
      </c>
      <c r="F9964" s="102" t="s">
        <v>225</v>
      </c>
    </row>
    <row r="9965" hidden="1">
      <c r="A9965" s="102" t="s">
        <v>3375</v>
      </c>
      <c r="B9965" s="102" t="s">
        <v>906</v>
      </c>
      <c r="C9965" s="102" t="s">
        <v>907</v>
      </c>
      <c r="D9965" s="191">
        <v>45938.0</v>
      </c>
      <c r="E9965" s="102" t="s">
        <v>225</v>
      </c>
      <c r="F9965" s="102" t="s">
        <v>225</v>
      </c>
    </row>
    <row r="9966" hidden="1">
      <c r="A9966" s="102" t="s">
        <v>3375</v>
      </c>
      <c r="B9966" s="102" t="s">
        <v>870</v>
      </c>
      <c r="C9966" s="102" t="s">
        <v>871</v>
      </c>
      <c r="D9966" s="191">
        <v>45938.0</v>
      </c>
      <c r="E9966" s="102" t="s">
        <v>225</v>
      </c>
      <c r="F9966" s="102" t="s">
        <v>225</v>
      </c>
    </row>
    <row r="9967" hidden="1">
      <c r="A9967" s="102" t="s">
        <v>3375</v>
      </c>
      <c r="B9967" s="102" t="s">
        <v>866</v>
      </c>
      <c r="C9967" s="102" t="s">
        <v>867</v>
      </c>
      <c r="D9967" s="191">
        <v>45938.0</v>
      </c>
      <c r="E9967" s="102" t="s">
        <v>225</v>
      </c>
      <c r="F9967" s="102" t="s">
        <v>225</v>
      </c>
    </row>
    <row r="9968" hidden="1">
      <c r="A9968" s="102" t="s">
        <v>3375</v>
      </c>
      <c r="B9968" s="102" t="s">
        <v>808</v>
      </c>
      <c r="C9968" s="102" t="s">
        <v>809</v>
      </c>
      <c r="D9968" s="191">
        <v>45938.0</v>
      </c>
      <c r="E9968" s="102" t="s">
        <v>225</v>
      </c>
      <c r="F9968" s="102" t="s">
        <v>225</v>
      </c>
    </row>
    <row r="9969" hidden="1">
      <c r="A9969" s="102" t="s">
        <v>3375</v>
      </c>
      <c r="B9969" s="102" t="s">
        <v>376</v>
      </c>
      <c r="C9969" s="102" t="s">
        <v>377</v>
      </c>
      <c r="D9969" s="191">
        <v>45938.0</v>
      </c>
      <c r="E9969" s="102" t="s">
        <v>225</v>
      </c>
      <c r="F9969" s="102" t="s">
        <v>225</v>
      </c>
    </row>
    <row r="9970" hidden="1">
      <c r="A9970" s="102" t="s">
        <v>3375</v>
      </c>
      <c r="B9970" s="102" t="s">
        <v>369</v>
      </c>
      <c r="C9970" s="102" t="s">
        <v>39</v>
      </c>
      <c r="D9970" s="191">
        <v>45938.0</v>
      </c>
      <c r="E9970" s="102" t="s">
        <v>225</v>
      </c>
      <c r="F9970" s="102" t="s">
        <v>225</v>
      </c>
    </row>
    <row r="9971" hidden="1">
      <c r="A9971" s="102" t="s">
        <v>3375</v>
      </c>
      <c r="B9971" s="102" t="s">
        <v>361</v>
      </c>
      <c r="C9971" s="102" t="s">
        <v>362</v>
      </c>
      <c r="D9971" s="191">
        <v>45938.0</v>
      </c>
      <c r="E9971" s="102" t="s">
        <v>225</v>
      </c>
      <c r="F9971" s="102" t="s">
        <v>225</v>
      </c>
    </row>
    <row r="9972" hidden="1">
      <c r="A9972" s="102" t="s">
        <v>3375</v>
      </c>
      <c r="B9972" s="102" t="s">
        <v>357</v>
      </c>
      <c r="C9972" s="102" t="s">
        <v>358</v>
      </c>
      <c r="D9972" s="191">
        <v>45938.0</v>
      </c>
      <c r="E9972" s="102" t="s">
        <v>225</v>
      </c>
      <c r="F9972" s="102" t="s">
        <v>225</v>
      </c>
    </row>
    <row r="9973" hidden="1">
      <c r="A9973" s="102" t="s">
        <v>3375</v>
      </c>
      <c r="B9973" s="102" t="s">
        <v>338</v>
      </c>
      <c r="C9973" s="102" t="s">
        <v>339</v>
      </c>
      <c r="D9973" s="191">
        <v>45938.0</v>
      </c>
      <c r="E9973" s="102" t="s">
        <v>225</v>
      </c>
      <c r="F9973" s="102" t="s">
        <v>225</v>
      </c>
    </row>
    <row r="9974" hidden="1">
      <c r="A9974" s="102" t="s">
        <v>3375</v>
      </c>
      <c r="B9974" s="102" t="s">
        <v>333</v>
      </c>
      <c r="C9974" s="102" t="s">
        <v>268</v>
      </c>
      <c r="D9974" s="191">
        <v>45938.0</v>
      </c>
      <c r="E9974" s="102" t="s">
        <v>225</v>
      </c>
      <c r="F9974" s="102" t="s">
        <v>225</v>
      </c>
    </row>
    <row r="9975" hidden="1">
      <c r="A9975" s="102" t="s">
        <v>3375</v>
      </c>
      <c r="B9975" s="102" t="s">
        <v>246</v>
      </c>
      <c r="C9975" s="102" t="s">
        <v>130</v>
      </c>
      <c r="D9975" s="191">
        <v>45938.0</v>
      </c>
      <c r="E9975" s="102" t="s">
        <v>225</v>
      </c>
      <c r="F9975" s="102" t="s">
        <v>225</v>
      </c>
    </row>
    <row r="9976" hidden="1">
      <c r="A9976" s="102" t="s">
        <v>3375</v>
      </c>
      <c r="B9976" s="102" t="s">
        <v>243</v>
      </c>
      <c r="C9976" s="102" t="s">
        <v>244</v>
      </c>
      <c r="D9976" s="191">
        <v>45938.0</v>
      </c>
      <c r="E9976" s="102" t="s">
        <v>225</v>
      </c>
      <c r="F9976" s="102" t="s">
        <v>225</v>
      </c>
    </row>
    <row r="9977" hidden="1">
      <c r="A9977" s="102" t="s">
        <v>3375</v>
      </c>
      <c r="B9977" s="102" t="s">
        <v>240</v>
      </c>
      <c r="C9977" s="102" t="s">
        <v>241</v>
      </c>
      <c r="D9977" s="191">
        <v>45938.0</v>
      </c>
      <c r="E9977" s="102" t="s">
        <v>225</v>
      </c>
      <c r="F9977" s="102" t="s">
        <v>225</v>
      </c>
    </row>
    <row r="9978" hidden="1">
      <c r="A9978" s="102" t="s">
        <v>3375</v>
      </c>
      <c r="B9978" s="102" t="s">
        <v>227</v>
      </c>
      <c r="C9978" s="102" t="s">
        <v>228</v>
      </c>
      <c r="D9978" s="191">
        <v>45938.0</v>
      </c>
      <c r="E9978" s="102" t="s">
        <v>225</v>
      </c>
      <c r="F9978" s="102" t="s">
        <v>225</v>
      </c>
    </row>
    <row r="9979" hidden="1">
      <c r="A9979" s="102" t="s">
        <v>3446</v>
      </c>
      <c r="B9979" s="102" t="s">
        <v>1151</v>
      </c>
      <c r="C9979" s="102" t="s">
        <v>1152</v>
      </c>
      <c r="D9979" s="191">
        <v>45938.0</v>
      </c>
      <c r="E9979" s="102" t="s">
        <v>50</v>
      </c>
      <c r="F9979" s="102" t="s">
        <v>50</v>
      </c>
    </row>
    <row r="9980" hidden="1">
      <c r="A9980" s="102" t="s">
        <v>3446</v>
      </c>
      <c r="B9980" s="102" t="s">
        <v>1145</v>
      </c>
      <c r="C9980" s="102" t="s">
        <v>1146</v>
      </c>
      <c r="D9980" s="191">
        <v>45938.0</v>
      </c>
      <c r="E9980" s="102" t="s">
        <v>86</v>
      </c>
      <c r="F9980" s="102" t="s">
        <v>50</v>
      </c>
    </row>
    <row r="9981" hidden="1">
      <c r="A9981" s="102" t="s">
        <v>3446</v>
      </c>
      <c r="B9981" s="102" t="s">
        <v>783</v>
      </c>
      <c r="C9981" s="102" t="s">
        <v>784</v>
      </c>
      <c r="D9981" s="191">
        <v>45938.0</v>
      </c>
      <c r="E9981" s="102" t="s">
        <v>50</v>
      </c>
      <c r="F9981" s="102" t="s">
        <v>50</v>
      </c>
    </row>
    <row r="9982" hidden="1">
      <c r="A9982" s="102" t="s">
        <v>3446</v>
      </c>
      <c r="B9982" s="102" t="s">
        <v>665</v>
      </c>
      <c r="C9982" s="102" t="s">
        <v>666</v>
      </c>
      <c r="D9982" s="191">
        <v>45938.0</v>
      </c>
      <c r="E9982" s="102" t="s">
        <v>50</v>
      </c>
      <c r="F9982" s="102" t="s">
        <v>50</v>
      </c>
    </row>
    <row r="9983" hidden="1">
      <c r="A9983" s="102" t="s">
        <v>3446</v>
      </c>
      <c r="B9983" s="102" t="s">
        <v>174</v>
      </c>
      <c r="C9983" s="102" t="s">
        <v>175</v>
      </c>
      <c r="D9983" s="191">
        <v>45938.0</v>
      </c>
      <c r="E9983" s="102" t="s">
        <v>50</v>
      </c>
      <c r="F9983" s="102" t="s">
        <v>50</v>
      </c>
    </row>
    <row r="9984" hidden="1">
      <c r="A9984" s="102" t="s">
        <v>3446</v>
      </c>
      <c r="B9984" s="102" t="s">
        <v>111</v>
      </c>
      <c r="C9984" s="102" t="s">
        <v>112</v>
      </c>
      <c r="D9984" s="191">
        <v>45938.0</v>
      </c>
      <c r="E9984" s="102" t="s">
        <v>114</v>
      </c>
      <c r="F9984" s="102" t="s">
        <v>50</v>
      </c>
    </row>
    <row r="9985" hidden="1">
      <c r="A9985" s="102" t="s">
        <v>3446</v>
      </c>
      <c r="B9985" s="102" t="s">
        <v>48</v>
      </c>
      <c r="C9985" s="102" t="s">
        <v>49</v>
      </c>
      <c r="D9985" s="191">
        <v>45938.0</v>
      </c>
      <c r="E9985" s="102" t="s">
        <v>50</v>
      </c>
      <c r="F9985" s="102" t="s">
        <v>50</v>
      </c>
    </row>
    <row r="9986" hidden="1">
      <c r="A9986" s="102" t="s">
        <v>3445</v>
      </c>
      <c r="B9986" s="102" t="s">
        <v>1151</v>
      </c>
      <c r="C9986" s="102" t="s">
        <v>1152</v>
      </c>
      <c r="D9986" s="191">
        <v>45877.0</v>
      </c>
      <c r="E9986" s="102" t="s">
        <v>50</v>
      </c>
      <c r="F9986" s="102" t="s">
        <v>50</v>
      </c>
    </row>
    <row r="9987" hidden="1">
      <c r="A9987" s="102" t="s">
        <v>3445</v>
      </c>
      <c r="B9987" s="102" t="s">
        <v>981</v>
      </c>
      <c r="C9987" s="102" t="s">
        <v>982</v>
      </c>
      <c r="D9987" s="191">
        <v>45877.0</v>
      </c>
      <c r="E9987" s="102" t="s">
        <v>114</v>
      </c>
      <c r="F9987" s="102" t="s">
        <v>50</v>
      </c>
    </row>
    <row r="9988" hidden="1">
      <c r="A9988" s="102" t="s">
        <v>3445</v>
      </c>
      <c r="B9988" s="102" t="s">
        <v>783</v>
      </c>
      <c r="C9988" s="102" t="s">
        <v>784</v>
      </c>
      <c r="D9988" s="191">
        <v>45877.0</v>
      </c>
      <c r="E9988" s="102" t="s">
        <v>50</v>
      </c>
      <c r="F9988" s="102" t="s">
        <v>50</v>
      </c>
    </row>
    <row r="9989" hidden="1">
      <c r="A9989" s="102" t="s">
        <v>3445</v>
      </c>
      <c r="B9989" s="102" t="s">
        <v>174</v>
      </c>
      <c r="C9989" s="102" t="s">
        <v>175</v>
      </c>
      <c r="D9989" s="191">
        <v>45877.0</v>
      </c>
      <c r="E9989" s="102" t="s">
        <v>50</v>
      </c>
      <c r="F9989" s="102" t="s">
        <v>50</v>
      </c>
    </row>
    <row r="9990" hidden="1">
      <c r="A9990" s="102" t="s">
        <v>3445</v>
      </c>
      <c r="B9990" s="102" t="s">
        <v>48</v>
      </c>
      <c r="C9990" s="102" t="s">
        <v>49</v>
      </c>
      <c r="D9990" s="191">
        <v>45877.0</v>
      </c>
      <c r="E9990" s="102" t="s">
        <v>50</v>
      </c>
      <c r="F9990" s="102" t="s">
        <v>50</v>
      </c>
    </row>
    <row r="9991" hidden="1">
      <c r="A9991" s="102" t="s">
        <v>3385</v>
      </c>
      <c r="B9991" s="102" t="s">
        <v>1111</v>
      </c>
      <c r="C9991" s="102" t="s">
        <v>1112</v>
      </c>
      <c r="D9991" s="191">
        <v>45938.0</v>
      </c>
      <c r="E9991" s="102" t="s">
        <v>232</v>
      </c>
      <c r="F9991" s="102" t="s">
        <v>232</v>
      </c>
    </row>
    <row r="9992" hidden="1">
      <c r="A9992" s="102" t="s">
        <v>3385</v>
      </c>
      <c r="B9992" s="102" t="s">
        <v>1070</v>
      </c>
      <c r="C9992" s="102" t="s">
        <v>1071</v>
      </c>
      <c r="D9992" s="191">
        <v>45938.0</v>
      </c>
      <c r="E9992" s="102" t="s">
        <v>232</v>
      </c>
      <c r="F9992" s="102" t="s">
        <v>232</v>
      </c>
    </row>
    <row r="9993" hidden="1">
      <c r="A9993" s="102" t="s">
        <v>3385</v>
      </c>
      <c r="B9993" s="102" t="s">
        <v>1056</v>
      </c>
      <c r="C9993" s="102" t="s">
        <v>1057</v>
      </c>
      <c r="D9993" s="191">
        <v>45938.0</v>
      </c>
      <c r="E9993" s="102" t="s">
        <v>232</v>
      </c>
      <c r="F9993" s="102" t="s">
        <v>232</v>
      </c>
    </row>
    <row r="9994" hidden="1">
      <c r="A9994" s="102" t="s">
        <v>3385</v>
      </c>
      <c r="B9994" s="102" t="s">
        <v>1037</v>
      </c>
      <c r="C9994" s="102" t="s">
        <v>1038</v>
      </c>
      <c r="D9994" s="191">
        <v>45938.0</v>
      </c>
      <c r="E9994" s="102" t="s">
        <v>232</v>
      </c>
      <c r="F9994" s="102" t="s">
        <v>232</v>
      </c>
    </row>
    <row r="9995" hidden="1">
      <c r="A9995" s="102" t="s">
        <v>3385</v>
      </c>
      <c r="B9995" s="102" t="s">
        <v>913</v>
      </c>
      <c r="C9995" s="102" t="s">
        <v>914</v>
      </c>
      <c r="D9995" s="191">
        <v>45938.0</v>
      </c>
      <c r="E9995" s="102" t="s">
        <v>232</v>
      </c>
      <c r="F9995" s="102" t="s">
        <v>232</v>
      </c>
    </row>
    <row r="9996" hidden="1">
      <c r="A9996" s="102" t="s">
        <v>3385</v>
      </c>
      <c r="B9996" s="102" t="s">
        <v>878</v>
      </c>
      <c r="C9996" s="102" t="s">
        <v>879</v>
      </c>
      <c r="D9996" s="191">
        <v>45938.0</v>
      </c>
      <c r="E9996" s="102" t="s">
        <v>232</v>
      </c>
      <c r="F9996" s="102" t="s">
        <v>232</v>
      </c>
    </row>
    <row r="9997" hidden="1">
      <c r="A9997" s="102" t="s">
        <v>3385</v>
      </c>
      <c r="B9997" s="102" t="s">
        <v>730</v>
      </c>
      <c r="C9997" s="102" t="s">
        <v>731</v>
      </c>
      <c r="D9997" s="191">
        <v>45938.0</v>
      </c>
      <c r="E9997" s="102" t="s">
        <v>306</v>
      </c>
      <c r="F9997" s="102" t="s">
        <v>232</v>
      </c>
    </row>
    <row r="9998" hidden="1">
      <c r="A9998" s="102" t="s">
        <v>3385</v>
      </c>
      <c r="B9998" s="102" t="s">
        <v>415</v>
      </c>
      <c r="C9998" s="102" t="s">
        <v>416</v>
      </c>
      <c r="D9998" s="191">
        <v>45938.0</v>
      </c>
      <c r="E9998" s="102" t="s">
        <v>306</v>
      </c>
      <c r="F9998" s="102" t="s">
        <v>232</v>
      </c>
    </row>
    <row r="9999" hidden="1">
      <c r="A9999" s="102" t="s">
        <v>3385</v>
      </c>
      <c r="B9999" s="102" t="s">
        <v>323</v>
      </c>
      <c r="C9999" s="102" t="s">
        <v>324</v>
      </c>
      <c r="D9999" s="191">
        <v>45938.0</v>
      </c>
      <c r="E9999" s="102" t="s">
        <v>232</v>
      </c>
      <c r="F9999" s="102" t="s">
        <v>232</v>
      </c>
    </row>
    <row r="10000" hidden="1">
      <c r="A10000" s="102" t="s">
        <v>3385</v>
      </c>
      <c r="B10000" s="102" t="s">
        <v>315</v>
      </c>
      <c r="C10000" s="102" t="s">
        <v>316</v>
      </c>
      <c r="D10000" s="191">
        <v>45938.0</v>
      </c>
      <c r="E10000" s="102" t="s">
        <v>232</v>
      </c>
      <c r="F10000" s="102" t="s">
        <v>232</v>
      </c>
    </row>
    <row r="10001" hidden="1">
      <c r="A10001" s="102" t="s">
        <v>3385</v>
      </c>
      <c r="B10001" s="102" t="s">
        <v>298</v>
      </c>
      <c r="C10001" s="102" t="s">
        <v>299</v>
      </c>
      <c r="D10001" s="191">
        <v>45938.0</v>
      </c>
      <c r="E10001" s="102" t="s">
        <v>232</v>
      </c>
      <c r="F10001" s="102" t="s">
        <v>232</v>
      </c>
    </row>
    <row r="10002" hidden="1">
      <c r="A10002" s="102" t="s">
        <v>3385</v>
      </c>
      <c r="B10002" s="102" t="s">
        <v>271</v>
      </c>
      <c r="C10002" s="102" t="s">
        <v>272</v>
      </c>
      <c r="D10002" s="191">
        <v>45938.0</v>
      </c>
      <c r="E10002" s="102" t="s">
        <v>232</v>
      </c>
      <c r="F10002" s="102" t="s">
        <v>232</v>
      </c>
    </row>
    <row r="10003" hidden="1">
      <c r="A10003" s="102" t="s">
        <v>3385</v>
      </c>
      <c r="B10003" s="102" t="s">
        <v>252</v>
      </c>
      <c r="C10003" s="102" t="s">
        <v>253</v>
      </c>
      <c r="D10003" s="191">
        <v>45938.0</v>
      </c>
      <c r="E10003" s="102" t="s">
        <v>232</v>
      </c>
      <c r="F10003" s="102" t="s">
        <v>232</v>
      </c>
    </row>
    <row r="10004" hidden="1">
      <c r="A10004" s="102" t="s">
        <v>3385</v>
      </c>
      <c r="B10004" s="102" t="s">
        <v>243</v>
      </c>
      <c r="C10004" s="102" t="s">
        <v>244</v>
      </c>
      <c r="D10004" s="191">
        <v>45938.0</v>
      </c>
      <c r="E10004" s="102" t="s">
        <v>225</v>
      </c>
      <c r="F10004" s="102" t="s">
        <v>232</v>
      </c>
    </row>
    <row r="10005" hidden="1">
      <c r="A10005" s="102" t="s">
        <v>3335</v>
      </c>
      <c r="B10005" s="102" t="s">
        <v>1117</v>
      </c>
      <c r="C10005" s="102" t="s">
        <v>1118</v>
      </c>
      <c r="D10005" s="191">
        <v>45938.0</v>
      </c>
      <c r="E10005" s="102" t="s">
        <v>472</v>
      </c>
      <c r="F10005" s="102" t="s">
        <v>472</v>
      </c>
    </row>
    <row r="10006" hidden="1">
      <c r="A10006" s="102" t="s">
        <v>3335</v>
      </c>
      <c r="B10006" s="102" t="s">
        <v>1100</v>
      </c>
      <c r="C10006" s="102" t="s">
        <v>1101</v>
      </c>
      <c r="D10006" s="191">
        <v>45938.0</v>
      </c>
      <c r="E10006" s="102" t="s">
        <v>472</v>
      </c>
      <c r="F10006" s="102" t="s">
        <v>472</v>
      </c>
    </row>
    <row r="10007" hidden="1">
      <c r="A10007" s="102" t="s">
        <v>3335</v>
      </c>
      <c r="B10007" s="102" t="s">
        <v>884</v>
      </c>
      <c r="C10007" s="102" t="s">
        <v>885</v>
      </c>
      <c r="D10007" s="191">
        <v>45938.0</v>
      </c>
      <c r="E10007" s="102" t="s">
        <v>472</v>
      </c>
      <c r="F10007" s="102" t="s">
        <v>472</v>
      </c>
    </row>
    <row r="10008" hidden="1">
      <c r="A10008" s="102" t="s">
        <v>3335</v>
      </c>
      <c r="B10008" s="102" t="s">
        <v>707</v>
      </c>
      <c r="C10008" s="102" t="s">
        <v>708</v>
      </c>
      <c r="D10008" s="191">
        <v>45938.0</v>
      </c>
      <c r="E10008" s="102" t="s">
        <v>472</v>
      </c>
      <c r="F10008" s="102" t="s">
        <v>472</v>
      </c>
    </row>
    <row r="10009" hidden="1">
      <c r="A10009" s="102" t="s">
        <v>3335</v>
      </c>
      <c r="B10009" s="102" t="s">
        <v>687</v>
      </c>
      <c r="C10009" s="102" t="s">
        <v>688</v>
      </c>
      <c r="D10009" s="191">
        <v>45938.0</v>
      </c>
      <c r="E10009" s="102" t="s">
        <v>472</v>
      </c>
      <c r="F10009" s="102" t="s">
        <v>472</v>
      </c>
    </row>
    <row r="10010" hidden="1">
      <c r="A10010" s="102" t="s">
        <v>3335</v>
      </c>
      <c r="B10010" s="102" t="s">
        <v>561</v>
      </c>
      <c r="C10010" s="102" t="s">
        <v>562</v>
      </c>
      <c r="D10010" s="191">
        <v>45938.0</v>
      </c>
      <c r="E10010" s="102" t="s">
        <v>472</v>
      </c>
      <c r="F10010" s="102" t="s">
        <v>472</v>
      </c>
    </row>
    <row r="10011" hidden="1">
      <c r="A10011" s="102" t="s">
        <v>3335</v>
      </c>
      <c r="B10011" s="102" t="s">
        <v>508</v>
      </c>
      <c r="C10011" s="102" t="s">
        <v>509</v>
      </c>
      <c r="D10011" s="191">
        <v>45938.0</v>
      </c>
      <c r="E10011" s="102" t="s">
        <v>472</v>
      </c>
      <c r="F10011" s="102" t="s">
        <v>472</v>
      </c>
    </row>
    <row r="10012" hidden="1">
      <c r="A10012" s="102" t="s">
        <v>3335</v>
      </c>
      <c r="B10012" s="102" t="s">
        <v>504</v>
      </c>
      <c r="C10012" s="102" t="s">
        <v>505</v>
      </c>
      <c r="D10012" s="191">
        <v>45938.0</v>
      </c>
      <c r="E10012" s="102" t="s">
        <v>472</v>
      </c>
      <c r="F10012" s="102" t="s">
        <v>472</v>
      </c>
    </row>
    <row r="10013" hidden="1">
      <c r="A10013" s="102" t="s">
        <v>3335</v>
      </c>
      <c r="B10013" s="102" t="s">
        <v>496</v>
      </c>
      <c r="C10013" s="102" t="s">
        <v>497</v>
      </c>
      <c r="D10013" s="191">
        <v>45938.0</v>
      </c>
      <c r="E10013" s="102" t="s">
        <v>472</v>
      </c>
      <c r="F10013" s="102" t="s">
        <v>472</v>
      </c>
    </row>
    <row r="10014" hidden="1">
      <c r="A10014" s="102" t="s">
        <v>3436</v>
      </c>
      <c r="B10014" s="102" t="s">
        <v>970</v>
      </c>
      <c r="C10014" s="102" t="s">
        <v>971</v>
      </c>
      <c r="D10014" s="191">
        <v>45938.0</v>
      </c>
      <c r="E10014" s="102" t="s">
        <v>114</v>
      </c>
      <c r="F10014" s="102" t="s">
        <v>114</v>
      </c>
    </row>
    <row r="10015" hidden="1">
      <c r="A10015" s="102" t="s">
        <v>3436</v>
      </c>
      <c r="B10015" s="102" t="s">
        <v>961</v>
      </c>
      <c r="C10015" s="102" t="s">
        <v>962</v>
      </c>
      <c r="D10015" s="191">
        <v>45938.0</v>
      </c>
      <c r="E10015" s="102" t="s">
        <v>114</v>
      </c>
      <c r="F10015" s="102" t="s">
        <v>114</v>
      </c>
    </row>
    <row r="10016" hidden="1">
      <c r="A10016" s="102" t="s">
        <v>3436</v>
      </c>
      <c r="B10016" s="102" t="s">
        <v>952</v>
      </c>
      <c r="C10016" s="102" t="s">
        <v>953</v>
      </c>
      <c r="D10016" s="191">
        <v>45938.0</v>
      </c>
      <c r="E10016" s="102" t="s">
        <v>114</v>
      </c>
      <c r="F10016" s="102" t="s">
        <v>114</v>
      </c>
    </row>
    <row r="10017" hidden="1">
      <c r="A10017" s="102" t="s">
        <v>3436</v>
      </c>
      <c r="B10017" s="102" t="s">
        <v>123</v>
      </c>
      <c r="C10017" s="102" t="s">
        <v>124</v>
      </c>
      <c r="D10017" s="191">
        <v>45938.0</v>
      </c>
      <c r="E10017" s="102" t="s">
        <v>114</v>
      </c>
      <c r="F10017" s="102" t="s">
        <v>114</v>
      </c>
    </row>
    <row r="10018" hidden="1">
      <c r="A10018" s="102" t="s">
        <v>3436</v>
      </c>
      <c r="B10018" s="102" t="s">
        <v>120</v>
      </c>
      <c r="C10018" s="102" t="s">
        <v>121</v>
      </c>
      <c r="D10018" s="191">
        <v>45938.0</v>
      </c>
      <c r="E10018" s="102" t="s">
        <v>114</v>
      </c>
      <c r="F10018" s="102" t="s">
        <v>114</v>
      </c>
    </row>
    <row r="10019" hidden="1">
      <c r="A10019" s="102" t="s">
        <v>3467</v>
      </c>
      <c r="B10019" s="102" t="s">
        <v>373</v>
      </c>
      <c r="C10019" s="102" t="s">
        <v>374</v>
      </c>
      <c r="D10019" s="191">
        <v>45969.0</v>
      </c>
      <c r="E10019" s="102" t="s">
        <v>225</v>
      </c>
      <c r="F10019" s="102" t="s">
        <v>225</v>
      </c>
    </row>
    <row r="10020" hidden="1">
      <c r="A10020" s="102" t="s">
        <v>3467</v>
      </c>
      <c r="B10020" s="102" t="s">
        <v>361</v>
      </c>
      <c r="C10020" s="102" t="s">
        <v>362</v>
      </c>
      <c r="D10020" s="191">
        <v>45969.0</v>
      </c>
      <c r="E10020" s="102" t="s">
        <v>225</v>
      </c>
      <c r="F10020" s="102" t="s">
        <v>225</v>
      </c>
    </row>
    <row r="10021" hidden="1">
      <c r="A10021" s="102" t="s">
        <v>3467</v>
      </c>
      <c r="B10021" s="102" t="s">
        <v>357</v>
      </c>
      <c r="C10021" s="102" t="s">
        <v>358</v>
      </c>
      <c r="D10021" s="191">
        <v>45969.0</v>
      </c>
      <c r="E10021" s="102" t="s">
        <v>225</v>
      </c>
      <c r="F10021" s="102" t="s">
        <v>225</v>
      </c>
    </row>
    <row r="10022" hidden="1">
      <c r="A10022" s="102" t="s">
        <v>3467</v>
      </c>
      <c r="B10022" s="102" t="s">
        <v>246</v>
      </c>
      <c r="C10022" s="102" t="s">
        <v>130</v>
      </c>
      <c r="D10022" s="191">
        <v>45969.0</v>
      </c>
      <c r="E10022" s="102" t="s">
        <v>225</v>
      </c>
      <c r="F10022" s="102" t="s">
        <v>225</v>
      </c>
    </row>
    <row r="10023" hidden="1">
      <c r="A10023" s="102" t="s">
        <v>3363</v>
      </c>
      <c r="B10023" s="102" t="s">
        <v>1068</v>
      </c>
      <c r="C10023" s="102" t="s">
        <v>1069</v>
      </c>
      <c r="D10023" s="191">
        <v>45969.0</v>
      </c>
      <c r="E10023" s="102" t="s">
        <v>141</v>
      </c>
      <c r="F10023" s="102" t="s">
        <v>141</v>
      </c>
    </row>
    <row r="10024" hidden="1">
      <c r="A10024" s="102" t="s">
        <v>3363</v>
      </c>
      <c r="B10024" s="102" t="s">
        <v>1039</v>
      </c>
      <c r="C10024" s="102" t="s">
        <v>1040</v>
      </c>
      <c r="D10024" s="191">
        <v>45969.0</v>
      </c>
      <c r="E10024" s="102" t="s">
        <v>141</v>
      </c>
      <c r="F10024" s="102" t="s">
        <v>141</v>
      </c>
    </row>
    <row r="10025" hidden="1">
      <c r="A10025" s="102" t="s">
        <v>3363</v>
      </c>
      <c r="B10025" s="102" t="s">
        <v>984</v>
      </c>
      <c r="C10025" s="102" t="s">
        <v>985</v>
      </c>
      <c r="D10025" s="191">
        <v>45969.0</v>
      </c>
      <c r="E10025" s="102" t="s">
        <v>141</v>
      </c>
      <c r="F10025" s="102" t="s">
        <v>141</v>
      </c>
    </row>
    <row r="10026" hidden="1">
      <c r="A10026" s="102" t="s">
        <v>3363</v>
      </c>
      <c r="B10026" s="102" t="s">
        <v>768</v>
      </c>
      <c r="C10026" s="102" t="s">
        <v>769</v>
      </c>
      <c r="D10026" s="191">
        <v>45969.0</v>
      </c>
      <c r="E10026" s="102" t="s">
        <v>141</v>
      </c>
      <c r="F10026" s="102" t="s">
        <v>141</v>
      </c>
    </row>
    <row r="10027" hidden="1">
      <c r="A10027" s="102" t="s">
        <v>3363</v>
      </c>
      <c r="B10027" s="102" t="s">
        <v>160</v>
      </c>
      <c r="C10027" s="102" t="s">
        <v>161</v>
      </c>
      <c r="D10027" s="191">
        <v>45969.0</v>
      </c>
      <c r="E10027" s="102" t="s">
        <v>141</v>
      </c>
      <c r="F10027" s="102" t="s">
        <v>141</v>
      </c>
    </row>
    <row r="10028" hidden="1">
      <c r="A10028" s="102" t="s">
        <v>3363</v>
      </c>
      <c r="B10028" s="102" t="s">
        <v>147</v>
      </c>
      <c r="C10028" s="102" t="s">
        <v>148</v>
      </c>
      <c r="D10028" s="191">
        <v>45969.0</v>
      </c>
      <c r="E10028" s="102" t="s">
        <v>141</v>
      </c>
      <c r="F10028" s="102" t="s">
        <v>141</v>
      </c>
    </row>
    <row r="10029" hidden="1">
      <c r="A10029" s="102" t="s">
        <v>3463</v>
      </c>
      <c r="B10029" s="102" t="s">
        <v>946</v>
      </c>
      <c r="C10029" s="102" t="s">
        <v>947</v>
      </c>
      <c r="D10029" s="191">
        <v>45969.0</v>
      </c>
      <c r="E10029" s="102" t="s">
        <v>27</v>
      </c>
      <c r="F10029" s="102" t="s">
        <v>27</v>
      </c>
    </row>
    <row r="10030" hidden="1">
      <c r="A10030" s="102" t="s">
        <v>3463</v>
      </c>
      <c r="B10030" s="102" t="s">
        <v>943</v>
      </c>
      <c r="C10030" s="102" t="s">
        <v>944</v>
      </c>
      <c r="D10030" s="191">
        <v>45969.0</v>
      </c>
      <c r="E10030" s="102" t="s">
        <v>27</v>
      </c>
      <c r="F10030" s="102" t="s">
        <v>27</v>
      </c>
    </row>
    <row r="10031" hidden="1">
      <c r="A10031" s="102" t="s">
        <v>3463</v>
      </c>
      <c r="B10031" s="102" t="s">
        <v>79</v>
      </c>
      <c r="C10031" s="102" t="s">
        <v>80</v>
      </c>
      <c r="D10031" s="191">
        <v>45969.0</v>
      </c>
      <c r="E10031" s="102" t="s">
        <v>27</v>
      </c>
      <c r="F10031" s="102" t="s">
        <v>27</v>
      </c>
    </row>
    <row r="10032" hidden="1">
      <c r="A10032" s="102" t="s">
        <v>3463</v>
      </c>
      <c r="B10032" s="102" t="s">
        <v>74</v>
      </c>
      <c r="C10032" s="102" t="s">
        <v>75</v>
      </c>
      <c r="D10032" s="191">
        <v>45969.0</v>
      </c>
      <c r="E10032" s="102" t="s">
        <v>27</v>
      </c>
      <c r="F10032" s="102" t="s">
        <v>27</v>
      </c>
    </row>
    <row r="10033" hidden="1">
      <c r="A10033" s="102" t="s">
        <v>3463</v>
      </c>
      <c r="B10033" s="102" t="s">
        <v>69</v>
      </c>
      <c r="C10033" s="102" t="s">
        <v>70</v>
      </c>
      <c r="D10033" s="191">
        <v>45969.0</v>
      </c>
      <c r="E10033" s="102" t="s">
        <v>27</v>
      </c>
      <c r="F10033" s="102" t="s">
        <v>27</v>
      </c>
    </row>
    <row r="10034" hidden="1">
      <c r="A10034" s="102" t="s">
        <v>3463</v>
      </c>
      <c r="B10034" s="102" t="s">
        <v>53</v>
      </c>
      <c r="C10034" s="102" t="s">
        <v>54</v>
      </c>
      <c r="D10034" s="191">
        <v>45969.0</v>
      </c>
      <c r="E10034" s="102" t="s">
        <v>27</v>
      </c>
      <c r="F10034" s="102" t="s">
        <v>27</v>
      </c>
    </row>
    <row r="10035" hidden="1">
      <c r="A10035" s="102" t="s">
        <v>3463</v>
      </c>
      <c r="B10035" s="102" t="s">
        <v>43</v>
      </c>
      <c r="C10035" s="102" t="s">
        <v>44</v>
      </c>
      <c r="D10035" s="191">
        <v>45969.0</v>
      </c>
      <c r="E10035" s="102" t="s">
        <v>27</v>
      </c>
      <c r="F10035" s="102" t="s">
        <v>27</v>
      </c>
    </row>
    <row r="10036" hidden="1">
      <c r="A10036" s="102" t="s">
        <v>3463</v>
      </c>
      <c r="B10036" s="102" t="s">
        <v>23</v>
      </c>
      <c r="C10036" s="102" t="s">
        <v>25</v>
      </c>
      <c r="D10036" s="191">
        <v>45969.0</v>
      </c>
      <c r="E10036" s="102" t="s">
        <v>27</v>
      </c>
      <c r="F10036" s="102" t="s">
        <v>27</v>
      </c>
    </row>
    <row r="10037" hidden="1">
      <c r="A10037" s="102" t="s">
        <v>3350</v>
      </c>
      <c r="B10037" s="102" t="s">
        <v>1143</v>
      </c>
      <c r="C10037" s="102" t="s">
        <v>1144</v>
      </c>
      <c r="D10037" s="191">
        <v>45969.0</v>
      </c>
      <c r="E10037" s="102" t="s">
        <v>293</v>
      </c>
      <c r="F10037" s="102" t="s">
        <v>293</v>
      </c>
    </row>
    <row r="10038" hidden="1">
      <c r="A10038" s="102" t="s">
        <v>3350</v>
      </c>
      <c r="B10038" s="102" t="s">
        <v>1137</v>
      </c>
      <c r="C10038" s="102" t="s">
        <v>1138</v>
      </c>
      <c r="D10038" s="191">
        <v>45969.0</v>
      </c>
      <c r="E10038" s="102" t="s">
        <v>293</v>
      </c>
      <c r="F10038" s="102" t="s">
        <v>293</v>
      </c>
    </row>
    <row r="10039" hidden="1">
      <c r="A10039" s="102" t="s">
        <v>3350</v>
      </c>
      <c r="B10039" s="102" t="s">
        <v>1134</v>
      </c>
      <c r="C10039" s="102" t="s">
        <v>1135</v>
      </c>
      <c r="D10039" s="191">
        <v>45969.0</v>
      </c>
      <c r="E10039" s="102" t="s">
        <v>293</v>
      </c>
      <c r="F10039" s="102" t="s">
        <v>293</v>
      </c>
    </row>
    <row r="10040" hidden="1">
      <c r="A10040" s="102" t="s">
        <v>3350</v>
      </c>
      <c r="B10040" s="102" t="s">
        <v>1132</v>
      </c>
      <c r="C10040" s="102" t="s">
        <v>1133</v>
      </c>
      <c r="D10040" s="191">
        <v>45969.0</v>
      </c>
      <c r="E10040" s="102" t="s">
        <v>293</v>
      </c>
      <c r="F10040" s="102" t="s">
        <v>293</v>
      </c>
    </row>
    <row r="10041" hidden="1">
      <c r="A10041" s="102" t="s">
        <v>3350</v>
      </c>
      <c r="B10041" s="102" t="s">
        <v>1089</v>
      </c>
      <c r="C10041" s="102" t="s">
        <v>1090</v>
      </c>
      <c r="D10041" s="191">
        <v>45969.0</v>
      </c>
      <c r="E10041" s="102" t="s">
        <v>293</v>
      </c>
      <c r="F10041" s="102" t="s">
        <v>293</v>
      </c>
    </row>
    <row r="10042" hidden="1">
      <c r="A10042" s="102" t="s">
        <v>3350</v>
      </c>
      <c r="B10042" s="102" t="s">
        <v>1085</v>
      </c>
      <c r="C10042" s="102" t="s">
        <v>1086</v>
      </c>
      <c r="D10042" s="191">
        <v>45969.0</v>
      </c>
      <c r="E10042" s="102" t="s">
        <v>293</v>
      </c>
      <c r="F10042" s="102" t="s">
        <v>293</v>
      </c>
    </row>
    <row r="10043" hidden="1">
      <c r="A10043" s="102" t="s">
        <v>3350</v>
      </c>
      <c r="B10043" s="102" t="s">
        <v>1079</v>
      </c>
      <c r="C10043" s="102" t="s">
        <v>1080</v>
      </c>
      <c r="D10043" s="191">
        <v>45969.0</v>
      </c>
      <c r="E10043" s="102" t="s">
        <v>293</v>
      </c>
      <c r="F10043" s="102" t="s">
        <v>293</v>
      </c>
    </row>
    <row r="10044" hidden="1">
      <c r="A10044" s="102" t="s">
        <v>3350</v>
      </c>
      <c r="B10044" s="102" t="s">
        <v>1065</v>
      </c>
      <c r="C10044" s="102" t="s">
        <v>1066</v>
      </c>
      <c r="D10044" s="191">
        <v>45969.0</v>
      </c>
      <c r="E10044" s="102" t="s">
        <v>293</v>
      </c>
      <c r="F10044" s="102" t="s">
        <v>293</v>
      </c>
    </row>
    <row r="10045" hidden="1">
      <c r="A10045" s="102" t="s">
        <v>3350</v>
      </c>
      <c r="B10045" s="102" t="s">
        <v>1034</v>
      </c>
      <c r="C10045" s="102" t="s">
        <v>1035</v>
      </c>
      <c r="D10045" s="191">
        <v>45969.0</v>
      </c>
      <c r="E10045" s="102" t="s">
        <v>293</v>
      </c>
      <c r="F10045" s="102" t="s">
        <v>293</v>
      </c>
    </row>
    <row r="10046" hidden="1">
      <c r="A10046" s="102" t="s">
        <v>3350</v>
      </c>
      <c r="B10046" s="102" t="s">
        <v>1031</v>
      </c>
      <c r="C10046" s="102" t="s">
        <v>1032</v>
      </c>
      <c r="D10046" s="191">
        <v>45969.0</v>
      </c>
      <c r="E10046" s="102" t="s">
        <v>293</v>
      </c>
      <c r="F10046" s="102" t="s">
        <v>293</v>
      </c>
    </row>
    <row r="10047" hidden="1">
      <c r="A10047" s="102" t="s">
        <v>3350</v>
      </c>
      <c r="B10047" s="102" t="s">
        <v>965</v>
      </c>
      <c r="C10047" s="102" t="s">
        <v>966</v>
      </c>
      <c r="D10047" s="191">
        <v>45969.0</v>
      </c>
      <c r="E10047" s="102" t="s">
        <v>293</v>
      </c>
      <c r="F10047" s="102" t="s">
        <v>293</v>
      </c>
    </row>
    <row r="10048" hidden="1">
      <c r="A10048" s="102" t="s">
        <v>3350</v>
      </c>
      <c r="B10048" s="102" t="s">
        <v>958</v>
      </c>
      <c r="C10048" s="102" t="s">
        <v>959</v>
      </c>
      <c r="D10048" s="191">
        <v>45969.0</v>
      </c>
      <c r="E10048" s="102" t="s">
        <v>293</v>
      </c>
      <c r="F10048" s="102" t="s">
        <v>293</v>
      </c>
    </row>
    <row r="10049" hidden="1">
      <c r="A10049" s="102" t="s">
        <v>3350</v>
      </c>
      <c r="B10049" s="102" t="s">
        <v>955</v>
      </c>
      <c r="C10049" s="102" t="s">
        <v>956</v>
      </c>
      <c r="D10049" s="191">
        <v>45969.0</v>
      </c>
      <c r="E10049" s="102" t="s">
        <v>293</v>
      </c>
      <c r="F10049" s="102" t="s">
        <v>293</v>
      </c>
    </row>
    <row r="10050" hidden="1">
      <c r="A10050" s="102" t="s">
        <v>3406</v>
      </c>
      <c r="B10050" s="102" t="s">
        <v>1120</v>
      </c>
      <c r="C10050" s="102" t="s">
        <v>1121</v>
      </c>
      <c r="D10050" s="191">
        <v>45999.0</v>
      </c>
      <c r="E10050" s="102" t="s">
        <v>306</v>
      </c>
      <c r="F10050" s="102" t="s">
        <v>306</v>
      </c>
    </row>
    <row r="10051" hidden="1">
      <c r="A10051" s="102" t="s">
        <v>3406</v>
      </c>
      <c r="B10051" s="102" t="s">
        <v>849</v>
      </c>
      <c r="C10051" s="102" t="s">
        <v>850</v>
      </c>
      <c r="D10051" s="191">
        <v>45999.0</v>
      </c>
      <c r="E10051" s="102" t="s">
        <v>306</v>
      </c>
      <c r="F10051" s="102" t="s">
        <v>306</v>
      </c>
    </row>
    <row r="10052" hidden="1">
      <c r="A10052" s="102" t="s">
        <v>3406</v>
      </c>
      <c r="B10052" s="102" t="s">
        <v>730</v>
      </c>
      <c r="C10052" s="102" t="s">
        <v>731</v>
      </c>
      <c r="D10052" s="191">
        <v>45999.0</v>
      </c>
      <c r="E10052" s="102" t="s">
        <v>306</v>
      </c>
      <c r="F10052" s="102" t="s">
        <v>306</v>
      </c>
    </row>
    <row r="10053" hidden="1">
      <c r="A10053" s="102" t="s">
        <v>3406</v>
      </c>
      <c r="B10053" s="102" t="s">
        <v>681</v>
      </c>
      <c r="C10053" s="102" t="s">
        <v>682</v>
      </c>
      <c r="D10053" s="191">
        <v>45999.0</v>
      </c>
      <c r="E10053" s="102" t="s">
        <v>306</v>
      </c>
      <c r="F10053" s="102" t="s">
        <v>306</v>
      </c>
    </row>
    <row r="10054" hidden="1">
      <c r="A10054" s="102" t="s">
        <v>3406</v>
      </c>
      <c r="B10054" s="102" t="s">
        <v>418</v>
      </c>
      <c r="C10054" s="102" t="s">
        <v>419</v>
      </c>
      <c r="D10054" s="191">
        <v>45999.0</v>
      </c>
      <c r="E10054" s="102" t="s">
        <v>306</v>
      </c>
      <c r="F10054" s="102" t="s">
        <v>306</v>
      </c>
    </row>
    <row r="10055" hidden="1">
      <c r="A10055" s="102" t="s">
        <v>3406</v>
      </c>
      <c r="B10055" s="102" t="s">
        <v>415</v>
      </c>
      <c r="C10055" s="102" t="s">
        <v>416</v>
      </c>
      <c r="D10055" s="191">
        <v>45999.0</v>
      </c>
      <c r="E10055" s="102" t="s">
        <v>306</v>
      </c>
      <c r="F10055" s="102" t="s">
        <v>306</v>
      </c>
    </row>
    <row r="10056" hidden="1">
      <c r="A10056" s="102" t="s">
        <v>3406</v>
      </c>
      <c r="B10056" s="102" t="s">
        <v>264</v>
      </c>
      <c r="C10056" s="102" t="s">
        <v>265</v>
      </c>
      <c r="D10056" s="191">
        <v>45999.0</v>
      </c>
      <c r="E10056" s="102" t="s">
        <v>232</v>
      </c>
      <c r="F10056" s="102" t="s">
        <v>306</v>
      </c>
    </row>
    <row r="10057" hidden="1">
      <c r="A10057" s="102" t="s">
        <v>3471</v>
      </c>
      <c r="B10057" s="102" t="s">
        <v>1163</v>
      </c>
      <c r="C10057" s="102" t="s">
        <v>1164</v>
      </c>
      <c r="D10057" s="191">
        <v>45999.0</v>
      </c>
      <c r="E10057" s="102" t="s">
        <v>1155</v>
      </c>
      <c r="F10057" s="102" t="s">
        <v>1155</v>
      </c>
    </row>
    <row r="10058" hidden="1">
      <c r="A10058" s="102" t="s">
        <v>3471</v>
      </c>
      <c r="B10058" s="102" t="s">
        <v>1162</v>
      </c>
      <c r="C10058" s="102" t="s">
        <v>241</v>
      </c>
      <c r="D10058" s="191">
        <v>45999.0</v>
      </c>
      <c r="E10058" s="102" t="s">
        <v>1155</v>
      </c>
      <c r="F10058" s="102" t="s">
        <v>1155</v>
      </c>
    </row>
    <row r="10059" hidden="1">
      <c r="A10059" s="102" t="s">
        <v>3471</v>
      </c>
      <c r="B10059" s="102" t="s">
        <v>1159</v>
      </c>
      <c r="C10059" s="102" t="s">
        <v>339</v>
      </c>
      <c r="D10059" s="191">
        <v>45999.0</v>
      </c>
      <c r="E10059" s="102" t="s">
        <v>1155</v>
      </c>
      <c r="F10059" s="102" t="s">
        <v>1155</v>
      </c>
    </row>
    <row r="10060" hidden="1">
      <c r="A10060" s="102" t="s">
        <v>3471</v>
      </c>
      <c r="B10060" s="102" t="s">
        <v>1156</v>
      </c>
      <c r="C10060" s="102" t="s">
        <v>336</v>
      </c>
      <c r="D10060" s="191">
        <v>45999.0</v>
      </c>
      <c r="E10060" s="102" t="s">
        <v>1155</v>
      </c>
      <c r="F10060" s="102" t="s">
        <v>1155</v>
      </c>
    </row>
    <row r="10061" hidden="1">
      <c r="A10061" s="102" t="s">
        <v>3471</v>
      </c>
      <c r="B10061" s="102" t="s">
        <v>1153</v>
      </c>
      <c r="C10061" s="102" t="s">
        <v>32</v>
      </c>
      <c r="D10061" s="191">
        <v>45999.0</v>
      </c>
      <c r="E10061" s="102" t="s">
        <v>1155</v>
      </c>
      <c r="F10061" s="102" t="s">
        <v>1155</v>
      </c>
    </row>
    <row r="10062" hidden="1">
      <c r="A10062" s="102" t="s">
        <v>3321</v>
      </c>
      <c r="B10062" s="102" t="s">
        <v>1109</v>
      </c>
      <c r="C10062" s="102" t="s">
        <v>1110</v>
      </c>
      <c r="D10062" s="191">
        <v>45999.0</v>
      </c>
      <c r="E10062" s="102" t="s">
        <v>453</v>
      </c>
      <c r="F10062" s="102" t="s">
        <v>453</v>
      </c>
    </row>
    <row r="10063" hidden="1">
      <c r="A10063" s="102" t="s">
        <v>3321</v>
      </c>
      <c r="B10063" s="102" t="s">
        <v>1106</v>
      </c>
      <c r="C10063" s="102" t="s">
        <v>1107</v>
      </c>
      <c r="D10063" s="191">
        <v>45999.0</v>
      </c>
      <c r="E10063" s="102" t="s">
        <v>453</v>
      </c>
      <c r="F10063" s="102" t="s">
        <v>453</v>
      </c>
    </row>
    <row r="10064" hidden="1">
      <c r="A10064" s="102" t="s">
        <v>3321</v>
      </c>
      <c r="B10064" s="102" t="s">
        <v>1104</v>
      </c>
      <c r="C10064" s="102" t="s">
        <v>1105</v>
      </c>
      <c r="D10064" s="191">
        <v>45999.0</v>
      </c>
      <c r="E10064" s="102" t="s">
        <v>453</v>
      </c>
      <c r="F10064" s="102" t="s">
        <v>453</v>
      </c>
    </row>
    <row r="10065" hidden="1">
      <c r="A10065" s="102" t="s">
        <v>3321</v>
      </c>
      <c r="B10065" s="102" t="s">
        <v>1073</v>
      </c>
      <c r="C10065" s="102" t="s">
        <v>1074</v>
      </c>
      <c r="D10065" s="191">
        <v>45999.0</v>
      </c>
      <c r="E10065" s="102" t="s">
        <v>453</v>
      </c>
      <c r="F10065" s="102" t="s">
        <v>453</v>
      </c>
    </row>
    <row r="10066" hidden="1">
      <c r="A10066" s="102" t="s">
        <v>3321</v>
      </c>
      <c r="B10066" s="102" t="s">
        <v>1061</v>
      </c>
      <c r="C10066" s="102" t="s">
        <v>1062</v>
      </c>
      <c r="D10066" s="191">
        <v>45999.0</v>
      </c>
      <c r="E10066" s="102" t="s">
        <v>453</v>
      </c>
      <c r="F10066" s="102" t="s">
        <v>453</v>
      </c>
    </row>
    <row r="10067" hidden="1">
      <c r="A10067" s="102" t="s">
        <v>3321</v>
      </c>
      <c r="B10067" s="102" t="s">
        <v>810</v>
      </c>
      <c r="C10067" s="102" t="s">
        <v>811</v>
      </c>
      <c r="D10067" s="191">
        <v>45999.0</v>
      </c>
      <c r="E10067" s="102" t="s">
        <v>453</v>
      </c>
      <c r="F10067" s="102" t="s">
        <v>453</v>
      </c>
    </row>
    <row r="10068" hidden="1">
      <c r="A10068" s="102" t="s">
        <v>3321</v>
      </c>
      <c r="B10068" s="102" t="s">
        <v>629</v>
      </c>
      <c r="C10068" s="102" t="s">
        <v>630</v>
      </c>
      <c r="D10068" s="191">
        <v>45999.0</v>
      </c>
      <c r="E10068" s="102" t="s">
        <v>453</v>
      </c>
      <c r="F10068" s="102" t="s">
        <v>453</v>
      </c>
    </row>
    <row r="10069" hidden="1">
      <c r="A10069" s="102" t="s">
        <v>3321</v>
      </c>
      <c r="B10069" s="102" t="s">
        <v>544</v>
      </c>
      <c r="C10069" s="102" t="s">
        <v>545</v>
      </c>
      <c r="D10069" s="191">
        <v>45999.0</v>
      </c>
      <c r="E10069" s="102" t="s">
        <v>453</v>
      </c>
      <c r="F10069" s="102" t="s">
        <v>453</v>
      </c>
    </row>
    <row r="10070" hidden="1">
      <c r="A10070" s="102" t="s">
        <v>3321</v>
      </c>
      <c r="B10070" s="102" t="s">
        <v>541</v>
      </c>
      <c r="C10070" s="102" t="s">
        <v>542</v>
      </c>
      <c r="D10070" s="191">
        <v>45999.0</v>
      </c>
      <c r="E10070" s="102" t="s">
        <v>453</v>
      </c>
      <c r="F10070" s="102" t="s">
        <v>453</v>
      </c>
    </row>
    <row r="10071" hidden="1">
      <c r="A10071" s="102" t="s">
        <v>3321</v>
      </c>
      <c r="B10071" s="102" t="s">
        <v>486</v>
      </c>
      <c r="C10071" s="102" t="s">
        <v>487</v>
      </c>
      <c r="D10071" s="191">
        <v>45999.0</v>
      </c>
      <c r="E10071" s="102" t="s">
        <v>453</v>
      </c>
      <c r="F10071" s="102" t="s">
        <v>453</v>
      </c>
    </row>
    <row r="10072" hidden="1">
      <c r="A10072" s="102" t="s">
        <v>3321</v>
      </c>
      <c r="B10072" s="102" t="s">
        <v>458</v>
      </c>
      <c r="C10072" s="102" t="s">
        <v>459</v>
      </c>
      <c r="D10072" s="191">
        <v>45999.0</v>
      </c>
      <c r="E10072" s="102" t="s">
        <v>453</v>
      </c>
      <c r="F10072" s="102" t="s">
        <v>453</v>
      </c>
    </row>
    <row r="10073" hidden="1">
      <c r="A10073" s="102" t="s">
        <v>3321</v>
      </c>
      <c r="B10073" s="102" t="s">
        <v>451</v>
      </c>
      <c r="C10073" s="102" t="s">
        <v>452</v>
      </c>
      <c r="D10073" s="191">
        <v>45999.0</v>
      </c>
      <c r="E10073" s="102" t="s">
        <v>453</v>
      </c>
      <c r="F10073" s="102" t="s">
        <v>453</v>
      </c>
    </row>
    <row r="10074" hidden="1">
      <c r="A10074" s="102" t="s">
        <v>3470</v>
      </c>
      <c r="B10074" s="102" t="s">
        <v>1159</v>
      </c>
      <c r="C10074" s="102" t="s">
        <v>339</v>
      </c>
      <c r="D10074" s="191">
        <v>45938.0</v>
      </c>
      <c r="E10074" s="102" t="s">
        <v>1155</v>
      </c>
      <c r="F10074" s="102" t="s">
        <v>1155</v>
      </c>
    </row>
    <row r="10075" hidden="1">
      <c r="A10075" s="102" t="s">
        <v>3470</v>
      </c>
      <c r="B10075" s="102" t="s">
        <v>1156</v>
      </c>
      <c r="C10075" s="102" t="s">
        <v>336</v>
      </c>
      <c r="D10075" s="191">
        <v>45938.0</v>
      </c>
      <c r="E10075" s="102" t="s">
        <v>1155</v>
      </c>
      <c r="F10075" s="102" t="s">
        <v>1155</v>
      </c>
    </row>
    <row r="10076" hidden="1">
      <c r="A10076" s="102" t="s">
        <v>3470</v>
      </c>
      <c r="B10076" s="102" t="s">
        <v>1153</v>
      </c>
      <c r="C10076" s="102" t="s">
        <v>32</v>
      </c>
      <c r="D10076" s="191">
        <v>45938.0</v>
      </c>
      <c r="E10076" s="102" t="s">
        <v>1155</v>
      </c>
      <c r="F10076" s="102" t="s">
        <v>1155</v>
      </c>
    </row>
    <row r="10077" hidden="1">
      <c r="A10077" s="102" t="s">
        <v>3427</v>
      </c>
      <c r="B10077" s="102" t="s">
        <v>1145</v>
      </c>
      <c r="C10077" s="102" t="s">
        <v>1146</v>
      </c>
      <c r="D10077" s="102" t="s">
        <v>3365</v>
      </c>
      <c r="E10077" s="102" t="s">
        <v>86</v>
      </c>
      <c r="F10077" s="102" t="s">
        <v>86</v>
      </c>
    </row>
    <row r="10078" hidden="1">
      <c r="A10078" s="102" t="s">
        <v>3427</v>
      </c>
      <c r="B10078" s="102" t="s">
        <v>1139</v>
      </c>
      <c r="C10078" s="102" t="s">
        <v>1140</v>
      </c>
      <c r="D10078" s="102" t="s">
        <v>3365</v>
      </c>
      <c r="E10078" s="102" t="s">
        <v>86</v>
      </c>
      <c r="F10078" s="102" t="s">
        <v>86</v>
      </c>
    </row>
    <row r="10079" hidden="1">
      <c r="A10079" s="102" t="s">
        <v>3427</v>
      </c>
      <c r="B10079" s="102" t="s">
        <v>1123</v>
      </c>
      <c r="C10079" s="102" t="s">
        <v>49</v>
      </c>
      <c r="D10079" s="102" t="s">
        <v>3365</v>
      </c>
      <c r="E10079" s="102" t="s">
        <v>86</v>
      </c>
      <c r="F10079" s="102" t="s">
        <v>86</v>
      </c>
    </row>
    <row r="10080" hidden="1">
      <c r="A10080" s="102" t="s">
        <v>3427</v>
      </c>
      <c r="B10080" s="102" t="s">
        <v>1050</v>
      </c>
      <c r="C10080" s="102" t="s">
        <v>1051</v>
      </c>
      <c r="D10080" s="102" t="s">
        <v>3365</v>
      </c>
      <c r="E10080" s="102" t="s">
        <v>86</v>
      </c>
      <c r="F10080" s="102" t="s">
        <v>86</v>
      </c>
    </row>
    <row r="10081" hidden="1">
      <c r="A10081" s="102" t="s">
        <v>3427</v>
      </c>
      <c r="B10081" s="102" t="s">
        <v>992</v>
      </c>
      <c r="C10081" s="102" t="s">
        <v>993</v>
      </c>
      <c r="D10081" s="102" t="s">
        <v>3365</v>
      </c>
      <c r="E10081" s="102" t="s">
        <v>86</v>
      </c>
      <c r="F10081" s="102" t="s">
        <v>86</v>
      </c>
    </row>
    <row r="10082" hidden="1">
      <c r="A10082" s="102" t="s">
        <v>3427</v>
      </c>
      <c r="B10082" s="102" t="s">
        <v>919</v>
      </c>
      <c r="C10082" s="102" t="s">
        <v>920</v>
      </c>
      <c r="D10082" s="102" t="s">
        <v>3365</v>
      </c>
      <c r="E10082" s="102" t="s">
        <v>86</v>
      </c>
      <c r="F10082" s="102" t="s">
        <v>86</v>
      </c>
    </row>
    <row r="10083" hidden="1">
      <c r="A10083" s="102" t="s">
        <v>3427</v>
      </c>
      <c r="B10083" s="102" t="s">
        <v>909</v>
      </c>
      <c r="C10083" s="102" t="s">
        <v>910</v>
      </c>
      <c r="D10083" s="102" t="s">
        <v>3365</v>
      </c>
      <c r="E10083" s="102" t="s">
        <v>86</v>
      </c>
      <c r="F10083" s="102" t="s">
        <v>86</v>
      </c>
    </row>
    <row r="10084" hidden="1">
      <c r="A10084" s="102" t="s">
        <v>3427</v>
      </c>
      <c r="B10084" s="102" t="s">
        <v>823</v>
      </c>
      <c r="C10084" s="102" t="s">
        <v>824</v>
      </c>
      <c r="D10084" s="102" t="s">
        <v>3365</v>
      </c>
      <c r="E10084" s="102" t="s">
        <v>86</v>
      </c>
      <c r="F10084" s="102" t="s">
        <v>86</v>
      </c>
    </row>
    <row r="10085" hidden="1">
      <c r="A10085" s="102" t="s">
        <v>3427</v>
      </c>
      <c r="B10085" s="102" t="s">
        <v>135</v>
      </c>
      <c r="C10085" s="102" t="s">
        <v>136</v>
      </c>
      <c r="D10085" s="102" t="s">
        <v>3365</v>
      </c>
      <c r="E10085" s="102" t="s">
        <v>86</v>
      </c>
      <c r="F10085" s="102" t="s">
        <v>86</v>
      </c>
    </row>
    <row r="10086" hidden="1">
      <c r="A10086" s="102" t="s">
        <v>3418</v>
      </c>
      <c r="B10086" s="102" t="s">
        <v>987</v>
      </c>
      <c r="C10086" s="102" t="s">
        <v>988</v>
      </c>
      <c r="D10086" s="102" t="s">
        <v>3365</v>
      </c>
      <c r="E10086" s="102" t="s">
        <v>27</v>
      </c>
      <c r="F10086" s="102" t="s">
        <v>27</v>
      </c>
    </row>
    <row r="10087" hidden="1">
      <c r="A10087" s="102" t="s">
        <v>3418</v>
      </c>
      <c r="B10087" s="102" t="s">
        <v>946</v>
      </c>
      <c r="C10087" s="102" t="s">
        <v>947</v>
      </c>
      <c r="D10087" s="102" t="s">
        <v>3365</v>
      </c>
      <c r="E10087" s="102" t="s">
        <v>27</v>
      </c>
      <c r="F10087" s="102" t="s">
        <v>27</v>
      </c>
    </row>
    <row r="10088" hidden="1">
      <c r="A10088" s="102" t="s">
        <v>3418</v>
      </c>
      <c r="B10088" s="102" t="s">
        <v>943</v>
      </c>
      <c r="C10088" s="102" t="s">
        <v>944</v>
      </c>
      <c r="D10088" s="102" t="s">
        <v>3365</v>
      </c>
      <c r="E10088" s="102" t="s">
        <v>27</v>
      </c>
      <c r="F10088" s="102" t="s">
        <v>27</v>
      </c>
    </row>
    <row r="10089" hidden="1">
      <c r="A10089" s="102" t="s">
        <v>3418</v>
      </c>
      <c r="B10089" s="102" t="s">
        <v>818</v>
      </c>
      <c r="C10089" s="102" t="s">
        <v>819</v>
      </c>
      <c r="D10089" s="102" t="s">
        <v>3365</v>
      </c>
      <c r="E10089" s="102" t="s">
        <v>27</v>
      </c>
      <c r="F10089" s="102" t="s">
        <v>27</v>
      </c>
    </row>
    <row r="10090" hidden="1">
      <c r="A10090" s="102" t="s">
        <v>3418</v>
      </c>
      <c r="B10090" s="102" t="s">
        <v>79</v>
      </c>
      <c r="C10090" s="102" t="s">
        <v>80</v>
      </c>
      <c r="D10090" s="102" t="s">
        <v>3365</v>
      </c>
      <c r="E10090" s="102" t="s">
        <v>27</v>
      </c>
      <c r="F10090" s="102" t="s">
        <v>27</v>
      </c>
    </row>
    <row r="10091" hidden="1">
      <c r="A10091" s="102" t="s">
        <v>3418</v>
      </c>
      <c r="B10091" s="102" t="s">
        <v>69</v>
      </c>
      <c r="C10091" s="102" t="s">
        <v>70</v>
      </c>
      <c r="D10091" s="102" t="s">
        <v>3365</v>
      </c>
      <c r="E10091" s="102" t="s">
        <v>27</v>
      </c>
      <c r="F10091" s="102" t="s">
        <v>27</v>
      </c>
    </row>
    <row r="10092" hidden="1">
      <c r="A10092" s="102" t="s">
        <v>3418</v>
      </c>
      <c r="B10092" s="102" t="s">
        <v>43</v>
      </c>
      <c r="C10092" s="102" t="s">
        <v>44</v>
      </c>
      <c r="D10092" s="102" t="s">
        <v>3365</v>
      </c>
      <c r="E10092" s="102" t="s">
        <v>27</v>
      </c>
      <c r="F10092" s="102" t="s">
        <v>27</v>
      </c>
    </row>
    <row r="10093" hidden="1">
      <c r="A10093" s="102" t="s">
        <v>3418</v>
      </c>
      <c r="B10093" s="102" t="s">
        <v>23</v>
      </c>
      <c r="C10093" s="102" t="s">
        <v>25</v>
      </c>
      <c r="D10093" s="102" t="s">
        <v>3365</v>
      </c>
      <c r="E10093" s="102" t="s">
        <v>27</v>
      </c>
      <c r="F10093" s="102" t="s">
        <v>27</v>
      </c>
    </row>
    <row r="10094" hidden="1">
      <c r="A10094" s="102" t="s">
        <v>3456</v>
      </c>
      <c r="B10094" s="102" t="s">
        <v>1093</v>
      </c>
      <c r="C10094" s="102" t="s">
        <v>1094</v>
      </c>
      <c r="D10094" s="102" t="s">
        <v>3365</v>
      </c>
      <c r="E10094" s="102" t="s">
        <v>439</v>
      </c>
      <c r="F10094" s="102" t="s">
        <v>439</v>
      </c>
    </row>
    <row r="10095" hidden="1">
      <c r="A10095" s="102" t="s">
        <v>3456</v>
      </c>
      <c r="B10095" s="102" t="s">
        <v>1028</v>
      </c>
      <c r="C10095" s="102" t="s">
        <v>1029</v>
      </c>
      <c r="D10095" s="102" t="s">
        <v>3365</v>
      </c>
      <c r="E10095" s="102" t="s">
        <v>439</v>
      </c>
      <c r="F10095" s="102" t="s">
        <v>439</v>
      </c>
    </row>
    <row r="10096" hidden="1">
      <c r="A10096" s="102" t="s">
        <v>3456</v>
      </c>
      <c r="B10096" s="102" t="s">
        <v>854</v>
      </c>
      <c r="C10096" s="102" t="s">
        <v>855</v>
      </c>
      <c r="D10096" s="102" t="s">
        <v>3365</v>
      </c>
      <c r="E10096" s="102" t="s">
        <v>439</v>
      </c>
      <c r="F10096" s="102" t="s">
        <v>439</v>
      </c>
    </row>
    <row r="10097" hidden="1">
      <c r="A10097" s="102" t="s">
        <v>3456</v>
      </c>
      <c r="B10097" s="102" t="s">
        <v>834</v>
      </c>
      <c r="C10097" s="102" t="s">
        <v>835</v>
      </c>
      <c r="D10097" s="102" t="s">
        <v>3365</v>
      </c>
      <c r="E10097" s="102" t="s">
        <v>439</v>
      </c>
      <c r="F10097" s="102" t="s">
        <v>439</v>
      </c>
    </row>
    <row r="10098" hidden="1">
      <c r="A10098" s="102" t="s">
        <v>3456</v>
      </c>
      <c r="B10098" s="102" t="s">
        <v>781</v>
      </c>
      <c r="C10098" s="102" t="s">
        <v>782</v>
      </c>
      <c r="D10098" s="102" t="s">
        <v>3365</v>
      </c>
      <c r="E10098" s="102" t="s">
        <v>439</v>
      </c>
      <c r="F10098" s="102" t="s">
        <v>439</v>
      </c>
    </row>
    <row r="10099" hidden="1">
      <c r="A10099" s="102" t="s">
        <v>3456</v>
      </c>
      <c r="B10099" s="102" t="s">
        <v>684</v>
      </c>
      <c r="C10099" s="102" t="s">
        <v>685</v>
      </c>
      <c r="D10099" s="102" t="s">
        <v>3365</v>
      </c>
      <c r="E10099" s="102" t="s">
        <v>439</v>
      </c>
      <c r="F10099" s="102" t="s">
        <v>439</v>
      </c>
    </row>
    <row r="10100" hidden="1">
      <c r="A10100" s="102" t="s">
        <v>3456</v>
      </c>
      <c r="B10100" s="102" t="s">
        <v>674</v>
      </c>
      <c r="C10100" s="102" t="s">
        <v>675</v>
      </c>
      <c r="D10100" s="102" t="s">
        <v>3365</v>
      </c>
      <c r="E10100" s="102" t="s">
        <v>439</v>
      </c>
      <c r="F10100" s="102" t="s">
        <v>439</v>
      </c>
    </row>
    <row r="10101" hidden="1">
      <c r="A10101" s="102" t="s">
        <v>3456</v>
      </c>
      <c r="B10101" s="102" t="s">
        <v>444</v>
      </c>
      <c r="C10101" s="102" t="s">
        <v>445</v>
      </c>
      <c r="D10101" s="102" t="s">
        <v>3365</v>
      </c>
      <c r="E10101" s="102" t="s">
        <v>439</v>
      </c>
      <c r="F10101" s="102" t="s">
        <v>439</v>
      </c>
    </row>
    <row r="10102" hidden="1">
      <c r="A10102" s="102" t="s">
        <v>3395</v>
      </c>
      <c r="B10102" s="102" t="s">
        <v>1165</v>
      </c>
      <c r="C10102" s="102" t="s">
        <v>1166</v>
      </c>
      <c r="D10102" s="102" t="s">
        <v>3365</v>
      </c>
      <c r="E10102" s="102" t="s">
        <v>327</v>
      </c>
      <c r="F10102" s="102" t="s">
        <v>327</v>
      </c>
    </row>
    <row r="10103" hidden="1">
      <c r="A10103" s="102" t="s">
        <v>3395</v>
      </c>
      <c r="B10103" s="102" t="s">
        <v>1148</v>
      </c>
      <c r="C10103" s="102" t="s">
        <v>1149</v>
      </c>
      <c r="D10103" s="102" t="s">
        <v>3365</v>
      </c>
      <c r="E10103" s="102" t="s">
        <v>327</v>
      </c>
      <c r="F10103" s="102" t="s">
        <v>327</v>
      </c>
    </row>
    <row r="10104" hidden="1">
      <c r="A10104" s="102" t="s">
        <v>3395</v>
      </c>
      <c r="B10104" s="102" t="s">
        <v>1076</v>
      </c>
      <c r="C10104" s="102" t="s">
        <v>1077</v>
      </c>
      <c r="D10104" s="102" t="s">
        <v>3365</v>
      </c>
      <c r="E10104" s="102" t="s">
        <v>327</v>
      </c>
      <c r="F10104" s="102" t="s">
        <v>327</v>
      </c>
    </row>
    <row r="10105" hidden="1">
      <c r="A10105" s="102" t="s">
        <v>3395</v>
      </c>
      <c r="B10105" s="102" t="s">
        <v>1041</v>
      </c>
      <c r="C10105" s="102" t="s">
        <v>1042</v>
      </c>
      <c r="D10105" s="102" t="s">
        <v>3365</v>
      </c>
      <c r="E10105" s="102" t="s">
        <v>327</v>
      </c>
      <c r="F10105" s="102" t="s">
        <v>327</v>
      </c>
    </row>
    <row r="10106" hidden="1">
      <c r="A10106" s="102" t="s">
        <v>3395</v>
      </c>
      <c r="B10106" s="102" t="s">
        <v>1025</v>
      </c>
      <c r="C10106" s="102" t="s">
        <v>1026</v>
      </c>
      <c r="D10106" s="102" t="s">
        <v>3365</v>
      </c>
      <c r="E10106" s="102" t="s">
        <v>327</v>
      </c>
      <c r="F10106" s="102" t="s">
        <v>327</v>
      </c>
    </row>
    <row r="10107" hidden="1">
      <c r="A10107" s="102" t="s">
        <v>3395</v>
      </c>
      <c r="B10107" s="102" t="s">
        <v>1014</v>
      </c>
      <c r="C10107" s="102" t="s">
        <v>1015</v>
      </c>
      <c r="D10107" s="102" t="s">
        <v>3365</v>
      </c>
      <c r="E10107" s="102" t="s">
        <v>327</v>
      </c>
      <c r="F10107" s="102" t="s">
        <v>327</v>
      </c>
    </row>
    <row r="10108" hidden="1">
      <c r="A10108" s="102" t="s">
        <v>3395</v>
      </c>
      <c r="B10108" s="102" t="s">
        <v>1011</v>
      </c>
      <c r="C10108" s="102" t="s">
        <v>1012</v>
      </c>
      <c r="D10108" s="102" t="s">
        <v>3365</v>
      </c>
      <c r="E10108" s="102" t="s">
        <v>327</v>
      </c>
      <c r="F10108" s="102" t="s">
        <v>327</v>
      </c>
    </row>
    <row r="10109" hidden="1">
      <c r="A10109" s="102" t="s">
        <v>3395</v>
      </c>
      <c r="B10109" s="102" t="s">
        <v>1010</v>
      </c>
      <c r="C10109" s="102" t="s">
        <v>44</v>
      </c>
      <c r="D10109" s="102" t="s">
        <v>3365</v>
      </c>
      <c r="E10109" s="102" t="s">
        <v>327</v>
      </c>
      <c r="F10109" s="102" t="s">
        <v>327</v>
      </c>
    </row>
    <row r="10110" hidden="1">
      <c r="A10110" s="102" t="s">
        <v>3395</v>
      </c>
      <c r="B10110" s="102" t="s">
        <v>1003</v>
      </c>
      <c r="C10110" s="102" t="s">
        <v>1004</v>
      </c>
      <c r="D10110" s="102" t="s">
        <v>3365</v>
      </c>
      <c r="E10110" s="102" t="s">
        <v>327</v>
      </c>
      <c r="F10110" s="102" t="s">
        <v>327</v>
      </c>
    </row>
    <row r="10111" hidden="1">
      <c r="A10111" s="102" t="s">
        <v>3395</v>
      </c>
      <c r="B10111" s="102" t="s">
        <v>830</v>
      </c>
      <c r="C10111" s="102" t="s">
        <v>831</v>
      </c>
      <c r="D10111" s="102" t="s">
        <v>3365</v>
      </c>
      <c r="E10111" s="102" t="s">
        <v>327</v>
      </c>
      <c r="F10111" s="102" t="s">
        <v>327</v>
      </c>
    </row>
    <row r="10112" hidden="1">
      <c r="A10112" s="102" t="s">
        <v>3395</v>
      </c>
      <c r="B10112" s="102" t="s">
        <v>626</v>
      </c>
      <c r="C10112" s="102" t="s">
        <v>627</v>
      </c>
      <c r="D10112" s="102" t="s">
        <v>3365</v>
      </c>
      <c r="E10112" s="102" t="s">
        <v>327</v>
      </c>
      <c r="F10112" s="102" t="s">
        <v>327</v>
      </c>
    </row>
    <row r="10113" hidden="1">
      <c r="A10113" s="102" t="s">
        <v>3395</v>
      </c>
      <c r="B10113" s="102" t="s">
        <v>615</v>
      </c>
      <c r="C10113" s="102" t="s">
        <v>616</v>
      </c>
      <c r="D10113" s="102" t="s">
        <v>3365</v>
      </c>
      <c r="E10113" s="102" t="s">
        <v>327</v>
      </c>
      <c r="F10113" s="102" t="s">
        <v>327</v>
      </c>
    </row>
    <row r="10114" hidden="1">
      <c r="A10114" s="102" t="s">
        <v>3395</v>
      </c>
      <c r="B10114" s="102" t="s">
        <v>405</v>
      </c>
      <c r="C10114" s="102" t="s">
        <v>406</v>
      </c>
      <c r="D10114" s="102" t="s">
        <v>3365</v>
      </c>
      <c r="E10114" s="102" t="s">
        <v>327</v>
      </c>
      <c r="F10114" s="102" t="s">
        <v>327</v>
      </c>
    </row>
    <row r="10115" hidden="1">
      <c r="A10115" s="102" t="s">
        <v>3407</v>
      </c>
      <c r="B10115" s="102" t="s">
        <v>1120</v>
      </c>
      <c r="C10115" s="102" t="s">
        <v>1121</v>
      </c>
      <c r="D10115" s="102" t="s">
        <v>3352</v>
      </c>
      <c r="E10115" s="102" t="s">
        <v>306</v>
      </c>
      <c r="F10115" s="102" t="s">
        <v>306</v>
      </c>
    </row>
    <row r="10116" hidden="1">
      <c r="A10116" s="102" t="s">
        <v>3407</v>
      </c>
      <c r="B10116" s="102" t="s">
        <v>849</v>
      </c>
      <c r="C10116" s="102" t="s">
        <v>850</v>
      </c>
      <c r="D10116" s="102" t="s">
        <v>3352</v>
      </c>
      <c r="E10116" s="102" t="s">
        <v>306</v>
      </c>
      <c r="F10116" s="102" t="s">
        <v>306</v>
      </c>
    </row>
    <row r="10117" hidden="1">
      <c r="A10117" s="102" t="s">
        <v>3407</v>
      </c>
      <c r="B10117" s="102" t="s">
        <v>730</v>
      </c>
      <c r="C10117" s="102" t="s">
        <v>731</v>
      </c>
      <c r="D10117" s="102" t="s">
        <v>3352</v>
      </c>
      <c r="E10117" s="102" t="s">
        <v>306</v>
      </c>
      <c r="F10117" s="102" t="s">
        <v>306</v>
      </c>
    </row>
    <row r="10118" hidden="1">
      <c r="A10118" s="102" t="s">
        <v>3407</v>
      </c>
      <c r="B10118" s="102" t="s">
        <v>681</v>
      </c>
      <c r="C10118" s="102" t="s">
        <v>682</v>
      </c>
      <c r="D10118" s="102" t="s">
        <v>3352</v>
      </c>
      <c r="E10118" s="102" t="s">
        <v>306</v>
      </c>
      <c r="F10118" s="102" t="s">
        <v>306</v>
      </c>
    </row>
    <row r="10119" hidden="1">
      <c r="A10119" s="102" t="s">
        <v>3407</v>
      </c>
      <c r="B10119" s="102" t="s">
        <v>418</v>
      </c>
      <c r="C10119" s="102" t="s">
        <v>419</v>
      </c>
      <c r="D10119" s="102" t="s">
        <v>3352</v>
      </c>
      <c r="E10119" s="102" t="s">
        <v>306</v>
      </c>
      <c r="F10119" s="102" t="s">
        <v>306</v>
      </c>
    </row>
    <row r="10120" hidden="1">
      <c r="A10120" s="102" t="s">
        <v>3407</v>
      </c>
      <c r="B10120" s="102" t="s">
        <v>408</v>
      </c>
      <c r="C10120" s="102" t="s">
        <v>409</v>
      </c>
      <c r="D10120" s="102" t="s">
        <v>3352</v>
      </c>
      <c r="E10120" s="102" t="s">
        <v>306</v>
      </c>
      <c r="F10120" s="102" t="s">
        <v>306</v>
      </c>
    </row>
    <row r="10121" hidden="1">
      <c r="A10121" s="102" t="s">
        <v>3407</v>
      </c>
      <c r="B10121" s="102" t="s">
        <v>330</v>
      </c>
      <c r="C10121" s="102" t="s">
        <v>331</v>
      </c>
      <c r="D10121" s="102" t="s">
        <v>3352</v>
      </c>
      <c r="E10121" s="102" t="s">
        <v>306</v>
      </c>
      <c r="F10121" s="102" t="s">
        <v>306</v>
      </c>
    </row>
    <row r="10122" hidden="1">
      <c r="A10122" s="102" t="s">
        <v>3351</v>
      </c>
      <c r="B10122" s="102" t="s">
        <v>1143</v>
      </c>
      <c r="C10122" s="102" t="s">
        <v>1144</v>
      </c>
      <c r="D10122" s="102" t="s">
        <v>3352</v>
      </c>
      <c r="E10122" s="102" t="s">
        <v>293</v>
      </c>
      <c r="F10122" s="102" t="s">
        <v>293</v>
      </c>
    </row>
    <row r="10123" hidden="1">
      <c r="A10123" s="102" t="s">
        <v>3351</v>
      </c>
      <c r="B10123" s="102" t="s">
        <v>1137</v>
      </c>
      <c r="C10123" s="102" t="s">
        <v>1138</v>
      </c>
      <c r="D10123" s="102" t="s">
        <v>3352</v>
      </c>
      <c r="E10123" s="102" t="s">
        <v>293</v>
      </c>
      <c r="F10123" s="102" t="s">
        <v>293</v>
      </c>
    </row>
    <row r="10124" hidden="1">
      <c r="A10124" s="102" t="s">
        <v>3351</v>
      </c>
      <c r="B10124" s="102" t="s">
        <v>1134</v>
      </c>
      <c r="C10124" s="102" t="s">
        <v>1135</v>
      </c>
      <c r="D10124" s="102" t="s">
        <v>3352</v>
      </c>
      <c r="E10124" s="102" t="s">
        <v>293</v>
      </c>
      <c r="F10124" s="102" t="s">
        <v>293</v>
      </c>
    </row>
    <row r="10125" hidden="1">
      <c r="A10125" s="102" t="s">
        <v>3351</v>
      </c>
      <c r="B10125" s="102" t="s">
        <v>1132</v>
      </c>
      <c r="C10125" s="102" t="s">
        <v>1133</v>
      </c>
      <c r="D10125" s="102" t="s">
        <v>3352</v>
      </c>
      <c r="E10125" s="102" t="s">
        <v>293</v>
      </c>
      <c r="F10125" s="102" t="s">
        <v>293</v>
      </c>
    </row>
    <row r="10126" hidden="1">
      <c r="A10126" s="102" t="s">
        <v>3351</v>
      </c>
      <c r="B10126" s="102" t="s">
        <v>1089</v>
      </c>
      <c r="C10126" s="102" t="s">
        <v>1090</v>
      </c>
      <c r="D10126" s="102" t="s">
        <v>3352</v>
      </c>
      <c r="E10126" s="102" t="s">
        <v>293</v>
      </c>
      <c r="F10126" s="102" t="s">
        <v>293</v>
      </c>
    </row>
    <row r="10127" hidden="1">
      <c r="A10127" s="102" t="s">
        <v>3351</v>
      </c>
      <c r="B10127" s="102" t="s">
        <v>1085</v>
      </c>
      <c r="C10127" s="102" t="s">
        <v>1086</v>
      </c>
      <c r="D10127" s="102" t="s">
        <v>3352</v>
      </c>
      <c r="E10127" s="102" t="s">
        <v>293</v>
      </c>
      <c r="F10127" s="102" t="s">
        <v>293</v>
      </c>
    </row>
    <row r="10128" hidden="1">
      <c r="A10128" s="102" t="s">
        <v>3351</v>
      </c>
      <c r="B10128" s="102" t="s">
        <v>1079</v>
      </c>
      <c r="C10128" s="102" t="s">
        <v>1080</v>
      </c>
      <c r="D10128" s="102" t="s">
        <v>3352</v>
      </c>
      <c r="E10128" s="102" t="s">
        <v>293</v>
      </c>
      <c r="F10128" s="102" t="s">
        <v>293</v>
      </c>
    </row>
    <row r="10129" hidden="1">
      <c r="A10129" s="102" t="s">
        <v>3351</v>
      </c>
      <c r="B10129" s="102" t="s">
        <v>1065</v>
      </c>
      <c r="C10129" s="102" t="s">
        <v>1066</v>
      </c>
      <c r="D10129" s="102" t="s">
        <v>3352</v>
      </c>
      <c r="E10129" s="102" t="s">
        <v>293</v>
      </c>
      <c r="F10129" s="102" t="s">
        <v>293</v>
      </c>
    </row>
    <row r="10130" hidden="1">
      <c r="A10130" s="102" t="s">
        <v>3351</v>
      </c>
      <c r="B10130" s="102" t="s">
        <v>1047</v>
      </c>
      <c r="C10130" s="102" t="s">
        <v>1048</v>
      </c>
      <c r="D10130" s="102" t="s">
        <v>3352</v>
      </c>
      <c r="E10130" s="102" t="s">
        <v>293</v>
      </c>
      <c r="F10130" s="102" t="s">
        <v>293</v>
      </c>
    </row>
    <row r="10131" hidden="1">
      <c r="A10131" s="102" t="s">
        <v>3351</v>
      </c>
      <c r="B10131" s="102" t="s">
        <v>1034</v>
      </c>
      <c r="C10131" s="102" t="s">
        <v>1035</v>
      </c>
      <c r="D10131" s="102" t="s">
        <v>3352</v>
      </c>
      <c r="E10131" s="102" t="s">
        <v>293</v>
      </c>
      <c r="F10131" s="102" t="s">
        <v>293</v>
      </c>
    </row>
    <row r="10132" hidden="1">
      <c r="A10132" s="102" t="s">
        <v>3351</v>
      </c>
      <c r="B10132" s="102" t="s">
        <v>1031</v>
      </c>
      <c r="C10132" s="102" t="s">
        <v>1032</v>
      </c>
      <c r="D10132" s="102" t="s">
        <v>3352</v>
      </c>
      <c r="E10132" s="102" t="s">
        <v>293</v>
      </c>
      <c r="F10132" s="102" t="s">
        <v>293</v>
      </c>
    </row>
    <row r="10133" hidden="1">
      <c r="A10133" s="102" t="s">
        <v>3351</v>
      </c>
      <c r="B10133" s="102" t="s">
        <v>965</v>
      </c>
      <c r="C10133" s="102" t="s">
        <v>966</v>
      </c>
      <c r="D10133" s="102" t="s">
        <v>3352</v>
      </c>
      <c r="E10133" s="102" t="s">
        <v>293</v>
      </c>
      <c r="F10133" s="102" t="s">
        <v>293</v>
      </c>
    </row>
    <row r="10134" hidden="1">
      <c r="A10134" s="102" t="s">
        <v>3351</v>
      </c>
      <c r="B10134" s="102" t="s">
        <v>958</v>
      </c>
      <c r="C10134" s="102" t="s">
        <v>959</v>
      </c>
      <c r="D10134" s="102" t="s">
        <v>3352</v>
      </c>
      <c r="E10134" s="102" t="s">
        <v>293</v>
      </c>
      <c r="F10134" s="102" t="s">
        <v>293</v>
      </c>
    </row>
    <row r="10135" hidden="1">
      <c r="A10135" s="102" t="s">
        <v>3351</v>
      </c>
      <c r="B10135" s="102" t="s">
        <v>955</v>
      </c>
      <c r="C10135" s="102" t="s">
        <v>956</v>
      </c>
      <c r="D10135" s="102" t="s">
        <v>3352</v>
      </c>
      <c r="E10135" s="102" t="s">
        <v>293</v>
      </c>
      <c r="F10135" s="102" t="s">
        <v>293</v>
      </c>
    </row>
    <row r="10136" hidden="1">
      <c r="A10136" s="102" t="s">
        <v>3447</v>
      </c>
      <c r="B10136" s="102" t="s">
        <v>1151</v>
      </c>
      <c r="C10136" s="102" t="s">
        <v>1152</v>
      </c>
      <c r="D10136" s="102" t="s">
        <v>3323</v>
      </c>
      <c r="E10136" s="102" t="s">
        <v>50</v>
      </c>
      <c r="F10136" s="102" t="s">
        <v>50</v>
      </c>
    </row>
    <row r="10137" hidden="1">
      <c r="A10137" s="102" t="s">
        <v>3447</v>
      </c>
      <c r="B10137" s="102" t="s">
        <v>981</v>
      </c>
      <c r="C10137" s="102" t="s">
        <v>982</v>
      </c>
      <c r="D10137" s="102" t="s">
        <v>3323</v>
      </c>
      <c r="E10137" s="102" t="s">
        <v>114</v>
      </c>
      <c r="F10137" s="102" t="s">
        <v>50</v>
      </c>
    </row>
    <row r="10138" hidden="1">
      <c r="A10138" s="102" t="s">
        <v>3447</v>
      </c>
      <c r="B10138" s="102" t="s">
        <v>902</v>
      </c>
      <c r="C10138" s="102" t="s">
        <v>903</v>
      </c>
      <c r="D10138" s="102" t="s">
        <v>3323</v>
      </c>
      <c r="E10138" s="102" t="s">
        <v>86</v>
      </c>
      <c r="F10138" s="102" t="s">
        <v>50</v>
      </c>
    </row>
    <row r="10139" hidden="1">
      <c r="A10139" s="102" t="s">
        <v>3447</v>
      </c>
      <c r="B10139" s="102" t="s">
        <v>783</v>
      </c>
      <c r="C10139" s="102" t="s">
        <v>784</v>
      </c>
      <c r="D10139" s="102" t="s">
        <v>3323</v>
      </c>
      <c r="E10139" s="102" t="s">
        <v>50</v>
      </c>
      <c r="F10139" s="102" t="s">
        <v>50</v>
      </c>
    </row>
    <row r="10140" hidden="1">
      <c r="A10140" s="102" t="s">
        <v>3447</v>
      </c>
      <c r="B10140" s="102" t="s">
        <v>665</v>
      </c>
      <c r="C10140" s="102" t="s">
        <v>666</v>
      </c>
      <c r="D10140" s="102" t="s">
        <v>3323</v>
      </c>
      <c r="E10140" s="102" t="s">
        <v>50</v>
      </c>
      <c r="F10140" s="102" t="s">
        <v>50</v>
      </c>
    </row>
    <row r="10141" hidden="1">
      <c r="A10141" s="102" t="s">
        <v>3447</v>
      </c>
      <c r="B10141" s="102" t="s">
        <v>174</v>
      </c>
      <c r="C10141" s="102" t="s">
        <v>175</v>
      </c>
      <c r="D10141" s="102" t="s">
        <v>3323</v>
      </c>
      <c r="E10141" s="102" t="s">
        <v>50</v>
      </c>
      <c r="F10141" s="102" t="s">
        <v>50</v>
      </c>
    </row>
    <row r="10142" hidden="1">
      <c r="A10142" s="102" t="s">
        <v>3447</v>
      </c>
      <c r="B10142" s="102" t="s">
        <v>171</v>
      </c>
      <c r="C10142" s="102" t="s">
        <v>172</v>
      </c>
      <c r="D10142" s="102" t="s">
        <v>3323</v>
      </c>
      <c r="E10142" s="102" t="s">
        <v>50</v>
      </c>
      <c r="F10142" s="102" t="s">
        <v>50</v>
      </c>
    </row>
    <row r="10143" hidden="1">
      <c r="A10143" s="102" t="s">
        <v>3447</v>
      </c>
      <c r="B10143" s="102" t="s">
        <v>135</v>
      </c>
      <c r="C10143" s="102" t="s">
        <v>136</v>
      </c>
      <c r="D10143" s="102" t="s">
        <v>3323</v>
      </c>
      <c r="E10143" s="102" t="s">
        <v>86</v>
      </c>
      <c r="F10143" s="102" t="s">
        <v>50</v>
      </c>
    </row>
    <row r="10144" hidden="1">
      <c r="A10144" s="102" t="s">
        <v>3447</v>
      </c>
      <c r="B10144" s="102" t="s">
        <v>48</v>
      </c>
      <c r="C10144" s="102" t="s">
        <v>49</v>
      </c>
      <c r="D10144" s="102" t="s">
        <v>3323</v>
      </c>
      <c r="E10144" s="102" t="s">
        <v>50</v>
      </c>
      <c r="F10144" s="102" t="s">
        <v>50</v>
      </c>
    </row>
    <row r="10145" hidden="1">
      <c r="A10145" s="102" t="s">
        <v>3322</v>
      </c>
      <c r="B10145" s="102" t="s">
        <v>1109</v>
      </c>
      <c r="C10145" s="102" t="s">
        <v>1110</v>
      </c>
      <c r="D10145" s="102" t="s">
        <v>3323</v>
      </c>
      <c r="E10145" s="102" t="s">
        <v>453</v>
      </c>
      <c r="F10145" s="102" t="s">
        <v>453</v>
      </c>
    </row>
    <row r="10146" hidden="1">
      <c r="A10146" s="102" t="s">
        <v>3322</v>
      </c>
      <c r="B10146" s="102" t="s">
        <v>1106</v>
      </c>
      <c r="C10146" s="102" t="s">
        <v>1107</v>
      </c>
      <c r="D10146" s="102" t="s">
        <v>3323</v>
      </c>
      <c r="E10146" s="102" t="s">
        <v>453</v>
      </c>
      <c r="F10146" s="102" t="s">
        <v>453</v>
      </c>
    </row>
    <row r="10147" hidden="1">
      <c r="A10147" s="102" t="s">
        <v>3322</v>
      </c>
      <c r="B10147" s="102" t="s">
        <v>1104</v>
      </c>
      <c r="C10147" s="102" t="s">
        <v>1105</v>
      </c>
      <c r="D10147" s="102" t="s">
        <v>3323</v>
      </c>
      <c r="E10147" s="102" t="s">
        <v>453</v>
      </c>
      <c r="F10147" s="102" t="s">
        <v>453</v>
      </c>
    </row>
    <row r="10148" hidden="1">
      <c r="A10148" s="102" t="s">
        <v>3322</v>
      </c>
      <c r="B10148" s="102" t="s">
        <v>1073</v>
      </c>
      <c r="C10148" s="102" t="s">
        <v>1074</v>
      </c>
      <c r="D10148" s="102" t="s">
        <v>3323</v>
      </c>
      <c r="E10148" s="102" t="s">
        <v>453</v>
      </c>
      <c r="F10148" s="102" t="s">
        <v>453</v>
      </c>
    </row>
    <row r="10149" hidden="1">
      <c r="A10149" s="102" t="s">
        <v>3322</v>
      </c>
      <c r="B10149" s="102" t="s">
        <v>1061</v>
      </c>
      <c r="C10149" s="102" t="s">
        <v>1062</v>
      </c>
      <c r="D10149" s="102" t="s">
        <v>3323</v>
      </c>
      <c r="E10149" s="102" t="s">
        <v>453</v>
      </c>
      <c r="F10149" s="102" t="s">
        <v>453</v>
      </c>
    </row>
    <row r="10150" hidden="1">
      <c r="A10150" s="102" t="s">
        <v>3322</v>
      </c>
      <c r="B10150" s="102" t="s">
        <v>997</v>
      </c>
      <c r="C10150" s="102" t="s">
        <v>998</v>
      </c>
      <c r="D10150" s="102" t="s">
        <v>3323</v>
      </c>
      <c r="E10150" s="102" t="s">
        <v>453</v>
      </c>
      <c r="F10150" s="102" t="s">
        <v>453</v>
      </c>
    </row>
    <row r="10151" hidden="1">
      <c r="A10151" s="102" t="s">
        <v>3322</v>
      </c>
      <c r="B10151" s="102" t="s">
        <v>932</v>
      </c>
      <c r="C10151" s="102" t="s">
        <v>933</v>
      </c>
      <c r="D10151" s="102" t="s">
        <v>3323</v>
      </c>
      <c r="E10151" s="102" t="s">
        <v>453</v>
      </c>
      <c r="F10151" s="102" t="s">
        <v>453</v>
      </c>
    </row>
    <row r="10152" hidden="1">
      <c r="A10152" s="102" t="s">
        <v>3322</v>
      </c>
      <c r="B10152" s="102" t="s">
        <v>916</v>
      </c>
      <c r="C10152" s="102" t="s">
        <v>917</v>
      </c>
      <c r="D10152" s="102" t="s">
        <v>3323</v>
      </c>
      <c r="E10152" s="102" t="s">
        <v>453</v>
      </c>
      <c r="F10152" s="102" t="s">
        <v>453</v>
      </c>
    </row>
    <row r="10153" hidden="1">
      <c r="A10153" s="102" t="s">
        <v>3322</v>
      </c>
      <c r="B10153" s="102" t="s">
        <v>873</v>
      </c>
      <c r="C10153" s="102" t="s">
        <v>874</v>
      </c>
      <c r="D10153" s="102" t="s">
        <v>3323</v>
      </c>
      <c r="E10153" s="102" t="s">
        <v>453</v>
      </c>
      <c r="F10153" s="102" t="s">
        <v>453</v>
      </c>
    </row>
    <row r="10154" hidden="1">
      <c r="A10154" s="102" t="s">
        <v>3322</v>
      </c>
      <c r="B10154" s="102" t="s">
        <v>810</v>
      </c>
      <c r="C10154" s="102" t="s">
        <v>811</v>
      </c>
      <c r="D10154" s="102" t="s">
        <v>3323</v>
      </c>
      <c r="E10154" s="102" t="s">
        <v>453</v>
      </c>
      <c r="F10154" s="102" t="s">
        <v>453</v>
      </c>
    </row>
    <row r="10155" hidden="1">
      <c r="A10155" s="102" t="s">
        <v>3322</v>
      </c>
      <c r="B10155" s="102" t="s">
        <v>629</v>
      </c>
      <c r="C10155" s="102" t="s">
        <v>630</v>
      </c>
      <c r="D10155" s="102" t="s">
        <v>3323</v>
      </c>
      <c r="E10155" s="102" t="s">
        <v>453</v>
      </c>
      <c r="F10155" s="102" t="s">
        <v>453</v>
      </c>
    </row>
    <row r="10156" hidden="1">
      <c r="A10156" s="102" t="s">
        <v>3322</v>
      </c>
      <c r="B10156" s="102" t="s">
        <v>544</v>
      </c>
      <c r="C10156" s="102" t="s">
        <v>545</v>
      </c>
      <c r="D10156" s="102" t="s">
        <v>3323</v>
      </c>
      <c r="E10156" s="102" t="s">
        <v>453</v>
      </c>
      <c r="F10156" s="102" t="s">
        <v>453</v>
      </c>
    </row>
    <row r="10157" hidden="1">
      <c r="A10157" s="102" t="s">
        <v>3322</v>
      </c>
      <c r="B10157" s="102" t="s">
        <v>541</v>
      </c>
      <c r="C10157" s="102" t="s">
        <v>542</v>
      </c>
      <c r="D10157" s="102" t="s">
        <v>3323</v>
      </c>
      <c r="E10157" s="102" t="s">
        <v>453</v>
      </c>
      <c r="F10157" s="102" t="s">
        <v>453</v>
      </c>
    </row>
    <row r="10158" hidden="1">
      <c r="A10158" s="102" t="s">
        <v>3322</v>
      </c>
      <c r="B10158" s="102" t="s">
        <v>538</v>
      </c>
      <c r="C10158" s="102" t="s">
        <v>539</v>
      </c>
      <c r="D10158" s="102" t="s">
        <v>3323</v>
      </c>
      <c r="E10158" s="102" t="s">
        <v>453</v>
      </c>
      <c r="F10158" s="102" t="s">
        <v>453</v>
      </c>
    </row>
    <row r="10159" hidden="1">
      <c r="A10159" s="102" t="s">
        <v>3322</v>
      </c>
      <c r="B10159" s="102" t="s">
        <v>486</v>
      </c>
      <c r="C10159" s="102" t="s">
        <v>487</v>
      </c>
      <c r="D10159" s="102" t="s">
        <v>3323</v>
      </c>
      <c r="E10159" s="102" t="s">
        <v>453</v>
      </c>
      <c r="F10159" s="102" t="s">
        <v>453</v>
      </c>
    </row>
    <row r="10160" hidden="1">
      <c r="A10160" s="102" t="s">
        <v>3322</v>
      </c>
      <c r="B10160" s="102" t="s">
        <v>464</v>
      </c>
      <c r="C10160" s="102" t="s">
        <v>465</v>
      </c>
      <c r="D10160" s="102" t="s">
        <v>3323</v>
      </c>
      <c r="E10160" s="102" t="s">
        <v>453</v>
      </c>
      <c r="F10160" s="102" t="s">
        <v>453</v>
      </c>
    </row>
    <row r="10161" hidden="1">
      <c r="A10161" s="102" t="s">
        <v>3322</v>
      </c>
      <c r="B10161" s="102" t="s">
        <v>458</v>
      </c>
      <c r="C10161" s="102" t="s">
        <v>459</v>
      </c>
      <c r="D10161" s="102" t="s">
        <v>3323</v>
      </c>
      <c r="E10161" s="102" t="s">
        <v>453</v>
      </c>
      <c r="F10161" s="102" t="s">
        <v>453</v>
      </c>
    </row>
    <row r="10162" hidden="1">
      <c r="A10162" s="102" t="s">
        <v>3322</v>
      </c>
      <c r="B10162" s="102" t="s">
        <v>451</v>
      </c>
      <c r="C10162" s="102" t="s">
        <v>452</v>
      </c>
      <c r="D10162" s="102" t="s">
        <v>3323</v>
      </c>
      <c r="E10162" s="102" t="s">
        <v>453</v>
      </c>
      <c r="F10162" s="102" t="s">
        <v>453</v>
      </c>
    </row>
    <row r="10163" hidden="1">
      <c r="A10163" s="102" t="s">
        <v>3428</v>
      </c>
      <c r="B10163" s="102" t="s">
        <v>1145</v>
      </c>
      <c r="C10163" s="102" t="s">
        <v>1146</v>
      </c>
      <c r="D10163" s="102" t="s">
        <v>3323</v>
      </c>
      <c r="E10163" s="102" t="s">
        <v>86</v>
      </c>
      <c r="F10163" s="102" t="s">
        <v>86</v>
      </c>
    </row>
    <row r="10164" hidden="1">
      <c r="A10164" s="102" t="s">
        <v>3428</v>
      </c>
      <c r="B10164" s="102" t="s">
        <v>1139</v>
      </c>
      <c r="C10164" s="102" t="s">
        <v>1140</v>
      </c>
      <c r="D10164" s="102" t="s">
        <v>3323</v>
      </c>
      <c r="E10164" s="102" t="s">
        <v>86</v>
      </c>
      <c r="F10164" s="102" t="s">
        <v>86</v>
      </c>
    </row>
    <row r="10165" hidden="1">
      <c r="A10165" s="102" t="s">
        <v>3428</v>
      </c>
      <c r="B10165" s="102" t="s">
        <v>1123</v>
      </c>
      <c r="C10165" s="102" t="s">
        <v>49</v>
      </c>
      <c r="D10165" s="102" t="s">
        <v>3323</v>
      </c>
      <c r="E10165" s="102" t="s">
        <v>86</v>
      </c>
      <c r="F10165" s="102" t="s">
        <v>86</v>
      </c>
    </row>
    <row r="10166" hidden="1">
      <c r="A10166" s="102" t="s">
        <v>3428</v>
      </c>
      <c r="B10166" s="102" t="s">
        <v>1050</v>
      </c>
      <c r="C10166" s="102" t="s">
        <v>1051</v>
      </c>
      <c r="D10166" s="102" t="s">
        <v>3323</v>
      </c>
      <c r="E10166" s="102" t="s">
        <v>86</v>
      </c>
      <c r="F10166" s="102" t="s">
        <v>86</v>
      </c>
    </row>
    <row r="10167" hidden="1">
      <c r="A10167" s="102" t="s">
        <v>3428</v>
      </c>
      <c r="B10167" s="102" t="s">
        <v>992</v>
      </c>
      <c r="C10167" s="102" t="s">
        <v>993</v>
      </c>
      <c r="D10167" s="102" t="s">
        <v>3323</v>
      </c>
      <c r="E10167" s="102" t="s">
        <v>86</v>
      </c>
      <c r="F10167" s="102" t="s">
        <v>86</v>
      </c>
    </row>
    <row r="10168" hidden="1">
      <c r="A10168" s="102" t="s">
        <v>3428</v>
      </c>
      <c r="B10168" s="102" t="s">
        <v>909</v>
      </c>
      <c r="C10168" s="102" t="s">
        <v>910</v>
      </c>
      <c r="D10168" s="102" t="s">
        <v>3323</v>
      </c>
      <c r="E10168" s="102" t="s">
        <v>86</v>
      </c>
      <c r="F10168" s="102" t="s">
        <v>86</v>
      </c>
    </row>
    <row r="10169" hidden="1">
      <c r="A10169" s="102" t="s">
        <v>3428</v>
      </c>
      <c r="B10169" s="102" t="s">
        <v>880</v>
      </c>
      <c r="C10169" s="102" t="s">
        <v>881</v>
      </c>
      <c r="D10169" s="102" t="s">
        <v>3323</v>
      </c>
      <c r="E10169" s="102" t="s">
        <v>86</v>
      </c>
      <c r="F10169" s="102" t="s">
        <v>86</v>
      </c>
    </row>
    <row r="10170" hidden="1">
      <c r="A10170" s="102" t="s">
        <v>3428</v>
      </c>
      <c r="B10170" s="102" t="s">
        <v>823</v>
      </c>
      <c r="C10170" s="102" t="s">
        <v>824</v>
      </c>
      <c r="D10170" s="102" t="s">
        <v>3323</v>
      </c>
      <c r="E10170" s="102" t="s">
        <v>86</v>
      </c>
      <c r="F10170" s="102" t="s">
        <v>86</v>
      </c>
    </row>
    <row r="10171" hidden="1">
      <c r="A10171" s="102" t="s">
        <v>3428</v>
      </c>
      <c r="B10171" s="102" t="s">
        <v>135</v>
      </c>
      <c r="C10171" s="102" t="s">
        <v>136</v>
      </c>
      <c r="D10171" s="102" t="s">
        <v>3323</v>
      </c>
      <c r="E10171" s="102" t="s">
        <v>86</v>
      </c>
      <c r="F10171" s="102" t="s">
        <v>86</v>
      </c>
    </row>
    <row r="10172" hidden="1">
      <c r="A10172" s="102" t="s">
        <v>3396</v>
      </c>
      <c r="B10172" s="102" t="s">
        <v>1148</v>
      </c>
      <c r="C10172" s="102" t="s">
        <v>1149</v>
      </c>
      <c r="D10172" s="102" t="s">
        <v>3323</v>
      </c>
      <c r="E10172" s="102" t="s">
        <v>327</v>
      </c>
      <c r="F10172" s="102" t="s">
        <v>327</v>
      </c>
    </row>
    <row r="10173" hidden="1">
      <c r="A10173" s="102" t="s">
        <v>3396</v>
      </c>
      <c r="B10173" s="102" t="s">
        <v>1076</v>
      </c>
      <c r="C10173" s="102" t="s">
        <v>1077</v>
      </c>
      <c r="D10173" s="102" t="s">
        <v>3323</v>
      </c>
      <c r="E10173" s="102" t="s">
        <v>327</v>
      </c>
      <c r="F10173" s="102" t="s">
        <v>327</v>
      </c>
    </row>
    <row r="10174" hidden="1">
      <c r="A10174" s="102" t="s">
        <v>3396</v>
      </c>
      <c r="B10174" s="102" t="s">
        <v>1041</v>
      </c>
      <c r="C10174" s="102" t="s">
        <v>1042</v>
      </c>
      <c r="D10174" s="102" t="s">
        <v>3323</v>
      </c>
      <c r="E10174" s="102" t="s">
        <v>327</v>
      </c>
      <c r="F10174" s="102" t="s">
        <v>327</v>
      </c>
    </row>
    <row r="10175" hidden="1">
      <c r="A10175" s="102" t="s">
        <v>3396</v>
      </c>
      <c r="B10175" s="102" t="s">
        <v>1025</v>
      </c>
      <c r="C10175" s="102" t="s">
        <v>1026</v>
      </c>
      <c r="D10175" s="102" t="s">
        <v>3323</v>
      </c>
      <c r="E10175" s="102" t="s">
        <v>327</v>
      </c>
      <c r="F10175" s="102" t="s">
        <v>327</v>
      </c>
    </row>
    <row r="10176" hidden="1">
      <c r="A10176" s="102" t="s">
        <v>3396</v>
      </c>
      <c r="B10176" s="102" t="s">
        <v>1014</v>
      </c>
      <c r="C10176" s="102" t="s">
        <v>1015</v>
      </c>
      <c r="D10176" s="102" t="s">
        <v>3323</v>
      </c>
      <c r="E10176" s="102" t="s">
        <v>327</v>
      </c>
      <c r="F10176" s="102" t="s">
        <v>327</v>
      </c>
    </row>
    <row r="10177" hidden="1">
      <c r="A10177" s="102" t="s">
        <v>3396</v>
      </c>
      <c r="B10177" s="102" t="s">
        <v>1011</v>
      </c>
      <c r="C10177" s="102" t="s">
        <v>1012</v>
      </c>
      <c r="D10177" s="102" t="s">
        <v>3323</v>
      </c>
      <c r="E10177" s="102" t="s">
        <v>327</v>
      </c>
      <c r="F10177" s="102" t="s">
        <v>327</v>
      </c>
    </row>
    <row r="10178" hidden="1">
      <c r="A10178" s="102" t="s">
        <v>3396</v>
      </c>
      <c r="B10178" s="102" t="s">
        <v>1010</v>
      </c>
      <c r="C10178" s="102" t="s">
        <v>44</v>
      </c>
      <c r="D10178" s="102" t="s">
        <v>3323</v>
      </c>
      <c r="E10178" s="102" t="s">
        <v>327</v>
      </c>
      <c r="F10178" s="102" t="s">
        <v>327</v>
      </c>
    </row>
    <row r="10179" hidden="1">
      <c r="A10179" s="102" t="s">
        <v>3396</v>
      </c>
      <c r="B10179" s="102" t="s">
        <v>1003</v>
      </c>
      <c r="C10179" s="102" t="s">
        <v>1004</v>
      </c>
      <c r="D10179" s="102" t="s">
        <v>3323</v>
      </c>
      <c r="E10179" s="102" t="s">
        <v>327</v>
      </c>
      <c r="F10179" s="102" t="s">
        <v>327</v>
      </c>
    </row>
    <row r="10180" hidden="1">
      <c r="A10180" s="102" t="s">
        <v>3396</v>
      </c>
      <c r="B10180" s="102" t="s">
        <v>925</v>
      </c>
      <c r="C10180" s="102" t="s">
        <v>358</v>
      </c>
      <c r="D10180" s="102" t="s">
        <v>3323</v>
      </c>
      <c r="E10180" s="102" t="s">
        <v>327</v>
      </c>
      <c r="F10180" s="102" t="s">
        <v>327</v>
      </c>
    </row>
    <row r="10181" hidden="1">
      <c r="A10181" s="102" t="s">
        <v>3396</v>
      </c>
      <c r="B10181" s="102" t="s">
        <v>830</v>
      </c>
      <c r="C10181" s="102" t="s">
        <v>831</v>
      </c>
      <c r="D10181" s="102" t="s">
        <v>3323</v>
      </c>
      <c r="E10181" s="102" t="s">
        <v>327</v>
      </c>
      <c r="F10181" s="102" t="s">
        <v>327</v>
      </c>
    </row>
    <row r="10182" hidden="1">
      <c r="A10182" s="102" t="s">
        <v>3396</v>
      </c>
      <c r="B10182" s="102" t="s">
        <v>626</v>
      </c>
      <c r="C10182" s="102" t="s">
        <v>627</v>
      </c>
      <c r="D10182" s="102" t="s">
        <v>3323</v>
      </c>
      <c r="E10182" s="102" t="s">
        <v>327</v>
      </c>
      <c r="F10182" s="102" t="s">
        <v>327</v>
      </c>
    </row>
    <row r="10183" hidden="1">
      <c r="A10183" s="102" t="s">
        <v>3396</v>
      </c>
      <c r="B10183" s="102" t="s">
        <v>615</v>
      </c>
      <c r="C10183" s="102" t="s">
        <v>616</v>
      </c>
      <c r="D10183" s="102" t="s">
        <v>3323</v>
      </c>
      <c r="E10183" s="102" t="s">
        <v>327</v>
      </c>
      <c r="F10183" s="102" t="s">
        <v>327</v>
      </c>
    </row>
    <row r="10184" hidden="1">
      <c r="A10184" s="102" t="s">
        <v>3396</v>
      </c>
      <c r="B10184" s="102" t="s">
        <v>405</v>
      </c>
      <c r="C10184" s="102" t="s">
        <v>406</v>
      </c>
      <c r="D10184" s="102" t="s">
        <v>3323</v>
      </c>
      <c r="E10184" s="102" t="s">
        <v>327</v>
      </c>
      <c r="F10184" s="102" t="s">
        <v>327</v>
      </c>
    </row>
    <row r="10185" hidden="1">
      <c r="A10185" s="102" t="s">
        <v>3419</v>
      </c>
      <c r="B10185" s="102" t="s">
        <v>946</v>
      </c>
      <c r="C10185" s="102" t="s">
        <v>947</v>
      </c>
      <c r="D10185" s="102" t="s">
        <v>3323</v>
      </c>
      <c r="E10185" s="102" t="s">
        <v>27</v>
      </c>
      <c r="F10185" s="102" t="s">
        <v>27</v>
      </c>
    </row>
    <row r="10186" hidden="1">
      <c r="A10186" s="102" t="s">
        <v>3419</v>
      </c>
      <c r="B10186" s="102" t="s">
        <v>943</v>
      </c>
      <c r="C10186" s="102" t="s">
        <v>944</v>
      </c>
      <c r="D10186" s="102" t="s">
        <v>3323</v>
      </c>
      <c r="E10186" s="102" t="s">
        <v>27</v>
      </c>
      <c r="F10186" s="102" t="s">
        <v>27</v>
      </c>
    </row>
    <row r="10187" hidden="1">
      <c r="A10187" s="102" t="s">
        <v>3419</v>
      </c>
      <c r="B10187" s="102" t="s">
        <v>818</v>
      </c>
      <c r="C10187" s="102" t="s">
        <v>819</v>
      </c>
      <c r="D10187" s="102" t="s">
        <v>3323</v>
      </c>
      <c r="E10187" s="102" t="s">
        <v>27</v>
      </c>
      <c r="F10187" s="102" t="s">
        <v>27</v>
      </c>
    </row>
    <row r="10188" hidden="1">
      <c r="A10188" s="102" t="s">
        <v>3419</v>
      </c>
      <c r="B10188" s="102" t="s">
        <v>74</v>
      </c>
      <c r="C10188" s="102" t="s">
        <v>75</v>
      </c>
      <c r="D10188" s="102" t="s">
        <v>3323</v>
      </c>
      <c r="E10188" s="102" t="s">
        <v>27</v>
      </c>
      <c r="F10188" s="102" t="s">
        <v>27</v>
      </c>
    </row>
    <row r="10189" hidden="1">
      <c r="A10189" s="102" t="s">
        <v>3419</v>
      </c>
      <c r="B10189" s="102" t="s">
        <v>43</v>
      </c>
      <c r="C10189" s="102" t="s">
        <v>44</v>
      </c>
      <c r="D10189" s="102" t="s">
        <v>3323</v>
      </c>
      <c r="E10189" s="102" t="s">
        <v>27</v>
      </c>
      <c r="F10189" s="102" t="s">
        <v>27</v>
      </c>
    </row>
    <row r="10190" hidden="1">
      <c r="A10190" s="102" t="s">
        <v>3457</v>
      </c>
      <c r="B10190" s="102" t="s">
        <v>1093</v>
      </c>
      <c r="C10190" s="102" t="s">
        <v>1094</v>
      </c>
      <c r="D10190" s="102" t="s">
        <v>3323</v>
      </c>
      <c r="E10190" s="102" t="s">
        <v>439</v>
      </c>
      <c r="F10190" s="102" t="s">
        <v>439</v>
      </c>
    </row>
    <row r="10191" hidden="1">
      <c r="A10191" s="102" t="s">
        <v>3457</v>
      </c>
      <c r="B10191" s="102" t="s">
        <v>1028</v>
      </c>
      <c r="C10191" s="102" t="s">
        <v>1029</v>
      </c>
      <c r="D10191" s="102" t="s">
        <v>3323</v>
      </c>
      <c r="E10191" s="102" t="s">
        <v>439</v>
      </c>
      <c r="F10191" s="102" t="s">
        <v>439</v>
      </c>
    </row>
    <row r="10192" hidden="1">
      <c r="A10192" s="102" t="s">
        <v>3457</v>
      </c>
      <c r="B10192" s="102" t="s">
        <v>854</v>
      </c>
      <c r="C10192" s="102" t="s">
        <v>855</v>
      </c>
      <c r="D10192" s="102" t="s">
        <v>3323</v>
      </c>
      <c r="E10192" s="102" t="s">
        <v>439</v>
      </c>
      <c r="F10192" s="102" t="s">
        <v>439</v>
      </c>
    </row>
    <row r="10193" hidden="1">
      <c r="A10193" s="102" t="s">
        <v>3457</v>
      </c>
      <c r="B10193" s="102" t="s">
        <v>781</v>
      </c>
      <c r="C10193" s="102" t="s">
        <v>782</v>
      </c>
      <c r="D10193" s="102" t="s">
        <v>3323</v>
      </c>
      <c r="E10193" s="102" t="s">
        <v>439</v>
      </c>
      <c r="F10193" s="102" t="s">
        <v>439</v>
      </c>
    </row>
    <row r="10194" hidden="1">
      <c r="A10194" s="102" t="s">
        <v>3457</v>
      </c>
      <c r="B10194" s="102" t="s">
        <v>674</v>
      </c>
      <c r="C10194" s="102" t="s">
        <v>675</v>
      </c>
      <c r="D10194" s="102" t="s">
        <v>3323</v>
      </c>
      <c r="E10194" s="102" t="s">
        <v>439</v>
      </c>
      <c r="F10194" s="102" t="s">
        <v>439</v>
      </c>
    </row>
    <row r="10195" hidden="1">
      <c r="A10195" s="102" t="s">
        <v>3457</v>
      </c>
      <c r="B10195" s="102" t="s">
        <v>444</v>
      </c>
      <c r="C10195" s="102" t="s">
        <v>445</v>
      </c>
      <c r="D10195" s="102" t="s">
        <v>3323</v>
      </c>
      <c r="E10195" s="102" t="s">
        <v>439</v>
      </c>
      <c r="F10195" s="102" t="s">
        <v>439</v>
      </c>
    </row>
    <row r="10196" hidden="1">
      <c r="A10196" s="102" t="s">
        <v>3376</v>
      </c>
      <c r="B10196" s="102" t="s">
        <v>1000</v>
      </c>
      <c r="C10196" s="102" t="s">
        <v>1001</v>
      </c>
      <c r="D10196" s="102" t="s">
        <v>3337</v>
      </c>
      <c r="E10196" s="102" t="s">
        <v>225</v>
      </c>
      <c r="F10196" s="102" t="s">
        <v>225</v>
      </c>
    </row>
    <row r="10197" hidden="1">
      <c r="A10197" s="102" t="s">
        <v>3376</v>
      </c>
      <c r="B10197" s="102" t="s">
        <v>929</v>
      </c>
      <c r="C10197" s="102" t="s">
        <v>930</v>
      </c>
      <c r="D10197" s="102" t="s">
        <v>3337</v>
      </c>
      <c r="E10197" s="102" t="s">
        <v>225</v>
      </c>
      <c r="F10197" s="102" t="s">
        <v>225</v>
      </c>
    </row>
    <row r="10198" hidden="1">
      <c r="A10198" s="102" t="s">
        <v>3376</v>
      </c>
      <c r="B10198" s="102" t="s">
        <v>906</v>
      </c>
      <c r="C10198" s="102" t="s">
        <v>907</v>
      </c>
      <c r="D10198" s="102" t="s">
        <v>3337</v>
      </c>
      <c r="E10198" s="102" t="s">
        <v>225</v>
      </c>
      <c r="F10198" s="102" t="s">
        <v>225</v>
      </c>
    </row>
    <row r="10199" hidden="1">
      <c r="A10199" s="102" t="s">
        <v>3376</v>
      </c>
      <c r="B10199" s="102" t="s">
        <v>870</v>
      </c>
      <c r="C10199" s="102" t="s">
        <v>871</v>
      </c>
      <c r="D10199" s="102" t="s">
        <v>3337</v>
      </c>
      <c r="E10199" s="102" t="s">
        <v>225</v>
      </c>
      <c r="F10199" s="102" t="s">
        <v>225</v>
      </c>
    </row>
    <row r="10200" hidden="1">
      <c r="A10200" s="102" t="s">
        <v>3376</v>
      </c>
      <c r="B10200" s="102" t="s">
        <v>866</v>
      </c>
      <c r="C10200" s="102" t="s">
        <v>867</v>
      </c>
      <c r="D10200" s="102" t="s">
        <v>3337</v>
      </c>
      <c r="E10200" s="102" t="s">
        <v>225</v>
      </c>
      <c r="F10200" s="102" t="s">
        <v>225</v>
      </c>
    </row>
    <row r="10201" hidden="1">
      <c r="A10201" s="102" t="s">
        <v>3376</v>
      </c>
      <c r="B10201" s="102" t="s">
        <v>808</v>
      </c>
      <c r="C10201" s="102" t="s">
        <v>809</v>
      </c>
      <c r="D10201" s="102" t="s">
        <v>3337</v>
      </c>
      <c r="E10201" s="102" t="s">
        <v>225</v>
      </c>
      <c r="F10201" s="102" t="s">
        <v>225</v>
      </c>
    </row>
    <row r="10202" hidden="1">
      <c r="A10202" s="102" t="s">
        <v>3376</v>
      </c>
      <c r="B10202" s="102" t="s">
        <v>376</v>
      </c>
      <c r="C10202" s="102" t="s">
        <v>377</v>
      </c>
      <c r="D10202" s="102" t="s">
        <v>3337</v>
      </c>
      <c r="E10202" s="102" t="s">
        <v>225</v>
      </c>
      <c r="F10202" s="102" t="s">
        <v>225</v>
      </c>
    </row>
    <row r="10203" hidden="1">
      <c r="A10203" s="102" t="s">
        <v>3376</v>
      </c>
      <c r="B10203" s="102" t="s">
        <v>246</v>
      </c>
      <c r="C10203" s="102" t="s">
        <v>130</v>
      </c>
      <c r="D10203" s="102" t="s">
        <v>3337</v>
      </c>
      <c r="E10203" s="102" t="s">
        <v>225</v>
      </c>
      <c r="F10203" s="102" t="s">
        <v>225</v>
      </c>
    </row>
    <row r="10204" hidden="1">
      <c r="A10204" s="102" t="s">
        <v>3376</v>
      </c>
      <c r="B10204" s="102" t="s">
        <v>227</v>
      </c>
      <c r="C10204" s="102" t="s">
        <v>228</v>
      </c>
      <c r="D10204" s="102" t="s">
        <v>3337</v>
      </c>
      <c r="E10204" s="102" t="s">
        <v>225</v>
      </c>
      <c r="F10204" s="102" t="s">
        <v>225</v>
      </c>
    </row>
    <row r="10205" hidden="1">
      <c r="A10205" s="102" t="s">
        <v>3437</v>
      </c>
      <c r="B10205" s="102" t="s">
        <v>974</v>
      </c>
      <c r="C10205" s="102" t="s">
        <v>975</v>
      </c>
      <c r="D10205" s="102" t="s">
        <v>3337</v>
      </c>
      <c r="E10205" s="102" t="s">
        <v>114</v>
      </c>
      <c r="F10205" s="102" t="s">
        <v>114</v>
      </c>
    </row>
    <row r="10206" hidden="1">
      <c r="A10206" s="102" t="s">
        <v>3437</v>
      </c>
      <c r="B10206" s="102" t="s">
        <v>970</v>
      </c>
      <c r="C10206" s="102" t="s">
        <v>971</v>
      </c>
      <c r="D10206" s="102" t="s">
        <v>3337</v>
      </c>
      <c r="E10206" s="102" t="s">
        <v>114</v>
      </c>
      <c r="F10206" s="102" t="s">
        <v>114</v>
      </c>
    </row>
    <row r="10207" hidden="1">
      <c r="A10207" s="102" t="s">
        <v>3437</v>
      </c>
      <c r="B10207" s="102" t="s">
        <v>961</v>
      </c>
      <c r="C10207" s="102" t="s">
        <v>962</v>
      </c>
      <c r="D10207" s="102" t="s">
        <v>3337</v>
      </c>
      <c r="E10207" s="102" t="s">
        <v>114</v>
      </c>
      <c r="F10207" s="102" t="s">
        <v>114</v>
      </c>
    </row>
    <row r="10208" hidden="1">
      <c r="A10208" s="102" t="s">
        <v>3437</v>
      </c>
      <c r="B10208" s="102" t="s">
        <v>952</v>
      </c>
      <c r="C10208" s="102" t="s">
        <v>953</v>
      </c>
      <c r="D10208" s="102" t="s">
        <v>3337</v>
      </c>
      <c r="E10208" s="102" t="s">
        <v>114</v>
      </c>
      <c r="F10208" s="102" t="s">
        <v>114</v>
      </c>
    </row>
    <row r="10209" hidden="1">
      <c r="A10209" s="102" t="s">
        <v>3437</v>
      </c>
      <c r="B10209" s="102" t="s">
        <v>123</v>
      </c>
      <c r="C10209" s="102" t="s">
        <v>124</v>
      </c>
      <c r="D10209" s="102" t="s">
        <v>3337</v>
      </c>
      <c r="E10209" s="102" t="s">
        <v>114</v>
      </c>
      <c r="F10209" s="102" t="s">
        <v>114</v>
      </c>
    </row>
    <row r="10210" hidden="1">
      <c r="A10210" s="102" t="s">
        <v>3437</v>
      </c>
      <c r="B10210" s="102" t="s">
        <v>120</v>
      </c>
      <c r="C10210" s="102" t="s">
        <v>121</v>
      </c>
      <c r="D10210" s="102" t="s">
        <v>3337</v>
      </c>
      <c r="E10210" s="102" t="s">
        <v>114</v>
      </c>
      <c r="F10210" s="102" t="s">
        <v>114</v>
      </c>
    </row>
    <row r="10211" hidden="1">
      <c r="A10211" s="102" t="s">
        <v>3386</v>
      </c>
      <c r="B10211" s="102" t="s">
        <v>1129</v>
      </c>
      <c r="C10211" s="102" t="s">
        <v>1130</v>
      </c>
      <c r="D10211" s="102" t="s">
        <v>3337</v>
      </c>
      <c r="E10211" s="102" t="s">
        <v>232</v>
      </c>
      <c r="F10211" s="102" t="s">
        <v>232</v>
      </c>
    </row>
    <row r="10212" hidden="1">
      <c r="A10212" s="102" t="s">
        <v>3386</v>
      </c>
      <c r="B10212" s="102" t="s">
        <v>1111</v>
      </c>
      <c r="C10212" s="102" t="s">
        <v>1112</v>
      </c>
      <c r="D10212" s="102" t="s">
        <v>3337</v>
      </c>
      <c r="E10212" s="102" t="s">
        <v>232</v>
      </c>
      <c r="F10212" s="102" t="s">
        <v>232</v>
      </c>
    </row>
    <row r="10213" hidden="1">
      <c r="A10213" s="102" t="s">
        <v>3386</v>
      </c>
      <c r="B10213" s="102" t="s">
        <v>1070</v>
      </c>
      <c r="C10213" s="102" t="s">
        <v>1071</v>
      </c>
      <c r="D10213" s="102" t="s">
        <v>3337</v>
      </c>
      <c r="E10213" s="102" t="s">
        <v>232</v>
      </c>
      <c r="F10213" s="102" t="s">
        <v>232</v>
      </c>
    </row>
    <row r="10214" hidden="1">
      <c r="A10214" s="102" t="s">
        <v>3386</v>
      </c>
      <c r="B10214" s="102" t="s">
        <v>1056</v>
      </c>
      <c r="C10214" s="102" t="s">
        <v>1057</v>
      </c>
      <c r="D10214" s="102" t="s">
        <v>3337</v>
      </c>
      <c r="E10214" s="102" t="s">
        <v>232</v>
      </c>
      <c r="F10214" s="102" t="s">
        <v>232</v>
      </c>
    </row>
    <row r="10215" hidden="1">
      <c r="A10215" s="102" t="s">
        <v>3386</v>
      </c>
      <c r="B10215" s="102" t="s">
        <v>1037</v>
      </c>
      <c r="C10215" s="102" t="s">
        <v>1038</v>
      </c>
      <c r="D10215" s="102" t="s">
        <v>3337</v>
      </c>
      <c r="E10215" s="102" t="s">
        <v>232</v>
      </c>
      <c r="F10215" s="102" t="s">
        <v>232</v>
      </c>
    </row>
    <row r="10216" hidden="1">
      <c r="A10216" s="102" t="s">
        <v>3386</v>
      </c>
      <c r="B10216" s="102" t="s">
        <v>913</v>
      </c>
      <c r="C10216" s="102" t="s">
        <v>914</v>
      </c>
      <c r="D10216" s="102" t="s">
        <v>3337</v>
      </c>
      <c r="E10216" s="102" t="s">
        <v>232</v>
      </c>
      <c r="F10216" s="102" t="s">
        <v>232</v>
      </c>
    </row>
    <row r="10217" hidden="1">
      <c r="A10217" s="102" t="s">
        <v>3386</v>
      </c>
      <c r="B10217" s="102" t="s">
        <v>323</v>
      </c>
      <c r="C10217" s="102" t="s">
        <v>324</v>
      </c>
      <c r="D10217" s="102" t="s">
        <v>3337</v>
      </c>
      <c r="E10217" s="102" t="s">
        <v>232</v>
      </c>
      <c r="F10217" s="102" t="s">
        <v>232</v>
      </c>
    </row>
    <row r="10218" hidden="1">
      <c r="A10218" s="102" t="s">
        <v>3386</v>
      </c>
      <c r="B10218" s="102" t="s">
        <v>315</v>
      </c>
      <c r="C10218" s="102" t="s">
        <v>316</v>
      </c>
      <c r="D10218" s="102" t="s">
        <v>3337</v>
      </c>
      <c r="E10218" s="102" t="s">
        <v>232</v>
      </c>
      <c r="F10218" s="102" t="s">
        <v>232</v>
      </c>
    </row>
    <row r="10219" hidden="1">
      <c r="A10219" s="102" t="s">
        <v>3386</v>
      </c>
      <c r="B10219" s="102" t="s">
        <v>271</v>
      </c>
      <c r="C10219" s="102" t="s">
        <v>272</v>
      </c>
      <c r="D10219" s="102" t="s">
        <v>3337</v>
      </c>
      <c r="E10219" s="102" t="s">
        <v>232</v>
      </c>
      <c r="F10219" s="102" t="s">
        <v>232</v>
      </c>
    </row>
    <row r="10220" hidden="1">
      <c r="A10220" s="102" t="s">
        <v>3386</v>
      </c>
      <c r="B10220" s="102" t="s">
        <v>264</v>
      </c>
      <c r="C10220" s="102" t="s">
        <v>265</v>
      </c>
      <c r="D10220" s="102" t="s">
        <v>3337</v>
      </c>
      <c r="E10220" s="102" t="s">
        <v>232</v>
      </c>
      <c r="F10220" s="102" t="s">
        <v>232</v>
      </c>
    </row>
    <row r="10221" hidden="1">
      <c r="A10221" s="102" t="s">
        <v>3386</v>
      </c>
      <c r="B10221" s="102" t="s">
        <v>252</v>
      </c>
      <c r="C10221" s="102" t="s">
        <v>253</v>
      </c>
      <c r="D10221" s="102" t="s">
        <v>3337</v>
      </c>
      <c r="E10221" s="102" t="s">
        <v>232</v>
      </c>
      <c r="F10221" s="102" t="s">
        <v>232</v>
      </c>
    </row>
    <row r="10222" hidden="1">
      <c r="A10222" s="102" t="s">
        <v>3336</v>
      </c>
      <c r="B10222" s="102" t="s">
        <v>1117</v>
      </c>
      <c r="C10222" s="102" t="s">
        <v>1118</v>
      </c>
      <c r="D10222" s="102" t="s">
        <v>3337</v>
      </c>
      <c r="E10222" s="102" t="s">
        <v>472</v>
      </c>
      <c r="F10222" s="102" t="s">
        <v>472</v>
      </c>
    </row>
    <row r="10223" hidden="1">
      <c r="A10223" s="102" t="s">
        <v>3336</v>
      </c>
      <c r="B10223" s="102" t="s">
        <v>1100</v>
      </c>
      <c r="C10223" s="102" t="s">
        <v>1101</v>
      </c>
      <c r="D10223" s="102" t="s">
        <v>3337</v>
      </c>
      <c r="E10223" s="102" t="s">
        <v>472</v>
      </c>
      <c r="F10223" s="102" t="s">
        <v>472</v>
      </c>
    </row>
    <row r="10224" hidden="1">
      <c r="A10224" s="102" t="s">
        <v>3336</v>
      </c>
      <c r="B10224" s="102" t="s">
        <v>1058</v>
      </c>
      <c r="C10224" s="102" t="s">
        <v>1059</v>
      </c>
      <c r="D10224" s="102" t="s">
        <v>3337</v>
      </c>
      <c r="E10224" s="102" t="s">
        <v>472</v>
      </c>
      <c r="F10224" s="102" t="s">
        <v>472</v>
      </c>
    </row>
    <row r="10225" hidden="1">
      <c r="A10225" s="102" t="s">
        <v>3336</v>
      </c>
      <c r="B10225" s="102" t="s">
        <v>884</v>
      </c>
      <c r="C10225" s="102" t="s">
        <v>885</v>
      </c>
      <c r="D10225" s="102" t="s">
        <v>3337</v>
      </c>
      <c r="E10225" s="102" t="s">
        <v>472</v>
      </c>
      <c r="F10225" s="102" t="s">
        <v>472</v>
      </c>
    </row>
    <row r="10226" hidden="1">
      <c r="A10226" s="102" t="s">
        <v>3336</v>
      </c>
      <c r="B10226" s="102" t="s">
        <v>707</v>
      </c>
      <c r="C10226" s="102" t="s">
        <v>708</v>
      </c>
      <c r="D10226" s="102" t="s">
        <v>3337</v>
      </c>
      <c r="E10226" s="102" t="s">
        <v>472</v>
      </c>
      <c r="F10226" s="102" t="s">
        <v>472</v>
      </c>
    </row>
    <row r="10227" hidden="1">
      <c r="A10227" s="102" t="s">
        <v>3336</v>
      </c>
      <c r="B10227" s="102" t="s">
        <v>687</v>
      </c>
      <c r="C10227" s="102" t="s">
        <v>688</v>
      </c>
      <c r="D10227" s="102" t="s">
        <v>3337</v>
      </c>
      <c r="E10227" s="102" t="s">
        <v>472</v>
      </c>
      <c r="F10227" s="102" t="s">
        <v>472</v>
      </c>
    </row>
    <row r="10228" hidden="1">
      <c r="A10228" s="102" t="s">
        <v>3336</v>
      </c>
      <c r="B10228" s="102" t="s">
        <v>514</v>
      </c>
      <c r="C10228" s="102" t="s">
        <v>515</v>
      </c>
      <c r="D10228" s="102" t="s">
        <v>3337</v>
      </c>
      <c r="E10228" s="102" t="s">
        <v>472</v>
      </c>
      <c r="F10228" s="102" t="s">
        <v>472</v>
      </c>
    </row>
    <row r="10229" hidden="1">
      <c r="A10229" s="102" t="s">
        <v>3336</v>
      </c>
      <c r="B10229" s="102" t="s">
        <v>508</v>
      </c>
      <c r="C10229" s="102" t="s">
        <v>509</v>
      </c>
      <c r="D10229" s="102" t="s">
        <v>3337</v>
      </c>
      <c r="E10229" s="102" t="s">
        <v>472</v>
      </c>
      <c r="F10229" s="102" t="s">
        <v>472</v>
      </c>
    </row>
    <row r="10230" hidden="1">
      <c r="A10230" s="102" t="s">
        <v>3336</v>
      </c>
      <c r="B10230" s="102" t="s">
        <v>504</v>
      </c>
      <c r="C10230" s="102" t="s">
        <v>505</v>
      </c>
      <c r="D10230" s="102" t="s">
        <v>3337</v>
      </c>
      <c r="E10230" s="102" t="s">
        <v>472</v>
      </c>
      <c r="F10230" s="102" t="s">
        <v>472</v>
      </c>
    </row>
    <row r="10231" hidden="1">
      <c r="A10231" s="102" t="s">
        <v>3336</v>
      </c>
      <c r="B10231" s="102" t="s">
        <v>496</v>
      </c>
      <c r="C10231" s="102" t="s">
        <v>497</v>
      </c>
      <c r="D10231" s="102" t="s">
        <v>3337</v>
      </c>
      <c r="E10231" s="102" t="s">
        <v>472</v>
      </c>
      <c r="F10231" s="102" t="s">
        <v>472</v>
      </c>
    </row>
    <row r="10232" hidden="1">
      <c r="A10232" s="102" t="s">
        <v>3408</v>
      </c>
      <c r="B10232" s="102" t="s">
        <v>1120</v>
      </c>
      <c r="C10232" s="102" t="s">
        <v>1121</v>
      </c>
      <c r="D10232" s="102" t="s">
        <v>3339</v>
      </c>
      <c r="E10232" s="102" t="s">
        <v>306</v>
      </c>
      <c r="F10232" s="102" t="s">
        <v>306</v>
      </c>
    </row>
    <row r="10233" hidden="1">
      <c r="A10233" s="102" t="s">
        <v>3408</v>
      </c>
      <c r="B10233" s="102" t="s">
        <v>849</v>
      </c>
      <c r="C10233" s="102" t="s">
        <v>850</v>
      </c>
      <c r="D10233" s="102" t="s">
        <v>3339</v>
      </c>
      <c r="E10233" s="102" t="s">
        <v>306</v>
      </c>
      <c r="F10233" s="102" t="s">
        <v>306</v>
      </c>
    </row>
    <row r="10234" hidden="1">
      <c r="A10234" s="102" t="s">
        <v>3408</v>
      </c>
      <c r="B10234" s="102" t="s">
        <v>730</v>
      </c>
      <c r="C10234" s="102" t="s">
        <v>731</v>
      </c>
      <c r="D10234" s="102" t="s">
        <v>3339</v>
      </c>
      <c r="E10234" s="102" t="s">
        <v>306</v>
      </c>
      <c r="F10234" s="102" t="s">
        <v>306</v>
      </c>
    </row>
    <row r="10235" hidden="1">
      <c r="A10235" s="102" t="s">
        <v>3448</v>
      </c>
      <c r="B10235" s="102" t="s">
        <v>1151</v>
      </c>
      <c r="C10235" s="102" t="s">
        <v>1152</v>
      </c>
      <c r="D10235" s="102" t="s">
        <v>3339</v>
      </c>
      <c r="E10235" s="102" t="s">
        <v>50</v>
      </c>
      <c r="F10235" s="102" t="s">
        <v>50</v>
      </c>
    </row>
    <row r="10236" hidden="1">
      <c r="A10236" s="102" t="s">
        <v>3448</v>
      </c>
      <c r="B10236" s="102" t="s">
        <v>1145</v>
      </c>
      <c r="C10236" s="102" t="s">
        <v>1146</v>
      </c>
      <c r="D10236" s="102" t="s">
        <v>3339</v>
      </c>
      <c r="E10236" s="102" t="s">
        <v>86</v>
      </c>
      <c r="F10236" s="102" t="s">
        <v>50</v>
      </c>
    </row>
    <row r="10237" hidden="1">
      <c r="A10237" s="102" t="s">
        <v>3448</v>
      </c>
      <c r="B10237" s="102" t="s">
        <v>902</v>
      </c>
      <c r="C10237" s="102" t="s">
        <v>903</v>
      </c>
      <c r="D10237" s="102" t="s">
        <v>3339</v>
      </c>
      <c r="E10237" s="102" t="s">
        <v>86</v>
      </c>
      <c r="F10237" s="102" t="s">
        <v>50</v>
      </c>
    </row>
    <row r="10238" hidden="1">
      <c r="A10238" s="102" t="s">
        <v>3448</v>
      </c>
      <c r="B10238" s="102" t="s">
        <v>783</v>
      </c>
      <c r="C10238" s="102" t="s">
        <v>784</v>
      </c>
      <c r="D10238" s="102" t="s">
        <v>3339</v>
      </c>
      <c r="E10238" s="102" t="s">
        <v>50</v>
      </c>
      <c r="F10238" s="102" t="s">
        <v>50</v>
      </c>
    </row>
    <row r="10239" hidden="1">
      <c r="A10239" s="102" t="s">
        <v>3448</v>
      </c>
      <c r="B10239" s="102" t="s">
        <v>111</v>
      </c>
      <c r="C10239" s="102" t="s">
        <v>112</v>
      </c>
      <c r="D10239" s="102" t="s">
        <v>3339</v>
      </c>
      <c r="E10239" s="102" t="s">
        <v>114</v>
      </c>
      <c r="F10239" s="102" t="s">
        <v>50</v>
      </c>
    </row>
    <row r="10240" hidden="1">
      <c r="A10240" s="102" t="s">
        <v>3448</v>
      </c>
      <c r="B10240" s="102" t="s">
        <v>48</v>
      </c>
      <c r="C10240" s="102" t="s">
        <v>49</v>
      </c>
      <c r="D10240" s="102" t="s">
        <v>3339</v>
      </c>
      <c r="E10240" s="102" t="s">
        <v>50</v>
      </c>
      <c r="F10240" s="102" t="s">
        <v>50</v>
      </c>
    </row>
    <row r="10241" hidden="1">
      <c r="A10241" s="102" t="s">
        <v>3438</v>
      </c>
      <c r="B10241" s="102" t="s">
        <v>981</v>
      </c>
      <c r="C10241" s="102" t="s">
        <v>982</v>
      </c>
      <c r="D10241" s="102" t="s">
        <v>3339</v>
      </c>
      <c r="E10241" s="102" t="s">
        <v>114</v>
      </c>
      <c r="F10241" s="102" t="s">
        <v>114</v>
      </c>
    </row>
    <row r="10242" hidden="1">
      <c r="A10242" s="102" t="s">
        <v>3438</v>
      </c>
      <c r="B10242" s="102" t="s">
        <v>974</v>
      </c>
      <c r="C10242" s="102" t="s">
        <v>975</v>
      </c>
      <c r="D10242" s="102" t="s">
        <v>3339</v>
      </c>
      <c r="E10242" s="102" t="s">
        <v>114</v>
      </c>
      <c r="F10242" s="102" t="s">
        <v>114</v>
      </c>
    </row>
    <row r="10243" hidden="1">
      <c r="A10243" s="102" t="s">
        <v>3438</v>
      </c>
      <c r="B10243" s="102" t="s">
        <v>970</v>
      </c>
      <c r="C10243" s="102" t="s">
        <v>971</v>
      </c>
      <c r="D10243" s="102" t="s">
        <v>3339</v>
      </c>
      <c r="E10243" s="102" t="s">
        <v>114</v>
      </c>
      <c r="F10243" s="102" t="s">
        <v>114</v>
      </c>
    </row>
    <row r="10244" hidden="1">
      <c r="A10244" s="102" t="s">
        <v>3438</v>
      </c>
      <c r="B10244" s="102" t="s">
        <v>961</v>
      </c>
      <c r="C10244" s="102" t="s">
        <v>962</v>
      </c>
      <c r="D10244" s="102" t="s">
        <v>3339</v>
      </c>
      <c r="E10244" s="102" t="s">
        <v>114</v>
      </c>
      <c r="F10244" s="102" t="s">
        <v>114</v>
      </c>
    </row>
    <row r="10245" hidden="1">
      <c r="A10245" s="102" t="s">
        <v>3438</v>
      </c>
      <c r="B10245" s="102" t="s">
        <v>952</v>
      </c>
      <c r="C10245" s="102" t="s">
        <v>953</v>
      </c>
      <c r="D10245" s="102" t="s">
        <v>3339</v>
      </c>
      <c r="E10245" s="102" t="s">
        <v>114</v>
      </c>
      <c r="F10245" s="102" t="s">
        <v>114</v>
      </c>
    </row>
    <row r="10246" hidden="1">
      <c r="A10246" s="102" t="s">
        <v>3438</v>
      </c>
      <c r="B10246" s="102" t="s">
        <v>126</v>
      </c>
      <c r="C10246" s="102" t="s">
        <v>127</v>
      </c>
      <c r="D10246" s="102" t="s">
        <v>3339</v>
      </c>
      <c r="E10246" s="102" t="s">
        <v>114</v>
      </c>
      <c r="F10246" s="102" t="s">
        <v>114</v>
      </c>
    </row>
    <row r="10247" hidden="1">
      <c r="A10247" s="102" t="s">
        <v>3438</v>
      </c>
      <c r="B10247" s="102" t="s">
        <v>123</v>
      </c>
      <c r="C10247" s="102" t="s">
        <v>124</v>
      </c>
      <c r="D10247" s="102" t="s">
        <v>3339</v>
      </c>
      <c r="E10247" s="102" t="s">
        <v>114</v>
      </c>
      <c r="F10247" s="102" t="s">
        <v>114</v>
      </c>
    </row>
    <row r="10248" hidden="1">
      <c r="A10248" s="102" t="s">
        <v>3438</v>
      </c>
      <c r="B10248" s="102" t="s">
        <v>120</v>
      </c>
      <c r="C10248" s="102" t="s">
        <v>121</v>
      </c>
      <c r="D10248" s="102" t="s">
        <v>3339</v>
      </c>
      <c r="E10248" s="102" t="s">
        <v>114</v>
      </c>
      <c r="F10248" s="102" t="s">
        <v>114</v>
      </c>
    </row>
    <row r="10249" hidden="1">
      <c r="A10249" s="102" t="s">
        <v>3377</v>
      </c>
      <c r="B10249" s="102" t="s">
        <v>1125</v>
      </c>
      <c r="C10249" s="102" t="s">
        <v>1126</v>
      </c>
      <c r="D10249" s="102" t="s">
        <v>3339</v>
      </c>
      <c r="E10249" s="102" t="s">
        <v>225</v>
      </c>
      <c r="F10249" s="102" t="s">
        <v>225</v>
      </c>
    </row>
    <row r="10250" hidden="1">
      <c r="A10250" s="102" t="s">
        <v>3377</v>
      </c>
      <c r="B10250" s="102" t="s">
        <v>1114</v>
      </c>
      <c r="C10250" s="102" t="s">
        <v>1115</v>
      </c>
      <c r="D10250" s="102" t="s">
        <v>3339</v>
      </c>
      <c r="E10250" s="102" t="s">
        <v>225</v>
      </c>
      <c r="F10250" s="102" t="s">
        <v>225</v>
      </c>
    </row>
    <row r="10251" hidden="1">
      <c r="A10251" s="102" t="s">
        <v>3377</v>
      </c>
      <c r="B10251" s="102" t="s">
        <v>1000</v>
      </c>
      <c r="C10251" s="102" t="s">
        <v>1001</v>
      </c>
      <c r="D10251" s="102" t="s">
        <v>3339</v>
      </c>
      <c r="E10251" s="102" t="s">
        <v>225</v>
      </c>
      <c r="F10251" s="102" t="s">
        <v>225</v>
      </c>
    </row>
    <row r="10252" hidden="1">
      <c r="A10252" s="102" t="s">
        <v>3377</v>
      </c>
      <c r="B10252" s="102" t="s">
        <v>929</v>
      </c>
      <c r="C10252" s="102" t="s">
        <v>930</v>
      </c>
      <c r="D10252" s="102" t="s">
        <v>3339</v>
      </c>
      <c r="E10252" s="102" t="s">
        <v>225</v>
      </c>
      <c r="F10252" s="102" t="s">
        <v>225</v>
      </c>
    </row>
    <row r="10253" hidden="1">
      <c r="A10253" s="102" t="s">
        <v>3377</v>
      </c>
      <c r="B10253" s="102" t="s">
        <v>906</v>
      </c>
      <c r="C10253" s="102" t="s">
        <v>907</v>
      </c>
      <c r="D10253" s="102" t="s">
        <v>3339</v>
      </c>
      <c r="E10253" s="102" t="s">
        <v>225</v>
      </c>
      <c r="F10253" s="102" t="s">
        <v>225</v>
      </c>
    </row>
    <row r="10254" hidden="1">
      <c r="A10254" s="102" t="s">
        <v>3377</v>
      </c>
      <c r="B10254" s="102" t="s">
        <v>866</v>
      </c>
      <c r="C10254" s="102" t="s">
        <v>867</v>
      </c>
      <c r="D10254" s="102" t="s">
        <v>3339</v>
      </c>
      <c r="E10254" s="102" t="s">
        <v>225</v>
      </c>
      <c r="F10254" s="102" t="s">
        <v>225</v>
      </c>
    </row>
    <row r="10255" hidden="1">
      <c r="A10255" s="102" t="s">
        <v>3377</v>
      </c>
      <c r="B10255" s="102" t="s">
        <v>808</v>
      </c>
      <c r="C10255" s="102" t="s">
        <v>809</v>
      </c>
      <c r="D10255" s="102" t="s">
        <v>3339</v>
      </c>
      <c r="E10255" s="102" t="s">
        <v>225</v>
      </c>
      <c r="F10255" s="102" t="s">
        <v>225</v>
      </c>
    </row>
    <row r="10256" hidden="1">
      <c r="A10256" s="102" t="s">
        <v>3377</v>
      </c>
      <c r="B10256" s="102" t="s">
        <v>376</v>
      </c>
      <c r="C10256" s="102" t="s">
        <v>377</v>
      </c>
      <c r="D10256" s="102" t="s">
        <v>3339</v>
      </c>
      <c r="E10256" s="102" t="s">
        <v>225</v>
      </c>
      <c r="F10256" s="102" t="s">
        <v>225</v>
      </c>
    </row>
    <row r="10257" hidden="1">
      <c r="A10257" s="102" t="s">
        <v>3377</v>
      </c>
      <c r="B10257" s="102" t="s">
        <v>373</v>
      </c>
      <c r="C10257" s="102" t="s">
        <v>374</v>
      </c>
      <c r="D10257" s="102" t="s">
        <v>3339</v>
      </c>
      <c r="E10257" s="102" t="s">
        <v>225</v>
      </c>
      <c r="F10257" s="102" t="s">
        <v>225</v>
      </c>
    </row>
    <row r="10258" hidden="1">
      <c r="A10258" s="102" t="s">
        <v>3377</v>
      </c>
      <c r="B10258" s="102" t="s">
        <v>361</v>
      </c>
      <c r="C10258" s="102" t="s">
        <v>362</v>
      </c>
      <c r="D10258" s="102" t="s">
        <v>3339</v>
      </c>
      <c r="E10258" s="102" t="s">
        <v>225</v>
      </c>
      <c r="F10258" s="102" t="s">
        <v>225</v>
      </c>
    </row>
    <row r="10259" hidden="1">
      <c r="A10259" s="102" t="s">
        <v>3377</v>
      </c>
      <c r="B10259" s="102" t="s">
        <v>357</v>
      </c>
      <c r="C10259" s="102" t="s">
        <v>358</v>
      </c>
      <c r="D10259" s="102" t="s">
        <v>3339</v>
      </c>
      <c r="E10259" s="102" t="s">
        <v>225</v>
      </c>
      <c r="F10259" s="102" t="s">
        <v>225</v>
      </c>
    </row>
    <row r="10260" hidden="1">
      <c r="A10260" s="102" t="s">
        <v>3377</v>
      </c>
      <c r="B10260" s="102" t="s">
        <v>338</v>
      </c>
      <c r="C10260" s="102" t="s">
        <v>339</v>
      </c>
      <c r="D10260" s="102" t="s">
        <v>3339</v>
      </c>
      <c r="E10260" s="102" t="s">
        <v>225</v>
      </c>
      <c r="F10260" s="102" t="s">
        <v>225</v>
      </c>
    </row>
    <row r="10261" hidden="1">
      <c r="A10261" s="102" t="s">
        <v>3377</v>
      </c>
      <c r="B10261" s="102" t="s">
        <v>246</v>
      </c>
      <c r="C10261" s="102" t="s">
        <v>130</v>
      </c>
      <c r="D10261" s="102" t="s">
        <v>3339</v>
      </c>
      <c r="E10261" s="102" t="s">
        <v>225</v>
      </c>
      <c r="F10261" s="102" t="s">
        <v>225</v>
      </c>
    </row>
    <row r="10262" hidden="1">
      <c r="A10262" s="102" t="s">
        <v>3377</v>
      </c>
      <c r="B10262" s="102" t="s">
        <v>243</v>
      </c>
      <c r="C10262" s="102" t="s">
        <v>244</v>
      </c>
      <c r="D10262" s="102" t="s">
        <v>3339</v>
      </c>
      <c r="E10262" s="102" t="s">
        <v>225</v>
      </c>
      <c r="F10262" s="102" t="s">
        <v>225</v>
      </c>
    </row>
    <row r="10263" hidden="1">
      <c r="A10263" s="102" t="s">
        <v>3377</v>
      </c>
      <c r="B10263" s="102" t="s">
        <v>240</v>
      </c>
      <c r="C10263" s="102" t="s">
        <v>241</v>
      </c>
      <c r="D10263" s="102" t="s">
        <v>3339</v>
      </c>
      <c r="E10263" s="102" t="s">
        <v>225</v>
      </c>
      <c r="F10263" s="102" t="s">
        <v>225</v>
      </c>
    </row>
    <row r="10264" hidden="1">
      <c r="A10264" s="102" t="s">
        <v>3377</v>
      </c>
      <c r="B10264" s="102" t="s">
        <v>227</v>
      </c>
      <c r="C10264" s="102" t="s">
        <v>228</v>
      </c>
      <c r="D10264" s="102" t="s">
        <v>3339</v>
      </c>
      <c r="E10264" s="102" t="s">
        <v>225</v>
      </c>
      <c r="F10264" s="102" t="s">
        <v>225</v>
      </c>
    </row>
    <row r="10265" hidden="1">
      <c r="A10265" s="102" t="s">
        <v>3387</v>
      </c>
      <c r="B10265" s="102" t="s">
        <v>1129</v>
      </c>
      <c r="C10265" s="102" t="s">
        <v>1130</v>
      </c>
      <c r="D10265" s="102" t="s">
        <v>3339</v>
      </c>
      <c r="E10265" s="102" t="s">
        <v>232</v>
      </c>
      <c r="F10265" s="102" t="s">
        <v>232</v>
      </c>
    </row>
    <row r="10266" hidden="1">
      <c r="A10266" s="102" t="s">
        <v>3387</v>
      </c>
      <c r="B10266" s="102" t="s">
        <v>1111</v>
      </c>
      <c r="C10266" s="102" t="s">
        <v>1112</v>
      </c>
      <c r="D10266" s="102" t="s">
        <v>3339</v>
      </c>
      <c r="E10266" s="102" t="s">
        <v>232</v>
      </c>
      <c r="F10266" s="102" t="s">
        <v>232</v>
      </c>
    </row>
    <row r="10267" hidden="1">
      <c r="A10267" s="102" t="s">
        <v>3387</v>
      </c>
      <c r="B10267" s="102" t="s">
        <v>1070</v>
      </c>
      <c r="C10267" s="102" t="s">
        <v>1071</v>
      </c>
      <c r="D10267" s="102" t="s">
        <v>3339</v>
      </c>
      <c r="E10267" s="102" t="s">
        <v>232</v>
      </c>
      <c r="F10267" s="102" t="s">
        <v>232</v>
      </c>
    </row>
    <row r="10268" hidden="1">
      <c r="A10268" s="102" t="s">
        <v>3387</v>
      </c>
      <c r="B10268" s="102" t="s">
        <v>1056</v>
      </c>
      <c r="C10268" s="102" t="s">
        <v>1057</v>
      </c>
      <c r="D10268" s="102" t="s">
        <v>3339</v>
      </c>
      <c r="E10268" s="102" t="s">
        <v>232</v>
      </c>
      <c r="F10268" s="102" t="s">
        <v>232</v>
      </c>
    </row>
    <row r="10269" hidden="1">
      <c r="A10269" s="102" t="s">
        <v>3387</v>
      </c>
      <c r="B10269" s="102" t="s">
        <v>1037</v>
      </c>
      <c r="C10269" s="102" t="s">
        <v>1038</v>
      </c>
      <c r="D10269" s="102" t="s">
        <v>3339</v>
      </c>
      <c r="E10269" s="102" t="s">
        <v>232</v>
      </c>
      <c r="F10269" s="102" t="s">
        <v>232</v>
      </c>
    </row>
    <row r="10270" hidden="1">
      <c r="A10270" s="102" t="s">
        <v>3387</v>
      </c>
      <c r="B10270" s="102" t="s">
        <v>913</v>
      </c>
      <c r="C10270" s="102" t="s">
        <v>914</v>
      </c>
      <c r="D10270" s="102" t="s">
        <v>3339</v>
      </c>
      <c r="E10270" s="102" t="s">
        <v>232</v>
      </c>
      <c r="F10270" s="102" t="s">
        <v>232</v>
      </c>
    </row>
    <row r="10271" hidden="1">
      <c r="A10271" s="102" t="s">
        <v>3387</v>
      </c>
      <c r="B10271" s="102" t="s">
        <v>415</v>
      </c>
      <c r="C10271" s="102" t="s">
        <v>416</v>
      </c>
      <c r="D10271" s="102" t="s">
        <v>3339</v>
      </c>
      <c r="E10271" s="102" t="s">
        <v>306</v>
      </c>
      <c r="F10271" s="102" t="s">
        <v>232</v>
      </c>
    </row>
    <row r="10272" hidden="1">
      <c r="A10272" s="102" t="s">
        <v>3387</v>
      </c>
      <c r="B10272" s="102" t="s">
        <v>408</v>
      </c>
      <c r="C10272" s="102" t="s">
        <v>409</v>
      </c>
      <c r="D10272" s="102" t="s">
        <v>3339</v>
      </c>
      <c r="E10272" s="102" t="s">
        <v>306</v>
      </c>
      <c r="F10272" s="102" t="s">
        <v>232</v>
      </c>
    </row>
    <row r="10273" hidden="1">
      <c r="A10273" s="102" t="s">
        <v>3387</v>
      </c>
      <c r="B10273" s="102" t="s">
        <v>315</v>
      </c>
      <c r="C10273" s="102" t="s">
        <v>316</v>
      </c>
      <c r="D10273" s="102" t="s">
        <v>3339</v>
      </c>
      <c r="E10273" s="102" t="s">
        <v>232</v>
      </c>
      <c r="F10273" s="102" t="s">
        <v>232</v>
      </c>
    </row>
    <row r="10274" hidden="1">
      <c r="A10274" s="102" t="s">
        <v>3387</v>
      </c>
      <c r="B10274" s="102" t="s">
        <v>298</v>
      </c>
      <c r="C10274" s="102" t="s">
        <v>299</v>
      </c>
      <c r="D10274" s="102" t="s">
        <v>3339</v>
      </c>
      <c r="E10274" s="102" t="s">
        <v>232</v>
      </c>
      <c r="F10274" s="102" t="s">
        <v>232</v>
      </c>
    </row>
    <row r="10275" hidden="1">
      <c r="A10275" s="102" t="s">
        <v>3387</v>
      </c>
      <c r="B10275" s="102" t="s">
        <v>271</v>
      </c>
      <c r="C10275" s="102" t="s">
        <v>272</v>
      </c>
      <c r="D10275" s="102" t="s">
        <v>3339</v>
      </c>
      <c r="E10275" s="102" t="s">
        <v>232</v>
      </c>
      <c r="F10275" s="102" t="s">
        <v>232</v>
      </c>
    </row>
    <row r="10276" hidden="1">
      <c r="A10276" s="102" t="s">
        <v>3387</v>
      </c>
      <c r="B10276" s="102" t="s">
        <v>264</v>
      </c>
      <c r="C10276" s="102" t="s">
        <v>265</v>
      </c>
      <c r="D10276" s="102" t="s">
        <v>3339</v>
      </c>
      <c r="E10276" s="102" t="s">
        <v>232</v>
      </c>
      <c r="F10276" s="102" t="s">
        <v>232</v>
      </c>
    </row>
    <row r="10277" hidden="1">
      <c r="A10277" s="102" t="s">
        <v>3387</v>
      </c>
      <c r="B10277" s="102" t="s">
        <v>252</v>
      </c>
      <c r="C10277" s="102" t="s">
        <v>253</v>
      </c>
      <c r="D10277" s="102" t="s">
        <v>3339</v>
      </c>
      <c r="E10277" s="102" t="s">
        <v>232</v>
      </c>
      <c r="F10277" s="102" t="s">
        <v>232</v>
      </c>
    </row>
    <row r="10278" hidden="1">
      <c r="A10278" s="102" t="s">
        <v>3472</v>
      </c>
      <c r="B10278" s="102" t="s">
        <v>1163</v>
      </c>
      <c r="C10278" s="102" t="s">
        <v>1164</v>
      </c>
      <c r="D10278" s="102" t="s">
        <v>3339</v>
      </c>
      <c r="E10278" s="102" t="s">
        <v>1155</v>
      </c>
      <c r="F10278" s="102" t="s">
        <v>1155</v>
      </c>
    </row>
    <row r="10279" hidden="1">
      <c r="A10279" s="102" t="s">
        <v>3472</v>
      </c>
      <c r="B10279" s="102" t="s">
        <v>1153</v>
      </c>
      <c r="C10279" s="102" t="s">
        <v>32</v>
      </c>
      <c r="D10279" s="102" t="s">
        <v>3339</v>
      </c>
      <c r="E10279" s="102" t="s">
        <v>1155</v>
      </c>
      <c r="F10279" s="102" t="s">
        <v>1155</v>
      </c>
    </row>
    <row r="10280" hidden="1">
      <c r="A10280" s="102" t="s">
        <v>3338</v>
      </c>
      <c r="B10280" s="102" t="s">
        <v>1117</v>
      </c>
      <c r="C10280" s="102" t="s">
        <v>1118</v>
      </c>
      <c r="D10280" s="102" t="s">
        <v>3339</v>
      </c>
      <c r="E10280" s="102" t="s">
        <v>472</v>
      </c>
      <c r="F10280" s="102" t="s">
        <v>472</v>
      </c>
    </row>
    <row r="10281" hidden="1">
      <c r="A10281" s="102" t="s">
        <v>3338</v>
      </c>
      <c r="B10281" s="102" t="s">
        <v>1100</v>
      </c>
      <c r="C10281" s="102" t="s">
        <v>1101</v>
      </c>
      <c r="D10281" s="102" t="s">
        <v>3339</v>
      </c>
      <c r="E10281" s="102" t="s">
        <v>472</v>
      </c>
      <c r="F10281" s="102" t="s">
        <v>472</v>
      </c>
    </row>
    <row r="10282" hidden="1">
      <c r="A10282" s="102" t="s">
        <v>3338</v>
      </c>
      <c r="B10282" s="102" t="s">
        <v>1058</v>
      </c>
      <c r="C10282" s="102" t="s">
        <v>1059</v>
      </c>
      <c r="D10282" s="102" t="s">
        <v>3339</v>
      </c>
      <c r="E10282" s="102" t="s">
        <v>472</v>
      </c>
      <c r="F10282" s="102" t="s">
        <v>472</v>
      </c>
    </row>
    <row r="10283" hidden="1">
      <c r="A10283" s="102" t="s">
        <v>3338</v>
      </c>
      <c r="B10283" s="102" t="s">
        <v>1022</v>
      </c>
      <c r="C10283" s="102" t="s">
        <v>1023</v>
      </c>
      <c r="D10283" s="102" t="s">
        <v>3339</v>
      </c>
      <c r="E10283" s="102" t="s">
        <v>472</v>
      </c>
      <c r="F10283" s="102" t="s">
        <v>472</v>
      </c>
    </row>
    <row r="10284" hidden="1">
      <c r="A10284" s="102" t="s">
        <v>3338</v>
      </c>
      <c r="B10284" s="102" t="s">
        <v>884</v>
      </c>
      <c r="C10284" s="102" t="s">
        <v>885</v>
      </c>
      <c r="D10284" s="102" t="s">
        <v>3339</v>
      </c>
      <c r="E10284" s="102" t="s">
        <v>472</v>
      </c>
      <c r="F10284" s="102" t="s">
        <v>472</v>
      </c>
    </row>
    <row r="10285" hidden="1">
      <c r="A10285" s="102" t="s">
        <v>3338</v>
      </c>
      <c r="B10285" s="102" t="s">
        <v>707</v>
      </c>
      <c r="C10285" s="102" t="s">
        <v>708</v>
      </c>
      <c r="D10285" s="102" t="s">
        <v>3339</v>
      </c>
      <c r="E10285" s="102" t="s">
        <v>472</v>
      </c>
      <c r="F10285" s="102" t="s">
        <v>472</v>
      </c>
    </row>
    <row r="10286" hidden="1">
      <c r="A10286" s="102" t="s">
        <v>3338</v>
      </c>
      <c r="B10286" s="102" t="s">
        <v>687</v>
      </c>
      <c r="C10286" s="102" t="s">
        <v>688</v>
      </c>
      <c r="D10286" s="102" t="s">
        <v>3339</v>
      </c>
      <c r="E10286" s="102" t="s">
        <v>472</v>
      </c>
      <c r="F10286" s="102" t="s">
        <v>472</v>
      </c>
    </row>
    <row r="10287" hidden="1">
      <c r="A10287" s="102" t="s">
        <v>3338</v>
      </c>
      <c r="B10287" s="102" t="s">
        <v>561</v>
      </c>
      <c r="C10287" s="102" t="s">
        <v>562</v>
      </c>
      <c r="D10287" s="102" t="s">
        <v>3339</v>
      </c>
      <c r="E10287" s="102" t="s">
        <v>472</v>
      </c>
      <c r="F10287" s="102" t="s">
        <v>472</v>
      </c>
    </row>
    <row r="10288" hidden="1">
      <c r="A10288" s="102" t="s">
        <v>3338</v>
      </c>
      <c r="B10288" s="102" t="s">
        <v>514</v>
      </c>
      <c r="C10288" s="102" t="s">
        <v>515</v>
      </c>
      <c r="D10288" s="102" t="s">
        <v>3339</v>
      </c>
      <c r="E10288" s="102" t="s">
        <v>472</v>
      </c>
      <c r="F10288" s="102" t="s">
        <v>472</v>
      </c>
    </row>
    <row r="10289" hidden="1">
      <c r="A10289" s="102" t="s">
        <v>3338</v>
      </c>
      <c r="B10289" s="102" t="s">
        <v>508</v>
      </c>
      <c r="C10289" s="102" t="s">
        <v>509</v>
      </c>
      <c r="D10289" s="102" t="s">
        <v>3339</v>
      </c>
      <c r="E10289" s="102" t="s">
        <v>472</v>
      </c>
      <c r="F10289" s="102" t="s">
        <v>472</v>
      </c>
    </row>
    <row r="10290" hidden="1">
      <c r="A10290" s="102" t="s">
        <v>3338</v>
      </c>
      <c r="B10290" s="102" t="s">
        <v>504</v>
      </c>
      <c r="C10290" s="102" t="s">
        <v>505</v>
      </c>
      <c r="D10290" s="102" t="s">
        <v>3339</v>
      </c>
      <c r="E10290" s="102" t="s">
        <v>472</v>
      </c>
      <c r="F10290" s="102" t="s">
        <v>472</v>
      </c>
    </row>
    <row r="10291" hidden="1">
      <c r="A10291" s="102" t="s">
        <v>3338</v>
      </c>
      <c r="B10291" s="102" t="s">
        <v>490</v>
      </c>
      <c r="C10291" s="102" t="s">
        <v>491</v>
      </c>
      <c r="D10291" s="102" t="s">
        <v>3339</v>
      </c>
      <c r="E10291" s="102" t="s">
        <v>472</v>
      </c>
      <c r="F10291" s="102" t="s">
        <v>472</v>
      </c>
    </row>
    <row r="10292" hidden="1">
      <c r="A10292" s="102" t="s">
        <v>3468</v>
      </c>
      <c r="B10292" s="102" t="s">
        <v>1114</v>
      </c>
      <c r="C10292" s="102" t="s">
        <v>1115</v>
      </c>
      <c r="D10292" s="102" t="s">
        <v>3354</v>
      </c>
      <c r="E10292" s="102" t="s">
        <v>225</v>
      </c>
      <c r="F10292" s="102" t="s">
        <v>225</v>
      </c>
    </row>
    <row r="10293" hidden="1">
      <c r="A10293" s="102" t="s">
        <v>3468</v>
      </c>
      <c r="B10293" s="102" t="s">
        <v>906</v>
      </c>
      <c r="C10293" s="102" t="s">
        <v>907</v>
      </c>
      <c r="D10293" s="102" t="s">
        <v>3354</v>
      </c>
      <c r="E10293" s="102" t="s">
        <v>225</v>
      </c>
      <c r="F10293" s="102" t="s">
        <v>225</v>
      </c>
    </row>
    <row r="10294" hidden="1">
      <c r="A10294" s="102" t="s">
        <v>3468</v>
      </c>
      <c r="B10294" s="102" t="s">
        <v>357</v>
      </c>
      <c r="C10294" s="102" t="s">
        <v>358</v>
      </c>
      <c r="D10294" s="102" t="s">
        <v>3354</v>
      </c>
      <c r="E10294" s="102" t="s">
        <v>225</v>
      </c>
      <c r="F10294" s="102" t="s">
        <v>225</v>
      </c>
    </row>
    <row r="10295" hidden="1">
      <c r="A10295" s="102" t="s">
        <v>3468</v>
      </c>
      <c r="B10295" s="102" t="s">
        <v>246</v>
      </c>
      <c r="C10295" s="102" t="s">
        <v>130</v>
      </c>
      <c r="D10295" s="102" t="s">
        <v>3354</v>
      </c>
      <c r="E10295" s="102" t="s">
        <v>225</v>
      </c>
      <c r="F10295" s="102" t="s">
        <v>225</v>
      </c>
    </row>
    <row r="10296" hidden="1">
      <c r="A10296" s="102" t="s">
        <v>3464</v>
      </c>
      <c r="B10296" s="102" t="s">
        <v>987</v>
      </c>
      <c r="C10296" s="102" t="s">
        <v>988</v>
      </c>
      <c r="D10296" s="102" t="s">
        <v>3354</v>
      </c>
      <c r="E10296" s="102" t="s">
        <v>27</v>
      </c>
      <c r="F10296" s="102" t="s">
        <v>27</v>
      </c>
    </row>
    <row r="10297" hidden="1">
      <c r="A10297" s="102" t="s">
        <v>3464</v>
      </c>
      <c r="B10297" s="102" t="s">
        <v>818</v>
      </c>
      <c r="C10297" s="102" t="s">
        <v>819</v>
      </c>
      <c r="D10297" s="102" t="s">
        <v>3354</v>
      </c>
      <c r="E10297" s="102" t="s">
        <v>27</v>
      </c>
      <c r="F10297" s="102" t="s">
        <v>27</v>
      </c>
    </row>
    <row r="10298" hidden="1">
      <c r="A10298" s="102" t="s">
        <v>3464</v>
      </c>
      <c r="B10298" s="102" t="s">
        <v>53</v>
      </c>
      <c r="C10298" s="102" t="s">
        <v>54</v>
      </c>
      <c r="D10298" s="102" t="s">
        <v>3354</v>
      </c>
      <c r="E10298" s="102" t="s">
        <v>27</v>
      </c>
      <c r="F10298" s="102" t="s">
        <v>27</v>
      </c>
    </row>
    <row r="10299" hidden="1">
      <c r="A10299" s="102" t="s">
        <v>3464</v>
      </c>
      <c r="B10299" s="102" t="s">
        <v>43</v>
      </c>
      <c r="C10299" s="102" t="s">
        <v>44</v>
      </c>
      <c r="D10299" s="102" t="s">
        <v>3354</v>
      </c>
      <c r="E10299" s="102" t="s">
        <v>27</v>
      </c>
      <c r="F10299" s="102" t="s">
        <v>27</v>
      </c>
    </row>
    <row r="10300" hidden="1">
      <c r="A10300" s="102" t="s">
        <v>3353</v>
      </c>
      <c r="B10300" s="102" t="s">
        <v>1168</v>
      </c>
      <c r="C10300" s="102" t="s">
        <v>1169</v>
      </c>
      <c r="D10300" s="102" t="s">
        <v>3354</v>
      </c>
      <c r="E10300" s="102" t="s">
        <v>293</v>
      </c>
      <c r="F10300" s="102" t="s">
        <v>293</v>
      </c>
    </row>
    <row r="10301" hidden="1">
      <c r="A10301" s="102" t="s">
        <v>3353</v>
      </c>
      <c r="B10301" s="102" t="s">
        <v>1137</v>
      </c>
      <c r="C10301" s="102" t="s">
        <v>1138</v>
      </c>
      <c r="D10301" s="102" t="s">
        <v>3354</v>
      </c>
      <c r="E10301" s="102" t="s">
        <v>293</v>
      </c>
      <c r="F10301" s="102" t="s">
        <v>293</v>
      </c>
    </row>
    <row r="10302" hidden="1">
      <c r="A10302" s="102" t="s">
        <v>3353</v>
      </c>
      <c r="B10302" s="102" t="s">
        <v>1134</v>
      </c>
      <c r="C10302" s="102" t="s">
        <v>1135</v>
      </c>
      <c r="D10302" s="102" t="s">
        <v>3354</v>
      </c>
      <c r="E10302" s="102" t="s">
        <v>293</v>
      </c>
      <c r="F10302" s="102" t="s">
        <v>293</v>
      </c>
    </row>
    <row r="10303" hidden="1">
      <c r="A10303" s="102" t="s">
        <v>3353</v>
      </c>
      <c r="B10303" s="102" t="s">
        <v>1132</v>
      </c>
      <c r="C10303" s="102" t="s">
        <v>1133</v>
      </c>
      <c r="D10303" s="102" t="s">
        <v>3354</v>
      </c>
      <c r="E10303" s="102" t="s">
        <v>293</v>
      </c>
      <c r="F10303" s="102" t="s">
        <v>293</v>
      </c>
    </row>
    <row r="10304" hidden="1">
      <c r="A10304" s="102" t="s">
        <v>3353</v>
      </c>
      <c r="B10304" s="102" t="s">
        <v>1089</v>
      </c>
      <c r="C10304" s="102" t="s">
        <v>1090</v>
      </c>
      <c r="D10304" s="102" t="s">
        <v>3354</v>
      </c>
      <c r="E10304" s="102" t="s">
        <v>293</v>
      </c>
      <c r="F10304" s="102" t="s">
        <v>293</v>
      </c>
    </row>
    <row r="10305" hidden="1">
      <c r="A10305" s="102" t="s">
        <v>3353</v>
      </c>
      <c r="B10305" s="102" t="s">
        <v>1085</v>
      </c>
      <c r="C10305" s="102" t="s">
        <v>1086</v>
      </c>
      <c r="D10305" s="102" t="s">
        <v>3354</v>
      </c>
      <c r="E10305" s="102" t="s">
        <v>293</v>
      </c>
      <c r="F10305" s="102" t="s">
        <v>293</v>
      </c>
    </row>
    <row r="10306" hidden="1">
      <c r="A10306" s="102" t="s">
        <v>3353</v>
      </c>
      <c r="B10306" s="102" t="s">
        <v>1079</v>
      </c>
      <c r="C10306" s="102" t="s">
        <v>1080</v>
      </c>
      <c r="D10306" s="102" t="s">
        <v>3354</v>
      </c>
      <c r="E10306" s="102" t="s">
        <v>293</v>
      </c>
      <c r="F10306" s="102" t="s">
        <v>293</v>
      </c>
    </row>
    <row r="10307" hidden="1">
      <c r="A10307" s="102" t="s">
        <v>3353</v>
      </c>
      <c r="B10307" s="102" t="s">
        <v>1065</v>
      </c>
      <c r="C10307" s="102" t="s">
        <v>1066</v>
      </c>
      <c r="D10307" s="102" t="s">
        <v>3354</v>
      </c>
      <c r="E10307" s="102" t="s">
        <v>293</v>
      </c>
      <c r="F10307" s="102" t="s">
        <v>293</v>
      </c>
    </row>
    <row r="10308" hidden="1">
      <c r="A10308" s="102" t="s">
        <v>3353</v>
      </c>
      <c r="B10308" s="102" t="s">
        <v>1047</v>
      </c>
      <c r="C10308" s="102" t="s">
        <v>1048</v>
      </c>
      <c r="D10308" s="102" t="s">
        <v>3354</v>
      </c>
      <c r="E10308" s="102" t="s">
        <v>293</v>
      </c>
      <c r="F10308" s="102" t="s">
        <v>293</v>
      </c>
    </row>
    <row r="10309" hidden="1">
      <c r="A10309" s="102" t="s">
        <v>3353</v>
      </c>
      <c r="B10309" s="102" t="s">
        <v>1034</v>
      </c>
      <c r="C10309" s="102" t="s">
        <v>1035</v>
      </c>
      <c r="D10309" s="102" t="s">
        <v>3354</v>
      </c>
      <c r="E10309" s="102" t="s">
        <v>293</v>
      </c>
      <c r="F10309" s="102" t="s">
        <v>293</v>
      </c>
    </row>
    <row r="10310" hidden="1">
      <c r="A10310" s="102" t="s">
        <v>3353</v>
      </c>
      <c r="B10310" s="102" t="s">
        <v>1031</v>
      </c>
      <c r="C10310" s="102" t="s">
        <v>1032</v>
      </c>
      <c r="D10310" s="102" t="s">
        <v>3354</v>
      </c>
      <c r="E10310" s="102" t="s">
        <v>293</v>
      </c>
      <c r="F10310" s="102" t="s">
        <v>293</v>
      </c>
    </row>
    <row r="10311" hidden="1">
      <c r="A10311" s="102" t="s">
        <v>3353</v>
      </c>
      <c r="B10311" s="102" t="s">
        <v>965</v>
      </c>
      <c r="C10311" s="102" t="s">
        <v>966</v>
      </c>
      <c r="D10311" s="102" t="s">
        <v>3354</v>
      </c>
      <c r="E10311" s="102" t="s">
        <v>293</v>
      </c>
      <c r="F10311" s="102" t="s">
        <v>293</v>
      </c>
    </row>
    <row r="10312" hidden="1">
      <c r="A10312" s="102" t="s">
        <v>3353</v>
      </c>
      <c r="B10312" s="102" t="s">
        <v>958</v>
      </c>
      <c r="C10312" s="102" t="s">
        <v>959</v>
      </c>
      <c r="D10312" s="102" t="s">
        <v>3354</v>
      </c>
      <c r="E10312" s="102" t="s">
        <v>293</v>
      </c>
      <c r="F10312" s="102" t="s">
        <v>293</v>
      </c>
    </row>
    <row r="10313" hidden="1">
      <c r="A10313" s="102" t="s">
        <v>3353</v>
      </c>
      <c r="B10313" s="102" t="s">
        <v>955</v>
      </c>
      <c r="C10313" s="102" t="s">
        <v>956</v>
      </c>
      <c r="D10313" s="102" t="s">
        <v>3354</v>
      </c>
      <c r="E10313" s="102" t="s">
        <v>293</v>
      </c>
      <c r="F10313" s="102" t="s">
        <v>293</v>
      </c>
    </row>
    <row r="10314" hidden="1">
      <c r="A10314" s="102" t="s">
        <v>3473</v>
      </c>
      <c r="B10314" s="102" t="s">
        <v>1163</v>
      </c>
      <c r="C10314" s="102" t="s">
        <v>1164</v>
      </c>
      <c r="D10314" s="102" t="s">
        <v>3325</v>
      </c>
      <c r="E10314" s="102" t="s">
        <v>1155</v>
      </c>
      <c r="F10314" s="102" t="s">
        <v>1155</v>
      </c>
    </row>
    <row r="10315" hidden="1">
      <c r="A10315" s="102" t="s">
        <v>3473</v>
      </c>
      <c r="B10315" s="102" t="s">
        <v>1159</v>
      </c>
      <c r="C10315" s="102" t="s">
        <v>339</v>
      </c>
      <c r="D10315" s="102" t="s">
        <v>3325</v>
      </c>
      <c r="E10315" s="102" t="s">
        <v>1155</v>
      </c>
      <c r="F10315" s="102" t="s">
        <v>1155</v>
      </c>
    </row>
    <row r="10316" hidden="1">
      <c r="A10316" s="102" t="s">
        <v>3473</v>
      </c>
      <c r="B10316" s="102" t="s">
        <v>1156</v>
      </c>
      <c r="C10316" s="102" t="s">
        <v>336</v>
      </c>
      <c r="D10316" s="102" t="s">
        <v>3325</v>
      </c>
      <c r="E10316" s="102" t="s">
        <v>1155</v>
      </c>
      <c r="F10316" s="102" t="s">
        <v>1155</v>
      </c>
    </row>
    <row r="10317" hidden="1">
      <c r="A10317" s="102" t="s">
        <v>3473</v>
      </c>
      <c r="B10317" s="102" t="s">
        <v>1153</v>
      </c>
      <c r="C10317" s="102" t="s">
        <v>32</v>
      </c>
      <c r="D10317" s="102" t="s">
        <v>3325</v>
      </c>
      <c r="E10317" s="102" t="s">
        <v>1155</v>
      </c>
      <c r="F10317" s="102" t="s">
        <v>1155</v>
      </c>
    </row>
    <row r="10318" hidden="1">
      <c r="A10318" s="102" t="s">
        <v>3409</v>
      </c>
      <c r="B10318" s="102" t="s">
        <v>1120</v>
      </c>
      <c r="C10318" s="102" t="s">
        <v>1121</v>
      </c>
      <c r="D10318" s="102" t="s">
        <v>3325</v>
      </c>
      <c r="E10318" s="102" t="s">
        <v>306</v>
      </c>
      <c r="F10318" s="102" t="s">
        <v>306</v>
      </c>
    </row>
    <row r="10319" hidden="1">
      <c r="A10319" s="102" t="s">
        <v>3409</v>
      </c>
      <c r="B10319" s="102" t="s">
        <v>849</v>
      </c>
      <c r="C10319" s="102" t="s">
        <v>850</v>
      </c>
      <c r="D10319" s="102" t="s">
        <v>3325</v>
      </c>
      <c r="E10319" s="102" t="s">
        <v>306</v>
      </c>
      <c r="F10319" s="102" t="s">
        <v>306</v>
      </c>
    </row>
    <row r="10320" hidden="1">
      <c r="A10320" s="102" t="s">
        <v>3409</v>
      </c>
      <c r="B10320" s="102" t="s">
        <v>730</v>
      </c>
      <c r="C10320" s="102" t="s">
        <v>731</v>
      </c>
      <c r="D10320" s="102" t="s">
        <v>3325</v>
      </c>
      <c r="E10320" s="102" t="s">
        <v>306</v>
      </c>
      <c r="F10320" s="102" t="s">
        <v>306</v>
      </c>
    </row>
    <row r="10321" hidden="1">
      <c r="A10321" s="102" t="s">
        <v>3409</v>
      </c>
      <c r="B10321" s="102" t="s">
        <v>681</v>
      </c>
      <c r="C10321" s="102" t="s">
        <v>682</v>
      </c>
      <c r="D10321" s="102" t="s">
        <v>3325</v>
      </c>
      <c r="E10321" s="102" t="s">
        <v>306</v>
      </c>
      <c r="F10321" s="102" t="s">
        <v>306</v>
      </c>
    </row>
    <row r="10322" hidden="1">
      <c r="A10322" s="102" t="s">
        <v>3409</v>
      </c>
      <c r="B10322" s="102" t="s">
        <v>674</v>
      </c>
      <c r="C10322" s="102" t="s">
        <v>675</v>
      </c>
      <c r="D10322" s="102" t="s">
        <v>3325</v>
      </c>
      <c r="E10322" s="102" t="s">
        <v>439</v>
      </c>
      <c r="F10322" s="102" t="s">
        <v>306</v>
      </c>
    </row>
    <row r="10323" hidden="1">
      <c r="A10323" s="102" t="s">
        <v>3409</v>
      </c>
      <c r="B10323" s="102" t="s">
        <v>418</v>
      </c>
      <c r="C10323" s="102" t="s">
        <v>419</v>
      </c>
      <c r="D10323" s="102" t="s">
        <v>3325</v>
      </c>
      <c r="E10323" s="102" t="s">
        <v>306</v>
      </c>
      <c r="F10323" s="102" t="s">
        <v>306</v>
      </c>
    </row>
    <row r="10324" hidden="1">
      <c r="A10324" s="102" t="s">
        <v>3409</v>
      </c>
      <c r="B10324" s="102" t="s">
        <v>415</v>
      </c>
      <c r="C10324" s="102" t="s">
        <v>416</v>
      </c>
      <c r="D10324" s="102" t="s">
        <v>3325</v>
      </c>
      <c r="E10324" s="102" t="s">
        <v>306</v>
      </c>
      <c r="F10324" s="102" t="s">
        <v>306</v>
      </c>
    </row>
    <row r="10325" hidden="1">
      <c r="A10325" s="102" t="s">
        <v>3409</v>
      </c>
      <c r="B10325" s="102" t="s">
        <v>330</v>
      </c>
      <c r="C10325" s="102" t="s">
        <v>331</v>
      </c>
      <c r="D10325" s="102" t="s">
        <v>3325</v>
      </c>
      <c r="E10325" s="102" t="s">
        <v>306</v>
      </c>
      <c r="F10325" s="102" t="s">
        <v>306</v>
      </c>
    </row>
    <row r="10326" hidden="1">
      <c r="A10326" s="102" t="s">
        <v>3409</v>
      </c>
      <c r="B10326" s="102" t="s">
        <v>264</v>
      </c>
      <c r="C10326" s="102" t="s">
        <v>265</v>
      </c>
      <c r="D10326" s="102" t="s">
        <v>3325</v>
      </c>
      <c r="E10326" s="102" t="s">
        <v>232</v>
      </c>
      <c r="F10326" s="102" t="s">
        <v>306</v>
      </c>
    </row>
    <row r="10327" hidden="1">
      <c r="A10327" s="102" t="s">
        <v>3324</v>
      </c>
      <c r="B10327" s="102" t="s">
        <v>1109</v>
      </c>
      <c r="C10327" s="102" t="s">
        <v>1110</v>
      </c>
      <c r="D10327" s="102" t="s">
        <v>3325</v>
      </c>
      <c r="E10327" s="102" t="s">
        <v>453</v>
      </c>
      <c r="F10327" s="102" t="s">
        <v>453</v>
      </c>
    </row>
    <row r="10328" hidden="1">
      <c r="A10328" s="102" t="s">
        <v>3324</v>
      </c>
      <c r="B10328" s="102" t="s">
        <v>1106</v>
      </c>
      <c r="C10328" s="102" t="s">
        <v>1107</v>
      </c>
      <c r="D10328" s="102" t="s">
        <v>3325</v>
      </c>
      <c r="E10328" s="102" t="s">
        <v>453</v>
      </c>
      <c r="F10328" s="102" t="s">
        <v>453</v>
      </c>
    </row>
    <row r="10329" hidden="1">
      <c r="A10329" s="102" t="s">
        <v>3324</v>
      </c>
      <c r="B10329" s="102" t="s">
        <v>1104</v>
      </c>
      <c r="C10329" s="102" t="s">
        <v>1105</v>
      </c>
      <c r="D10329" s="102" t="s">
        <v>3325</v>
      </c>
      <c r="E10329" s="102" t="s">
        <v>453</v>
      </c>
      <c r="F10329" s="102" t="s">
        <v>453</v>
      </c>
    </row>
    <row r="10330" hidden="1">
      <c r="A10330" s="102" t="s">
        <v>3324</v>
      </c>
      <c r="B10330" s="102" t="s">
        <v>1073</v>
      </c>
      <c r="C10330" s="102" t="s">
        <v>1074</v>
      </c>
      <c r="D10330" s="102" t="s">
        <v>3325</v>
      </c>
      <c r="E10330" s="102" t="s">
        <v>453</v>
      </c>
      <c r="F10330" s="102" t="s">
        <v>453</v>
      </c>
    </row>
    <row r="10331" hidden="1">
      <c r="A10331" s="102" t="s">
        <v>3324</v>
      </c>
      <c r="B10331" s="102" t="s">
        <v>1061</v>
      </c>
      <c r="C10331" s="102" t="s">
        <v>1062</v>
      </c>
      <c r="D10331" s="102" t="s">
        <v>3325</v>
      </c>
      <c r="E10331" s="102" t="s">
        <v>453</v>
      </c>
      <c r="F10331" s="102" t="s">
        <v>453</v>
      </c>
    </row>
    <row r="10332" hidden="1">
      <c r="A10332" s="102" t="s">
        <v>3324</v>
      </c>
      <c r="B10332" s="102" t="s">
        <v>997</v>
      </c>
      <c r="C10332" s="102" t="s">
        <v>998</v>
      </c>
      <c r="D10332" s="102" t="s">
        <v>3325</v>
      </c>
      <c r="E10332" s="102" t="s">
        <v>453</v>
      </c>
      <c r="F10332" s="102" t="s">
        <v>453</v>
      </c>
    </row>
    <row r="10333" hidden="1">
      <c r="A10333" s="102" t="s">
        <v>3324</v>
      </c>
      <c r="B10333" s="102" t="s">
        <v>932</v>
      </c>
      <c r="C10333" s="102" t="s">
        <v>933</v>
      </c>
      <c r="D10333" s="102" t="s">
        <v>3325</v>
      </c>
      <c r="E10333" s="102" t="s">
        <v>453</v>
      </c>
      <c r="F10333" s="102" t="s">
        <v>453</v>
      </c>
    </row>
    <row r="10334" hidden="1">
      <c r="A10334" s="102" t="s">
        <v>3324</v>
      </c>
      <c r="B10334" s="102" t="s">
        <v>916</v>
      </c>
      <c r="C10334" s="102" t="s">
        <v>917</v>
      </c>
      <c r="D10334" s="102" t="s">
        <v>3325</v>
      </c>
      <c r="E10334" s="102" t="s">
        <v>453</v>
      </c>
      <c r="F10334" s="102" t="s">
        <v>453</v>
      </c>
    </row>
    <row r="10335" hidden="1">
      <c r="A10335" s="102" t="s">
        <v>3324</v>
      </c>
      <c r="B10335" s="102" t="s">
        <v>873</v>
      </c>
      <c r="C10335" s="102" t="s">
        <v>874</v>
      </c>
      <c r="D10335" s="102" t="s">
        <v>3325</v>
      </c>
      <c r="E10335" s="102" t="s">
        <v>453</v>
      </c>
      <c r="F10335" s="102" t="s">
        <v>453</v>
      </c>
    </row>
    <row r="10336" hidden="1">
      <c r="A10336" s="102" t="s">
        <v>3324</v>
      </c>
      <c r="B10336" s="102" t="s">
        <v>810</v>
      </c>
      <c r="C10336" s="102" t="s">
        <v>811</v>
      </c>
      <c r="D10336" s="102" t="s">
        <v>3325</v>
      </c>
      <c r="E10336" s="102" t="s">
        <v>453</v>
      </c>
      <c r="F10336" s="102" t="s">
        <v>453</v>
      </c>
    </row>
    <row r="10337" hidden="1">
      <c r="A10337" s="102" t="s">
        <v>3324</v>
      </c>
      <c r="B10337" s="102" t="s">
        <v>544</v>
      </c>
      <c r="C10337" s="102" t="s">
        <v>545</v>
      </c>
      <c r="D10337" s="102" t="s">
        <v>3325</v>
      </c>
      <c r="E10337" s="102" t="s">
        <v>453</v>
      </c>
      <c r="F10337" s="102" t="s">
        <v>453</v>
      </c>
    </row>
    <row r="10338" hidden="1">
      <c r="A10338" s="102" t="s">
        <v>3324</v>
      </c>
      <c r="B10338" s="102" t="s">
        <v>541</v>
      </c>
      <c r="C10338" s="102" t="s">
        <v>542</v>
      </c>
      <c r="D10338" s="102" t="s">
        <v>3325</v>
      </c>
      <c r="E10338" s="102" t="s">
        <v>453</v>
      </c>
      <c r="F10338" s="102" t="s">
        <v>453</v>
      </c>
    </row>
    <row r="10339" hidden="1">
      <c r="A10339" s="102" t="s">
        <v>3324</v>
      </c>
      <c r="B10339" s="102" t="s">
        <v>486</v>
      </c>
      <c r="C10339" s="102" t="s">
        <v>487</v>
      </c>
      <c r="D10339" s="102" t="s">
        <v>3325</v>
      </c>
      <c r="E10339" s="102" t="s">
        <v>453</v>
      </c>
      <c r="F10339" s="102" t="s">
        <v>453</v>
      </c>
    </row>
    <row r="10340" hidden="1">
      <c r="A10340" s="102" t="s">
        <v>3324</v>
      </c>
      <c r="B10340" s="102" t="s">
        <v>464</v>
      </c>
      <c r="C10340" s="102" t="s">
        <v>465</v>
      </c>
      <c r="D10340" s="102" t="s">
        <v>3325</v>
      </c>
      <c r="E10340" s="102" t="s">
        <v>453</v>
      </c>
      <c r="F10340" s="102" t="s">
        <v>453</v>
      </c>
    </row>
    <row r="10341" hidden="1">
      <c r="A10341" s="102" t="s">
        <v>3324</v>
      </c>
      <c r="B10341" s="102" t="s">
        <v>458</v>
      </c>
      <c r="C10341" s="102" t="s">
        <v>459</v>
      </c>
      <c r="D10341" s="102" t="s">
        <v>3325</v>
      </c>
      <c r="E10341" s="102" t="s">
        <v>453</v>
      </c>
      <c r="F10341" s="102" t="s">
        <v>453</v>
      </c>
    </row>
    <row r="10342" hidden="1">
      <c r="A10342" s="102" t="s">
        <v>3324</v>
      </c>
      <c r="B10342" s="102" t="s">
        <v>451</v>
      </c>
      <c r="C10342" s="102" t="s">
        <v>452</v>
      </c>
      <c r="D10342" s="102" t="s">
        <v>3325</v>
      </c>
      <c r="E10342" s="102" t="s">
        <v>453</v>
      </c>
      <c r="F10342" s="102" t="s">
        <v>453</v>
      </c>
    </row>
    <row r="10343" hidden="1">
      <c r="A10343" s="102" t="s">
        <v>3366</v>
      </c>
      <c r="B10343" s="102" t="s">
        <v>1068</v>
      </c>
      <c r="C10343" s="102" t="s">
        <v>1069</v>
      </c>
      <c r="D10343" s="102" t="s">
        <v>3354</v>
      </c>
      <c r="E10343" s="102" t="s">
        <v>141</v>
      </c>
      <c r="F10343" s="102" t="s">
        <v>141</v>
      </c>
    </row>
    <row r="10344" hidden="1">
      <c r="A10344" s="102" t="s">
        <v>3366</v>
      </c>
      <c r="B10344" s="102" t="s">
        <v>1039</v>
      </c>
      <c r="C10344" s="102" t="s">
        <v>1040</v>
      </c>
      <c r="D10344" s="102" t="s">
        <v>3354</v>
      </c>
      <c r="E10344" s="102" t="s">
        <v>141</v>
      </c>
      <c r="F10344" s="102" t="s">
        <v>141</v>
      </c>
    </row>
    <row r="10345" hidden="1">
      <c r="A10345" s="102" t="s">
        <v>3366</v>
      </c>
      <c r="B10345" s="102" t="s">
        <v>984</v>
      </c>
      <c r="C10345" s="102" t="s">
        <v>985</v>
      </c>
      <c r="D10345" s="102" t="s">
        <v>3354</v>
      </c>
      <c r="E10345" s="102" t="s">
        <v>141</v>
      </c>
      <c r="F10345" s="102" t="s">
        <v>141</v>
      </c>
    </row>
    <row r="10346" hidden="1">
      <c r="A10346" s="102" t="s">
        <v>3366</v>
      </c>
      <c r="B10346" s="102" t="s">
        <v>768</v>
      </c>
      <c r="C10346" s="102" t="s">
        <v>769</v>
      </c>
      <c r="D10346" s="102" t="s">
        <v>3354</v>
      </c>
      <c r="E10346" s="102" t="s">
        <v>141</v>
      </c>
      <c r="F10346" s="102" t="s">
        <v>141</v>
      </c>
    </row>
    <row r="10347" hidden="1">
      <c r="A10347" s="102" t="s">
        <v>3366</v>
      </c>
      <c r="B10347" s="102" t="s">
        <v>719</v>
      </c>
      <c r="C10347" s="102" t="s">
        <v>720</v>
      </c>
      <c r="D10347" s="102" t="s">
        <v>3354</v>
      </c>
      <c r="E10347" s="102" t="s">
        <v>141</v>
      </c>
      <c r="F10347" s="102" t="s">
        <v>141</v>
      </c>
    </row>
    <row r="10348" hidden="1">
      <c r="A10348" s="102" t="s">
        <v>3366</v>
      </c>
      <c r="B10348" s="102" t="s">
        <v>160</v>
      </c>
      <c r="C10348" s="102" t="s">
        <v>161</v>
      </c>
      <c r="D10348" s="102" t="s">
        <v>3354</v>
      </c>
      <c r="E10348" s="102" t="s">
        <v>141</v>
      </c>
      <c r="F10348" s="102" t="s">
        <v>141</v>
      </c>
    </row>
    <row r="10349" hidden="1">
      <c r="A10349" s="102" t="s">
        <v>3366</v>
      </c>
      <c r="B10349" s="102" t="s">
        <v>147</v>
      </c>
      <c r="C10349" s="102" t="s">
        <v>148</v>
      </c>
      <c r="D10349" s="102" t="s">
        <v>3354</v>
      </c>
      <c r="E10349" s="102" t="s">
        <v>141</v>
      </c>
      <c r="F10349" s="102" t="s">
        <v>141</v>
      </c>
    </row>
    <row r="10350" hidden="1">
      <c r="A10350" s="102" t="s">
        <v>3364</v>
      </c>
      <c r="B10350" s="102" t="s">
        <v>1068</v>
      </c>
      <c r="C10350" s="102" t="s">
        <v>1069</v>
      </c>
      <c r="D10350" s="102" t="s">
        <v>3365</v>
      </c>
      <c r="E10350" s="102" t="s">
        <v>141</v>
      </c>
      <c r="F10350" s="102" t="s">
        <v>141</v>
      </c>
    </row>
    <row r="10351" hidden="1">
      <c r="A10351" s="102" t="s">
        <v>3364</v>
      </c>
      <c r="B10351" s="102" t="s">
        <v>1039</v>
      </c>
      <c r="C10351" s="102" t="s">
        <v>1040</v>
      </c>
      <c r="D10351" s="102" t="s">
        <v>3365</v>
      </c>
      <c r="E10351" s="102" t="s">
        <v>141</v>
      </c>
      <c r="F10351" s="102" t="s">
        <v>141</v>
      </c>
    </row>
    <row r="10352" hidden="1">
      <c r="A10352" s="102" t="s">
        <v>3364</v>
      </c>
      <c r="B10352" s="102" t="s">
        <v>984</v>
      </c>
      <c r="C10352" s="102" t="s">
        <v>985</v>
      </c>
      <c r="D10352" s="102" t="s">
        <v>3365</v>
      </c>
      <c r="E10352" s="102" t="s">
        <v>141</v>
      </c>
      <c r="F10352" s="102" t="s">
        <v>141</v>
      </c>
    </row>
    <row r="10353" hidden="1">
      <c r="A10353" s="102" t="s">
        <v>3364</v>
      </c>
      <c r="B10353" s="102" t="s">
        <v>768</v>
      </c>
      <c r="C10353" s="102" t="s">
        <v>769</v>
      </c>
      <c r="D10353" s="102" t="s">
        <v>3365</v>
      </c>
      <c r="E10353" s="102" t="s">
        <v>141</v>
      </c>
      <c r="F10353" s="102" t="s">
        <v>141</v>
      </c>
    </row>
    <row r="10354" hidden="1">
      <c r="A10354" s="102" t="s">
        <v>3364</v>
      </c>
      <c r="B10354" s="102" t="s">
        <v>160</v>
      </c>
      <c r="C10354" s="102" t="s">
        <v>161</v>
      </c>
      <c r="D10354" s="102" t="s">
        <v>3365</v>
      </c>
      <c r="E10354" s="102" t="s">
        <v>141</v>
      </c>
      <c r="F10354" s="102" t="s">
        <v>141</v>
      </c>
    </row>
    <row r="10355" hidden="1">
      <c r="A10355" s="102" t="s">
        <v>3364</v>
      </c>
      <c r="B10355" s="102" t="s">
        <v>147</v>
      </c>
      <c r="C10355" s="102" t="s">
        <v>148</v>
      </c>
      <c r="D10355" s="102" t="s">
        <v>3365</v>
      </c>
      <c r="E10355" s="102" t="s">
        <v>141</v>
      </c>
      <c r="F10355" s="102" t="s">
        <v>141</v>
      </c>
    </row>
    <row r="10356" hidden="1">
      <c r="A10356" s="102" t="s">
        <v>3319</v>
      </c>
      <c r="B10356" s="102" t="s">
        <v>1109</v>
      </c>
      <c r="C10356" s="102" t="s">
        <v>1110</v>
      </c>
      <c r="D10356" s="191">
        <v>45785.0</v>
      </c>
      <c r="E10356" s="102" t="s">
        <v>453</v>
      </c>
      <c r="F10356" s="102" t="s">
        <v>453</v>
      </c>
    </row>
    <row r="10357" hidden="1">
      <c r="A10357" s="102" t="s">
        <v>3319</v>
      </c>
      <c r="B10357" s="102" t="s">
        <v>1106</v>
      </c>
      <c r="C10357" s="102" t="s">
        <v>1107</v>
      </c>
      <c r="D10357" s="191">
        <v>45785.0</v>
      </c>
      <c r="E10357" s="102" t="s">
        <v>453</v>
      </c>
      <c r="F10357" s="102" t="s">
        <v>453</v>
      </c>
    </row>
    <row r="10358" hidden="1">
      <c r="A10358" s="102" t="s">
        <v>3319</v>
      </c>
      <c r="B10358" s="102" t="s">
        <v>1104</v>
      </c>
      <c r="C10358" s="102" t="s">
        <v>1105</v>
      </c>
      <c r="D10358" s="191">
        <v>45785.0</v>
      </c>
      <c r="E10358" s="102" t="s">
        <v>453</v>
      </c>
      <c r="F10358" s="102" t="s">
        <v>453</v>
      </c>
    </row>
    <row r="10359" hidden="1">
      <c r="A10359" s="102" t="s">
        <v>3319</v>
      </c>
      <c r="B10359" s="102" t="s">
        <v>1073</v>
      </c>
      <c r="C10359" s="102" t="s">
        <v>1074</v>
      </c>
      <c r="D10359" s="191">
        <v>45785.0</v>
      </c>
      <c r="E10359" s="102" t="s">
        <v>453</v>
      </c>
      <c r="F10359" s="102" t="s">
        <v>453</v>
      </c>
    </row>
    <row r="10360" hidden="1">
      <c r="A10360" s="102" t="s">
        <v>3319</v>
      </c>
      <c r="B10360" s="102" t="s">
        <v>1061</v>
      </c>
      <c r="C10360" s="102" t="s">
        <v>1062</v>
      </c>
      <c r="D10360" s="191">
        <v>45785.0</v>
      </c>
      <c r="E10360" s="102" t="s">
        <v>453</v>
      </c>
      <c r="F10360" s="102" t="s">
        <v>453</v>
      </c>
    </row>
    <row r="10361" hidden="1">
      <c r="A10361" s="102" t="s">
        <v>3319</v>
      </c>
      <c r="B10361" s="102" t="s">
        <v>997</v>
      </c>
      <c r="C10361" s="102" t="s">
        <v>998</v>
      </c>
      <c r="D10361" s="191">
        <v>45785.0</v>
      </c>
      <c r="E10361" s="102" t="s">
        <v>453</v>
      </c>
      <c r="F10361" s="102" t="s">
        <v>453</v>
      </c>
    </row>
    <row r="10362" hidden="1">
      <c r="A10362" s="102" t="s">
        <v>3319</v>
      </c>
      <c r="B10362" s="102" t="s">
        <v>932</v>
      </c>
      <c r="C10362" s="102" t="s">
        <v>933</v>
      </c>
      <c r="D10362" s="191">
        <v>45785.0</v>
      </c>
      <c r="E10362" s="102" t="s">
        <v>453</v>
      </c>
      <c r="F10362" s="102" t="s">
        <v>453</v>
      </c>
    </row>
    <row r="10363" hidden="1">
      <c r="A10363" s="102" t="s">
        <v>3319</v>
      </c>
      <c r="B10363" s="102" t="s">
        <v>810</v>
      </c>
      <c r="C10363" s="102" t="s">
        <v>811</v>
      </c>
      <c r="D10363" s="191">
        <v>45785.0</v>
      </c>
      <c r="E10363" s="102" t="s">
        <v>453</v>
      </c>
      <c r="F10363" s="102" t="s">
        <v>453</v>
      </c>
    </row>
    <row r="10364" hidden="1">
      <c r="A10364" s="102" t="s">
        <v>3319</v>
      </c>
      <c r="B10364" s="102" t="s">
        <v>544</v>
      </c>
      <c r="C10364" s="102" t="s">
        <v>545</v>
      </c>
      <c r="D10364" s="191">
        <v>45785.0</v>
      </c>
      <c r="E10364" s="102" t="s">
        <v>453</v>
      </c>
      <c r="F10364" s="102" t="s">
        <v>453</v>
      </c>
    </row>
    <row r="10365" hidden="1">
      <c r="A10365" s="102" t="s">
        <v>3319</v>
      </c>
      <c r="B10365" s="102" t="s">
        <v>541</v>
      </c>
      <c r="C10365" s="102" t="s">
        <v>542</v>
      </c>
      <c r="D10365" s="191">
        <v>45785.0</v>
      </c>
      <c r="E10365" s="102" t="s">
        <v>453</v>
      </c>
      <c r="F10365" s="102" t="s">
        <v>453</v>
      </c>
    </row>
    <row r="10366" hidden="1">
      <c r="A10366" s="102" t="s">
        <v>3319</v>
      </c>
      <c r="B10366" s="102" t="s">
        <v>538</v>
      </c>
      <c r="C10366" s="102" t="s">
        <v>539</v>
      </c>
      <c r="D10366" s="191">
        <v>45785.0</v>
      </c>
      <c r="E10366" s="102" t="s">
        <v>453</v>
      </c>
      <c r="F10366" s="102" t="s">
        <v>453</v>
      </c>
    </row>
    <row r="10367" hidden="1">
      <c r="A10367" s="102" t="s">
        <v>3319</v>
      </c>
      <c r="B10367" s="102" t="s">
        <v>486</v>
      </c>
      <c r="C10367" s="102" t="s">
        <v>487</v>
      </c>
      <c r="D10367" s="191">
        <v>45785.0</v>
      </c>
      <c r="E10367" s="102" t="s">
        <v>453</v>
      </c>
      <c r="F10367" s="102" t="s">
        <v>453</v>
      </c>
    </row>
    <row r="10368" hidden="1">
      <c r="A10368" s="102" t="s">
        <v>3319</v>
      </c>
      <c r="B10368" s="102" t="s">
        <v>458</v>
      </c>
      <c r="C10368" s="102" t="s">
        <v>459</v>
      </c>
      <c r="D10368" s="191">
        <v>45785.0</v>
      </c>
      <c r="E10368" s="102" t="s">
        <v>453</v>
      </c>
      <c r="F10368" s="102" t="s">
        <v>453</v>
      </c>
    </row>
    <row r="10369" hidden="1">
      <c r="A10369" s="102" t="s">
        <v>3319</v>
      </c>
      <c r="B10369" s="102" t="s">
        <v>451</v>
      </c>
      <c r="C10369" s="102" t="s">
        <v>452</v>
      </c>
      <c r="D10369" s="191">
        <v>45785.0</v>
      </c>
      <c r="E10369" s="102" t="s">
        <v>453</v>
      </c>
      <c r="F10369" s="102" t="s">
        <v>453</v>
      </c>
    </row>
    <row r="10370" hidden="1">
      <c r="A10370" s="102" t="s">
        <v>3429</v>
      </c>
      <c r="B10370" s="102" t="s">
        <v>1145</v>
      </c>
      <c r="C10370" s="102" t="s">
        <v>1146</v>
      </c>
      <c r="D10370" s="102" t="s">
        <v>3368</v>
      </c>
      <c r="E10370" s="102" t="s">
        <v>86</v>
      </c>
      <c r="F10370" s="102" t="s">
        <v>86</v>
      </c>
    </row>
    <row r="10371" hidden="1">
      <c r="A10371" s="102" t="s">
        <v>3429</v>
      </c>
      <c r="B10371" s="102" t="s">
        <v>1139</v>
      </c>
      <c r="C10371" s="102" t="s">
        <v>1140</v>
      </c>
      <c r="D10371" s="102" t="s">
        <v>3368</v>
      </c>
      <c r="E10371" s="102" t="s">
        <v>86</v>
      </c>
      <c r="F10371" s="102" t="s">
        <v>86</v>
      </c>
    </row>
    <row r="10372" hidden="1">
      <c r="A10372" s="102" t="s">
        <v>3429</v>
      </c>
      <c r="B10372" s="102" t="s">
        <v>919</v>
      </c>
      <c r="C10372" s="102" t="s">
        <v>920</v>
      </c>
      <c r="D10372" s="102" t="s">
        <v>3368</v>
      </c>
      <c r="E10372" s="102" t="s">
        <v>86</v>
      </c>
      <c r="F10372" s="102" t="s">
        <v>86</v>
      </c>
    </row>
    <row r="10373" hidden="1">
      <c r="A10373" s="102" t="s">
        <v>3429</v>
      </c>
      <c r="B10373" s="102" t="s">
        <v>823</v>
      </c>
      <c r="C10373" s="102" t="s">
        <v>824</v>
      </c>
      <c r="D10373" s="102" t="s">
        <v>3368</v>
      </c>
      <c r="E10373" s="102" t="s">
        <v>86</v>
      </c>
      <c r="F10373" s="102" t="s">
        <v>86</v>
      </c>
    </row>
    <row r="10374" hidden="1">
      <c r="A10374" s="102" t="s">
        <v>3429</v>
      </c>
      <c r="B10374" s="102" t="s">
        <v>135</v>
      </c>
      <c r="C10374" s="102" t="s">
        <v>136</v>
      </c>
      <c r="D10374" s="102" t="s">
        <v>3368</v>
      </c>
      <c r="E10374" s="102" t="s">
        <v>86</v>
      </c>
      <c r="F10374" s="102" t="s">
        <v>86</v>
      </c>
    </row>
    <row r="10375" hidden="1">
      <c r="A10375" s="102" t="s">
        <v>3397</v>
      </c>
      <c r="B10375" s="102" t="s">
        <v>1165</v>
      </c>
      <c r="C10375" s="102" t="s">
        <v>1166</v>
      </c>
      <c r="D10375" s="102" t="s">
        <v>3368</v>
      </c>
      <c r="E10375" s="102" t="s">
        <v>327</v>
      </c>
      <c r="F10375" s="102" t="s">
        <v>327</v>
      </c>
    </row>
    <row r="10376" hidden="1">
      <c r="A10376" s="102" t="s">
        <v>3397</v>
      </c>
      <c r="B10376" s="102" t="s">
        <v>1148</v>
      </c>
      <c r="C10376" s="102" t="s">
        <v>1149</v>
      </c>
      <c r="D10376" s="102" t="s">
        <v>3368</v>
      </c>
      <c r="E10376" s="102" t="s">
        <v>327</v>
      </c>
      <c r="F10376" s="102" t="s">
        <v>327</v>
      </c>
    </row>
    <row r="10377" hidden="1">
      <c r="A10377" s="102" t="s">
        <v>3397</v>
      </c>
      <c r="B10377" s="102" t="s">
        <v>1076</v>
      </c>
      <c r="C10377" s="102" t="s">
        <v>1077</v>
      </c>
      <c r="D10377" s="102" t="s">
        <v>3368</v>
      </c>
      <c r="E10377" s="102" t="s">
        <v>327</v>
      </c>
      <c r="F10377" s="102" t="s">
        <v>327</v>
      </c>
    </row>
    <row r="10378" hidden="1">
      <c r="A10378" s="102" t="s">
        <v>3397</v>
      </c>
      <c r="B10378" s="102" t="s">
        <v>1025</v>
      </c>
      <c r="C10378" s="102" t="s">
        <v>1026</v>
      </c>
      <c r="D10378" s="102" t="s">
        <v>3368</v>
      </c>
      <c r="E10378" s="102" t="s">
        <v>327</v>
      </c>
      <c r="F10378" s="102" t="s">
        <v>327</v>
      </c>
    </row>
    <row r="10379" hidden="1">
      <c r="A10379" s="102" t="s">
        <v>3397</v>
      </c>
      <c r="B10379" s="102" t="s">
        <v>1014</v>
      </c>
      <c r="C10379" s="102" t="s">
        <v>1015</v>
      </c>
      <c r="D10379" s="102" t="s">
        <v>3368</v>
      </c>
      <c r="E10379" s="102" t="s">
        <v>327</v>
      </c>
      <c r="F10379" s="102" t="s">
        <v>327</v>
      </c>
    </row>
    <row r="10380" hidden="1">
      <c r="A10380" s="102" t="s">
        <v>3397</v>
      </c>
      <c r="B10380" s="102" t="s">
        <v>1011</v>
      </c>
      <c r="C10380" s="102" t="s">
        <v>1012</v>
      </c>
      <c r="D10380" s="102" t="s">
        <v>3368</v>
      </c>
      <c r="E10380" s="102" t="s">
        <v>327</v>
      </c>
      <c r="F10380" s="102" t="s">
        <v>327</v>
      </c>
    </row>
    <row r="10381" hidden="1">
      <c r="A10381" s="102" t="s">
        <v>3397</v>
      </c>
      <c r="B10381" s="102" t="s">
        <v>1010</v>
      </c>
      <c r="C10381" s="102" t="s">
        <v>44</v>
      </c>
      <c r="D10381" s="102" t="s">
        <v>3368</v>
      </c>
      <c r="E10381" s="102" t="s">
        <v>327</v>
      </c>
      <c r="F10381" s="102" t="s">
        <v>327</v>
      </c>
    </row>
    <row r="10382" hidden="1">
      <c r="A10382" s="102" t="s">
        <v>3397</v>
      </c>
      <c r="B10382" s="102" t="s">
        <v>1003</v>
      </c>
      <c r="C10382" s="102" t="s">
        <v>1004</v>
      </c>
      <c r="D10382" s="102" t="s">
        <v>3368</v>
      </c>
      <c r="E10382" s="102" t="s">
        <v>327</v>
      </c>
      <c r="F10382" s="102" t="s">
        <v>327</v>
      </c>
    </row>
    <row r="10383" hidden="1">
      <c r="A10383" s="102" t="s">
        <v>3397</v>
      </c>
      <c r="B10383" s="102" t="s">
        <v>830</v>
      </c>
      <c r="C10383" s="102" t="s">
        <v>831</v>
      </c>
      <c r="D10383" s="102" t="s">
        <v>3368</v>
      </c>
      <c r="E10383" s="102" t="s">
        <v>327</v>
      </c>
      <c r="F10383" s="102" t="s">
        <v>327</v>
      </c>
    </row>
    <row r="10384" hidden="1">
      <c r="A10384" s="102" t="s">
        <v>3397</v>
      </c>
      <c r="B10384" s="102" t="s">
        <v>615</v>
      </c>
      <c r="C10384" s="102" t="s">
        <v>616</v>
      </c>
      <c r="D10384" s="102" t="s">
        <v>3368</v>
      </c>
      <c r="E10384" s="102" t="s">
        <v>327</v>
      </c>
      <c r="F10384" s="102" t="s">
        <v>327</v>
      </c>
    </row>
    <row r="10385" hidden="1">
      <c r="A10385" s="102" t="s">
        <v>3420</v>
      </c>
      <c r="B10385" s="102" t="s">
        <v>946</v>
      </c>
      <c r="C10385" s="102" t="s">
        <v>947</v>
      </c>
      <c r="D10385" s="102" t="s">
        <v>3368</v>
      </c>
      <c r="E10385" s="102" t="s">
        <v>27</v>
      </c>
      <c r="F10385" s="102" t="s">
        <v>27</v>
      </c>
    </row>
    <row r="10386" hidden="1">
      <c r="A10386" s="102" t="s">
        <v>3420</v>
      </c>
      <c r="B10386" s="102" t="s">
        <v>943</v>
      </c>
      <c r="C10386" s="102" t="s">
        <v>944</v>
      </c>
      <c r="D10386" s="102" t="s">
        <v>3368</v>
      </c>
      <c r="E10386" s="102" t="s">
        <v>27</v>
      </c>
      <c r="F10386" s="102" t="s">
        <v>27</v>
      </c>
    </row>
    <row r="10387" hidden="1">
      <c r="A10387" s="102" t="s">
        <v>3367</v>
      </c>
      <c r="B10387" s="102" t="s">
        <v>768</v>
      </c>
      <c r="C10387" s="102" t="s">
        <v>769</v>
      </c>
      <c r="D10387" s="102" t="s">
        <v>3368</v>
      </c>
      <c r="E10387" s="102" t="s">
        <v>141</v>
      </c>
      <c r="F10387" s="102" t="s">
        <v>141</v>
      </c>
    </row>
    <row r="10388" hidden="1">
      <c r="A10388" s="102" t="s">
        <v>3367</v>
      </c>
      <c r="B10388" s="102" t="s">
        <v>719</v>
      </c>
      <c r="C10388" s="102" t="s">
        <v>720</v>
      </c>
      <c r="D10388" s="102" t="s">
        <v>3368</v>
      </c>
      <c r="E10388" s="102" t="s">
        <v>141</v>
      </c>
      <c r="F10388" s="102" t="s">
        <v>141</v>
      </c>
    </row>
    <row r="10389" hidden="1">
      <c r="A10389" s="102" t="s">
        <v>3367</v>
      </c>
      <c r="B10389" s="102" t="s">
        <v>160</v>
      </c>
      <c r="C10389" s="102" t="s">
        <v>161</v>
      </c>
      <c r="D10389" s="102" t="s">
        <v>3368</v>
      </c>
      <c r="E10389" s="102" t="s">
        <v>141</v>
      </c>
      <c r="F10389" s="102" t="s">
        <v>141</v>
      </c>
    </row>
    <row r="10390" hidden="1">
      <c r="A10390" s="102" t="s">
        <v>3367</v>
      </c>
      <c r="B10390" s="102" t="s">
        <v>147</v>
      </c>
      <c r="C10390" s="102" t="s">
        <v>148</v>
      </c>
      <c r="D10390" s="102" t="s">
        <v>3368</v>
      </c>
      <c r="E10390" s="102" t="s">
        <v>141</v>
      </c>
      <c r="F10390" s="102" t="s">
        <v>141</v>
      </c>
    </row>
    <row r="10391" hidden="1">
      <c r="A10391" s="102" t="s">
        <v>3458</v>
      </c>
      <c r="B10391" s="102" t="s">
        <v>1028</v>
      </c>
      <c r="C10391" s="102" t="s">
        <v>1029</v>
      </c>
      <c r="D10391" s="102" t="s">
        <v>3368</v>
      </c>
      <c r="E10391" s="102" t="s">
        <v>439</v>
      </c>
      <c r="F10391" s="102" t="s">
        <v>439</v>
      </c>
    </row>
    <row r="10392" hidden="1">
      <c r="A10392" s="102" t="s">
        <v>3458</v>
      </c>
      <c r="B10392" s="102" t="s">
        <v>854</v>
      </c>
      <c r="C10392" s="102" t="s">
        <v>855</v>
      </c>
      <c r="D10392" s="102" t="s">
        <v>3368</v>
      </c>
      <c r="E10392" s="102" t="s">
        <v>439</v>
      </c>
      <c r="F10392" s="102" t="s">
        <v>439</v>
      </c>
    </row>
    <row r="10393" hidden="1">
      <c r="A10393" s="102" t="s">
        <v>3458</v>
      </c>
      <c r="B10393" s="102" t="s">
        <v>834</v>
      </c>
      <c r="C10393" s="102" t="s">
        <v>835</v>
      </c>
      <c r="D10393" s="102" t="s">
        <v>3368</v>
      </c>
      <c r="E10393" s="102" t="s">
        <v>439</v>
      </c>
      <c r="F10393" s="102" t="s">
        <v>439</v>
      </c>
    </row>
    <row r="10394" hidden="1">
      <c r="A10394" s="102" t="s">
        <v>3458</v>
      </c>
      <c r="B10394" s="102" t="s">
        <v>781</v>
      </c>
      <c r="C10394" s="102" t="s">
        <v>782</v>
      </c>
      <c r="D10394" s="102" t="s">
        <v>3368</v>
      </c>
      <c r="E10394" s="102" t="s">
        <v>439</v>
      </c>
      <c r="F10394" s="102" t="s">
        <v>439</v>
      </c>
    </row>
    <row r="10395" hidden="1">
      <c r="A10395" s="102" t="s">
        <v>3458</v>
      </c>
      <c r="B10395" s="102" t="s">
        <v>684</v>
      </c>
      <c r="C10395" s="102" t="s">
        <v>685</v>
      </c>
      <c r="D10395" s="102" t="s">
        <v>3368</v>
      </c>
      <c r="E10395" s="102" t="s">
        <v>439</v>
      </c>
      <c r="F10395" s="102" t="s">
        <v>439</v>
      </c>
    </row>
    <row r="10396" hidden="1">
      <c r="A10396" s="102" t="s">
        <v>3458</v>
      </c>
      <c r="B10396" s="102" t="s">
        <v>674</v>
      </c>
      <c r="C10396" s="102" t="s">
        <v>675</v>
      </c>
      <c r="D10396" s="102" t="s">
        <v>3368</v>
      </c>
      <c r="E10396" s="102" t="s">
        <v>439</v>
      </c>
      <c r="F10396" s="102" t="s">
        <v>439</v>
      </c>
    </row>
    <row r="10397" hidden="1">
      <c r="A10397" s="102" t="s">
        <v>3458</v>
      </c>
      <c r="B10397" s="102" t="s">
        <v>444</v>
      </c>
      <c r="C10397" s="102" t="s">
        <v>445</v>
      </c>
      <c r="D10397" s="102" t="s">
        <v>3368</v>
      </c>
      <c r="E10397" s="102" t="s">
        <v>439</v>
      </c>
      <c r="F10397" s="102" t="s">
        <v>439</v>
      </c>
    </row>
    <row r="10398" hidden="1">
      <c r="A10398" s="102" t="s">
        <v>3410</v>
      </c>
      <c r="B10398" s="102" t="s">
        <v>1120</v>
      </c>
      <c r="C10398" s="102" t="s">
        <v>1121</v>
      </c>
      <c r="D10398" s="102" t="s">
        <v>3356</v>
      </c>
      <c r="E10398" s="102" t="s">
        <v>306</v>
      </c>
      <c r="F10398" s="102" t="s">
        <v>306</v>
      </c>
    </row>
    <row r="10399" hidden="1">
      <c r="A10399" s="102" t="s">
        <v>3410</v>
      </c>
      <c r="B10399" s="102" t="s">
        <v>730</v>
      </c>
      <c r="C10399" s="102" t="s">
        <v>731</v>
      </c>
      <c r="D10399" s="102" t="s">
        <v>3356</v>
      </c>
      <c r="E10399" s="102" t="s">
        <v>306</v>
      </c>
      <c r="F10399" s="102" t="s">
        <v>306</v>
      </c>
    </row>
    <row r="10400" hidden="1">
      <c r="A10400" s="102" t="s">
        <v>3410</v>
      </c>
      <c r="B10400" s="102" t="s">
        <v>418</v>
      </c>
      <c r="C10400" s="102" t="s">
        <v>419</v>
      </c>
      <c r="D10400" s="102" t="s">
        <v>3356</v>
      </c>
      <c r="E10400" s="102" t="s">
        <v>306</v>
      </c>
      <c r="F10400" s="102" t="s">
        <v>306</v>
      </c>
    </row>
    <row r="10401" hidden="1">
      <c r="A10401" s="102" t="s">
        <v>3410</v>
      </c>
      <c r="B10401" s="102" t="s">
        <v>408</v>
      </c>
      <c r="C10401" s="102" t="s">
        <v>409</v>
      </c>
      <c r="D10401" s="102" t="s">
        <v>3356</v>
      </c>
      <c r="E10401" s="102" t="s">
        <v>306</v>
      </c>
      <c r="F10401" s="102" t="s">
        <v>306</v>
      </c>
    </row>
    <row r="10402" hidden="1">
      <c r="A10402" s="102" t="s">
        <v>3410</v>
      </c>
      <c r="B10402" s="102" t="s">
        <v>330</v>
      </c>
      <c r="C10402" s="102" t="s">
        <v>331</v>
      </c>
      <c r="D10402" s="102" t="s">
        <v>3356</v>
      </c>
      <c r="E10402" s="102" t="s">
        <v>306</v>
      </c>
      <c r="F10402" s="102" t="s">
        <v>306</v>
      </c>
    </row>
    <row r="10403" hidden="1">
      <c r="A10403" s="102" t="s">
        <v>3410</v>
      </c>
      <c r="B10403" s="102" t="s">
        <v>230</v>
      </c>
      <c r="C10403" s="102" t="s">
        <v>231</v>
      </c>
      <c r="D10403" s="102" t="s">
        <v>3356</v>
      </c>
      <c r="E10403" s="102" t="s">
        <v>232</v>
      </c>
      <c r="F10403" s="102" t="s">
        <v>306</v>
      </c>
    </row>
    <row r="10404" hidden="1">
      <c r="A10404" s="102" t="s">
        <v>3355</v>
      </c>
      <c r="B10404" s="102" t="s">
        <v>1143</v>
      </c>
      <c r="C10404" s="102" t="s">
        <v>1144</v>
      </c>
      <c r="D10404" s="102" t="s">
        <v>3356</v>
      </c>
      <c r="E10404" s="102" t="s">
        <v>293</v>
      </c>
      <c r="F10404" s="102" t="s">
        <v>293</v>
      </c>
    </row>
    <row r="10405" hidden="1">
      <c r="A10405" s="102" t="s">
        <v>3355</v>
      </c>
      <c r="B10405" s="102" t="s">
        <v>1137</v>
      </c>
      <c r="C10405" s="102" t="s">
        <v>1138</v>
      </c>
      <c r="D10405" s="102" t="s">
        <v>3356</v>
      </c>
      <c r="E10405" s="102" t="s">
        <v>293</v>
      </c>
      <c r="F10405" s="102" t="s">
        <v>293</v>
      </c>
    </row>
    <row r="10406" hidden="1">
      <c r="A10406" s="102" t="s">
        <v>3355</v>
      </c>
      <c r="B10406" s="102" t="s">
        <v>1134</v>
      </c>
      <c r="C10406" s="102" t="s">
        <v>1135</v>
      </c>
      <c r="D10406" s="102" t="s">
        <v>3356</v>
      </c>
      <c r="E10406" s="102" t="s">
        <v>293</v>
      </c>
      <c r="F10406" s="102" t="s">
        <v>293</v>
      </c>
    </row>
    <row r="10407" hidden="1">
      <c r="A10407" s="102" t="s">
        <v>3355</v>
      </c>
      <c r="B10407" s="102" t="s">
        <v>1132</v>
      </c>
      <c r="C10407" s="102" t="s">
        <v>1133</v>
      </c>
      <c r="D10407" s="102" t="s">
        <v>3356</v>
      </c>
      <c r="E10407" s="102" t="s">
        <v>293</v>
      </c>
      <c r="F10407" s="102" t="s">
        <v>293</v>
      </c>
    </row>
    <row r="10408" hidden="1">
      <c r="A10408" s="102" t="s">
        <v>3355</v>
      </c>
      <c r="B10408" s="102" t="s">
        <v>1089</v>
      </c>
      <c r="C10408" s="102" t="s">
        <v>1090</v>
      </c>
      <c r="D10408" s="102" t="s">
        <v>3356</v>
      </c>
      <c r="E10408" s="102" t="s">
        <v>293</v>
      </c>
      <c r="F10408" s="102" t="s">
        <v>293</v>
      </c>
    </row>
    <row r="10409" hidden="1">
      <c r="A10409" s="102" t="s">
        <v>3355</v>
      </c>
      <c r="B10409" s="102" t="s">
        <v>1079</v>
      </c>
      <c r="C10409" s="102" t="s">
        <v>1080</v>
      </c>
      <c r="D10409" s="102" t="s">
        <v>3356</v>
      </c>
      <c r="E10409" s="102" t="s">
        <v>293</v>
      </c>
      <c r="F10409" s="102" t="s">
        <v>293</v>
      </c>
    </row>
    <row r="10410" hidden="1">
      <c r="A10410" s="102" t="s">
        <v>3355</v>
      </c>
      <c r="B10410" s="102" t="s">
        <v>1065</v>
      </c>
      <c r="C10410" s="102" t="s">
        <v>1066</v>
      </c>
      <c r="D10410" s="102" t="s">
        <v>3356</v>
      </c>
      <c r="E10410" s="102" t="s">
        <v>293</v>
      </c>
      <c r="F10410" s="102" t="s">
        <v>293</v>
      </c>
    </row>
    <row r="10411" hidden="1">
      <c r="A10411" s="102" t="s">
        <v>3355</v>
      </c>
      <c r="B10411" s="102" t="s">
        <v>1047</v>
      </c>
      <c r="C10411" s="102" t="s">
        <v>1048</v>
      </c>
      <c r="D10411" s="102" t="s">
        <v>3356</v>
      </c>
      <c r="E10411" s="102" t="s">
        <v>293</v>
      </c>
      <c r="F10411" s="102" t="s">
        <v>293</v>
      </c>
    </row>
    <row r="10412" hidden="1">
      <c r="A10412" s="102" t="s">
        <v>3355</v>
      </c>
      <c r="B10412" s="102" t="s">
        <v>1034</v>
      </c>
      <c r="C10412" s="102" t="s">
        <v>1035</v>
      </c>
      <c r="D10412" s="102" t="s">
        <v>3356</v>
      </c>
      <c r="E10412" s="102" t="s">
        <v>293</v>
      </c>
      <c r="F10412" s="102" t="s">
        <v>293</v>
      </c>
    </row>
    <row r="10413" hidden="1">
      <c r="A10413" s="102" t="s">
        <v>3355</v>
      </c>
      <c r="B10413" s="102" t="s">
        <v>1031</v>
      </c>
      <c r="C10413" s="102" t="s">
        <v>1032</v>
      </c>
      <c r="D10413" s="102" t="s">
        <v>3356</v>
      </c>
      <c r="E10413" s="102" t="s">
        <v>293</v>
      </c>
      <c r="F10413" s="102" t="s">
        <v>293</v>
      </c>
    </row>
    <row r="10414" hidden="1">
      <c r="A10414" s="102" t="s">
        <v>3355</v>
      </c>
      <c r="B10414" s="102" t="s">
        <v>965</v>
      </c>
      <c r="C10414" s="102" t="s">
        <v>966</v>
      </c>
      <c r="D10414" s="102" t="s">
        <v>3356</v>
      </c>
      <c r="E10414" s="102" t="s">
        <v>293</v>
      </c>
      <c r="F10414" s="102" t="s">
        <v>293</v>
      </c>
    </row>
    <row r="10415" hidden="1">
      <c r="A10415" s="102" t="s">
        <v>3355</v>
      </c>
      <c r="B10415" s="102" t="s">
        <v>958</v>
      </c>
      <c r="C10415" s="102" t="s">
        <v>959</v>
      </c>
      <c r="D10415" s="102" t="s">
        <v>3356</v>
      </c>
      <c r="E10415" s="102" t="s">
        <v>293</v>
      </c>
      <c r="F10415" s="102" t="s">
        <v>293</v>
      </c>
    </row>
    <row r="10416" hidden="1">
      <c r="A10416" s="102" t="s">
        <v>3355</v>
      </c>
      <c r="B10416" s="102" t="s">
        <v>955</v>
      </c>
      <c r="C10416" s="102" t="s">
        <v>956</v>
      </c>
      <c r="D10416" s="102" t="s">
        <v>3356</v>
      </c>
      <c r="E10416" s="102" t="s">
        <v>293</v>
      </c>
      <c r="F10416" s="102" t="s">
        <v>293</v>
      </c>
    </row>
    <row r="10417" hidden="1">
      <c r="A10417" s="102" t="s">
        <v>3449</v>
      </c>
      <c r="B10417" s="102" t="s">
        <v>1151</v>
      </c>
      <c r="C10417" s="102" t="s">
        <v>1152</v>
      </c>
      <c r="D10417" s="102" t="s">
        <v>3327</v>
      </c>
      <c r="E10417" s="102" t="s">
        <v>50</v>
      </c>
      <c r="F10417" s="102" t="s">
        <v>50</v>
      </c>
    </row>
    <row r="10418" hidden="1">
      <c r="A10418" s="102" t="s">
        <v>3449</v>
      </c>
      <c r="B10418" s="102" t="s">
        <v>981</v>
      </c>
      <c r="C10418" s="102" t="s">
        <v>982</v>
      </c>
      <c r="D10418" s="102" t="s">
        <v>3327</v>
      </c>
      <c r="E10418" s="102" t="s">
        <v>114</v>
      </c>
      <c r="F10418" s="102" t="s">
        <v>50</v>
      </c>
    </row>
    <row r="10419" hidden="1">
      <c r="A10419" s="102" t="s">
        <v>3449</v>
      </c>
      <c r="B10419" s="102" t="s">
        <v>902</v>
      </c>
      <c r="C10419" s="102" t="s">
        <v>903</v>
      </c>
      <c r="D10419" s="102" t="s">
        <v>3327</v>
      </c>
      <c r="E10419" s="102" t="s">
        <v>50</v>
      </c>
      <c r="F10419" s="102" t="s">
        <v>50</v>
      </c>
    </row>
    <row r="10420" hidden="1">
      <c r="A10420" s="102" t="s">
        <v>3449</v>
      </c>
      <c r="B10420" s="102" t="s">
        <v>783</v>
      </c>
      <c r="C10420" s="102" t="s">
        <v>784</v>
      </c>
      <c r="D10420" s="102" t="s">
        <v>3327</v>
      </c>
      <c r="E10420" s="102" t="s">
        <v>50</v>
      </c>
      <c r="F10420" s="102" t="s">
        <v>50</v>
      </c>
    </row>
    <row r="10421" hidden="1">
      <c r="A10421" s="102" t="s">
        <v>3449</v>
      </c>
      <c r="B10421" s="102" t="s">
        <v>665</v>
      </c>
      <c r="C10421" s="102" t="s">
        <v>666</v>
      </c>
      <c r="D10421" s="102" t="s">
        <v>3327</v>
      </c>
      <c r="E10421" s="102" t="s">
        <v>50</v>
      </c>
      <c r="F10421" s="102" t="s">
        <v>50</v>
      </c>
    </row>
    <row r="10422" hidden="1">
      <c r="A10422" s="102" t="s">
        <v>3449</v>
      </c>
      <c r="B10422" s="102" t="s">
        <v>174</v>
      </c>
      <c r="C10422" s="102" t="s">
        <v>175</v>
      </c>
      <c r="D10422" s="102" t="s">
        <v>3327</v>
      </c>
      <c r="E10422" s="102" t="s">
        <v>50</v>
      </c>
      <c r="F10422" s="102" t="s">
        <v>50</v>
      </c>
    </row>
    <row r="10423" hidden="1">
      <c r="A10423" s="102" t="s">
        <v>3449</v>
      </c>
      <c r="B10423" s="102" t="s">
        <v>171</v>
      </c>
      <c r="C10423" s="102" t="s">
        <v>172</v>
      </c>
      <c r="D10423" s="102" t="s">
        <v>3327</v>
      </c>
      <c r="E10423" s="102" t="s">
        <v>50</v>
      </c>
      <c r="F10423" s="102" t="s">
        <v>50</v>
      </c>
    </row>
    <row r="10424" hidden="1">
      <c r="A10424" s="102" t="s">
        <v>3449</v>
      </c>
      <c r="B10424" s="102" t="s">
        <v>135</v>
      </c>
      <c r="C10424" s="102" t="s">
        <v>136</v>
      </c>
      <c r="D10424" s="102" t="s">
        <v>3327</v>
      </c>
      <c r="E10424" s="102" t="s">
        <v>86</v>
      </c>
      <c r="F10424" s="102" t="s">
        <v>50</v>
      </c>
    </row>
    <row r="10425" hidden="1">
      <c r="A10425" s="102" t="s">
        <v>3449</v>
      </c>
      <c r="B10425" s="102" t="s">
        <v>48</v>
      </c>
      <c r="C10425" s="102" t="s">
        <v>49</v>
      </c>
      <c r="D10425" s="102" t="s">
        <v>3327</v>
      </c>
      <c r="E10425" s="102" t="s">
        <v>50</v>
      </c>
      <c r="F10425" s="102" t="s">
        <v>50</v>
      </c>
    </row>
    <row r="10426" hidden="1">
      <c r="A10426" s="102" t="s">
        <v>3398</v>
      </c>
      <c r="B10426" s="102" t="s">
        <v>1165</v>
      </c>
      <c r="C10426" s="102" t="s">
        <v>1166</v>
      </c>
      <c r="D10426" s="102" t="s">
        <v>3327</v>
      </c>
      <c r="E10426" s="102" t="s">
        <v>327</v>
      </c>
      <c r="F10426" s="102" t="s">
        <v>327</v>
      </c>
    </row>
    <row r="10427" hidden="1">
      <c r="A10427" s="102" t="s">
        <v>3398</v>
      </c>
      <c r="B10427" s="102" t="s">
        <v>1148</v>
      </c>
      <c r="C10427" s="102" t="s">
        <v>1149</v>
      </c>
      <c r="D10427" s="102" t="s">
        <v>3327</v>
      </c>
      <c r="E10427" s="102" t="s">
        <v>327</v>
      </c>
      <c r="F10427" s="102" t="s">
        <v>327</v>
      </c>
    </row>
    <row r="10428" hidden="1">
      <c r="A10428" s="102" t="s">
        <v>3398</v>
      </c>
      <c r="B10428" s="102" t="s">
        <v>1076</v>
      </c>
      <c r="C10428" s="102" t="s">
        <v>1077</v>
      </c>
      <c r="D10428" s="102" t="s">
        <v>3327</v>
      </c>
      <c r="E10428" s="102" t="s">
        <v>327</v>
      </c>
      <c r="F10428" s="102" t="s">
        <v>327</v>
      </c>
    </row>
    <row r="10429" hidden="1">
      <c r="A10429" s="102" t="s">
        <v>3398</v>
      </c>
      <c r="B10429" s="102" t="s">
        <v>1041</v>
      </c>
      <c r="C10429" s="102" t="s">
        <v>1042</v>
      </c>
      <c r="D10429" s="102" t="s">
        <v>3327</v>
      </c>
      <c r="E10429" s="102" t="s">
        <v>327</v>
      </c>
      <c r="F10429" s="102" t="s">
        <v>327</v>
      </c>
    </row>
    <row r="10430" hidden="1">
      <c r="A10430" s="102" t="s">
        <v>3398</v>
      </c>
      <c r="B10430" s="102" t="s">
        <v>1025</v>
      </c>
      <c r="C10430" s="102" t="s">
        <v>1026</v>
      </c>
      <c r="D10430" s="102" t="s">
        <v>3327</v>
      </c>
      <c r="E10430" s="102" t="s">
        <v>327</v>
      </c>
      <c r="F10430" s="102" t="s">
        <v>327</v>
      </c>
    </row>
    <row r="10431" hidden="1">
      <c r="A10431" s="102" t="s">
        <v>3398</v>
      </c>
      <c r="B10431" s="102" t="s">
        <v>1014</v>
      </c>
      <c r="C10431" s="102" t="s">
        <v>1015</v>
      </c>
      <c r="D10431" s="102" t="s">
        <v>3327</v>
      </c>
      <c r="E10431" s="102" t="s">
        <v>327</v>
      </c>
      <c r="F10431" s="102" t="s">
        <v>327</v>
      </c>
    </row>
    <row r="10432" hidden="1">
      <c r="A10432" s="102" t="s">
        <v>3398</v>
      </c>
      <c r="B10432" s="102" t="s">
        <v>1011</v>
      </c>
      <c r="C10432" s="102" t="s">
        <v>1012</v>
      </c>
      <c r="D10432" s="102" t="s">
        <v>3327</v>
      </c>
      <c r="E10432" s="102" t="s">
        <v>327</v>
      </c>
      <c r="F10432" s="102" t="s">
        <v>327</v>
      </c>
    </row>
    <row r="10433" hidden="1">
      <c r="A10433" s="102" t="s">
        <v>3398</v>
      </c>
      <c r="B10433" s="102" t="s">
        <v>1010</v>
      </c>
      <c r="C10433" s="102" t="s">
        <v>44</v>
      </c>
      <c r="D10433" s="102" t="s">
        <v>3327</v>
      </c>
      <c r="E10433" s="102" t="s">
        <v>327</v>
      </c>
      <c r="F10433" s="102" t="s">
        <v>327</v>
      </c>
    </row>
    <row r="10434" hidden="1">
      <c r="A10434" s="102" t="s">
        <v>3398</v>
      </c>
      <c r="B10434" s="102" t="s">
        <v>925</v>
      </c>
      <c r="C10434" s="102" t="s">
        <v>358</v>
      </c>
      <c r="D10434" s="102" t="s">
        <v>3327</v>
      </c>
      <c r="E10434" s="102" t="s">
        <v>327</v>
      </c>
      <c r="F10434" s="102" t="s">
        <v>327</v>
      </c>
    </row>
    <row r="10435" hidden="1">
      <c r="A10435" s="102" t="s">
        <v>3398</v>
      </c>
      <c r="B10435" s="102" t="s">
        <v>830</v>
      </c>
      <c r="C10435" s="102" t="s">
        <v>831</v>
      </c>
      <c r="D10435" s="102" t="s">
        <v>3327</v>
      </c>
      <c r="E10435" s="102" t="s">
        <v>327</v>
      </c>
      <c r="F10435" s="102" t="s">
        <v>327</v>
      </c>
    </row>
    <row r="10436" hidden="1">
      <c r="A10436" s="102" t="s">
        <v>3398</v>
      </c>
      <c r="B10436" s="102" t="s">
        <v>405</v>
      </c>
      <c r="C10436" s="102" t="s">
        <v>406</v>
      </c>
      <c r="D10436" s="102" t="s">
        <v>3327</v>
      </c>
      <c r="E10436" s="102" t="s">
        <v>327</v>
      </c>
      <c r="F10436" s="102" t="s">
        <v>327</v>
      </c>
    </row>
    <row r="10437" hidden="1">
      <c r="A10437" s="102" t="s">
        <v>3430</v>
      </c>
      <c r="B10437" s="102" t="s">
        <v>1145</v>
      </c>
      <c r="C10437" s="102" t="s">
        <v>1146</v>
      </c>
      <c r="D10437" s="102" t="s">
        <v>3327</v>
      </c>
      <c r="E10437" s="102" t="s">
        <v>86</v>
      </c>
      <c r="F10437" s="102" t="s">
        <v>86</v>
      </c>
    </row>
    <row r="10438" hidden="1">
      <c r="A10438" s="102" t="s">
        <v>3430</v>
      </c>
      <c r="B10438" s="102" t="s">
        <v>1139</v>
      </c>
      <c r="C10438" s="102" t="s">
        <v>1140</v>
      </c>
      <c r="D10438" s="102" t="s">
        <v>3327</v>
      </c>
      <c r="E10438" s="102" t="s">
        <v>86</v>
      </c>
      <c r="F10438" s="102" t="s">
        <v>86</v>
      </c>
    </row>
    <row r="10439" hidden="1">
      <c r="A10439" s="102" t="s">
        <v>3430</v>
      </c>
      <c r="B10439" s="102" t="s">
        <v>992</v>
      </c>
      <c r="C10439" s="102" t="s">
        <v>993</v>
      </c>
      <c r="D10439" s="102" t="s">
        <v>3327</v>
      </c>
      <c r="E10439" s="102" t="s">
        <v>86</v>
      </c>
      <c r="F10439" s="102" t="s">
        <v>86</v>
      </c>
    </row>
    <row r="10440" hidden="1">
      <c r="A10440" s="102" t="s">
        <v>3430</v>
      </c>
      <c r="B10440" s="102" t="s">
        <v>919</v>
      </c>
      <c r="C10440" s="102" t="s">
        <v>920</v>
      </c>
      <c r="D10440" s="102" t="s">
        <v>3327</v>
      </c>
      <c r="E10440" s="102" t="s">
        <v>86</v>
      </c>
      <c r="F10440" s="102" t="s">
        <v>86</v>
      </c>
    </row>
    <row r="10441" hidden="1">
      <c r="A10441" s="102" t="s">
        <v>3430</v>
      </c>
      <c r="B10441" s="102" t="s">
        <v>909</v>
      </c>
      <c r="C10441" s="102" t="s">
        <v>910</v>
      </c>
      <c r="D10441" s="102" t="s">
        <v>3327</v>
      </c>
      <c r="E10441" s="102" t="s">
        <v>86</v>
      </c>
      <c r="F10441" s="102" t="s">
        <v>86</v>
      </c>
    </row>
    <row r="10442" hidden="1">
      <c r="A10442" s="102" t="s">
        <v>3430</v>
      </c>
      <c r="B10442" s="102" t="s">
        <v>823</v>
      </c>
      <c r="C10442" s="102" t="s">
        <v>824</v>
      </c>
      <c r="D10442" s="102" t="s">
        <v>3327</v>
      </c>
      <c r="E10442" s="102" t="s">
        <v>86</v>
      </c>
      <c r="F10442" s="102" t="s">
        <v>86</v>
      </c>
    </row>
    <row r="10443" hidden="1">
      <c r="A10443" s="102" t="s">
        <v>3430</v>
      </c>
      <c r="B10443" s="102" t="s">
        <v>135</v>
      </c>
      <c r="C10443" s="102" t="s">
        <v>136</v>
      </c>
      <c r="D10443" s="102" t="s">
        <v>3327</v>
      </c>
      <c r="E10443" s="102" t="s">
        <v>86</v>
      </c>
      <c r="F10443" s="102" t="s">
        <v>86</v>
      </c>
    </row>
    <row r="10444" hidden="1">
      <c r="A10444" s="102" t="s">
        <v>3421</v>
      </c>
      <c r="B10444" s="102" t="s">
        <v>79</v>
      </c>
      <c r="C10444" s="102" t="s">
        <v>80</v>
      </c>
      <c r="D10444" s="102" t="s">
        <v>3327</v>
      </c>
      <c r="E10444" s="102" t="s">
        <v>27</v>
      </c>
      <c r="F10444" s="102" t="s">
        <v>27</v>
      </c>
    </row>
    <row r="10445" hidden="1">
      <c r="A10445" s="102" t="s">
        <v>3421</v>
      </c>
      <c r="B10445" s="102" t="s">
        <v>74</v>
      </c>
      <c r="C10445" s="102" t="s">
        <v>75</v>
      </c>
      <c r="D10445" s="102" t="s">
        <v>3327</v>
      </c>
      <c r="E10445" s="102" t="s">
        <v>27</v>
      </c>
      <c r="F10445" s="102" t="s">
        <v>27</v>
      </c>
    </row>
    <row r="10446" hidden="1">
      <c r="A10446" s="102" t="s">
        <v>3421</v>
      </c>
      <c r="B10446" s="102" t="s">
        <v>69</v>
      </c>
      <c r="C10446" s="102" t="s">
        <v>70</v>
      </c>
      <c r="D10446" s="102" t="s">
        <v>3327</v>
      </c>
      <c r="E10446" s="102" t="s">
        <v>27</v>
      </c>
      <c r="F10446" s="102" t="s">
        <v>27</v>
      </c>
    </row>
    <row r="10447" hidden="1">
      <c r="A10447" s="102" t="s">
        <v>3421</v>
      </c>
      <c r="B10447" s="102" t="s">
        <v>43</v>
      </c>
      <c r="C10447" s="102" t="s">
        <v>44</v>
      </c>
      <c r="D10447" s="102" t="s">
        <v>3327</v>
      </c>
      <c r="E10447" s="102" t="s">
        <v>27</v>
      </c>
      <c r="F10447" s="102" t="s">
        <v>27</v>
      </c>
    </row>
    <row r="10448" hidden="1">
      <c r="A10448" s="102" t="s">
        <v>3421</v>
      </c>
      <c r="B10448" s="102" t="s">
        <v>23</v>
      </c>
      <c r="C10448" s="102" t="s">
        <v>25</v>
      </c>
      <c r="D10448" s="102" t="s">
        <v>3327</v>
      </c>
      <c r="E10448" s="102" t="s">
        <v>27</v>
      </c>
      <c r="F10448" s="102" t="s">
        <v>27</v>
      </c>
    </row>
    <row r="10449" hidden="1">
      <c r="A10449" s="102" t="s">
        <v>3459</v>
      </c>
      <c r="B10449" s="102" t="s">
        <v>1093</v>
      </c>
      <c r="C10449" s="102" t="s">
        <v>1094</v>
      </c>
      <c r="D10449" s="102" t="s">
        <v>3327</v>
      </c>
      <c r="E10449" s="102" t="s">
        <v>439</v>
      </c>
      <c r="F10449" s="102" t="s">
        <v>439</v>
      </c>
    </row>
    <row r="10450" hidden="1">
      <c r="A10450" s="102" t="s">
        <v>3459</v>
      </c>
      <c r="B10450" s="102" t="s">
        <v>1028</v>
      </c>
      <c r="C10450" s="102" t="s">
        <v>1029</v>
      </c>
      <c r="D10450" s="102" t="s">
        <v>3327</v>
      </c>
      <c r="E10450" s="102" t="s">
        <v>439</v>
      </c>
      <c r="F10450" s="102" t="s">
        <v>439</v>
      </c>
    </row>
    <row r="10451" hidden="1">
      <c r="A10451" s="102" t="s">
        <v>3459</v>
      </c>
      <c r="B10451" s="102" t="s">
        <v>854</v>
      </c>
      <c r="C10451" s="102" t="s">
        <v>855</v>
      </c>
      <c r="D10451" s="102" t="s">
        <v>3327</v>
      </c>
      <c r="E10451" s="102" t="s">
        <v>439</v>
      </c>
      <c r="F10451" s="102" t="s">
        <v>439</v>
      </c>
    </row>
    <row r="10452" hidden="1">
      <c r="A10452" s="102" t="s">
        <v>3459</v>
      </c>
      <c r="B10452" s="102" t="s">
        <v>781</v>
      </c>
      <c r="C10452" s="102" t="s">
        <v>782</v>
      </c>
      <c r="D10452" s="102" t="s">
        <v>3327</v>
      </c>
      <c r="E10452" s="102" t="s">
        <v>439</v>
      </c>
      <c r="F10452" s="102" t="s">
        <v>439</v>
      </c>
    </row>
    <row r="10453" hidden="1">
      <c r="A10453" s="102" t="s">
        <v>3459</v>
      </c>
      <c r="B10453" s="102" t="s">
        <v>674</v>
      </c>
      <c r="C10453" s="102" t="s">
        <v>675</v>
      </c>
      <c r="D10453" s="102" t="s">
        <v>3327</v>
      </c>
      <c r="E10453" s="102" t="s">
        <v>439</v>
      </c>
      <c r="F10453" s="102" t="s">
        <v>439</v>
      </c>
    </row>
    <row r="10454" hidden="1">
      <c r="A10454" s="102" t="s">
        <v>3459</v>
      </c>
      <c r="B10454" s="102" t="s">
        <v>444</v>
      </c>
      <c r="C10454" s="102" t="s">
        <v>445</v>
      </c>
      <c r="D10454" s="102" t="s">
        <v>3327</v>
      </c>
      <c r="E10454" s="102" t="s">
        <v>439</v>
      </c>
      <c r="F10454" s="102" t="s">
        <v>439</v>
      </c>
    </row>
    <row r="10455" hidden="1">
      <c r="A10455" s="102" t="s">
        <v>3378</v>
      </c>
      <c r="B10455" s="102" t="s">
        <v>1125</v>
      </c>
      <c r="C10455" s="102" t="s">
        <v>1126</v>
      </c>
      <c r="D10455" s="102" t="s">
        <v>3341</v>
      </c>
      <c r="E10455" s="102" t="s">
        <v>225</v>
      </c>
      <c r="F10455" s="102" t="s">
        <v>225</v>
      </c>
    </row>
    <row r="10456" hidden="1">
      <c r="A10456" s="102" t="s">
        <v>3378</v>
      </c>
      <c r="B10456" s="102" t="s">
        <v>1114</v>
      </c>
      <c r="C10456" s="102" t="s">
        <v>1115</v>
      </c>
      <c r="D10456" s="102" t="s">
        <v>3341</v>
      </c>
      <c r="E10456" s="102" t="s">
        <v>225</v>
      </c>
      <c r="F10456" s="102" t="s">
        <v>225</v>
      </c>
    </row>
    <row r="10457" hidden="1">
      <c r="A10457" s="102" t="s">
        <v>3378</v>
      </c>
      <c r="B10457" s="102" t="s">
        <v>1000</v>
      </c>
      <c r="C10457" s="102" t="s">
        <v>1001</v>
      </c>
      <c r="D10457" s="102" t="s">
        <v>3341</v>
      </c>
      <c r="E10457" s="102" t="s">
        <v>225</v>
      </c>
      <c r="F10457" s="102" t="s">
        <v>225</v>
      </c>
    </row>
    <row r="10458" hidden="1">
      <c r="A10458" s="102" t="s">
        <v>3378</v>
      </c>
      <c r="B10458" s="102" t="s">
        <v>929</v>
      </c>
      <c r="C10458" s="102" t="s">
        <v>930</v>
      </c>
      <c r="D10458" s="102" t="s">
        <v>3341</v>
      </c>
      <c r="E10458" s="102" t="s">
        <v>225</v>
      </c>
      <c r="F10458" s="102" t="s">
        <v>225</v>
      </c>
    </row>
    <row r="10459" hidden="1">
      <c r="A10459" s="102" t="s">
        <v>3378</v>
      </c>
      <c r="B10459" s="102" t="s">
        <v>906</v>
      </c>
      <c r="C10459" s="102" t="s">
        <v>907</v>
      </c>
      <c r="D10459" s="102" t="s">
        <v>3341</v>
      </c>
      <c r="E10459" s="102" t="s">
        <v>225</v>
      </c>
      <c r="F10459" s="102" t="s">
        <v>225</v>
      </c>
    </row>
    <row r="10460" hidden="1">
      <c r="A10460" s="102" t="s">
        <v>3378</v>
      </c>
      <c r="B10460" s="102" t="s">
        <v>870</v>
      </c>
      <c r="C10460" s="102" t="s">
        <v>871</v>
      </c>
      <c r="D10460" s="102" t="s">
        <v>3341</v>
      </c>
      <c r="E10460" s="102" t="s">
        <v>225</v>
      </c>
      <c r="F10460" s="102" t="s">
        <v>225</v>
      </c>
    </row>
    <row r="10461" hidden="1">
      <c r="A10461" s="102" t="s">
        <v>3378</v>
      </c>
      <c r="B10461" s="102" t="s">
        <v>808</v>
      </c>
      <c r="C10461" s="102" t="s">
        <v>809</v>
      </c>
      <c r="D10461" s="102" t="s">
        <v>3341</v>
      </c>
      <c r="E10461" s="102" t="s">
        <v>225</v>
      </c>
      <c r="F10461" s="102" t="s">
        <v>225</v>
      </c>
    </row>
    <row r="10462" hidden="1">
      <c r="A10462" s="102" t="s">
        <v>3378</v>
      </c>
      <c r="B10462" s="102" t="s">
        <v>338</v>
      </c>
      <c r="C10462" s="102" t="s">
        <v>339</v>
      </c>
      <c r="D10462" s="102" t="s">
        <v>3341</v>
      </c>
      <c r="E10462" s="102" t="s">
        <v>225</v>
      </c>
      <c r="F10462" s="102" t="s">
        <v>225</v>
      </c>
    </row>
    <row r="10463" hidden="1">
      <c r="A10463" s="102" t="s">
        <v>3378</v>
      </c>
      <c r="B10463" s="102" t="s">
        <v>333</v>
      </c>
      <c r="C10463" s="102" t="s">
        <v>268</v>
      </c>
      <c r="D10463" s="102" t="s">
        <v>3341</v>
      </c>
      <c r="E10463" s="102" t="s">
        <v>225</v>
      </c>
      <c r="F10463" s="102" t="s">
        <v>225</v>
      </c>
    </row>
    <row r="10464" hidden="1">
      <c r="A10464" s="102" t="s">
        <v>3378</v>
      </c>
      <c r="B10464" s="102" t="s">
        <v>246</v>
      </c>
      <c r="C10464" s="102" t="s">
        <v>130</v>
      </c>
      <c r="D10464" s="102" t="s">
        <v>3341</v>
      </c>
      <c r="E10464" s="102" t="s">
        <v>225</v>
      </c>
      <c r="F10464" s="102" t="s">
        <v>225</v>
      </c>
    </row>
    <row r="10465" hidden="1">
      <c r="A10465" s="102" t="s">
        <v>3378</v>
      </c>
      <c r="B10465" s="102" t="s">
        <v>240</v>
      </c>
      <c r="C10465" s="102" t="s">
        <v>241</v>
      </c>
      <c r="D10465" s="102" t="s">
        <v>3341</v>
      </c>
      <c r="E10465" s="102" t="s">
        <v>225</v>
      </c>
      <c r="F10465" s="102" t="s">
        <v>225</v>
      </c>
    </row>
    <row r="10466" hidden="1">
      <c r="A10466" s="102" t="s">
        <v>3378</v>
      </c>
      <c r="B10466" s="102" t="s">
        <v>227</v>
      </c>
      <c r="C10466" s="102" t="s">
        <v>228</v>
      </c>
      <c r="D10466" s="102" t="s">
        <v>3341</v>
      </c>
      <c r="E10466" s="102" t="s">
        <v>225</v>
      </c>
      <c r="F10466" s="102" t="s">
        <v>225</v>
      </c>
    </row>
    <row r="10467" hidden="1">
      <c r="A10467" s="102" t="s">
        <v>3439</v>
      </c>
      <c r="B10467" s="102" t="s">
        <v>974</v>
      </c>
      <c r="C10467" s="102" t="s">
        <v>975</v>
      </c>
      <c r="D10467" s="102" t="s">
        <v>3341</v>
      </c>
      <c r="E10467" s="102" t="s">
        <v>114</v>
      </c>
      <c r="F10467" s="102" t="s">
        <v>114</v>
      </c>
    </row>
    <row r="10468" hidden="1">
      <c r="A10468" s="102" t="s">
        <v>3439</v>
      </c>
      <c r="B10468" s="102" t="s">
        <v>970</v>
      </c>
      <c r="C10468" s="102" t="s">
        <v>971</v>
      </c>
      <c r="D10468" s="102" t="s">
        <v>3341</v>
      </c>
      <c r="E10468" s="102" t="s">
        <v>114</v>
      </c>
      <c r="F10468" s="102" t="s">
        <v>114</v>
      </c>
    </row>
    <row r="10469" hidden="1">
      <c r="A10469" s="102" t="s">
        <v>3439</v>
      </c>
      <c r="B10469" s="102" t="s">
        <v>961</v>
      </c>
      <c r="C10469" s="102" t="s">
        <v>962</v>
      </c>
      <c r="D10469" s="102" t="s">
        <v>3341</v>
      </c>
      <c r="E10469" s="102" t="s">
        <v>114</v>
      </c>
      <c r="F10469" s="102" t="s">
        <v>114</v>
      </c>
    </row>
    <row r="10470" hidden="1">
      <c r="A10470" s="102" t="s">
        <v>3439</v>
      </c>
      <c r="B10470" s="102" t="s">
        <v>952</v>
      </c>
      <c r="C10470" s="102" t="s">
        <v>953</v>
      </c>
      <c r="D10470" s="102" t="s">
        <v>3341</v>
      </c>
      <c r="E10470" s="102" t="s">
        <v>114</v>
      </c>
      <c r="F10470" s="102" t="s">
        <v>114</v>
      </c>
    </row>
    <row r="10471" hidden="1">
      <c r="A10471" s="102" t="s">
        <v>3439</v>
      </c>
      <c r="B10471" s="102" t="s">
        <v>123</v>
      </c>
      <c r="C10471" s="102" t="s">
        <v>124</v>
      </c>
      <c r="D10471" s="102" t="s">
        <v>3341</v>
      </c>
      <c r="E10471" s="102" t="s">
        <v>114</v>
      </c>
      <c r="F10471" s="102" t="s">
        <v>114</v>
      </c>
    </row>
    <row r="10472" hidden="1">
      <c r="A10472" s="102" t="s">
        <v>3439</v>
      </c>
      <c r="B10472" s="102" t="s">
        <v>120</v>
      </c>
      <c r="C10472" s="102" t="s">
        <v>121</v>
      </c>
      <c r="D10472" s="102" t="s">
        <v>3341</v>
      </c>
      <c r="E10472" s="102" t="s">
        <v>114</v>
      </c>
      <c r="F10472" s="102" t="s">
        <v>114</v>
      </c>
    </row>
    <row r="10473" hidden="1">
      <c r="A10473" s="102" t="s">
        <v>3439</v>
      </c>
      <c r="B10473" s="102" t="s">
        <v>74</v>
      </c>
      <c r="C10473" s="102" t="s">
        <v>75</v>
      </c>
      <c r="D10473" s="102" t="s">
        <v>3341</v>
      </c>
      <c r="E10473" s="102" t="s">
        <v>27</v>
      </c>
      <c r="F10473" s="102" t="s">
        <v>114</v>
      </c>
    </row>
    <row r="10474" hidden="1">
      <c r="A10474" s="102" t="s">
        <v>3388</v>
      </c>
      <c r="B10474" s="102" t="s">
        <v>1129</v>
      </c>
      <c r="C10474" s="102" t="s">
        <v>1130</v>
      </c>
      <c r="D10474" s="102" t="s">
        <v>3341</v>
      </c>
      <c r="E10474" s="102" t="s">
        <v>232</v>
      </c>
      <c r="F10474" s="102" t="s">
        <v>232</v>
      </c>
    </row>
    <row r="10475" hidden="1">
      <c r="A10475" s="102" t="s">
        <v>3388</v>
      </c>
      <c r="B10475" s="102" t="s">
        <v>1111</v>
      </c>
      <c r="C10475" s="102" t="s">
        <v>1112</v>
      </c>
      <c r="D10475" s="102" t="s">
        <v>3341</v>
      </c>
      <c r="E10475" s="102" t="s">
        <v>232</v>
      </c>
      <c r="F10475" s="102" t="s">
        <v>232</v>
      </c>
    </row>
    <row r="10476" hidden="1">
      <c r="A10476" s="102" t="s">
        <v>3388</v>
      </c>
      <c r="B10476" s="102" t="s">
        <v>1070</v>
      </c>
      <c r="C10476" s="102" t="s">
        <v>1071</v>
      </c>
      <c r="D10476" s="102" t="s">
        <v>3341</v>
      </c>
      <c r="E10476" s="102" t="s">
        <v>232</v>
      </c>
      <c r="F10476" s="102" t="s">
        <v>232</v>
      </c>
    </row>
    <row r="10477" hidden="1">
      <c r="A10477" s="102" t="s">
        <v>3388</v>
      </c>
      <c r="B10477" s="102" t="s">
        <v>1056</v>
      </c>
      <c r="C10477" s="102" t="s">
        <v>1057</v>
      </c>
      <c r="D10477" s="102" t="s">
        <v>3341</v>
      </c>
      <c r="E10477" s="102" t="s">
        <v>232</v>
      </c>
      <c r="F10477" s="102" t="s">
        <v>232</v>
      </c>
    </row>
    <row r="10478" hidden="1">
      <c r="A10478" s="102" t="s">
        <v>3388</v>
      </c>
      <c r="B10478" s="102" t="s">
        <v>1037</v>
      </c>
      <c r="C10478" s="102" t="s">
        <v>1038</v>
      </c>
      <c r="D10478" s="102" t="s">
        <v>3341</v>
      </c>
      <c r="E10478" s="102" t="s">
        <v>232</v>
      </c>
      <c r="F10478" s="102" t="s">
        <v>232</v>
      </c>
    </row>
    <row r="10479" hidden="1">
      <c r="A10479" s="102" t="s">
        <v>3388</v>
      </c>
      <c r="B10479" s="102" t="s">
        <v>913</v>
      </c>
      <c r="C10479" s="102" t="s">
        <v>914</v>
      </c>
      <c r="D10479" s="102" t="s">
        <v>3341</v>
      </c>
      <c r="E10479" s="102" t="s">
        <v>232</v>
      </c>
      <c r="F10479" s="102" t="s">
        <v>232</v>
      </c>
    </row>
    <row r="10480" hidden="1">
      <c r="A10480" s="102" t="s">
        <v>3388</v>
      </c>
      <c r="B10480" s="102" t="s">
        <v>323</v>
      </c>
      <c r="C10480" s="102" t="s">
        <v>324</v>
      </c>
      <c r="D10480" s="102" t="s">
        <v>3341</v>
      </c>
      <c r="E10480" s="102" t="s">
        <v>232</v>
      </c>
      <c r="F10480" s="102" t="s">
        <v>232</v>
      </c>
    </row>
    <row r="10481" hidden="1">
      <c r="A10481" s="102" t="s">
        <v>3388</v>
      </c>
      <c r="B10481" s="102" t="s">
        <v>315</v>
      </c>
      <c r="C10481" s="102" t="s">
        <v>316</v>
      </c>
      <c r="D10481" s="102" t="s">
        <v>3341</v>
      </c>
      <c r="E10481" s="102" t="s">
        <v>232</v>
      </c>
      <c r="F10481" s="102" t="s">
        <v>232</v>
      </c>
    </row>
    <row r="10482" hidden="1">
      <c r="A10482" s="102" t="s">
        <v>3388</v>
      </c>
      <c r="B10482" s="102" t="s">
        <v>264</v>
      </c>
      <c r="C10482" s="102" t="s">
        <v>265</v>
      </c>
      <c r="D10482" s="102" t="s">
        <v>3341</v>
      </c>
      <c r="E10482" s="102" t="s">
        <v>232</v>
      </c>
      <c r="F10482" s="102" t="s">
        <v>232</v>
      </c>
    </row>
    <row r="10483" hidden="1">
      <c r="A10483" s="102" t="s">
        <v>3340</v>
      </c>
      <c r="B10483" s="102" t="s">
        <v>1100</v>
      </c>
      <c r="C10483" s="102" t="s">
        <v>1101</v>
      </c>
      <c r="D10483" s="102" t="s">
        <v>3341</v>
      </c>
      <c r="E10483" s="102" t="s">
        <v>472</v>
      </c>
      <c r="F10483" s="102" t="s">
        <v>472</v>
      </c>
    </row>
    <row r="10484" hidden="1">
      <c r="A10484" s="102" t="s">
        <v>3340</v>
      </c>
      <c r="B10484" s="102" t="s">
        <v>1058</v>
      </c>
      <c r="C10484" s="102" t="s">
        <v>1059</v>
      </c>
      <c r="D10484" s="102" t="s">
        <v>3341</v>
      </c>
      <c r="E10484" s="102" t="s">
        <v>472</v>
      </c>
      <c r="F10484" s="102" t="s">
        <v>472</v>
      </c>
    </row>
    <row r="10485" hidden="1">
      <c r="A10485" s="102" t="s">
        <v>3340</v>
      </c>
      <c r="B10485" s="102" t="s">
        <v>1022</v>
      </c>
      <c r="C10485" s="102" t="s">
        <v>1023</v>
      </c>
      <c r="D10485" s="102" t="s">
        <v>3341</v>
      </c>
      <c r="E10485" s="102" t="s">
        <v>472</v>
      </c>
      <c r="F10485" s="102" t="s">
        <v>472</v>
      </c>
    </row>
    <row r="10486" hidden="1">
      <c r="A10486" s="102" t="s">
        <v>3340</v>
      </c>
      <c r="B10486" s="102" t="s">
        <v>884</v>
      </c>
      <c r="C10486" s="102" t="s">
        <v>885</v>
      </c>
      <c r="D10486" s="102" t="s">
        <v>3341</v>
      </c>
      <c r="E10486" s="102" t="s">
        <v>472</v>
      </c>
      <c r="F10486" s="102" t="s">
        <v>472</v>
      </c>
    </row>
    <row r="10487" hidden="1">
      <c r="A10487" s="102" t="s">
        <v>3340</v>
      </c>
      <c r="B10487" s="102" t="s">
        <v>707</v>
      </c>
      <c r="C10487" s="102" t="s">
        <v>708</v>
      </c>
      <c r="D10487" s="102" t="s">
        <v>3341</v>
      </c>
      <c r="E10487" s="102" t="s">
        <v>472</v>
      </c>
      <c r="F10487" s="102" t="s">
        <v>472</v>
      </c>
    </row>
    <row r="10488" hidden="1">
      <c r="A10488" s="102" t="s">
        <v>3340</v>
      </c>
      <c r="B10488" s="102" t="s">
        <v>687</v>
      </c>
      <c r="C10488" s="102" t="s">
        <v>688</v>
      </c>
      <c r="D10488" s="102" t="s">
        <v>3341</v>
      </c>
      <c r="E10488" s="102" t="s">
        <v>472</v>
      </c>
      <c r="F10488" s="102" t="s">
        <v>472</v>
      </c>
    </row>
    <row r="10489" hidden="1">
      <c r="A10489" s="102" t="s">
        <v>3340</v>
      </c>
      <c r="B10489" s="102" t="s">
        <v>561</v>
      </c>
      <c r="C10489" s="102" t="s">
        <v>562</v>
      </c>
      <c r="D10489" s="102" t="s">
        <v>3341</v>
      </c>
      <c r="E10489" s="102" t="s">
        <v>472</v>
      </c>
      <c r="F10489" s="102" t="s">
        <v>472</v>
      </c>
    </row>
    <row r="10490" hidden="1">
      <c r="A10490" s="102" t="s">
        <v>3340</v>
      </c>
      <c r="B10490" s="102" t="s">
        <v>514</v>
      </c>
      <c r="C10490" s="102" t="s">
        <v>515</v>
      </c>
      <c r="D10490" s="102" t="s">
        <v>3341</v>
      </c>
      <c r="E10490" s="102" t="s">
        <v>472</v>
      </c>
      <c r="F10490" s="102" t="s">
        <v>472</v>
      </c>
    </row>
    <row r="10491" hidden="1">
      <c r="A10491" s="102" t="s">
        <v>3340</v>
      </c>
      <c r="B10491" s="102" t="s">
        <v>504</v>
      </c>
      <c r="C10491" s="102" t="s">
        <v>505</v>
      </c>
      <c r="D10491" s="102" t="s">
        <v>3341</v>
      </c>
      <c r="E10491" s="102" t="s">
        <v>472</v>
      </c>
      <c r="F10491" s="102" t="s">
        <v>472</v>
      </c>
    </row>
    <row r="10492" hidden="1">
      <c r="A10492" s="102" t="s">
        <v>3340</v>
      </c>
      <c r="B10492" s="102" t="s">
        <v>496</v>
      </c>
      <c r="C10492" s="102" t="s">
        <v>497</v>
      </c>
      <c r="D10492" s="102" t="s">
        <v>3341</v>
      </c>
      <c r="E10492" s="102" t="s">
        <v>472</v>
      </c>
      <c r="F10492" s="102" t="s">
        <v>472</v>
      </c>
    </row>
    <row r="10493" hidden="1">
      <c r="A10493" s="102" t="s">
        <v>3340</v>
      </c>
      <c r="B10493" s="102" t="s">
        <v>490</v>
      </c>
      <c r="C10493" s="102" t="s">
        <v>491</v>
      </c>
      <c r="D10493" s="102" t="s">
        <v>3341</v>
      </c>
      <c r="E10493" s="102" t="s">
        <v>472</v>
      </c>
      <c r="F10493" s="102" t="s">
        <v>472</v>
      </c>
    </row>
    <row r="10494" hidden="1">
      <c r="A10494" s="102" t="s">
        <v>3440</v>
      </c>
      <c r="B10494" s="102" t="s">
        <v>974</v>
      </c>
      <c r="C10494" s="102" t="s">
        <v>975</v>
      </c>
      <c r="D10494" s="102" t="s">
        <v>3343</v>
      </c>
      <c r="E10494" s="102" t="s">
        <v>114</v>
      </c>
      <c r="F10494" s="102" t="s">
        <v>114</v>
      </c>
    </row>
    <row r="10495" hidden="1">
      <c r="A10495" s="102" t="s">
        <v>3440</v>
      </c>
      <c r="B10495" s="102" t="s">
        <v>961</v>
      </c>
      <c r="C10495" s="102" t="s">
        <v>962</v>
      </c>
      <c r="D10495" s="102" t="s">
        <v>3343</v>
      </c>
      <c r="E10495" s="102" t="s">
        <v>114</v>
      </c>
      <c r="F10495" s="102" t="s">
        <v>114</v>
      </c>
    </row>
    <row r="10496" hidden="1">
      <c r="A10496" s="102" t="s">
        <v>3440</v>
      </c>
      <c r="B10496" s="102" t="s">
        <v>952</v>
      </c>
      <c r="C10496" s="102" t="s">
        <v>953</v>
      </c>
      <c r="D10496" s="102" t="s">
        <v>3343</v>
      </c>
      <c r="E10496" s="102" t="s">
        <v>114</v>
      </c>
      <c r="F10496" s="102" t="s">
        <v>114</v>
      </c>
    </row>
    <row r="10497" hidden="1">
      <c r="A10497" s="102" t="s">
        <v>3440</v>
      </c>
      <c r="B10497" s="102" t="s">
        <v>74</v>
      </c>
      <c r="C10497" s="102" t="s">
        <v>75</v>
      </c>
      <c r="D10497" s="102" t="s">
        <v>3343</v>
      </c>
      <c r="E10497" s="102" t="s">
        <v>27</v>
      </c>
      <c r="F10497" s="102" t="s">
        <v>114</v>
      </c>
    </row>
    <row r="10498" hidden="1">
      <c r="A10498" s="102" t="s">
        <v>3450</v>
      </c>
      <c r="B10498" s="102" t="s">
        <v>1151</v>
      </c>
      <c r="C10498" s="102" t="s">
        <v>1152</v>
      </c>
      <c r="D10498" s="102" t="s">
        <v>3343</v>
      </c>
      <c r="E10498" s="102" t="s">
        <v>50</v>
      </c>
      <c r="F10498" s="102" t="s">
        <v>50</v>
      </c>
    </row>
    <row r="10499" hidden="1">
      <c r="A10499" s="102" t="s">
        <v>3450</v>
      </c>
      <c r="B10499" s="102" t="s">
        <v>909</v>
      </c>
      <c r="C10499" s="102" t="s">
        <v>910</v>
      </c>
      <c r="D10499" s="102" t="s">
        <v>3343</v>
      </c>
      <c r="E10499" s="102" t="s">
        <v>86</v>
      </c>
      <c r="F10499" s="102" t="s">
        <v>50</v>
      </c>
    </row>
    <row r="10500" hidden="1">
      <c r="A10500" s="102" t="s">
        <v>3450</v>
      </c>
      <c r="B10500" s="102" t="s">
        <v>902</v>
      </c>
      <c r="C10500" s="102" t="s">
        <v>903</v>
      </c>
      <c r="D10500" s="102" t="s">
        <v>3343</v>
      </c>
      <c r="E10500" s="102" t="s">
        <v>50</v>
      </c>
      <c r="F10500" s="102" t="s">
        <v>50</v>
      </c>
    </row>
    <row r="10501" hidden="1">
      <c r="A10501" s="102" t="s">
        <v>3450</v>
      </c>
      <c r="B10501" s="102" t="s">
        <v>783</v>
      </c>
      <c r="C10501" s="102" t="s">
        <v>784</v>
      </c>
      <c r="D10501" s="102" t="s">
        <v>3343</v>
      </c>
      <c r="E10501" s="102" t="s">
        <v>50</v>
      </c>
      <c r="F10501" s="102" t="s">
        <v>50</v>
      </c>
    </row>
    <row r="10502" hidden="1">
      <c r="A10502" s="102" t="s">
        <v>3450</v>
      </c>
      <c r="B10502" s="102" t="s">
        <v>665</v>
      </c>
      <c r="C10502" s="102" t="s">
        <v>666</v>
      </c>
      <c r="D10502" s="102" t="s">
        <v>3343</v>
      </c>
      <c r="E10502" s="102" t="s">
        <v>50</v>
      </c>
      <c r="F10502" s="102" t="s">
        <v>50</v>
      </c>
    </row>
    <row r="10503" hidden="1">
      <c r="A10503" s="102" t="s">
        <v>3450</v>
      </c>
      <c r="B10503" s="102" t="s">
        <v>174</v>
      </c>
      <c r="C10503" s="102" t="s">
        <v>175</v>
      </c>
      <c r="D10503" s="102" t="s">
        <v>3343</v>
      </c>
      <c r="E10503" s="102" t="s">
        <v>50</v>
      </c>
      <c r="F10503" s="102" t="s">
        <v>50</v>
      </c>
    </row>
    <row r="10504" hidden="1">
      <c r="A10504" s="102" t="s">
        <v>3389</v>
      </c>
      <c r="B10504" s="102" t="s">
        <v>1129</v>
      </c>
      <c r="C10504" s="102" t="s">
        <v>1130</v>
      </c>
      <c r="D10504" s="102" t="s">
        <v>3343</v>
      </c>
      <c r="E10504" s="102" t="s">
        <v>232</v>
      </c>
      <c r="F10504" s="102" t="s">
        <v>232</v>
      </c>
    </row>
    <row r="10505" hidden="1">
      <c r="A10505" s="102" t="s">
        <v>3389</v>
      </c>
      <c r="B10505" s="102" t="s">
        <v>1111</v>
      </c>
      <c r="C10505" s="102" t="s">
        <v>1112</v>
      </c>
      <c r="D10505" s="102" t="s">
        <v>3343</v>
      </c>
      <c r="E10505" s="102" t="s">
        <v>232</v>
      </c>
      <c r="F10505" s="102" t="s">
        <v>232</v>
      </c>
    </row>
    <row r="10506" hidden="1">
      <c r="A10506" s="102" t="s">
        <v>3389</v>
      </c>
      <c r="B10506" s="102" t="s">
        <v>1056</v>
      </c>
      <c r="C10506" s="102" t="s">
        <v>1057</v>
      </c>
      <c r="D10506" s="102" t="s">
        <v>3343</v>
      </c>
      <c r="E10506" s="102" t="s">
        <v>232</v>
      </c>
      <c r="F10506" s="102" t="s">
        <v>232</v>
      </c>
    </row>
    <row r="10507" hidden="1">
      <c r="A10507" s="102" t="s">
        <v>3389</v>
      </c>
      <c r="B10507" s="102" t="s">
        <v>1037</v>
      </c>
      <c r="C10507" s="102" t="s">
        <v>1038</v>
      </c>
      <c r="D10507" s="102" t="s">
        <v>3343</v>
      </c>
      <c r="E10507" s="102" t="s">
        <v>232</v>
      </c>
      <c r="F10507" s="102" t="s">
        <v>232</v>
      </c>
    </row>
    <row r="10508" hidden="1">
      <c r="A10508" s="102" t="s">
        <v>3389</v>
      </c>
      <c r="B10508" s="102" t="s">
        <v>913</v>
      </c>
      <c r="C10508" s="102" t="s">
        <v>914</v>
      </c>
      <c r="D10508" s="102" t="s">
        <v>3343</v>
      </c>
      <c r="E10508" s="102" t="s">
        <v>232</v>
      </c>
      <c r="F10508" s="102" t="s">
        <v>232</v>
      </c>
    </row>
    <row r="10509" hidden="1">
      <c r="A10509" s="102" t="s">
        <v>3389</v>
      </c>
      <c r="B10509" s="102" t="s">
        <v>315</v>
      </c>
      <c r="C10509" s="102" t="s">
        <v>316</v>
      </c>
      <c r="D10509" s="102" t="s">
        <v>3343</v>
      </c>
      <c r="E10509" s="102" t="s">
        <v>232</v>
      </c>
      <c r="F10509" s="102" t="s">
        <v>232</v>
      </c>
    </row>
    <row r="10510" hidden="1">
      <c r="A10510" s="102" t="s">
        <v>3342</v>
      </c>
      <c r="B10510" s="102" t="s">
        <v>1117</v>
      </c>
      <c r="C10510" s="102" t="s">
        <v>1118</v>
      </c>
      <c r="D10510" s="102" t="s">
        <v>3343</v>
      </c>
      <c r="E10510" s="102" t="s">
        <v>472</v>
      </c>
      <c r="F10510" s="102" t="s">
        <v>472</v>
      </c>
    </row>
    <row r="10511" hidden="1">
      <c r="A10511" s="102" t="s">
        <v>3342</v>
      </c>
      <c r="B10511" s="102" t="s">
        <v>1100</v>
      </c>
      <c r="C10511" s="102" t="s">
        <v>1101</v>
      </c>
      <c r="D10511" s="102" t="s">
        <v>3343</v>
      </c>
      <c r="E10511" s="102" t="s">
        <v>472</v>
      </c>
      <c r="F10511" s="102" t="s">
        <v>472</v>
      </c>
    </row>
    <row r="10512" hidden="1">
      <c r="A10512" s="102" t="s">
        <v>3342</v>
      </c>
      <c r="B10512" s="102" t="s">
        <v>1058</v>
      </c>
      <c r="C10512" s="102" t="s">
        <v>1059</v>
      </c>
      <c r="D10512" s="102" t="s">
        <v>3343</v>
      </c>
      <c r="E10512" s="102" t="s">
        <v>472</v>
      </c>
      <c r="F10512" s="102" t="s">
        <v>472</v>
      </c>
    </row>
    <row r="10513" hidden="1">
      <c r="A10513" s="102" t="s">
        <v>3342</v>
      </c>
      <c r="B10513" s="102" t="s">
        <v>1022</v>
      </c>
      <c r="C10513" s="102" t="s">
        <v>1023</v>
      </c>
      <c r="D10513" s="102" t="s">
        <v>3343</v>
      </c>
      <c r="E10513" s="102" t="s">
        <v>472</v>
      </c>
      <c r="F10513" s="102" t="s">
        <v>472</v>
      </c>
    </row>
    <row r="10514" hidden="1">
      <c r="A10514" s="102" t="s">
        <v>3342</v>
      </c>
      <c r="B10514" s="102" t="s">
        <v>707</v>
      </c>
      <c r="C10514" s="102" t="s">
        <v>708</v>
      </c>
      <c r="D10514" s="102" t="s">
        <v>3343</v>
      </c>
      <c r="E10514" s="102" t="s">
        <v>472</v>
      </c>
      <c r="F10514" s="102" t="s">
        <v>472</v>
      </c>
    </row>
    <row r="10515" hidden="1">
      <c r="A10515" s="102" t="s">
        <v>3342</v>
      </c>
      <c r="B10515" s="102" t="s">
        <v>561</v>
      </c>
      <c r="C10515" s="102" t="s">
        <v>562</v>
      </c>
      <c r="D10515" s="102" t="s">
        <v>3343</v>
      </c>
      <c r="E10515" s="102" t="s">
        <v>472</v>
      </c>
      <c r="F10515" s="102" t="s">
        <v>472</v>
      </c>
    </row>
    <row r="10516" hidden="1">
      <c r="A10516" s="102" t="s">
        <v>3342</v>
      </c>
      <c r="B10516" s="102" t="s">
        <v>514</v>
      </c>
      <c r="C10516" s="102" t="s">
        <v>515</v>
      </c>
      <c r="D10516" s="102" t="s">
        <v>3343</v>
      </c>
      <c r="E10516" s="102" t="s">
        <v>472</v>
      </c>
      <c r="F10516" s="102" t="s">
        <v>472</v>
      </c>
    </row>
    <row r="10517" hidden="1">
      <c r="A10517" s="102" t="s">
        <v>3342</v>
      </c>
      <c r="B10517" s="102" t="s">
        <v>508</v>
      </c>
      <c r="C10517" s="102" t="s">
        <v>509</v>
      </c>
      <c r="D10517" s="102" t="s">
        <v>3343</v>
      </c>
      <c r="E10517" s="102" t="s">
        <v>472</v>
      </c>
      <c r="F10517" s="102" t="s">
        <v>472</v>
      </c>
    </row>
    <row r="10518" hidden="1">
      <c r="A10518" s="102" t="s">
        <v>3342</v>
      </c>
      <c r="B10518" s="102" t="s">
        <v>496</v>
      </c>
      <c r="C10518" s="102" t="s">
        <v>497</v>
      </c>
      <c r="D10518" s="102" t="s">
        <v>3343</v>
      </c>
      <c r="E10518" s="102" t="s">
        <v>472</v>
      </c>
      <c r="F10518" s="102" t="s">
        <v>472</v>
      </c>
    </row>
    <row r="10519" hidden="1">
      <c r="A10519" s="102" t="s">
        <v>3342</v>
      </c>
      <c r="B10519" s="102" t="s">
        <v>490</v>
      </c>
      <c r="C10519" s="102" t="s">
        <v>491</v>
      </c>
      <c r="D10519" s="102" t="s">
        <v>3343</v>
      </c>
      <c r="E10519" s="102" t="s">
        <v>472</v>
      </c>
      <c r="F10519" s="102" t="s">
        <v>472</v>
      </c>
    </row>
    <row r="10520" hidden="1">
      <c r="A10520" s="102" t="s">
        <v>3369</v>
      </c>
      <c r="B10520" s="102" t="s">
        <v>1068</v>
      </c>
      <c r="C10520" s="102" t="s">
        <v>1069</v>
      </c>
      <c r="D10520" s="102" t="s">
        <v>3358</v>
      </c>
      <c r="E10520" s="102" t="s">
        <v>141</v>
      </c>
      <c r="F10520" s="102" t="s">
        <v>141</v>
      </c>
    </row>
    <row r="10521" hidden="1">
      <c r="A10521" s="102" t="s">
        <v>3369</v>
      </c>
      <c r="B10521" s="102" t="s">
        <v>1039</v>
      </c>
      <c r="C10521" s="102" t="s">
        <v>1040</v>
      </c>
      <c r="D10521" s="102" t="s">
        <v>3358</v>
      </c>
      <c r="E10521" s="102" t="s">
        <v>141</v>
      </c>
      <c r="F10521" s="102" t="s">
        <v>141</v>
      </c>
    </row>
    <row r="10522" hidden="1">
      <c r="A10522" s="102" t="s">
        <v>3369</v>
      </c>
      <c r="B10522" s="102" t="s">
        <v>768</v>
      </c>
      <c r="C10522" s="102" t="s">
        <v>769</v>
      </c>
      <c r="D10522" s="102" t="s">
        <v>3358</v>
      </c>
      <c r="E10522" s="102" t="s">
        <v>141</v>
      </c>
      <c r="F10522" s="102" t="s">
        <v>141</v>
      </c>
    </row>
    <row r="10523" hidden="1">
      <c r="A10523" s="102" t="s">
        <v>3369</v>
      </c>
      <c r="B10523" s="102" t="s">
        <v>719</v>
      </c>
      <c r="C10523" s="102" t="s">
        <v>720</v>
      </c>
      <c r="D10523" s="102" t="s">
        <v>3358</v>
      </c>
      <c r="E10523" s="102" t="s">
        <v>141</v>
      </c>
      <c r="F10523" s="102" t="s">
        <v>141</v>
      </c>
    </row>
    <row r="10524" hidden="1">
      <c r="A10524" s="102" t="s">
        <v>3369</v>
      </c>
      <c r="B10524" s="102" t="s">
        <v>160</v>
      </c>
      <c r="C10524" s="102" t="s">
        <v>161</v>
      </c>
      <c r="D10524" s="102" t="s">
        <v>3358</v>
      </c>
      <c r="E10524" s="102" t="s">
        <v>141</v>
      </c>
      <c r="F10524" s="102" t="s">
        <v>141</v>
      </c>
    </row>
    <row r="10525" hidden="1">
      <c r="A10525" s="102" t="s">
        <v>3369</v>
      </c>
      <c r="B10525" s="102" t="s">
        <v>147</v>
      </c>
      <c r="C10525" s="102" t="s">
        <v>148</v>
      </c>
      <c r="D10525" s="102" t="s">
        <v>3358</v>
      </c>
      <c r="E10525" s="102" t="s">
        <v>141</v>
      </c>
      <c r="F10525" s="102" t="s">
        <v>141</v>
      </c>
    </row>
    <row r="10526" hidden="1">
      <c r="A10526" s="102" t="s">
        <v>3465</v>
      </c>
      <c r="B10526" s="102" t="s">
        <v>987</v>
      </c>
      <c r="C10526" s="102" t="s">
        <v>988</v>
      </c>
      <c r="D10526" s="102" t="s">
        <v>3358</v>
      </c>
      <c r="E10526" s="102" t="s">
        <v>27</v>
      </c>
      <c r="F10526" s="102" t="s">
        <v>27</v>
      </c>
    </row>
    <row r="10527" hidden="1">
      <c r="A10527" s="102" t="s">
        <v>3465</v>
      </c>
      <c r="B10527" s="102" t="s">
        <v>79</v>
      </c>
      <c r="C10527" s="102" t="s">
        <v>80</v>
      </c>
      <c r="D10527" s="102" t="s">
        <v>3358</v>
      </c>
      <c r="E10527" s="102" t="s">
        <v>27</v>
      </c>
      <c r="F10527" s="102" t="s">
        <v>27</v>
      </c>
    </row>
    <row r="10528" hidden="1">
      <c r="A10528" s="102" t="s">
        <v>3465</v>
      </c>
      <c r="B10528" s="102" t="s">
        <v>74</v>
      </c>
      <c r="C10528" s="102" t="s">
        <v>75</v>
      </c>
      <c r="D10528" s="102" t="s">
        <v>3358</v>
      </c>
      <c r="E10528" s="102" t="s">
        <v>27</v>
      </c>
      <c r="F10528" s="102" t="s">
        <v>27</v>
      </c>
    </row>
    <row r="10529" hidden="1">
      <c r="A10529" s="102" t="s">
        <v>3465</v>
      </c>
      <c r="B10529" s="102" t="s">
        <v>53</v>
      </c>
      <c r="C10529" s="102" t="s">
        <v>54</v>
      </c>
      <c r="D10529" s="102" t="s">
        <v>3358</v>
      </c>
      <c r="E10529" s="102" t="s">
        <v>27</v>
      </c>
      <c r="F10529" s="102" t="s">
        <v>27</v>
      </c>
    </row>
    <row r="10530" hidden="1">
      <c r="A10530" s="102" t="s">
        <v>3465</v>
      </c>
      <c r="B10530" s="102" t="s">
        <v>43</v>
      </c>
      <c r="C10530" s="102" t="s">
        <v>44</v>
      </c>
      <c r="D10530" s="102" t="s">
        <v>3358</v>
      </c>
      <c r="E10530" s="102" t="s">
        <v>27</v>
      </c>
      <c r="F10530" s="102" t="s">
        <v>27</v>
      </c>
    </row>
    <row r="10531" hidden="1">
      <c r="A10531" s="102" t="s">
        <v>3465</v>
      </c>
      <c r="B10531" s="102" t="s">
        <v>23</v>
      </c>
      <c r="C10531" s="102" t="s">
        <v>25</v>
      </c>
      <c r="D10531" s="102" t="s">
        <v>3358</v>
      </c>
      <c r="E10531" s="102" t="s">
        <v>27</v>
      </c>
      <c r="F10531" s="102" t="s">
        <v>27</v>
      </c>
    </row>
    <row r="10532" hidden="1">
      <c r="A10532" s="102" t="s">
        <v>3357</v>
      </c>
      <c r="B10532" s="102" t="s">
        <v>1168</v>
      </c>
      <c r="C10532" s="102" t="s">
        <v>1169</v>
      </c>
      <c r="D10532" s="102" t="s">
        <v>3358</v>
      </c>
      <c r="E10532" s="102" t="s">
        <v>293</v>
      </c>
      <c r="F10532" s="102" t="s">
        <v>293</v>
      </c>
    </row>
    <row r="10533" hidden="1">
      <c r="A10533" s="102" t="s">
        <v>3357</v>
      </c>
      <c r="B10533" s="102" t="s">
        <v>1137</v>
      </c>
      <c r="C10533" s="102" t="s">
        <v>1138</v>
      </c>
      <c r="D10533" s="102" t="s">
        <v>3358</v>
      </c>
      <c r="E10533" s="102" t="s">
        <v>293</v>
      </c>
      <c r="F10533" s="102" t="s">
        <v>293</v>
      </c>
    </row>
    <row r="10534" hidden="1">
      <c r="A10534" s="102" t="s">
        <v>3357</v>
      </c>
      <c r="B10534" s="102" t="s">
        <v>1134</v>
      </c>
      <c r="C10534" s="102" t="s">
        <v>1135</v>
      </c>
      <c r="D10534" s="102" t="s">
        <v>3358</v>
      </c>
      <c r="E10534" s="102" t="s">
        <v>293</v>
      </c>
      <c r="F10534" s="102" t="s">
        <v>293</v>
      </c>
    </row>
    <row r="10535" hidden="1">
      <c r="A10535" s="102" t="s">
        <v>3357</v>
      </c>
      <c r="B10535" s="102" t="s">
        <v>1132</v>
      </c>
      <c r="C10535" s="102" t="s">
        <v>1133</v>
      </c>
      <c r="D10535" s="102" t="s">
        <v>3358</v>
      </c>
      <c r="E10535" s="102" t="s">
        <v>293</v>
      </c>
      <c r="F10535" s="102" t="s">
        <v>293</v>
      </c>
    </row>
    <row r="10536" hidden="1">
      <c r="A10536" s="102" t="s">
        <v>3357</v>
      </c>
      <c r="B10536" s="102" t="s">
        <v>1089</v>
      </c>
      <c r="C10536" s="102" t="s">
        <v>1090</v>
      </c>
      <c r="D10536" s="102" t="s">
        <v>3358</v>
      </c>
      <c r="E10536" s="102" t="s">
        <v>293</v>
      </c>
      <c r="F10536" s="102" t="s">
        <v>293</v>
      </c>
    </row>
    <row r="10537" hidden="1">
      <c r="A10537" s="102" t="s">
        <v>3357</v>
      </c>
      <c r="B10537" s="102" t="s">
        <v>1079</v>
      </c>
      <c r="C10537" s="102" t="s">
        <v>1080</v>
      </c>
      <c r="D10537" s="102" t="s">
        <v>3358</v>
      </c>
      <c r="E10537" s="102" t="s">
        <v>293</v>
      </c>
      <c r="F10537" s="102" t="s">
        <v>293</v>
      </c>
    </row>
    <row r="10538" hidden="1">
      <c r="A10538" s="102" t="s">
        <v>3357</v>
      </c>
      <c r="B10538" s="102" t="s">
        <v>1065</v>
      </c>
      <c r="C10538" s="102" t="s">
        <v>1066</v>
      </c>
      <c r="D10538" s="102" t="s">
        <v>3358</v>
      </c>
      <c r="E10538" s="102" t="s">
        <v>293</v>
      </c>
      <c r="F10538" s="102" t="s">
        <v>293</v>
      </c>
    </row>
    <row r="10539" hidden="1">
      <c r="A10539" s="102" t="s">
        <v>3357</v>
      </c>
      <c r="B10539" s="102" t="s">
        <v>1034</v>
      </c>
      <c r="C10539" s="102" t="s">
        <v>1035</v>
      </c>
      <c r="D10539" s="102" t="s">
        <v>3358</v>
      </c>
      <c r="E10539" s="102" t="s">
        <v>293</v>
      </c>
      <c r="F10539" s="102" t="s">
        <v>293</v>
      </c>
    </row>
    <row r="10540" hidden="1">
      <c r="A10540" s="102" t="s">
        <v>3357</v>
      </c>
      <c r="B10540" s="102" t="s">
        <v>1031</v>
      </c>
      <c r="C10540" s="102" t="s">
        <v>1032</v>
      </c>
      <c r="D10540" s="102" t="s">
        <v>3358</v>
      </c>
      <c r="E10540" s="102" t="s">
        <v>293</v>
      </c>
      <c r="F10540" s="102" t="s">
        <v>293</v>
      </c>
    </row>
    <row r="10541" hidden="1">
      <c r="A10541" s="102" t="s">
        <v>3357</v>
      </c>
      <c r="B10541" s="102" t="s">
        <v>955</v>
      </c>
      <c r="C10541" s="102" t="s">
        <v>956</v>
      </c>
      <c r="D10541" s="102" t="s">
        <v>3358</v>
      </c>
      <c r="E10541" s="102" t="s">
        <v>293</v>
      </c>
      <c r="F10541" s="102" t="s">
        <v>293</v>
      </c>
    </row>
    <row r="10542" hidden="1">
      <c r="A10542" s="102" t="s">
        <v>3412</v>
      </c>
      <c r="B10542" s="102" t="s">
        <v>1120</v>
      </c>
      <c r="C10542" s="102" t="s">
        <v>1121</v>
      </c>
      <c r="D10542" s="102" t="s">
        <v>3329</v>
      </c>
      <c r="E10542" s="102" t="s">
        <v>306</v>
      </c>
      <c r="F10542" s="102" t="s">
        <v>306</v>
      </c>
    </row>
    <row r="10543" hidden="1">
      <c r="A10543" s="102" t="s">
        <v>3412</v>
      </c>
      <c r="B10543" s="102" t="s">
        <v>849</v>
      </c>
      <c r="C10543" s="102" t="s">
        <v>850</v>
      </c>
      <c r="D10543" s="102" t="s">
        <v>3329</v>
      </c>
      <c r="E10543" s="102" t="s">
        <v>306</v>
      </c>
      <c r="F10543" s="102" t="s">
        <v>306</v>
      </c>
    </row>
    <row r="10544" hidden="1">
      <c r="A10544" s="102" t="s">
        <v>3412</v>
      </c>
      <c r="B10544" s="102" t="s">
        <v>730</v>
      </c>
      <c r="C10544" s="102" t="s">
        <v>731</v>
      </c>
      <c r="D10544" s="102" t="s">
        <v>3329</v>
      </c>
      <c r="E10544" s="102" t="s">
        <v>306</v>
      </c>
      <c r="F10544" s="102" t="s">
        <v>306</v>
      </c>
    </row>
    <row r="10545" hidden="1">
      <c r="A10545" s="102" t="s">
        <v>3412</v>
      </c>
      <c r="B10545" s="102" t="s">
        <v>681</v>
      </c>
      <c r="C10545" s="102" t="s">
        <v>682</v>
      </c>
      <c r="D10545" s="102" t="s">
        <v>3329</v>
      </c>
      <c r="E10545" s="102" t="s">
        <v>306</v>
      </c>
      <c r="F10545" s="102" t="s">
        <v>306</v>
      </c>
    </row>
    <row r="10546" hidden="1">
      <c r="A10546" s="102" t="s">
        <v>3412</v>
      </c>
      <c r="B10546" s="102" t="s">
        <v>418</v>
      </c>
      <c r="C10546" s="102" t="s">
        <v>419</v>
      </c>
      <c r="D10546" s="102" t="s">
        <v>3329</v>
      </c>
      <c r="E10546" s="102" t="s">
        <v>306</v>
      </c>
      <c r="F10546" s="102" t="s">
        <v>306</v>
      </c>
    </row>
    <row r="10547" hidden="1">
      <c r="A10547" s="102" t="s">
        <v>3412</v>
      </c>
      <c r="B10547" s="102" t="s">
        <v>415</v>
      </c>
      <c r="C10547" s="102" t="s">
        <v>416</v>
      </c>
      <c r="D10547" s="102" t="s">
        <v>3329</v>
      </c>
      <c r="E10547" s="102" t="s">
        <v>306</v>
      </c>
      <c r="F10547" s="102" t="s">
        <v>306</v>
      </c>
    </row>
    <row r="10548" hidden="1">
      <c r="A10548" s="102" t="s">
        <v>3412</v>
      </c>
      <c r="B10548" s="102" t="s">
        <v>264</v>
      </c>
      <c r="C10548" s="102" t="s">
        <v>265</v>
      </c>
      <c r="D10548" s="102" t="s">
        <v>3329</v>
      </c>
      <c r="E10548" s="102" t="s">
        <v>232</v>
      </c>
      <c r="F10548" s="102" t="s">
        <v>306</v>
      </c>
    </row>
    <row r="10549" hidden="1">
      <c r="A10549" s="102" t="s">
        <v>3328</v>
      </c>
      <c r="B10549" s="102" t="s">
        <v>1109</v>
      </c>
      <c r="C10549" s="102" t="s">
        <v>1110</v>
      </c>
      <c r="D10549" s="102" t="s">
        <v>3329</v>
      </c>
      <c r="E10549" s="102" t="s">
        <v>453</v>
      </c>
      <c r="F10549" s="102" t="s">
        <v>453</v>
      </c>
    </row>
    <row r="10550" hidden="1">
      <c r="A10550" s="102" t="s">
        <v>3328</v>
      </c>
      <c r="B10550" s="102" t="s">
        <v>1106</v>
      </c>
      <c r="C10550" s="102" t="s">
        <v>1107</v>
      </c>
      <c r="D10550" s="102" t="s">
        <v>3329</v>
      </c>
      <c r="E10550" s="102" t="s">
        <v>453</v>
      </c>
      <c r="F10550" s="102" t="s">
        <v>453</v>
      </c>
    </row>
    <row r="10551" hidden="1">
      <c r="A10551" s="102" t="s">
        <v>3328</v>
      </c>
      <c r="B10551" s="102" t="s">
        <v>1104</v>
      </c>
      <c r="C10551" s="102" t="s">
        <v>1105</v>
      </c>
      <c r="D10551" s="102" t="s">
        <v>3329</v>
      </c>
      <c r="E10551" s="102" t="s">
        <v>453</v>
      </c>
      <c r="F10551" s="102" t="s">
        <v>453</v>
      </c>
    </row>
    <row r="10552" hidden="1">
      <c r="A10552" s="102" t="s">
        <v>3328</v>
      </c>
      <c r="B10552" s="102" t="s">
        <v>1073</v>
      </c>
      <c r="C10552" s="102" t="s">
        <v>1074</v>
      </c>
      <c r="D10552" s="102" t="s">
        <v>3329</v>
      </c>
      <c r="E10552" s="102" t="s">
        <v>453</v>
      </c>
      <c r="F10552" s="102" t="s">
        <v>453</v>
      </c>
    </row>
    <row r="10553" hidden="1">
      <c r="A10553" s="102" t="s">
        <v>3328</v>
      </c>
      <c r="B10553" s="102" t="s">
        <v>997</v>
      </c>
      <c r="C10553" s="102" t="s">
        <v>998</v>
      </c>
      <c r="D10553" s="102" t="s">
        <v>3329</v>
      </c>
      <c r="E10553" s="102" t="s">
        <v>453</v>
      </c>
      <c r="F10553" s="102" t="s">
        <v>453</v>
      </c>
    </row>
    <row r="10554" hidden="1">
      <c r="A10554" s="102" t="s">
        <v>3328</v>
      </c>
      <c r="B10554" s="102" t="s">
        <v>932</v>
      </c>
      <c r="C10554" s="102" t="s">
        <v>933</v>
      </c>
      <c r="D10554" s="102" t="s">
        <v>3329</v>
      </c>
      <c r="E10554" s="102" t="s">
        <v>453</v>
      </c>
      <c r="F10554" s="102" t="s">
        <v>453</v>
      </c>
    </row>
    <row r="10555" hidden="1">
      <c r="A10555" s="102" t="s">
        <v>3328</v>
      </c>
      <c r="B10555" s="102" t="s">
        <v>810</v>
      </c>
      <c r="C10555" s="102" t="s">
        <v>811</v>
      </c>
      <c r="D10555" s="102" t="s">
        <v>3329</v>
      </c>
      <c r="E10555" s="102" t="s">
        <v>453</v>
      </c>
      <c r="F10555" s="102" t="s">
        <v>453</v>
      </c>
    </row>
    <row r="10556" hidden="1">
      <c r="A10556" s="102" t="s">
        <v>3328</v>
      </c>
      <c r="B10556" s="102" t="s">
        <v>544</v>
      </c>
      <c r="C10556" s="102" t="s">
        <v>545</v>
      </c>
      <c r="D10556" s="102" t="s">
        <v>3329</v>
      </c>
      <c r="E10556" s="102" t="s">
        <v>453</v>
      </c>
      <c r="F10556" s="102" t="s">
        <v>453</v>
      </c>
    </row>
    <row r="10557" hidden="1">
      <c r="A10557" s="102" t="s">
        <v>3328</v>
      </c>
      <c r="B10557" s="102" t="s">
        <v>541</v>
      </c>
      <c r="C10557" s="102" t="s">
        <v>542</v>
      </c>
      <c r="D10557" s="102" t="s">
        <v>3329</v>
      </c>
      <c r="E10557" s="102" t="s">
        <v>453</v>
      </c>
      <c r="F10557" s="102" t="s">
        <v>453</v>
      </c>
    </row>
    <row r="10558" hidden="1">
      <c r="A10558" s="102" t="s">
        <v>3328</v>
      </c>
      <c r="B10558" s="102" t="s">
        <v>458</v>
      </c>
      <c r="C10558" s="102" t="s">
        <v>459</v>
      </c>
      <c r="D10558" s="102" t="s">
        <v>3329</v>
      </c>
      <c r="E10558" s="102" t="s">
        <v>453</v>
      </c>
      <c r="F10558" s="102" t="s">
        <v>453</v>
      </c>
    </row>
    <row r="10559" hidden="1">
      <c r="A10559" s="102" t="s">
        <v>3328</v>
      </c>
      <c r="B10559" s="102" t="s">
        <v>451</v>
      </c>
      <c r="C10559" s="102" t="s">
        <v>452</v>
      </c>
      <c r="D10559" s="102" t="s">
        <v>3329</v>
      </c>
      <c r="E10559" s="102" t="s">
        <v>453</v>
      </c>
      <c r="F10559" s="102" t="s">
        <v>453</v>
      </c>
    </row>
    <row r="10560" hidden="1">
      <c r="A10560" s="102" t="s">
        <v>3326</v>
      </c>
      <c r="B10560" s="102" t="s">
        <v>1109</v>
      </c>
      <c r="C10560" s="102" t="s">
        <v>1110</v>
      </c>
      <c r="D10560" s="102" t="s">
        <v>3327</v>
      </c>
      <c r="E10560" s="102" t="s">
        <v>453</v>
      </c>
      <c r="F10560" s="102" t="s">
        <v>453</v>
      </c>
    </row>
    <row r="10561" hidden="1">
      <c r="A10561" s="102" t="s">
        <v>3326</v>
      </c>
      <c r="B10561" s="102" t="s">
        <v>1106</v>
      </c>
      <c r="C10561" s="102" t="s">
        <v>1107</v>
      </c>
      <c r="D10561" s="102" t="s">
        <v>3327</v>
      </c>
      <c r="E10561" s="102" t="s">
        <v>453</v>
      </c>
      <c r="F10561" s="102" t="s">
        <v>453</v>
      </c>
    </row>
    <row r="10562" hidden="1">
      <c r="A10562" s="102" t="s">
        <v>3326</v>
      </c>
      <c r="B10562" s="102" t="s">
        <v>1104</v>
      </c>
      <c r="C10562" s="102" t="s">
        <v>1105</v>
      </c>
      <c r="D10562" s="102" t="s">
        <v>3327</v>
      </c>
      <c r="E10562" s="102" t="s">
        <v>453</v>
      </c>
      <c r="F10562" s="102" t="s">
        <v>453</v>
      </c>
    </row>
    <row r="10563" hidden="1">
      <c r="A10563" s="102" t="s">
        <v>3326</v>
      </c>
      <c r="B10563" s="102" t="s">
        <v>1061</v>
      </c>
      <c r="C10563" s="102" t="s">
        <v>1062</v>
      </c>
      <c r="D10563" s="102" t="s">
        <v>3327</v>
      </c>
      <c r="E10563" s="102" t="s">
        <v>453</v>
      </c>
      <c r="F10563" s="102" t="s">
        <v>453</v>
      </c>
    </row>
    <row r="10564" hidden="1">
      <c r="A10564" s="102" t="s">
        <v>3326</v>
      </c>
      <c r="B10564" s="102" t="s">
        <v>997</v>
      </c>
      <c r="C10564" s="102" t="s">
        <v>998</v>
      </c>
      <c r="D10564" s="102" t="s">
        <v>3327</v>
      </c>
      <c r="E10564" s="102" t="s">
        <v>453</v>
      </c>
      <c r="F10564" s="102" t="s">
        <v>453</v>
      </c>
    </row>
    <row r="10565" hidden="1">
      <c r="A10565" s="102" t="s">
        <v>3326</v>
      </c>
      <c r="B10565" s="102" t="s">
        <v>932</v>
      </c>
      <c r="C10565" s="102" t="s">
        <v>933</v>
      </c>
      <c r="D10565" s="102" t="s">
        <v>3327</v>
      </c>
      <c r="E10565" s="102" t="s">
        <v>453</v>
      </c>
      <c r="F10565" s="102" t="s">
        <v>453</v>
      </c>
    </row>
    <row r="10566" hidden="1">
      <c r="A10566" s="102" t="s">
        <v>3326</v>
      </c>
      <c r="B10566" s="102" t="s">
        <v>916</v>
      </c>
      <c r="C10566" s="102" t="s">
        <v>917</v>
      </c>
      <c r="D10566" s="102" t="s">
        <v>3327</v>
      </c>
      <c r="E10566" s="102" t="s">
        <v>453</v>
      </c>
      <c r="F10566" s="102" t="s">
        <v>453</v>
      </c>
    </row>
    <row r="10567" hidden="1">
      <c r="A10567" s="102" t="s">
        <v>3326</v>
      </c>
      <c r="B10567" s="102" t="s">
        <v>873</v>
      </c>
      <c r="C10567" s="102" t="s">
        <v>874</v>
      </c>
      <c r="D10567" s="102" t="s">
        <v>3327</v>
      </c>
      <c r="E10567" s="102" t="s">
        <v>453</v>
      </c>
      <c r="F10567" s="102" t="s">
        <v>453</v>
      </c>
    </row>
    <row r="10568" hidden="1">
      <c r="A10568" s="102" t="s">
        <v>3326</v>
      </c>
      <c r="B10568" s="102" t="s">
        <v>810</v>
      </c>
      <c r="C10568" s="102" t="s">
        <v>811</v>
      </c>
      <c r="D10568" s="102" t="s">
        <v>3327</v>
      </c>
      <c r="E10568" s="102" t="s">
        <v>453</v>
      </c>
      <c r="F10568" s="102" t="s">
        <v>453</v>
      </c>
    </row>
    <row r="10569" hidden="1">
      <c r="A10569" s="102" t="s">
        <v>3326</v>
      </c>
      <c r="B10569" s="102" t="s">
        <v>541</v>
      </c>
      <c r="C10569" s="102" t="s">
        <v>542</v>
      </c>
      <c r="D10569" s="102" t="s">
        <v>3327</v>
      </c>
      <c r="E10569" s="102" t="s">
        <v>453</v>
      </c>
      <c r="F10569" s="102" t="s">
        <v>453</v>
      </c>
    </row>
    <row r="10570" hidden="1">
      <c r="A10570" s="102" t="s">
        <v>3326</v>
      </c>
      <c r="B10570" s="102" t="s">
        <v>486</v>
      </c>
      <c r="C10570" s="102" t="s">
        <v>487</v>
      </c>
      <c r="D10570" s="102" t="s">
        <v>3327</v>
      </c>
      <c r="E10570" s="102" t="s">
        <v>453</v>
      </c>
      <c r="F10570" s="102" t="s">
        <v>453</v>
      </c>
    </row>
    <row r="10571" hidden="1">
      <c r="A10571" s="102" t="s">
        <v>3326</v>
      </c>
      <c r="B10571" s="102" t="s">
        <v>464</v>
      </c>
      <c r="C10571" s="102" t="s">
        <v>465</v>
      </c>
      <c r="D10571" s="102" t="s">
        <v>3327</v>
      </c>
      <c r="E10571" s="102" t="s">
        <v>453</v>
      </c>
      <c r="F10571" s="102" t="s">
        <v>453</v>
      </c>
    </row>
    <row r="10572" hidden="1">
      <c r="A10572" s="102" t="s">
        <v>3326</v>
      </c>
      <c r="B10572" s="102" t="s">
        <v>458</v>
      </c>
      <c r="C10572" s="102" t="s">
        <v>459</v>
      </c>
      <c r="D10572" s="102" t="s">
        <v>3327</v>
      </c>
      <c r="E10572" s="102" t="s">
        <v>453</v>
      </c>
      <c r="F10572" s="102" t="s">
        <v>453</v>
      </c>
    </row>
    <row r="10573" hidden="1">
      <c r="A10573" s="102" t="s">
        <v>3326</v>
      </c>
      <c r="B10573" s="102" t="s">
        <v>451</v>
      </c>
      <c r="C10573" s="102" t="s">
        <v>452</v>
      </c>
      <c r="D10573" s="102" t="s">
        <v>3327</v>
      </c>
      <c r="E10573" s="102" t="s">
        <v>453</v>
      </c>
      <c r="F10573" s="102" t="s">
        <v>453</v>
      </c>
    </row>
    <row r="10574" hidden="1">
      <c r="A10574" s="102" t="s">
        <v>3370</v>
      </c>
      <c r="B10574" s="102" t="s">
        <v>1068</v>
      </c>
      <c r="C10574" s="102" t="s">
        <v>1069</v>
      </c>
      <c r="D10574" s="102" t="s">
        <v>3371</v>
      </c>
      <c r="E10574" s="102" t="s">
        <v>141</v>
      </c>
      <c r="F10574" s="102" t="s">
        <v>141</v>
      </c>
    </row>
    <row r="10575" hidden="1">
      <c r="A10575" s="102" t="s">
        <v>3370</v>
      </c>
      <c r="B10575" s="102" t="s">
        <v>1039</v>
      </c>
      <c r="C10575" s="102" t="s">
        <v>1040</v>
      </c>
      <c r="D10575" s="102" t="s">
        <v>3371</v>
      </c>
      <c r="E10575" s="102" t="s">
        <v>141</v>
      </c>
      <c r="F10575" s="102" t="s">
        <v>141</v>
      </c>
    </row>
    <row r="10576" hidden="1">
      <c r="A10576" s="102" t="s">
        <v>3370</v>
      </c>
      <c r="B10576" s="102" t="s">
        <v>719</v>
      </c>
      <c r="C10576" s="102" t="s">
        <v>720</v>
      </c>
      <c r="D10576" s="102" t="s">
        <v>3371</v>
      </c>
      <c r="E10576" s="102" t="s">
        <v>141</v>
      </c>
      <c r="F10576" s="102" t="s">
        <v>141</v>
      </c>
    </row>
    <row r="10577" hidden="1">
      <c r="A10577" s="102" t="s">
        <v>3370</v>
      </c>
      <c r="B10577" s="102" t="s">
        <v>147</v>
      </c>
      <c r="C10577" s="102" t="s">
        <v>148</v>
      </c>
      <c r="D10577" s="102" t="s">
        <v>3371</v>
      </c>
      <c r="E10577" s="102" t="s">
        <v>141</v>
      </c>
      <c r="F10577" s="102" t="s">
        <v>141</v>
      </c>
    </row>
    <row r="10578" hidden="1">
      <c r="A10578" s="102" t="s">
        <v>3422</v>
      </c>
      <c r="B10578" s="102" t="s">
        <v>987</v>
      </c>
      <c r="C10578" s="102" t="s">
        <v>988</v>
      </c>
      <c r="D10578" s="102" t="s">
        <v>3371</v>
      </c>
      <c r="E10578" s="102" t="s">
        <v>27</v>
      </c>
      <c r="F10578" s="102" t="s">
        <v>27</v>
      </c>
    </row>
    <row r="10579" hidden="1">
      <c r="A10579" s="102" t="s">
        <v>3422</v>
      </c>
      <c r="B10579" s="102" t="s">
        <v>946</v>
      </c>
      <c r="C10579" s="102" t="s">
        <v>947</v>
      </c>
      <c r="D10579" s="102" t="s">
        <v>3371</v>
      </c>
      <c r="E10579" s="102" t="s">
        <v>27</v>
      </c>
      <c r="F10579" s="102" t="s">
        <v>27</v>
      </c>
    </row>
    <row r="10580" hidden="1">
      <c r="A10580" s="102" t="s">
        <v>3422</v>
      </c>
      <c r="B10580" s="102" t="s">
        <v>943</v>
      </c>
      <c r="C10580" s="102" t="s">
        <v>944</v>
      </c>
      <c r="D10580" s="102" t="s">
        <v>3371</v>
      </c>
      <c r="E10580" s="102" t="s">
        <v>27</v>
      </c>
      <c r="F10580" s="102" t="s">
        <v>27</v>
      </c>
    </row>
    <row r="10581" hidden="1">
      <c r="A10581" s="102" t="s">
        <v>3422</v>
      </c>
      <c r="B10581" s="102" t="s">
        <v>79</v>
      </c>
      <c r="C10581" s="102" t="s">
        <v>80</v>
      </c>
      <c r="D10581" s="102" t="s">
        <v>3371</v>
      </c>
      <c r="E10581" s="102" t="s">
        <v>27</v>
      </c>
      <c r="F10581" s="102" t="s">
        <v>27</v>
      </c>
    </row>
    <row r="10582" hidden="1">
      <c r="A10582" s="102" t="s">
        <v>3422</v>
      </c>
      <c r="B10582" s="102" t="s">
        <v>43</v>
      </c>
      <c r="C10582" s="102" t="s">
        <v>44</v>
      </c>
      <c r="D10582" s="102" t="s">
        <v>3371</v>
      </c>
      <c r="E10582" s="102" t="s">
        <v>27</v>
      </c>
      <c r="F10582" s="102" t="s">
        <v>27</v>
      </c>
    </row>
    <row r="10583" hidden="1">
      <c r="A10583" s="102" t="s">
        <v>3422</v>
      </c>
      <c r="B10583" s="102" t="s">
        <v>23</v>
      </c>
      <c r="C10583" s="102" t="s">
        <v>25</v>
      </c>
      <c r="D10583" s="102" t="s">
        <v>3371</v>
      </c>
      <c r="E10583" s="102" t="s">
        <v>27</v>
      </c>
      <c r="F10583" s="102" t="s">
        <v>27</v>
      </c>
    </row>
    <row r="10584" hidden="1">
      <c r="A10584" s="102" t="s">
        <v>3399</v>
      </c>
      <c r="B10584" s="102" t="s">
        <v>1172</v>
      </c>
      <c r="C10584" s="102" t="s">
        <v>1173</v>
      </c>
      <c r="D10584" s="102" t="s">
        <v>3371</v>
      </c>
      <c r="E10584" s="102" t="s">
        <v>327</v>
      </c>
      <c r="F10584" s="102" t="s">
        <v>327</v>
      </c>
    </row>
    <row r="10585" hidden="1">
      <c r="A10585" s="102" t="s">
        <v>3399</v>
      </c>
      <c r="B10585" s="102" t="s">
        <v>1076</v>
      </c>
      <c r="C10585" s="102" t="s">
        <v>1077</v>
      </c>
      <c r="D10585" s="102" t="s">
        <v>3371</v>
      </c>
      <c r="E10585" s="102" t="s">
        <v>327</v>
      </c>
      <c r="F10585" s="102" t="s">
        <v>327</v>
      </c>
    </row>
    <row r="10586" hidden="1">
      <c r="A10586" s="102" t="s">
        <v>3399</v>
      </c>
      <c r="B10586" s="102" t="s">
        <v>1041</v>
      </c>
      <c r="C10586" s="102" t="s">
        <v>1042</v>
      </c>
      <c r="D10586" s="102" t="s">
        <v>3371</v>
      </c>
      <c r="E10586" s="102" t="s">
        <v>327</v>
      </c>
      <c r="F10586" s="102" t="s">
        <v>327</v>
      </c>
    </row>
    <row r="10587" hidden="1">
      <c r="A10587" s="102" t="s">
        <v>3399</v>
      </c>
      <c r="B10587" s="102" t="s">
        <v>1025</v>
      </c>
      <c r="C10587" s="102" t="s">
        <v>1026</v>
      </c>
      <c r="D10587" s="102" t="s">
        <v>3371</v>
      </c>
      <c r="E10587" s="102" t="s">
        <v>327</v>
      </c>
      <c r="F10587" s="102" t="s">
        <v>327</v>
      </c>
    </row>
    <row r="10588" hidden="1">
      <c r="A10588" s="102" t="s">
        <v>3399</v>
      </c>
      <c r="B10588" s="102" t="s">
        <v>1014</v>
      </c>
      <c r="C10588" s="102" t="s">
        <v>1015</v>
      </c>
      <c r="D10588" s="102" t="s">
        <v>3371</v>
      </c>
      <c r="E10588" s="102" t="s">
        <v>327</v>
      </c>
      <c r="F10588" s="102" t="s">
        <v>327</v>
      </c>
    </row>
    <row r="10589" hidden="1">
      <c r="A10589" s="102" t="s">
        <v>3399</v>
      </c>
      <c r="B10589" s="102" t="s">
        <v>1011</v>
      </c>
      <c r="C10589" s="102" t="s">
        <v>1012</v>
      </c>
      <c r="D10589" s="102" t="s">
        <v>3371</v>
      </c>
      <c r="E10589" s="102" t="s">
        <v>327</v>
      </c>
      <c r="F10589" s="102" t="s">
        <v>327</v>
      </c>
    </row>
    <row r="10590" hidden="1">
      <c r="A10590" s="102" t="s">
        <v>3399</v>
      </c>
      <c r="B10590" s="102" t="s">
        <v>1010</v>
      </c>
      <c r="C10590" s="102" t="s">
        <v>44</v>
      </c>
      <c r="D10590" s="102" t="s">
        <v>3371</v>
      </c>
      <c r="E10590" s="102" t="s">
        <v>327</v>
      </c>
      <c r="F10590" s="102" t="s">
        <v>327</v>
      </c>
    </row>
    <row r="10591" hidden="1">
      <c r="A10591" s="102" t="s">
        <v>3399</v>
      </c>
      <c r="B10591" s="102" t="s">
        <v>1003</v>
      </c>
      <c r="C10591" s="102" t="s">
        <v>1004</v>
      </c>
      <c r="D10591" s="102" t="s">
        <v>3371</v>
      </c>
      <c r="E10591" s="102" t="s">
        <v>327</v>
      </c>
      <c r="F10591" s="102" t="s">
        <v>327</v>
      </c>
    </row>
    <row r="10592" hidden="1">
      <c r="A10592" s="102" t="s">
        <v>3399</v>
      </c>
      <c r="B10592" s="102" t="s">
        <v>925</v>
      </c>
      <c r="C10592" s="102" t="s">
        <v>358</v>
      </c>
      <c r="D10592" s="102" t="s">
        <v>3371</v>
      </c>
      <c r="E10592" s="102" t="s">
        <v>327</v>
      </c>
      <c r="F10592" s="102" t="s">
        <v>327</v>
      </c>
    </row>
    <row r="10593" hidden="1">
      <c r="A10593" s="102" t="s">
        <v>3399</v>
      </c>
      <c r="B10593" s="102" t="s">
        <v>830</v>
      </c>
      <c r="C10593" s="102" t="s">
        <v>831</v>
      </c>
      <c r="D10593" s="102" t="s">
        <v>3371</v>
      </c>
      <c r="E10593" s="102" t="s">
        <v>327</v>
      </c>
      <c r="F10593" s="102" t="s">
        <v>327</v>
      </c>
    </row>
    <row r="10594" hidden="1">
      <c r="A10594" s="102" t="s">
        <v>3399</v>
      </c>
      <c r="B10594" s="102" t="s">
        <v>405</v>
      </c>
      <c r="C10594" s="102" t="s">
        <v>406</v>
      </c>
      <c r="D10594" s="102" t="s">
        <v>3371</v>
      </c>
      <c r="E10594" s="102" t="s">
        <v>327</v>
      </c>
      <c r="F10594" s="102" t="s">
        <v>327</v>
      </c>
    </row>
    <row r="10595" hidden="1">
      <c r="A10595" s="102" t="s">
        <v>3460</v>
      </c>
      <c r="B10595" s="102" t="s">
        <v>1093</v>
      </c>
      <c r="C10595" s="102" t="s">
        <v>1094</v>
      </c>
      <c r="D10595" s="102" t="s">
        <v>3371</v>
      </c>
      <c r="E10595" s="102" t="s">
        <v>439</v>
      </c>
      <c r="F10595" s="102" t="s">
        <v>439</v>
      </c>
    </row>
    <row r="10596" hidden="1">
      <c r="A10596" s="102" t="s">
        <v>3460</v>
      </c>
      <c r="B10596" s="102" t="s">
        <v>1028</v>
      </c>
      <c r="C10596" s="102" t="s">
        <v>1029</v>
      </c>
      <c r="D10596" s="102" t="s">
        <v>3371</v>
      </c>
      <c r="E10596" s="102" t="s">
        <v>439</v>
      </c>
      <c r="F10596" s="102" t="s">
        <v>439</v>
      </c>
    </row>
    <row r="10597" hidden="1">
      <c r="A10597" s="102" t="s">
        <v>3460</v>
      </c>
      <c r="B10597" s="102" t="s">
        <v>854</v>
      </c>
      <c r="C10597" s="102" t="s">
        <v>855</v>
      </c>
      <c r="D10597" s="102" t="s">
        <v>3371</v>
      </c>
      <c r="E10597" s="102" t="s">
        <v>439</v>
      </c>
      <c r="F10597" s="102" t="s">
        <v>439</v>
      </c>
    </row>
    <row r="10598" hidden="1">
      <c r="A10598" s="102" t="s">
        <v>3460</v>
      </c>
      <c r="B10598" s="102" t="s">
        <v>834</v>
      </c>
      <c r="C10598" s="102" t="s">
        <v>835</v>
      </c>
      <c r="D10598" s="102" t="s">
        <v>3371</v>
      </c>
      <c r="E10598" s="102" t="s">
        <v>439</v>
      </c>
      <c r="F10598" s="102" t="s">
        <v>439</v>
      </c>
    </row>
    <row r="10599" hidden="1">
      <c r="A10599" s="102" t="s">
        <v>3460</v>
      </c>
      <c r="B10599" s="102" t="s">
        <v>781</v>
      </c>
      <c r="C10599" s="102" t="s">
        <v>782</v>
      </c>
      <c r="D10599" s="102" t="s">
        <v>3371</v>
      </c>
      <c r="E10599" s="102" t="s">
        <v>439</v>
      </c>
      <c r="F10599" s="102" t="s">
        <v>439</v>
      </c>
    </row>
    <row r="10600" hidden="1">
      <c r="A10600" s="102" t="s">
        <v>3460</v>
      </c>
      <c r="B10600" s="102" t="s">
        <v>684</v>
      </c>
      <c r="C10600" s="102" t="s">
        <v>685</v>
      </c>
      <c r="D10600" s="102" t="s">
        <v>3371</v>
      </c>
      <c r="E10600" s="102" t="s">
        <v>439</v>
      </c>
      <c r="F10600" s="102" t="s">
        <v>439</v>
      </c>
    </row>
    <row r="10601" hidden="1">
      <c r="A10601" s="102" t="s">
        <v>3460</v>
      </c>
      <c r="B10601" s="102" t="s">
        <v>674</v>
      </c>
      <c r="C10601" s="102" t="s">
        <v>675</v>
      </c>
      <c r="D10601" s="102" t="s">
        <v>3371</v>
      </c>
      <c r="E10601" s="102" t="s">
        <v>439</v>
      </c>
      <c r="F10601" s="102" t="s">
        <v>439</v>
      </c>
    </row>
    <row r="10602" hidden="1">
      <c r="A10602" s="102" t="s">
        <v>3460</v>
      </c>
      <c r="B10602" s="102" t="s">
        <v>444</v>
      </c>
      <c r="C10602" s="102" t="s">
        <v>445</v>
      </c>
      <c r="D10602" s="102" t="s">
        <v>3371</v>
      </c>
      <c r="E10602" s="102" t="s">
        <v>439</v>
      </c>
      <c r="F10602" s="102" t="s">
        <v>439</v>
      </c>
    </row>
    <row r="10603" hidden="1">
      <c r="A10603" s="102" t="s">
        <v>3413</v>
      </c>
      <c r="B10603" s="102" t="s">
        <v>849</v>
      </c>
      <c r="C10603" s="102" t="s">
        <v>850</v>
      </c>
      <c r="D10603" s="102" t="s">
        <v>3360</v>
      </c>
      <c r="E10603" s="102" t="s">
        <v>306</v>
      </c>
      <c r="F10603" s="102" t="s">
        <v>306</v>
      </c>
    </row>
    <row r="10604" hidden="1">
      <c r="A10604" s="102" t="s">
        <v>3413</v>
      </c>
      <c r="B10604" s="102" t="s">
        <v>730</v>
      </c>
      <c r="C10604" s="102" t="s">
        <v>731</v>
      </c>
      <c r="D10604" s="102" t="s">
        <v>3360</v>
      </c>
      <c r="E10604" s="102" t="s">
        <v>306</v>
      </c>
      <c r="F10604" s="102" t="s">
        <v>306</v>
      </c>
    </row>
    <row r="10605" hidden="1">
      <c r="A10605" s="102" t="s">
        <v>3413</v>
      </c>
      <c r="B10605" s="102" t="s">
        <v>408</v>
      </c>
      <c r="C10605" s="102" t="s">
        <v>409</v>
      </c>
      <c r="D10605" s="102" t="s">
        <v>3360</v>
      </c>
      <c r="E10605" s="102" t="s">
        <v>306</v>
      </c>
      <c r="F10605" s="102" t="s">
        <v>306</v>
      </c>
    </row>
    <row r="10606" hidden="1">
      <c r="A10606" s="102" t="s">
        <v>3359</v>
      </c>
      <c r="B10606" s="102" t="s">
        <v>1168</v>
      </c>
      <c r="C10606" s="102" t="s">
        <v>1169</v>
      </c>
      <c r="D10606" s="102" t="s">
        <v>3360</v>
      </c>
      <c r="E10606" s="102" t="s">
        <v>293</v>
      </c>
      <c r="F10606" s="102" t="s">
        <v>293</v>
      </c>
    </row>
    <row r="10607" hidden="1">
      <c r="A10607" s="102" t="s">
        <v>3359</v>
      </c>
      <c r="B10607" s="102" t="s">
        <v>1143</v>
      </c>
      <c r="C10607" s="102" t="s">
        <v>1144</v>
      </c>
      <c r="D10607" s="102" t="s">
        <v>3360</v>
      </c>
      <c r="E10607" s="102" t="s">
        <v>293</v>
      </c>
      <c r="F10607" s="102" t="s">
        <v>293</v>
      </c>
    </row>
    <row r="10608" hidden="1">
      <c r="A10608" s="102" t="s">
        <v>3359</v>
      </c>
      <c r="B10608" s="102" t="s">
        <v>1137</v>
      </c>
      <c r="C10608" s="102" t="s">
        <v>1138</v>
      </c>
      <c r="D10608" s="102" t="s">
        <v>3360</v>
      </c>
      <c r="E10608" s="102" t="s">
        <v>293</v>
      </c>
      <c r="F10608" s="102" t="s">
        <v>293</v>
      </c>
    </row>
    <row r="10609" hidden="1">
      <c r="A10609" s="102" t="s">
        <v>3359</v>
      </c>
      <c r="B10609" s="102" t="s">
        <v>1134</v>
      </c>
      <c r="C10609" s="102" t="s">
        <v>1135</v>
      </c>
      <c r="D10609" s="102" t="s">
        <v>3360</v>
      </c>
      <c r="E10609" s="102" t="s">
        <v>293</v>
      </c>
      <c r="F10609" s="102" t="s">
        <v>293</v>
      </c>
    </row>
    <row r="10610" hidden="1">
      <c r="A10610" s="102" t="s">
        <v>3359</v>
      </c>
      <c r="B10610" s="102" t="s">
        <v>1132</v>
      </c>
      <c r="C10610" s="102" t="s">
        <v>1133</v>
      </c>
      <c r="D10610" s="102" t="s">
        <v>3360</v>
      </c>
      <c r="E10610" s="102" t="s">
        <v>293</v>
      </c>
      <c r="F10610" s="102" t="s">
        <v>293</v>
      </c>
    </row>
    <row r="10611" hidden="1">
      <c r="A10611" s="102" t="s">
        <v>3359</v>
      </c>
      <c r="B10611" s="102" t="s">
        <v>1089</v>
      </c>
      <c r="C10611" s="102" t="s">
        <v>1090</v>
      </c>
      <c r="D10611" s="102" t="s">
        <v>3360</v>
      </c>
      <c r="E10611" s="102" t="s">
        <v>293</v>
      </c>
      <c r="F10611" s="102" t="s">
        <v>293</v>
      </c>
    </row>
    <row r="10612" hidden="1">
      <c r="A10612" s="102" t="s">
        <v>3359</v>
      </c>
      <c r="B10612" s="102" t="s">
        <v>1085</v>
      </c>
      <c r="C10612" s="102" t="s">
        <v>1086</v>
      </c>
      <c r="D10612" s="102" t="s">
        <v>3360</v>
      </c>
      <c r="E10612" s="102" t="s">
        <v>293</v>
      </c>
      <c r="F10612" s="102" t="s">
        <v>293</v>
      </c>
    </row>
    <row r="10613" hidden="1">
      <c r="A10613" s="102" t="s">
        <v>3359</v>
      </c>
      <c r="B10613" s="102" t="s">
        <v>1079</v>
      </c>
      <c r="C10613" s="102" t="s">
        <v>1080</v>
      </c>
      <c r="D10613" s="102" t="s">
        <v>3360</v>
      </c>
      <c r="E10613" s="102" t="s">
        <v>293</v>
      </c>
      <c r="F10613" s="102" t="s">
        <v>293</v>
      </c>
    </row>
    <row r="10614" hidden="1">
      <c r="A10614" s="102" t="s">
        <v>3359</v>
      </c>
      <c r="B10614" s="102" t="s">
        <v>1065</v>
      </c>
      <c r="C10614" s="102" t="s">
        <v>1066</v>
      </c>
      <c r="D10614" s="102" t="s">
        <v>3360</v>
      </c>
      <c r="E10614" s="102" t="s">
        <v>293</v>
      </c>
      <c r="F10614" s="102" t="s">
        <v>293</v>
      </c>
    </row>
    <row r="10615" hidden="1">
      <c r="A10615" s="102" t="s">
        <v>3359</v>
      </c>
      <c r="B10615" s="102" t="s">
        <v>1047</v>
      </c>
      <c r="C10615" s="102" t="s">
        <v>1048</v>
      </c>
      <c r="D10615" s="102" t="s">
        <v>3360</v>
      </c>
      <c r="E10615" s="102" t="s">
        <v>293</v>
      </c>
      <c r="F10615" s="102" t="s">
        <v>293</v>
      </c>
    </row>
    <row r="10616" hidden="1">
      <c r="A10616" s="102" t="s">
        <v>3359</v>
      </c>
      <c r="B10616" s="102" t="s">
        <v>1034</v>
      </c>
      <c r="C10616" s="102" t="s">
        <v>1035</v>
      </c>
      <c r="D10616" s="102" t="s">
        <v>3360</v>
      </c>
      <c r="E10616" s="102" t="s">
        <v>293</v>
      </c>
      <c r="F10616" s="102" t="s">
        <v>293</v>
      </c>
    </row>
    <row r="10617" hidden="1">
      <c r="A10617" s="102" t="s">
        <v>3359</v>
      </c>
      <c r="B10617" s="102" t="s">
        <v>1031</v>
      </c>
      <c r="C10617" s="102" t="s">
        <v>1032</v>
      </c>
      <c r="D10617" s="102" t="s">
        <v>3360</v>
      </c>
      <c r="E10617" s="102" t="s">
        <v>293</v>
      </c>
      <c r="F10617" s="102" t="s">
        <v>293</v>
      </c>
    </row>
    <row r="10618" hidden="1">
      <c r="A10618" s="102" t="s">
        <v>3359</v>
      </c>
      <c r="B10618" s="102" t="s">
        <v>965</v>
      </c>
      <c r="C10618" s="102" t="s">
        <v>966</v>
      </c>
      <c r="D10618" s="102" t="s">
        <v>3360</v>
      </c>
      <c r="E10618" s="102" t="s">
        <v>293</v>
      </c>
      <c r="F10618" s="102" t="s">
        <v>293</v>
      </c>
    </row>
    <row r="10619" hidden="1">
      <c r="A10619" s="102" t="s">
        <v>3359</v>
      </c>
      <c r="B10619" s="102" t="s">
        <v>958</v>
      </c>
      <c r="C10619" s="102" t="s">
        <v>959</v>
      </c>
      <c r="D10619" s="102" t="s">
        <v>3360</v>
      </c>
      <c r="E10619" s="102" t="s">
        <v>293</v>
      </c>
      <c r="F10619" s="102" t="s">
        <v>293</v>
      </c>
    </row>
    <row r="10620" hidden="1">
      <c r="A10620" s="102" t="s">
        <v>3359</v>
      </c>
      <c r="B10620" s="102" t="s">
        <v>955</v>
      </c>
      <c r="C10620" s="102" t="s">
        <v>956</v>
      </c>
      <c r="D10620" s="102" t="s">
        <v>3360</v>
      </c>
      <c r="E10620" s="102" t="s">
        <v>293</v>
      </c>
      <c r="F10620" s="102" t="s">
        <v>293</v>
      </c>
    </row>
    <row r="10621" hidden="1">
      <c r="A10621" s="102" t="s">
        <v>3451</v>
      </c>
      <c r="B10621" s="102" t="s">
        <v>1151</v>
      </c>
      <c r="C10621" s="102" t="s">
        <v>1152</v>
      </c>
      <c r="D10621" s="102" t="s">
        <v>3331</v>
      </c>
      <c r="E10621" s="102" t="s">
        <v>50</v>
      </c>
      <c r="F10621" s="102" t="s">
        <v>50</v>
      </c>
    </row>
    <row r="10622" hidden="1">
      <c r="A10622" s="102" t="s">
        <v>3451</v>
      </c>
      <c r="B10622" s="102" t="s">
        <v>902</v>
      </c>
      <c r="C10622" s="102" t="s">
        <v>903</v>
      </c>
      <c r="D10622" s="102" t="s">
        <v>3331</v>
      </c>
      <c r="E10622" s="102" t="s">
        <v>50</v>
      </c>
      <c r="F10622" s="102" t="s">
        <v>50</v>
      </c>
    </row>
    <row r="10623" hidden="1">
      <c r="A10623" s="102" t="s">
        <v>3451</v>
      </c>
      <c r="B10623" s="102" t="s">
        <v>783</v>
      </c>
      <c r="C10623" s="102" t="s">
        <v>784</v>
      </c>
      <c r="D10623" s="102" t="s">
        <v>3331</v>
      </c>
      <c r="E10623" s="102" t="s">
        <v>50</v>
      </c>
      <c r="F10623" s="102" t="s">
        <v>50</v>
      </c>
    </row>
    <row r="10624" hidden="1">
      <c r="A10624" s="102" t="s">
        <v>3451</v>
      </c>
      <c r="B10624" s="102" t="s">
        <v>665</v>
      </c>
      <c r="C10624" s="102" t="s">
        <v>666</v>
      </c>
      <c r="D10624" s="102" t="s">
        <v>3331</v>
      </c>
      <c r="E10624" s="102" t="s">
        <v>50</v>
      </c>
      <c r="F10624" s="102" t="s">
        <v>50</v>
      </c>
    </row>
    <row r="10625" hidden="1">
      <c r="A10625" s="102" t="s">
        <v>3451</v>
      </c>
      <c r="B10625" s="102" t="s">
        <v>174</v>
      </c>
      <c r="C10625" s="102" t="s">
        <v>175</v>
      </c>
      <c r="D10625" s="102" t="s">
        <v>3331</v>
      </c>
      <c r="E10625" s="102" t="s">
        <v>50</v>
      </c>
      <c r="F10625" s="102" t="s">
        <v>50</v>
      </c>
    </row>
    <row r="10626" hidden="1">
      <c r="A10626" s="102" t="s">
        <v>3451</v>
      </c>
      <c r="B10626" s="102" t="s">
        <v>171</v>
      </c>
      <c r="C10626" s="102" t="s">
        <v>172</v>
      </c>
      <c r="D10626" s="102" t="s">
        <v>3331</v>
      </c>
      <c r="E10626" s="102" t="s">
        <v>50</v>
      </c>
      <c r="F10626" s="102" t="s">
        <v>50</v>
      </c>
    </row>
    <row r="10627" hidden="1">
      <c r="A10627" s="102" t="s">
        <v>3451</v>
      </c>
      <c r="B10627" s="102" t="s">
        <v>135</v>
      </c>
      <c r="C10627" s="102" t="s">
        <v>136</v>
      </c>
      <c r="D10627" s="102" t="s">
        <v>3331</v>
      </c>
      <c r="E10627" s="102" t="s">
        <v>86</v>
      </c>
      <c r="F10627" s="102" t="s">
        <v>50</v>
      </c>
    </row>
    <row r="10628" hidden="1">
      <c r="A10628" s="102" t="s">
        <v>3451</v>
      </c>
      <c r="B10628" s="102" t="s">
        <v>48</v>
      </c>
      <c r="C10628" s="102" t="s">
        <v>49</v>
      </c>
      <c r="D10628" s="102" t="s">
        <v>3331</v>
      </c>
      <c r="E10628" s="102" t="s">
        <v>50</v>
      </c>
      <c r="F10628" s="102" t="s">
        <v>50</v>
      </c>
    </row>
    <row r="10629" hidden="1">
      <c r="A10629" s="102" t="s">
        <v>3423</v>
      </c>
      <c r="B10629" s="102" t="s">
        <v>1139</v>
      </c>
      <c r="C10629" s="102" t="s">
        <v>1140</v>
      </c>
      <c r="D10629" s="102" t="s">
        <v>3331</v>
      </c>
      <c r="E10629" s="102" t="s">
        <v>86</v>
      </c>
      <c r="F10629" s="102" t="s">
        <v>27</v>
      </c>
    </row>
    <row r="10630" hidden="1">
      <c r="A10630" s="102" t="s">
        <v>3423</v>
      </c>
      <c r="B10630" s="102" t="s">
        <v>1050</v>
      </c>
      <c r="C10630" s="102" t="s">
        <v>1051</v>
      </c>
      <c r="D10630" s="102" t="s">
        <v>3331</v>
      </c>
      <c r="E10630" s="102" t="s">
        <v>86</v>
      </c>
      <c r="F10630" s="102" t="s">
        <v>27</v>
      </c>
    </row>
    <row r="10631" hidden="1">
      <c r="A10631" s="102" t="s">
        <v>3423</v>
      </c>
      <c r="B10631" s="102" t="s">
        <v>992</v>
      </c>
      <c r="C10631" s="102" t="s">
        <v>993</v>
      </c>
      <c r="D10631" s="102" t="s">
        <v>3331</v>
      </c>
      <c r="E10631" s="102" t="s">
        <v>86</v>
      </c>
      <c r="F10631" s="102" t="s">
        <v>27</v>
      </c>
    </row>
    <row r="10632" hidden="1">
      <c r="A10632" s="102" t="s">
        <v>3423</v>
      </c>
      <c r="B10632" s="102" t="s">
        <v>946</v>
      </c>
      <c r="C10632" s="102" t="s">
        <v>947</v>
      </c>
      <c r="D10632" s="102" t="s">
        <v>3331</v>
      </c>
      <c r="E10632" s="102" t="s">
        <v>27</v>
      </c>
      <c r="F10632" s="102" t="s">
        <v>27</v>
      </c>
    </row>
    <row r="10633" hidden="1">
      <c r="A10633" s="102" t="s">
        <v>3423</v>
      </c>
      <c r="B10633" s="102" t="s">
        <v>943</v>
      </c>
      <c r="C10633" s="102" t="s">
        <v>944</v>
      </c>
      <c r="D10633" s="102" t="s">
        <v>3331</v>
      </c>
      <c r="E10633" s="102" t="s">
        <v>27</v>
      </c>
      <c r="F10633" s="102" t="s">
        <v>27</v>
      </c>
    </row>
    <row r="10634" hidden="1">
      <c r="A10634" s="102" t="s">
        <v>3423</v>
      </c>
      <c r="B10634" s="102" t="s">
        <v>919</v>
      </c>
      <c r="C10634" s="102" t="s">
        <v>920</v>
      </c>
      <c r="D10634" s="102" t="s">
        <v>3331</v>
      </c>
      <c r="E10634" s="102" t="s">
        <v>86</v>
      </c>
      <c r="F10634" s="102" t="s">
        <v>27</v>
      </c>
    </row>
    <row r="10635" hidden="1">
      <c r="A10635" s="102" t="s">
        <v>3423</v>
      </c>
      <c r="B10635" s="102" t="s">
        <v>909</v>
      </c>
      <c r="C10635" s="102" t="s">
        <v>910</v>
      </c>
      <c r="D10635" s="102" t="s">
        <v>3331</v>
      </c>
      <c r="E10635" s="102" t="s">
        <v>86</v>
      </c>
      <c r="F10635" s="102" t="s">
        <v>27</v>
      </c>
    </row>
    <row r="10636" hidden="1">
      <c r="A10636" s="102" t="s">
        <v>3423</v>
      </c>
      <c r="B10636" s="102" t="s">
        <v>823</v>
      </c>
      <c r="C10636" s="102" t="s">
        <v>824</v>
      </c>
      <c r="D10636" s="102" t="s">
        <v>3331</v>
      </c>
      <c r="E10636" s="102" t="s">
        <v>86</v>
      </c>
      <c r="F10636" s="102" t="s">
        <v>27</v>
      </c>
    </row>
    <row r="10637" hidden="1">
      <c r="A10637" s="102" t="s">
        <v>3423</v>
      </c>
      <c r="B10637" s="102" t="s">
        <v>135</v>
      </c>
      <c r="C10637" s="102" t="s">
        <v>136</v>
      </c>
      <c r="D10637" s="102" t="s">
        <v>3331</v>
      </c>
      <c r="E10637" s="102" t="s">
        <v>86</v>
      </c>
      <c r="F10637" s="102" t="s">
        <v>27</v>
      </c>
    </row>
    <row r="10638" hidden="1">
      <c r="A10638" s="102" t="s">
        <v>3423</v>
      </c>
      <c r="B10638" s="102" t="s">
        <v>79</v>
      </c>
      <c r="C10638" s="102" t="s">
        <v>80</v>
      </c>
      <c r="D10638" s="102" t="s">
        <v>3331</v>
      </c>
      <c r="E10638" s="102" t="s">
        <v>27</v>
      </c>
      <c r="F10638" s="102" t="s">
        <v>27</v>
      </c>
    </row>
    <row r="10639" hidden="1">
      <c r="A10639" s="102" t="s">
        <v>3423</v>
      </c>
      <c r="B10639" s="102" t="s">
        <v>74</v>
      </c>
      <c r="C10639" s="102" t="s">
        <v>75</v>
      </c>
      <c r="D10639" s="102" t="s">
        <v>3331</v>
      </c>
      <c r="E10639" s="102" t="s">
        <v>27</v>
      </c>
      <c r="F10639" s="102" t="s">
        <v>27</v>
      </c>
    </row>
    <row r="10640" hidden="1">
      <c r="A10640" s="102" t="s">
        <v>3423</v>
      </c>
      <c r="B10640" s="102" t="s">
        <v>69</v>
      </c>
      <c r="C10640" s="102" t="s">
        <v>70</v>
      </c>
      <c r="D10640" s="102" t="s">
        <v>3331</v>
      </c>
      <c r="E10640" s="102" t="s">
        <v>27</v>
      </c>
      <c r="F10640" s="102" t="s">
        <v>27</v>
      </c>
    </row>
    <row r="10641" hidden="1">
      <c r="A10641" s="102" t="s">
        <v>3423</v>
      </c>
      <c r="B10641" s="102" t="s">
        <v>48</v>
      </c>
      <c r="C10641" s="102" t="s">
        <v>49</v>
      </c>
      <c r="D10641" s="102" t="s">
        <v>3331</v>
      </c>
      <c r="E10641" s="102" t="s">
        <v>50</v>
      </c>
      <c r="F10641" s="102" t="s">
        <v>27</v>
      </c>
    </row>
    <row r="10642" hidden="1">
      <c r="A10642" s="102" t="s">
        <v>3423</v>
      </c>
      <c r="B10642" s="102" t="s">
        <v>43</v>
      </c>
      <c r="C10642" s="102" t="s">
        <v>44</v>
      </c>
      <c r="D10642" s="102" t="s">
        <v>3331</v>
      </c>
      <c r="E10642" s="102" t="s">
        <v>27</v>
      </c>
      <c r="F10642" s="102" t="s">
        <v>27</v>
      </c>
    </row>
    <row r="10643" hidden="1">
      <c r="A10643" s="102" t="s">
        <v>3423</v>
      </c>
      <c r="B10643" s="102" t="s">
        <v>23</v>
      </c>
      <c r="C10643" s="102" t="s">
        <v>25</v>
      </c>
      <c r="D10643" s="102" t="s">
        <v>3331</v>
      </c>
      <c r="E10643" s="102" t="s">
        <v>27</v>
      </c>
      <c r="F10643" s="102" t="s">
        <v>27</v>
      </c>
    </row>
    <row r="10644" hidden="1">
      <c r="A10644" s="102" t="s">
        <v>3400</v>
      </c>
      <c r="B10644" s="102" t="s">
        <v>1172</v>
      </c>
      <c r="C10644" s="102" t="s">
        <v>1173</v>
      </c>
      <c r="D10644" s="102" t="s">
        <v>3331</v>
      </c>
      <c r="E10644" s="102" t="s">
        <v>327</v>
      </c>
      <c r="F10644" s="102" t="s">
        <v>327</v>
      </c>
    </row>
    <row r="10645" hidden="1">
      <c r="A10645" s="102" t="s">
        <v>3400</v>
      </c>
      <c r="B10645" s="102" t="s">
        <v>1165</v>
      </c>
      <c r="C10645" s="102" t="s">
        <v>1166</v>
      </c>
      <c r="D10645" s="102" t="s">
        <v>3331</v>
      </c>
      <c r="E10645" s="102" t="s">
        <v>327</v>
      </c>
      <c r="F10645" s="102" t="s">
        <v>327</v>
      </c>
    </row>
    <row r="10646" hidden="1">
      <c r="A10646" s="102" t="s">
        <v>3400</v>
      </c>
      <c r="B10646" s="102" t="s">
        <v>1148</v>
      </c>
      <c r="C10646" s="102" t="s">
        <v>1149</v>
      </c>
      <c r="D10646" s="102" t="s">
        <v>3331</v>
      </c>
      <c r="E10646" s="102" t="s">
        <v>327</v>
      </c>
      <c r="F10646" s="102" t="s">
        <v>327</v>
      </c>
    </row>
    <row r="10647" hidden="1">
      <c r="A10647" s="102" t="s">
        <v>3400</v>
      </c>
      <c r="B10647" s="102" t="s">
        <v>1041</v>
      </c>
      <c r="C10647" s="102" t="s">
        <v>1042</v>
      </c>
      <c r="D10647" s="102" t="s">
        <v>3331</v>
      </c>
      <c r="E10647" s="102" t="s">
        <v>327</v>
      </c>
      <c r="F10647" s="102" t="s">
        <v>327</v>
      </c>
    </row>
    <row r="10648" hidden="1">
      <c r="A10648" s="102" t="s">
        <v>3400</v>
      </c>
      <c r="B10648" s="102" t="s">
        <v>1025</v>
      </c>
      <c r="C10648" s="102" t="s">
        <v>1026</v>
      </c>
      <c r="D10648" s="102" t="s">
        <v>3331</v>
      </c>
      <c r="E10648" s="102" t="s">
        <v>327</v>
      </c>
      <c r="F10648" s="102" t="s">
        <v>327</v>
      </c>
    </row>
    <row r="10649" hidden="1">
      <c r="A10649" s="102" t="s">
        <v>3400</v>
      </c>
      <c r="B10649" s="102" t="s">
        <v>1014</v>
      </c>
      <c r="C10649" s="102" t="s">
        <v>1015</v>
      </c>
      <c r="D10649" s="102" t="s">
        <v>3331</v>
      </c>
      <c r="E10649" s="102" t="s">
        <v>327</v>
      </c>
      <c r="F10649" s="102" t="s">
        <v>327</v>
      </c>
    </row>
    <row r="10650" hidden="1">
      <c r="A10650" s="102" t="s">
        <v>3400</v>
      </c>
      <c r="B10650" s="102" t="s">
        <v>1011</v>
      </c>
      <c r="C10650" s="102" t="s">
        <v>1012</v>
      </c>
      <c r="D10650" s="102" t="s">
        <v>3331</v>
      </c>
      <c r="E10650" s="102" t="s">
        <v>327</v>
      </c>
      <c r="F10650" s="102" t="s">
        <v>327</v>
      </c>
    </row>
    <row r="10651" hidden="1">
      <c r="A10651" s="102" t="s">
        <v>3400</v>
      </c>
      <c r="B10651" s="102" t="s">
        <v>1010</v>
      </c>
      <c r="C10651" s="102" t="s">
        <v>44</v>
      </c>
      <c r="D10651" s="102" t="s">
        <v>3331</v>
      </c>
      <c r="E10651" s="102" t="s">
        <v>327</v>
      </c>
      <c r="F10651" s="102" t="s">
        <v>327</v>
      </c>
    </row>
    <row r="10652" hidden="1">
      <c r="A10652" s="102" t="s">
        <v>3400</v>
      </c>
      <c r="B10652" s="102" t="s">
        <v>1003</v>
      </c>
      <c r="C10652" s="102" t="s">
        <v>1004</v>
      </c>
      <c r="D10652" s="102" t="s">
        <v>3331</v>
      </c>
      <c r="E10652" s="102" t="s">
        <v>327</v>
      </c>
      <c r="F10652" s="102" t="s">
        <v>327</v>
      </c>
    </row>
    <row r="10653" hidden="1">
      <c r="A10653" s="102" t="s">
        <v>3400</v>
      </c>
      <c r="B10653" s="102" t="s">
        <v>925</v>
      </c>
      <c r="C10653" s="102" t="s">
        <v>358</v>
      </c>
      <c r="D10653" s="102" t="s">
        <v>3331</v>
      </c>
      <c r="E10653" s="102" t="s">
        <v>327</v>
      </c>
      <c r="F10653" s="102" t="s">
        <v>327</v>
      </c>
    </row>
    <row r="10654" hidden="1">
      <c r="A10654" s="102" t="s">
        <v>3400</v>
      </c>
      <c r="B10654" s="102" t="s">
        <v>830</v>
      </c>
      <c r="C10654" s="102" t="s">
        <v>831</v>
      </c>
      <c r="D10654" s="102" t="s">
        <v>3331</v>
      </c>
      <c r="E10654" s="102" t="s">
        <v>327</v>
      </c>
      <c r="F10654" s="102" t="s">
        <v>327</v>
      </c>
    </row>
    <row r="10655" hidden="1">
      <c r="A10655" s="102" t="s">
        <v>3400</v>
      </c>
      <c r="B10655" s="102" t="s">
        <v>615</v>
      </c>
      <c r="C10655" s="102" t="s">
        <v>616</v>
      </c>
      <c r="D10655" s="102" t="s">
        <v>3331</v>
      </c>
      <c r="E10655" s="102" t="s">
        <v>327</v>
      </c>
      <c r="F10655" s="102" t="s">
        <v>327</v>
      </c>
    </row>
    <row r="10656" hidden="1">
      <c r="A10656" s="102" t="s">
        <v>3400</v>
      </c>
      <c r="B10656" s="102" t="s">
        <v>405</v>
      </c>
      <c r="C10656" s="102" t="s">
        <v>406</v>
      </c>
      <c r="D10656" s="102" t="s">
        <v>3331</v>
      </c>
      <c r="E10656" s="102" t="s">
        <v>327</v>
      </c>
      <c r="F10656" s="102" t="s">
        <v>327</v>
      </c>
    </row>
    <row r="10657" hidden="1">
      <c r="A10657" s="102" t="s">
        <v>3431</v>
      </c>
      <c r="B10657" s="102" t="s">
        <v>1139</v>
      </c>
      <c r="C10657" s="102" t="s">
        <v>1140</v>
      </c>
      <c r="D10657" s="102" t="s">
        <v>3371</v>
      </c>
      <c r="E10657" s="102" t="s">
        <v>86</v>
      </c>
      <c r="F10657" s="102" t="s">
        <v>86</v>
      </c>
    </row>
    <row r="10658" hidden="1">
      <c r="A10658" s="102" t="s">
        <v>3431</v>
      </c>
      <c r="B10658" s="102" t="s">
        <v>1050</v>
      </c>
      <c r="C10658" s="102" t="s">
        <v>1051</v>
      </c>
      <c r="D10658" s="102" t="s">
        <v>3371</v>
      </c>
      <c r="E10658" s="102" t="s">
        <v>86</v>
      </c>
      <c r="F10658" s="102" t="s">
        <v>86</v>
      </c>
    </row>
    <row r="10659" hidden="1">
      <c r="A10659" s="102" t="s">
        <v>3431</v>
      </c>
      <c r="B10659" s="102" t="s">
        <v>992</v>
      </c>
      <c r="C10659" s="102" t="s">
        <v>993</v>
      </c>
      <c r="D10659" s="102" t="s">
        <v>3371</v>
      </c>
      <c r="E10659" s="102" t="s">
        <v>86</v>
      </c>
      <c r="F10659" s="102" t="s">
        <v>86</v>
      </c>
    </row>
    <row r="10660" hidden="1">
      <c r="A10660" s="102" t="s">
        <v>3431</v>
      </c>
      <c r="B10660" s="102" t="s">
        <v>919</v>
      </c>
      <c r="C10660" s="102" t="s">
        <v>920</v>
      </c>
      <c r="D10660" s="102" t="s">
        <v>3371</v>
      </c>
      <c r="E10660" s="102" t="s">
        <v>86</v>
      </c>
      <c r="F10660" s="102" t="s">
        <v>86</v>
      </c>
    </row>
    <row r="10661" hidden="1">
      <c r="A10661" s="102" t="s">
        <v>3431</v>
      </c>
      <c r="B10661" s="102" t="s">
        <v>823</v>
      </c>
      <c r="C10661" s="102" t="s">
        <v>824</v>
      </c>
      <c r="D10661" s="102" t="s">
        <v>3371</v>
      </c>
      <c r="E10661" s="102" t="s">
        <v>86</v>
      </c>
      <c r="F10661" s="102" t="s">
        <v>86</v>
      </c>
    </row>
    <row r="10662" hidden="1">
      <c r="A10662" s="102" t="s">
        <v>3431</v>
      </c>
      <c r="B10662" s="102" t="s">
        <v>135</v>
      </c>
      <c r="C10662" s="102" t="s">
        <v>136</v>
      </c>
      <c r="D10662" s="102" t="s">
        <v>3371</v>
      </c>
      <c r="E10662" s="102" t="s">
        <v>86</v>
      </c>
      <c r="F10662" s="102" t="s">
        <v>86</v>
      </c>
    </row>
    <row r="10663" hidden="1">
      <c r="A10663" s="102" t="s">
        <v>3411</v>
      </c>
      <c r="B10663" s="102" t="s">
        <v>1120</v>
      </c>
      <c r="C10663" s="102" t="s">
        <v>1121</v>
      </c>
      <c r="D10663" s="102" t="s">
        <v>3343</v>
      </c>
      <c r="E10663" s="102" t="s">
        <v>306</v>
      </c>
      <c r="F10663" s="102" t="s">
        <v>306</v>
      </c>
    </row>
    <row r="10664" hidden="1">
      <c r="A10664" s="102" t="s">
        <v>3411</v>
      </c>
      <c r="B10664" s="102" t="s">
        <v>849</v>
      </c>
      <c r="C10664" s="102" t="s">
        <v>850</v>
      </c>
      <c r="D10664" s="102" t="s">
        <v>3343</v>
      </c>
      <c r="E10664" s="102" t="s">
        <v>306</v>
      </c>
      <c r="F10664" s="102" t="s">
        <v>306</v>
      </c>
    </row>
    <row r="10665" hidden="1">
      <c r="A10665" s="102" t="s">
        <v>3411</v>
      </c>
      <c r="B10665" s="102" t="s">
        <v>730</v>
      </c>
      <c r="C10665" s="102" t="s">
        <v>731</v>
      </c>
      <c r="D10665" s="102" t="s">
        <v>3343</v>
      </c>
      <c r="E10665" s="102" t="s">
        <v>306</v>
      </c>
      <c r="F10665" s="102" t="s">
        <v>306</v>
      </c>
    </row>
    <row r="10666" hidden="1">
      <c r="A10666" s="102" t="s">
        <v>3461</v>
      </c>
      <c r="B10666" s="102" t="s">
        <v>1093</v>
      </c>
      <c r="C10666" s="102" t="s">
        <v>1094</v>
      </c>
      <c r="D10666" s="102" t="s">
        <v>3331</v>
      </c>
      <c r="E10666" s="102" t="s">
        <v>439</v>
      </c>
      <c r="F10666" s="102" t="s">
        <v>439</v>
      </c>
    </row>
    <row r="10667" hidden="1">
      <c r="A10667" s="102" t="s">
        <v>3461</v>
      </c>
      <c r="B10667" s="102" t="s">
        <v>1028</v>
      </c>
      <c r="C10667" s="102" t="s">
        <v>1029</v>
      </c>
      <c r="D10667" s="102" t="s">
        <v>3331</v>
      </c>
      <c r="E10667" s="102" t="s">
        <v>439</v>
      </c>
      <c r="F10667" s="102" t="s">
        <v>439</v>
      </c>
    </row>
    <row r="10668" hidden="1">
      <c r="A10668" s="102" t="s">
        <v>3461</v>
      </c>
      <c r="B10668" s="102" t="s">
        <v>854</v>
      </c>
      <c r="C10668" s="102" t="s">
        <v>855</v>
      </c>
      <c r="D10668" s="102" t="s">
        <v>3331</v>
      </c>
      <c r="E10668" s="102" t="s">
        <v>439</v>
      </c>
      <c r="F10668" s="102" t="s">
        <v>439</v>
      </c>
    </row>
    <row r="10669" hidden="1">
      <c r="A10669" s="102" t="s">
        <v>3461</v>
      </c>
      <c r="B10669" s="102" t="s">
        <v>781</v>
      </c>
      <c r="C10669" s="102" t="s">
        <v>782</v>
      </c>
      <c r="D10669" s="102" t="s">
        <v>3331</v>
      </c>
      <c r="E10669" s="102" t="s">
        <v>439</v>
      </c>
      <c r="F10669" s="102" t="s">
        <v>439</v>
      </c>
    </row>
    <row r="10670" hidden="1">
      <c r="A10670" s="102" t="s">
        <v>3461</v>
      </c>
      <c r="B10670" s="102" t="s">
        <v>674</v>
      </c>
      <c r="C10670" s="102" t="s">
        <v>675</v>
      </c>
      <c r="D10670" s="102" t="s">
        <v>3331</v>
      </c>
      <c r="E10670" s="102" t="s">
        <v>439</v>
      </c>
      <c r="F10670" s="102" t="s">
        <v>439</v>
      </c>
    </row>
    <row r="10671" hidden="1">
      <c r="A10671" s="102" t="s">
        <v>3461</v>
      </c>
      <c r="B10671" s="102" t="s">
        <v>444</v>
      </c>
      <c r="C10671" s="102" t="s">
        <v>445</v>
      </c>
      <c r="D10671" s="102" t="s">
        <v>3331</v>
      </c>
      <c r="E10671" s="102" t="s">
        <v>439</v>
      </c>
      <c r="F10671" s="102" t="s">
        <v>439</v>
      </c>
    </row>
    <row r="10672" hidden="1">
      <c r="A10672" s="102" t="s">
        <v>3320</v>
      </c>
      <c r="B10672" s="102" t="s">
        <v>1109</v>
      </c>
      <c r="C10672" s="102" t="s">
        <v>1110</v>
      </c>
      <c r="D10672" s="191">
        <v>45877.0</v>
      </c>
      <c r="E10672" s="102" t="s">
        <v>453</v>
      </c>
      <c r="F10672" s="102" t="s">
        <v>453</v>
      </c>
    </row>
    <row r="10673" hidden="1">
      <c r="A10673" s="102" t="s">
        <v>3320</v>
      </c>
      <c r="B10673" s="102" t="s">
        <v>1106</v>
      </c>
      <c r="C10673" s="102" t="s">
        <v>1107</v>
      </c>
      <c r="D10673" s="191">
        <v>45877.0</v>
      </c>
      <c r="E10673" s="102" t="s">
        <v>453</v>
      </c>
      <c r="F10673" s="102" t="s">
        <v>453</v>
      </c>
    </row>
    <row r="10674" hidden="1">
      <c r="A10674" s="102" t="s">
        <v>3320</v>
      </c>
      <c r="B10674" s="102" t="s">
        <v>1104</v>
      </c>
      <c r="C10674" s="102" t="s">
        <v>1105</v>
      </c>
      <c r="D10674" s="191">
        <v>45877.0</v>
      </c>
      <c r="E10674" s="102" t="s">
        <v>453</v>
      </c>
      <c r="F10674" s="102" t="s">
        <v>453</v>
      </c>
    </row>
    <row r="10675" hidden="1">
      <c r="A10675" s="102" t="s">
        <v>3320</v>
      </c>
      <c r="B10675" s="102" t="s">
        <v>1073</v>
      </c>
      <c r="C10675" s="102" t="s">
        <v>1074</v>
      </c>
      <c r="D10675" s="191">
        <v>45877.0</v>
      </c>
      <c r="E10675" s="102" t="s">
        <v>453</v>
      </c>
      <c r="F10675" s="102" t="s">
        <v>453</v>
      </c>
    </row>
    <row r="10676" hidden="1">
      <c r="A10676" s="102" t="s">
        <v>3320</v>
      </c>
      <c r="B10676" s="102" t="s">
        <v>997</v>
      </c>
      <c r="C10676" s="102" t="s">
        <v>998</v>
      </c>
      <c r="D10676" s="191">
        <v>45877.0</v>
      </c>
      <c r="E10676" s="102" t="s">
        <v>453</v>
      </c>
      <c r="F10676" s="102" t="s">
        <v>453</v>
      </c>
    </row>
    <row r="10677" hidden="1">
      <c r="A10677" s="102" t="s">
        <v>3320</v>
      </c>
      <c r="B10677" s="102" t="s">
        <v>932</v>
      </c>
      <c r="C10677" s="102" t="s">
        <v>933</v>
      </c>
      <c r="D10677" s="191">
        <v>45877.0</v>
      </c>
      <c r="E10677" s="102" t="s">
        <v>453</v>
      </c>
      <c r="F10677" s="102" t="s">
        <v>453</v>
      </c>
    </row>
    <row r="10678" hidden="1">
      <c r="A10678" s="102" t="s">
        <v>3320</v>
      </c>
      <c r="B10678" s="102" t="s">
        <v>916</v>
      </c>
      <c r="C10678" s="102" t="s">
        <v>917</v>
      </c>
      <c r="D10678" s="191">
        <v>45877.0</v>
      </c>
      <c r="E10678" s="102" t="s">
        <v>453</v>
      </c>
      <c r="F10678" s="102" t="s">
        <v>453</v>
      </c>
    </row>
    <row r="10679" hidden="1">
      <c r="A10679" s="102" t="s">
        <v>3320</v>
      </c>
      <c r="B10679" s="102" t="s">
        <v>873</v>
      </c>
      <c r="C10679" s="102" t="s">
        <v>874</v>
      </c>
      <c r="D10679" s="191">
        <v>45877.0</v>
      </c>
      <c r="E10679" s="102" t="s">
        <v>453</v>
      </c>
      <c r="F10679" s="102" t="s">
        <v>453</v>
      </c>
    </row>
    <row r="10680" hidden="1">
      <c r="A10680" s="102" t="s">
        <v>3320</v>
      </c>
      <c r="B10680" s="102" t="s">
        <v>810</v>
      </c>
      <c r="C10680" s="102" t="s">
        <v>811</v>
      </c>
      <c r="D10680" s="191">
        <v>45877.0</v>
      </c>
      <c r="E10680" s="102" t="s">
        <v>453</v>
      </c>
      <c r="F10680" s="102" t="s">
        <v>453</v>
      </c>
    </row>
    <row r="10681" hidden="1">
      <c r="A10681" s="102" t="s">
        <v>3320</v>
      </c>
      <c r="B10681" s="102" t="s">
        <v>629</v>
      </c>
      <c r="C10681" s="102" t="s">
        <v>630</v>
      </c>
      <c r="D10681" s="191">
        <v>45877.0</v>
      </c>
      <c r="E10681" s="102" t="s">
        <v>453</v>
      </c>
      <c r="F10681" s="102" t="s">
        <v>453</v>
      </c>
    </row>
    <row r="10682" hidden="1">
      <c r="A10682" s="102" t="s">
        <v>3320</v>
      </c>
      <c r="B10682" s="102" t="s">
        <v>544</v>
      </c>
      <c r="C10682" s="102" t="s">
        <v>545</v>
      </c>
      <c r="D10682" s="191">
        <v>45877.0</v>
      </c>
      <c r="E10682" s="102" t="s">
        <v>453</v>
      </c>
      <c r="F10682" s="102" t="s">
        <v>453</v>
      </c>
    </row>
    <row r="10683" hidden="1">
      <c r="A10683" s="102" t="s">
        <v>3320</v>
      </c>
      <c r="B10683" s="102" t="s">
        <v>541</v>
      </c>
      <c r="C10683" s="102" t="s">
        <v>542</v>
      </c>
      <c r="D10683" s="191">
        <v>45877.0</v>
      </c>
      <c r="E10683" s="102" t="s">
        <v>453</v>
      </c>
      <c r="F10683" s="102" t="s">
        <v>453</v>
      </c>
    </row>
    <row r="10684" hidden="1">
      <c r="A10684" s="102" t="s">
        <v>3320</v>
      </c>
      <c r="B10684" s="102" t="s">
        <v>538</v>
      </c>
      <c r="C10684" s="102" t="s">
        <v>539</v>
      </c>
      <c r="D10684" s="191">
        <v>45877.0</v>
      </c>
      <c r="E10684" s="102" t="s">
        <v>453</v>
      </c>
      <c r="F10684" s="102" t="s">
        <v>453</v>
      </c>
    </row>
    <row r="10685" hidden="1">
      <c r="A10685" s="102" t="s">
        <v>3320</v>
      </c>
      <c r="B10685" s="102" t="s">
        <v>486</v>
      </c>
      <c r="C10685" s="102" t="s">
        <v>487</v>
      </c>
      <c r="D10685" s="191">
        <v>45877.0</v>
      </c>
      <c r="E10685" s="102" t="s">
        <v>453</v>
      </c>
      <c r="F10685" s="102" t="s">
        <v>453</v>
      </c>
    </row>
    <row r="10686" hidden="1">
      <c r="A10686" s="102" t="s">
        <v>3320</v>
      </c>
      <c r="B10686" s="102" t="s">
        <v>464</v>
      </c>
      <c r="C10686" s="102" t="s">
        <v>465</v>
      </c>
      <c r="D10686" s="191">
        <v>45877.0</v>
      </c>
      <c r="E10686" s="102" t="s">
        <v>453</v>
      </c>
      <c r="F10686" s="102" t="s">
        <v>453</v>
      </c>
    </row>
    <row r="10687" hidden="1">
      <c r="A10687" s="102" t="s">
        <v>3320</v>
      </c>
      <c r="B10687" s="102" t="s">
        <v>458</v>
      </c>
      <c r="C10687" s="102" t="s">
        <v>459</v>
      </c>
      <c r="D10687" s="191">
        <v>45877.0</v>
      </c>
      <c r="E10687" s="102" t="s">
        <v>453</v>
      </c>
      <c r="F10687" s="102" t="s">
        <v>453</v>
      </c>
    </row>
    <row r="10688" hidden="1">
      <c r="A10688" s="102" t="s">
        <v>3320</v>
      </c>
      <c r="B10688" s="102" t="s">
        <v>451</v>
      </c>
      <c r="C10688" s="102" t="s">
        <v>452</v>
      </c>
      <c r="D10688" s="191">
        <v>45877.0</v>
      </c>
      <c r="E10688" s="102" t="s">
        <v>453</v>
      </c>
      <c r="F10688" s="102" t="s">
        <v>453</v>
      </c>
    </row>
    <row r="10689" hidden="1">
      <c r="A10689" s="102" t="s">
        <v>3530</v>
      </c>
      <c r="B10689" s="102" t="s">
        <v>1139</v>
      </c>
      <c r="C10689" s="102" t="s">
        <v>1140</v>
      </c>
      <c r="D10689" s="191">
        <v>45725.0</v>
      </c>
      <c r="E10689" s="102" t="s">
        <v>86</v>
      </c>
      <c r="F10689" s="102" t="s">
        <v>86</v>
      </c>
    </row>
    <row r="10690" hidden="1">
      <c r="A10690" s="102" t="s">
        <v>3530</v>
      </c>
      <c r="B10690" s="102" t="s">
        <v>1123</v>
      </c>
      <c r="C10690" s="102" t="s">
        <v>49</v>
      </c>
      <c r="D10690" s="191">
        <v>45725.0</v>
      </c>
      <c r="E10690" s="102" t="s">
        <v>86</v>
      </c>
      <c r="F10690" s="102" t="s">
        <v>86</v>
      </c>
    </row>
    <row r="10691" hidden="1">
      <c r="A10691" s="102" t="s">
        <v>3530</v>
      </c>
      <c r="B10691" s="102" t="s">
        <v>1050</v>
      </c>
      <c r="C10691" s="102" t="s">
        <v>1051</v>
      </c>
      <c r="D10691" s="191">
        <v>45725.0</v>
      </c>
      <c r="E10691" s="102" t="s">
        <v>86</v>
      </c>
      <c r="F10691" s="102" t="s">
        <v>86</v>
      </c>
    </row>
    <row r="10692" hidden="1">
      <c r="A10692" s="102" t="s">
        <v>3530</v>
      </c>
      <c r="B10692" s="102" t="s">
        <v>992</v>
      </c>
      <c r="C10692" s="102" t="s">
        <v>993</v>
      </c>
      <c r="D10692" s="191">
        <v>45725.0</v>
      </c>
      <c r="E10692" s="102" t="s">
        <v>86</v>
      </c>
      <c r="F10692" s="102" t="s">
        <v>86</v>
      </c>
    </row>
    <row r="10693" hidden="1">
      <c r="A10693" s="102" t="s">
        <v>3530</v>
      </c>
      <c r="B10693" s="102" t="s">
        <v>919</v>
      </c>
      <c r="C10693" s="102" t="s">
        <v>920</v>
      </c>
      <c r="D10693" s="191">
        <v>45725.0</v>
      </c>
      <c r="E10693" s="102" t="s">
        <v>86</v>
      </c>
      <c r="F10693" s="102" t="s">
        <v>86</v>
      </c>
    </row>
    <row r="10694" hidden="1">
      <c r="A10694" s="102" t="s">
        <v>3530</v>
      </c>
      <c r="B10694" s="102" t="s">
        <v>909</v>
      </c>
      <c r="C10694" s="102" t="s">
        <v>910</v>
      </c>
      <c r="D10694" s="191">
        <v>45725.0</v>
      </c>
      <c r="E10694" s="102" t="s">
        <v>86</v>
      </c>
      <c r="F10694" s="102" t="s">
        <v>86</v>
      </c>
    </row>
    <row r="10695" hidden="1">
      <c r="A10695" s="102" t="s">
        <v>3530</v>
      </c>
      <c r="B10695" s="102" t="s">
        <v>823</v>
      </c>
      <c r="C10695" s="102" t="s">
        <v>824</v>
      </c>
      <c r="D10695" s="191">
        <v>45725.0</v>
      </c>
      <c r="E10695" s="102" t="s">
        <v>86</v>
      </c>
      <c r="F10695" s="102" t="s">
        <v>86</v>
      </c>
    </row>
    <row r="10696" hidden="1">
      <c r="A10696" s="102" t="s">
        <v>3530</v>
      </c>
      <c r="B10696" s="102" t="s">
        <v>135</v>
      </c>
      <c r="C10696" s="102" t="s">
        <v>136</v>
      </c>
      <c r="D10696" s="191">
        <v>45725.0</v>
      </c>
      <c r="E10696" s="102" t="s">
        <v>86</v>
      </c>
      <c r="F10696" s="102" t="s">
        <v>86</v>
      </c>
    </row>
    <row r="10697" hidden="1">
      <c r="A10697" s="102" t="s">
        <v>3499</v>
      </c>
      <c r="B10697" s="102" t="s">
        <v>1172</v>
      </c>
      <c r="C10697" s="102" t="s">
        <v>1173</v>
      </c>
      <c r="D10697" s="191">
        <v>45725.0</v>
      </c>
      <c r="E10697" s="102" t="s">
        <v>327</v>
      </c>
      <c r="F10697" s="102" t="s">
        <v>327</v>
      </c>
    </row>
    <row r="10698" hidden="1">
      <c r="A10698" s="102" t="s">
        <v>3499</v>
      </c>
      <c r="B10698" s="102" t="s">
        <v>1165</v>
      </c>
      <c r="C10698" s="102" t="s">
        <v>1166</v>
      </c>
      <c r="D10698" s="191">
        <v>45725.0</v>
      </c>
      <c r="E10698" s="102" t="s">
        <v>327</v>
      </c>
      <c r="F10698" s="102" t="s">
        <v>327</v>
      </c>
    </row>
    <row r="10699" hidden="1">
      <c r="A10699" s="102" t="s">
        <v>3499</v>
      </c>
      <c r="B10699" s="102" t="s">
        <v>1148</v>
      </c>
      <c r="C10699" s="102" t="s">
        <v>1149</v>
      </c>
      <c r="D10699" s="191">
        <v>45725.0</v>
      </c>
      <c r="E10699" s="102" t="s">
        <v>327</v>
      </c>
      <c r="F10699" s="102" t="s">
        <v>327</v>
      </c>
    </row>
    <row r="10700" hidden="1">
      <c r="A10700" s="102" t="s">
        <v>3499</v>
      </c>
      <c r="B10700" s="102" t="s">
        <v>1076</v>
      </c>
      <c r="C10700" s="102" t="s">
        <v>1077</v>
      </c>
      <c r="D10700" s="191">
        <v>45725.0</v>
      </c>
      <c r="E10700" s="102" t="s">
        <v>327</v>
      </c>
      <c r="F10700" s="102" t="s">
        <v>327</v>
      </c>
    </row>
    <row r="10701" hidden="1">
      <c r="A10701" s="102" t="s">
        <v>3499</v>
      </c>
      <c r="B10701" s="102" t="s">
        <v>1041</v>
      </c>
      <c r="C10701" s="102" t="s">
        <v>1042</v>
      </c>
      <c r="D10701" s="191">
        <v>45725.0</v>
      </c>
      <c r="E10701" s="102" t="s">
        <v>327</v>
      </c>
      <c r="F10701" s="102" t="s">
        <v>327</v>
      </c>
    </row>
    <row r="10702" hidden="1">
      <c r="A10702" s="102" t="s">
        <v>3499</v>
      </c>
      <c r="B10702" s="102" t="s">
        <v>1025</v>
      </c>
      <c r="C10702" s="102" t="s">
        <v>1026</v>
      </c>
      <c r="D10702" s="191">
        <v>45725.0</v>
      </c>
      <c r="E10702" s="102" t="s">
        <v>327</v>
      </c>
      <c r="F10702" s="102" t="s">
        <v>327</v>
      </c>
    </row>
    <row r="10703" hidden="1">
      <c r="A10703" s="102" t="s">
        <v>3499</v>
      </c>
      <c r="B10703" s="102" t="s">
        <v>1014</v>
      </c>
      <c r="C10703" s="102" t="s">
        <v>1015</v>
      </c>
      <c r="D10703" s="191">
        <v>45725.0</v>
      </c>
      <c r="E10703" s="102" t="s">
        <v>327</v>
      </c>
      <c r="F10703" s="102" t="s">
        <v>327</v>
      </c>
    </row>
    <row r="10704" hidden="1">
      <c r="A10704" s="102" t="s">
        <v>3499</v>
      </c>
      <c r="B10704" s="102" t="s">
        <v>1010</v>
      </c>
      <c r="C10704" s="102" t="s">
        <v>44</v>
      </c>
      <c r="D10704" s="191">
        <v>45725.0</v>
      </c>
      <c r="E10704" s="102" t="s">
        <v>327</v>
      </c>
      <c r="F10704" s="102" t="s">
        <v>327</v>
      </c>
    </row>
    <row r="10705" hidden="1">
      <c r="A10705" s="102" t="s">
        <v>3499</v>
      </c>
      <c r="B10705" s="102" t="s">
        <v>830</v>
      </c>
      <c r="C10705" s="102" t="s">
        <v>831</v>
      </c>
      <c r="D10705" s="191">
        <v>45725.0</v>
      </c>
      <c r="E10705" s="102" t="s">
        <v>327</v>
      </c>
      <c r="F10705" s="102" t="s">
        <v>327</v>
      </c>
    </row>
    <row r="10706" hidden="1">
      <c r="A10706" s="102" t="s">
        <v>3499</v>
      </c>
      <c r="B10706" s="102" t="s">
        <v>615</v>
      </c>
      <c r="C10706" s="102" t="s">
        <v>616</v>
      </c>
      <c r="D10706" s="191">
        <v>45725.0</v>
      </c>
      <c r="E10706" s="102" t="s">
        <v>327</v>
      </c>
      <c r="F10706" s="102" t="s">
        <v>327</v>
      </c>
    </row>
    <row r="10707" hidden="1">
      <c r="A10707" s="102" t="s">
        <v>3499</v>
      </c>
      <c r="B10707" s="102" t="s">
        <v>405</v>
      </c>
      <c r="C10707" s="102" t="s">
        <v>406</v>
      </c>
      <c r="D10707" s="191">
        <v>45725.0</v>
      </c>
      <c r="E10707" s="102" t="s">
        <v>327</v>
      </c>
      <c r="F10707" s="102" t="s">
        <v>327</v>
      </c>
    </row>
    <row r="10708" hidden="1">
      <c r="A10708" s="102" t="s">
        <v>3554</v>
      </c>
      <c r="B10708" s="102" t="s">
        <v>1093</v>
      </c>
      <c r="C10708" s="102" t="s">
        <v>1094</v>
      </c>
      <c r="D10708" s="191">
        <v>45725.0</v>
      </c>
      <c r="E10708" s="102" t="s">
        <v>439</v>
      </c>
      <c r="F10708" s="102" t="s">
        <v>439</v>
      </c>
    </row>
    <row r="10709" hidden="1">
      <c r="A10709" s="102" t="s">
        <v>3554</v>
      </c>
      <c r="B10709" s="102" t="s">
        <v>1028</v>
      </c>
      <c r="C10709" s="102" t="s">
        <v>1029</v>
      </c>
      <c r="D10709" s="191">
        <v>45725.0</v>
      </c>
      <c r="E10709" s="102" t="s">
        <v>439</v>
      </c>
      <c r="F10709" s="102" t="s">
        <v>439</v>
      </c>
    </row>
    <row r="10710" hidden="1">
      <c r="A10710" s="102" t="s">
        <v>3554</v>
      </c>
      <c r="B10710" s="102" t="s">
        <v>854</v>
      </c>
      <c r="C10710" s="102" t="s">
        <v>855</v>
      </c>
      <c r="D10710" s="191">
        <v>45725.0</v>
      </c>
      <c r="E10710" s="102" t="s">
        <v>439</v>
      </c>
      <c r="F10710" s="102" t="s">
        <v>439</v>
      </c>
    </row>
    <row r="10711" hidden="1">
      <c r="A10711" s="102" t="s">
        <v>3554</v>
      </c>
      <c r="B10711" s="102" t="s">
        <v>834</v>
      </c>
      <c r="C10711" s="102" t="s">
        <v>835</v>
      </c>
      <c r="D10711" s="191">
        <v>45725.0</v>
      </c>
      <c r="E10711" s="102" t="s">
        <v>439</v>
      </c>
      <c r="F10711" s="102" t="s">
        <v>439</v>
      </c>
    </row>
    <row r="10712" hidden="1">
      <c r="A10712" s="102" t="s">
        <v>3554</v>
      </c>
      <c r="B10712" s="102" t="s">
        <v>781</v>
      </c>
      <c r="C10712" s="102" t="s">
        <v>782</v>
      </c>
      <c r="D10712" s="191">
        <v>45725.0</v>
      </c>
      <c r="E10712" s="102" t="s">
        <v>439</v>
      </c>
      <c r="F10712" s="102" t="s">
        <v>439</v>
      </c>
    </row>
    <row r="10713" hidden="1">
      <c r="A10713" s="102" t="s">
        <v>3554</v>
      </c>
      <c r="B10713" s="102" t="s">
        <v>684</v>
      </c>
      <c r="C10713" s="102" t="s">
        <v>685</v>
      </c>
      <c r="D10713" s="191">
        <v>45725.0</v>
      </c>
      <c r="E10713" s="102" t="s">
        <v>439</v>
      </c>
      <c r="F10713" s="102" t="s">
        <v>439</v>
      </c>
    </row>
    <row r="10714" hidden="1">
      <c r="A10714" s="102" t="s">
        <v>3554</v>
      </c>
      <c r="B10714" s="102" t="s">
        <v>674</v>
      </c>
      <c r="C10714" s="102" t="s">
        <v>675</v>
      </c>
      <c r="D10714" s="191">
        <v>45725.0</v>
      </c>
      <c r="E10714" s="102" t="s">
        <v>439</v>
      </c>
      <c r="F10714" s="102" t="s">
        <v>439</v>
      </c>
    </row>
    <row r="10715" hidden="1">
      <c r="A10715" s="102" t="s">
        <v>3554</v>
      </c>
      <c r="B10715" s="102" t="s">
        <v>444</v>
      </c>
      <c r="C10715" s="102" t="s">
        <v>445</v>
      </c>
      <c r="D10715" s="191">
        <v>45725.0</v>
      </c>
      <c r="E10715" s="102" t="s">
        <v>439</v>
      </c>
      <c r="F10715" s="102" t="s">
        <v>439</v>
      </c>
    </row>
    <row r="10716" hidden="1">
      <c r="A10716" s="102" t="s">
        <v>3591</v>
      </c>
      <c r="B10716" s="102" t="s">
        <v>1068</v>
      </c>
      <c r="C10716" s="102" t="s">
        <v>1069</v>
      </c>
      <c r="D10716" s="191">
        <v>45725.0</v>
      </c>
      <c r="E10716" s="102" t="s">
        <v>141</v>
      </c>
      <c r="F10716" s="102" t="s">
        <v>141</v>
      </c>
    </row>
    <row r="10717" hidden="1">
      <c r="A10717" s="102" t="s">
        <v>3591</v>
      </c>
      <c r="B10717" s="102" t="s">
        <v>1039</v>
      </c>
      <c r="C10717" s="102" t="s">
        <v>1040</v>
      </c>
      <c r="D10717" s="191">
        <v>45725.0</v>
      </c>
      <c r="E10717" s="102" t="s">
        <v>141</v>
      </c>
      <c r="F10717" s="102" t="s">
        <v>141</v>
      </c>
    </row>
    <row r="10718" hidden="1">
      <c r="A10718" s="102" t="s">
        <v>3591</v>
      </c>
      <c r="B10718" s="102" t="s">
        <v>984</v>
      </c>
      <c r="C10718" s="102" t="s">
        <v>985</v>
      </c>
      <c r="D10718" s="191">
        <v>45725.0</v>
      </c>
      <c r="E10718" s="102" t="s">
        <v>141</v>
      </c>
      <c r="F10718" s="102" t="s">
        <v>141</v>
      </c>
    </row>
    <row r="10719" hidden="1">
      <c r="A10719" s="102" t="s">
        <v>3591</v>
      </c>
      <c r="B10719" s="102" t="s">
        <v>768</v>
      </c>
      <c r="C10719" s="102" t="s">
        <v>769</v>
      </c>
      <c r="D10719" s="191">
        <v>45725.0</v>
      </c>
      <c r="E10719" s="102" t="s">
        <v>141</v>
      </c>
      <c r="F10719" s="102" t="s">
        <v>141</v>
      </c>
    </row>
    <row r="10720" hidden="1">
      <c r="A10720" s="102" t="s">
        <v>3591</v>
      </c>
      <c r="B10720" s="102" t="s">
        <v>719</v>
      </c>
      <c r="C10720" s="102" t="s">
        <v>720</v>
      </c>
      <c r="D10720" s="191">
        <v>45725.0</v>
      </c>
      <c r="E10720" s="102" t="s">
        <v>141</v>
      </c>
      <c r="F10720" s="102" t="s">
        <v>141</v>
      </c>
    </row>
    <row r="10721" hidden="1">
      <c r="A10721" s="102" t="s">
        <v>3591</v>
      </c>
      <c r="B10721" s="102" t="s">
        <v>160</v>
      </c>
      <c r="C10721" s="102" t="s">
        <v>161</v>
      </c>
      <c r="D10721" s="191">
        <v>45725.0</v>
      </c>
      <c r="E10721" s="102" t="s">
        <v>141</v>
      </c>
      <c r="F10721" s="102" t="s">
        <v>141</v>
      </c>
    </row>
    <row r="10722" hidden="1">
      <c r="A10722" s="102" t="s">
        <v>3591</v>
      </c>
      <c r="B10722" s="102" t="s">
        <v>147</v>
      </c>
      <c r="C10722" s="102" t="s">
        <v>148</v>
      </c>
      <c r="D10722" s="191">
        <v>45725.0</v>
      </c>
      <c r="E10722" s="102" t="s">
        <v>141</v>
      </c>
      <c r="F10722" s="102" t="s">
        <v>141</v>
      </c>
    </row>
    <row r="10723" hidden="1">
      <c r="A10723" s="102" t="s">
        <v>3578</v>
      </c>
      <c r="B10723" s="102" t="s">
        <v>1134</v>
      </c>
      <c r="C10723" s="102" t="s">
        <v>1135</v>
      </c>
      <c r="D10723" s="191">
        <v>45756.0</v>
      </c>
      <c r="E10723" s="102" t="s">
        <v>293</v>
      </c>
      <c r="F10723" s="102" t="s">
        <v>293</v>
      </c>
    </row>
    <row r="10724" hidden="1">
      <c r="A10724" s="102" t="s">
        <v>3578</v>
      </c>
      <c r="B10724" s="102" t="s">
        <v>1132</v>
      </c>
      <c r="C10724" s="102" t="s">
        <v>1133</v>
      </c>
      <c r="D10724" s="191">
        <v>45756.0</v>
      </c>
      <c r="E10724" s="102" t="s">
        <v>293</v>
      </c>
      <c r="F10724" s="102" t="s">
        <v>293</v>
      </c>
    </row>
    <row r="10725" hidden="1">
      <c r="A10725" s="102" t="s">
        <v>3578</v>
      </c>
      <c r="B10725" s="102" t="s">
        <v>1085</v>
      </c>
      <c r="C10725" s="102" t="s">
        <v>1086</v>
      </c>
      <c r="D10725" s="191">
        <v>45756.0</v>
      </c>
      <c r="E10725" s="102" t="s">
        <v>293</v>
      </c>
      <c r="F10725" s="102" t="s">
        <v>293</v>
      </c>
    </row>
    <row r="10726" hidden="1">
      <c r="A10726" s="102" t="s">
        <v>3578</v>
      </c>
      <c r="B10726" s="102" t="s">
        <v>1047</v>
      </c>
      <c r="C10726" s="102" t="s">
        <v>1048</v>
      </c>
      <c r="D10726" s="191">
        <v>45756.0</v>
      </c>
      <c r="E10726" s="102" t="s">
        <v>293</v>
      </c>
      <c r="F10726" s="102" t="s">
        <v>293</v>
      </c>
    </row>
    <row r="10727" hidden="1">
      <c r="A10727" s="102" t="s">
        <v>3578</v>
      </c>
      <c r="B10727" s="102" t="s">
        <v>1034</v>
      </c>
      <c r="C10727" s="102" t="s">
        <v>1035</v>
      </c>
      <c r="D10727" s="191">
        <v>45756.0</v>
      </c>
      <c r="E10727" s="102" t="s">
        <v>293</v>
      </c>
      <c r="F10727" s="102" t="s">
        <v>293</v>
      </c>
    </row>
    <row r="10728" hidden="1">
      <c r="A10728" s="102" t="s">
        <v>3578</v>
      </c>
      <c r="B10728" s="102" t="s">
        <v>1031</v>
      </c>
      <c r="C10728" s="102" t="s">
        <v>1032</v>
      </c>
      <c r="D10728" s="191">
        <v>45756.0</v>
      </c>
      <c r="E10728" s="102" t="s">
        <v>293</v>
      </c>
      <c r="F10728" s="102" t="s">
        <v>293</v>
      </c>
    </row>
    <row r="10729" hidden="1">
      <c r="A10729" s="102" t="s">
        <v>3578</v>
      </c>
      <c r="B10729" s="102" t="s">
        <v>965</v>
      </c>
      <c r="C10729" s="102" t="s">
        <v>966</v>
      </c>
      <c r="D10729" s="191">
        <v>45756.0</v>
      </c>
      <c r="E10729" s="102" t="s">
        <v>293</v>
      </c>
      <c r="F10729" s="102" t="s">
        <v>293</v>
      </c>
    </row>
    <row r="10730" hidden="1">
      <c r="A10730" s="102" t="s">
        <v>3578</v>
      </c>
      <c r="B10730" s="102" t="s">
        <v>958</v>
      </c>
      <c r="C10730" s="102" t="s">
        <v>959</v>
      </c>
      <c r="D10730" s="191">
        <v>45756.0</v>
      </c>
      <c r="E10730" s="102" t="s">
        <v>293</v>
      </c>
      <c r="F10730" s="102" t="s">
        <v>293</v>
      </c>
    </row>
    <row r="10731" hidden="1">
      <c r="A10731" s="102" t="s">
        <v>3522</v>
      </c>
      <c r="B10731" s="102" t="s">
        <v>987</v>
      </c>
      <c r="C10731" s="102" t="s">
        <v>988</v>
      </c>
      <c r="D10731" s="191">
        <v>45725.0</v>
      </c>
      <c r="E10731" s="102" t="s">
        <v>27</v>
      </c>
      <c r="F10731" s="102" t="s">
        <v>27</v>
      </c>
    </row>
    <row r="10732" hidden="1">
      <c r="A10732" s="102" t="s">
        <v>3522</v>
      </c>
      <c r="B10732" s="102" t="s">
        <v>946</v>
      </c>
      <c r="C10732" s="102" t="s">
        <v>947</v>
      </c>
      <c r="D10732" s="191">
        <v>45725.0</v>
      </c>
      <c r="E10732" s="102" t="s">
        <v>27</v>
      </c>
      <c r="F10732" s="102" t="s">
        <v>27</v>
      </c>
    </row>
    <row r="10733" hidden="1">
      <c r="A10733" s="102" t="s">
        <v>3522</v>
      </c>
      <c r="B10733" s="102" t="s">
        <v>943</v>
      </c>
      <c r="C10733" s="102" t="s">
        <v>944</v>
      </c>
      <c r="D10733" s="191">
        <v>45725.0</v>
      </c>
      <c r="E10733" s="102" t="s">
        <v>27</v>
      </c>
      <c r="F10733" s="102" t="s">
        <v>27</v>
      </c>
    </row>
    <row r="10734" hidden="1">
      <c r="A10734" s="102" t="s">
        <v>3522</v>
      </c>
      <c r="B10734" s="102" t="s">
        <v>79</v>
      </c>
      <c r="C10734" s="102" t="s">
        <v>80</v>
      </c>
      <c r="D10734" s="191">
        <v>45725.0</v>
      </c>
      <c r="E10734" s="102" t="s">
        <v>27</v>
      </c>
      <c r="F10734" s="102" t="s">
        <v>27</v>
      </c>
    </row>
    <row r="10735" hidden="1">
      <c r="A10735" s="102" t="s">
        <v>3522</v>
      </c>
      <c r="B10735" s="102" t="s">
        <v>69</v>
      </c>
      <c r="C10735" s="102" t="s">
        <v>70</v>
      </c>
      <c r="D10735" s="191">
        <v>45725.0</v>
      </c>
      <c r="E10735" s="102" t="s">
        <v>27</v>
      </c>
      <c r="F10735" s="102" t="s">
        <v>27</v>
      </c>
    </row>
    <row r="10736" hidden="1">
      <c r="A10736" s="102" t="s">
        <v>3522</v>
      </c>
      <c r="B10736" s="102" t="s">
        <v>43</v>
      </c>
      <c r="C10736" s="102" t="s">
        <v>44</v>
      </c>
      <c r="D10736" s="191">
        <v>45725.0</v>
      </c>
      <c r="E10736" s="102" t="s">
        <v>27</v>
      </c>
      <c r="F10736" s="102" t="s">
        <v>27</v>
      </c>
    </row>
    <row r="10737" hidden="1">
      <c r="A10737" s="102" t="s">
        <v>3522</v>
      </c>
      <c r="B10737" s="102" t="s">
        <v>23</v>
      </c>
      <c r="C10737" s="102" t="s">
        <v>25</v>
      </c>
      <c r="D10737" s="191">
        <v>45725.0</v>
      </c>
      <c r="E10737" s="102" t="s">
        <v>27</v>
      </c>
      <c r="F10737" s="102" t="s">
        <v>27</v>
      </c>
    </row>
    <row r="10738" hidden="1">
      <c r="A10738" s="102" t="s">
        <v>3546</v>
      </c>
      <c r="B10738" s="102" t="s">
        <v>1151</v>
      </c>
      <c r="C10738" s="102" t="s">
        <v>1152</v>
      </c>
      <c r="D10738" s="191">
        <v>45786.0</v>
      </c>
      <c r="E10738" s="102" t="s">
        <v>50</v>
      </c>
      <c r="F10738" s="102" t="s">
        <v>50</v>
      </c>
    </row>
    <row r="10739" hidden="1">
      <c r="A10739" s="102" t="s">
        <v>3546</v>
      </c>
      <c r="B10739" s="102" t="s">
        <v>902</v>
      </c>
      <c r="C10739" s="102" t="s">
        <v>903</v>
      </c>
      <c r="D10739" s="191">
        <v>45786.0</v>
      </c>
      <c r="E10739" s="102" t="s">
        <v>50</v>
      </c>
      <c r="F10739" s="102" t="s">
        <v>50</v>
      </c>
    </row>
    <row r="10740" hidden="1">
      <c r="A10740" s="102" t="s">
        <v>3546</v>
      </c>
      <c r="B10740" s="102" t="s">
        <v>783</v>
      </c>
      <c r="C10740" s="102" t="s">
        <v>784</v>
      </c>
      <c r="D10740" s="191">
        <v>45786.0</v>
      </c>
      <c r="E10740" s="102" t="s">
        <v>50</v>
      </c>
      <c r="F10740" s="102" t="s">
        <v>50</v>
      </c>
    </row>
    <row r="10741" hidden="1">
      <c r="A10741" s="102" t="s">
        <v>3546</v>
      </c>
      <c r="B10741" s="102" t="s">
        <v>665</v>
      </c>
      <c r="C10741" s="102" t="s">
        <v>666</v>
      </c>
      <c r="D10741" s="191">
        <v>45786.0</v>
      </c>
      <c r="E10741" s="102" t="s">
        <v>50</v>
      </c>
      <c r="F10741" s="102" t="s">
        <v>50</v>
      </c>
    </row>
    <row r="10742" hidden="1">
      <c r="A10742" s="102" t="s">
        <v>3546</v>
      </c>
      <c r="B10742" s="102" t="s">
        <v>174</v>
      </c>
      <c r="C10742" s="102" t="s">
        <v>175</v>
      </c>
      <c r="D10742" s="191">
        <v>45786.0</v>
      </c>
      <c r="E10742" s="102" t="s">
        <v>50</v>
      </c>
      <c r="F10742" s="102" t="s">
        <v>50</v>
      </c>
    </row>
    <row r="10743" hidden="1">
      <c r="A10743" s="102" t="s">
        <v>3546</v>
      </c>
      <c r="B10743" s="102" t="s">
        <v>171</v>
      </c>
      <c r="C10743" s="102" t="s">
        <v>172</v>
      </c>
      <c r="D10743" s="191">
        <v>45786.0</v>
      </c>
      <c r="E10743" s="102" t="s">
        <v>50</v>
      </c>
      <c r="F10743" s="102" t="s">
        <v>50</v>
      </c>
    </row>
    <row r="10744" hidden="1">
      <c r="A10744" s="102" t="s">
        <v>3546</v>
      </c>
      <c r="B10744" s="102" t="s">
        <v>48</v>
      </c>
      <c r="C10744" s="102" t="s">
        <v>49</v>
      </c>
      <c r="D10744" s="191">
        <v>45786.0</v>
      </c>
      <c r="E10744" s="102" t="s">
        <v>50</v>
      </c>
      <c r="F10744" s="102" t="s">
        <v>50</v>
      </c>
    </row>
    <row r="10745" hidden="1">
      <c r="A10745" s="102" t="s">
        <v>3562</v>
      </c>
      <c r="B10745" s="102" t="s">
        <v>1109</v>
      </c>
      <c r="C10745" s="102" t="s">
        <v>1110</v>
      </c>
      <c r="D10745" s="191">
        <v>45786.0</v>
      </c>
      <c r="E10745" s="102" t="s">
        <v>453</v>
      </c>
      <c r="F10745" s="102" t="s">
        <v>453</v>
      </c>
    </row>
    <row r="10746" hidden="1">
      <c r="A10746" s="102" t="s">
        <v>3562</v>
      </c>
      <c r="B10746" s="102" t="s">
        <v>1106</v>
      </c>
      <c r="C10746" s="102" t="s">
        <v>1107</v>
      </c>
      <c r="D10746" s="191">
        <v>45786.0</v>
      </c>
      <c r="E10746" s="102" t="s">
        <v>453</v>
      </c>
      <c r="F10746" s="102" t="s">
        <v>453</v>
      </c>
    </row>
    <row r="10747" hidden="1">
      <c r="A10747" s="102" t="s">
        <v>3562</v>
      </c>
      <c r="B10747" s="102" t="s">
        <v>1104</v>
      </c>
      <c r="C10747" s="102" t="s">
        <v>1105</v>
      </c>
      <c r="D10747" s="191">
        <v>45786.0</v>
      </c>
      <c r="E10747" s="102" t="s">
        <v>453</v>
      </c>
      <c r="F10747" s="102" t="s">
        <v>453</v>
      </c>
    </row>
    <row r="10748" hidden="1">
      <c r="A10748" s="102" t="s">
        <v>3562</v>
      </c>
      <c r="B10748" s="102" t="s">
        <v>1073</v>
      </c>
      <c r="C10748" s="102" t="s">
        <v>1074</v>
      </c>
      <c r="D10748" s="191">
        <v>45786.0</v>
      </c>
      <c r="E10748" s="102" t="s">
        <v>453</v>
      </c>
      <c r="F10748" s="102" t="s">
        <v>453</v>
      </c>
    </row>
    <row r="10749" hidden="1">
      <c r="A10749" s="102" t="s">
        <v>3562</v>
      </c>
      <c r="B10749" s="102" t="s">
        <v>1061</v>
      </c>
      <c r="C10749" s="102" t="s">
        <v>1062</v>
      </c>
      <c r="D10749" s="191">
        <v>45786.0</v>
      </c>
      <c r="E10749" s="102" t="s">
        <v>453</v>
      </c>
      <c r="F10749" s="102" t="s">
        <v>453</v>
      </c>
    </row>
    <row r="10750" hidden="1">
      <c r="A10750" s="102" t="s">
        <v>3562</v>
      </c>
      <c r="B10750" s="102" t="s">
        <v>997</v>
      </c>
      <c r="C10750" s="102" t="s">
        <v>998</v>
      </c>
      <c r="D10750" s="191">
        <v>45786.0</v>
      </c>
      <c r="E10750" s="102" t="s">
        <v>453</v>
      </c>
      <c r="F10750" s="102" t="s">
        <v>453</v>
      </c>
    </row>
    <row r="10751" hidden="1">
      <c r="A10751" s="102" t="s">
        <v>3562</v>
      </c>
      <c r="B10751" s="102" t="s">
        <v>932</v>
      </c>
      <c r="C10751" s="102" t="s">
        <v>933</v>
      </c>
      <c r="D10751" s="191">
        <v>45786.0</v>
      </c>
      <c r="E10751" s="102" t="s">
        <v>453</v>
      </c>
      <c r="F10751" s="102" t="s">
        <v>453</v>
      </c>
    </row>
    <row r="10752" hidden="1">
      <c r="A10752" s="102" t="s">
        <v>3562</v>
      </c>
      <c r="B10752" s="102" t="s">
        <v>916</v>
      </c>
      <c r="C10752" s="102" t="s">
        <v>917</v>
      </c>
      <c r="D10752" s="191">
        <v>45786.0</v>
      </c>
      <c r="E10752" s="102" t="s">
        <v>453</v>
      </c>
      <c r="F10752" s="102" t="s">
        <v>453</v>
      </c>
    </row>
    <row r="10753" hidden="1">
      <c r="A10753" s="102" t="s">
        <v>3562</v>
      </c>
      <c r="B10753" s="102" t="s">
        <v>873</v>
      </c>
      <c r="C10753" s="102" t="s">
        <v>874</v>
      </c>
      <c r="D10753" s="191">
        <v>45786.0</v>
      </c>
      <c r="E10753" s="102" t="s">
        <v>453</v>
      </c>
      <c r="F10753" s="102" t="s">
        <v>453</v>
      </c>
    </row>
    <row r="10754" hidden="1">
      <c r="A10754" s="102" t="s">
        <v>3562</v>
      </c>
      <c r="B10754" s="102" t="s">
        <v>810</v>
      </c>
      <c r="C10754" s="102" t="s">
        <v>811</v>
      </c>
      <c r="D10754" s="191">
        <v>45786.0</v>
      </c>
      <c r="E10754" s="102" t="s">
        <v>453</v>
      </c>
      <c r="F10754" s="102" t="s">
        <v>453</v>
      </c>
    </row>
    <row r="10755" hidden="1">
      <c r="A10755" s="102" t="s">
        <v>3562</v>
      </c>
      <c r="B10755" s="102" t="s">
        <v>629</v>
      </c>
      <c r="C10755" s="102" t="s">
        <v>630</v>
      </c>
      <c r="D10755" s="191">
        <v>45786.0</v>
      </c>
      <c r="E10755" s="102" t="s">
        <v>453</v>
      </c>
      <c r="F10755" s="102" t="s">
        <v>453</v>
      </c>
    </row>
    <row r="10756" hidden="1">
      <c r="A10756" s="102" t="s">
        <v>3562</v>
      </c>
      <c r="B10756" s="102" t="s">
        <v>544</v>
      </c>
      <c r="C10756" s="102" t="s">
        <v>545</v>
      </c>
      <c r="D10756" s="191">
        <v>45786.0</v>
      </c>
      <c r="E10756" s="102" t="s">
        <v>453</v>
      </c>
      <c r="F10756" s="102" t="s">
        <v>453</v>
      </c>
    </row>
    <row r="10757" hidden="1">
      <c r="A10757" s="102" t="s">
        <v>3562</v>
      </c>
      <c r="B10757" s="102" t="s">
        <v>541</v>
      </c>
      <c r="C10757" s="102" t="s">
        <v>542</v>
      </c>
      <c r="D10757" s="191">
        <v>45786.0</v>
      </c>
      <c r="E10757" s="102" t="s">
        <v>453</v>
      </c>
      <c r="F10757" s="102" t="s">
        <v>453</v>
      </c>
    </row>
    <row r="10758" hidden="1">
      <c r="A10758" s="102" t="s">
        <v>3562</v>
      </c>
      <c r="B10758" s="102" t="s">
        <v>486</v>
      </c>
      <c r="C10758" s="102" t="s">
        <v>487</v>
      </c>
      <c r="D10758" s="191">
        <v>45786.0</v>
      </c>
      <c r="E10758" s="102" t="s">
        <v>453</v>
      </c>
      <c r="F10758" s="102" t="s">
        <v>453</v>
      </c>
    </row>
    <row r="10759" hidden="1">
      <c r="A10759" s="102" t="s">
        <v>3562</v>
      </c>
      <c r="B10759" s="102" t="s">
        <v>458</v>
      </c>
      <c r="C10759" s="102" t="s">
        <v>459</v>
      </c>
      <c r="D10759" s="191">
        <v>45786.0</v>
      </c>
      <c r="E10759" s="102" t="s">
        <v>453</v>
      </c>
      <c r="F10759" s="102" t="s">
        <v>453</v>
      </c>
    </row>
    <row r="10760" hidden="1">
      <c r="A10760" s="102" t="s">
        <v>3562</v>
      </c>
      <c r="B10760" s="102" t="s">
        <v>451</v>
      </c>
      <c r="C10760" s="102" t="s">
        <v>452</v>
      </c>
      <c r="D10760" s="191">
        <v>45786.0</v>
      </c>
      <c r="E10760" s="102" t="s">
        <v>453</v>
      </c>
      <c r="F10760" s="102" t="s">
        <v>453</v>
      </c>
    </row>
    <row r="10761" hidden="1">
      <c r="A10761" s="102" t="s">
        <v>3523</v>
      </c>
      <c r="B10761" s="102" t="s">
        <v>987</v>
      </c>
      <c r="C10761" s="102" t="s">
        <v>988</v>
      </c>
      <c r="D10761" s="191">
        <v>45786.0</v>
      </c>
      <c r="E10761" s="102" t="s">
        <v>27</v>
      </c>
      <c r="F10761" s="102" t="s">
        <v>27</v>
      </c>
    </row>
    <row r="10762" hidden="1">
      <c r="A10762" s="102" t="s">
        <v>3523</v>
      </c>
      <c r="B10762" s="102" t="s">
        <v>946</v>
      </c>
      <c r="C10762" s="102" t="s">
        <v>947</v>
      </c>
      <c r="D10762" s="191">
        <v>45786.0</v>
      </c>
      <c r="E10762" s="102" t="s">
        <v>27</v>
      </c>
      <c r="F10762" s="102" t="s">
        <v>27</v>
      </c>
    </row>
    <row r="10763" hidden="1">
      <c r="A10763" s="102" t="s">
        <v>3523</v>
      </c>
      <c r="B10763" s="102" t="s">
        <v>943</v>
      </c>
      <c r="C10763" s="102" t="s">
        <v>944</v>
      </c>
      <c r="D10763" s="191">
        <v>45786.0</v>
      </c>
      <c r="E10763" s="102" t="s">
        <v>27</v>
      </c>
      <c r="F10763" s="102" t="s">
        <v>27</v>
      </c>
    </row>
    <row r="10764" hidden="1">
      <c r="A10764" s="102" t="s">
        <v>3523</v>
      </c>
      <c r="B10764" s="102" t="s">
        <v>79</v>
      </c>
      <c r="C10764" s="102" t="s">
        <v>80</v>
      </c>
      <c r="D10764" s="191">
        <v>45786.0</v>
      </c>
      <c r="E10764" s="102" t="s">
        <v>27</v>
      </c>
      <c r="F10764" s="102" t="s">
        <v>27</v>
      </c>
    </row>
    <row r="10765" hidden="1">
      <c r="A10765" s="102" t="s">
        <v>3523</v>
      </c>
      <c r="B10765" s="102" t="s">
        <v>69</v>
      </c>
      <c r="C10765" s="102" t="s">
        <v>70</v>
      </c>
      <c r="D10765" s="191">
        <v>45786.0</v>
      </c>
      <c r="E10765" s="102" t="s">
        <v>27</v>
      </c>
      <c r="F10765" s="102" t="s">
        <v>27</v>
      </c>
    </row>
    <row r="10766" hidden="1">
      <c r="A10766" s="102" t="s">
        <v>3523</v>
      </c>
      <c r="B10766" s="102" t="s">
        <v>43</v>
      </c>
      <c r="C10766" s="102" t="s">
        <v>44</v>
      </c>
      <c r="D10766" s="191">
        <v>45786.0</v>
      </c>
      <c r="E10766" s="102" t="s">
        <v>27</v>
      </c>
      <c r="F10766" s="102" t="s">
        <v>27</v>
      </c>
    </row>
    <row r="10767" hidden="1">
      <c r="A10767" s="102" t="s">
        <v>3523</v>
      </c>
      <c r="B10767" s="102" t="s">
        <v>23</v>
      </c>
      <c r="C10767" s="102" t="s">
        <v>25</v>
      </c>
      <c r="D10767" s="191">
        <v>45786.0</v>
      </c>
      <c r="E10767" s="102" t="s">
        <v>27</v>
      </c>
      <c r="F10767" s="102" t="s">
        <v>27</v>
      </c>
    </row>
    <row r="10768" hidden="1">
      <c r="A10768" s="102" t="s">
        <v>3500</v>
      </c>
      <c r="B10768" s="102" t="s">
        <v>1172</v>
      </c>
      <c r="C10768" s="102" t="s">
        <v>1173</v>
      </c>
      <c r="D10768" s="191">
        <v>45786.0</v>
      </c>
      <c r="E10768" s="102" t="s">
        <v>327</v>
      </c>
      <c r="F10768" s="102" t="s">
        <v>327</v>
      </c>
    </row>
    <row r="10769" hidden="1">
      <c r="A10769" s="102" t="s">
        <v>3500</v>
      </c>
      <c r="B10769" s="102" t="s">
        <v>1165</v>
      </c>
      <c r="C10769" s="102" t="s">
        <v>1166</v>
      </c>
      <c r="D10769" s="191">
        <v>45786.0</v>
      </c>
      <c r="E10769" s="102" t="s">
        <v>327</v>
      </c>
      <c r="F10769" s="102" t="s">
        <v>327</v>
      </c>
    </row>
    <row r="10770" hidden="1">
      <c r="A10770" s="102" t="s">
        <v>3500</v>
      </c>
      <c r="B10770" s="102" t="s">
        <v>1148</v>
      </c>
      <c r="C10770" s="102" t="s">
        <v>1149</v>
      </c>
      <c r="D10770" s="191">
        <v>45786.0</v>
      </c>
      <c r="E10770" s="102" t="s">
        <v>327</v>
      </c>
      <c r="F10770" s="102" t="s">
        <v>327</v>
      </c>
    </row>
    <row r="10771" hidden="1">
      <c r="A10771" s="102" t="s">
        <v>3500</v>
      </c>
      <c r="B10771" s="102" t="s">
        <v>1076</v>
      </c>
      <c r="C10771" s="102" t="s">
        <v>1077</v>
      </c>
      <c r="D10771" s="191">
        <v>45786.0</v>
      </c>
      <c r="E10771" s="102" t="s">
        <v>327</v>
      </c>
      <c r="F10771" s="102" t="s">
        <v>327</v>
      </c>
    </row>
    <row r="10772" hidden="1">
      <c r="A10772" s="102" t="s">
        <v>3500</v>
      </c>
      <c r="B10772" s="102" t="s">
        <v>1025</v>
      </c>
      <c r="C10772" s="102" t="s">
        <v>1026</v>
      </c>
      <c r="D10772" s="191">
        <v>45786.0</v>
      </c>
      <c r="E10772" s="102" t="s">
        <v>327</v>
      </c>
      <c r="F10772" s="102" t="s">
        <v>327</v>
      </c>
    </row>
    <row r="10773" hidden="1">
      <c r="A10773" s="102" t="s">
        <v>3500</v>
      </c>
      <c r="B10773" s="102" t="s">
        <v>1014</v>
      </c>
      <c r="C10773" s="102" t="s">
        <v>1015</v>
      </c>
      <c r="D10773" s="191">
        <v>45786.0</v>
      </c>
      <c r="E10773" s="102" t="s">
        <v>327</v>
      </c>
      <c r="F10773" s="102" t="s">
        <v>327</v>
      </c>
    </row>
    <row r="10774" hidden="1">
      <c r="A10774" s="102" t="s">
        <v>3500</v>
      </c>
      <c r="B10774" s="102" t="s">
        <v>1011</v>
      </c>
      <c r="C10774" s="102" t="s">
        <v>1012</v>
      </c>
      <c r="D10774" s="191">
        <v>45786.0</v>
      </c>
      <c r="E10774" s="102" t="s">
        <v>327</v>
      </c>
      <c r="F10774" s="102" t="s">
        <v>327</v>
      </c>
    </row>
    <row r="10775" hidden="1">
      <c r="A10775" s="102" t="s">
        <v>3500</v>
      </c>
      <c r="B10775" s="102" t="s">
        <v>1010</v>
      </c>
      <c r="C10775" s="102" t="s">
        <v>44</v>
      </c>
      <c r="D10775" s="191">
        <v>45786.0</v>
      </c>
      <c r="E10775" s="102" t="s">
        <v>327</v>
      </c>
      <c r="F10775" s="102" t="s">
        <v>327</v>
      </c>
    </row>
    <row r="10776" hidden="1">
      <c r="A10776" s="102" t="s">
        <v>3500</v>
      </c>
      <c r="B10776" s="102" t="s">
        <v>925</v>
      </c>
      <c r="C10776" s="102" t="s">
        <v>358</v>
      </c>
      <c r="D10776" s="191">
        <v>45786.0</v>
      </c>
      <c r="E10776" s="102" t="s">
        <v>327</v>
      </c>
      <c r="F10776" s="102" t="s">
        <v>327</v>
      </c>
    </row>
    <row r="10777" hidden="1">
      <c r="A10777" s="102" t="s">
        <v>3500</v>
      </c>
      <c r="B10777" s="102" t="s">
        <v>830</v>
      </c>
      <c r="C10777" s="102" t="s">
        <v>831</v>
      </c>
      <c r="D10777" s="191">
        <v>45786.0</v>
      </c>
      <c r="E10777" s="102" t="s">
        <v>327</v>
      </c>
      <c r="F10777" s="102" t="s">
        <v>327</v>
      </c>
    </row>
    <row r="10778" hidden="1">
      <c r="A10778" s="102" t="s">
        <v>3500</v>
      </c>
      <c r="B10778" s="102" t="s">
        <v>615</v>
      </c>
      <c r="C10778" s="102" t="s">
        <v>616</v>
      </c>
      <c r="D10778" s="191">
        <v>45786.0</v>
      </c>
      <c r="E10778" s="102" t="s">
        <v>327</v>
      </c>
      <c r="F10778" s="102" t="s">
        <v>327</v>
      </c>
    </row>
    <row r="10779" hidden="1">
      <c r="A10779" s="102" t="s">
        <v>3500</v>
      </c>
      <c r="B10779" s="102" t="s">
        <v>405</v>
      </c>
      <c r="C10779" s="102" t="s">
        <v>406</v>
      </c>
      <c r="D10779" s="191">
        <v>45786.0</v>
      </c>
      <c r="E10779" s="102" t="s">
        <v>327</v>
      </c>
      <c r="F10779" s="102" t="s">
        <v>327</v>
      </c>
    </row>
    <row r="10780" hidden="1">
      <c r="A10780" s="102" t="s">
        <v>3555</v>
      </c>
      <c r="B10780" s="102" t="s">
        <v>1093</v>
      </c>
      <c r="C10780" s="102" t="s">
        <v>1094</v>
      </c>
      <c r="D10780" s="191">
        <v>45786.0</v>
      </c>
      <c r="E10780" s="102" t="s">
        <v>439</v>
      </c>
      <c r="F10780" s="102" t="s">
        <v>439</v>
      </c>
    </row>
    <row r="10781" hidden="1">
      <c r="A10781" s="102" t="s">
        <v>3555</v>
      </c>
      <c r="B10781" s="102" t="s">
        <v>854</v>
      </c>
      <c r="C10781" s="102" t="s">
        <v>855</v>
      </c>
      <c r="D10781" s="191">
        <v>45786.0</v>
      </c>
      <c r="E10781" s="102" t="s">
        <v>439</v>
      </c>
      <c r="F10781" s="102" t="s">
        <v>439</v>
      </c>
    </row>
    <row r="10782" hidden="1">
      <c r="A10782" s="102" t="s">
        <v>3555</v>
      </c>
      <c r="B10782" s="102" t="s">
        <v>781</v>
      </c>
      <c r="C10782" s="102" t="s">
        <v>782</v>
      </c>
      <c r="D10782" s="191">
        <v>45786.0</v>
      </c>
      <c r="E10782" s="102" t="s">
        <v>439</v>
      </c>
      <c r="F10782" s="102" t="s">
        <v>439</v>
      </c>
    </row>
    <row r="10783" hidden="1">
      <c r="A10783" s="102" t="s">
        <v>3555</v>
      </c>
      <c r="B10783" s="102" t="s">
        <v>674</v>
      </c>
      <c r="C10783" s="102" t="s">
        <v>675</v>
      </c>
      <c r="D10783" s="191">
        <v>45786.0</v>
      </c>
      <c r="E10783" s="102" t="s">
        <v>439</v>
      </c>
      <c r="F10783" s="102" t="s">
        <v>439</v>
      </c>
    </row>
    <row r="10784" hidden="1">
      <c r="A10784" s="102" t="s">
        <v>3555</v>
      </c>
      <c r="B10784" s="102" t="s">
        <v>444</v>
      </c>
      <c r="C10784" s="102" t="s">
        <v>445</v>
      </c>
      <c r="D10784" s="191">
        <v>45786.0</v>
      </c>
      <c r="E10784" s="102" t="s">
        <v>439</v>
      </c>
      <c r="F10784" s="102" t="s">
        <v>439</v>
      </c>
    </row>
    <row r="10785" hidden="1">
      <c r="A10785" s="102" t="s">
        <v>3477</v>
      </c>
      <c r="B10785" s="102" t="s">
        <v>1000</v>
      </c>
      <c r="C10785" s="102" t="s">
        <v>1001</v>
      </c>
      <c r="D10785" s="191">
        <v>45817.0</v>
      </c>
      <c r="E10785" s="102" t="s">
        <v>225</v>
      </c>
      <c r="F10785" s="102" t="s">
        <v>225</v>
      </c>
    </row>
    <row r="10786" hidden="1">
      <c r="A10786" s="102" t="s">
        <v>3477</v>
      </c>
      <c r="B10786" s="102" t="s">
        <v>929</v>
      </c>
      <c r="C10786" s="102" t="s">
        <v>930</v>
      </c>
      <c r="D10786" s="191">
        <v>45817.0</v>
      </c>
      <c r="E10786" s="102" t="s">
        <v>225</v>
      </c>
      <c r="F10786" s="102" t="s">
        <v>225</v>
      </c>
    </row>
    <row r="10787" hidden="1">
      <c r="A10787" s="102" t="s">
        <v>3477</v>
      </c>
      <c r="B10787" s="102" t="s">
        <v>906</v>
      </c>
      <c r="C10787" s="102" t="s">
        <v>907</v>
      </c>
      <c r="D10787" s="191">
        <v>45817.0</v>
      </c>
      <c r="E10787" s="102" t="s">
        <v>225</v>
      </c>
      <c r="F10787" s="102" t="s">
        <v>225</v>
      </c>
    </row>
    <row r="10788" hidden="1">
      <c r="A10788" s="102" t="s">
        <v>3477</v>
      </c>
      <c r="B10788" s="102" t="s">
        <v>808</v>
      </c>
      <c r="C10788" s="102" t="s">
        <v>809</v>
      </c>
      <c r="D10788" s="191">
        <v>45817.0</v>
      </c>
      <c r="E10788" s="102" t="s">
        <v>225</v>
      </c>
      <c r="F10788" s="102" t="s">
        <v>225</v>
      </c>
    </row>
    <row r="10789" hidden="1">
      <c r="A10789" s="102" t="s">
        <v>3477</v>
      </c>
      <c r="B10789" s="102" t="s">
        <v>376</v>
      </c>
      <c r="C10789" s="102" t="s">
        <v>377</v>
      </c>
      <c r="D10789" s="191">
        <v>45817.0</v>
      </c>
      <c r="E10789" s="102" t="s">
        <v>225</v>
      </c>
      <c r="F10789" s="102" t="s">
        <v>225</v>
      </c>
    </row>
    <row r="10790" hidden="1">
      <c r="A10790" s="102" t="s">
        <v>3477</v>
      </c>
      <c r="B10790" s="102" t="s">
        <v>369</v>
      </c>
      <c r="C10790" s="102" t="s">
        <v>39</v>
      </c>
      <c r="D10790" s="191">
        <v>45817.0</v>
      </c>
      <c r="E10790" s="102" t="s">
        <v>225</v>
      </c>
      <c r="F10790" s="102" t="s">
        <v>225</v>
      </c>
    </row>
    <row r="10791" hidden="1">
      <c r="A10791" s="102" t="s">
        <v>3477</v>
      </c>
      <c r="B10791" s="102" t="s">
        <v>357</v>
      </c>
      <c r="C10791" s="102" t="s">
        <v>358</v>
      </c>
      <c r="D10791" s="191">
        <v>45817.0</v>
      </c>
      <c r="E10791" s="102" t="s">
        <v>225</v>
      </c>
      <c r="F10791" s="102" t="s">
        <v>225</v>
      </c>
    </row>
    <row r="10792" hidden="1">
      <c r="A10792" s="102" t="s">
        <v>3477</v>
      </c>
      <c r="B10792" s="102" t="s">
        <v>333</v>
      </c>
      <c r="C10792" s="102" t="s">
        <v>268</v>
      </c>
      <c r="D10792" s="191">
        <v>45817.0</v>
      </c>
      <c r="E10792" s="102" t="s">
        <v>225</v>
      </c>
      <c r="F10792" s="102" t="s">
        <v>225</v>
      </c>
    </row>
    <row r="10793" hidden="1">
      <c r="A10793" s="102" t="s">
        <v>3477</v>
      </c>
      <c r="B10793" s="102" t="s">
        <v>246</v>
      </c>
      <c r="C10793" s="102" t="s">
        <v>130</v>
      </c>
      <c r="D10793" s="191">
        <v>45817.0</v>
      </c>
      <c r="E10793" s="102" t="s">
        <v>225</v>
      </c>
      <c r="F10793" s="102" t="s">
        <v>225</v>
      </c>
    </row>
    <row r="10794" hidden="1">
      <c r="A10794" s="102" t="s">
        <v>3477</v>
      </c>
      <c r="B10794" s="102" t="s">
        <v>240</v>
      </c>
      <c r="C10794" s="102" t="s">
        <v>241</v>
      </c>
      <c r="D10794" s="191">
        <v>45817.0</v>
      </c>
      <c r="E10794" s="102" t="s">
        <v>225</v>
      </c>
      <c r="F10794" s="102" t="s">
        <v>225</v>
      </c>
    </row>
    <row r="10795" hidden="1">
      <c r="A10795" s="102" t="s">
        <v>3477</v>
      </c>
      <c r="B10795" s="102" t="s">
        <v>227</v>
      </c>
      <c r="C10795" s="102" t="s">
        <v>228</v>
      </c>
      <c r="D10795" s="191">
        <v>45817.0</v>
      </c>
      <c r="E10795" s="102" t="s">
        <v>225</v>
      </c>
      <c r="F10795" s="102" t="s">
        <v>225</v>
      </c>
    </row>
    <row r="10796" hidden="1">
      <c r="A10796" s="102" t="s">
        <v>3538</v>
      </c>
      <c r="B10796" s="102" t="s">
        <v>974</v>
      </c>
      <c r="C10796" s="102" t="s">
        <v>975</v>
      </c>
      <c r="D10796" s="191">
        <v>45817.0</v>
      </c>
      <c r="E10796" s="102" t="s">
        <v>114</v>
      </c>
      <c r="F10796" s="102" t="s">
        <v>114</v>
      </c>
    </row>
    <row r="10797" hidden="1">
      <c r="A10797" s="102" t="s">
        <v>3538</v>
      </c>
      <c r="B10797" s="102" t="s">
        <v>970</v>
      </c>
      <c r="C10797" s="102" t="s">
        <v>971</v>
      </c>
      <c r="D10797" s="191">
        <v>45817.0</v>
      </c>
      <c r="E10797" s="102" t="s">
        <v>114</v>
      </c>
      <c r="F10797" s="102" t="s">
        <v>114</v>
      </c>
    </row>
    <row r="10798" hidden="1">
      <c r="A10798" s="102" t="s">
        <v>3538</v>
      </c>
      <c r="B10798" s="102" t="s">
        <v>961</v>
      </c>
      <c r="C10798" s="102" t="s">
        <v>962</v>
      </c>
      <c r="D10798" s="191">
        <v>45817.0</v>
      </c>
      <c r="E10798" s="102" t="s">
        <v>114</v>
      </c>
      <c r="F10798" s="102" t="s">
        <v>114</v>
      </c>
    </row>
    <row r="10799" hidden="1">
      <c r="A10799" s="102" t="s">
        <v>3538</v>
      </c>
      <c r="B10799" s="102" t="s">
        <v>123</v>
      </c>
      <c r="C10799" s="102" t="s">
        <v>124</v>
      </c>
      <c r="D10799" s="191">
        <v>45817.0</v>
      </c>
      <c r="E10799" s="102" t="s">
        <v>114</v>
      </c>
      <c r="F10799" s="102" t="s">
        <v>114</v>
      </c>
    </row>
    <row r="10800" hidden="1">
      <c r="A10800" s="102" t="s">
        <v>3538</v>
      </c>
      <c r="B10800" s="102" t="s">
        <v>120</v>
      </c>
      <c r="C10800" s="102" t="s">
        <v>121</v>
      </c>
      <c r="D10800" s="191">
        <v>45817.0</v>
      </c>
      <c r="E10800" s="102" t="s">
        <v>114</v>
      </c>
      <c r="F10800" s="102" t="s">
        <v>114</v>
      </c>
    </row>
    <row r="10801" hidden="1">
      <c r="A10801" s="102" t="s">
        <v>3491</v>
      </c>
      <c r="B10801" s="102" t="s">
        <v>1129</v>
      </c>
      <c r="C10801" s="102" t="s">
        <v>1130</v>
      </c>
      <c r="D10801" s="191">
        <v>45817.0</v>
      </c>
      <c r="E10801" s="102" t="s">
        <v>232</v>
      </c>
      <c r="F10801" s="102" t="s">
        <v>232</v>
      </c>
    </row>
    <row r="10802" hidden="1">
      <c r="A10802" s="102" t="s">
        <v>3491</v>
      </c>
      <c r="B10802" s="102" t="s">
        <v>1111</v>
      </c>
      <c r="C10802" s="102" t="s">
        <v>1112</v>
      </c>
      <c r="D10802" s="191">
        <v>45817.0</v>
      </c>
      <c r="E10802" s="102" t="s">
        <v>232</v>
      </c>
      <c r="F10802" s="102" t="s">
        <v>232</v>
      </c>
    </row>
    <row r="10803" hidden="1">
      <c r="A10803" s="102" t="s">
        <v>3491</v>
      </c>
      <c r="B10803" s="102" t="s">
        <v>1070</v>
      </c>
      <c r="C10803" s="102" t="s">
        <v>1071</v>
      </c>
      <c r="D10803" s="191">
        <v>45817.0</v>
      </c>
      <c r="E10803" s="102" t="s">
        <v>232</v>
      </c>
      <c r="F10803" s="102" t="s">
        <v>232</v>
      </c>
    </row>
    <row r="10804" hidden="1">
      <c r="A10804" s="102" t="s">
        <v>3491</v>
      </c>
      <c r="B10804" s="102" t="s">
        <v>1056</v>
      </c>
      <c r="C10804" s="102" t="s">
        <v>1057</v>
      </c>
      <c r="D10804" s="191">
        <v>45817.0</v>
      </c>
      <c r="E10804" s="102" t="s">
        <v>232</v>
      </c>
      <c r="F10804" s="102" t="s">
        <v>232</v>
      </c>
    </row>
    <row r="10805" hidden="1">
      <c r="A10805" s="102" t="s">
        <v>3491</v>
      </c>
      <c r="B10805" s="102" t="s">
        <v>1037</v>
      </c>
      <c r="C10805" s="102" t="s">
        <v>1038</v>
      </c>
      <c r="D10805" s="191">
        <v>45817.0</v>
      </c>
      <c r="E10805" s="102" t="s">
        <v>232</v>
      </c>
      <c r="F10805" s="102" t="s">
        <v>232</v>
      </c>
    </row>
    <row r="10806" hidden="1">
      <c r="A10806" s="102" t="s">
        <v>3491</v>
      </c>
      <c r="B10806" s="102" t="s">
        <v>913</v>
      </c>
      <c r="C10806" s="102" t="s">
        <v>914</v>
      </c>
      <c r="D10806" s="191">
        <v>45817.0</v>
      </c>
      <c r="E10806" s="102" t="s">
        <v>232</v>
      </c>
      <c r="F10806" s="102" t="s">
        <v>232</v>
      </c>
    </row>
    <row r="10807" hidden="1">
      <c r="A10807" s="102" t="s">
        <v>3491</v>
      </c>
      <c r="B10807" s="102" t="s">
        <v>408</v>
      </c>
      <c r="C10807" s="102" t="s">
        <v>409</v>
      </c>
      <c r="D10807" s="191">
        <v>45817.0</v>
      </c>
      <c r="E10807" s="102" t="s">
        <v>306</v>
      </c>
      <c r="F10807" s="102" t="s">
        <v>232</v>
      </c>
    </row>
    <row r="10808" hidden="1">
      <c r="A10808" s="102" t="s">
        <v>3491</v>
      </c>
      <c r="B10808" s="102" t="s">
        <v>330</v>
      </c>
      <c r="C10808" s="102" t="s">
        <v>331</v>
      </c>
      <c r="D10808" s="191">
        <v>45817.0</v>
      </c>
      <c r="E10808" s="102" t="s">
        <v>306</v>
      </c>
      <c r="F10808" s="102" t="s">
        <v>232</v>
      </c>
    </row>
    <row r="10809" hidden="1">
      <c r="A10809" s="102" t="s">
        <v>3491</v>
      </c>
      <c r="B10809" s="102" t="s">
        <v>323</v>
      </c>
      <c r="C10809" s="102" t="s">
        <v>324</v>
      </c>
      <c r="D10809" s="191">
        <v>45817.0</v>
      </c>
      <c r="E10809" s="102" t="s">
        <v>232</v>
      </c>
      <c r="F10809" s="102" t="s">
        <v>232</v>
      </c>
    </row>
    <row r="10810" hidden="1">
      <c r="A10810" s="102" t="s">
        <v>3491</v>
      </c>
      <c r="B10810" s="102" t="s">
        <v>315</v>
      </c>
      <c r="C10810" s="102" t="s">
        <v>316</v>
      </c>
      <c r="D10810" s="191">
        <v>45817.0</v>
      </c>
      <c r="E10810" s="102" t="s">
        <v>232</v>
      </c>
      <c r="F10810" s="102" t="s">
        <v>232</v>
      </c>
    </row>
    <row r="10811" hidden="1">
      <c r="A10811" s="102" t="s">
        <v>3491</v>
      </c>
      <c r="B10811" s="102" t="s">
        <v>271</v>
      </c>
      <c r="C10811" s="102" t="s">
        <v>272</v>
      </c>
      <c r="D10811" s="191">
        <v>45817.0</v>
      </c>
      <c r="E10811" s="102" t="s">
        <v>232</v>
      </c>
      <c r="F10811" s="102" t="s">
        <v>232</v>
      </c>
    </row>
    <row r="10812" hidden="1">
      <c r="A10812" s="102" t="s">
        <v>3491</v>
      </c>
      <c r="B10812" s="102" t="s">
        <v>264</v>
      </c>
      <c r="C10812" s="102" t="s">
        <v>265</v>
      </c>
      <c r="D10812" s="191">
        <v>45817.0</v>
      </c>
      <c r="E10812" s="102" t="s">
        <v>232</v>
      </c>
      <c r="F10812" s="102" t="s">
        <v>232</v>
      </c>
    </row>
    <row r="10813" hidden="1">
      <c r="A10813" s="102" t="s">
        <v>3491</v>
      </c>
      <c r="B10813" s="102" t="s">
        <v>252</v>
      </c>
      <c r="C10813" s="102" t="s">
        <v>253</v>
      </c>
      <c r="D10813" s="191">
        <v>45817.0</v>
      </c>
      <c r="E10813" s="102" t="s">
        <v>232</v>
      </c>
      <c r="F10813" s="102" t="s">
        <v>232</v>
      </c>
    </row>
    <row r="10814" hidden="1">
      <c r="A10814" s="102" t="s">
        <v>3511</v>
      </c>
      <c r="B10814" s="102" t="s">
        <v>1120</v>
      </c>
      <c r="C10814" s="102" t="s">
        <v>1121</v>
      </c>
      <c r="D10814" s="191">
        <v>45847.0</v>
      </c>
      <c r="E10814" s="102" t="s">
        <v>306</v>
      </c>
      <c r="F10814" s="102" t="s">
        <v>306</v>
      </c>
    </row>
    <row r="10815" hidden="1">
      <c r="A10815" s="102" t="s">
        <v>3511</v>
      </c>
      <c r="B10815" s="102" t="s">
        <v>849</v>
      </c>
      <c r="C10815" s="102" t="s">
        <v>850</v>
      </c>
      <c r="D10815" s="191">
        <v>45847.0</v>
      </c>
      <c r="E10815" s="102" t="s">
        <v>306</v>
      </c>
      <c r="F10815" s="102" t="s">
        <v>306</v>
      </c>
    </row>
    <row r="10816" hidden="1">
      <c r="A10816" s="102" t="s">
        <v>3511</v>
      </c>
      <c r="B10816" s="102" t="s">
        <v>730</v>
      </c>
      <c r="C10816" s="102" t="s">
        <v>731</v>
      </c>
      <c r="D10816" s="191">
        <v>45847.0</v>
      </c>
      <c r="E10816" s="102" t="s">
        <v>306</v>
      </c>
      <c r="F10816" s="102" t="s">
        <v>306</v>
      </c>
    </row>
    <row r="10817" hidden="1">
      <c r="A10817" s="102" t="s">
        <v>3539</v>
      </c>
      <c r="B10817" s="102" t="s">
        <v>974</v>
      </c>
      <c r="C10817" s="102" t="s">
        <v>975</v>
      </c>
      <c r="D10817" s="191">
        <v>45847.0</v>
      </c>
      <c r="E10817" s="102" t="s">
        <v>114</v>
      </c>
      <c r="F10817" s="102" t="s">
        <v>114</v>
      </c>
    </row>
    <row r="10818" hidden="1">
      <c r="A10818" s="102" t="s">
        <v>3539</v>
      </c>
      <c r="B10818" s="102" t="s">
        <v>970</v>
      </c>
      <c r="C10818" s="102" t="s">
        <v>971</v>
      </c>
      <c r="D10818" s="191">
        <v>45847.0</v>
      </c>
      <c r="E10818" s="102" t="s">
        <v>114</v>
      </c>
      <c r="F10818" s="102" t="s">
        <v>114</v>
      </c>
    </row>
    <row r="10819" hidden="1">
      <c r="A10819" s="102" t="s">
        <v>3539</v>
      </c>
      <c r="B10819" s="102" t="s">
        <v>171</v>
      </c>
      <c r="C10819" s="102" t="s">
        <v>172</v>
      </c>
      <c r="D10819" s="191">
        <v>45847.0</v>
      </c>
      <c r="E10819" s="102" t="s">
        <v>50</v>
      </c>
      <c r="F10819" s="102" t="s">
        <v>114</v>
      </c>
    </row>
    <row r="10820" hidden="1">
      <c r="A10820" s="102" t="s">
        <v>3539</v>
      </c>
      <c r="B10820" s="102" t="s">
        <v>126</v>
      </c>
      <c r="C10820" s="102" t="s">
        <v>127</v>
      </c>
      <c r="D10820" s="191">
        <v>45847.0</v>
      </c>
      <c r="E10820" s="102" t="s">
        <v>114</v>
      </c>
      <c r="F10820" s="102" t="s">
        <v>114</v>
      </c>
    </row>
    <row r="10821" hidden="1">
      <c r="A10821" s="102" t="s">
        <v>3539</v>
      </c>
      <c r="B10821" s="102" t="s">
        <v>123</v>
      </c>
      <c r="C10821" s="102" t="s">
        <v>124</v>
      </c>
      <c r="D10821" s="191">
        <v>45847.0</v>
      </c>
      <c r="E10821" s="102" t="s">
        <v>114</v>
      </c>
      <c r="F10821" s="102" t="s">
        <v>114</v>
      </c>
    </row>
    <row r="10822" hidden="1">
      <c r="A10822" s="102" t="s">
        <v>3539</v>
      </c>
      <c r="B10822" s="102" t="s">
        <v>120</v>
      </c>
      <c r="C10822" s="102" t="s">
        <v>121</v>
      </c>
      <c r="D10822" s="191">
        <v>45847.0</v>
      </c>
      <c r="E10822" s="102" t="s">
        <v>114</v>
      </c>
      <c r="F10822" s="102" t="s">
        <v>114</v>
      </c>
    </row>
    <row r="10823" hidden="1">
      <c r="A10823" s="102" t="s">
        <v>3539</v>
      </c>
      <c r="B10823" s="102" t="s">
        <v>74</v>
      </c>
      <c r="C10823" s="102" t="s">
        <v>75</v>
      </c>
      <c r="D10823" s="191">
        <v>45847.0</v>
      </c>
      <c r="E10823" s="102" t="s">
        <v>27</v>
      </c>
      <c r="F10823" s="102" t="s">
        <v>114</v>
      </c>
    </row>
    <row r="10824" hidden="1">
      <c r="A10824" s="102" t="s">
        <v>3547</v>
      </c>
      <c r="B10824" s="102" t="s">
        <v>1151</v>
      </c>
      <c r="C10824" s="102" t="s">
        <v>1152</v>
      </c>
      <c r="D10824" s="191">
        <v>45847.0</v>
      </c>
      <c r="E10824" s="102" t="s">
        <v>50</v>
      </c>
      <c r="F10824" s="102" t="s">
        <v>50</v>
      </c>
    </row>
    <row r="10825" hidden="1">
      <c r="A10825" s="102" t="s">
        <v>3547</v>
      </c>
      <c r="B10825" s="102" t="s">
        <v>1145</v>
      </c>
      <c r="C10825" s="102" t="s">
        <v>1146</v>
      </c>
      <c r="D10825" s="191">
        <v>45847.0</v>
      </c>
      <c r="E10825" s="102" t="s">
        <v>86</v>
      </c>
      <c r="F10825" s="102" t="s">
        <v>50</v>
      </c>
    </row>
    <row r="10826" hidden="1">
      <c r="A10826" s="102" t="s">
        <v>3547</v>
      </c>
      <c r="B10826" s="102" t="s">
        <v>902</v>
      </c>
      <c r="C10826" s="102" t="s">
        <v>903</v>
      </c>
      <c r="D10826" s="191">
        <v>45847.0</v>
      </c>
      <c r="E10826" s="102" t="s">
        <v>50</v>
      </c>
      <c r="F10826" s="102" t="s">
        <v>50</v>
      </c>
    </row>
    <row r="10827" hidden="1">
      <c r="A10827" s="102" t="s">
        <v>3547</v>
      </c>
      <c r="B10827" s="102" t="s">
        <v>783</v>
      </c>
      <c r="C10827" s="102" t="s">
        <v>784</v>
      </c>
      <c r="D10827" s="191">
        <v>45847.0</v>
      </c>
      <c r="E10827" s="102" t="s">
        <v>50</v>
      </c>
      <c r="F10827" s="102" t="s">
        <v>50</v>
      </c>
    </row>
    <row r="10828" hidden="1">
      <c r="A10828" s="102" t="s">
        <v>3547</v>
      </c>
      <c r="B10828" s="102" t="s">
        <v>665</v>
      </c>
      <c r="C10828" s="102" t="s">
        <v>666</v>
      </c>
      <c r="D10828" s="191">
        <v>45847.0</v>
      </c>
      <c r="E10828" s="102" t="s">
        <v>50</v>
      </c>
      <c r="F10828" s="102" t="s">
        <v>50</v>
      </c>
    </row>
    <row r="10829" hidden="1">
      <c r="A10829" s="102" t="s">
        <v>3547</v>
      </c>
      <c r="B10829" s="102" t="s">
        <v>174</v>
      </c>
      <c r="C10829" s="102" t="s">
        <v>175</v>
      </c>
      <c r="D10829" s="191">
        <v>45847.0</v>
      </c>
      <c r="E10829" s="102" t="s">
        <v>50</v>
      </c>
      <c r="F10829" s="102" t="s">
        <v>50</v>
      </c>
    </row>
    <row r="10830" hidden="1">
      <c r="A10830" s="102" t="s">
        <v>3547</v>
      </c>
      <c r="B10830" s="102" t="s">
        <v>48</v>
      </c>
      <c r="C10830" s="102" t="s">
        <v>49</v>
      </c>
      <c r="D10830" s="191">
        <v>45847.0</v>
      </c>
      <c r="E10830" s="102" t="s">
        <v>50</v>
      </c>
      <c r="F10830" s="102" t="s">
        <v>50</v>
      </c>
    </row>
    <row r="10831" hidden="1">
      <c r="A10831" s="102" t="s">
        <v>3492</v>
      </c>
      <c r="B10831" s="102" t="s">
        <v>1129</v>
      </c>
      <c r="C10831" s="102" t="s">
        <v>1130</v>
      </c>
      <c r="D10831" s="191">
        <v>45847.0</v>
      </c>
      <c r="E10831" s="102" t="s">
        <v>232</v>
      </c>
      <c r="F10831" s="102" t="s">
        <v>232</v>
      </c>
    </row>
    <row r="10832" hidden="1">
      <c r="A10832" s="102" t="s">
        <v>3492</v>
      </c>
      <c r="B10832" s="102" t="s">
        <v>1111</v>
      </c>
      <c r="C10832" s="102" t="s">
        <v>1112</v>
      </c>
      <c r="D10832" s="191">
        <v>45847.0</v>
      </c>
      <c r="E10832" s="102" t="s">
        <v>232</v>
      </c>
      <c r="F10832" s="102" t="s">
        <v>232</v>
      </c>
    </row>
    <row r="10833" hidden="1">
      <c r="A10833" s="102" t="s">
        <v>3492</v>
      </c>
      <c r="B10833" s="102" t="s">
        <v>1070</v>
      </c>
      <c r="C10833" s="102" t="s">
        <v>1071</v>
      </c>
      <c r="D10833" s="191">
        <v>45847.0</v>
      </c>
      <c r="E10833" s="102" t="s">
        <v>232</v>
      </c>
      <c r="F10833" s="102" t="s">
        <v>232</v>
      </c>
    </row>
    <row r="10834" hidden="1">
      <c r="A10834" s="102" t="s">
        <v>3492</v>
      </c>
      <c r="B10834" s="102" t="s">
        <v>1056</v>
      </c>
      <c r="C10834" s="102" t="s">
        <v>1057</v>
      </c>
      <c r="D10834" s="191">
        <v>45847.0</v>
      </c>
      <c r="E10834" s="102" t="s">
        <v>232</v>
      </c>
      <c r="F10834" s="102" t="s">
        <v>232</v>
      </c>
    </row>
    <row r="10835" hidden="1">
      <c r="A10835" s="102" t="s">
        <v>3492</v>
      </c>
      <c r="B10835" s="102" t="s">
        <v>1037</v>
      </c>
      <c r="C10835" s="102" t="s">
        <v>1038</v>
      </c>
      <c r="D10835" s="191">
        <v>45847.0</v>
      </c>
      <c r="E10835" s="102" t="s">
        <v>232</v>
      </c>
      <c r="F10835" s="102" t="s">
        <v>232</v>
      </c>
    </row>
    <row r="10836" hidden="1">
      <c r="A10836" s="102" t="s">
        <v>3492</v>
      </c>
      <c r="B10836" s="102" t="s">
        <v>913</v>
      </c>
      <c r="C10836" s="102" t="s">
        <v>914</v>
      </c>
      <c r="D10836" s="191">
        <v>45847.0</v>
      </c>
      <c r="E10836" s="102" t="s">
        <v>232</v>
      </c>
      <c r="F10836" s="102" t="s">
        <v>232</v>
      </c>
    </row>
    <row r="10837" hidden="1">
      <c r="A10837" s="102" t="s">
        <v>3492</v>
      </c>
      <c r="B10837" s="102" t="s">
        <v>415</v>
      </c>
      <c r="C10837" s="102" t="s">
        <v>416</v>
      </c>
      <c r="D10837" s="191">
        <v>45847.0</v>
      </c>
      <c r="E10837" s="102" t="s">
        <v>306</v>
      </c>
      <c r="F10837" s="102" t="s">
        <v>232</v>
      </c>
    </row>
    <row r="10838" hidden="1">
      <c r="A10838" s="102" t="s">
        <v>3492</v>
      </c>
      <c r="B10838" s="102" t="s">
        <v>408</v>
      </c>
      <c r="C10838" s="102" t="s">
        <v>409</v>
      </c>
      <c r="D10838" s="191">
        <v>45847.0</v>
      </c>
      <c r="E10838" s="102" t="s">
        <v>306</v>
      </c>
      <c r="F10838" s="102" t="s">
        <v>232</v>
      </c>
    </row>
    <row r="10839" hidden="1">
      <c r="A10839" s="102" t="s">
        <v>3492</v>
      </c>
      <c r="B10839" s="102" t="s">
        <v>323</v>
      </c>
      <c r="C10839" s="102" t="s">
        <v>324</v>
      </c>
      <c r="D10839" s="191">
        <v>45847.0</v>
      </c>
      <c r="E10839" s="102" t="s">
        <v>232</v>
      </c>
      <c r="F10839" s="102" t="s">
        <v>232</v>
      </c>
    </row>
    <row r="10840" hidden="1">
      <c r="A10840" s="102" t="s">
        <v>3492</v>
      </c>
      <c r="B10840" s="102" t="s">
        <v>298</v>
      </c>
      <c r="C10840" s="102" t="s">
        <v>299</v>
      </c>
      <c r="D10840" s="191">
        <v>45847.0</v>
      </c>
      <c r="E10840" s="102" t="s">
        <v>232</v>
      </c>
      <c r="F10840" s="102" t="s">
        <v>232</v>
      </c>
    </row>
    <row r="10841" hidden="1">
      <c r="A10841" s="102" t="s">
        <v>3492</v>
      </c>
      <c r="B10841" s="102" t="s">
        <v>264</v>
      </c>
      <c r="C10841" s="102" t="s">
        <v>265</v>
      </c>
      <c r="D10841" s="191">
        <v>45847.0</v>
      </c>
      <c r="E10841" s="102" t="s">
        <v>232</v>
      </c>
      <c r="F10841" s="102" t="s">
        <v>232</v>
      </c>
    </row>
    <row r="10842" hidden="1">
      <c r="A10842" s="102" t="s">
        <v>3492</v>
      </c>
      <c r="B10842" s="102" t="s">
        <v>252</v>
      </c>
      <c r="C10842" s="102" t="s">
        <v>253</v>
      </c>
      <c r="D10842" s="191">
        <v>45847.0</v>
      </c>
      <c r="E10842" s="102" t="s">
        <v>232</v>
      </c>
      <c r="F10842" s="102" t="s">
        <v>232</v>
      </c>
    </row>
    <row r="10843" hidden="1">
      <c r="A10843" s="102" t="s">
        <v>3492</v>
      </c>
      <c r="B10843" s="102" t="s">
        <v>243</v>
      </c>
      <c r="C10843" s="102" t="s">
        <v>244</v>
      </c>
      <c r="D10843" s="191">
        <v>45847.0</v>
      </c>
      <c r="E10843" s="102" t="s">
        <v>225</v>
      </c>
      <c r="F10843" s="102" t="s">
        <v>232</v>
      </c>
    </row>
    <row r="10844" hidden="1">
      <c r="A10844" s="102" t="s">
        <v>3571</v>
      </c>
      <c r="B10844" s="102" t="s">
        <v>1117</v>
      </c>
      <c r="C10844" s="102" t="s">
        <v>1118</v>
      </c>
      <c r="D10844" s="191">
        <v>45847.0</v>
      </c>
      <c r="E10844" s="102" t="s">
        <v>472</v>
      </c>
      <c r="F10844" s="102" t="s">
        <v>472</v>
      </c>
    </row>
    <row r="10845" hidden="1">
      <c r="A10845" s="102" t="s">
        <v>3571</v>
      </c>
      <c r="B10845" s="102" t="s">
        <v>1100</v>
      </c>
      <c r="C10845" s="102" t="s">
        <v>1101</v>
      </c>
      <c r="D10845" s="191">
        <v>45847.0</v>
      </c>
      <c r="E10845" s="102" t="s">
        <v>472</v>
      </c>
      <c r="F10845" s="102" t="s">
        <v>472</v>
      </c>
    </row>
    <row r="10846" hidden="1">
      <c r="A10846" s="102" t="s">
        <v>3571</v>
      </c>
      <c r="B10846" s="102" t="s">
        <v>884</v>
      </c>
      <c r="C10846" s="102" t="s">
        <v>885</v>
      </c>
      <c r="D10846" s="191">
        <v>45847.0</v>
      </c>
      <c r="E10846" s="102" t="s">
        <v>472</v>
      </c>
      <c r="F10846" s="102" t="s">
        <v>472</v>
      </c>
    </row>
    <row r="10847" hidden="1">
      <c r="A10847" s="102" t="s">
        <v>3571</v>
      </c>
      <c r="B10847" s="102" t="s">
        <v>707</v>
      </c>
      <c r="C10847" s="102" t="s">
        <v>708</v>
      </c>
      <c r="D10847" s="191">
        <v>45847.0</v>
      </c>
      <c r="E10847" s="102" t="s">
        <v>472</v>
      </c>
      <c r="F10847" s="102" t="s">
        <v>472</v>
      </c>
    </row>
    <row r="10848" hidden="1">
      <c r="A10848" s="102" t="s">
        <v>3571</v>
      </c>
      <c r="B10848" s="102" t="s">
        <v>687</v>
      </c>
      <c r="C10848" s="102" t="s">
        <v>688</v>
      </c>
      <c r="D10848" s="191">
        <v>45847.0</v>
      </c>
      <c r="E10848" s="102" t="s">
        <v>472</v>
      </c>
      <c r="F10848" s="102" t="s">
        <v>472</v>
      </c>
    </row>
    <row r="10849" hidden="1">
      <c r="A10849" s="102" t="s">
        <v>3571</v>
      </c>
      <c r="B10849" s="102" t="s">
        <v>561</v>
      </c>
      <c r="C10849" s="102" t="s">
        <v>562</v>
      </c>
      <c r="D10849" s="191">
        <v>45847.0</v>
      </c>
      <c r="E10849" s="102" t="s">
        <v>472</v>
      </c>
      <c r="F10849" s="102" t="s">
        <v>472</v>
      </c>
    </row>
    <row r="10850" hidden="1">
      <c r="A10850" s="102" t="s">
        <v>3571</v>
      </c>
      <c r="B10850" s="102" t="s">
        <v>514</v>
      </c>
      <c r="C10850" s="102" t="s">
        <v>515</v>
      </c>
      <c r="D10850" s="191">
        <v>45847.0</v>
      </c>
      <c r="E10850" s="102" t="s">
        <v>472</v>
      </c>
      <c r="F10850" s="102" t="s">
        <v>472</v>
      </c>
    </row>
    <row r="10851" hidden="1">
      <c r="A10851" s="102" t="s">
        <v>3571</v>
      </c>
      <c r="B10851" s="102" t="s">
        <v>508</v>
      </c>
      <c r="C10851" s="102" t="s">
        <v>509</v>
      </c>
      <c r="D10851" s="191">
        <v>45847.0</v>
      </c>
      <c r="E10851" s="102" t="s">
        <v>472</v>
      </c>
      <c r="F10851" s="102" t="s">
        <v>472</v>
      </c>
    </row>
    <row r="10852" hidden="1">
      <c r="A10852" s="102" t="s">
        <v>3571</v>
      </c>
      <c r="B10852" s="102" t="s">
        <v>504</v>
      </c>
      <c r="C10852" s="102" t="s">
        <v>505</v>
      </c>
      <c r="D10852" s="191">
        <v>45847.0</v>
      </c>
      <c r="E10852" s="102" t="s">
        <v>472</v>
      </c>
      <c r="F10852" s="102" t="s">
        <v>472</v>
      </c>
    </row>
    <row r="10853" hidden="1">
      <c r="A10853" s="102" t="s">
        <v>3571</v>
      </c>
      <c r="B10853" s="102" t="s">
        <v>496</v>
      </c>
      <c r="C10853" s="102" t="s">
        <v>497</v>
      </c>
      <c r="D10853" s="191">
        <v>45847.0</v>
      </c>
      <c r="E10853" s="102" t="s">
        <v>472</v>
      </c>
      <c r="F10853" s="102" t="s">
        <v>472</v>
      </c>
    </row>
    <row r="10854" hidden="1">
      <c r="A10854" s="102" t="s">
        <v>3478</v>
      </c>
      <c r="B10854" s="102" t="s">
        <v>1125</v>
      </c>
      <c r="C10854" s="102" t="s">
        <v>1126</v>
      </c>
      <c r="D10854" s="191">
        <v>45847.0</v>
      </c>
      <c r="E10854" s="102" t="s">
        <v>225</v>
      </c>
      <c r="F10854" s="102" t="s">
        <v>225</v>
      </c>
    </row>
    <row r="10855" hidden="1">
      <c r="A10855" s="102" t="s">
        <v>3478</v>
      </c>
      <c r="B10855" s="102" t="s">
        <v>929</v>
      </c>
      <c r="C10855" s="102" t="s">
        <v>930</v>
      </c>
      <c r="D10855" s="191">
        <v>45847.0</v>
      </c>
      <c r="E10855" s="102" t="s">
        <v>225</v>
      </c>
      <c r="F10855" s="102" t="s">
        <v>225</v>
      </c>
    </row>
    <row r="10856" hidden="1">
      <c r="A10856" s="102" t="s">
        <v>3478</v>
      </c>
      <c r="B10856" s="102" t="s">
        <v>906</v>
      </c>
      <c r="C10856" s="102" t="s">
        <v>907</v>
      </c>
      <c r="D10856" s="191">
        <v>45847.0</v>
      </c>
      <c r="E10856" s="102" t="s">
        <v>225</v>
      </c>
      <c r="F10856" s="102" t="s">
        <v>225</v>
      </c>
    </row>
    <row r="10857" hidden="1">
      <c r="A10857" s="102" t="s">
        <v>3478</v>
      </c>
      <c r="B10857" s="102" t="s">
        <v>870</v>
      </c>
      <c r="C10857" s="102" t="s">
        <v>871</v>
      </c>
      <c r="D10857" s="191">
        <v>45847.0</v>
      </c>
      <c r="E10857" s="102" t="s">
        <v>225</v>
      </c>
      <c r="F10857" s="102" t="s">
        <v>225</v>
      </c>
    </row>
    <row r="10858" hidden="1">
      <c r="A10858" s="102" t="s">
        <v>3478</v>
      </c>
      <c r="B10858" s="102" t="s">
        <v>808</v>
      </c>
      <c r="C10858" s="102" t="s">
        <v>809</v>
      </c>
      <c r="D10858" s="191">
        <v>45847.0</v>
      </c>
      <c r="E10858" s="102" t="s">
        <v>225</v>
      </c>
      <c r="F10858" s="102" t="s">
        <v>225</v>
      </c>
    </row>
    <row r="10859" hidden="1">
      <c r="A10859" s="102" t="s">
        <v>3478</v>
      </c>
      <c r="B10859" s="102" t="s">
        <v>376</v>
      </c>
      <c r="C10859" s="102" t="s">
        <v>377</v>
      </c>
      <c r="D10859" s="191">
        <v>45847.0</v>
      </c>
      <c r="E10859" s="102" t="s">
        <v>225</v>
      </c>
      <c r="F10859" s="102" t="s">
        <v>225</v>
      </c>
    </row>
    <row r="10860" hidden="1">
      <c r="A10860" s="102" t="s">
        <v>3478</v>
      </c>
      <c r="B10860" s="102" t="s">
        <v>373</v>
      </c>
      <c r="C10860" s="102" t="s">
        <v>374</v>
      </c>
      <c r="D10860" s="191">
        <v>45847.0</v>
      </c>
      <c r="E10860" s="102" t="s">
        <v>225</v>
      </c>
      <c r="F10860" s="102" t="s">
        <v>225</v>
      </c>
    </row>
    <row r="10861" hidden="1">
      <c r="A10861" s="102" t="s">
        <v>3478</v>
      </c>
      <c r="B10861" s="102" t="s">
        <v>369</v>
      </c>
      <c r="C10861" s="102" t="s">
        <v>39</v>
      </c>
      <c r="D10861" s="191">
        <v>45847.0</v>
      </c>
      <c r="E10861" s="102" t="s">
        <v>225</v>
      </c>
      <c r="F10861" s="102" t="s">
        <v>225</v>
      </c>
    </row>
    <row r="10862" hidden="1">
      <c r="A10862" s="102" t="s">
        <v>3478</v>
      </c>
      <c r="B10862" s="102" t="s">
        <v>361</v>
      </c>
      <c r="C10862" s="102" t="s">
        <v>362</v>
      </c>
      <c r="D10862" s="191">
        <v>45847.0</v>
      </c>
      <c r="E10862" s="102" t="s">
        <v>225</v>
      </c>
      <c r="F10862" s="102" t="s">
        <v>225</v>
      </c>
    </row>
    <row r="10863" hidden="1">
      <c r="A10863" s="102" t="s">
        <v>3478</v>
      </c>
      <c r="B10863" s="102" t="s">
        <v>357</v>
      </c>
      <c r="C10863" s="102" t="s">
        <v>358</v>
      </c>
      <c r="D10863" s="191">
        <v>45847.0</v>
      </c>
      <c r="E10863" s="102" t="s">
        <v>225</v>
      </c>
      <c r="F10863" s="102" t="s">
        <v>225</v>
      </c>
    </row>
    <row r="10864" hidden="1">
      <c r="A10864" s="102" t="s">
        <v>3478</v>
      </c>
      <c r="B10864" s="102" t="s">
        <v>338</v>
      </c>
      <c r="C10864" s="102" t="s">
        <v>339</v>
      </c>
      <c r="D10864" s="191">
        <v>45847.0</v>
      </c>
      <c r="E10864" s="102" t="s">
        <v>225</v>
      </c>
      <c r="F10864" s="102" t="s">
        <v>225</v>
      </c>
    </row>
    <row r="10865" hidden="1">
      <c r="A10865" s="102" t="s">
        <v>3478</v>
      </c>
      <c r="B10865" s="102" t="s">
        <v>333</v>
      </c>
      <c r="C10865" s="102" t="s">
        <v>268</v>
      </c>
      <c r="D10865" s="191">
        <v>45847.0</v>
      </c>
      <c r="E10865" s="102" t="s">
        <v>225</v>
      </c>
      <c r="F10865" s="102" t="s">
        <v>225</v>
      </c>
    </row>
    <row r="10866" hidden="1">
      <c r="A10866" s="102" t="s">
        <v>3478</v>
      </c>
      <c r="B10866" s="102" t="s">
        <v>246</v>
      </c>
      <c r="C10866" s="102" t="s">
        <v>130</v>
      </c>
      <c r="D10866" s="191">
        <v>45847.0</v>
      </c>
      <c r="E10866" s="102" t="s">
        <v>225</v>
      </c>
      <c r="F10866" s="102" t="s">
        <v>225</v>
      </c>
    </row>
    <row r="10867" hidden="1">
      <c r="A10867" s="102" t="s">
        <v>3478</v>
      </c>
      <c r="B10867" s="102" t="s">
        <v>243</v>
      </c>
      <c r="C10867" s="102" t="s">
        <v>244</v>
      </c>
      <c r="D10867" s="191">
        <v>45847.0</v>
      </c>
      <c r="E10867" s="102" t="s">
        <v>225</v>
      </c>
      <c r="F10867" s="102" t="s">
        <v>225</v>
      </c>
    </row>
    <row r="10868" hidden="1">
      <c r="A10868" s="102" t="s">
        <v>3478</v>
      </c>
      <c r="B10868" s="102" t="s">
        <v>240</v>
      </c>
      <c r="C10868" s="102" t="s">
        <v>241</v>
      </c>
      <c r="D10868" s="191">
        <v>45847.0</v>
      </c>
      <c r="E10868" s="102" t="s">
        <v>225</v>
      </c>
      <c r="F10868" s="102" t="s">
        <v>225</v>
      </c>
    </row>
    <row r="10869" hidden="1">
      <c r="A10869" s="102" t="s">
        <v>3601</v>
      </c>
      <c r="B10869" s="102" t="s">
        <v>1163</v>
      </c>
      <c r="C10869" s="102" t="s">
        <v>1164</v>
      </c>
      <c r="D10869" s="191">
        <v>45847.0</v>
      </c>
      <c r="E10869" s="102" t="s">
        <v>1155</v>
      </c>
      <c r="F10869" s="102" t="s">
        <v>1155</v>
      </c>
    </row>
    <row r="10870" hidden="1">
      <c r="A10870" s="102" t="s">
        <v>3601</v>
      </c>
      <c r="B10870" s="102" t="s">
        <v>1159</v>
      </c>
      <c r="C10870" s="102" t="s">
        <v>339</v>
      </c>
      <c r="D10870" s="191">
        <v>45847.0</v>
      </c>
      <c r="E10870" s="102" t="s">
        <v>1155</v>
      </c>
      <c r="F10870" s="102" t="s">
        <v>1155</v>
      </c>
    </row>
    <row r="10871" hidden="1">
      <c r="A10871" s="102" t="s">
        <v>3601</v>
      </c>
      <c r="B10871" s="102" t="s">
        <v>1156</v>
      </c>
      <c r="C10871" s="102" t="s">
        <v>336</v>
      </c>
      <c r="D10871" s="191">
        <v>45847.0</v>
      </c>
      <c r="E10871" s="102" t="s">
        <v>1155</v>
      </c>
      <c r="F10871" s="102" t="s">
        <v>1155</v>
      </c>
    </row>
    <row r="10872" hidden="1">
      <c r="A10872" s="102" t="s">
        <v>3601</v>
      </c>
      <c r="B10872" s="102" t="s">
        <v>1153</v>
      </c>
      <c r="C10872" s="102" t="s">
        <v>32</v>
      </c>
      <c r="D10872" s="191">
        <v>45847.0</v>
      </c>
      <c r="E10872" s="102" t="s">
        <v>1155</v>
      </c>
      <c r="F10872" s="102" t="s">
        <v>1155</v>
      </c>
    </row>
    <row r="10873" hidden="1">
      <c r="A10873" s="102" t="s">
        <v>3592</v>
      </c>
      <c r="B10873" s="102" t="s">
        <v>1068</v>
      </c>
      <c r="C10873" s="102" t="s">
        <v>1069</v>
      </c>
      <c r="D10873" s="191">
        <v>45878.0</v>
      </c>
      <c r="E10873" s="102" t="s">
        <v>141</v>
      </c>
      <c r="F10873" s="102" t="s">
        <v>141</v>
      </c>
    </row>
    <row r="10874" hidden="1">
      <c r="A10874" s="102" t="s">
        <v>3592</v>
      </c>
      <c r="B10874" s="102" t="s">
        <v>1039</v>
      </c>
      <c r="C10874" s="102" t="s">
        <v>1040</v>
      </c>
      <c r="D10874" s="191">
        <v>45878.0</v>
      </c>
      <c r="E10874" s="102" t="s">
        <v>141</v>
      </c>
      <c r="F10874" s="102" t="s">
        <v>141</v>
      </c>
    </row>
    <row r="10875" hidden="1">
      <c r="A10875" s="102" t="s">
        <v>3592</v>
      </c>
      <c r="B10875" s="102" t="s">
        <v>768</v>
      </c>
      <c r="C10875" s="102" t="s">
        <v>769</v>
      </c>
      <c r="D10875" s="191">
        <v>45878.0</v>
      </c>
      <c r="E10875" s="102" t="s">
        <v>141</v>
      </c>
      <c r="F10875" s="102" t="s">
        <v>141</v>
      </c>
    </row>
    <row r="10876" hidden="1">
      <c r="A10876" s="102" t="s">
        <v>3592</v>
      </c>
      <c r="B10876" s="102" t="s">
        <v>719</v>
      </c>
      <c r="C10876" s="102" t="s">
        <v>720</v>
      </c>
      <c r="D10876" s="191">
        <v>45878.0</v>
      </c>
      <c r="E10876" s="102" t="s">
        <v>141</v>
      </c>
      <c r="F10876" s="102" t="s">
        <v>141</v>
      </c>
    </row>
    <row r="10877" hidden="1">
      <c r="A10877" s="102" t="s">
        <v>3592</v>
      </c>
      <c r="B10877" s="102" t="s">
        <v>160</v>
      </c>
      <c r="C10877" s="102" t="s">
        <v>161</v>
      </c>
      <c r="D10877" s="191">
        <v>45878.0</v>
      </c>
      <c r="E10877" s="102" t="s">
        <v>141</v>
      </c>
      <c r="F10877" s="102" t="s">
        <v>141</v>
      </c>
    </row>
    <row r="10878" hidden="1">
      <c r="A10878" s="102" t="s">
        <v>3512</v>
      </c>
      <c r="B10878" s="102" t="s">
        <v>1178</v>
      </c>
      <c r="C10878" s="102" t="s">
        <v>846</v>
      </c>
      <c r="D10878" s="191">
        <v>45909.0</v>
      </c>
      <c r="E10878" s="102" t="s">
        <v>306</v>
      </c>
      <c r="F10878" s="102" t="s">
        <v>306</v>
      </c>
    </row>
    <row r="10879" hidden="1">
      <c r="A10879" s="102" t="s">
        <v>3512</v>
      </c>
      <c r="B10879" s="102" t="s">
        <v>1120</v>
      </c>
      <c r="C10879" s="102" t="s">
        <v>1121</v>
      </c>
      <c r="D10879" s="191">
        <v>45909.0</v>
      </c>
      <c r="E10879" s="102" t="s">
        <v>306</v>
      </c>
      <c r="F10879" s="102" t="s">
        <v>306</v>
      </c>
    </row>
    <row r="10880" hidden="1">
      <c r="A10880" s="102" t="s">
        <v>3512</v>
      </c>
      <c r="B10880" s="102" t="s">
        <v>849</v>
      </c>
      <c r="C10880" s="102" t="s">
        <v>850</v>
      </c>
      <c r="D10880" s="191">
        <v>45909.0</v>
      </c>
      <c r="E10880" s="102" t="s">
        <v>306</v>
      </c>
      <c r="F10880" s="102" t="s">
        <v>306</v>
      </c>
    </row>
    <row r="10881" hidden="1">
      <c r="A10881" s="102" t="s">
        <v>3512</v>
      </c>
      <c r="B10881" s="102" t="s">
        <v>730</v>
      </c>
      <c r="C10881" s="102" t="s">
        <v>731</v>
      </c>
      <c r="D10881" s="191">
        <v>45909.0</v>
      </c>
      <c r="E10881" s="102" t="s">
        <v>306</v>
      </c>
      <c r="F10881" s="102" t="s">
        <v>306</v>
      </c>
    </row>
    <row r="10882" hidden="1">
      <c r="A10882" s="102" t="s">
        <v>3512</v>
      </c>
      <c r="B10882" s="102" t="s">
        <v>681</v>
      </c>
      <c r="C10882" s="102" t="s">
        <v>682</v>
      </c>
      <c r="D10882" s="191">
        <v>45909.0</v>
      </c>
      <c r="E10882" s="102" t="s">
        <v>306</v>
      </c>
      <c r="F10882" s="102" t="s">
        <v>306</v>
      </c>
    </row>
    <row r="10883" hidden="1">
      <c r="A10883" s="102" t="s">
        <v>3512</v>
      </c>
      <c r="B10883" s="102" t="s">
        <v>415</v>
      </c>
      <c r="C10883" s="102" t="s">
        <v>416</v>
      </c>
      <c r="D10883" s="191">
        <v>45909.0</v>
      </c>
      <c r="E10883" s="102" t="s">
        <v>306</v>
      </c>
      <c r="F10883" s="102" t="s">
        <v>306</v>
      </c>
    </row>
    <row r="10884" hidden="1">
      <c r="A10884" s="102" t="s">
        <v>3512</v>
      </c>
      <c r="B10884" s="102" t="s">
        <v>330</v>
      </c>
      <c r="C10884" s="102" t="s">
        <v>331</v>
      </c>
      <c r="D10884" s="191">
        <v>45909.0</v>
      </c>
      <c r="E10884" s="102" t="s">
        <v>306</v>
      </c>
      <c r="F10884" s="102" t="s">
        <v>306</v>
      </c>
    </row>
    <row r="10885" hidden="1">
      <c r="A10885" s="102" t="s">
        <v>3512</v>
      </c>
      <c r="B10885" s="102" t="s">
        <v>264</v>
      </c>
      <c r="C10885" s="102" t="s">
        <v>265</v>
      </c>
      <c r="D10885" s="191">
        <v>45909.0</v>
      </c>
      <c r="E10885" s="102" t="s">
        <v>232</v>
      </c>
      <c r="F10885" s="102" t="s">
        <v>306</v>
      </c>
    </row>
    <row r="10886" hidden="1">
      <c r="A10886" s="102" t="s">
        <v>3593</v>
      </c>
      <c r="B10886" s="102" t="s">
        <v>1068</v>
      </c>
      <c r="C10886" s="102" t="s">
        <v>1069</v>
      </c>
      <c r="D10886" s="191">
        <v>45939.0</v>
      </c>
      <c r="E10886" s="102" t="s">
        <v>141</v>
      </c>
      <c r="F10886" s="102" t="s">
        <v>141</v>
      </c>
    </row>
    <row r="10887" hidden="1">
      <c r="A10887" s="102" t="s">
        <v>3593</v>
      </c>
      <c r="B10887" s="102" t="s">
        <v>1039</v>
      </c>
      <c r="C10887" s="102" t="s">
        <v>1040</v>
      </c>
      <c r="D10887" s="191">
        <v>45939.0</v>
      </c>
      <c r="E10887" s="102" t="s">
        <v>141</v>
      </c>
      <c r="F10887" s="102" t="s">
        <v>141</v>
      </c>
    </row>
    <row r="10888" hidden="1">
      <c r="A10888" s="102" t="s">
        <v>3593</v>
      </c>
      <c r="B10888" s="102" t="s">
        <v>768</v>
      </c>
      <c r="C10888" s="102" t="s">
        <v>769</v>
      </c>
      <c r="D10888" s="191">
        <v>45939.0</v>
      </c>
      <c r="E10888" s="102" t="s">
        <v>141</v>
      </c>
      <c r="F10888" s="102" t="s">
        <v>141</v>
      </c>
    </row>
    <row r="10889" hidden="1">
      <c r="A10889" s="102" t="s">
        <v>3593</v>
      </c>
      <c r="B10889" s="102" t="s">
        <v>719</v>
      </c>
      <c r="C10889" s="102" t="s">
        <v>720</v>
      </c>
      <c r="D10889" s="191">
        <v>45939.0</v>
      </c>
      <c r="E10889" s="102" t="s">
        <v>141</v>
      </c>
      <c r="F10889" s="102" t="s">
        <v>141</v>
      </c>
    </row>
    <row r="10890" hidden="1">
      <c r="A10890" s="102" t="s">
        <v>3593</v>
      </c>
      <c r="B10890" s="102" t="s">
        <v>160</v>
      </c>
      <c r="C10890" s="102" t="s">
        <v>161</v>
      </c>
      <c r="D10890" s="191">
        <v>45939.0</v>
      </c>
      <c r="E10890" s="102" t="s">
        <v>141</v>
      </c>
      <c r="F10890" s="102" t="s">
        <v>141</v>
      </c>
    </row>
    <row r="10891" hidden="1">
      <c r="A10891" s="102" t="s">
        <v>3593</v>
      </c>
      <c r="B10891" s="102" t="s">
        <v>147</v>
      </c>
      <c r="C10891" s="102" t="s">
        <v>148</v>
      </c>
      <c r="D10891" s="191">
        <v>45939.0</v>
      </c>
      <c r="E10891" s="102" t="s">
        <v>141</v>
      </c>
      <c r="F10891" s="102" t="s">
        <v>141</v>
      </c>
    </row>
    <row r="10892" hidden="1">
      <c r="A10892" s="102" t="s">
        <v>3524</v>
      </c>
      <c r="B10892" s="102" t="s">
        <v>943</v>
      </c>
      <c r="C10892" s="102" t="s">
        <v>944</v>
      </c>
      <c r="D10892" s="191">
        <v>45939.0</v>
      </c>
      <c r="E10892" s="102" t="s">
        <v>27</v>
      </c>
      <c r="F10892" s="102" t="s">
        <v>27</v>
      </c>
    </row>
    <row r="10893" hidden="1">
      <c r="A10893" s="102" t="s">
        <v>3524</v>
      </c>
      <c r="B10893" s="102" t="s">
        <v>818</v>
      </c>
      <c r="C10893" s="102" t="s">
        <v>819</v>
      </c>
      <c r="D10893" s="191">
        <v>45939.0</v>
      </c>
      <c r="E10893" s="102" t="s">
        <v>27</v>
      </c>
      <c r="F10893" s="102" t="s">
        <v>27</v>
      </c>
    </row>
    <row r="10894" hidden="1">
      <c r="A10894" s="102" t="s">
        <v>3524</v>
      </c>
      <c r="B10894" s="102" t="s">
        <v>79</v>
      </c>
      <c r="C10894" s="102" t="s">
        <v>80</v>
      </c>
      <c r="D10894" s="191">
        <v>45939.0</v>
      </c>
      <c r="E10894" s="102" t="s">
        <v>27</v>
      </c>
      <c r="F10894" s="102" t="s">
        <v>27</v>
      </c>
    </row>
    <row r="10895" hidden="1">
      <c r="A10895" s="102" t="s">
        <v>3524</v>
      </c>
      <c r="B10895" s="102" t="s">
        <v>69</v>
      </c>
      <c r="C10895" s="102" t="s">
        <v>70</v>
      </c>
      <c r="D10895" s="191">
        <v>45939.0</v>
      </c>
      <c r="E10895" s="102" t="s">
        <v>27</v>
      </c>
      <c r="F10895" s="102" t="s">
        <v>27</v>
      </c>
    </row>
    <row r="10896" hidden="1">
      <c r="A10896" s="102" t="s">
        <v>3524</v>
      </c>
      <c r="B10896" s="102" t="s">
        <v>23</v>
      </c>
      <c r="C10896" s="102" t="s">
        <v>25</v>
      </c>
      <c r="D10896" s="191">
        <v>45939.0</v>
      </c>
      <c r="E10896" s="102" t="s">
        <v>27</v>
      </c>
      <c r="F10896" s="102" t="s">
        <v>27</v>
      </c>
    </row>
    <row r="10897" hidden="1">
      <c r="A10897" s="102" t="s">
        <v>3501</v>
      </c>
      <c r="B10897" s="102" t="s">
        <v>1172</v>
      </c>
      <c r="C10897" s="102" t="s">
        <v>1173</v>
      </c>
      <c r="D10897" s="191">
        <v>45939.0</v>
      </c>
      <c r="E10897" s="102" t="s">
        <v>327</v>
      </c>
      <c r="F10897" s="102" t="s">
        <v>327</v>
      </c>
    </row>
    <row r="10898" hidden="1">
      <c r="A10898" s="102" t="s">
        <v>3501</v>
      </c>
      <c r="B10898" s="102" t="s">
        <v>1165</v>
      </c>
      <c r="C10898" s="102" t="s">
        <v>1166</v>
      </c>
      <c r="D10898" s="191">
        <v>45939.0</v>
      </c>
      <c r="E10898" s="102" t="s">
        <v>327</v>
      </c>
      <c r="F10898" s="102" t="s">
        <v>327</v>
      </c>
    </row>
    <row r="10899" hidden="1">
      <c r="A10899" s="102" t="s">
        <v>3501</v>
      </c>
      <c r="B10899" s="102" t="s">
        <v>1148</v>
      </c>
      <c r="C10899" s="102" t="s">
        <v>1149</v>
      </c>
      <c r="D10899" s="191">
        <v>45939.0</v>
      </c>
      <c r="E10899" s="102" t="s">
        <v>327</v>
      </c>
      <c r="F10899" s="102" t="s">
        <v>327</v>
      </c>
    </row>
    <row r="10900" hidden="1">
      <c r="A10900" s="102" t="s">
        <v>3501</v>
      </c>
      <c r="B10900" s="102" t="s">
        <v>1076</v>
      </c>
      <c r="C10900" s="102" t="s">
        <v>1077</v>
      </c>
      <c r="D10900" s="191">
        <v>45939.0</v>
      </c>
      <c r="E10900" s="102" t="s">
        <v>327</v>
      </c>
      <c r="F10900" s="102" t="s">
        <v>327</v>
      </c>
    </row>
    <row r="10901" hidden="1">
      <c r="A10901" s="102" t="s">
        <v>3501</v>
      </c>
      <c r="B10901" s="102" t="s">
        <v>1025</v>
      </c>
      <c r="C10901" s="102" t="s">
        <v>1026</v>
      </c>
      <c r="D10901" s="191">
        <v>45939.0</v>
      </c>
      <c r="E10901" s="102" t="s">
        <v>327</v>
      </c>
      <c r="F10901" s="102" t="s">
        <v>327</v>
      </c>
    </row>
    <row r="10902" hidden="1">
      <c r="A10902" s="102" t="s">
        <v>3501</v>
      </c>
      <c r="B10902" s="102" t="s">
        <v>1014</v>
      </c>
      <c r="C10902" s="102" t="s">
        <v>1015</v>
      </c>
      <c r="D10902" s="191">
        <v>45939.0</v>
      </c>
      <c r="E10902" s="102" t="s">
        <v>327</v>
      </c>
      <c r="F10902" s="102" t="s">
        <v>327</v>
      </c>
    </row>
    <row r="10903" hidden="1">
      <c r="A10903" s="102" t="s">
        <v>3501</v>
      </c>
      <c r="B10903" s="102" t="s">
        <v>1011</v>
      </c>
      <c r="C10903" s="102" t="s">
        <v>1012</v>
      </c>
      <c r="D10903" s="191">
        <v>45939.0</v>
      </c>
      <c r="E10903" s="102" t="s">
        <v>327</v>
      </c>
      <c r="F10903" s="102" t="s">
        <v>327</v>
      </c>
    </row>
    <row r="10904" hidden="1">
      <c r="A10904" s="102" t="s">
        <v>3501</v>
      </c>
      <c r="B10904" s="102" t="s">
        <v>1010</v>
      </c>
      <c r="C10904" s="102" t="s">
        <v>44</v>
      </c>
      <c r="D10904" s="191">
        <v>45939.0</v>
      </c>
      <c r="E10904" s="102" t="s">
        <v>327</v>
      </c>
      <c r="F10904" s="102" t="s">
        <v>327</v>
      </c>
    </row>
    <row r="10905" hidden="1">
      <c r="A10905" s="102" t="s">
        <v>3501</v>
      </c>
      <c r="B10905" s="102" t="s">
        <v>925</v>
      </c>
      <c r="C10905" s="102" t="s">
        <v>358</v>
      </c>
      <c r="D10905" s="191">
        <v>45939.0</v>
      </c>
      <c r="E10905" s="102" t="s">
        <v>327</v>
      </c>
      <c r="F10905" s="102" t="s">
        <v>327</v>
      </c>
    </row>
    <row r="10906" hidden="1">
      <c r="A10906" s="102" t="s">
        <v>3501</v>
      </c>
      <c r="B10906" s="102" t="s">
        <v>830</v>
      </c>
      <c r="C10906" s="102" t="s">
        <v>831</v>
      </c>
      <c r="D10906" s="191">
        <v>45939.0</v>
      </c>
      <c r="E10906" s="102" t="s">
        <v>327</v>
      </c>
      <c r="F10906" s="102" t="s">
        <v>327</v>
      </c>
    </row>
    <row r="10907" hidden="1">
      <c r="A10907" s="102" t="s">
        <v>3501</v>
      </c>
      <c r="B10907" s="102" t="s">
        <v>615</v>
      </c>
      <c r="C10907" s="102" t="s">
        <v>616</v>
      </c>
      <c r="D10907" s="191">
        <v>45939.0</v>
      </c>
      <c r="E10907" s="102" t="s">
        <v>327</v>
      </c>
      <c r="F10907" s="102" t="s">
        <v>327</v>
      </c>
    </row>
    <row r="10908" hidden="1">
      <c r="A10908" s="102" t="s">
        <v>3501</v>
      </c>
      <c r="B10908" s="102" t="s">
        <v>405</v>
      </c>
      <c r="C10908" s="102" t="s">
        <v>406</v>
      </c>
      <c r="D10908" s="191">
        <v>45939.0</v>
      </c>
      <c r="E10908" s="102" t="s">
        <v>327</v>
      </c>
      <c r="F10908" s="102" t="s">
        <v>327</v>
      </c>
    </row>
    <row r="10909" hidden="1">
      <c r="A10909" s="102" t="s">
        <v>3556</v>
      </c>
      <c r="B10909" s="102" t="s">
        <v>1093</v>
      </c>
      <c r="C10909" s="102" t="s">
        <v>1094</v>
      </c>
      <c r="D10909" s="191">
        <v>45939.0</v>
      </c>
      <c r="E10909" s="102" t="s">
        <v>439</v>
      </c>
      <c r="F10909" s="102" t="s">
        <v>439</v>
      </c>
    </row>
    <row r="10910" hidden="1">
      <c r="A10910" s="102" t="s">
        <v>3556</v>
      </c>
      <c r="B10910" s="102" t="s">
        <v>1028</v>
      </c>
      <c r="C10910" s="102" t="s">
        <v>1029</v>
      </c>
      <c r="D10910" s="191">
        <v>45939.0</v>
      </c>
      <c r="E10910" s="102" t="s">
        <v>439</v>
      </c>
      <c r="F10910" s="102" t="s">
        <v>439</v>
      </c>
    </row>
    <row r="10911" hidden="1">
      <c r="A10911" s="102" t="s">
        <v>3556</v>
      </c>
      <c r="B10911" s="102" t="s">
        <v>854</v>
      </c>
      <c r="C10911" s="102" t="s">
        <v>855</v>
      </c>
      <c r="D10911" s="191">
        <v>45939.0</v>
      </c>
      <c r="E10911" s="102" t="s">
        <v>439</v>
      </c>
      <c r="F10911" s="102" t="s">
        <v>439</v>
      </c>
    </row>
    <row r="10912" hidden="1">
      <c r="A10912" s="102" t="s">
        <v>3556</v>
      </c>
      <c r="B10912" s="102" t="s">
        <v>834</v>
      </c>
      <c r="C10912" s="102" t="s">
        <v>835</v>
      </c>
      <c r="D10912" s="191">
        <v>45939.0</v>
      </c>
      <c r="E10912" s="102" t="s">
        <v>439</v>
      </c>
      <c r="F10912" s="102" t="s">
        <v>439</v>
      </c>
    </row>
    <row r="10913" hidden="1">
      <c r="A10913" s="102" t="s">
        <v>3556</v>
      </c>
      <c r="B10913" s="102" t="s">
        <v>781</v>
      </c>
      <c r="C10913" s="102" t="s">
        <v>782</v>
      </c>
      <c r="D10913" s="191">
        <v>45939.0</v>
      </c>
      <c r="E10913" s="102" t="s">
        <v>439</v>
      </c>
      <c r="F10913" s="102" t="s">
        <v>439</v>
      </c>
    </row>
    <row r="10914" hidden="1">
      <c r="A10914" s="102" t="s">
        <v>3556</v>
      </c>
      <c r="B10914" s="102" t="s">
        <v>684</v>
      </c>
      <c r="C10914" s="102" t="s">
        <v>685</v>
      </c>
      <c r="D10914" s="191">
        <v>45939.0</v>
      </c>
      <c r="E10914" s="102" t="s">
        <v>439</v>
      </c>
      <c r="F10914" s="102" t="s">
        <v>439</v>
      </c>
    </row>
    <row r="10915" hidden="1">
      <c r="A10915" s="102" t="s">
        <v>3556</v>
      </c>
      <c r="B10915" s="102" t="s">
        <v>674</v>
      </c>
      <c r="C10915" s="102" t="s">
        <v>675</v>
      </c>
      <c r="D10915" s="191">
        <v>45939.0</v>
      </c>
      <c r="E10915" s="102" t="s">
        <v>439</v>
      </c>
      <c r="F10915" s="102" t="s">
        <v>439</v>
      </c>
    </row>
    <row r="10916" hidden="1">
      <c r="A10916" s="102" t="s">
        <v>3556</v>
      </c>
      <c r="B10916" s="102" t="s">
        <v>444</v>
      </c>
      <c r="C10916" s="102" t="s">
        <v>445</v>
      </c>
      <c r="D10916" s="191">
        <v>45939.0</v>
      </c>
      <c r="E10916" s="102" t="s">
        <v>439</v>
      </c>
      <c r="F10916" s="102" t="s">
        <v>439</v>
      </c>
    </row>
    <row r="10917" hidden="1">
      <c r="A10917" s="102" t="s">
        <v>3580</v>
      </c>
      <c r="B10917" s="102" t="s">
        <v>1176</v>
      </c>
      <c r="C10917" s="102" t="s">
        <v>1177</v>
      </c>
      <c r="D10917" s="191">
        <v>45970.0</v>
      </c>
      <c r="E10917" s="102" t="s">
        <v>293</v>
      </c>
      <c r="F10917" s="102" t="s">
        <v>293</v>
      </c>
    </row>
    <row r="10918" hidden="1">
      <c r="A10918" s="102" t="s">
        <v>3580</v>
      </c>
      <c r="B10918" s="102" t="s">
        <v>1168</v>
      </c>
      <c r="C10918" s="102" t="s">
        <v>1169</v>
      </c>
      <c r="D10918" s="191">
        <v>45970.0</v>
      </c>
      <c r="E10918" s="102" t="s">
        <v>293</v>
      </c>
      <c r="F10918" s="102" t="s">
        <v>293</v>
      </c>
    </row>
    <row r="10919" hidden="1">
      <c r="A10919" s="102" t="s">
        <v>3580</v>
      </c>
      <c r="B10919" s="102" t="s">
        <v>1134</v>
      </c>
      <c r="C10919" s="102" t="s">
        <v>1135</v>
      </c>
      <c r="D10919" s="191">
        <v>45970.0</v>
      </c>
      <c r="E10919" s="102" t="s">
        <v>293</v>
      </c>
      <c r="F10919" s="102" t="s">
        <v>293</v>
      </c>
    </row>
    <row r="10920" hidden="1">
      <c r="A10920" s="102" t="s">
        <v>3580</v>
      </c>
      <c r="B10920" s="102" t="s">
        <v>1132</v>
      </c>
      <c r="C10920" s="102" t="s">
        <v>1133</v>
      </c>
      <c r="D10920" s="191">
        <v>45970.0</v>
      </c>
      <c r="E10920" s="102" t="s">
        <v>293</v>
      </c>
      <c r="F10920" s="102" t="s">
        <v>293</v>
      </c>
    </row>
    <row r="10921" hidden="1">
      <c r="A10921" s="102" t="s">
        <v>3580</v>
      </c>
      <c r="B10921" s="102" t="s">
        <v>1079</v>
      </c>
      <c r="C10921" s="102" t="s">
        <v>1080</v>
      </c>
      <c r="D10921" s="191">
        <v>45970.0</v>
      </c>
      <c r="E10921" s="102" t="s">
        <v>293</v>
      </c>
      <c r="F10921" s="102" t="s">
        <v>293</v>
      </c>
    </row>
    <row r="10922" hidden="1">
      <c r="A10922" s="102" t="s">
        <v>3580</v>
      </c>
      <c r="B10922" s="102" t="s">
        <v>1047</v>
      </c>
      <c r="C10922" s="102" t="s">
        <v>1048</v>
      </c>
      <c r="D10922" s="191">
        <v>45970.0</v>
      </c>
      <c r="E10922" s="102" t="s">
        <v>293</v>
      </c>
      <c r="F10922" s="102" t="s">
        <v>293</v>
      </c>
    </row>
    <row r="10923" hidden="1">
      <c r="A10923" s="102" t="s">
        <v>3580</v>
      </c>
      <c r="B10923" s="102" t="s">
        <v>1034</v>
      </c>
      <c r="C10923" s="102" t="s">
        <v>1035</v>
      </c>
      <c r="D10923" s="191">
        <v>45970.0</v>
      </c>
      <c r="E10923" s="102" t="s">
        <v>293</v>
      </c>
      <c r="F10923" s="102" t="s">
        <v>293</v>
      </c>
    </row>
    <row r="10924" hidden="1">
      <c r="A10924" s="102" t="s">
        <v>3580</v>
      </c>
      <c r="B10924" s="102" t="s">
        <v>1031</v>
      </c>
      <c r="C10924" s="102" t="s">
        <v>1032</v>
      </c>
      <c r="D10924" s="191">
        <v>45970.0</v>
      </c>
      <c r="E10924" s="102" t="s">
        <v>293</v>
      </c>
      <c r="F10924" s="102" t="s">
        <v>293</v>
      </c>
    </row>
    <row r="10925" hidden="1">
      <c r="A10925" s="102" t="s">
        <v>3580</v>
      </c>
      <c r="B10925" s="102" t="s">
        <v>965</v>
      </c>
      <c r="C10925" s="102" t="s">
        <v>966</v>
      </c>
      <c r="D10925" s="191">
        <v>45970.0</v>
      </c>
      <c r="E10925" s="102" t="s">
        <v>293</v>
      </c>
      <c r="F10925" s="102" t="s">
        <v>293</v>
      </c>
    </row>
    <row r="10926" hidden="1">
      <c r="A10926" s="102" t="s">
        <v>3580</v>
      </c>
      <c r="B10926" s="102" t="s">
        <v>955</v>
      </c>
      <c r="C10926" s="102" t="s">
        <v>956</v>
      </c>
      <c r="D10926" s="191">
        <v>45970.0</v>
      </c>
      <c r="E10926" s="102" t="s">
        <v>293</v>
      </c>
      <c r="F10926" s="102" t="s">
        <v>293</v>
      </c>
    </row>
    <row r="10927" hidden="1">
      <c r="A10927" s="102" t="s">
        <v>3563</v>
      </c>
      <c r="B10927" s="102" t="s">
        <v>1109</v>
      </c>
      <c r="C10927" s="102" t="s">
        <v>1110</v>
      </c>
      <c r="D10927" s="191">
        <v>45909.0</v>
      </c>
      <c r="E10927" s="102" t="s">
        <v>453</v>
      </c>
      <c r="F10927" s="102" t="s">
        <v>453</v>
      </c>
    </row>
    <row r="10928" hidden="1">
      <c r="A10928" s="102" t="s">
        <v>3563</v>
      </c>
      <c r="B10928" s="102" t="s">
        <v>1106</v>
      </c>
      <c r="C10928" s="102" t="s">
        <v>1107</v>
      </c>
      <c r="D10928" s="191">
        <v>45909.0</v>
      </c>
      <c r="E10928" s="102" t="s">
        <v>453</v>
      </c>
      <c r="F10928" s="102" t="s">
        <v>453</v>
      </c>
    </row>
    <row r="10929" hidden="1">
      <c r="A10929" s="102" t="s">
        <v>3563</v>
      </c>
      <c r="B10929" s="102" t="s">
        <v>1104</v>
      </c>
      <c r="C10929" s="102" t="s">
        <v>1105</v>
      </c>
      <c r="D10929" s="191">
        <v>45909.0</v>
      </c>
      <c r="E10929" s="102" t="s">
        <v>453</v>
      </c>
      <c r="F10929" s="102" t="s">
        <v>453</v>
      </c>
    </row>
    <row r="10930" hidden="1">
      <c r="A10930" s="102" t="s">
        <v>3563</v>
      </c>
      <c r="B10930" s="102" t="s">
        <v>1073</v>
      </c>
      <c r="C10930" s="102" t="s">
        <v>1074</v>
      </c>
      <c r="D10930" s="191">
        <v>45909.0</v>
      </c>
      <c r="E10930" s="102" t="s">
        <v>453</v>
      </c>
      <c r="F10930" s="102" t="s">
        <v>453</v>
      </c>
    </row>
    <row r="10931" hidden="1">
      <c r="A10931" s="102" t="s">
        <v>3563</v>
      </c>
      <c r="B10931" s="102" t="s">
        <v>997</v>
      </c>
      <c r="C10931" s="102" t="s">
        <v>998</v>
      </c>
      <c r="D10931" s="191">
        <v>45909.0</v>
      </c>
      <c r="E10931" s="102" t="s">
        <v>453</v>
      </c>
      <c r="F10931" s="102" t="s">
        <v>453</v>
      </c>
    </row>
    <row r="10932" hidden="1">
      <c r="A10932" s="102" t="s">
        <v>3563</v>
      </c>
      <c r="B10932" s="102" t="s">
        <v>932</v>
      </c>
      <c r="C10932" s="102" t="s">
        <v>933</v>
      </c>
      <c r="D10932" s="191">
        <v>45909.0</v>
      </c>
      <c r="E10932" s="102" t="s">
        <v>453</v>
      </c>
      <c r="F10932" s="102" t="s">
        <v>453</v>
      </c>
    </row>
    <row r="10933" hidden="1">
      <c r="A10933" s="102" t="s">
        <v>3563</v>
      </c>
      <c r="B10933" s="102" t="s">
        <v>916</v>
      </c>
      <c r="C10933" s="102" t="s">
        <v>917</v>
      </c>
      <c r="D10933" s="191">
        <v>45909.0</v>
      </c>
      <c r="E10933" s="102" t="s">
        <v>453</v>
      </c>
      <c r="F10933" s="102" t="s">
        <v>453</v>
      </c>
    </row>
    <row r="10934" hidden="1">
      <c r="A10934" s="102" t="s">
        <v>3563</v>
      </c>
      <c r="B10934" s="102" t="s">
        <v>810</v>
      </c>
      <c r="C10934" s="102" t="s">
        <v>811</v>
      </c>
      <c r="D10934" s="191">
        <v>45909.0</v>
      </c>
      <c r="E10934" s="102" t="s">
        <v>453</v>
      </c>
      <c r="F10934" s="102" t="s">
        <v>453</v>
      </c>
    </row>
    <row r="10935" hidden="1">
      <c r="A10935" s="102" t="s">
        <v>3563</v>
      </c>
      <c r="B10935" s="102" t="s">
        <v>544</v>
      </c>
      <c r="C10935" s="102" t="s">
        <v>545</v>
      </c>
      <c r="D10935" s="191">
        <v>45909.0</v>
      </c>
      <c r="E10935" s="102" t="s">
        <v>453</v>
      </c>
      <c r="F10935" s="102" t="s">
        <v>453</v>
      </c>
    </row>
    <row r="10936" hidden="1">
      <c r="A10936" s="102" t="s">
        <v>3563</v>
      </c>
      <c r="B10936" s="102" t="s">
        <v>541</v>
      </c>
      <c r="C10936" s="102" t="s">
        <v>542</v>
      </c>
      <c r="D10936" s="191">
        <v>45909.0</v>
      </c>
      <c r="E10936" s="102" t="s">
        <v>453</v>
      </c>
      <c r="F10936" s="102" t="s">
        <v>453</v>
      </c>
    </row>
    <row r="10937" hidden="1">
      <c r="A10937" s="102" t="s">
        <v>3563</v>
      </c>
      <c r="B10937" s="102" t="s">
        <v>486</v>
      </c>
      <c r="C10937" s="102" t="s">
        <v>487</v>
      </c>
      <c r="D10937" s="191">
        <v>45909.0</v>
      </c>
      <c r="E10937" s="102" t="s">
        <v>453</v>
      </c>
      <c r="F10937" s="102" t="s">
        <v>453</v>
      </c>
    </row>
    <row r="10938" hidden="1">
      <c r="A10938" s="102" t="s">
        <v>3563</v>
      </c>
      <c r="B10938" s="102" t="s">
        <v>458</v>
      </c>
      <c r="C10938" s="102" t="s">
        <v>459</v>
      </c>
      <c r="D10938" s="191">
        <v>45909.0</v>
      </c>
      <c r="E10938" s="102" t="s">
        <v>453</v>
      </c>
      <c r="F10938" s="102" t="s">
        <v>453</v>
      </c>
    </row>
    <row r="10939" hidden="1">
      <c r="A10939" s="102" t="s">
        <v>3563</v>
      </c>
      <c r="B10939" s="102" t="s">
        <v>451</v>
      </c>
      <c r="C10939" s="102" t="s">
        <v>452</v>
      </c>
      <c r="D10939" s="191">
        <v>45909.0</v>
      </c>
      <c r="E10939" s="102" t="s">
        <v>453</v>
      </c>
      <c r="F10939" s="102" t="s">
        <v>453</v>
      </c>
    </row>
    <row r="10940" hidden="1">
      <c r="A10940" s="102" t="s">
        <v>3548</v>
      </c>
      <c r="B10940" s="102" t="s">
        <v>1151</v>
      </c>
      <c r="C10940" s="102" t="s">
        <v>1152</v>
      </c>
      <c r="D10940" s="191">
        <v>46000.0</v>
      </c>
      <c r="E10940" s="102" t="s">
        <v>50</v>
      </c>
      <c r="F10940" s="102" t="s">
        <v>50</v>
      </c>
    </row>
    <row r="10941" hidden="1">
      <c r="A10941" s="102" t="s">
        <v>3548</v>
      </c>
      <c r="B10941" s="102" t="s">
        <v>783</v>
      </c>
      <c r="C10941" s="102" t="s">
        <v>784</v>
      </c>
      <c r="D10941" s="191">
        <v>46000.0</v>
      </c>
      <c r="E10941" s="102" t="s">
        <v>50</v>
      </c>
      <c r="F10941" s="102" t="s">
        <v>50</v>
      </c>
    </row>
    <row r="10942" hidden="1">
      <c r="A10942" s="102" t="s">
        <v>3548</v>
      </c>
      <c r="B10942" s="102" t="s">
        <v>174</v>
      </c>
      <c r="C10942" s="102" t="s">
        <v>175</v>
      </c>
      <c r="D10942" s="191">
        <v>46000.0</v>
      </c>
      <c r="E10942" s="102" t="s">
        <v>50</v>
      </c>
      <c r="F10942" s="102" t="s">
        <v>50</v>
      </c>
    </row>
    <row r="10943" hidden="1">
      <c r="A10943" s="102" t="s">
        <v>3548</v>
      </c>
      <c r="B10943" s="102" t="s">
        <v>111</v>
      </c>
      <c r="C10943" s="102" t="s">
        <v>112</v>
      </c>
      <c r="D10943" s="191">
        <v>46000.0</v>
      </c>
      <c r="E10943" s="102" t="s">
        <v>114</v>
      </c>
      <c r="F10943" s="102" t="s">
        <v>50</v>
      </c>
    </row>
    <row r="10944" hidden="1">
      <c r="A10944" s="102" t="s">
        <v>3548</v>
      </c>
      <c r="B10944" s="102" t="s">
        <v>48</v>
      </c>
      <c r="C10944" s="102" t="s">
        <v>49</v>
      </c>
      <c r="D10944" s="191">
        <v>46000.0</v>
      </c>
      <c r="E10944" s="102" t="s">
        <v>50</v>
      </c>
      <c r="F10944" s="102" t="s">
        <v>50</v>
      </c>
    </row>
    <row r="10945" hidden="1">
      <c r="A10945" s="102" t="s">
        <v>3564</v>
      </c>
      <c r="B10945" s="102" t="s">
        <v>1109</v>
      </c>
      <c r="C10945" s="102" t="s">
        <v>1110</v>
      </c>
      <c r="D10945" s="191">
        <v>46000.0</v>
      </c>
      <c r="E10945" s="102" t="s">
        <v>453</v>
      </c>
      <c r="F10945" s="102" t="s">
        <v>453</v>
      </c>
    </row>
    <row r="10946" hidden="1">
      <c r="A10946" s="102" t="s">
        <v>3564</v>
      </c>
      <c r="B10946" s="102" t="s">
        <v>1106</v>
      </c>
      <c r="C10946" s="102" t="s">
        <v>1107</v>
      </c>
      <c r="D10946" s="191">
        <v>46000.0</v>
      </c>
      <c r="E10946" s="102" t="s">
        <v>453</v>
      </c>
      <c r="F10946" s="102" t="s">
        <v>453</v>
      </c>
    </row>
    <row r="10947" hidden="1">
      <c r="A10947" s="102" t="s">
        <v>3564</v>
      </c>
      <c r="B10947" s="102" t="s">
        <v>1104</v>
      </c>
      <c r="C10947" s="102" t="s">
        <v>1105</v>
      </c>
      <c r="D10947" s="191">
        <v>46000.0</v>
      </c>
      <c r="E10947" s="102" t="s">
        <v>453</v>
      </c>
      <c r="F10947" s="102" t="s">
        <v>453</v>
      </c>
    </row>
    <row r="10948" hidden="1">
      <c r="A10948" s="102" t="s">
        <v>3564</v>
      </c>
      <c r="B10948" s="102" t="s">
        <v>1073</v>
      </c>
      <c r="C10948" s="102" t="s">
        <v>1074</v>
      </c>
      <c r="D10948" s="191">
        <v>46000.0</v>
      </c>
      <c r="E10948" s="102" t="s">
        <v>453</v>
      </c>
      <c r="F10948" s="102" t="s">
        <v>453</v>
      </c>
    </row>
    <row r="10949" hidden="1">
      <c r="A10949" s="102" t="s">
        <v>3564</v>
      </c>
      <c r="B10949" s="102" t="s">
        <v>1061</v>
      </c>
      <c r="C10949" s="102" t="s">
        <v>1062</v>
      </c>
      <c r="D10949" s="191">
        <v>46000.0</v>
      </c>
      <c r="E10949" s="102" t="s">
        <v>453</v>
      </c>
      <c r="F10949" s="102" t="s">
        <v>453</v>
      </c>
    </row>
    <row r="10950" hidden="1">
      <c r="A10950" s="102" t="s">
        <v>3564</v>
      </c>
      <c r="B10950" s="102" t="s">
        <v>997</v>
      </c>
      <c r="C10950" s="102" t="s">
        <v>998</v>
      </c>
      <c r="D10950" s="191">
        <v>46000.0</v>
      </c>
      <c r="E10950" s="102" t="s">
        <v>453</v>
      </c>
      <c r="F10950" s="102" t="s">
        <v>453</v>
      </c>
    </row>
    <row r="10951" hidden="1">
      <c r="A10951" s="102" t="s">
        <v>3564</v>
      </c>
      <c r="B10951" s="102" t="s">
        <v>932</v>
      </c>
      <c r="C10951" s="102" t="s">
        <v>933</v>
      </c>
      <c r="D10951" s="191">
        <v>46000.0</v>
      </c>
      <c r="E10951" s="102" t="s">
        <v>453</v>
      </c>
      <c r="F10951" s="102" t="s">
        <v>453</v>
      </c>
    </row>
    <row r="10952" hidden="1">
      <c r="A10952" s="102" t="s">
        <v>3564</v>
      </c>
      <c r="B10952" s="102" t="s">
        <v>916</v>
      </c>
      <c r="C10952" s="102" t="s">
        <v>917</v>
      </c>
      <c r="D10952" s="191">
        <v>46000.0</v>
      </c>
      <c r="E10952" s="102" t="s">
        <v>453</v>
      </c>
      <c r="F10952" s="102" t="s">
        <v>453</v>
      </c>
    </row>
    <row r="10953" hidden="1">
      <c r="A10953" s="102" t="s">
        <v>3564</v>
      </c>
      <c r="B10953" s="102" t="s">
        <v>873</v>
      </c>
      <c r="C10953" s="102" t="s">
        <v>874</v>
      </c>
      <c r="D10953" s="191">
        <v>46000.0</v>
      </c>
      <c r="E10953" s="102" t="s">
        <v>453</v>
      </c>
      <c r="F10953" s="102" t="s">
        <v>453</v>
      </c>
    </row>
    <row r="10954" hidden="1">
      <c r="A10954" s="102" t="s">
        <v>3564</v>
      </c>
      <c r="B10954" s="102" t="s">
        <v>810</v>
      </c>
      <c r="C10954" s="102" t="s">
        <v>811</v>
      </c>
      <c r="D10954" s="191">
        <v>46000.0</v>
      </c>
      <c r="E10954" s="102" t="s">
        <v>453</v>
      </c>
      <c r="F10954" s="102" t="s">
        <v>453</v>
      </c>
    </row>
    <row r="10955" hidden="1">
      <c r="A10955" s="102" t="s">
        <v>3564</v>
      </c>
      <c r="B10955" s="102" t="s">
        <v>629</v>
      </c>
      <c r="C10955" s="102" t="s">
        <v>630</v>
      </c>
      <c r="D10955" s="191">
        <v>46000.0</v>
      </c>
      <c r="E10955" s="102" t="s">
        <v>453</v>
      </c>
      <c r="F10955" s="102" t="s">
        <v>453</v>
      </c>
    </row>
    <row r="10956" hidden="1">
      <c r="A10956" s="102" t="s">
        <v>3564</v>
      </c>
      <c r="B10956" s="102" t="s">
        <v>541</v>
      </c>
      <c r="C10956" s="102" t="s">
        <v>542</v>
      </c>
      <c r="D10956" s="191">
        <v>46000.0</v>
      </c>
      <c r="E10956" s="102" t="s">
        <v>453</v>
      </c>
      <c r="F10956" s="102" t="s">
        <v>453</v>
      </c>
    </row>
    <row r="10957" hidden="1">
      <c r="A10957" s="102" t="s">
        <v>3564</v>
      </c>
      <c r="B10957" s="102" t="s">
        <v>486</v>
      </c>
      <c r="C10957" s="102" t="s">
        <v>487</v>
      </c>
      <c r="D10957" s="191">
        <v>46000.0</v>
      </c>
      <c r="E10957" s="102" t="s">
        <v>453</v>
      </c>
      <c r="F10957" s="102" t="s">
        <v>453</v>
      </c>
    </row>
    <row r="10958" hidden="1">
      <c r="A10958" s="102" t="s">
        <v>3564</v>
      </c>
      <c r="B10958" s="102" t="s">
        <v>458</v>
      </c>
      <c r="C10958" s="102" t="s">
        <v>459</v>
      </c>
      <c r="D10958" s="191">
        <v>46000.0</v>
      </c>
      <c r="E10958" s="102" t="s">
        <v>453</v>
      </c>
      <c r="F10958" s="102" t="s">
        <v>453</v>
      </c>
    </row>
    <row r="10959" hidden="1">
      <c r="A10959" s="102" t="s">
        <v>3564</v>
      </c>
      <c r="B10959" s="102" t="s">
        <v>451</v>
      </c>
      <c r="C10959" s="102" t="s">
        <v>452</v>
      </c>
      <c r="D10959" s="191">
        <v>46000.0</v>
      </c>
      <c r="E10959" s="102" t="s">
        <v>453</v>
      </c>
      <c r="F10959" s="102" t="s">
        <v>453</v>
      </c>
    </row>
    <row r="10960" hidden="1">
      <c r="A10960" s="102" t="s">
        <v>3570</v>
      </c>
      <c r="B10960" s="102" t="s">
        <v>1117</v>
      </c>
      <c r="C10960" s="102" t="s">
        <v>1118</v>
      </c>
      <c r="D10960" s="191">
        <v>45817.0</v>
      </c>
      <c r="E10960" s="102" t="s">
        <v>472</v>
      </c>
      <c r="F10960" s="102" t="s">
        <v>472</v>
      </c>
    </row>
    <row r="10961" hidden="1">
      <c r="A10961" s="102" t="s">
        <v>3570</v>
      </c>
      <c r="B10961" s="102" t="s">
        <v>1100</v>
      </c>
      <c r="C10961" s="102" t="s">
        <v>1101</v>
      </c>
      <c r="D10961" s="191">
        <v>45817.0</v>
      </c>
      <c r="E10961" s="102" t="s">
        <v>472</v>
      </c>
      <c r="F10961" s="102" t="s">
        <v>472</v>
      </c>
    </row>
    <row r="10962" hidden="1">
      <c r="A10962" s="102" t="s">
        <v>3570</v>
      </c>
      <c r="B10962" s="102" t="s">
        <v>1058</v>
      </c>
      <c r="C10962" s="102" t="s">
        <v>1059</v>
      </c>
      <c r="D10962" s="191">
        <v>45817.0</v>
      </c>
      <c r="E10962" s="102" t="s">
        <v>472</v>
      </c>
      <c r="F10962" s="102" t="s">
        <v>472</v>
      </c>
    </row>
    <row r="10963" hidden="1">
      <c r="A10963" s="102" t="s">
        <v>3570</v>
      </c>
      <c r="B10963" s="102" t="s">
        <v>1022</v>
      </c>
      <c r="C10963" s="102" t="s">
        <v>1023</v>
      </c>
      <c r="D10963" s="191">
        <v>45817.0</v>
      </c>
      <c r="E10963" s="102" t="s">
        <v>472</v>
      </c>
      <c r="F10963" s="102" t="s">
        <v>472</v>
      </c>
    </row>
    <row r="10964" hidden="1">
      <c r="A10964" s="102" t="s">
        <v>3570</v>
      </c>
      <c r="B10964" s="102" t="s">
        <v>884</v>
      </c>
      <c r="C10964" s="102" t="s">
        <v>885</v>
      </c>
      <c r="D10964" s="191">
        <v>45817.0</v>
      </c>
      <c r="E10964" s="102" t="s">
        <v>472</v>
      </c>
      <c r="F10964" s="102" t="s">
        <v>472</v>
      </c>
    </row>
    <row r="10965" hidden="1">
      <c r="A10965" s="102" t="s">
        <v>3570</v>
      </c>
      <c r="B10965" s="102" t="s">
        <v>812</v>
      </c>
      <c r="C10965" s="102" t="s">
        <v>813</v>
      </c>
      <c r="D10965" s="191">
        <v>45817.0</v>
      </c>
      <c r="E10965" s="102" t="s">
        <v>472</v>
      </c>
      <c r="F10965" s="102" t="s">
        <v>472</v>
      </c>
    </row>
    <row r="10966" hidden="1">
      <c r="A10966" s="102" t="s">
        <v>3570</v>
      </c>
      <c r="B10966" s="102" t="s">
        <v>707</v>
      </c>
      <c r="C10966" s="102" t="s">
        <v>708</v>
      </c>
      <c r="D10966" s="191">
        <v>45817.0</v>
      </c>
      <c r="E10966" s="102" t="s">
        <v>472</v>
      </c>
      <c r="F10966" s="102" t="s">
        <v>472</v>
      </c>
    </row>
    <row r="10967" hidden="1">
      <c r="A10967" s="102" t="s">
        <v>3570</v>
      </c>
      <c r="B10967" s="102" t="s">
        <v>687</v>
      </c>
      <c r="C10967" s="102" t="s">
        <v>688</v>
      </c>
      <c r="D10967" s="191">
        <v>45817.0</v>
      </c>
      <c r="E10967" s="102" t="s">
        <v>472</v>
      </c>
      <c r="F10967" s="102" t="s">
        <v>472</v>
      </c>
    </row>
    <row r="10968" hidden="1">
      <c r="A10968" s="102" t="s">
        <v>3570</v>
      </c>
      <c r="B10968" s="102" t="s">
        <v>514</v>
      </c>
      <c r="C10968" s="102" t="s">
        <v>515</v>
      </c>
      <c r="D10968" s="191">
        <v>45817.0</v>
      </c>
      <c r="E10968" s="102" t="s">
        <v>472</v>
      </c>
      <c r="F10968" s="102" t="s">
        <v>472</v>
      </c>
    </row>
    <row r="10969" hidden="1">
      <c r="A10969" s="102" t="s">
        <v>3570</v>
      </c>
      <c r="B10969" s="102" t="s">
        <v>508</v>
      </c>
      <c r="C10969" s="102" t="s">
        <v>509</v>
      </c>
      <c r="D10969" s="191">
        <v>45817.0</v>
      </c>
      <c r="E10969" s="102" t="s">
        <v>472</v>
      </c>
      <c r="F10969" s="102" t="s">
        <v>472</v>
      </c>
    </row>
    <row r="10970" hidden="1">
      <c r="A10970" s="102" t="s">
        <v>3570</v>
      </c>
      <c r="B10970" s="102" t="s">
        <v>504</v>
      </c>
      <c r="C10970" s="102" t="s">
        <v>505</v>
      </c>
      <c r="D10970" s="191">
        <v>45817.0</v>
      </c>
      <c r="E10970" s="102" t="s">
        <v>472</v>
      </c>
      <c r="F10970" s="102" t="s">
        <v>472</v>
      </c>
    </row>
    <row r="10971" hidden="1">
      <c r="A10971" s="102" t="s">
        <v>3570</v>
      </c>
      <c r="B10971" s="102" t="s">
        <v>496</v>
      </c>
      <c r="C10971" s="102" t="s">
        <v>497</v>
      </c>
      <c r="D10971" s="191">
        <v>45817.0</v>
      </c>
      <c r="E10971" s="102" t="s">
        <v>472</v>
      </c>
      <c r="F10971" s="102" t="s">
        <v>472</v>
      </c>
    </row>
    <row r="10972" hidden="1">
      <c r="A10972" s="102" t="s">
        <v>3533</v>
      </c>
      <c r="B10972" s="102" t="s">
        <v>1145</v>
      </c>
      <c r="C10972" s="102" t="s">
        <v>1146</v>
      </c>
      <c r="D10972" s="191">
        <v>46000.0</v>
      </c>
      <c r="E10972" s="102" t="s">
        <v>86</v>
      </c>
      <c r="F10972" s="102" t="s">
        <v>86</v>
      </c>
    </row>
    <row r="10973" hidden="1">
      <c r="A10973" s="102" t="s">
        <v>3533</v>
      </c>
      <c r="B10973" s="102" t="s">
        <v>1139</v>
      </c>
      <c r="C10973" s="102" t="s">
        <v>1140</v>
      </c>
      <c r="D10973" s="191">
        <v>46000.0</v>
      </c>
      <c r="E10973" s="102" t="s">
        <v>86</v>
      </c>
      <c r="F10973" s="102" t="s">
        <v>86</v>
      </c>
    </row>
    <row r="10974" hidden="1">
      <c r="A10974" s="102" t="s">
        <v>3533</v>
      </c>
      <c r="B10974" s="102" t="s">
        <v>1050</v>
      </c>
      <c r="C10974" s="102" t="s">
        <v>1051</v>
      </c>
      <c r="D10974" s="191">
        <v>46000.0</v>
      </c>
      <c r="E10974" s="102" t="s">
        <v>86</v>
      </c>
      <c r="F10974" s="102" t="s">
        <v>86</v>
      </c>
    </row>
    <row r="10975" hidden="1">
      <c r="A10975" s="102" t="s">
        <v>3533</v>
      </c>
      <c r="B10975" s="102" t="s">
        <v>919</v>
      </c>
      <c r="C10975" s="102" t="s">
        <v>920</v>
      </c>
      <c r="D10975" s="191">
        <v>46000.0</v>
      </c>
      <c r="E10975" s="102" t="s">
        <v>86</v>
      </c>
      <c r="F10975" s="102" t="s">
        <v>86</v>
      </c>
    </row>
    <row r="10976" hidden="1">
      <c r="A10976" s="102" t="s">
        <v>3533</v>
      </c>
      <c r="B10976" s="102" t="s">
        <v>909</v>
      </c>
      <c r="C10976" s="102" t="s">
        <v>910</v>
      </c>
      <c r="D10976" s="191">
        <v>46000.0</v>
      </c>
      <c r="E10976" s="102" t="s">
        <v>86</v>
      </c>
      <c r="F10976" s="102" t="s">
        <v>86</v>
      </c>
    </row>
    <row r="10977" hidden="1">
      <c r="A10977" s="102" t="s">
        <v>3533</v>
      </c>
      <c r="B10977" s="102" t="s">
        <v>880</v>
      </c>
      <c r="C10977" s="102" t="s">
        <v>881</v>
      </c>
      <c r="D10977" s="191">
        <v>46000.0</v>
      </c>
      <c r="E10977" s="102" t="s">
        <v>86</v>
      </c>
      <c r="F10977" s="102" t="s">
        <v>86</v>
      </c>
    </row>
    <row r="10978" hidden="1">
      <c r="A10978" s="102" t="s">
        <v>3533</v>
      </c>
      <c r="B10978" s="102" t="s">
        <v>823</v>
      </c>
      <c r="C10978" s="102" t="s">
        <v>824</v>
      </c>
      <c r="D10978" s="191">
        <v>46000.0</v>
      </c>
      <c r="E10978" s="102" t="s">
        <v>86</v>
      </c>
      <c r="F10978" s="102" t="s">
        <v>86</v>
      </c>
    </row>
    <row r="10979" hidden="1">
      <c r="A10979" s="102" t="s">
        <v>3525</v>
      </c>
      <c r="B10979" s="102" t="s">
        <v>946</v>
      </c>
      <c r="C10979" s="102" t="s">
        <v>947</v>
      </c>
      <c r="D10979" s="191">
        <v>46000.0</v>
      </c>
      <c r="E10979" s="102" t="s">
        <v>27</v>
      </c>
      <c r="F10979" s="102" t="s">
        <v>27</v>
      </c>
    </row>
    <row r="10980" hidden="1">
      <c r="A10980" s="102" t="s">
        <v>3525</v>
      </c>
      <c r="B10980" s="102" t="s">
        <v>943</v>
      </c>
      <c r="C10980" s="102" t="s">
        <v>944</v>
      </c>
      <c r="D10980" s="191">
        <v>46000.0</v>
      </c>
      <c r="E10980" s="102" t="s">
        <v>27</v>
      </c>
      <c r="F10980" s="102" t="s">
        <v>27</v>
      </c>
    </row>
    <row r="10981" hidden="1">
      <c r="A10981" s="102" t="s">
        <v>3525</v>
      </c>
      <c r="B10981" s="102" t="s">
        <v>79</v>
      </c>
      <c r="C10981" s="102" t="s">
        <v>80</v>
      </c>
      <c r="D10981" s="191">
        <v>46000.0</v>
      </c>
      <c r="E10981" s="102" t="s">
        <v>27</v>
      </c>
      <c r="F10981" s="102" t="s">
        <v>27</v>
      </c>
    </row>
    <row r="10982" hidden="1">
      <c r="A10982" s="102" t="s">
        <v>3525</v>
      </c>
      <c r="B10982" s="102" t="s">
        <v>43</v>
      </c>
      <c r="C10982" s="102" t="s">
        <v>44</v>
      </c>
      <c r="D10982" s="191">
        <v>46000.0</v>
      </c>
      <c r="E10982" s="102" t="s">
        <v>27</v>
      </c>
      <c r="F10982" s="102" t="s">
        <v>27</v>
      </c>
    </row>
    <row r="10983" hidden="1">
      <c r="A10983" s="102" t="s">
        <v>3525</v>
      </c>
      <c r="B10983" s="102" t="s">
        <v>23</v>
      </c>
      <c r="C10983" s="102" t="s">
        <v>25</v>
      </c>
      <c r="D10983" s="191">
        <v>46000.0</v>
      </c>
      <c r="E10983" s="102" t="s">
        <v>27</v>
      </c>
      <c r="F10983" s="102" t="s">
        <v>27</v>
      </c>
    </row>
    <row r="10984" hidden="1">
      <c r="A10984" s="102" t="s">
        <v>3525</v>
      </c>
      <c r="B10984" s="102" t="s">
        <v>946</v>
      </c>
      <c r="C10984" s="102" t="s">
        <v>947</v>
      </c>
      <c r="D10984" s="191">
        <v>46000.0</v>
      </c>
      <c r="E10984" s="102" t="s">
        <v>27</v>
      </c>
      <c r="F10984" s="102" t="s">
        <v>27</v>
      </c>
    </row>
    <row r="10985" hidden="1">
      <c r="A10985" s="102" t="s">
        <v>3525</v>
      </c>
      <c r="B10985" s="102" t="s">
        <v>943</v>
      </c>
      <c r="C10985" s="102" t="s">
        <v>944</v>
      </c>
      <c r="D10985" s="191">
        <v>46000.0</v>
      </c>
      <c r="E10985" s="102" t="s">
        <v>27</v>
      </c>
      <c r="F10985" s="102" t="s">
        <v>27</v>
      </c>
    </row>
    <row r="10986" hidden="1">
      <c r="A10986" s="102" t="s">
        <v>3525</v>
      </c>
      <c r="B10986" s="102" t="s">
        <v>79</v>
      </c>
      <c r="C10986" s="102" t="s">
        <v>80</v>
      </c>
      <c r="D10986" s="191">
        <v>46000.0</v>
      </c>
      <c r="E10986" s="102" t="s">
        <v>27</v>
      </c>
      <c r="F10986" s="102" t="s">
        <v>27</v>
      </c>
    </row>
    <row r="10987" hidden="1">
      <c r="A10987" s="102" t="s">
        <v>3525</v>
      </c>
      <c r="B10987" s="102" t="s">
        <v>43</v>
      </c>
      <c r="C10987" s="102" t="s">
        <v>44</v>
      </c>
      <c r="D10987" s="191">
        <v>46000.0</v>
      </c>
      <c r="E10987" s="102" t="s">
        <v>27</v>
      </c>
      <c r="F10987" s="102" t="s">
        <v>27</v>
      </c>
    </row>
    <row r="10988" hidden="1">
      <c r="A10988" s="102" t="s">
        <v>3525</v>
      </c>
      <c r="B10988" s="102" t="s">
        <v>23</v>
      </c>
      <c r="C10988" s="102" t="s">
        <v>25</v>
      </c>
      <c r="D10988" s="191">
        <v>46000.0</v>
      </c>
      <c r="E10988" s="102" t="s">
        <v>27</v>
      </c>
      <c r="F10988" s="102" t="s">
        <v>27</v>
      </c>
    </row>
    <row r="10989" hidden="1">
      <c r="A10989" s="102" t="s">
        <v>3502</v>
      </c>
      <c r="B10989" s="102" t="s">
        <v>1172</v>
      </c>
      <c r="C10989" s="102" t="s">
        <v>1173</v>
      </c>
      <c r="D10989" s="191">
        <v>46000.0</v>
      </c>
      <c r="E10989" s="102" t="s">
        <v>327</v>
      </c>
      <c r="F10989" s="102" t="s">
        <v>327</v>
      </c>
    </row>
    <row r="10990" hidden="1">
      <c r="A10990" s="102" t="s">
        <v>3502</v>
      </c>
      <c r="B10990" s="102" t="s">
        <v>1165</v>
      </c>
      <c r="C10990" s="102" t="s">
        <v>1166</v>
      </c>
      <c r="D10990" s="191">
        <v>46000.0</v>
      </c>
      <c r="E10990" s="102" t="s">
        <v>327</v>
      </c>
      <c r="F10990" s="102" t="s">
        <v>327</v>
      </c>
    </row>
    <row r="10991" hidden="1">
      <c r="A10991" s="102" t="s">
        <v>3502</v>
      </c>
      <c r="B10991" s="102" t="s">
        <v>1148</v>
      </c>
      <c r="C10991" s="102" t="s">
        <v>1149</v>
      </c>
      <c r="D10991" s="191">
        <v>46000.0</v>
      </c>
      <c r="E10991" s="102" t="s">
        <v>327</v>
      </c>
      <c r="F10991" s="102" t="s">
        <v>327</v>
      </c>
    </row>
    <row r="10992" hidden="1">
      <c r="A10992" s="102" t="s">
        <v>3502</v>
      </c>
      <c r="B10992" s="102" t="s">
        <v>1076</v>
      </c>
      <c r="C10992" s="102" t="s">
        <v>1077</v>
      </c>
      <c r="D10992" s="191">
        <v>46000.0</v>
      </c>
      <c r="E10992" s="102" t="s">
        <v>327</v>
      </c>
      <c r="F10992" s="102" t="s">
        <v>327</v>
      </c>
    </row>
    <row r="10993" hidden="1">
      <c r="A10993" s="102" t="s">
        <v>3502</v>
      </c>
      <c r="B10993" s="102" t="s">
        <v>1025</v>
      </c>
      <c r="C10993" s="102" t="s">
        <v>1026</v>
      </c>
      <c r="D10993" s="191">
        <v>46000.0</v>
      </c>
      <c r="E10993" s="102" t="s">
        <v>327</v>
      </c>
      <c r="F10993" s="102" t="s">
        <v>327</v>
      </c>
    </row>
    <row r="10994" hidden="1">
      <c r="A10994" s="102" t="s">
        <v>3502</v>
      </c>
      <c r="B10994" s="102" t="s">
        <v>1014</v>
      </c>
      <c r="C10994" s="102" t="s">
        <v>1015</v>
      </c>
      <c r="D10994" s="191">
        <v>46000.0</v>
      </c>
      <c r="E10994" s="102" t="s">
        <v>327</v>
      </c>
      <c r="F10994" s="102" t="s">
        <v>327</v>
      </c>
    </row>
    <row r="10995" hidden="1">
      <c r="A10995" s="102" t="s">
        <v>3502</v>
      </c>
      <c r="B10995" s="102" t="s">
        <v>1011</v>
      </c>
      <c r="C10995" s="102" t="s">
        <v>1012</v>
      </c>
      <c r="D10995" s="191">
        <v>46000.0</v>
      </c>
      <c r="E10995" s="102" t="s">
        <v>327</v>
      </c>
      <c r="F10995" s="102" t="s">
        <v>327</v>
      </c>
    </row>
    <row r="10996" hidden="1">
      <c r="A10996" s="102" t="s">
        <v>3502</v>
      </c>
      <c r="B10996" s="102" t="s">
        <v>1010</v>
      </c>
      <c r="C10996" s="102" t="s">
        <v>44</v>
      </c>
      <c r="D10996" s="191">
        <v>46000.0</v>
      </c>
      <c r="E10996" s="102" t="s">
        <v>327</v>
      </c>
      <c r="F10996" s="102" t="s">
        <v>327</v>
      </c>
    </row>
    <row r="10997" hidden="1">
      <c r="A10997" s="102" t="s">
        <v>3502</v>
      </c>
      <c r="B10997" s="102" t="s">
        <v>830</v>
      </c>
      <c r="C10997" s="102" t="s">
        <v>831</v>
      </c>
      <c r="D10997" s="191">
        <v>46000.0</v>
      </c>
      <c r="E10997" s="102" t="s">
        <v>327</v>
      </c>
      <c r="F10997" s="102" t="s">
        <v>327</v>
      </c>
    </row>
    <row r="10998" hidden="1">
      <c r="A10998" s="102" t="s">
        <v>3502</v>
      </c>
      <c r="B10998" s="102" t="s">
        <v>615</v>
      </c>
      <c r="C10998" s="102" t="s">
        <v>616</v>
      </c>
      <c r="D10998" s="191">
        <v>46000.0</v>
      </c>
      <c r="E10998" s="102" t="s">
        <v>327</v>
      </c>
      <c r="F10998" s="102" t="s">
        <v>327</v>
      </c>
    </row>
    <row r="10999" hidden="1">
      <c r="A10999" s="102" t="s">
        <v>3502</v>
      </c>
      <c r="B10999" s="102" t="s">
        <v>405</v>
      </c>
      <c r="C10999" s="102" t="s">
        <v>406</v>
      </c>
      <c r="D10999" s="191">
        <v>46000.0</v>
      </c>
      <c r="E10999" s="102" t="s">
        <v>327</v>
      </c>
      <c r="F10999" s="102" t="s">
        <v>327</v>
      </c>
    </row>
    <row r="11000" hidden="1">
      <c r="A11000" s="102" t="s">
        <v>3557</v>
      </c>
      <c r="B11000" s="102" t="s">
        <v>1093</v>
      </c>
      <c r="C11000" s="102" t="s">
        <v>1094</v>
      </c>
      <c r="D11000" s="191">
        <v>46000.0</v>
      </c>
      <c r="E11000" s="102" t="s">
        <v>439</v>
      </c>
      <c r="F11000" s="102" t="s">
        <v>439</v>
      </c>
    </row>
    <row r="11001" hidden="1">
      <c r="A11001" s="102" t="s">
        <v>3557</v>
      </c>
      <c r="B11001" s="102" t="s">
        <v>1028</v>
      </c>
      <c r="C11001" s="102" t="s">
        <v>1029</v>
      </c>
      <c r="D11001" s="191">
        <v>46000.0</v>
      </c>
      <c r="E11001" s="102" t="s">
        <v>439</v>
      </c>
      <c r="F11001" s="102" t="s">
        <v>439</v>
      </c>
    </row>
    <row r="11002" hidden="1">
      <c r="A11002" s="102" t="s">
        <v>3557</v>
      </c>
      <c r="B11002" s="102" t="s">
        <v>854</v>
      </c>
      <c r="C11002" s="102" t="s">
        <v>855</v>
      </c>
      <c r="D11002" s="191">
        <v>46000.0</v>
      </c>
      <c r="E11002" s="102" t="s">
        <v>439</v>
      </c>
      <c r="F11002" s="102" t="s">
        <v>439</v>
      </c>
    </row>
    <row r="11003" hidden="1">
      <c r="A11003" s="102" t="s">
        <v>3557</v>
      </c>
      <c r="B11003" s="102" t="s">
        <v>781</v>
      </c>
      <c r="C11003" s="102" t="s">
        <v>782</v>
      </c>
      <c r="D11003" s="191">
        <v>46000.0</v>
      </c>
      <c r="E11003" s="102" t="s">
        <v>439</v>
      </c>
      <c r="F11003" s="102" t="s">
        <v>439</v>
      </c>
    </row>
    <row r="11004" hidden="1">
      <c r="A11004" s="102" t="s">
        <v>3557</v>
      </c>
      <c r="B11004" s="102" t="s">
        <v>674</v>
      </c>
      <c r="C11004" s="102" t="s">
        <v>675</v>
      </c>
      <c r="D11004" s="191">
        <v>46000.0</v>
      </c>
      <c r="E11004" s="102" t="s">
        <v>439</v>
      </c>
      <c r="F11004" s="102" t="s">
        <v>439</v>
      </c>
    </row>
    <row r="11005" hidden="1">
      <c r="A11005" s="102" t="s">
        <v>3557</v>
      </c>
      <c r="B11005" s="102" t="s">
        <v>444</v>
      </c>
      <c r="C11005" s="102" t="s">
        <v>445</v>
      </c>
      <c r="D11005" s="191">
        <v>46000.0</v>
      </c>
      <c r="E11005" s="102" t="s">
        <v>439</v>
      </c>
      <c r="F11005" s="102" t="s">
        <v>439</v>
      </c>
    </row>
    <row r="11006" hidden="1">
      <c r="A11006" s="102" t="s">
        <v>3540</v>
      </c>
      <c r="B11006" s="102" t="s">
        <v>1182</v>
      </c>
      <c r="C11006" s="102" t="s">
        <v>1183</v>
      </c>
      <c r="D11006" s="102" t="s">
        <v>3480</v>
      </c>
      <c r="E11006" s="102" t="s">
        <v>114</v>
      </c>
      <c r="F11006" s="102" t="s">
        <v>114</v>
      </c>
    </row>
    <row r="11007" hidden="1">
      <c r="A11007" s="102" t="s">
        <v>3540</v>
      </c>
      <c r="B11007" s="102" t="s">
        <v>974</v>
      </c>
      <c r="C11007" s="102" t="s">
        <v>975</v>
      </c>
      <c r="D11007" s="102" t="s">
        <v>3480</v>
      </c>
      <c r="E11007" s="102" t="s">
        <v>114</v>
      </c>
      <c r="F11007" s="102" t="s">
        <v>114</v>
      </c>
    </row>
    <row r="11008" hidden="1">
      <c r="A11008" s="102" t="s">
        <v>3540</v>
      </c>
      <c r="B11008" s="102" t="s">
        <v>970</v>
      </c>
      <c r="C11008" s="102" t="s">
        <v>971</v>
      </c>
      <c r="D11008" s="102" t="s">
        <v>3480</v>
      </c>
      <c r="E11008" s="102" t="s">
        <v>114</v>
      </c>
      <c r="F11008" s="102" t="s">
        <v>114</v>
      </c>
    </row>
    <row r="11009" hidden="1">
      <c r="A11009" s="102" t="s">
        <v>3540</v>
      </c>
      <c r="B11009" s="102" t="s">
        <v>961</v>
      </c>
      <c r="C11009" s="102" t="s">
        <v>962</v>
      </c>
      <c r="D11009" s="102" t="s">
        <v>3480</v>
      </c>
      <c r="E11009" s="102" t="s">
        <v>114</v>
      </c>
      <c r="F11009" s="102" t="s">
        <v>114</v>
      </c>
    </row>
    <row r="11010" hidden="1">
      <c r="A11010" s="102" t="s">
        <v>3540</v>
      </c>
      <c r="B11010" s="102" t="s">
        <v>952</v>
      </c>
      <c r="C11010" s="102" t="s">
        <v>953</v>
      </c>
      <c r="D11010" s="102" t="s">
        <v>3480</v>
      </c>
      <c r="E11010" s="102" t="s">
        <v>114</v>
      </c>
      <c r="F11010" s="102" t="s">
        <v>114</v>
      </c>
    </row>
    <row r="11011" hidden="1">
      <c r="A11011" s="102" t="s">
        <v>3479</v>
      </c>
      <c r="B11011" s="102" t="s">
        <v>1125</v>
      </c>
      <c r="C11011" s="102" t="s">
        <v>1126</v>
      </c>
      <c r="D11011" s="102" t="s">
        <v>3480</v>
      </c>
      <c r="E11011" s="102" t="s">
        <v>225</v>
      </c>
      <c r="F11011" s="102" t="s">
        <v>225</v>
      </c>
    </row>
    <row r="11012" hidden="1">
      <c r="A11012" s="102" t="s">
        <v>3479</v>
      </c>
      <c r="B11012" s="102" t="s">
        <v>1114</v>
      </c>
      <c r="C11012" s="102" t="s">
        <v>1115</v>
      </c>
      <c r="D11012" s="102" t="s">
        <v>3480</v>
      </c>
      <c r="E11012" s="102" t="s">
        <v>225</v>
      </c>
      <c r="F11012" s="102" t="s">
        <v>225</v>
      </c>
    </row>
    <row r="11013" hidden="1">
      <c r="A11013" s="102" t="s">
        <v>3479</v>
      </c>
      <c r="B11013" s="102" t="s">
        <v>1000</v>
      </c>
      <c r="C11013" s="102" t="s">
        <v>1001</v>
      </c>
      <c r="D11013" s="102" t="s">
        <v>3480</v>
      </c>
      <c r="E11013" s="102" t="s">
        <v>225</v>
      </c>
      <c r="F11013" s="102" t="s">
        <v>225</v>
      </c>
    </row>
    <row r="11014" hidden="1">
      <c r="A11014" s="102" t="s">
        <v>3479</v>
      </c>
      <c r="B11014" s="102" t="s">
        <v>929</v>
      </c>
      <c r="C11014" s="102" t="s">
        <v>930</v>
      </c>
      <c r="D11014" s="102" t="s">
        <v>3480</v>
      </c>
      <c r="E11014" s="102" t="s">
        <v>225</v>
      </c>
      <c r="F11014" s="102" t="s">
        <v>225</v>
      </c>
    </row>
    <row r="11015" hidden="1">
      <c r="A11015" s="102" t="s">
        <v>3479</v>
      </c>
      <c r="B11015" s="102" t="s">
        <v>906</v>
      </c>
      <c r="C11015" s="102" t="s">
        <v>907</v>
      </c>
      <c r="D11015" s="102" t="s">
        <v>3480</v>
      </c>
      <c r="E11015" s="102" t="s">
        <v>225</v>
      </c>
      <c r="F11015" s="102" t="s">
        <v>225</v>
      </c>
    </row>
    <row r="11016" hidden="1">
      <c r="A11016" s="102" t="s">
        <v>3479</v>
      </c>
      <c r="B11016" s="102" t="s">
        <v>870</v>
      </c>
      <c r="C11016" s="102" t="s">
        <v>871</v>
      </c>
      <c r="D11016" s="102" t="s">
        <v>3480</v>
      </c>
      <c r="E11016" s="102" t="s">
        <v>225</v>
      </c>
      <c r="F11016" s="102" t="s">
        <v>225</v>
      </c>
    </row>
    <row r="11017" hidden="1">
      <c r="A11017" s="102" t="s">
        <v>3479</v>
      </c>
      <c r="B11017" s="102" t="s">
        <v>866</v>
      </c>
      <c r="C11017" s="102" t="s">
        <v>867</v>
      </c>
      <c r="D11017" s="102" t="s">
        <v>3480</v>
      </c>
      <c r="E11017" s="102" t="s">
        <v>225</v>
      </c>
      <c r="F11017" s="102" t="s">
        <v>225</v>
      </c>
    </row>
    <row r="11018" hidden="1">
      <c r="A11018" s="102" t="s">
        <v>3479</v>
      </c>
      <c r="B11018" s="102" t="s">
        <v>808</v>
      </c>
      <c r="C11018" s="102" t="s">
        <v>809</v>
      </c>
      <c r="D11018" s="102" t="s">
        <v>3480</v>
      </c>
      <c r="E11018" s="102" t="s">
        <v>225</v>
      </c>
      <c r="F11018" s="102" t="s">
        <v>225</v>
      </c>
    </row>
    <row r="11019" hidden="1">
      <c r="A11019" s="102" t="s">
        <v>3479</v>
      </c>
      <c r="B11019" s="102" t="s">
        <v>376</v>
      </c>
      <c r="C11019" s="102" t="s">
        <v>377</v>
      </c>
      <c r="D11019" s="102" t="s">
        <v>3480</v>
      </c>
      <c r="E11019" s="102" t="s">
        <v>225</v>
      </c>
      <c r="F11019" s="102" t="s">
        <v>225</v>
      </c>
    </row>
    <row r="11020" hidden="1">
      <c r="A11020" s="102" t="s">
        <v>3479</v>
      </c>
      <c r="B11020" s="102" t="s">
        <v>373</v>
      </c>
      <c r="C11020" s="102" t="s">
        <v>374</v>
      </c>
      <c r="D11020" s="102" t="s">
        <v>3480</v>
      </c>
      <c r="E11020" s="102" t="s">
        <v>225</v>
      </c>
      <c r="F11020" s="102" t="s">
        <v>225</v>
      </c>
    </row>
    <row r="11021" hidden="1">
      <c r="A11021" s="102" t="s">
        <v>3479</v>
      </c>
      <c r="B11021" s="102" t="s">
        <v>369</v>
      </c>
      <c r="C11021" s="102" t="s">
        <v>39</v>
      </c>
      <c r="D11021" s="102" t="s">
        <v>3480</v>
      </c>
      <c r="E11021" s="102" t="s">
        <v>225</v>
      </c>
      <c r="F11021" s="102" t="s">
        <v>225</v>
      </c>
    </row>
    <row r="11022" hidden="1">
      <c r="A11022" s="102" t="s">
        <v>3479</v>
      </c>
      <c r="B11022" s="102" t="s">
        <v>361</v>
      </c>
      <c r="C11022" s="102" t="s">
        <v>362</v>
      </c>
      <c r="D11022" s="102" t="s">
        <v>3480</v>
      </c>
      <c r="E11022" s="102" t="s">
        <v>225</v>
      </c>
      <c r="F11022" s="102" t="s">
        <v>225</v>
      </c>
    </row>
    <row r="11023" hidden="1">
      <c r="A11023" s="102" t="s">
        <v>3479</v>
      </c>
      <c r="B11023" s="102" t="s">
        <v>357</v>
      </c>
      <c r="C11023" s="102" t="s">
        <v>358</v>
      </c>
      <c r="D11023" s="102" t="s">
        <v>3480</v>
      </c>
      <c r="E11023" s="102" t="s">
        <v>225</v>
      </c>
      <c r="F11023" s="102" t="s">
        <v>225</v>
      </c>
    </row>
    <row r="11024" hidden="1">
      <c r="A11024" s="102" t="s">
        <v>3479</v>
      </c>
      <c r="B11024" s="102" t="s">
        <v>333</v>
      </c>
      <c r="C11024" s="102" t="s">
        <v>268</v>
      </c>
      <c r="D11024" s="102" t="s">
        <v>3480</v>
      </c>
      <c r="E11024" s="102" t="s">
        <v>225</v>
      </c>
      <c r="F11024" s="102" t="s">
        <v>225</v>
      </c>
    </row>
    <row r="11025" hidden="1">
      <c r="A11025" s="102" t="s">
        <v>3479</v>
      </c>
      <c r="B11025" s="102" t="s">
        <v>246</v>
      </c>
      <c r="C11025" s="102" t="s">
        <v>130</v>
      </c>
      <c r="D11025" s="102" t="s">
        <v>3480</v>
      </c>
      <c r="E11025" s="102" t="s">
        <v>225</v>
      </c>
      <c r="F11025" s="102" t="s">
        <v>225</v>
      </c>
    </row>
    <row r="11026" hidden="1">
      <c r="A11026" s="102" t="s">
        <v>3479</v>
      </c>
      <c r="B11026" s="102" t="s">
        <v>240</v>
      </c>
      <c r="C11026" s="102" t="s">
        <v>241</v>
      </c>
      <c r="D11026" s="102" t="s">
        <v>3480</v>
      </c>
      <c r="E11026" s="102" t="s">
        <v>225</v>
      </c>
      <c r="F11026" s="102" t="s">
        <v>225</v>
      </c>
    </row>
    <row r="11027" hidden="1">
      <c r="A11027" s="102" t="s">
        <v>3479</v>
      </c>
      <c r="B11027" s="102" t="s">
        <v>227</v>
      </c>
      <c r="C11027" s="102" t="s">
        <v>228</v>
      </c>
      <c r="D11027" s="102" t="s">
        <v>3480</v>
      </c>
      <c r="E11027" s="102" t="s">
        <v>225</v>
      </c>
      <c r="F11027" s="102" t="s">
        <v>225</v>
      </c>
    </row>
    <row r="11028" hidden="1">
      <c r="A11028" s="102" t="s">
        <v>3493</v>
      </c>
      <c r="B11028" s="102" t="s">
        <v>1178</v>
      </c>
      <c r="C11028" s="102" t="s">
        <v>846</v>
      </c>
      <c r="D11028" s="102" t="s">
        <v>3480</v>
      </c>
      <c r="E11028" s="102" t="s">
        <v>306</v>
      </c>
      <c r="F11028" s="102" t="s">
        <v>232</v>
      </c>
    </row>
    <row r="11029" hidden="1">
      <c r="A11029" s="102" t="s">
        <v>3493</v>
      </c>
      <c r="B11029" s="102" t="s">
        <v>1129</v>
      </c>
      <c r="C11029" s="102" t="s">
        <v>1130</v>
      </c>
      <c r="D11029" s="102" t="s">
        <v>3480</v>
      </c>
      <c r="E11029" s="102" t="s">
        <v>232</v>
      </c>
      <c r="F11029" s="102" t="s">
        <v>232</v>
      </c>
    </row>
    <row r="11030" hidden="1">
      <c r="A11030" s="102" t="s">
        <v>3493</v>
      </c>
      <c r="B11030" s="102" t="s">
        <v>1111</v>
      </c>
      <c r="C11030" s="102" t="s">
        <v>1112</v>
      </c>
      <c r="D11030" s="102" t="s">
        <v>3480</v>
      </c>
      <c r="E11030" s="102" t="s">
        <v>232</v>
      </c>
      <c r="F11030" s="102" t="s">
        <v>232</v>
      </c>
    </row>
    <row r="11031" hidden="1">
      <c r="A11031" s="102" t="s">
        <v>3493</v>
      </c>
      <c r="B11031" s="102" t="s">
        <v>1070</v>
      </c>
      <c r="C11031" s="102" t="s">
        <v>1071</v>
      </c>
      <c r="D11031" s="102" t="s">
        <v>3480</v>
      </c>
      <c r="E11031" s="102" t="s">
        <v>232</v>
      </c>
      <c r="F11031" s="102" t="s">
        <v>232</v>
      </c>
    </row>
    <row r="11032" hidden="1">
      <c r="A11032" s="102" t="s">
        <v>3493</v>
      </c>
      <c r="B11032" s="102" t="s">
        <v>1056</v>
      </c>
      <c r="C11032" s="102" t="s">
        <v>1057</v>
      </c>
      <c r="D11032" s="102" t="s">
        <v>3480</v>
      </c>
      <c r="E11032" s="102" t="s">
        <v>232</v>
      </c>
      <c r="F11032" s="102" t="s">
        <v>232</v>
      </c>
    </row>
    <row r="11033" hidden="1">
      <c r="A11033" s="102" t="s">
        <v>3493</v>
      </c>
      <c r="B11033" s="102" t="s">
        <v>1037</v>
      </c>
      <c r="C11033" s="102" t="s">
        <v>1038</v>
      </c>
      <c r="D11033" s="102" t="s">
        <v>3480</v>
      </c>
      <c r="E11033" s="102" t="s">
        <v>232</v>
      </c>
      <c r="F11033" s="102" t="s">
        <v>232</v>
      </c>
    </row>
    <row r="11034" hidden="1">
      <c r="A11034" s="102" t="s">
        <v>3493</v>
      </c>
      <c r="B11034" s="102" t="s">
        <v>913</v>
      </c>
      <c r="C11034" s="102" t="s">
        <v>914</v>
      </c>
      <c r="D11034" s="102" t="s">
        <v>3480</v>
      </c>
      <c r="E11034" s="102" t="s">
        <v>232</v>
      </c>
      <c r="F11034" s="102" t="s">
        <v>232</v>
      </c>
    </row>
    <row r="11035" hidden="1">
      <c r="A11035" s="102" t="s">
        <v>3493</v>
      </c>
      <c r="B11035" s="102" t="s">
        <v>408</v>
      </c>
      <c r="C11035" s="102" t="s">
        <v>409</v>
      </c>
      <c r="D11035" s="102" t="s">
        <v>3480</v>
      </c>
      <c r="E11035" s="102" t="s">
        <v>306</v>
      </c>
      <c r="F11035" s="102" t="s">
        <v>232</v>
      </c>
    </row>
    <row r="11036" hidden="1">
      <c r="A11036" s="102" t="s">
        <v>3493</v>
      </c>
      <c r="B11036" s="102" t="s">
        <v>323</v>
      </c>
      <c r="C11036" s="102" t="s">
        <v>324</v>
      </c>
      <c r="D11036" s="102" t="s">
        <v>3480</v>
      </c>
      <c r="E11036" s="102" t="s">
        <v>232</v>
      </c>
      <c r="F11036" s="102" t="s">
        <v>232</v>
      </c>
    </row>
    <row r="11037" hidden="1">
      <c r="A11037" s="102" t="s">
        <v>3493</v>
      </c>
      <c r="B11037" s="102" t="s">
        <v>271</v>
      </c>
      <c r="C11037" s="102" t="s">
        <v>272</v>
      </c>
      <c r="D11037" s="102" t="s">
        <v>3480</v>
      </c>
      <c r="E11037" s="102" t="s">
        <v>232</v>
      </c>
      <c r="F11037" s="102" t="s">
        <v>232</v>
      </c>
    </row>
    <row r="11038" hidden="1">
      <c r="A11038" s="102" t="s">
        <v>3493</v>
      </c>
      <c r="B11038" s="102" t="s">
        <v>264</v>
      </c>
      <c r="C11038" s="102" t="s">
        <v>265</v>
      </c>
      <c r="D11038" s="102" t="s">
        <v>3480</v>
      </c>
      <c r="E11038" s="102" t="s">
        <v>232</v>
      </c>
      <c r="F11038" s="102" t="s">
        <v>232</v>
      </c>
    </row>
    <row r="11039" hidden="1">
      <c r="A11039" s="102" t="s">
        <v>3493</v>
      </c>
      <c r="B11039" s="102" t="s">
        <v>252</v>
      </c>
      <c r="C11039" s="102" t="s">
        <v>253</v>
      </c>
      <c r="D11039" s="102" t="s">
        <v>3480</v>
      </c>
      <c r="E11039" s="102" t="s">
        <v>232</v>
      </c>
      <c r="F11039" s="102" t="s">
        <v>232</v>
      </c>
    </row>
    <row r="11040" hidden="1">
      <c r="A11040" s="102" t="s">
        <v>3572</v>
      </c>
      <c r="B11040" s="102" t="s">
        <v>1117</v>
      </c>
      <c r="C11040" s="102" t="s">
        <v>1118</v>
      </c>
      <c r="D11040" s="102" t="s">
        <v>3480</v>
      </c>
      <c r="E11040" s="102" t="s">
        <v>472</v>
      </c>
      <c r="F11040" s="102" t="s">
        <v>472</v>
      </c>
    </row>
    <row r="11041" hidden="1">
      <c r="A11041" s="102" t="s">
        <v>3572</v>
      </c>
      <c r="B11041" s="102" t="s">
        <v>1100</v>
      </c>
      <c r="C11041" s="102" t="s">
        <v>1101</v>
      </c>
      <c r="D11041" s="102" t="s">
        <v>3480</v>
      </c>
      <c r="E11041" s="102" t="s">
        <v>472</v>
      </c>
      <c r="F11041" s="102" t="s">
        <v>472</v>
      </c>
    </row>
    <row r="11042" hidden="1">
      <c r="A11042" s="102" t="s">
        <v>3572</v>
      </c>
      <c r="B11042" s="102" t="s">
        <v>1058</v>
      </c>
      <c r="C11042" s="102" t="s">
        <v>1059</v>
      </c>
      <c r="D11042" s="102" t="s">
        <v>3480</v>
      </c>
      <c r="E11042" s="102" t="s">
        <v>472</v>
      </c>
      <c r="F11042" s="102" t="s">
        <v>472</v>
      </c>
    </row>
    <row r="11043" hidden="1">
      <c r="A11043" s="102" t="s">
        <v>3572</v>
      </c>
      <c r="B11043" s="102" t="s">
        <v>884</v>
      </c>
      <c r="C11043" s="102" t="s">
        <v>885</v>
      </c>
      <c r="D11043" s="102" t="s">
        <v>3480</v>
      </c>
      <c r="E11043" s="102" t="s">
        <v>472</v>
      </c>
      <c r="F11043" s="102" t="s">
        <v>472</v>
      </c>
    </row>
    <row r="11044" hidden="1">
      <c r="A11044" s="102" t="s">
        <v>3572</v>
      </c>
      <c r="B11044" s="102" t="s">
        <v>687</v>
      </c>
      <c r="C11044" s="102" t="s">
        <v>688</v>
      </c>
      <c r="D11044" s="102" t="s">
        <v>3480</v>
      </c>
      <c r="E11044" s="102" t="s">
        <v>472</v>
      </c>
      <c r="F11044" s="102" t="s">
        <v>472</v>
      </c>
    </row>
    <row r="11045" hidden="1">
      <c r="A11045" s="102" t="s">
        <v>3572</v>
      </c>
      <c r="B11045" s="102" t="s">
        <v>561</v>
      </c>
      <c r="C11045" s="102" t="s">
        <v>562</v>
      </c>
      <c r="D11045" s="102" t="s">
        <v>3480</v>
      </c>
      <c r="E11045" s="102" t="s">
        <v>472</v>
      </c>
      <c r="F11045" s="102" t="s">
        <v>472</v>
      </c>
    </row>
    <row r="11046" hidden="1">
      <c r="A11046" s="102" t="s">
        <v>3572</v>
      </c>
      <c r="B11046" s="102" t="s">
        <v>508</v>
      </c>
      <c r="C11046" s="102" t="s">
        <v>509</v>
      </c>
      <c r="D11046" s="102" t="s">
        <v>3480</v>
      </c>
      <c r="E11046" s="102" t="s">
        <v>472</v>
      </c>
      <c r="F11046" s="102" t="s">
        <v>472</v>
      </c>
    </row>
    <row r="11047" hidden="1">
      <c r="A11047" s="102" t="s">
        <v>3572</v>
      </c>
      <c r="B11047" s="102" t="s">
        <v>504</v>
      </c>
      <c r="C11047" s="102" t="s">
        <v>505</v>
      </c>
      <c r="D11047" s="102" t="s">
        <v>3480</v>
      </c>
      <c r="E11047" s="102" t="s">
        <v>472</v>
      </c>
      <c r="F11047" s="102" t="s">
        <v>472</v>
      </c>
    </row>
    <row r="11048" hidden="1">
      <c r="A11048" s="102" t="s">
        <v>3572</v>
      </c>
      <c r="B11048" s="102" t="s">
        <v>496</v>
      </c>
      <c r="C11048" s="102" t="s">
        <v>497</v>
      </c>
      <c r="D11048" s="102" t="s">
        <v>3480</v>
      </c>
      <c r="E11048" s="102" t="s">
        <v>472</v>
      </c>
      <c r="F11048" s="102" t="s">
        <v>472</v>
      </c>
    </row>
    <row r="11049" hidden="1">
      <c r="A11049" s="102" t="s">
        <v>3513</v>
      </c>
      <c r="B11049" s="102" t="s">
        <v>1178</v>
      </c>
      <c r="C11049" s="102" t="s">
        <v>846</v>
      </c>
      <c r="D11049" s="102" t="s">
        <v>3482</v>
      </c>
      <c r="E11049" s="102" t="s">
        <v>306</v>
      </c>
      <c r="F11049" s="102" t="s">
        <v>306</v>
      </c>
    </row>
    <row r="11050" hidden="1">
      <c r="A11050" s="102" t="s">
        <v>3513</v>
      </c>
      <c r="B11050" s="102" t="s">
        <v>1120</v>
      </c>
      <c r="C11050" s="102" t="s">
        <v>1121</v>
      </c>
      <c r="D11050" s="102" t="s">
        <v>3482</v>
      </c>
      <c r="E11050" s="102" t="s">
        <v>306</v>
      </c>
      <c r="F11050" s="102" t="s">
        <v>306</v>
      </c>
    </row>
    <row r="11051" hidden="1">
      <c r="A11051" s="102" t="s">
        <v>3513</v>
      </c>
      <c r="B11051" s="102" t="s">
        <v>849</v>
      </c>
      <c r="C11051" s="102" t="s">
        <v>850</v>
      </c>
      <c r="D11051" s="102" t="s">
        <v>3482</v>
      </c>
      <c r="E11051" s="102" t="s">
        <v>306</v>
      </c>
      <c r="F11051" s="102" t="s">
        <v>306</v>
      </c>
    </row>
    <row r="11052" hidden="1">
      <c r="A11052" s="102" t="s">
        <v>3513</v>
      </c>
      <c r="B11052" s="102" t="s">
        <v>730</v>
      </c>
      <c r="C11052" s="102" t="s">
        <v>731</v>
      </c>
      <c r="D11052" s="102" t="s">
        <v>3482</v>
      </c>
      <c r="E11052" s="102" t="s">
        <v>306</v>
      </c>
      <c r="F11052" s="102" t="s">
        <v>306</v>
      </c>
    </row>
    <row r="11053" hidden="1">
      <c r="A11053" s="102" t="s">
        <v>3541</v>
      </c>
      <c r="B11053" s="102" t="s">
        <v>974</v>
      </c>
      <c r="C11053" s="102" t="s">
        <v>975</v>
      </c>
      <c r="D11053" s="102" t="s">
        <v>3482</v>
      </c>
      <c r="E11053" s="102" t="s">
        <v>114</v>
      </c>
      <c r="F11053" s="102" t="s">
        <v>114</v>
      </c>
    </row>
    <row r="11054" hidden="1">
      <c r="A11054" s="102" t="s">
        <v>3541</v>
      </c>
      <c r="B11054" s="102" t="s">
        <v>961</v>
      </c>
      <c r="C11054" s="102" t="s">
        <v>962</v>
      </c>
      <c r="D11054" s="102" t="s">
        <v>3482</v>
      </c>
      <c r="E11054" s="102" t="s">
        <v>114</v>
      </c>
      <c r="F11054" s="102" t="s">
        <v>114</v>
      </c>
    </row>
    <row r="11055" hidden="1">
      <c r="A11055" s="102" t="s">
        <v>3541</v>
      </c>
      <c r="B11055" s="102" t="s">
        <v>952</v>
      </c>
      <c r="C11055" s="102" t="s">
        <v>953</v>
      </c>
      <c r="D11055" s="102" t="s">
        <v>3482</v>
      </c>
      <c r="E11055" s="102" t="s">
        <v>114</v>
      </c>
      <c r="F11055" s="102" t="s">
        <v>114</v>
      </c>
    </row>
    <row r="11056" hidden="1">
      <c r="A11056" s="102" t="s">
        <v>3541</v>
      </c>
      <c r="B11056" s="102" t="s">
        <v>171</v>
      </c>
      <c r="C11056" s="102" t="s">
        <v>172</v>
      </c>
      <c r="D11056" s="102" t="s">
        <v>3482</v>
      </c>
      <c r="E11056" s="102" t="s">
        <v>50</v>
      </c>
      <c r="F11056" s="102" t="s">
        <v>114</v>
      </c>
    </row>
    <row r="11057" hidden="1">
      <c r="A11057" s="102" t="s">
        <v>3541</v>
      </c>
      <c r="B11057" s="102" t="s">
        <v>126</v>
      </c>
      <c r="C11057" s="102" t="s">
        <v>127</v>
      </c>
      <c r="D11057" s="102" t="s">
        <v>3482</v>
      </c>
      <c r="E11057" s="102" t="s">
        <v>114</v>
      </c>
      <c r="F11057" s="102" t="s">
        <v>114</v>
      </c>
    </row>
    <row r="11058" hidden="1">
      <c r="A11058" s="102" t="s">
        <v>3541</v>
      </c>
      <c r="B11058" s="102" t="s">
        <v>74</v>
      </c>
      <c r="C11058" s="102" t="s">
        <v>75</v>
      </c>
      <c r="D11058" s="102" t="s">
        <v>3482</v>
      </c>
      <c r="E11058" s="102" t="s">
        <v>27</v>
      </c>
      <c r="F11058" s="102" t="s">
        <v>114</v>
      </c>
    </row>
    <row r="11059" hidden="1">
      <c r="A11059" s="102" t="s">
        <v>3549</v>
      </c>
      <c r="B11059" s="102" t="s">
        <v>1151</v>
      </c>
      <c r="C11059" s="102" t="s">
        <v>1152</v>
      </c>
      <c r="D11059" s="102" t="s">
        <v>3482</v>
      </c>
      <c r="E11059" s="102" t="s">
        <v>50</v>
      </c>
      <c r="F11059" s="102" t="s">
        <v>50</v>
      </c>
    </row>
    <row r="11060" hidden="1">
      <c r="A11060" s="102" t="s">
        <v>3549</v>
      </c>
      <c r="B11060" s="102" t="s">
        <v>1145</v>
      </c>
      <c r="C11060" s="102" t="s">
        <v>1146</v>
      </c>
      <c r="D11060" s="102" t="s">
        <v>3482</v>
      </c>
      <c r="E11060" s="102" t="s">
        <v>86</v>
      </c>
      <c r="F11060" s="102" t="s">
        <v>50</v>
      </c>
    </row>
    <row r="11061" hidden="1">
      <c r="A11061" s="102" t="s">
        <v>3549</v>
      </c>
      <c r="B11061" s="102" t="s">
        <v>902</v>
      </c>
      <c r="C11061" s="102" t="s">
        <v>903</v>
      </c>
      <c r="D11061" s="102" t="s">
        <v>3482</v>
      </c>
      <c r="E11061" s="102" t="s">
        <v>50</v>
      </c>
      <c r="F11061" s="102" t="s">
        <v>50</v>
      </c>
    </row>
    <row r="11062" hidden="1">
      <c r="A11062" s="102" t="s">
        <v>3549</v>
      </c>
      <c r="B11062" s="102" t="s">
        <v>783</v>
      </c>
      <c r="C11062" s="102" t="s">
        <v>784</v>
      </c>
      <c r="D11062" s="102" t="s">
        <v>3482</v>
      </c>
      <c r="E11062" s="102" t="s">
        <v>50</v>
      </c>
      <c r="F11062" s="102" t="s">
        <v>50</v>
      </c>
    </row>
    <row r="11063" hidden="1">
      <c r="A11063" s="102" t="s">
        <v>3549</v>
      </c>
      <c r="B11063" s="102" t="s">
        <v>665</v>
      </c>
      <c r="C11063" s="102" t="s">
        <v>666</v>
      </c>
      <c r="D11063" s="102" t="s">
        <v>3482</v>
      </c>
      <c r="E11063" s="102" t="s">
        <v>50</v>
      </c>
      <c r="F11063" s="102" t="s">
        <v>50</v>
      </c>
    </row>
    <row r="11064" hidden="1">
      <c r="A11064" s="102" t="s">
        <v>3549</v>
      </c>
      <c r="B11064" s="102" t="s">
        <v>174</v>
      </c>
      <c r="C11064" s="102" t="s">
        <v>175</v>
      </c>
      <c r="D11064" s="102" t="s">
        <v>3482</v>
      </c>
      <c r="E11064" s="102" t="s">
        <v>50</v>
      </c>
      <c r="F11064" s="102" t="s">
        <v>50</v>
      </c>
    </row>
    <row r="11065" hidden="1">
      <c r="A11065" s="102" t="s">
        <v>3494</v>
      </c>
      <c r="B11065" s="102" t="s">
        <v>1111</v>
      </c>
      <c r="C11065" s="102" t="s">
        <v>1112</v>
      </c>
      <c r="D11065" s="102" t="s">
        <v>3482</v>
      </c>
      <c r="E11065" s="102" t="s">
        <v>232</v>
      </c>
      <c r="F11065" s="102" t="s">
        <v>232</v>
      </c>
    </row>
    <row r="11066" hidden="1">
      <c r="A11066" s="102" t="s">
        <v>3494</v>
      </c>
      <c r="B11066" s="102" t="s">
        <v>1070</v>
      </c>
      <c r="C11066" s="102" t="s">
        <v>1071</v>
      </c>
      <c r="D11066" s="102" t="s">
        <v>3482</v>
      </c>
      <c r="E11066" s="102" t="s">
        <v>232</v>
      </c>
      <c r="F11066" s="102" t="s">
        <v>232</v>
      </c>
    </row>
    <row r="11067" hidden="1">
      <c r="A11067" s="102" t="s">
        <v>3494</v>
      </c>
      <c r="B11067" s="102" t="s">
        <v>1056</v>
      </c>
      <c r="C11067" s="102" t="s">
        <v>1057</v>
      </c>
      <c r="D11067" s="102" t="s">
        <v>3482</v>
      </c>
      <c r="E11067" s="102" t="s">
        <v>232</v>
      </c>
      <c r="F11067" s="102" t="s">
        <v>232</v>
      </c>
    </row>
    <row r="11068" hidden="1">
      <c r="A11068" s="102" t="s">
        <v>3494</v>
      </c>
      <c r="B11068" s="102" t="s">
        <v>913</v>
      </c>
      <c r="C11068" s="102" t="s">
        <v>914</v>
      </c>
      <c r="D11068" s="102" t="s">
        <v>3482</v>
      </c>
      <c r="E11068" s="102" t="s">
        <v>232</v>
      </c>
      <c r="F11068" s="102" t="s">
        <v>232</v>
      </c>
    </row>
    <row r="11069" hidden="1">
      <c r="A11069" s="102" t="s">
        <v>3494</v>
      </c>
      <c r="B11069" s="102" t="s">
        <v>415</v>
      </c>
      <c r="C11069" s="102" t="s">
        <v>416</v>
      </c>
      <c r="D11069" s="102" t="s">
        <v>3482</v>
      </c>
      <c r="E11069" s="102" t="s">
        <v>306</v>
      </c>
      <c r="F11069" s="102" t="s">
        <v>232</v>
      </c>
    </row>
    <row r="11070" hidden="1">
      <c r="A11070" s="102" t="s">
        <v>3494</v>
      </c>
      <c r="B11070" s="102" t="s">
        <v>323</v>
      </c>
      <c r="C11070" s="102" t="s">
        <v>324</v>
      </c>
      <c r="D11070" s="102" t="s">
        <v>3482</v>
      </c>
      <c r="E11070" s="102" t="s">
        <v>232</v>
      </c>
      <c r="F11070" s="102" t="s">
        <v>232</v>
      </c>
    </row>
    <row r="11071" hidden="1">
      <c r="A11071" s="102" t="s">
        <v>3494</v>
      </c>
      <c r="B11071" s="102" t="s">
        <v>271</v>
      </c>
      <c r="C11071" s="102" t="s">
        <v>272</v>
      </c>
      <c r="D11071" s="102" t="s">
        <v>3482</v>
      </c>
      <c r="E11071" s="102" t="s">
        <v>232</v>
      </c>
      <c r="F11071" s="102" t="s">
        <v>232</v>
      </c>
    </row>
    <row r="11072" hidden="1">
      <c r="A11072" s="102" t="s">
        <v>3494</v>
      </c>
      <c r="B11072" s="102" t="s">
        <v>264</v>
      </c>
      <c r="C11072" s="102" t="s">
        <v>265</v>
      </c>
      <c r="D11072" s="102" t="s">
        <v>3482</v>
      </c>
      <c r="E11072" s="102" t="s">
        <v>232</v>
      </c>
      <c r="F11072" s="102" t="s">
        <v>232</v>
      </c>
    </row>
    <row r="11073" hidden="1">
      <c r="A11073" s="102" t="s">
        <v>3494</v>
      </c>
      <c r="B11073" s="102" t="s">
        <v>252</v>
      </c>
      <c r="C11073" s="102" t="s">
        <v>253</v>
      </c>
      <c r="D11073" s="102" t="s">
        <v>3482</v>
      </c>
      <c r="E11073" s="102" t="s">
        <v>232</v>
      </c>
      <c r="F11073" s="102" t="s">
        <v>232</v>
      </c>
    </row>
    <row r="11074" hidden="1">
      <c r="A11074" s="102" t="s">
        <v>3573</v>
      </c>
      <c r="B11074" s="102" t="s">
        <v>1117</v>
      </c>
      <c r="C11074" s="102" t="s">
        <v>1118</v>
      </c>
      <c r="D11074" s="102" t="s">
        <v>3482</v>
      </c>
      <c r="E11074" s="102" t="s">
        <v>472</v>
      </c>
      <c r="F11074" s="102" t="s">
        <v>472</v>
      </c>
    </row>
    <row r="11075" hidden="1">
      <c r="A11075" s="102" t="s">
        <v>3573</v>
      </c>
      <c r="B11075" s="102" t="s">
        <v>1100</v>
      </c>
      <c r="C11075" s="102" t="s">
        <v>1101</v>
      </c>
      <c r="D11075" s="102" t="s">
        <v>3482</v>
      </c>
      <c r="E11075" s="102" t="s">
        <v>472</v>
      </c>
      <c r="F11075" s="102" t="s">
        <v>472</v>
      </c>
    </row>
    <row r="11076" hidden="1">
      <c r="A11076" s="102" t="s">
        <v>3573</v>
      </c>
      <c r="B11076" s="102" t="s">
        <v>884</v>
      </c>
      <c r="C11076" s="102" t="s">
        <v>885</v>
      </c>
      <c r="D11076" s="102" t="s">
        <v>3482</v>
      </c>
      <c r="E11076" s="102" t="s">
        <v>472</v>
      </c>
      <c r="F11076" s="102" t="s">
        <v>472</v>
      </c>
    </row>
    <row r="11077" hidden="1">
      <c r="A11077" s="102" t="s">
        <v>3573</v>
      </c>
      <c r="B11077" s="102" t="s">
        <v>812</v>
      </c>
      <c r="C11077" s="102" t="s">
        <v>813</v>
      </c>
      <c r="D11077" s="102" t="s">
        <v>3482</v>
      </c>
      <c r="E11077" s="102" t="s">
        <v>472</v>
      </c>
      <c r="F11077" s="102" t="s">
        <v>472</v>
      </c>
    </row>
    <row r="11078" hidden="1">
      <c r="A11078" s="102" t="s">
        <v>3573</v>
      </c>
      <c r="B11078" s="102" t="s">
        <v>707</v>
      </c>
      <c r="C11078" s="102" t="s">
        <v>708</v>
      </c>
      <c r="D11078" s="102" t="s">
        <v>3482</v>
      </c>
      <c r="E11078" s="102" t="s">
        <v>472</v>
      </c>
      <c r="F11078" s="102" t="s">
        <v>472</v>
      </c>
    </row>
    <row r="11079" hidden="1">
      <c r="A11079" s="102" t="s">
        <v>3573</v>
      </c>
      <c r="B11079" s="102" t="s">
        <v>687</v>
      </c>
      <c r="C11079" s="102" t="s">
        <v>688</v>
      </c>
      <c r="D11079" s="102" t="s">
        <v>3482</v>
      </c>
      <c r="E11079" s="102" t="s">
        <v>472</v>
      </c>
      <c r="F11079" s="102" t="s">
        <v>472</v>
      </c>
    </row>
    <row r="11080" hidden="1">
      <c r="A11080" s="102" t="s">
        <v>3573</v>
      </c>
      <c r="B11080" s="102" t="s">
        <v>561</v>
      </c>
      <c r="C11080" s="102" t="s">
        <v>562</v>
      </c>
      <c r="D11080" s="102" t="s">
        <v>3482</v>
      </c>
      <c r="E11080" s="102" t="s">
        <v>472</v>
      </c>
      <c r="F11080" s="102" t="s">
        <v>472</v>
      </c>
    </row>
    <row r="11081" hidden="1">
      <c r="A11081" s="102" t="s">
        <v>3573</v>
      </c>
      <c r="B11081" s="102" t="s">
        <v>514</v>
      </c>
      <c r="C11081" s="102" t="s">
        <v>515</v>
      </c>
      <c r="D11081" s="102" t="s">
        <v>3482</v>
      </c>
      <c r="E11081" s="102" t="s">
        <v>472</v>
      </c>
      <c r="F11081" s="102" t="s">
        <v>472</v>
      </c>
    </row>
    <row r="11082" hidden="1">
      <c r="A11082" s="102" t="s">
        <v>3573</v>
      </c>
      <c r="B11082" s="102" t="s">
        <v>508</v>
      </c>
      <c r="C11082" s="102" t="s">
        <v>509</v>
      </c>
      <c r="D11082" s="102" t="s">
        <v>3482</v>
      </c>
      <c r="E11082" s="102" t="s">
        <v>472</v>
      </c>
      <c r="F11082" s="102" t="s">
        <v>472</v>
      </c>
    </row>
    <row r="11083" hidden="1">
      <c r="A11083" s="102" t="s">
        <v>3573</v>
      </c>
      <c r="B11083" s="102" t="s">
        <v>496</v>
      </c>
      <c r="C11083" s="102" t="s">
        <v>497</v>
      </c>
      <c r="D11083" s="102" t="s">
        <v>3482</v>
      </c>
      <c r="E11083" s="102" t="s">
        <v>472</v>
      </c>
      <c r="F11083" s="102" t="s">
        <v>472</v>
      </c>
    </row>
    <row r="11084" hidden="1">
      <c r="A11084" s="102" t="s">
        <v>3573</v>
      </c>
      <c r="B11084" s="102" t="s">
        <v>490</v>
      </c>
      <c r="C11084" s="102" t="s">
        <v>491</v>
      </c>
      <c r="D11084" s="102" t="s">
        <v>3482</v>
      </c>
      <c r="E11084" s="102" t="s">
        <v>472</v>
      </c>
      <c r="F11084" s="102" t="s">
        <v>472</v>
      </c>
    </row>
    <row r="11085" hidden="1">
      <c r="A11085" s="102" t="s">
        <v>3594</v>
      </c>
      <c r="B11085" s="102" t="s">
        <v>1180</v>
      </c>
      <c r="C11085" s="102" t="s">
        <v>645</v>
      </c>
      <c r="D11085" s="102" t="s">
        <v>3582</v>
      </c>
      <c r="E11085" s="102" t="s">
        <v>141</v>
      </c>
      <c r="F11085" s="102" t="s">
        <v>141</v>
      </c>
    </row>
    <row r="11086" hidden="1">
      <c r="A11086" s="102" t="s">
        <v>3594</v>
      </c>
      <c r="B11086" s="102" t="s">
        <v>1068</v>
      </c>
      <c r="C11086" s="102" t="s">
        <v>1069</v>
      </c>
      <c r="D11086" s="102" t="s">
        <v>3582</v>
      </c>
      <c r="E11086" s="102" t="s">
        <v>141</v>
      </c>
      <c r="F11086" s="102" t="s">
        <v>141</v>
      </c>
    </row>
    <row r="11087" hidden="1">
      <c r="A11087" s="102" t="s">
        <v>3594</v>
      </c>
      <c r="B11087" s="102" t="s">
        <v>1039</v>
      </c>
      <c r="C11087" s="102" t="s">
        <v>1040</v>
      </c>
      <c r="D11087" s="102" t="s">
        <v>3582</v>
      </c>
      <c r="E11087" s="102" t="s">
        <v>141</v>
      </c>
      <c r="F11087" s="102" t="s">
        <v>141</v>
      </c>
    </row>
    <row r="11088" hidden="1">
      <c r="A11088" s="102" t="s">
        <v>3594</v>
      </c>
      <c r="B11088" s="102" t="s">
        <v>768</v>
      </c>
      <c r="C11088" s="102" t="s">
        <v>769</v>
      </c>
      <c r="D11088" s="102" t="s">
        <v>3582</v>
      </c>
      <c r="E11088" s="102" t="s">
        <v>141</v>
      </c>
      <c r="F11088" s="102" t="s">
        <v>141</v>
      </c>
    </row>
    <row r="11089" hidden="1">
      <c r="A11089" s="102" t="s">
        <v>3594</v>
      </c>
      <c r="B11089" s="102" t="s">
        <v>719</v>
      </c>
      <c r="C11089" s="102" t="s">
        <v>720</v>
      </c>
      <c r="D11089" s="102" t="s">
        <v>3582</v>
      </c>
      <c r="E11089" s="102" t="s">
        <v>141</v>
      </c>
      <c r="F11089" s="102" t="s">
        <v>141</v>
      </c>
    </row>
    <row r="11090" hidden="1">
      <c r="A11090" s="102" t="s">
        <v>3594</v>
      </c>
      <c r="B11090" s="102" t="s">
        <v>160</v>
      </c>
      <c r="C11090" s="102" t="s">
        <v>161</v>
      </c>
      <c r="D11090" s="102" t="s">
        <v>3582</v>
      </c>
      <c r="E11090" s="102" t="s">
        <v>141</v>
      </c>
      <c r="F11090" s="102" t="s">
        <v>141</v>
      </c>
    </row>
    <row r="11091" hidden="1">
      <c r="A11091" s="102" t="s">
        <v>3594</v>
      </c>
      <c r="B11091" s="102" t="s">
        <v>147</v>
      </c>
      <c r="C11091" s="102" t="s">
        <v>148</v>
      </c>
      <c r="D11091" s="102" t="s">
        <v>3582</v>
      </c>
      <c r="E11091" s="102" t="s">
        <v>141</v>
      </c>
      <c r="F11091" s="102" t="s">
        <v>141</v>
      </c>
    </row>
    <row r="11092" hidden="1">
      <c r="A11092" s="102" t="s">
        <v>3611</v>
      </c>
      <c r="B11092" s="102" t="s">
        <v>946</v>
      </c>
      <c r="C11092" s="102" t="s">
        <v>947</v>
      </c>
      <c r="D11092" s="102" t="s">
        <v>3582</v>
      </c>
      <c r="E11092" s="102" t="s">
        <v>27</v>
      </c>
      <c r="F11092" s="102" t="s">
        <v>27</v>
      </c>
    </row>
    <row r="11093" hidden="1">
      <c r="A11093" s="102" t="s">
        <v>3611</v>
      </c>
      <c r="B11093" s="102" t="s">
        <v>943</v>
      </c>
      <c r="C11093" s="102" t="s">
        <v>944</v>
      </c>
      <c r="D11093" s="102" t="s">
        <v>3582</v>
      </c>
      <c r="E11093" s="102" t="s">
        <v>27</v>
      </c>
      <c r="F11093" s="102" t="s">
        <v>27</v>
      </c>
    </row>
    <row r="11094" hidden="1">
      <c r="A11094" s="102" t="s">
        <v>3611</v>
      </c>
      <c r="B11094" s="102" t="s">
        <v>53</v>
      </c>
      <c r="C11094" s="102" t="s">
        <v>54</v>
      </c>
      <c r="D11094" s="102" t="s">
        <v>3582</v>
      </c>
      <c r="E11094" s="102" t="s">
        <v>27</v>
      </c>
      <c r="F11094" s="102" t="s">
        <v>27</v>
      </c>
    </row>
    <row r="11095" hidden="1">
      <c r="A11095" s="102" t="s">
        <v>3611</v>
      </c>
      <c r="B11095" s="102" t="s">
        <v>43</v>
      </c>
      <c r="C11095" s="102" t="s">
        <v>44</v>
      </c>
      <c r="D11095" s="102" t="s">
        <v>3582</v>
      </c>
      <c r="E11095" s="102" t="s">
        <v>27</v>
      </c>
      <c r="F11095" s="102" t="s">
        <v>27</v>
      </c>
    </row>
    <row r="11096" hidden="1">
      <c r="A11096" s="102" t="s">
        <v>3611</v>
      </c>
      <c r="B11096" s="102" t="s">
        <v>946</v>
      </c>
      <c r="C11096" s="102" t="s">
        <v>947</v>
      </c>
      <c r="D11096" s="102" t="s">
        <v>3582</v>
      </c>
      <c r="E11096" s="102" t="s">
        <v>27</v>
      </c>
      <c r="F11096" s="102" t="s">
        <v>27</v>
      </c>
    </row>
    <row r="11097" hidden="1">
      <c r="A11097" s="102" t="s">
        <v>3611</v>
      </c>
      <c r="B11097" s="102" t="s">
        <v>943</v>
      </c>
      <c r="C11097" s="102" t="s">
        <v>944</v>
      </c>
      <c r="D11097" s="102" t="s">
        <v>3582</v>
      </c>
      <c r="E11097" s="102" t="s">
        <v>27</v>
      </c>
      <c r="F11097" s="102" t="s">
        <v>27</v>
      </c>
    </row>
    <row r="11098" hidden="1">
      <c r="A11098" s="102" t="s">
        <v>3611</v>
      </c>
      <c r="B11098" s="102" t="s">
        <v>43</v>
      </c>
      <c r="C11098" s="102" t="s">
        <v>44</v>
      </c>
      <c r="D11098" s="102" t="s">
        <v>3582</v>
      </c>
      <c r="E11098" s="102" t="s">
        <v>27</v>
      </c>
      <c r="F11098" s="102" t="s">
        <v>27</v>
      </c>
    </row>
    <row r="11099" hidden="1">
      <c r="A11099" s="102" t="s">
        <v>3581</v>
      </c>
      <c r="B11099" s="102" t="s">
        <v>1176</v>
      </c>
      <c r="C11099" s="102" t="s">
        <v>1177</v>
      </c>
      <c r="D11099" s="102" t="s">
        <v>3582</v>
      </c>
      <c r="E11099" s="102" t="s">
        <v>293</v>
      </c>
      <c r="F11099" s="102" t="s">
        <v>293</v>
      </c>
    </row>
    <row r="11100" hidden="1">
      <c r="A11100" s="102" t="s">
        <v>3581</v>
      </c>
      <c r="B11100" s="102" t="s">
        <v>1134</v>
      </c>
      <c r="C11100" s="102" t="s">
        <v>1135</v>
      </c>
      <c r="D11100" s="102" t="s">
        <v>3582</v>
      </c>
      <c r="E11100" s="102" t="s">
        <v>293</v>
      </c>
      <c r="F11100" s="102" t="s">
        <v>293</v>
      </c>
    </row>
    <row r="11101" hidden="1">
      <c r="A11101" s="102" t="s">
        <v>3581</v>
      </c>
      <c r="B11101" s="102" t="s">
        <v>1132</v>
      </c>
      <c r="C11101" s="102" t="s">
        <v>1133</v>
      </c>
      <c r="D11101" s="102" t="s">
        <v>3582</v>
      </c>
      <c r="E11101" s="102" t="s">
        <v>293</v>
      </c>
      <c r="F11101" s="102" t="s">
        <v>293</v>
      </c>
    </row>
    <row r="11102" hidden="1">
      <c r="A11102" s="102" t="s">
        <v>3581</v>
      </c>
      <c r="B11102" s="102" t="s">
        <v>1089</v>
      </c>
      <c r="C11102" s="102" t="s">
        <v>1090</v>
      </c>
      <c r="D11102" s="102" t="s">
        <v>3582</v>
      </c>
      <c r="E11102" s="102" t="s">
        <v>293</v>
      </c>
      <c r="F11102" s="102" t="s">
        <v>293</v>
      </c>
    </row>
    <row r="11103" hidden="1">
      <c r="A11103" s="102" t="s">
        <v>3581</v>
      </c>
      <c r="B11103" s="102" t="s">
        <v>1085</v>
      </c>
      <c r="C11103" s="102" t="s">
        <v>1086</v>
      </c>
      <c r="D11103" s="102" t="s">
        <v>3582</v>
      </c>
      <c r="E11103" s="102" t="s">
        <v>293</v>
      </c>
      <c r="F11103" s="102" t="s">
        <v>293</v>
      </c>
    </row>
    <row r="11104" hidden="1">
      <c r="A11104" s="102" t="s">
        <v>3581</v>
      </c>
      <c r="B11104" s="102" t="s">
        <v>1079</v>
      </c>
      <c r="C11104" s="102" t="s">
        <v>1080</v>
      </c>
      <c r="D11104" s="102" t="s">
        <v>3582</v>
      </c>
      <c r="E11104" s="102" t="s">
        <v>293</v>
      </c>
      <c r="F11104" s="102" t="s">
        <v>293</v>
      </c>
    </row>
    <row r="11105" hidden="1">
      <c r="A11105" s="102" t="s">
        <v>3581</v>
      </c>
      <c r="B11105" s="102" t="s">
        <v>1047</v>
      </c>
      <c r="C11105" s="102" t="s">
        <v>1048</v>
      </c>
      <c r="D11105" s="102" t="s">
        <v>3582</v>
      </c>
      <c r="E11105" s="102" t="s">
        <v>293</v>
      </c>
      <c r="F11105" s="102" t="s">
        <v>293</v>
      </c>
    </row>
    <row r="11106" hidden="1">
      <c r="A11106" s="102" t="s">
        <v>3581</v>
      </c>
      <c r="B11106" s="102" t="s">
        <v>1034</v>
      </c>
      <c r="C11106" s="102" t="s">
        <v>1035</v>
      </c>
      <c r="D11106" s="102" t="s">
        <v>3582</v>
      </c>
      <c r="E11106" s="102" t="s">
        <v>293</v>
      </c>
      <c r="F11106" s="102" t="s">
        <v>293</v>
      </c>
    </row>
    <row r="11107" hidden="1">
      <c r="A11107" s="102" t="s">
        <v>3581</v>
      </c>
      <c r="B11107" s="102" t="s">
        <v>1031</v>
      </c>
      <c r="C11107" s="102" t="s">
        <v>1032</v>
      </c>
      <c r="D11107" s="102" t="s">
        <v>3582</v>
      </c>
      <c r="E11107" s="102" t="s">
        <v>293</v>
      </c>
      <c r="F11107" s="102" t="s">
        <v>293</v>
      </c>
    </row>
    <row r="11108" hidden="1">
      <c r="A11108" s="102" t="s">
        <v>3581</v>
      </c>
      <c r="B11108" s="102" t="s">
        <v>958</v>
      </c>
      <c r="C11108" s="102" t="s">
        <v>959</v>
      </c>
      <c r="D11108" s="102" t="s">
        <v>3582</v>
      </c>
      <c r="E11108" s="102" t="s">
        <v>293</v>
      </c>
      <c r="F11108" s="102" t="s">
        <v>293</v>
      </c>
    </row>
    <row r="11109" hidden="1">
      <c r="A11109" s="102" t="s">
        <v>3581</v>
      </c>
      <c r="B11109" s="102" t="s">
        <v>955</v>
      </c>
      <c r="C11109" s="102" t="s">
        <v>956</v>
      </c>
      <c r="D11109" s="102" t="s">
        <v>3582</v>
      </c>
      <c r="E11109" s="102" t="s">
        <v>293</v>
      </c>
      <c r="F11109" s="102" t="s">
        <v>293</v>
      </c>
    </row>
    <row r="11110" hidden="1">
      <c r="A11110" s="102" t="s">
        <v>3581</v>
      </c>
      <c r="B11110" s="102" t="s">
        <v>1176</v>
      </c>
      <c r="C11110" s="102" t="s">
        <v>1177</v>
      </c>
      <c r="D11110" s="102" t="s">
        <v>3582</v>
      </c>
      <c r="E11110" s="102" t="s">
        <v>293</v>
      </c>
      <c r="F11110" s="102" t="s">
        <v>293</v>
      </c>
    </row>
    <row r="11111" hidden="1">
      <c r="A11111" s="102" t="s">
        <v>3581</v>
      </c>
      <c r="B11111" s="102" t="s">
        <v>1134</v>
      </c>
      <c r="C11111" s="102" t="s">
        <v>1135</v>
      </c>
      <c r="D11111" s="102" t="s">
        <v>3582</v>
      </c>
      <c r="E11111" s="102" t="s">
        <v>293</v>
      </c>
      <c r="F11111" s="102" t="s">
        <v>293</v>
      </c>
    </row>
    <row r="11112" hidden="1">
      <c r="A11112" s="102" t="s">
        <v>3581</v>
      </c>
      <c r="B11112" s="102" t="s">
        <v>1132</v>
      </c>
      <c r="C11112" s="102" t="s">
        <v>1133</v>
      </c>
      <c r="D11112" s="102" t="s">
        <v>3582</v>
      </c>
      <c r="E11112" s="102" t="s">
        <v>293</v>
      </c>
      <c r="F11112" s="102" t="s">
        <v>293</v>
      </c>
    </row>
    <row r="11113" hidden="1">
      <c r="A11113" s="102" t="s">
        <v>3581</v>
      </c>
      <c r="B11113" s="102" t="s">
        <v>1089</v>
      </c>
      <c r="C11113" s="102" t="s">
        <v>1090</v>
      </c>
      <c r="D11113" s="102" t="s">
        <v>3582</v>
      </c>
      <c r="E11113" s="102" t="s">
        <v>293</v>
      </c>
      <c r="F11113" s="102" t="s">
        <v>293</v>
      </c>
    </row>
    <row r="11114" hidden="1">
      <c r="A11114" s="102" t="s">
        <v>3581</v>
      </c>
      <c r="B11114" s="102" t="s">
        <v>1085</v>
      </c>
      <c r="C11114" s="102" t="s">
        <v>1086</v>
      </c>
      <c r="D11114" s="102" t="s">
        <v>3582</v>
      </c>
      <c r="E11114" s="102" t="s">
        <v>293</v>
      </c>
      <c r="F11114" s="102" t="s">
        <v>293</v>
      </c>
    </row>
    <row r="11115" hidden="1">
      <c r="A11115" s="102" t="s">
        <v>3581</v>
      </c>
      <c r="B11115" s="102" t="s">
        <v>1079</v>
      </c>
      <c r="C11115" s="102" t="s">
        <v>1080</v>
      </c>
      <c r="D11115" s="102" t="s">
        <v>3582</v>
      </c>
      <c r="E11115" s="102" t="s">
        <v>293</v>
      </c>
      <c r="F11115" s="102" t="s">
        <v>293</v>
      </c>
    </row>
    <row r="11116" hidden="1">
      <c r="A11116" s="102" t="s">
        <v>3581</v>
      </c>
      <c r="B11116" s="102" t="s">
        <v>1047</v>
      </c>
      <c r="C11116" s="102" t="s">
        <v>1048</v>
      </c>
      <c r="D11116" s="102" t="s">
        <v>3582</v>
      </c>
      <c r="E11116" s="102" t="s">
        <v>293</v>
      </c>
      <c r="F11116" s="102" t="s">
        <v>293</v>
      </c>
    </row>
    <row r="11117" hidden="1">
      <c r="A11117" s="102" t="s">
        <v>3581</v>
      </c>
      <c r="B11117" s="102" t="s">
        <v>1034</v>
      </c>
      <c r="C11117" s="102" t="s">
        <v>1035</v>
      </c>
      <c r="D11117" s="102" t="s">
        <v>3582</v>
      </c>
      <c r="E11117" s="102" t="s">
        <v>293</v>
      </c>
      <c r="F11117" s="102" t="s">
        <v>293</v>
      </c>
    </row>
    <row r="11118" hidden="1">
      <c r="A11118" s="102" t="s">
        <v>3581</v>
      </c>
      <c r="B11118" s="102" t="s">
        <v>1031</v>
      </c>
      <c r="C11118" s="102" t="s">
        <v>1032</v>
      </c>
      <c r="D11118" s="102" t="s">
        <v>3582</v>
      </c>
      <c r="E11118" s="102" t="s">
        <v>293</v>
      </c>
      <c r="F11118" s="102" t="s">
        <v>293</v>
      </c>
    </row>
    <row r="11119" hidden="1">
      <c r="A11119" s="102" t="s">
        <v>3581</v>
      </c>
      <c r="B11119" s="102" t="s">
        <v>958</v>
      </c>
      <c r="C11119" s="102" t="s">
        <v>959</v>
      </c>
      <c r="D11119" s="102" t="s">
        <v>3582</v>
      </c>
      <c r="E11119" s="102" t="s">
        <v>293</v>
      </c>
      <c r="F11119" s="102" t="s">
        <v>293</v>
      </c>
    </row>
    <row r="11120" hidden="1">
      <c r="A11120" s="102" t="s">
        <v>3581</v>
      </c>
      <c r="B11120" s="102" t="s">
        <v>955</v>
      </c>
      <c r="C11120" s="102" t="s">
        <v>956</v>
      </c>
      <c r="D11120" s="102" t="s">
        <v>3582</v>
      </c>
      <c r="E11120" s="102" t="s">
        <v>293</v>
      </c>
      <c r="F11120" s="102" t="s">
        <v>293</v>
      </c>
    </row>
    <row r="11121" hidden="1">
      <c r="A11121" s="102" t="s">
        <v>3514</v>
      </c>
      <c r="B11121" s="102" t="s">
        <v>1178</v>
      </c>
      <c r="C11121" s="102" t="s">
        <v>846</v>
      </c>
      <c r="D11121" s="102" t="s">
        <v>3515</v>
      </c>
      <c r="E11121" s="102" t="s">
        <v>306</v>
      </c>
      <c r="F11121" s="102" t="s">
        <v>306</v>
      </c>
    </row>
    <row r="11122" hidden="1">
      <c r="A11122" s="102" t="s">
        <v>3514</v>
      </c>
      <c r="B11122" s="102" t="s">
        <v>730</v>
      </c>
      <c r="C11122" s="102" t="s">
        <v>731</v>
      </c>
      <c r="D11122" s="102" t="s">
        <v>3515</v>
      </c>
      <c r="E11122" s="102" t="s">
        <v>306</v>
      </c>
      <c r="F11122" s="102" t="s">
        <v>306</v>
      </c>
    </row>
    <row r="11123" hidden="1">
      <c r="A11123" s="102" t="s">
        <v>3514</v>
      </c>
      <c r="B11123" s="102" t="s">
        <v>681</v>
      </c>
      <c r="C11123" s="102" t="s">
        <v>682</v>
      </c>
      <c r="D11123" s="102" t="s">
        <v>3515</v>
      </c>
      <c r="E11123" s="102" t="s">
        <v>306</v>
      </c>
      <c r="F11123" s="102" t="s">
        <v>306</v>
      </c>
    </row>
    <row r="11124" hidden="1">
      <c r="A11124" s="102" t="s">
        <v>3514</v>
      </c>
      <c r="B11124" s="102" t="s">
        <v>415</v>
      </c>
      <c r="C11124" s="102" t="s">
        <v>416</v>
      </c>
      <c r="D11124" s="102" t="s">
        <v>3515</v>
      </c>
      <c r="E11124" s="102" t="s">
        <v>306</v>
      </c>
      <c r="F11124" s="102" t="s">
        <v>306</v>
      </c>
    </row>
    <row r="11125" hidden="1">
      <c r="A11125" s="102" t="s">
        <v>3565</v>
      </c>
      <c r="B11125" s="102" t="s">
        <v>1109</v>
      </c>
      <c r="C11125" s="102" t="s">
        <v>1110</v>
      </c>
      <c r="D11125" s="102" t="s">
        <v>3515</v>
      </c>
      <c r="E11125" s="102" t="s">
        <v>453</v>
      </c>
      <c r="F11125" s="102" t="s">
        <v>453</v>
      </c>
    </row>
    <row r="11126" hidden="1">
      <c r="A11126" s="102" t="s">
        <v>3565</v>
      </c>
      <c r="B11126" s="102" t="s">
        <v>1106</v>
      </c>
      <c r="C11126" s="102" t="s">
        <v>1107</v>
      </c>
      <c r="D11126" s="102" t="s">
        <v>3515</v>
      </c>
      <c r="E11126" s="102" t="s">
        <v>453</v>
      </c>
      <c r="F11126" s="102" t="s">
        <v>453</v>
      </c>
    </row>
    <row r="11127" hidden="1">
      <c r="A11127" s="102" t="s">
        <v>3565</v>
      </c>
      <c r="B11127" s="102" t="s">
        <v>1104</v>
      </c>
      <c r="C11127" s="102" t="s">
        <v>1105</v>
      </c>
      <c r="D11127" s="102" t="s">
        <v>3515</v>
      </c>
      <c r="E11127" s="102" t="s">
        <v>453</v>
      </c>
      <c r="F11127" s="102" t="s">
        <v>453</v>
      </c>
    </row>
    <row r="11128" hidden="1">
      <c r="A11128" s="102" t="s">
        <v>3565</v>
      </c>
      <c r="B11128" s="102" t="s">
        <v>1073</v>
      </c>
      <c r="C11128" s="102" t="s">
        <v>1074</v>
      </c>
      <c r="D11128" s="102" t="s">
        <v>3515</v>
      </c>
      <c r="E11128" s="102" t="s">
        <v>453</v>
      </c>
      <c r="F11128" s="102" t="s">
        <v>453</v>
      </c>
    </row>
    <row r="11129" hidden="1">
      <c r="A11129" s="102" t="s">
        <v>3565</v>
      </c>
      <c r="B11129" s="102" t="s">
        <v>1061</v>
      </c>
      <c r="C11129" s="102" t="s">
        <v>1062</v>
      </c>
      <c r="D11129" s="102" t="s">
        <v>3515</v>
      </c>
      <c r="E11129" s="102" t="s">
        <v>453</v>
      </c>
      <c r="F11129" s="102" t="s">
        <v>453</v>
      </c>
    </row>
    <row r="11130" hidden="1">
      <c r="A11130" s="102" t="s">
        <v>3565</v>
      </c>
      <c r="B11130" s="102" t="s">
        <v>997</v>
      </c>
      <c r="C11130" s="102" t="s">
        <v>998</v>
      </c>
      <c r="D11130" s="102" t="s">
        <v>3515</v>
      </c>
      <c r="E11130" s="102" t="s">
        <v>453</v>
      </c>
      <c r="F11130" s="102" t="s">
        <v>453</v>
      </c>
    </row>
    <row r="11131" hidden="1">
      <c r="A11131" s="102" t="s">
        <v>3565</v>
      </c>
      <c r="B11131" s="102" t="s">
        <v>932</v>
      </c>
      <c r="C11131" s="102" t="s">
        <v>933</v>
      </c>
      <c r="D11131" s="102" t="s">
        <v>3515</v>
      </c>
      <c r="E11131" s="102" t="s">
        <v>453</v>
      </c>
      <c r="F11131" s="102" t="s">
        <v>453</v>
      </c>
    </row>
    <row r="11132" hidden="1">
      <c r="A11132" s="102" t="s">
        <v>3565</v>
      </c>
      <c r="B11132" s="102" t="s">
        <v>916</v>
      </c>
      <c r="C11132" s="102" t="s">
        <v>917</v>
      </c>
      <c r="D11132" s="102" t="s">
        <v>3515</v>
      </c>
      <c r="E11132" s="102" t="s">
        <v>453</v>
      </c>
      <c r="F11132" s="102" t="s">
        <v>453</v>
      </c>
    </row>
    <row r="11133" hidden="1">
      <c r="A11133" s="102" t="s">
        <v>3565</v>
      </c>
      <c r="B11133" s="102" t="s">
        <v>873</v>
      </c>
      <c r="C11133" s="102" t="s">
        <v>874</v>
      </c>
      <c r="D11133" s="102" t="s">
        <v>3515</v>
      </c>
      <c r="E11133" s="102" t="s">
        <v>453</v>
      </c>
      <c r="F11133" s="102" t="s">
        <v>453</v>
      </c>
    </row>
    <row r="11134" hidden="1">
      <c r="A11134" s="102" t="s">
        <v>3565</v>
      </c>
      <c r="B11134" s="102" t="s">
        <v>810</v>
      </c>
      <c r="C11134" s="102" t="s">
        <v>811</v>
      </c>
      <c r="D11134" s="102" t="s">
        <v>3515</v>
      </c>
      <c r="E11134" s="102" t="s">
        <v>453</v>
      </c>
      <c r="F11134" s="102" t="s">
        <v>453</v>
      </c>
    </row>
    <row r="11135" hidden="1">
      <c r="A11135" s="102" t="s">
        <v>3565</v>
      </c>
      <c r="B11135" s="102" t="s">
        <v>544</v>
      </c>
      <c r="C11135" s="102" t="s">
        <v>545</v>
      </c>
      <c r="D11135" s="102" t="s">
        <v>3515</v>
      </c>
      <c r="E11135" s="102" t="s">
        <v>453</v>
      </c>
      <c r="F11135" s="102" t="s">
        <v>453</v>
      </c>
    </row>
    <row r="11136" hidden="1">
      <c r="A11136" s="102" t="s">
        <v>3565</v>
      </c>
      <c r="B11136" s="102" t="s">
        <v>541</v>
      </c>
      <c r="C11136" s="102" t="s">
        <v>542</v>
      </c>
      <c r="D11136" s="102" t="s">
        <v>3515</v>
      </c>
      <c r="E11136" s="102" t="s">
        <v>453</v>
      </c>
      <c r="F11136" s="102" t="s">
        <v>453</v>
      </c>
    </row>
    <row r="11137" hidden="1">
      <c r="A11137" s="102" t="s">
        <v>3565</v>
      </c>
      <c r="B11137" s="102" t="s">
        <v>538</v>
      </c>
      <c r="C11137" s="102" t="s">
        <v>539</v>
      </c>
      <c r="D11137" s="102" t="s">
        <v>3515</v>
      </c>
      <c r="E11137" s="102" t="s">
        <v>453</v>
      </c>
      <c r="F11137" s="102" t="s">
        <v>453</v>
      </c>
    </row>
    <row r="11138" hidden="1">
      <c r="A11138" s="102" t="s">
        <v>3565</v>
      </c>
      <c r="B11138" s="102" t="s">
        <v>486</v>
      </c>
      <c r="C11138" s="102" t="s">
        <v>487</v>
      </c>
      <c r="D11138" s="102" t="s">
        <v>3515</v>
      </c>
      <c r="E11138" s="102" t="s">
        <v>453</v>
      </c>
      <c r="F11138" s="102" t="s">
        <v>453</v>
      </c>
    </row>
    <row r="11139" hidden="1">
      <c r="A11139" s="102" t="s">
        <v>3565</v>
      </c>
      <c r="B11139" s="102" t="s">
        <v>458</v>
      </c>
      <c r="C11139" s="102" t="s">
        <v>459</v>
      </c>
      <c r="D11139" s="102" t="s">
        <v>3515</v>
      </c>
      <c r="E11139" s="102" t="s">
        <v>453</v>
      </c>
      <c r="F11139" s="102" t="s">
        <v>453</v>
      </c>
    </row>
    <row r="11140" hidden="1">
      <c r="A11140" s="102" t="s">
        <v>3565</v>
      </c>
      <c r="B11140" s="102" t="s">
        <v>451</v>
      </c>
      <c r="C11140" s="102" t="s">
        <v>452</v>
      </c>
      <c r="D11140" s="102" t="s">
        <v>3515</v>
      </c>
      <c r="E11140" s="102" t="s">
        <v>453</v>
      </c>
      <c r="F11140" s="102" t="s">
        <v>453</v>
      </c>
    </row>
    <row r="11141" hidden="1">
      <c r="A11141" s="102" t="s">
        <v>3503</v>
      </c>
      <c r="B11141" s="102" t="s">
        <v>1172</v>
      </c>
      <c r="C11141" s="102" t="s">
        <v>1173</v>
      </c>
      <c r="D11141" s="102" t="s">
        <v>3504</v>
      </c>
      <c r="E11141" s="102" t="s">
        <v>327</v>
      </c>
      <c r="F11141" s="102" t="s">
        <v>327</v>
      </c>
    </row>
    <row r="11142" hidden="1">
      <c r="A11142" s="102" t="s">
        <v>3503</v>
      </c>
      <c r="B11142" s="102" t="s">
        <v>1165</v>
      </c>
      <c r="C11142" s="102" t="s">
        <v>1166</v>
      </c>
      <c r="D11142" s="102" t="s">
        <v>3504</v>
      </c>
      <c r="E11142" s="102" t="s">
        <v>327</v>
      </c>
      <c r="F11142" s="102" t="s">
        <v>327</v>
      </c>
    </row>
    <row r="11143" hidden="1">
      <c r="A11143" s="102" t="s">
        <v>3503</v>
      </c>
      <c r="B11143" s="102" t="s">
        <v>1148</v>
      </c>
      <c r="C11143" s="102" t="s">
        <v>1149</v>
      </c>
      <c r="D11143" s="102" t="s">
        <v>3504</v>
      </c>
      <c r="E11143" s="102" t="s">
        <v>327</v>
      </c>
      <c r="F11143" s="102" t="s">
        <v>327</v>
      </c>
    </row>
    <row r="11144" hidden="1">
      <c r="A11144" s="102" t="s">
        <v>3503</v>
      </c>
      <c r="B11144" s="102" t="s">
        <v>1076</v>
      </c>
      <c r="C11144" s="102" t="s">
        <v>1077</v>
      </c>
      <c r="D11144" s="102" t="s">
        <v>3504</v>
      </c>
      <c r="E11144" s="102" t="s">
        <v>327</v>
      </c>
      <c r="F11144" s="102" t="s">
        <v>327</v>
      </c>
    </row>
    <row r="11145" hidden="1">
      <c r="A11145" s="102" t="s">
        <v>3503</v>
      </c>
      <c r="B11145" s="102" t="s">
        <v>1025</v>
      </c>
      <c r="C11145" s="102" t="s">
        <v>1026</v>
      </c>
      <c r="D11145" s="102" t="s">
        <v>3504</v>
      </c>
      <c r="E11145" s="102" t="s">
        <v>327</v>
      </c>
      <c r="F11145" s="102" t="s">
        <v>327</v>
      </c>
    </row>
    <row r="11146" hidden="1">
      <c r="A11146" s="102" t="s">
        <v>3503</v>
      </c>
      <c r="B11146" s="102" t="s">
        <v>1010</v>
      </c>
      <c r="C11146" s="102" t="s">
        <v>44</v>
      </c>
      <c r="D11146" s="102" t="s">
        <v>3504</v>
      </c>
      <c r="E11146" s="102" t="s">
        <v>327</v>
      </c>
      <c r="F11146" s="102" t="s">
        <v>327</v>
      </c>
    </row>
    <row r="11147" hidden="1">
      <c r="A11147" s="102" t="s">
        <v>3503</v>
      </c>
      <c r="B11147" s="102" t="s">
        <v>925</v>
      </c>
      <c r="C11147" s="102" t="s">
        <v>358</v>
      </c>
      <c r="D11147" s="102" t="s">
        <v>3504</v>
      </c>
      <c r="E11147" s="102" t="s">
        <v>327</v>
      </c>
      <c r="F11147" s="102" t="s">
        <v>327</v>
      </c>
    </row>
    <row r="11148" hidden="1">
      <c r="A11148" s="102" t="s">
        <v>3503</v>
      </c>
      <c r="B11148" s="102" t="s">
        <v>830</v>
      </c>
      <c r="C11148" s="102" t="s">
        <v>831</v>
      </c>
      <c r="D11148" s="102" t="s">
        <v>3504</v>
      </c>
      <c r="E11148" s="102" t="s">
        <v>327</v>
      </c>
      <c r="F11148" s="102" t="s">
        <v>327</v>
      </c>
    </row>
    <row r="11149" hidden="1">
      <c r="A11149" s="102" t="s">
        <v>3503</v>
      </c>
      <c r="B11149" s="102" t="s">
        <v>615</v>
      </c>
      <c r="C11149" s="102" t="s">
        <v>616</v>
      </c>
      <c r="D11149" s="102" t="s">
        <v>3504</v>
      </c>
      <c r="E11149" s="102" t="s">
        <v>327</v>
      </c>
      <c r="F11149" s="102" t="s">
        <v>327</v>
      </c>
    </row>
    <row r="11150" hidden="1">
      <c r="A11150" s="102" t="s">
        <v>3503</v>
      </c>
      <c r="B11150" s="102" t="s">
        <v>405</v>
      </c>
      <c r="C11150" s="102" t="s">
        <v>406</v>
      </c>
      <c r="D11150" s="102" t="s">
        <v>3504</v>
      </c>
      <c r="E11150" s="102" t="s">
        <v>327</v>
      </c>
      <c r="F11150" s="102" t="s">
        <v>327</v>
      </c>
    </row>
    <row r="11151" hidden="1">
      <c r="A11151" s="102" t="s">
        <v>3595</v>
      </c>
      <c r="B11151" s="102" t="s">
        <v>1180</v>
      </c>
      <c r="C11151" s="102" t="s">
        <v>645</v>
      </c>
      <c r="D11151" s="102" t="s">
        <v>3504</v>
      </c>
      <c r="E11151" s="102" t="s">
        <v>141</v>
      </c>
      <c r="F11151" s="102" t="s">
        <v>141</v>
      </c>
    </row>
    <row r="11152" hidden="1">
      <c r="A11152" s="102" t="s">
        <v>3595</v>
      </c>
      <c r="B11152" s="102" t="s">
        <v>1068</v>
      </c>
      <c r="C11152" s="102" t="s">
        <v>1069</v>
      </c>
      <c r="D11152" s="102" t="s">
        <v>3504</v>
      </c>
      <c r="E11152" s="102" t="s">
        <v>141</v>
      </c>
      <c r="F11152" s="102" t="s">
        <v>141</v>
      </c>
    </row>
    <row r="11153" hidden="1">
      <c r="A11153" s="102" t="s">
        <v>3595</v>
      </c>
      <c r="B11153" s="102" t="s">
        <v>768</v>
      </c>
      <c r="C11153" s="102" t="s">
        <v>769</v>
      </c>
      <c r="D11153" s="102" t="s">
        <v>3504</v>
      </c>
      <c r="E11153" s="102" t="s">
        <v>141</v>
      </c>
      <c r="F11153" s="102" t="s">
        <v>141</v>
      </c>
    </row>
    <row r="11154" hidden="1">
      <c r="A11154" s="102" t="s">
        <v>3595</v>
      </c>
      <c r="B11154" s="102" t="s">
        <v>719</v>
      </c>
      <c r="C11154" s="102" t="s">
        <v>720</v>
      </c>
      <c r="D11154" s="102" t="s">
        <v>3504</v>
      </c>
      <c r="E11154" s="102" t="s">
        <v>141</v>
      </c>
      <c r="F11154" s="102" t="s">
        <v>141</v>
      </c>
    </row>
    <row r="11155" hidden="1">
      <c r="A11155" s="102" t="s">
        <v>3595</v>
      </c>
      <c r="B11155" s="102" t="s">
        <v>160</v>
      </c>
      <c r="C11155" s="102" t="s">
        <v>161</v>
      </c>
      <c r="D11155" s="102" t="s">
        <v>3504</v>
      </c>
      <c r="E11155" s="102" t="s">
        <v>141</v>
      </c>
      <c r="F11155" s="102" t="s">
        <v>141</v>
      </c>
    </row>
    <row r="11156" hidden="1">
      <c r="A11156" s="102" t="s">
        <v>3595</v>
      </c>
      <c r="B11156" s="102" t="s">
        <v>147</v>
      </c>
      <c r="C11156" s="102" t="s">
        <v>148</v>
      </c>
      <c r="D11156" s="102" t="s">
        <v>3504</v>
      </c>
      <c r="E11156" s="102" t="s">
        <v>141</v>
      </c>
      <c r="F11156" s="102" t="s">
        <v>141</v>
      </c>
    </row>
    <row r="11157" hidden="1">
      <c r="A11157" s="102" t="s">
        <v>3534</v>
      </c>
      <c r="B11157" s="102" t="s">
        <v>1145</v>
      </c>
      <c r="C11157" s="102" t="s">
        <v>1146</v>
      </c>
      <c r="D11157" s="102" t="s">
        <v>3504</v>
      </c>
      <c r="E11157" s="102" t="s">
        <v>86</v>
      </c>
      <c r="F11157" s="102" t="s">
        <v>86</v>
      </c>
    </row>
    <row r="11158" hidden="1">
      <c r="A11158" s="102" t="s">
        <v>3534</v>
      </c>
      <c r="B11158" s="102" t="s">
        <v>1139</v>
      </c>
      <c r="C11158" s="102" t="s">
        <v>1140</v>
      </c>
      <c r="D11158" s="102" t="s">
        <v>3504</v>
      </c>
      <c r="E11158" s="102" t="s">
        <v>86</v>
      </c>
      <c r="F11158" s="102" t="s">
        <v>86</v>
      </c>
    </row>
    <row r="11159" hidden="1">
      <c r="A11159" s="102" t="s">
        <v>3534</v>
      </c>
      <c r="B11159" s="102" t="s">
        <v>1123</v>
      </c>
      <c r="C11159" s="102" t="s">
        <v>49</v>
      </c>
      <c r="D11159" s="102" t="s">
        <v>3504</v>
      </c>
      <c r="E11159" s="102" t="s">
        <v>86</v>
      </c>
      <c r="F11159" s="102" t="s">
        <v>86</v>
      </c>
    </row>
    <row r="11160" hidden="1">
      <c r="A11160" s="102" t="s">
        <v>3534</v>
      </c>
      <c r="B11160" s="102" t="s">
        <v>1050</v>
      </c>
      <c r="C11160" s="102" t="s">
        <v>1051</v>
      </c>
      <c r="D11160" s="102" t="s">
        <v>3504</v>
      </c>
      <c r="E11160" s="102" t="s">
        <v>86</v>
      </c>
      <c r="F11160" s="102" t="s">
        <v>86</v>
      </c>
    </row>
    <row r="11161" hidden="1">
      <c r="A11161" s="102" t="s">
        <v>3534</v>
      </c>
      <c r="B11161" s="102" t="s">
        <v>919</v>
      </c>
      <c r="C11161" s="102" t="s">
        <v>920</v>
      </c>
      <c r="D11161" s="102" t="s">
        <v>3504</v>
      </c>
      <c r="E11161" s="102" t="s">
        <v>86</v>
      </c>
      <c r="F11161" s="102" t="s">
        <v>86</v>
      </c>
    </row>
    <row r="11162" hidden="1">
      <c r="A11162" s="102" t="s">
        <v>3534</v>
      </c>
      <c r="B11162" s="102" t="s">
        <v>909</v>
      </c>
      <c r="C11162" s="102" t="s">
        <v>910</v>
      </c>
      <c r="D11162" s="102" t="s">
        <v>3504</v>
      </c>
      <c r="E11162" s="102" t="s">
        <v>86</v>
      </c>
      <c r="F11162" s="102" t="s">
        <v>86</v>
      </c>
    </row>
    <row r="11163" hidden="1">
      <c r="A11163" s="102" t="s">
        <v>3534</v>
      </c>
      <c r="B11163" s="102" t="s">
        <v>880</v>
      </c>
      <c r="C11163" s="102" t="s">
        <v>881</v>
      </c>
      <c r="D11163" s="102" t="s">
        <v>3504</v>
      </c>
      <c r="E11163" s="102" t="s">
        <v>86</v>
      </c>
      <c r="F11163" s="102" t="s">
        <v>86</v>
      </c>
    </row>
    <row r="11164" hidden="1">
      <c r="A11164" s="102" t="s">
        <v>3534</v>
      </c>
      <c r="B11164" s="102" t="s">
        <v>823</v>
      </c>
      <c r="C11164" s="102" t="s">
        <v>824</v>
      </c>
      <c r="D11164" s="102" t="s">
        <v>3504</v>
      </c>
      <c r="E11164" s="102" t="s">
        <v>86</v>
      </c>
      <c r="F11164" s="102" t="s">
        <v>86</v>
      </c>
    </row>
    <row r="11165" hidden="1">
      <c r="A11165" s="102" t="s">
        <v>3526</v>
      </c>
      <c r="B11165" s="102" t="s">
        <v>946</v>
      </c>
      <c r="C11165" s="102" t="s">
        <v>947</v>
      </c>
      <c r="D11165" s="102" t="s">
        <v>3504</v>
      </c>
      <c r="E11165" s="102" t="s">
        <v>27</v>
      </c>
      <c r="F11165" s="102" t="s">
        <v>27</v>
      </c>
    </row>
    <row r="11166" hidden="1">
      <c r="A11166" s="102" t="s">
        <v>3526</v>
      </c>
      <c r="B11166" s="102" t="s">
        <v>943</v>
      </c>
      <c r="C11166" s="102" t="s">
        <v>944</v>
      </c>
      <c r="D11166" s="102" t="s">
        <v>3504</v>
      </c>
      <c r="E11166" s="102" t="s">
        <v>27</v>
      </c>
      <c r="F11166" s="102" t="s">
        <v>27</v>
      </c>
    </row>
    <row r="11167" hidden="1">
      <c r="A11167" s="102" t="s">
        <v>3526</v>
      </c>
      <c r="B11167" s="102" t="s">
        <v>818</v>
      </c>
      <c r="C11167" s="102" t="s">
        <v>819</v>
      </c>
      <c r="D11167" s="102" t="s">
        <v>3504</v>
      </c>
      <c r="E11167" s="102" t="s">
        <v>27</v>
      </c>
      <c r="F11167" s="102" t="s">
        <v>27</v>
      </c>
    </row>
    <row r="11168" hidden="1">
      <c r="A11168" s="102" t="s">
        <v>3526</v>
      </c>
      <c r="B11168" s="102" t="s">
        <v>171</v>
      </c>
      <c r="C11168" s="102" t="s">
        <v>172</v>
      </c>
      <c r="D11168" s="102" t="s">
        <v>3504</v>
      </c>
      <c r="E11168" s="102" t="s">
        <v>50</v>
      </c>
      <c r="F11168" s="102" t="s">
        <v>27</v>
      </c>
    </row>
    <row r="11169" hidden="1">
      <c r="A11169" s="102" t="s">
        <v>3526</v>
      </c>
      <c r="B11169" s="102" t="s">
        <v>43</v>
      </c>
      <c r="C11169" s="102" t="s">
        <v>44</v>
      </c>
      <c r="D11169" s="102" t="s">
        <v>3504</v>
      </c>
      <c r="E11169" s="102" t="s">
        <v>27</v>
      </c>
      <c r="F11169" s="102" t="s">
        <v>27</v>
      </c>
    </row>
    <row r="11170" hidden="1">
      <c r="A11170" s="102" t="s">
        <v>3558</v>
      </c>
      <c r="B11170" s="102" t="s">
        <v>1028</v>
      </c>
      <c r="C11170" s="102" t="s">
        <v>1029</v>
      </c>
      <c r="D11170" s="102" t="s">
        <v>3504</v>
      </c>
      <c r="E11170" s="102" t="s">
        <v>439</v>
      </c>
      <c r="F11170" s="102" t="s">
        <v>439</v>
      </c>
    </row>
    <row r="11171" hidden="1">
      <c r="A11171" s="102" t="s">
        <v>3558</v>
      </c>
      <c r="B11171" s="102" t="s">
        <v>854</v>
      </c>
      <c r="C11171" s="102" t="s">
        <v>855</v>
      </c>
      <c r="D11171" s="102" t="s">
        <v>3504</v>
      </c>
      <c r="E11171" s="102" t="s">
        <v>439</v>
      </c>
      <c r="F11171" s="102" t="s">
        <v>439</v>
      </c>
    </row>
    <row r="11172" hidden="1">
      <c r="A11172" s="102" t="s">
        <v>3558</v>
      </c>
      <c r="B11172" s="102" t="s">
        <v>834</v>
      </c>
      <c r="C11172" s="102" t="s">
        <v>835</v>
      </c>
      <c r="D11172" s="102" t="s">
        <v>3504</v>
      </c>
      <c r="E11172" s="102" t="s">
        <v>439</v>
      </c>
      <c r="F11172" s="102" t="s">
        <v>439</v>
      </c>
    </row>
    <row r="11173" hidden="1">
      <c r="A11173" s="102" t="s">
        <v>3558</v>
      </c>
      <c r="B11173" s="102" t="s">
        <v>781</v>
      </c>
      <c r="C11173" s="102" t="s">
        <v>782</v>
      </c>
      <c r="D11173" s="102" t="s">
        <v>3504</v>
      </c>
      <c r="E11173" s="102" t="s">
        <v>439</v>
      </c>
      <c r="F11173" s="102" t="s">
        <v>439</v>
      </c>
    </row>
    <row r="11174" hidden="1">
      <c r="A11174" s="102" t="s">
        <v>3558</v>
      </c>
      <c r="B11174" s="102" t="s">
        <v>684</v>
      </c>
      <c r="C11174" s="102" t="s">
        <v>685</v>
      </c>
      <c r="D11174" s="102" t="s">
        <v>3504</v>
      </c>
      <c r="E11174" s="102" t="s">
        <v>439</v>
      </c>
      <c r="F11174" s="102" t="s">
        <v>439</v>
      </c>
    </row>
    <row r="11175" hidden="1">
      <c r="A11175" s="102" t="s">
        <v>3558</v>
      </c>
      <c r="B11175" s="102" t="s">
        <v>674</v>
      </c>
      <c r="C11175" s="102" t="s">
        <v>675</v>
      </c>
      <c r="D11175" s="102" t="s">
        <v>3504</v>
      </c>
      <c r="E11175" s="102" t="s">
        <v>439</v>
      </c>
      <c r="F11175" s="102" t="s">
        <v>439</v>
      </c>
    </row>
    <row r="11176" hidden="1">
      <c r="A11176" s="102" t="s">
        <v>3558</v>
      </c>
      <c r="B11176" s="102" t="s">
        <v>444</v>
      </c>
      <c r="C11176" s="102" t="s">
        <v>445</v>
      </c>
      <c r="D11176" s="102" t="s">
        <v>3504</v>
      </c>
      <c r="E11176" s="102" t="s">
        <v>439</v>
      </c>
      <c r="F11176" s="102" t="s">
        <v>439</v>
      </c>
    </row>
    <row r="11177" hidden="1">
      <c r="A11177" s="102" t="s">
        <v>3583</v>
      </c>
      <c r="B11177" s="102" t="s">
        <v>1176</v>
      </c>
      <c r="C11177" s="102" t="s">
        <v>1177</v>
      </c>
      <c r="D11177" s="102" t="s">
        <v>3584</v>
      </c>
      <c r="E11177" s="102" t="s">
        <v>293</v>
      </c>
      <c r="F11177" s="102" t="s">
        <v>293</v>
      </c>
    </row>
    <row r="11178" hidden="1">
      <c r="A11178" s="102" t="s">
        <v>3583</v>
      </c>
      <c r="B11178" s="102" t="s">
        <v>1168</v>
      </c>
      <c r="C11178" s="102" t="s">
        <v>1169</v>
      </c>
      <c r="D11178" s="102" t="s">
        <v>3584</v>
      </c>
      <c r="E11178" s="102" t="s">
        <v>293</v>
      </c>
      <c r="F11178" s="102" t="s">
        <v>293</v>
      </c>
    </row>
    <row r="11179" hidden="1">
      <c r="A11179" s="102" t="s">
        <v>3583</v>
      </c>
      <c r="B11179" s="102" t="s">
        <v>1085</v>
      </c>
      <c r="C11179" s="102" t="s">
        <v>1086</v>
      </c>
      <c r="D11179" s="102" t="s">
        <v>3584</v>
      </c>
      <c r="E11179" s="102" t="s">
        <v>293</v>
      </c>
      <c r="F11179" s="102" t="s">
        <v>293</v>
      </c>
    </row>
    <row r="11180" hidden="1">
      <c r="A11180" s="102" t="s">
        <v>3583</v>
      </c>
      <c r="B11180" s="102" t="s">
        <v>1034</v>
      </c>
      <c r="C11180" s="102" t="s">
        <v>1035</v>
      </c>
      <c r="D11180" s="102" t="s">
        <v>3584</v>
      </c>
      <c r="E11180" s="102" t="s">
        <v>293</v>
      </c>
      <c r="F11180" s="102" t="s">
        <v>293</v>
      </c>
    </row>
    <row r="11181" hidden="1">
      <c r="A11181" s="102" t="s">
        <v>3583</v>
      </c>
      <c r="B11181" s="102" t="s">
        <v>1031</v>
      </c>
      <c r="C11181" s="102" t="s">
        <v>1032</v>
      </c>
      <c r="D11181" s="102" t="s">
        <v>3584</v>
      </c>
      <c r="E11181" s="102" t="s">
        <v>293</v>
      </c>
      <c r="F11181" s="102" t="s">
        <v>293</v>
      </c>
    </row>
    <row r="11182" hidden="1">
      <c r="A11182" s="102" t="s">
        <v>3583</v>
      </c>
      <c r="B11182" s="102" t="s">
        <v>965</v>
      </c>
      <c r="C11182" s="102" t="s">
        <v>966</v>
      </c>
      <c r="D11182" s="102" t="s">
        <v>3584</v>
      </c>
      <c r="E11182" s="102" t="s">
        <v>293</v>
      </c>
      <c r="F11182" s="102" t="s">
        <v>293</v>
      </c>
    </row>
    <row r="11183" hidden="1">
      <c r="A11183" s="102" t="s">
        <v>3583</v>
      </c>
      <c r="B11183" s="102" t="s">
        <v>958</v>
      </c>
      <c r="C11183" s="102" t="s">
        <v>959</v>
      </c>
      <c r="D11183" s="102" t="s">
        <v>3584</v>
      </c>
      <c r="E11183" s="102" t="s">
        <v>293</v>
      </c>
      <c r="F11183" s="102" t="s">
        <v>293</v>
      </c>
    </row>
    <row r="11184" hidden="1">
      <c r="A11184" s="102" t="s">
        <v>3583</v>
      </c>
      <c r="B11184" s="102" t="s">
        <v>955</v>
      </c>
      <c r="C11184" s="102" t="s">
        <v>956</v>
      </c>
      <c r="D11184" s="102" t="s">
        <v>3584</v>
      </c>
      <c r="E11184" s="102" t="s">
        <v>293</v>
      </c>
      <c r="F11184" s="102" t="s">
        <v>293</v>
      </c>
    </row>
    <row r="11185" hidden="1">
      <c r="A11185" s="102" t="s">
        <v>3566</v>
      </c>
      <c r="B11185" s="102" t="s">
        <v>1109</v>
      </c>
      <c r="C11185" s="102" t="s">
        <v>1110</v>
      </c>
      <c r="D11185" s="102" t="s">
        <v>3506</v>
      </c>
      <c r="E11185" s="102" t="s">
        <v>453</v>
      </c>
      <c r="F11185" s="102" t="s">
        <v>453</v>
      </c>
    </row>
    <row r="11186" hidden="1">
      <c r="A11186" s="102" t="s">
        <v>3566</v>
      </c>
      <c r="B11186" s="102" t="s">
        <v>1106</v>
      </c>
      <c r="C11186" s="102" t="s">
        <v>1107</v>
      </c>
      <c r="D11186" s="102" t="s">
        <v>3506</v>
      </c>
      <c r="E11186" s="102" t="s">
        <v>453</v>
      </c>
      <c r="F11186" s="102" t="s">
        <v>453</v>
      </c>
    </row>
    <row r="11187" hidden="1">
      <c r="A11187" s="102" t="s">
        <v>3566</v>
      </c>
      <c r="B11187" s="102" t="s">
        <v>1104</v>
      </c>
      <c r="C11187" s="102" t="s">
        <v>1105</v>
      </c>
      <c r="D11187" s="102" t="s">
        <v>3506</v>
      </c>
      <c r="E11187" s="102" t="s">
        <v>453</v>
      </c>
      <c r="F11187" s="102" t="s">
        <v>453</v>
      </c>
    </row>
    <row r="11188" hidden="1">
      <c r="A11188" s="102" t="s">
        <v>3566</v>
      </c>
      <c r="B11188" s="102" t="s">
        <v>1073</v>
      </c>
      <c r="C11188" s="102" t="s">
        <v>1074</v>
      </c>
      <c r="D11188" s="102" t="s">
        <v>3506</v>
      </c>
      <c r="E11188" s="102" t="s">
        <v>453</v>
      </c>
      <c r="F11188" s="102" t="s">
        <v>453</v>
      </c>
    </row>
    <row r="11189" hidden="1">
      <c r="A11189" s="102" t="s">
        <v>3566</v>
      </c>
      <c r="B11189" s="102" t="s">
        <v>1061</v>
      </c>
      <c r="C11189" s="102" t="s">
        <v>1062</v>
      </c>
      <c r="D11189" s="102" t="s">
        <v>3506</v>
      </c>
      <c r="E11189" s="102" t="s">
        <v>453</v>
      </c>
      <c r="F11189" s="102" t="s">
        <v>453</v>
      </c>
    </row>
    <row r="11190" hidden="1">
      <c r="A11190" s="102" t="s">
        <v>3566</v>
      </c>
      <c r="B11190" s="102" t="s">
        <v>997</v>
      </c>
      <c r="C11190" s="102" t="s">
        <v>998</v>
      </c>
      <c r="D11190" s="102" t="s">
        <v>3506</v>
      </c>
      <c r="E11190" s="102" t="s">
        <v>453</v>
      </c>
      <c r="F11190" s="102" t="s">
        <v>453</v>
      </c>
    </row>
    <row r="11191" hidden="1">
      <c r="A11191" s="102" t="s">
        <v>3566</v>
      </c>
      <c r="B11191" s="102" t="s">
        <v>932</v>
      </c>
      <c r="C11191" s="102" t="s">
        <v>933</v>
      </c>
      <c r="D11191" s="102" t="s">
        <v>3506</v>
      </c>
      <c r="E11191" s="102" t="s">
        <v>453</v>
      </c>
      <c r="F11191" s="102" t="s">
        <v>453</v>
      </c>
    </row>
    <row r="11192" hidden="1">
      <c r="A11192" s="102" t="s">
        <v>3566</v>
      </c>
      <c r="B11192" s="102" t="s">
        <v>916</v>
      </c>
      <c r="C11192" s="102" t="s">
        <v>917</v>
      </c>
      <c r="D11192" s="102" t="s">
        <v>3506</v>
      </c>
      <c r="E11192" s="102" t="s">
        <v>453</v>
      </c>
      <c r="F11192" s="102" t="s">
        <v>453</v>
      </c>
    </row>
    <row r="11193" hidden="1">
      <c r="A11193" s="102" t="s">
        <v>3566</v>
      </c>
      <c r="B11193" s="102" t="s">
        <v>873</v>
      </c>
      <c r="C11193" s="102" t="s">
        <v>874</v>
      </c>
      <c r="D11193" s="102" t="s">
        <v>3506</v>
      </c>
      <c r="E11193" s="102" t="s">
        <v>453</v>
      </c>
      <c r="F11193" s="102" t="s">
        <v>453</v>
      </c>
    </row>
    <row r="11194" hidden="1">
      <c r="A11194" s="102" t="s">
        <v>3566</v>
      </c>
      <c r="B11194" s="102" t="s">
        <v>810</v>
      </c>
      <c r="C11194" s="102" t="s">
        <v>811</v>
      </c>
      <c r="D11194" s="102" t="s">
        <v>3506</v>
      </c>
      <c r="E11194" s="102" t="s">
        <v>453</v>
      </c>
      <c r="F11194" s="102" t="s">
        <v>453</v>
      </c>
    </row>
    <row r="11195" hidden="1">
      <c r="A11195" s="102" t="s">
        <v>3566</v>
      </c>
      <c r="B11195" s="102" t="s">
        <v>629</v>
      </c>
      <c r="C11195" s="102" t="s">
        <v>630</v>
      </c>
      <c r="D11195" s="102" t="s">
        <v>3506</v>
      </c>
      <c r="E11195" s="102" t="s">
        <v>453</v>
      </c>
      <c r="F11195" s="102" t="s">
        <v>453</v>
      </c>
    </row>
    <row r="11196" hidden="1">
      <c r="A11196" s="102" t="s">
        <v>3566</v>
      </c>
      <c r="B11196" s="102" t="s">
        <v>541</v>
      </c>
      <c r="C11196" s="102" t="s">
        <v>542</v>
      </c>
      <c r="D11196" s="102" t="s">
        <v>3506</v>
      </c>
      <c r="E11196" s="102" t="s">
        <v>453</v>
      </c>
      <c r="F11196" s="102" t="s">
        <v>453</v>
      </c>
    </row>
    <row r="11197" hidden="1">
      <c r="A11197" s="102" t="s">
        <v>3566</v>
      </c>
      <c r="B11197" s="102" t="s">
        <v>486</v>
      </c>
      <c r="C11197" s="102" t="s">
        <v>487</v>
      </c>
      <c r="D11197" s="102" t="s">
        <v>3506</v>
      </c>
      <c r="E11197" s="102" t="s">
        <v>453</v>
      </c>
      <c r="F11197" s="102" t="s">
        <v>453</v>
      </c>
    </row>
    <row r="11198" hidden="1">
      <c r="A11198" s="102" t="s">
        <v>3566</v>
      </c>
      <c r="B11198" s="102" t="s">
        <v>458</v>
      </c>
      <c r="C11198" s="102" t="s">
        <v>459</v>
      </c>
      <c r="D11198" s="102" t="s">
        <v>3506</v>
      </c>
      <c r="E11198" s="102" t="s">
        <v>453</v>
      </c>
      <c r="F11198" s="102" t="s">
        <v>453</v>
      </c>
    </row>
    <row r="11199" hidden="1">
      <c r="A11199" s="102" t="s">
        <v>3566</v>
      </c>
      <c r="B11199" s="102" t="s">
        <v>451</v>
      </c>
      <c r="C11199" s="102" t="s">
        <v>452</v>
      </c>
      <c r="D11199" s="102" t="s">
        <v>3506</v>
      </c>
      <c r="E11199" s="102" t="s">
        <v>453</v>
      </c>
      <c r="F11199" s="102" t="s">
        <v>453</v>
      </c>
    </row>
    <row r="11200" hidden="1">
      <c r="A11200" s="102" t="s">
        <v>3550</v>
      </c>
      <c r="B11200" s="102" t="s">
        <v>1151</v>
      </c>
      <c r="C11200" s="102" t="s">
        <v>1152</v>
      </c>
      <c r="D11200" s="102" t="s">
        <v>3506</v>
      </c>
      <c r="E11200" s="102" t="s">
        <v>50</v>
      </c>
      <c r="F11200" s="102" t="s">
        <v>50</v>
      </c>
    </row>
    <row r="11201" hidden="1">
      <c r="A11201" s="102" t="s">
        <v>3550</v>
      </c>
      <c r="B11201" s="102" t="s">
        <v>902</v>
      </c>
      <c r="C11201" s="102" t="s">
        <v>903</v>
      </c>
      <c r="D11201" s="102" t="s">
        <v>3506</v>
      </c>
      <c r="E11201" s="102" t="s">
        <v>50</v>
      </c>
      <c r="F11201" s="102" t="s">
        <v>50</v>
      </c>
    </row>
    <row r="11202" hidden="1">
      <c r="A11202" s="102" t="s">
        <v>3550</v>
      </c>
      <c r="B11202" s="102" t="s">
        <v>783</v>
      </c>
      <c r="C11202" s="102" t="s">
        <v>784</v>
      </c>
      <c r="D11202" s="102" t="s">
        <v>3506</v>
      </c>
      <c r="E11202" s="102" t="s">
        <v>50</v>
      </c>
      <c r="F11202" s="102" t="s">
        <v>50</v>
      </c>
    </row>
    <row r="11203" hidden="1">
      <c r="A11203" s="102" t="s">
        <v>3550</v>
      </c>
      <c r="B11203" s="102" t="s">
        <v>665</v>
      </c>
      <c r="C11203" s="102" t="s">
        <v>666</v>
      </c>
      <c r="D11203" s="102" t="s">
        <v>3506</v>
      </c>
      <c r="E11203" s="102" t="s">
        <v>50</v>
      </c>
      <c r="F11203" s="102" t="s">
        <v>50</v>
      </c>
    </row>
    <row r="11204" hidden="1">
      <c r="A11204" s="102" t="s">
        <v>3550</v>
      </c>
      <c r="B11204" s="102" t="s">
        <v>171</v>
      </c>
      <c r="C11204" s="102" t="s">
        <v>172</v>
      </c>
      <c r="D11204" s="102" t="s">
        <v>3506</v>
      </c>
      <c r="E11204" s="102" t="s">
        <v>50</v>
      </c>
      <c r="F11204" s="102" t="s">
        <v>50</v>
      </c>
    </row>
    <row r="11205" hidden="1">
      <c r="A11205" s="102" t="s">
        <v>3550</v>
      </c>
      <c r="B11205" s="102" t="s">
        <v>135</v>
      </c>
      <c r="C11205" s="102" t="s">
        <v>136</v>
      </c>
      <c r="D11205" s="102" t="s">
        <v>3506</v>
      </c>
      <c r="E11205" s="102" t="s">
        <v>86</v>
      </c>
      <c r="F11205" s="102" t="s">
        <v>50</v>
      </c>
    </row>
    <row r="11206" hidden="1">
      <c r="A11206" s="102" t="s">
        <v>3550</v>
      </c>
      <c r="B11206" s="102" t="s">
        <v>111</v>
      </c>
      <c r="C11206" s="102" t="s">
        <v>112</v>
      </c>
      <c r="D11206" s="102" t="s">
        <v>3506</v>
      </c>
      <c r="E11206" s="102" t="s">
        <v>114</v>
      </c>
      <c r="F11206" s="102" t="s">
        <v>50</v>
      </c>
    </row>
    <row r="11207" hidden="1">
      <c r="A11207" s="102" t="s">
        <v>3550</v>
      </c>
      <c r="B11207" s="102" t="s">
        <v>48</v>
      </c>
      <c r="C11207" s="102" t="s">
        <v>49</v>
      </c>
      <c r="D11207" s="102" t="s">
        <v>3506</v>
      </c>
      <c r="E11207" s="102" t="s">
        <v>50</v>
      </c>
      <c r="F11207" s="102" t="s">
        <v>50</v>
      </c>
    </row>
    <row r="11208" hidden="1">
      <c r="A11208" s="102" t="s">
        <v>3505</v>
      </c>
      <c r="B11208" s="102" t="s">
        <v>1172</v>
      </c>
      <c r="C11208" s="102" t="s">
        <v>1173</v>
      </c>
      <c r="D11208" s="102" t="s">
        <v>3506</v>
      </c>
      <c r="E11208" s="102" t="s">
        <v>327</v>
      </c>
      <c r="F11208" s="102" t="s">
        <v>327</v>
      </c>
    </row>
    <row r="11209" hidden="1">
      <c r="A11209" s="102" t="s">
        <v>3505</v>
      </c>
      <c r="B11209" s="102" t="s">
        <v>1165</v>
      </c>
      <c r="C11209" s="102" t="s">
        <v>1166</v>
      </c>
      <c r="D11209" s="102" t="s">
        <v>3506</v>
      </c>
      <c r="E11209" s="102" t="s">
        <v>327</v>
      </c>
      <c r="F11209" s="102" t="s">
        <v>327</v>
      </c>
    </row>
    <row r="11210" hidden="1">
      <c r="A11210" s="102" t="s">
        <v>3505</v>
      </c>
      <c r="B11210" s="102" t="s">
        <v>1148</v>
      </c>
      <c r="C11210" s="102" t="s">
        <v>1149</v>
      </c>
      <c r="D11210" s="102" t="s">
        <v>3506</v>
      </c>
      <c r="E11210" s="102" t="s">
        <v>327</v>
      </c>
      <c r="F11210" s="102" t="s">
        <v>327</v>
      </c>
    </row>
    <row r="11211" hidden="1">
      <c r="A11211" s="102" t="s">
        <v>3505</v>
      </c>
      <c r="B11211" s="102" t="s">
        <v>1076</v>
      </c>
      <c r="C11211" s="102" t="s">
        <v>1077</v>
      </c>
      <c r="D11211" s="102" t="s">
        <v>3506</v>
      </c>
      <c r="E11211" s="102" t="s">
        <v>327</v>
      </c>
      <c r="F11211" s="102" t="s">
        <v>327</v>
      </c>
    </row>
    <row r="11212" hidden="1">
      <c r="A11212" s="102" t="s">
        <v>3505</v>
      </c>
      <c r="B11212" s="102" t="s">
        <v>1025</v>
      </c>
      <c r="C11212" s="102" t="s">
        <v>1026</v>
      </c>
      <c r="D11212" s="102" t="s">
        <v>3506</v>
      </c>
      <c r="E11212" s="102" t="s">
        <v>327</v>
      </c>
      <c r="F11212" s="102" t="s">
        <v>327</v>
      </c>
    </row>
    <row r="11213" hidden="1">
      <c r="A11213" s="102" t="s">
        <v>3505</v>
      </c>
      <c r="B11213" s="102" t="s">
        <v>1014</v>
      </c>
      <c r="C11213" s="102" t="s">
        <v>1015</v>
      </c>
      <c r="D11213" s="102" t="s">
        <v>3506</v>
      </c>
      <c r="E11213" s="102" t="s">
        <v>327</v>
      </c>
      <c r="F11213" s="102" t="s">
        <v>327</v>
      </c>
    </row>
    <row r="11214" hidden="1">
      <c r="A11214" s="102" t="s">
        <v>3505</v>
      </c>
      <c r="B11214" s="102" t="s">
        <v>1011</v>
      </c>
      <c r="C11214" s="102" t="s">
        <v>1012</v>
      </c>
      <c r="D11214" s="102" t="s">
        <v>3506</v>
      </c>
      <c r="E11214" s="102" t="s">
        <v>327</v>
      </c>
      <c r="F11214" s="102" t="s">
        <v>327</v>
      </c>
    </row>
    <row r="11215" hidden="1">
      <c r="A11215" s="102" t="s">
        <v>3505</v>
      </c>
      <c r="B11215" s="102" t="s">
        <v>1010</v>
      </c>
      <c r="C11215" s="102" t="s">
        <v>44</v>
      </c>
      <c r="D11215" s="102" t="s">
        <v>3506</v>
      </c>
      <c r="E11215" s="102" t="s">
        <v>327</v>
      </c>
      <c r="F11215" s="102" t="s">
        <v>327</v>
      </c>
    </row>
    <row r="11216" hidden="1">
      <c r="A11216" s="102" t="s">
        <v>3505</v>
      </c>
      <c r="B11216" s="102" t="s">
        <v>830</v>
      </c>
      <c r="C11216" s="102" t="s">
        <v>831</v>
      </c>
      <c r="D11216" s="102" t="s">
        <v>3506</v>
      </c>
      <c r="E11216" s="102" t="s">
        <v>327</v>
      </c>
      <c r="F11216" s="102" t="s">
        <v>327</v>
      </c>
    </row>
    <row r="11217" hidden="1">
      <c r="A11217" s="102" t="s">
        <v>3505</v>
      </c>
      <c r="B11217" s="102" t="s">
        <v>405</v>
      </c>
      <c r="C11217" s="102" t="s">
        <v>406</v>
      </c>
      <c r="D11217" s="102" t="s">
        <v>3506</v>
      </c>
      <c r="E11217" s="102" t="s">
        <v>327</v>
      </c>
      <c r="F11217" s="102" t="s">
        <v>327</v>
      </c>
    </row>
    <row r="11218" hidden="1">
      <c r="A11218" s="102" t="s">
        <v>3535</v>
      </c>
      <c r="B11218" s="102" t="s">
        <v>1139</v>
      </c>
      <c r="C11218" s="102" t="s">
        <v>1140</v>
      </c>
      <c r="D11218" s="102" t="s">
        <v>3506</v>
      </c>
      <c r="E11218" s="102" t="s">
        <v>86</v>
      </c>
      <c r="F11218" s="102" t="s">
        <v>86</v>
      </c>
    </row>
    <row r="11219" hidden="1">
      <c r="A11219" s="102" t="s">
        <v>3535</v>
      </c>
      <c r="B11219" s="102" t="s">
        <v>1123</v>
      </c>
      <c r="C11219" s="102" t="s">
        <v>49</v>
      </c>
      <c r="D11219" s="102" t="s">
        <v>3506</v>
      </c>
      <c r="E11219" s="102" t="s">
        <v>86</v>
      </c>
      <c r="F11219" s="102" t="s">
        <v>86</v>
      </c>
    </row>
    <row r="11220" hidden="1">
      <c r="A11220" s="102" t="s">
        <v>3535</v>
      </c>
      <c r="B11220" s="102" t="s">
        <v>919</v>
      </c>
      <c r="C11220" s="102" t="s">
        <v>920</v>
      </c>
      <c r="D11220" s="102" t="s">
        <v>3506</v>
      </c>
      <c r="E11220" s="102" t="s">
        <v>86</v>
      </c>
      <c r="F11220" s="102" t="s">
        <v>86</v>
      </c>
    </row>
    <row r="11221" hidden="1">
      <c r="A11221" s="102" t="s">
        <v>3535</v>
      </c>
      <c r="B11221" s="102" t="s">
        <v>909</v>
      </c>
      <c r="C11221" s="102" t="s">
        <v>910</v>
      </c>
      <c r="D11221" s="102" t="s">
        <v>3506</v>
      </c>
      <c r="E11221" s="102" t="s">
        <v>86</v>
      </c>
      <c r="F11221" s="102" t="s">
        <v>86</v>
      </c>
    </row>
    <row r="11222" hidden="1">
      <c r="A11222" s="102" t="s">
        <v>3535</v>
      </c>
      <c r="B11222" s="102" t="s">
        <v>880</v>
      </c>
      <c r="C11222" s="102" t="s">
        <v>881</v>
      </c>
      <c r="D11222" s="102" t="s">
        <v>3506</v>
      </c>
      <c r="E11222" s="102" t="s">
        <v>86</v>
      </c>
      <c r="F11222" s="102" t="s">
        <v>86</v>
      </c>
    </row>
    <row r="11223" hidden="1">
      <c r="A11223" s="102" t="s">
        <v>3535</v>
      </c>
      <c r="B11223" s="102" t="s">
        <v>823</v>
      </c>
      <c r="C11223" s="102" t="s">
        <v>824</v>
      </c>
      <c r="D11223" s="102" t="s">
        <v>3506</v>
      </c>
      <c r="E11223" s="102" t="s">
        <v>86</v>
      </c>
      <c r="F11223" s="102" t="s">
        <v>86</v>
      </c>
    </row>
    <row r="11224" hidden="1">
      <c r="A11224" s="102" t="s">
        <v>3535</v>
      </c>
      <c r="B11224" s="102" t="s">
        <v>135</v>
      </c>
      <c r="C11224" s="102" t="s">
        <v>136</v>
      </c>
      <c r="D11224" s="102" t="s">
        <v>3506</v>
      </c>
      <c r="E11224" s="102" t="s">
        <v>86</v>
      </c>
      <c r="F11224" s="102" t="s">
        <v>86</v>
      </c>
    </row>
    <row r="11225" hidden="1">
      <c r="A11225" s="102" t="s">
        <v>3527</v>
      </c>
      <c r="B11225" s="102" t="s">
        <v>943</v>
      </c>
      <c r="C11225" s="102" t="s">
        <v>944</v>
      </c>
      <c r="D11225" s="102" t="s">
        <v>3506</v>
      </c>
      <c r="E11225" s="102" t="s">
        <v>27</v>
      </c>
      <c r="F11225" s="102" t="s">
        <v>27</v>
      </c>
    </row>
    <row r="11226" hidden="1">
      <c r="A11226" s="102" t="s">
        <v>3527</v>
      </c>
      <c r="B11226" s="102" t="s">
        <v>946</v>
      </c>
      <c r="C11226" s="102" t="s">
        <v>947</v>
      </c>
      <c r="D11226" s="102" t="s">
        <v>3506</v>
      </c>
      <c r="E11226" s="102" t="s">
        <v>27</v>
      </c>
      <c r="F11226" s="102" t="s">
        <v>27</v>
      </c>
    </row>
    <row r="11227" hidden="1">
      <c r="A11227" s="102" t="s">
        <v>3527</v>
      </c>
      <c r="B11227" s="102" t="s">
        <v>135</v>
      </c>
      <c r="C11227" s="102" t="s">
        <v>136</v>
      </c>
      <c r="D11227" s="102" t="s">
        <v>3506</v>
      </c>
      <c r="E11227" s="102" t="s">
        <v>86</v>
      </c>
      <c r="F11227" s="102" t="s">
        <v>27</v>
      </c>
    </row>
    <row r="11228" hidden="1">
      <c r="A11228" s="102" t="s">
        <v>3527</v>
      </c>
      <c r="B11228" s="102" t="s">
        <v>43</v>
      </c>
      <c r="C11228" s="102" t="s">
        <v>44</v>
      </c>
      <c r="D11228" s="102" t="s">
        <v>3506</v>
      </c>
      <c r="E11228" s="102" t="s">
        <v>27</v>
      </c>
      <c r="F11228" s="102" t="s">
        <v>27</v>
      </c>
    </row>
    <row r="11229" hidden="1">
      <c r="A11229" s="102" t="s">
        <v>3527</v>
      </c>
      <c r="B11229" s="102" t="s">
        <v>135</v>
      </c>
      <c r="C11229" s="102" t="s">
        <v>136</v>
      </c>
      <c r="D11229" s="102" t="s">
        <v>3506</v>
      </c>
      <c r="E11229" s="102" t="s">
        <v>86</v>
      </c>
      <c r="F11229" s="102" t="s">
        <v>27</v>
      </c>
    </row>
    <row r="11230" hidden="1">
      <c r="A11230" s="102" t="s">
        <v>3527</v>
      </c>
      <c r="B11230" s="102" t="s">
        <v>79</v>
      </c>
      <c r="C11230" s="102" t="s">
        <v>80</v>
      </c>
      <c r="D11230" s="102" t="s">
        <v>3506</v>
      </c>
      <c r="E11230" s="102" t="s">
        <v>27</v>
      </c>
      <c r="F11230" s="102" t="s">
        <v>27</v>
      </c>
    </row>
    <row r="11231" hidden="1">
      <c r="A11231" s="102" t="s">
        <v>3527</v>
      </c>
      <c r="B11231" s="102" t="s">
        <v>23</v>
      </c>
      <c r="C11231" s="102" t="s">
        <v>25</v>
      </c>
      <c r="D11231" s="102" t="s">
        <v>3506</v>
      </c>
      <c r="E11231" s="102" t="s">
        <v>27</v>
      </c>
      <c r="F11231" s="102" t="s">
        <v>27</v>
      </c>
    </row>
    <row r="11232" hidden="1">
      <c r="A11232" s="102" t="s">
        <v>3542</v>
      </c>
      <c r="B11232" s="102" t="s">
        <v>1182</v>
      </c>
      <c r="C11232" s="102" t="s">
        <v>1183</v>
      </c>
      <c r="D11232" s="102" t="s">
        <v>3484</v>
      </c>
      <c r="E11232" s="102" t="s">
        <v>114</v>
      </c>
      <c r="F11232" s="102" t="s">
        <v>114</v>
      </c>
    </row>
    <row r="11233" hidden="1">
      <c r="A11233" s="102" t="s">
        <v>3542</v>
      </c>
      <c r="B11233" s="102" t="s">
        <v>974</v>
      </c>
      <c r="C11233" s="102" t="s">
        <v>975</v>
      </c>
      <c r="D11233" s="102" t="s">
        <v>3484</v>
      </c>
      <c r="E11233" s="102" t="s">
        <v>114</v>
      </c>
      <c r="F11233" s="102" t="s">
        <v>114</v>
      </c>
    </row>
    <row r="11234" hidden="1">
      <c r="A11234" s="102" t="s">
        <v>3542</v>
      </c>
      <c r="B11234" s="102" t="s">
        <v>970</v>
      </c>
      <c r="C11234" s="102" t="s">
        <v>971</v>
      </c>
      <c r="D11234" s="102" t="s">
        <v>3484</v>
      </c>
      <c r="E11234" s="102" t="s">
        <v>114</v>
      </c>
      <c r="F11234" s="102" t="s">
        <v>114</v>
      </c>
    </row>
    <row r="11235" hidden="1">
      <c r="A11235" s="102" t="s">
        <v>3542</v>
      </c>
      <c r="B11235" s="102" t="s">
        <v>961</v>
      </c>
      <c r="C11235" s="102" t="s">
        <v>962</v>
      </c>
      <c r="D11235" s="102" t="s">
        <v>3484</v>
      </c>
      <c r="E11235" s="102" t="s">
        <v>114</v>
      </c>
      <c r="F11235" s="102" t="s">
        <v>114</v>
      </c>
    </row>
    <row r="11236" hidden="1">
      <c r="A11236" s="102" t="s">
        <v>3542</v>
      </c>
      <c r="B11236" s="102" t="s">
        <v>123</v>
      </c>
      <c r="C11236" s="102" t="s">
        <v>124</v>
      </c>
      <c r="D11236" s="102" t="s">
        <v>3484</v>
      </c>
      <c r="E11236" s="102" t="s">
        <v>114</v>
      </c>
      <c r="F11236" s="102" t="s">
        <v>114</v>
      </c>
    </row>
    <row r="11237" hidden="1">
      <c r="A11237" s="102" t="s">
        <v>3559</v>
      </c>
      <c r="B11237" s="102" t="s">
        <v>1093</v>
      </c>
      <c r="C11237" s="102" t="s">
        <v>1094</v>
      </c>
      <c r="D11237" s="102" t="s">
        <v>3506</v>
      </c>
      <c r="E11237" s="102" t="s">
        <v>439</v>
      </c>
      <c r="F11237" s="102" t="s">
        <v>439</v>
      </c>
    </row>
    <row r="11238" hidden="1">
      <c r="A11238" s="102" t="s">
        <v>3559</v>
      </c>
      <c r="B11238" s="102" t="s">
        <v>1028</v>
      </c>
      <c r="C11238" s="102" t="s">
        <v>1029</v>
      </c>
      <c r="D11238" s="102" t="s">
        <v>3506</v>
      </c>
      <c r="E11238" s="102" t="s">
        <v>439</v>
      </c>
      <c r="F11238" s="102" t="s">
        <v>439</v>
      </c>
    </row>
    <row r="11239" hidden="1">
      <c r="A11239" s="102" t="s">
        <v>3559</v>
      </c>
      <c r="B11239" s="102" t="s">
        <v>854</v>
      </c>
      <c r="C11239" s="102" t="s">
        <v>855</v>
      </c>
      <c r="D11239" s="102" t="s">
        <v>3506</v>
      </c>
      <c r="E11239" s="102" t="s">
        <v>439</v>
      </c>
      <c r="F11239" s="102" t="s">
        <v>439</v>
      </c>
    </row>
    <row r="11240" hidden="1">
      <c r="A11240" s="102" t="s">
        <v>3559</v>
      </c>
      <c r="B11240" s="102" t="s">
        <v>781</v>
      </c>
      <c r="C11240" s="102" t="s">
        <v>782</v>
      </c>
      <c r="D11240" s="102" t="s">
        <v>3506</v>
      </c>
      <c r="E11240" s="102" t="s">
        <v>439</v>
      </c>
      <c r="F11240" s="102" t="s">
        <v>439</v>
      </c>
    </row>
    <row r="11241" hidden="1">
      <c r="A11241" s="102" t="s">
        <v>3559</v>
      </c>
      <c r="B11241" s="102" t="s">
        <v>681</v>
      </c>
      <c r="C11241" s="102" t="s">
        <v>682</v>
      </c>
      <c r="D11241" s="102" t="s">
        <v>3506</v>
      </c>
      <c r="E11241" s="102" t="s">
        <v>306</v>
      </c>
      <c r="F11241" s="102" t="s">
        <v>439</v>
      </c>
    </row>
    <row r="11242" hidden="1">
      <c r="A11242" s="102" t="s">
        <v>3559</v>
      </c>
      <c r="B11242" s="102" t="s">
        <v>674</v>
      </c>
      <c r="C11242" s="102" t="s">
        <v>675</v>
      </c>
      <c r="D11242" s="102" t="s">
        <v>3506</v>
      </c>
      <c r="E11242" s="102" t="s">
        <v>439</v>
      </c>
      <c r="F11242" s="102" t="s">
        <v>439</v>
      </c>
    </row>
    <row r="11243" hidden="1">
      <c r="A11243" s="102" t="s">
        <v>3559</v>
      </c>
      <c r="B11243" s="102" t="s">
        <v>444</v>
      </c>
      <c r="C11243" s="102" t="s">
        <v>445</v>
      </c>
      <c r="D11243" s="102" t="s">
        <v>3506</v>
      </c>
      <c r="E11243" s="102" t="s">
        <v>439</v>
      </c>
      <c r="F11243" s="102" t="s">
        <v>439</v>
      </c>
    </row>
    <row r="11244" hidden="1">
      <c r="A11244" s="102" t="s">
        <v>3483</v>
      </c>
      <c r="B11244" s="102" t="s">
        <v>1125</v>
      </c>
      <c r="C11244" s="102" t="s">
        <v>1126</v>
      </c>
      <c r="D11244" s="102" t="s">
        <v>3484</v>
      </c>
      <c r="E11244" s="102" t="s">
        <v>225</v>
      </c>
      <c r="F11244" s="102" t="s">
        <v>225</v>
      </c>
    </row>
    <row r="11245" hidden="1">
      <c r="A11245" s="102" t="s">
        <v>3483</v>
      </c>
      <c r="B11245" s="102" t="s">
        <v>1114</v>
      </c>
      <c r="C11245" s="102" t="s">
        <v>1115</v>
      </c>
      <c r="D11245" s="102" t="s">
        <v>3484</v>
      </c>
      <c r="E11245" s="102" t="s">
        <v>225</v>
      </c>
      <c r="F11245" s="102" t="s">
        <v>225</v>
      </c>
    </row>
    <row r="11246" hidden="1">
      <c r="A11246" s="102" t="s">
        <v>3483</v>
      </c>
      <c r="B11246" s="102" t="s">
        <v>1000</v>
      </c>
      <c r="C11246" s="102" t="s">
        <v>1001</v>
      </c>
      <c r="D11246" s="102" t="s">
        <v>3484</v>
      </c>
      <c r="E11246" s="102" t="s">
        <v>225</v>
      </c>
      <c r="F11246" s="102" t="s">
        <v>225</v>
      </c>
    </row>
    <row r="11247" hidden="1">
      <c r="A11247" s="102" t="s">
        <v>3483</v>
      </c>
      <c r="B11247" s="102" t="s">
        <v>929</v>
      </c>
      <c r="C11247" s="102" t="s">
        <v>930</v>
      </c>
      <c r="D11247" s="102" t="s">
        <v>3484</v>
      </c>
      <c r="E11247" s="102" t="s">
        <v>225</v>
      </c>
      <c r="F11247" s="102" t="s">
        <v>225</v>
      </c>
    </row>
    <row r="11248" hidden="1">
      <c r="A11248" s="102" t="s">
        <v>3483</v>
      </c>
      <c r="B11248" s="102" t="s">
        <v>906</v>
      </c>
      <c r="C11248" s="102" t="s">
        <v>907</v>
      </c>
      <c r="D11248" s="102" t="s">
        <v>3484</v>
      </c>
      <c r="E11248" s="102" t="s">
        <v>225</v>
      </c>
      <c r="F11248" s="102" t="s">
        <v>225</v>
      </c>
    </row>
    <row r="11249" hidden="1">
      <c r="A11249" s="102" t="s">
        <v>3483</v>
      </c>
      <c r="B11249" s="102" t="s">
        <v>870</v>
      </c>
      <c r="C11249" s="102" t="s">
        <v>871</v>
      </c>
      <c r="D11249" s="102" t="s">
        <v>3484</v>
      </c>
      <c r="E11249" s="102" t="s">
        <v>225</v>
      </c>
      <c r="F11249" s="102" t="s">
        <v>225</v>
      </c>
    </row>
    <row r="11250" hidden="1">
      <c r="A11250" s="102" t="s">
        <v>3483</v>
      </c>
      <c r="B11250" s="102" t="s">
        <v>866</v>
      </c>
      <c r="C11250" s="102" t="s">
        <v>867</v>
      </c>
      <c r="D11250" s="102" t="s">
        <v>3484</v>
      </c>
      <c r="E11250" s="102" t="s">
        <v>225</v>
      </c>
      <c r="F11250" s="102" t="s">
        <v>225</v>
      </c>
    </row>
    <row r="11251" hidden="1">
      <c r="A11251" s="102" t="s">
        <v>3483</v>
      </c>
      <c r="B11251" s="102" t="s">
        <v>808</v>
      </c>
      <c r="C11251" s="102" t="s">
        <v>809</v>
      </c>
      <c r="D11251" s="102" t="s">
        <v>3484</v>
      </c>
      <c r="E11251" s="102" t="s">
        <v>225</v>
      </c>
      <c r="F11251" s="102" t="s">
        <v>225</v>
      </c>
    </row>
    <row r="11252" hidden="1">
      <c r="A11252" s="102" t="s">
        <v>3483</v>
      </c>
      <c r="B11252" s="102" t="s">
        <v>626</v>
      </c>
      <c r="C11252" s="102" t="s">
        <v>627</v>
      </c>
      <c r="D11252" s="102" t="s">
        <v>3484</v>
      </c>
      <c r="E11252" s="102" t="s">
        <v>327</v>
      </c>
      <c r="F11252" s="102" t="s">
        <v>225</v>
      </c>
    </row>
    <row r="11253" hidden="1">
      <c r="A11253" s="102" t="s">
        <v>3483</v>
      </c>
      <c r="B11253" s="102" t="s">
        <v>376</v>
      </c>
      <c r="C11253" s="102" t="s">
        <v>377</v>
      </c>
      <c r="D11253" s="102" t="s">
        <v>3484</v>
      </c>
      <c r="E11253" s="102" t="s">
        <v>225</v>
      </c>
      <c r="F11253" s="102" t="s">
        <v>225</v>
      </c>
    </row>
    <row r="11254" hidden="1">
      <c r="A11254" s="102" t="s">
        <v>3483</v>
      </c>
      <c r="B11254" s="102" t="s">
        <v>373</v>
      </c>
      <c r="C11254" s="102" t="s">
        <v>374</v>
      </c>
      <c r="D11254" s="102" t="s">
        <v>3484</v>
      </c>
      <c r="E11254" s="102" t="s">
        <v>225</v>
      </c>
      <c r="F11254" s="102" t="s">
        <v>225</v>
      </c>
    </row>
    <row r="11255" hidden="1">
      <c r="A11255" s="102" t="s">
        <v>3483</v>
      </c>
      <c r="B11255" s="102" t="s">
        <v>333</v>
      </c>
      <c r="C11255" s="102" t="s">
        <v>268</v>
      </c>
      <c r="D11255" s="102" t="s">
        <v>3484</v>
      </c>
      <c r="E11255" s="102" t="s">
        <v>225</v>
      </c>
      <c r="F11255" s="102" t="s">
        <v>225</v>
      </c>
    </row>
    <row r="11256" hidden="1">
      <c r="A11256" s="102" t="s">
        <v>3483</v>
      </c>
      <c r="B11256" s="102" t="s">
        <v>246</v>
      </c>
      <c r="C11256" s="102" t="s">
        <v>130</v>
      </c>
      <c r="D11256" s="102" t="s">
        <v>3484</v>
      </c>
      <c r="E11256" s="102" t="s">
        <v>225</v>
      </c>
      <c r="F11256" s="102" t="s">
        <v>225</v>
      </c>
    </row>
    <row r="11257" hidden="1">
      <c r="A11257" s="102" t="s">
        <v>3483</v>
      </c>
      <c r="B11257" s="102" t="s">
        <v>240</v>
      </c>
      <c r="C11257" s="102" t="s">
        <v>241</v>
      </c>
      <c r="D11257" s="102" t="s">
        <v>3484</v>
      </c>
      <c r="E11257" s="102" t="s">
        <v>225</v>
      </c>
      <c r="F11257" s="102" t="s">
        <v>225</v>
      </c>
    </row>
    <row r="11258" hidden="1">
      <c r="A11258" s="102" t="s">
        <v>3483</v>
      </c>
      <c r="B11258" s="102" t="s">
        <v>227</v>
      </c>
      <c r="C11258" s="102" t="s">
        <v>228</v>
      </c>
      <c r="D11258" s="102" t="s">
        <v>3484</v>
      </c>
      <c r="E11258" s="102" t="s">
        <v>225</v>
      </c>
      <c r="F11258" s="102" t="s">
        <v>225</v>
      </c>
    </row>
    <row r="11259" hidden="1">
      <c r="A11259" s="102" t="s">
        <v>3495</v>
      </c>
      <c r="B11259" s="102" t="s">
        <v>1129</v>
      </c>
      <c r="C11259" s="102" t="s">
        <v>1130</v>
      </c>
      <c r="D11259" s="102" t="s">
        <v>3484</v>
      </c>
      <c r="E11259" s="102" t="s">
        <v>232</v>
      </c>
      <c r="F11259" s="102" t="s">
        <v>232</v>
      </c>
    </row>
    <row r="11260" hidden="1">
      <c r="A11260" s="102" t="s">
        <v>3495</v>
      </c>
      <c r="B11260" s="102" t="s">
        <v>1111</v>
      </c>
      <c r="C11260" s="102" t="s">
        <v>1112</v>
      </c>
      <c r="D11260" s="102" t="s">
        <v>3484</v>
      </c>
      <c r="E11260" s="102" t="s">
        <v>232</v>
      </c>
      <c r="F11260" s="102" t="s">
        <v>232</v>
      </c>
    </row>
    <row r="11261" hidden="1">
      <c r="A11261" s="102" t="s">
        <v>3495</v>
      </c>
      <c r="B11261" s="102" t="s">
        <v>1070</v>
      </c>
      <c r="C11261" s="102" t="s">
        <v>1071</v>
      </c>
      <c r="D11261" s="102" t="s">
        <v>3484</v>
      </c>
      <c r="E11261" s="102" t="s">
        <v>232</v>
      </c>
      <c r="F11261" s="102" t="s">
        <v>232</v>
      </c>
    </row>
    <row r="11262" hidden="1">
      <c r="A11262" s="102" t="s">
        <v>3495</v>
      </c>
      <c r="B11262" s="102" t="s">
        <v>1056</v>
      </c>
      <c r="C11262" s="102" t="s">
        <v>1057</v>
      </c>
      <c r="D11262" s="102" t="s">
        <v>3484</v>
      </c>
      <c r="E11262" s="102" t="s">
        <v>232</v>
      </c>
      <c r="F11262" s="102" t="s">
        <v>232</v>
      </c>
    </row>
    <row r="11263" hidden="1">
      <c r="A11263" s="102" t="s">
        <v>3495</v>
      </c>
      <c r="B11263" s="102" t="s">
        <v>1037</v>
      </c>
      <c r="C11263" s="102" t="s">
        <v>1038</v>
      </c>
      <c r="D11263" s="102" t="s">
        <v>3484</v>
      </c>
      <c r="E11263" s="102" t="s">
        <v>232</v>
      </c>
      <c r="F11263" s="102" t="s">
        <v>232</v>
      </c>
    </row>
    <row r="11264" hidden="1">
      <c r="A11264" s="102" t="s">
        <v>3495</v>
      </c>
      <c r="B11264" s="102" t="s">
        <v>913</v>
      </c>
      <c r="C11264" s="102" t="s">
        <v>914</v>
      </c>
      <c r="D11264" s="102" t="s">
        <v>3484</v>
      </c>
      <c r="E11264" s="102" t="s">
        <v>232</v>
      </c>
      <c r="F11264" s="102" t="s">
        <v>232</v>
      </c>
    </row>
    <row r="11265" hidden="1">
      <c r="A11265" s="102" t="s">
        <v>3495</v>
      </c>
      <c r="B11265" s="102" t="s">
        <v>681</v>
      </c>
      <c r="C11265" s="102" t="s">
        <v>682</v>
      </c>
      <c r="D11265" s="102" t="s">
        <v>3484</v>
      </c>
      <c r="E11265" s="102" t="s">
        <v>306</v>
      </c>
      <c r="F11265" s="102" t="s">
        <v>232</v>
      </c>
    </row>
    <row r="11266" hidden="1">
      <c r="A11266" s="102" t="s">
        <v>3495</v>
      </c>
      <c r="B11266" s="102" t="s">
        <v>408</v>
      </c>
      <c r="C11266" s="102" t="s">
        <v>409</v>
      </c>
      <c r="D11266" s="102" t="s">
        <v>3484</v>
      </c>
      <c r="E11266" s="102" t="s">
        <v>306</v>
      </c>
      <c r="F11266" s="102" t="s">
        <v>232</v>
      </c>
    </row>
    <row r="11267" hidden="1">
      <c r="A11267" s="102" t="s">
        <v>3495</v>
      </c>
      <c r="B11267" s="102" t="s">
        <v>330</v>
      </c>
      <c r="C11267" s="102" t="s">
        <v>331</v>
      </c>
      <c r="D11267" s="102" t="s">
        <v>3484</v>
      </c>
      <c r="E11267" s="102" t="s">
        <v>306</v>
      </c>
      <c r="F11267" s="102" t="s">
        <v>232</v>
      </c>
    </row>
    <row r="11268" hidden="1">
      <c r="A11268" s="102" t="s">
        <v>3495</v>
      </c>
      <c r="B11268" s="102" t="s">
        <v>323</v>
      </c>
      <c r="C11268" s="102" t="s">
        <v>324</v>
      </c>
      <c r="D11268" s="102" t="s">
        <v>3484</v>
      </c>
      <c r="E11268" s="102" t="s">
        <v>232</v>
      </c>
      <c r="F11268" s="102" t="s">
        <v>232</v>
      </c>
    </row>
    <row r="11269" hidden="1">
      <c r="A11269" s="102" t="s">
        <v>3495</v>
      </c>
      <c r="B11269" s="102" t="s">
        <v>271</v>
      </c>
      <c r="C11269" s="102" t="s">
        <v>272</v>
      </c>
      <c r="D11269" s="102" t="s">
        <v>3484</v>
      </c>
      <c r="E11269" s="102" t="s">
        <v>232</v>
      </c>
      <c r="F11269" s="102" t="s">
        <v>232</v>
      </c>
    </row>
    <row r="11270" hidden="1">
      <c r="A11270" s="102" t="s">
        <v>3495</v>
      </c>
      <c r="B11270" s="102" t="s">
        <v>264</v>
      </c>
      <c r="C11270" s="102" t="s">
        <v>265</v>
      </c>
      <c r="D11270" s="102" t="s">
        <v>3484</v>
      </c>
      <c r="E11270" s="102" t="s">
        <v>232</v>
      </c>
      <c r="F11270" s="102" t="s">
        <v>232</v>
      </c>
    </row>
    <row r="11271" hidden="1">
      <c r="A11271" s="102" t="s">
        <v>3495</v>
      </c>
      <c r="B11271" s="102" t="s">
        <v>252</v>
      </c>
      <c r="C11271" s="102" t="s">
        <v>253</v>
      </c>
      <c r="D11271" s="102" t="s">
        <v>3484</v>
      </c>
      <c r="E11271" s="102" t="s">
        <v>232</v>
      </c>
      <c r="F11271" s="102" t="s">
        <v>232</v>
      </c>
    </row>
    <row r="11272" hidden="1">
      <c r="A11272" s="102" t="s">
        <v>3516</v>
      </c>
      <c r="B11272" s="102" t="s">
        <v>730</v>
      </c>
      <c r="C11272" s="102" t="s">
        <v>731</v>
      </c>
      <c r="D11272" s="102" t="s">
        <v>3486</v>
      </c>
      <c r="E11272" s="102" t="s">
        <v>306</v>
      </c>
      <c r="F11272" s="102" t="s">
        <v>306</v>
      </c>
    </row>
    <row r="11273" hidden="1">
      <c r="A11273" s="102" t="s">
        <v>3543</v>
      </c>
      <c r="B11273" s="102" t="s">
        <v>974</v>
      </c>
      <c r="C11273" s="102" t="s">
        <v>975</v>
      </c>
      <c r="D11273" s="102" t="s">
        <v>3486</v>
      </c>
      <c r="E11273" s="102" t="s">
        <v>114</v>
      </c>
      <c r="F11273" s="102" t="s">
        <v>114</v>
      </c>
    </row>
    <row r="11274" hidden="1">
      <c r="A11274" s="102" t="s">
        <v>3543</v>
      </c>
      <c r="B11274" s="102" t="s">
        <v>970</v>
      </c>
      <c r="C11274" s="102" t="s">
        <v>971</v>
      </c>
      <c r="D11274" s="102" t="s">
        <v>3486</v>
      </c>
      <c r="E11274" s="102" t="s">
        <v>114</v>
      </c>
      <c r="F11274" s="102" t="s">
        <v>114</v>
      </c>
    </row>
    <row r="11275" hidden="1">
      <c r="A11275" s="102" t="s">
        <v>3543</v>
      </c>
      <c r="B11275" s="102" t="s">
        <v>961</v>
      </c>
      <c r="C11275" s="102" t="s">
        <v>962</v>
      </c>
      <c r="D11275" s="102" t="s">
        <v>3486</v>
      </c>
      <c r="E11275" s="102" t="s">
        <v>114</v>
      </c>
      <c r="F11275" s="102" t="s">
        <v>114</v>
      </c>
    </row>
    <row r="11276" hidden="1">
      <c r="A11276" s="102" t="s">
        <v>3543</v>
      </c>
      <c r="B11276" s="102" t="s">
        <v>952</v>
      </c>
      <c r="C11276" s="102" t="s">
        <v>953</v>
      </c>
      <c r="D11276" s="102" t="s">
        <v>3486</v>
      </c>
      <c r="E11276" s="102" t="s">
        <v>114</v>
      </c>
      <c r="F11276" s="102" t="s">
        <v>114</v>
      </c>
    </row>
    <row r="11277" hidden="1">
      <c r="A11277" s="102" t="s">
        <v>3543</v>
      </c>
      <c r="B11277" s="102" t="s">
        <v>123</v>
      </c>
      <c r="C11277" s="102" t="s">
        <v>124</v>
      </c>
      <c r="D11277" s="102" t="s">
        <v>3486</v>
      </c>
      <c r="E11277" s="102" t="s">
        <v>114</v>
      </c>
      <c r="F11277" s="102" t="s">
        <v>114</v>
      </c>
    </row>
    <row r="11278" hidden="1">
      <c r="A11278" s="102" t="s">
        <v>3543</v>
      </c>
      <c r="B11278" s="102" t="s">
        <v>74</v>
      </c>
      <c r="C11278" s="102" t="s">
        <v>75</v>
      </c>
      <c r="D11278" s="102" t="s">
        <v>3486</v>
      </c>
      <c r="E11278" s="102" t="s">
        <v>27</v>
      </c>
      <c r="F11278" s="102" t="s">
        <v>114</v>
      </c>
    </row>
    <row r="11279" hidden="1">
      <c r="A11279" s="102" t="s">
        <v>3551</v>
      </c>
      <c r="B11279" s="102" t="s">
        <v>902</v>
      </c>
      <c r="C11279" s="102" t="s">
        <v>903</v>
      </c>
      <c r="D11279" s="102" t="s">
        <v>3486</v>
      </c>
      <c r="E11279" s="102" t="s">
        <v>50</v>
      </c>
      <c r="F11279" s="102" t="s">
        <v>50</v>
      </c>
    </row>
    <row r="11280" hidden="1">
      <c r="A11280" s="102" t="s">
        <v>3551</v>
      </c>
      <c r="B11280" s="102" t="s">
        <v>783</v>
      </c>
      <c r="C11280" s="102" t="s">
        <v>784</v>
      </c>
      <c r="D11280" s="102" t="s">
        <v>3486</v>
      </c>
      <c r="E11280" s="102" t="s">
        <v>50</v>
      </c>
      <c r="F11280" s="102" t="s">
        <v>50</v>
      </c>
    </row>
    <row r="11281" hidden="1">
      <c r="A11281" s="102" t="s">
        <v>3551</v>
      </c>
      <c r="B11281" s="102" t="s">
        <v>665</v>
      </c>
      <c r="C11281" s="102" t="s">
        <v>666</v>
      </c>
      <c r="D11281" s="102" t="s">
        <v>3486</v>
      </c>
      <c r="E11281" s="102" t="s">
        <v>50</v>
      </c>
      <c r="F11281" s="102" t="s">
        <v>50</v>
      </c>
    </row>
    <row r="11282" hidden="1">
      <c r="A11282" s="102" t="s">
        <v>3551</v>
      </c>
      <c r="B11282" s="102" t="s">
        <v>171</v>
      </c>
      <c r="C11282" s="102" t="s">
        <v>172</v>
      </c>
      <c r="D11282" s="102" t="s">
        <v>3486</v>
      </c>
      <c r="E11282" s="102" t="s">
        <v>50</v>
      </c>
      <c r="F11282" s="102" t="s">
        <v>50</v>
      </c>
    </row>
    <row r="11283" hidden="1">
      <c r="A11283" s="102" t="s">
        <v>3551</v>
      </c>
      <c r="B11283" s="102" t="s">
        <v>111</v>
      </c>
      <c r="C11283" s="102" t="s">
        <v>112</v>
      </c>
      <c r="D11283" s="102" t="s">
        <v>3486</v>
      </c>
      <c r="E11283" s="102" t="s">
        <v>114</v>
      </c>
      <c r="F11283" s="102" t="s">
        <v>50</v>
      </c>
    </row>
    <row r="11284" hidden="1">
      <c r="A11284" s="102" t="s">
        <v>3551</v>
      </c>
      <c r="B11284" s="102" t="s">
        <v>48</v>
      </c>
      <c r="C11284" s="102" t="s">
        <v>49</v>
      </c>
      <c r="D11284" s="102" t="s">
        <v>3486</v>
      </c>
      <c r="E11284" s="102" t="s">
        <v>50</v>
      </c>
      <c r="F11284" s="102" t="s">
        <v>50</v>
      </c>
    </row>
    <row r="11285" hidden="1">
      <c r="A11285" s="102" t="s">
        <v>3496</v>
      </c>
      <c r="B11285" s="102" t="s">
        <v>1129</v>
      </c>
      <c r="C11285" s="102" t="s">
        <v>1130</v>
      </c>
      <c r="D11285" s="102" t="s">
        <v>3486</v>
      </c>
      <c r="E11285" s="102" t="s">
        <v>232</v>
      </c>
      <c r="F11285" s="102" t="s">
        <v>232</v>
      </c>
    </row>
    <row r="11286" hidden="1">
      <c r="A11286" s="102" t="s">
        <v>3496</v>
      </c>
      <c r="B11286" s="102" t="s">
        <v>1111</v>
      </c>
      <c r="C11286" s="102" t="s">
        <v>1112</v>
      </c>
      <c r="D11286" s="102" t="s">
        <v>3486</v>
      </c>
      <c r="E11286" s="102" t="s">
        <v>232</v>
      </c>
      <c r="F11286" s="102" t="s">
        <v>232</v>
      </c>
    </row>
    <row r="11287" hidden="1">
      <c r="A11287" s="102" t="s">
        <v>3496</v>
      </c>
      <c r="B11287" s="102" t="s">
        <v>1070</v>
      </c>
      <c r="C11287" s="102" t="s">
        <v>1071</v>
      </c>
      <c r="D11287" s="102" t="s">
        <v>3486</v>
      </c>
      <c r="E11287" s="102" t="s">
        <v>232</v>
      </c>
      <c r="F11287" s="102" t="s">
        <v>232</v>
      </c>
    </row>
    <row r="11288" hidden="1">
      <c r="A11288" s="102" t="s">
        <v>3496</v>
      </c>
      <c r="B11288" s="102" t="s">
        <v>1056</v>
      </c>
      <c r="C11288" s="102" t="s">
        <v>1057</v>
      </c>
      <c r="D11288" s="102" t="s">
        <v>3486</v>
      </c>
      <c r="E11288" s="102" t="s">
        <v>232</v>
      </c>
      <c r="F11288" s="102" t="s">
        <v>232</v>
      </c>
    </row>
    <row r="11289" hidden="1">
      <c r="A11289" s="102" t="s">
        <v>3496</v>
      </c>
      <c r="B11289" s="102" t="s">
        <v>1037</v>
      </c>
      <c r="C11289" s="102" t="s">
        <v>1038</v>
      </c>
      <c r="D11289" s="102" t="s">
        <v>3486</v>
      </c>
      <c r="E11289" s="102" t="s">
        <v>232</v>
      </c>
      <c r="F11289" s="102" t="s">
        <v>232</v>
      </c>
    </row>
    <row r="11290" hidden="1">
      <c r="A11290" s="102" t="s">
        <v>3496</v>
      </c>
      <c r="B11290" s="102" t="s">
        <v>913</v>
      </c>
      <c r="C11290" s="102" t="s">
        <v>914</v>
      </c>
      <c r="D11290" s="102" t="s">
        <v>3486</v>
      </c>
      <c r="E11290" s="102" t="s">
        <v>232</v>
      </c>
      <c r="F11290" s="102" t="s">
        <v>232</v>
      </c>
    </row>
    <row r="11291" hidden="1">
      <c r="A11291" s="102" t="s">
        <v>3496</v>
      </c>
      <c r="B11291" s="102" t="s">
        <v>408</v>
      </c>
      <c r="C11291" s="102" t="s">
        <v>409</v>
      </c>
      <c r="D11291" s="102" t="s">
        <v>3486</v>
      </c>
      <c r="E11291" s="102" t="s">
        <v>232</v>
      </c>
      <c r="F11291" s="102" t="s">
        <v>232</v>
      </c>
    </row>
    <row r="11292" hidden="1">
      <c r="A11292" s="102" t="s">
        <v>3496</v>
      </c>
      <c r="B11292" s="102" t="s">
        <v>323</v>
      </c>
      <c r="C11292" s="102" t="s">
        <v>324</v>
      </c>
      <c r="D11292" s="102" t="s">
        <v>3486</v>
      </c>
      <c r="E11292" s="102" t="s">
        <v>232</v>
      </c>
      <c r="F11292" s="102" t="s">
        <v>232</v>
      </c>
    </row>
    <row r="11293" hidden="1">
      <c r="A11293" s="102" t="s">
        <v>3496</v>
      </c>
      <c r="B11293" s="102" t="s">
        <v>252</v>
      </c>
      <c r="C11293" s="102" t="s">
        <v>253</v>
      </c>
      <c r="D11293" s="102" t="s">
        <v>3486</v>
      </c>
      <c r="E11293" s="102" t="s">
        <v>232</v>
      </c>
      <c r="F11293" s="102" t="s">
        <v>232</v>
      </c>
    </row>
    <row r="11294" hidden="1">
      <c r="A11294" s="102" t="s">
        <v>3496</v>
      </c>
      <c r="B11294" s="102" t="s">
        <v>230</v>
      </c>
      <c r="C11294" s="102" t="s">
        <v>231</v>
      </c>
      <c r="D11294" s="102" t="s">
        <v>3486</v>
      </c>
      <c r="E11294" s="102" t="s">
        <v>232</v>
      </c>
      <c r="F11294" s="102" t="s">
        <v>232</v>
      </c>
    </row>
    <row r="11295" hidden="1">
      <c r="A11295" s="102" t="s">
        <v>3481</v>
      </c>
      <c r="B11295" s="102" t="s">
        <v>1125</v>
      </c>
      <c r="C11295" s="102" t="s">
        <v>1126</v>
      </c>
      <c r="D11295" s="102" t="s">
        <v>3482</v>
      </c>
      <c r="E11295" s="102" t="s">
        <v>225</v>
      </c>
      <c r="F11295" s="102" t="s">
        <v>225</v>
      </c>
    </row>
    <row r="11296" hidden="1">
      <c r="A11296" s="102" t="s">
        <v>3481</v>
      </c>
      <c r="B11296" s="102" t="s">
        <v>1114</v>
      </c>
      <c r="C11296" s="102" t="s">
        <v>1115</v>
      </c>
      <c r="D11296" s="102" t="s">
        <v>3482</v>
      </c>
      <c r="E11296" s="102" t="s">
        <v>225</v>
      </c>
      <c r="F11296" s="102" t="s">
        <v>225</v>
      </c>
    </row>
    <row r="11297" hidden="1">
      <c r="A11297" s="102" t="s">
        <v>3481</v>
      </c>
      <c r="B11297" s="102" t="s">
        <v>1000</v>
      </c>
      <c r="C11297" s="102" t="s">
        <v>1001</v>
      </c>
      <c r="D11297" s="102" t="s">
        <v>3482</v>
      </c>
      <c r="E11297" s="102" t="s">
        <v>225</v>
      </c>
      <c r="F11297" s="102" t="s">
        <v>225</v>
      </c>
    </row>
    <row r="11298" hidden="1">
      <c r="A11298" s="102" t="s">
        <v>3481</v>
      </c>
      <c r="B11298" s="102" t="s">
        <v>929</v>
      </c>
      <c r="C11298" s="102" t="s">
        <v>930</v>
      </c>
      <c r="D11298" s="102" t="s">
        <v>3482</v>
      </c>
      <c r="E11298" s="102" t="s">
        <v>225</v>
      </c>
      <c r="F11298" s="102" t="s">
        <v>225</v>
      </c>
    </row>
    <row r="11299" hidden="1">
      <c r="A11299" s="102" t="s">
        <v>3481</v>
      </c>
      <c r="B11299" s="102" t="s">
        <v>906</v>
      </c>
      <c r="C11299" s="102" t="s">
        <v>907</v>
      </c>
      <c r="D11299" s="102" t="s">
        <v>3482</v>
      </c>
      <c r="E11299" s="102" t="s">
        <v>225</v>
      </c>
      <c r="F11299" s="102" t="s">
        <v>225</v>
      </c>
    </row>
    <row r="11300" hidden="1">
      <c r="A11300" s="102" t="s">
        <v>3481</v>
      </c>
      <c r="B11300" s="102" t="s">
        <v>866</v>
      </c>
      <c r="C11300" s="102" t="s">
        <v>867</v>
      </c>
      <c r="D11300" s="102" t="s">
        <v>3482</v>
      </c>
      <c r="E11300" s="102" t="s">
        <v>225</v>
      </c>
      <c r="F11300" s="102" t="s">
        <v>225</v>
      </c>
    </row>
    <row r="11301" hidden="1">
      <c r="A11301" s="102" t="s">
        <v>3481</v>
      </c>
      <c r="B11301" s="102" t="s">
        <v>808</v>
      </c>
      <c r="C11301" s="102" t="s">
        <v>809</v>
      </c>
      <c r="D11301" s="102" t="s">
        <v>3482</v>
      </c>
      <c r="E11301" s="102" t="s">
        <v>225</v>
      </c>
      <c r="F11301" s="102" t="s">
        <v>225</v>
      </c>
    </row>
    <row r="11302" hidden="1">
      <c r="A11302" s="102" t="s">
        <v>3481</v>
      </c>
      <c r="B11302" s="102" t="s">
        <v>376</v>
      </c>
      <c r="C11302" s="102" t="s">
        <v>377</v>
      </c>
      <c r="D11302" s="102" t="s">
        <v>3482</v>
      </c>
      <c r="E11302" s="102" t="s">
        <v>225</v>
      </c>
      <c r="F11302" s="102" t="s">
        <v>225</v>
      </c>
    </row>
    <row r="11303" hidden="1">
      <c r="A11303" s="102" t="s">
        <v>3481</v>
      </c>
      <c r="B11303" s="102" t="s">
        <v>373</v>
      </c>
      <c r="C11303" s="102" t="s">
        <v>374</v>
      </c>
      <c r="D11303" s="102" t="s">
        <v>3482</v>
      </c>
      <c r="E11303" s="102" t="s">
        <v>225</v>
      </c>
      <c r="F11303" s="102" t="s">
        <v>225</v>
      </c>
    </row>
    <row r="11304" hidden="1">
      <c r="A11304" s="102" t="s">
        <v>3481</v>
      </c>
      <c r="B11304" s="102" t="s">
        <v>369</v>
      </c>
      <c r="C11304" s="102" t="s">
        <v>39</v>
      </c>
      <c r="D11304" s="102" t="s">
        <v>3482</v>
      </c>
      <c r="E11304" s="102" t="s">
        <v>225</v>
      </c>
      <c r="F11304" s="102" t="s">
        <v>225</v>
      </c>
    </row>
    <row r="11305" hidden="1">
      <c r="A11305" s="102" t="s">
        <v>3481</v>
      </c>
      <c r="B11305" s="102" t="s">
        <v>361</v>
      </c>
      <c r="C11305" s="102" t="s">
        <v>362</v>
      </c>
      <c r="D11305" s="102" t="s">
        <v>3482</v>
      </c>
      <c r="E11305" s="102" t="s">
        <v>225</v>
      </c>
      <c r="F11305" s="102" t="s">
        <v>225</v>
      </c>
    </row>
    <row r="11306" hidden="1">
      <c r="A11306" s="102" t="s">
        <v>3481</v>
      </c>
      <c r="B11306" s="102" t="s">
        <v>357</v>
      </c>
      <c r="C11306" s="102" t="s">
        <v>358</v>
      </c>
      <c r="D11306" s="102" t="s">
        <v>3482</v>
      </c>
      <c r="E11306" s="102" t="s">
        <v>225</v>
      </c>
      <c r="F11306" s="102" t="s">
        <v>225</v>
      </c>
    </row>
    <row r="11307" hidden="1">
      <c r="A11307" s="102" t="s">
        <v>3481</v>
      </c>
      <c r="B11307" s="102" t="s">
        <v>338</v>
      </c>
      <c r="C11307" s="102" t="s">
        <v>339</v>
      </c>
      <c r="D11307" s="102" t="s">
        <v>3482</v>
      </c>
      <c r="E11307" s="102" t="s">
        <v>225</v>
      </c>
      <c r="F11307" s="102" t="s">
        <v>225</v>
      </c>
    </row>
    <row r="11308" hidden="1">
      <c r="A11308" s="102" t="s">
        <v>3481</v>
      </c>
      <c r="B11308" s="102" t="s">
        <v>333</v>
      </c>
      <c r="C11308" s="102" t="s">
        <v>268</v>
      </c>
      <c r="D11308" s="102" t="s">
        <v>3482</v>
      </c>
      <c r="E11308" s="102" t="s">
        <v>225</v>
      </c>
      <c r="F11308" s="102" t="s">
        <v>225</v>
      </c>
    </row>
    <row r="11309" hidden="1">
      <c r="A11309" s="102" t="s">
        <v>3481</v>
      </c>
      <c r="B11309" s="102" t="s">
        <v>246</v>
      </c>
      <c r="C11309" s="102" t="s">
        <v>130</v>
      </c>
      <c r="D11309" s="102" t="s">
        <v>3482</v>
      </c>
      <c r="E11309" s="102" t="s">
        <v>225</v>
      </c>
      <c r="F11309" s="102" t="s">
        <v>225</v>
      </c>
    </row>
    <row r="11310" hidden="1">
      <c r="A11310" s="102" t="s">
        <v>3481</v>
      </c>
      <c r="B11310" s="102" t="s">
        <v>243</v>
      </c>
      <c r="C11310" s="102" t="s">
        <v>244</v>
      </c>
      <c r="D11310" s="102" t="s">
        <v>3482</v>
      </c>
      <c r="E11310" s="102" t="s">
        <v>225</v>
      </c>
      <c r="F11310" s="102" t="s">
        <v>225</v>
      </c>
    </row>
    <row r="11311" hidden="1">
      <c r="A11311" s="102" t="s">
        <v>3481</v>
      </c>
      <c r="B11311" s="102" t="s">
        <v>240</v>
      </c>
      <c r="C11311" s="102" t="s">
        <v>241</v>
      </c>
      <c r="D11311" s="102" t="s">
        <v>3482</v>
      </c>
      <c r="E11311" s="102" t="s">
        <v>225</v>
      </c>
      <c r="F11311" s="102" t="s">
        <v>225</v>
      </c>
    </row>
    <row r="11312" hidden="1">
      <c r="A11312" s="102" t="s">
        <v>3481</v>
      </c>
      <c r="B11312" s="102" t="s">
        <v>227</v>
      </c>
      <c r="C11312" s="102" t="s">
        <v>228</v>
      </c>
      <c r="D11312" s="102" t="s">
        <v>3482</v>
      </c>
      <c r="E11312" s="102" t="s">
        <v>225</v>
      </c>
      <c r="F11312" s="102" t="s">
        <v>225</v>
      </c>
    </row>
    <row r="11313" hidden="1">
      <c r="A11313" s="102" t="s">
        <v>3612</v>
      </c>
      <c r="B11313" s="102" t="s">
        <v>946</v>
      </c>
      <c r="C11313" s="102" t="s">
        <v>947</v>
      </c>
      <c r="D11313" s="102" t="s">
        <v>3586</v>
      </c>
      <c r="E11313" s="102" t="s">
        <v>27</v>
      </c>
      <c r="F11313" s="102" t="s">
        <v>27</v>
      </c>
    </row>
    <row r="11314" hidden="1">
      <c r="A11314" s="102" t="s">
        <v>3612</v>
      </c>
      <c r="B11314" s="102" t="s">
        <v>943</v>
      </c>
      <c r="C11314" s="102" t="s">
        <v>944</v>
      </c>
      <c r="D11314" s="102" t="s">
        <v>3586</v>
      </c>
      <c r="E11314" s="102" t="s">
        <v>27</v>
      </c>
      <c r="F11314" s="102" t="s">
        <v>27</v>
      </c>
    </row>
    <row r="11315" hidden="1">
      <c r="A11315" s="102" t="s">
        <v>3612</v>
      </c>
      <c r="B11315" s="102" t="s">
        <v>818</v>
      </c>
      <c r="C11315" s="102" t="s">
        <v>819</v>
      </c>
      <c r="D11315" s="102" t="s">
        <v>3586</v>
      </c>
      <c r="E11315" s="102" t="s">
        <v>27</v>
      </c>
      <c r="F11315" s="102" t="s">
        <v>27</v>
      </c>
    </row>
    <row r="11316" hidden="1">
      <c r="A11316" s="102" t="s">
        <v>3612</v>
      </c>
      <c r="B11316" s="102" t="s">
        <v>79</v>
      </c>
      <c r="C11316" s="102" t="s">
        <v>80</v>
      </c>
      <c r="D11316" s="102" t="s">
        <v>3586</v>
      </c>
      <c r="E11316" s="102" t="s">
        <v>27</v>
      </c>
      <c r="F11316" s="102" t="s">
        <v>27</v>
      </c>
    </row>
    <row r="11317" hidden="1">
      <c r="A11317" s="102" t="s">
        <v>3612</v>
      </c>
      <c r="B11317" s="102" t="s">
        <v>53</v>
      </c>
      <c r="C11317" s="102" t="s">
        <v>54</v>
      </c>
      <c r="D11317" s="102" t="s">
        <v>3586</v>
      </c>
      <c r="E11317" s="102" t="s">
        <v>27</v>
      </c>
      <c r="F11317" s="102" t="s">
        <v>27</v>
      </c>
    </row>
    <row r="11318" hidden="1">
      <c r="A11318" s="102" t="s">
        <v>3612</v>
      </c>
      <c r="B11318" s="102" t="s">
        <v>43</v>
      </c>
      <c r="C11318" s="102" t="s">
        <v>44</v>
      </c>
      <c r="D11318" s="102" t="s">
        <v>3586</v>
      </c>
      <c r="E11318" s="102" t="s">
        <v>27</v>
      </c>
      <c r="F11318" s="102" t="s">
        <v>27</v>
      </c>
    </row>
    <row r="11319" hidden="1">
      <c r="A11319" s="102" t="s">
        <v>3612</v>
      </c>
      <c r="B11319" s="102" t="s">
        <v>23</v>
      </c>
      <c r="C11319" s="102" t="s">
        <v>25</v>
      </c>
      <c r="D11319" s="102" t="s">
        <v>3586</v>
      </c>
      <c r="E11319" s="102" t="s">
        <v>27</v>
      </c>
      <c r="F11319" s="102" t="s">
        <v>27</v>
      </c>
    </row>
    <row r="11320" hidden="1">
      <c r="A11320" s="102" t="s">
        <v>3596</v>
      </c>
      <c r="B11320" s="102" t="s">
        <v>1180</v>
      </c>
      <c r="C11320" s="102" t="s">
        <v>645</v>
      </c>
      <c r="D11320" s="102" t="s">
        <v>3586</v>
      </c>
      <c r="E11320" s="102" t="s">
        <v>141</v>
      </c>
      <c r="F11320" s="102" t="s">
        <v>141</v>
      </c>
    </row>
    <row r="11321" hidden="1">
      <c r="A11321" s="102" t="s">
        <v>3596</v>
      </c>
      <c r="B11321" s="102" t="s">
        <v>1068</v>
      </c>
      <c r="C11321" s="102" t="s">
        <v>1069</v>
      </c>
      <c r="D11321" s="102" t="s">
        <v>3586</v>
      </c>
      <c r="E11321" s="102" t="s">
        <v>141</v>
      </c>
      <c r="F11321" s="102" t="s">
        <v>141</v>
      </c>
    </row>
    <row r="11322" hidden="1">
      <c r="A11322" s="102" t="s">
        <v>3596</v>
      </c>
      <c r="B11322" s="102" t="s">
        <v>768</v>
      </c>
      <c r="C11322" s="102" t="s">
        <v>769</v>
      </c>
      <c r="D11322" s="102" t="s">
        <v>3586</v>
      </c>
      <c r="E11322" s="102" t="s">
        <v>141</v>
      </c>
      <c r="F11322" s="102" t="s">
        <v>141</v>
      </c>
    </row>
    <row r="11323" hidden="1">
      <c r="A11323" s="102" t="s">
        <v>3596</v>
      </c>
      <c r="B11323" s="102" t="s">
        <v>719</v>
      </c>
      <c r="C11323" s="102" t="s">
        <v>720</v>
      </c>
      <c r="D11323" s="102" t="s">
        <v>3586</v>
      </c>
      <c r="E11323" s="102" t="s">
        <v>141</v>
      </c>
      <c r="F11323" s="102" t="s">
        <v>141</v>
      </c>
    </row>
    <row r="11324" hidden="1">
      <c r="A11324" s="102" t="s">
        <v>3596</v>
      </c>
      <c r="B11324" s="102" t="s">
        <v>160</v>
      </c>
      <c r="C11324" s="102" t="s">
        <v>161</v>
      </c>
      <c r="D11324" s="102" t="s">
        <v>3586</v>
      </c>
      <c r="E11324" s="102" t="s">
        <v>141</v>
      </c>
      <c r="F11324" s="102" t="s">
        <v>141</v>
      </c>
    </row>
    <row r="11325" hidden="1">
      <c r="A11325" s="102" t="s">
        <v>3596</v>
      </c>
      <c r="B11325" s="102" t="s">
        <v>147</v>
      </c>
      <c r="C11325" s="102" t="s">
        <v>148</v>
      </c>
      <c r="D11325" s="102" t="s">
        <v>3586</v>
      </c>
      <c r="E11325" s="102" t="s">
        <v>141</v>
      </c>
      <c r="F11325" s="102" t="s">
        <v>141</v>
      </c>
    </row>
    <row r="11326" hidden="1">
      <c r="A11326" s="102" t="s">
        <v>3585</v>
      </c>
      <c r="B11326" s="102" t="s">
        <v>1176</v>
      </c>
      <c r="C11326" s="102" t="s">
        <v>1177</v>
      </c>
      <c r="D11326" s="102" t="s">
        <v>3586</v>
      </c>
      <c r="E11326" s="102" t="s">
        <v>293</v>
      </c>
      <c r="F11326" s="102" t="s">
        <v>293</v>
      </c>
    </row>
    <row r="11327" hidden="1">
      <c r="A11327" s="102" t="s">
        <v>3585</v>
      </c>
      <c r="B11327" s="102" t="s">
        <v>1168</v>
      </c>
      <c r="C11327" s="102" t="s">
        <v>1169</v>
      </c>
      <c r="D11327" s="102" t="s">
        <v>3586</v>
      </c>
      <c r="E11327" s="102" t="s">
        <v>293</v>
      </c>
      <c r="F11327" s="102" t="s">
        <v>293</v>
      </c>
    </row>
    <row r="11328" hidden="1">
      <c r="A11328" s="102" t="s">
        <v>3585</v>
      </c>
      <c r="B11328" s="102" t="s">
        <v>1047</v>
      </c>
      <c r="C11328" s="102" t="s">
        <v>1048</v>
      </c>
      <c r="D11328" s="102" t="s">
        <v>3586</v>
      </c>
      <c r="E11328" s="102" t="s">
        <v>293</v>
      </c>
      <c r="F11328" s="102" t="s">
        <v>293</v>
      </c>
    </row>
    <row r="11329" hidden="1">
      <c r="A11329" s="102" t="s">
        <v>3585</v>
      </c>
      <c r="B11329" s="102" t="s">
        <v>1034</v>
      </c>
      <c r="C11329" s="102" t="s">
        <v>1035</v>
      </c>
      <c r="D11329" s="102" t="s">
        <v>3586</v>
      </c>
      <c r="E11329" s="102" t="s">
        <v>293</v>
      </c>
      <c r="F11329" s="102" t="s">
        <v>293</v>
      </c>
    </row>
    <row r="11330" hidden="1">
      <c r="A11330" s="102" t="s">
        <v>3585</v>
      </c>
      <c r="B11330" s="102" t="s">
        <v>1031</v>
      </c>
      <c r="C11330" s="102" t="s">
        <v>1032</v>
      </c>
      <c r="D11330" s="102" t="s">
        <v>3586</v>
      </c>
      <c r="E11330" s="102" t="s">
        <v>293</v>
      </c>
      <c r="F11330" s="102" t="s">
        <v>293</v>
      </c>
    </row>
    <row r="11331" hidden="1">
      <c r="A11331" s="102" t="s">
        <v>3585</v>
      </c>
      <c r="B11331" s="102" t="s">
        <v>958</v>
      </c>
      <c r="C11331" s="102" t="s">
        <v>959</v>
      </c>
      <c r="D11331" s="102" t="s">
        <v>3586</v>
      </c>
      <c r="E11331" s="102" t="s">
        <v>293</v>
      </c>
      <c r="F11331" s="102" t="s">
        <v>293</v>
      </c>
    </row>
    <row r="11332" hidden="1">
      <c r="A11332" s="102" t="s">
        <v>3585</v>
      </c>
      <c r="B11332" s="102" t="s">
        <v>955</v>
      </c>
      <c r="C11332" s="102" t="s">
        <v>956</v>
      </c>
      <c r="D11332" s="102" t="s">
        <v>3586</v>
      </c>
      <c r="E11332" s="102" t="s">
        <v>293</v>
      </c>
      <c r="F11332" s="102" t="s">
        <v>293</v>
      </c>
    </row>
    <row r="11333" hidden="1">
      <c r="A11333" s="102" t="s">
        <v>3517</v>
      </c>
      <c r="B11333" s="102" t="s">
        <v>1178</v>
      </c>
      <c r="C11333" s="102" t="s">
        <v>846</v>
      </c>
      <c r="D11333" s="102" t="s">
        <v>3518</v>
      </c>
      <c r="E11333" s="102" t="s">
        <v>306</v>
      </c>
      <c r="F11333" s="102" t="s">
        <v>306</v>
      </c>
    </row>
    <row r="11334" hidden="1">
      <c r="A11334" s="102" t="s">
        <v>3517</v>
      </c>
      <c r="B11334" s="102" t="s">
        <v>1120</v>
      </c>
      <c r="C11334" s="102" t="s">
        <v>1121</v>
      </c>
      <c r="D11334" s="102" t="s">
        <v>3518</v>
      </c>
      <c r="E11334" s="102" t="s">
        <v>306</v>
      </c>
      <c r="F11334" s="102" t="s">
        <v>306</v>
      </c>
    </row>
    <row r="11335" hidden="1">
      <c r="A11335" s="102" t="s">
        <v>3517</v>
      </c>
      <c r="B11335" s="102" t="s">
        <v>730</v>
      </c>
      <c r="C11335" s="102" t="s">
        <v>731</v>
      </c>
      <c r="D11335" s="102" t="s">
        <v>3518</v>
      </c>
      <c r="E11335" s="102" t="s">
        <v>306</v>
      </c>
      <c r="F11335" s="102" t="s">
        <v>306</v>
      </c>
    </row>
    <row r="11336" hidden="1">
      <c r="A11336" s="102" t="s">
        <v>3517</v>
      </c>
      <c r="B11336" s="102" t="s">
        <v>681</v>
      </c>
      <c r="C11336" s="102" t="s">
        <v>682</v>
      </c>
      <c r="D11336" s="102" t="s">
        <v>3518</v>
      </c>
      <c r="E11336" s="102" t="s">
        <v>306</v>
      </c>
      <c r="F11336" s="102" t="s">
        <v>306</v>
      </c>
    </row>
    <row r="11337" hidden="1">
      <c r="A11337" s="102" t="s">
        <v>3517</v>
      </c>
      <c r="B11337" s="102" t="s">
        <v>415</v>
      </c>
      <c r="C11337" s="102" t="s">
        <v>416</v>
      </c>
      <c r="D11337" s="102" t="s">
        <v>3518</v>
      </c>
      <c r="E11337" s="102" t="s">
        <v>306</v>
      </c>
      <c r="F11337" s="102" t="s">
        <v>306</v>
      </c>
    </row>
    <row r="11338" hidden="1">
      <c r="A11338" s="102" t="s">
        <v>3517</v>
      </c>
      <c r="B11338" s="102" t="s">
        <v>330</v>
      </c>
      <c r="C11338" s="102" t="s">
        <v>331</v>
      </c>
      <c r="D11338" s="102" t="s">
        <v>3518</v>
      </c>
      <c r="E11338" s="102" t="s">
        <v>306</v>
      </c>
      <c r="F11338" s="102" t="s">
        <v>306</v>
      </c>
    </row>
    <row r="11339" hidden="1">
      <c r="A11339" s="102" t="s">
        <v>3517</v>
      </c>
      <c r="B11339" s="102" t="s">
        <v>264</v>
      </c>
      <c r="C11339" s="102" t="s">
        <v>265</v>
      </c>
      <c r="D11339" s="102" t="s">
        <v>3518</v>
      </c>
      <c r="E11339" s="102" t="s">
        <v>232</v>
      </c>
      <c r="F11339" s="102" t="s">
        <v>306</v>
      </c>
    </row>
    <row r="11340" hidden="1">
      <c r="A11340" s="102" t="s">
        <v>3528</v>
      </c>
      <c r="B11340" s="102" t="s">
        <v>946</v>
      </c>
      <c r="C11340" s="102" t="s">
        <v>947</v>
      </c>
      <c r="D11340" s="102" t="s">
        <v>3508</v>
      </c>
      <c r="E11340" s="102" t="s">
        <v>27</v>
      </c>
      <c r="F11340" s="102" t="s">
        <v>27</v>
      </c>
    </row>
    <row r="11341" hidden="1">
      <c r="A11341" s="102" t="s">
        <v>3528</v>
      </c>
      <c r="B11341" s="102" t="s">
        <v>943</v>
      </c>
      <c r="C11341" s="102" t="s">
        <v>944</v>
      </c>
      <c r="D11341" s="102" t="s">
        <v>3508</v>
      </c>
      <c r="E11341" s="102" t="s">
        <v>27</v>
      </c>
      <c r="F11341" s="102" t="s">
        <v>27</v>
      </c>
    </row>
    <row r="11342" hidden="1">
      <c r="A11342" s="102" t="s">
        <v>3528</v>
      </c>
      <c r="B11342" s="102" t="s">
        <v>79</v>
      </c>
      <c r="C11342" s="102" t="s">
        <v>80</v>
      </c>
      <c r="D11342" s="102" t="s">
        <v>3508</v>
      </c>
      <c r="E11342" s="102" t="s">
        <v>27</v>
      </c>
      <c r="F11342" s="102" t="s">
        <v>27</v>
      </c>
    </row>
    <row r="11343" hidden="1">
      <c r="A11343" s="102" t="s">
        <v>3528</v>
      </c>
      <c r="B11343" s="102" t="s">
        <v>43</v>
      </c>
      <c r="C11343" s="102" t="s">
        <v>44</v>
      </c>
      <c r="D11343" s="102" t="s">
        <v>3508</v>
      </c>
      <c r="E11343" s="102" t="s">
        <v>27</v>
      </c>
      <c r="F11343" s="102" t="s">
        <v>27</v>
      </c>
    </row>
    <row r="11344" hidden="1">
      <c r="A11344" s="102" t="s">
        <v>3528</v>
      </c>
      <c r="B11344" s="102" t="s">
        <v>23</v>
      </c>
      <c r="C11344" s="102" t="s">
        <v>25</v>
      </c>
      <c r="D11344" s="102" t="s">
        <v>3508</v>
      </c>
      <c r="E11344" s="102" t="s">
        <v>27</v>
      </c>
      <c r="F11344" s="102" t="s">
        <v>27</v>
      </c>
    </row>
    <row r="11345" hidden="1">
      <c r="A11345" s="102" t="s">
        <v>3560</v>
      </c>
      <c r="B11345" s="102" t="s">
        <v>1093</v>
      </c>
      <c r="C11345" s="102" t="s">
        <v>1094</v>
      </c>
      <c r="D11345" s="102" t="s">
        <v>3508</v>
      </c>
      <c r="E11345" s="102" t="s">
        <v>439</v>
      </c>
      <c r="F11345" s="102" t="s">
        <v>439</v>
      </c>
    </row>
    <row r="11346" hidden="1">
      <c r="A11346" s="102" t="s">
        <v>3560</v>
      </c>
      <c r="B11346" s="102" t="s">
        <v>854</v>
      </c>
      <c r="C11346" s="102" t="s">
        <v>855</v>
      </c>
      <c r="D11346" s="102" t="s">
        <v>3508</v>
      </c>
      <c r="E11346" s="102" t="s">
        <v>439</v>
      </c>
      <c r="F11346" s="102" t="s">
        <v>439</v>
      </c>
    </row>
    <row r="11347" hidden="1">
      <c r="A11347" s="102" t="s">
        <v>3560</v>
      </c>
      <c r="B11347" s="102" t="s">
        <v>834</v>
      </c>
      <c r="C11347" s="102" t="s">
        <v>835</v>
      </c>
      <c r="D11347" s="102" t="s">
        <v>3508</v>
      </c>
      <c r="E11347" s="102" t="s">
        <v>439</v>
      </c>
      <c r="F11347" s="102" t="s">
        <v>439</v>
      </c>
    </row>
    <row r="11348" hidden="1">
      <c r="A11348" s="102" t="s">
        <v>3560</v>
      </c>
      <c r="B11348" s="102" t="s">
        <v>781</v>
      </c>
      <c r="C11348" s="102" t="s">
        <v>782</v>
      </c>
      <c r="D11348" s="102" t="s">
        <v>3508</v>
      </c>
      <c r="E11348" s="102" t="s">
        <v>439</v>
      </c>
      <c r="F11348" s="102" t="s">
        <v>439</v>
      </c>
    </row>
    <row r="11349" hidden="1">
      <c r="A11349" s="102" t="s">
        <v>3560</v>
      </c>
      <c r="B11349" s="102" t="s">
        <v>684</v>
      </c>
      <c r="C11349" s="102" t="s">
        <v>685</v>
      </c>
      <c r="D11349" s="102" t="s">
        <v>3508</v>
      </c>
      <c r="E11349" s="102" t="s">
        <v>439</v>
      </c>
      <c r="F11349" s="102" t="s">
        <v>439</v>
      </c>
    </row>
    <row r="11350" hidden="1">
      <c r="A11350" s="102" t="s">
        <v>3560</v>
      </c>
      <c r="B11350" s="102" t="s">
        <v>674</v>
      </c>
      <c r="C11350" s="102" t="s">
        <v>675</v>
      </c>
      <c r="D11350" s="102" t="s">
        <v>3508</v>
      </c>
      <c r="E11350" s="102" t="s">
        <v>439</v>
      </c>
      <c r="F11350" s="102" t="s">
        <v>439</v>
      </c>
    </row>
    <row r="11351" hidden="1">
      <c r="A11351" s="102" t="s">
        <v>3560</v>
      </c>
      <c r="B11351" s="102" t="s">
        <v>444</v>
      </c>
      <c r="C11351" s="102" t="s">
        <v>445</v>
      </c>
      <c r="D11351" s="102" t="s">
        <v>3508</v>
      </c>
      <c r="E11351" s="102" t="s">
        <v>439</v>
      </c>
      <c r="F11351" s="102" t="s">
        <v>439</v>
      </c>
    </row>
    <row r="11352" hidden="1">
      <c r="A11352" s="102" t="s">
        <v>3597</v>
      </c>
      <c r="B11352" s="102" t="s">
        <v>1180</v>
      </c>
      <c r="C11352" s="102" t="s">
        <v>645</v>
      </c>
      <c r="D11352" s="102" t="s">
        <v>3508</v>
      </c>
      <c r="E11352" s="102" t="s">
        <v>141</v>
      </c>
      <c r="F11352" s="102" t="s">
        <v>141</v>
      </c>
    </row>
    <row r="11353" hidden="1">
      <c r="A11353" s="102" t="s">
        <v>3597</v>
      </c>
      <c r="B11353" s="102" t="s">
        <v>1068</v>
      </c>
      <c r="C11353" s="102" t="s">
        <v>1069</v>
      </c>
      <c r="D11353" s="102" t="s">
        <v>3508</v>
      </c>
      <c r="E11353" s="102" t="s">
        <v>141</v>
      </c>
      <c r="F11353" s="102" t="s">
        <v>141</v>
      </c>
    </row>
    <row r="11354" hidden="1">
      <c r="A11354" s="102" t="s">
        <v>3597</v>
      </c>
      <c r="B11354" s="102" t="s">
        <v>1039</v>
      </c>
      <c r="C11354" s="102" t="s">
        <v>1040</v>
      </c>
      <c r="D11354" s="102" t="s">
        <v>3508</v>
      </c>
      <c r="E11354" s="102" t="s">
        <v>141</v>
      </c>
      <c r="F11354" s="102" t="s">
        <v>141</v>
      </c>
    </row>
    <row r="11355" hidden="1">
      <c r="A11355" s="102" t="s">
        <v>3597</v>
      </c>
      <c r="B11355" s="102" t="s">
        <v>768</v>
      </c>
      <c r="C11355" s="102" t="s">
        <v>769</v>
      </c>
      <c r="D11355" s="102" t="s">
        <v>3508</v>
      </c>
      <c r="E11355" s="102" t="s">
        <v>141</v>
      </c>
      <c r="F11355" s="102" t="s">
        <v>141</v>
      </c>
    </row>
    <row r="11356" hidden="1">
      <c r="A11356" s="102" t="s">
        <v>3597</v>
      </c>
      <c r="B11356" s="102" t="s">
        <v>719</v>
      </c>
      <c r="C11356" s="102" t="s">
        <v>720</v>
      </c>
      <c r="D11356" s="102" t="s">
        <v>3508</v>
      </c>
      <c r="E11356" s="102" t="s">
        <v>141</v>
      </c>
      <c r="F11356" s="102" t="s">
        <v>141</v>
      </c>
    </row>
    <row r="11357" hidden="1">
      <c r="A11357" s="102" t="s">
        <v>3597</v>
      </c>
      <c r="B11357" s="102" t="s">
        <v>160</v>
      </c>
      <c r="C11357" s="102" t="s">
        <v>161</v>
      </c>
      <c r="D11357" s="102" t="s">
        <v>3508</v>
      </c>
      <c r="E11357" s="102" t="s">
        <v>141</v>
      </c>
      <c r="F11357" s="102" t="s">
        <v>141</v>
      </c>
    </row>
    <row r="11358" hidden="1">
      <c r="A11358" s="102" t="s">
        <v>3597</v>
      </c>
      <c r="B11358" s="102" t="s">
        <v>147</v>
      </c>
      <c r="C11358" s="102" t="s">
        <v>148</v>
      </c>
      <c r="D11358" s="102" t="s">
        <v>3508</v>
      </c>
      <c r="E11358" s="102" t="s">
        <v>141</v>
      </c>
      <c r="F11358" s="102" t="s">
        <v>141</v>
      </c>
    </row>
    <row r="11359" hidden="1">
      <c r="A11359" s="102" t="s">
        <v>3567</v>
      </c>
      <c r="B11359" s="102" t="s">
        <v>1109</v>
      </c>
      <c r="C11359" s="102" t="s">
        <v>1110</v>
      </c>
      <c r="D11359" s="102" t="s">
        <v>3518</v>
      </c>
      <c r="E11359" s="102" t="s">
        <v>453</v>
      </c>
      <c r="F11359" s="102" t="s">
        <v>453</v>
      </c>
    </row>
    <row r="11360" hidden="1">
      <c r="A11360" s="102" t="s">
        <v>3567</v>
      </c>
      <c r="B11360" s="102" t="s">
        <v>1106</v>
      </c>
      <c r="C11360" s="102" t="s">
        <v>1107</v>
      </c>
      <c r="D11360" s="102" t="s">
        <v>3518</v>
      </c>
      <c r="E11360" s="102" t="s">
        <v>453</v>
      </c>
      <c r="F11360" s="102" t="s">
        <v>453</v>
      </c>
    </row>
    <row r="11361" hidden="1">
      <c r="A11361" s="102" t="s">
        <v>3567</v>
      </c>
      <c r="B11361" s="102" t="s">
        <v>1104</v>
      </c>
      <c r="C11361" s="102" t="s">
        <v>1105</v>
      </c>
      <c r="D11361" s="102" t="s">
        <v>3518</v>
      </c>
      <c r="E11361" s="102" t="s">
        <v>453</v>
      </c>
      <c r="F11361" s="102" t="s">
        <v>453</v>
      </c>
    </row>
    <row r="11362" hidden="1">
      <c r="A11362" s="102" t="s">
        <v>3567</v>
      </c>
      <c r="B11362" s="102" t="s">
        <v>1073</v>
      </c>
      <c r="C11362" s="102" t="s">
        <v>1074</v>
      </c>
      <c r="D11362" s="102" t="s">
        <v>3518</v>
      </c>
      <c r="E11362" s="102" t="s">
        <v>453</v>
      </c>
      <c r="F11362" s="102" t="s">
        <v>453</v>
      </c>
    </row>
    <row r="11363" hidden="1">
      <c r="A11363" s="102" t="s">
        <v>3567</v>
      </c>
      <c r="B11363" s="102" t="s">
        <v>1061</v>
      </c>
      <c r="C11363" s="102" t="s">
        <v>1062</v>
      </c>
      <c r="D11363" s="102" t="s">
        <v>3518</v>
      </c>
      <c r="E11363" s="102" t="s">
        <v>453</v>
      </c>
      <c r="F11363" s="102" t="s">
        <v>453</v>
      </c>
    </row>
    <row r="11364" hidden="1">
      <c r="A11364" s="102" t="s">
        <v>3567</v>
      </c>
      <c r="B11364" s="102" t="s">
        <v>932</v>
      </c>
      <c r="C11364" s="102" t="s">
        <v>933</v>
      </c>
      <c r="D11364" s="102" t="s">
        <v>3518</v>
      </c>
      <c r="E11364" s="102" t="s">
        <v>453</v>
      </c>
      <c r="F11364" s="102" t="s">
        <v>453</v>
      </c>
    </row>
    <row r="11365" hidden="1">
      <c r="A11365" s="102" t="s">
        <v>3567</v>
      </c>
      <c r="B11365" s="102" t="s">
        <v>916</v>
      </c>
      <c r="C11365" s="102" t="s">
        <v>917</v>
      </c>
      <c r="D11365" s="102" t="s">
        <v>3518</v>
      </c>
      <c r="E11365" s="102" t="s">
        <v>453</v>
      </c>
      <c r="F11365" s="102" t="s">
        <v>453</v>
      </c>
    </row>
    <row r="11366" hidden="1">
      <c r="A11366" s="102" t="s">
        <v>3567</v>
      </c>
      <c r="B11366" s="102" t="s">
        <v>873</v>
      </c>
      <c r="C11366" s="102" t="s">
        <v>874</v>
      </c>
      <c r="D11366" s="102" t="s">
        <v>3518</v>
      </c>
      <c r="E11366" s="102" t="s">
        <v>453</v>
      </c>
      <c r="F11366" s="102" t="s">
        <v>453</v>
      </c>
    </row>
    <row r="11367" hidden="1">
      <c r="A11367" s="102" t="s">
        <v>3567</v>
      </c>
      <c r="B11367" s="102" t="s">
        <v>810</v>
      </c>
      <c r="C11367" s="102" t="s">
        <v>811</v>
      </c>
      <c r="D11367" s="102" t="s">
        <v>3518</v>
      </c>
      <c r="E11367" s="102" t="s">
        <v>453</v>
      </c>
      <c r="F11367" s="102" t="s">
        <v>453</v>
      </c>
    </row>
    <row r="11368" hidden="1">
      <c r="A11368" s="102" t="s">
        <v>3567</v>
      </c>
      <c r="B11368" s="102" t="s">
        <v>629</v>
      </c>
      <c r="C11368" s="102" t="s">
        <v>630</v>
      </c>
      <c r="D11368" s="102" t="s">
        <v>3518</v>
      </c>
      <c r="E11368" s="102" t="s">
        <v>453</v>
      </c>
      <c r="F11368" s="102" t="s">
        <v>453</v>
      </c>
    </row>
    <row r="11369" hidden="1">
      <c r="A11369" s="102" t="s">
        <v>3567</v>
      </c>
      <c r="B11369" s="102" t="s">
        <v>544</v>
      </c>
      <c r="C11369" s="102" t="s">
        <v>545</v>
      </c>
      <c r="D11369" s="102" t="s">
        <v>3518</v>
      </c>
      <c r="E11369" s="102" t="s">
        <v>453</v>
      </c>
      <c r="F11369" s="102" t="s">
        <v>453</v>
      </c>
    </row>
    <row r="11370" hidden="1">
      <c r="A11370" s="102" t="s">
        <v>3567</v>
      </c>
      <c r="B11370" s="102" t="s">
        <v>541</v>
      </c>
      <c r="C11370" s="102" t="s">
        <v>542</v>
      </c>
      <c r="D11370" s="102" t="s">
        <v>3518</v>
      </c>
      <c r="E11370" s="102" t="s">
        <v>453</v>
      </c>
      <c r="F11370" s="102" t="s">
        <v>453</v>
      </c>
    </row>
    <row r="11371" hidden="1">
      <c r="A11371" s="102" t="s">
        <v>3567</v>
      </c>
      <c r="B11371" s="102" t="s">
        <v>486</v>
      </c>
      <c r="C11371" s="102" t="s">
        <v>487</v>
      </c>
      <c r="D11371" s="102" t="s">
        <v>3518</v>
      </c>
      <c r="E11371" s="102" t="s">
        <v>453</v>
      </c>
      <c r="F11371" s="102" t="s">
        <v>453</v>
      </c>
    </row>
    <row r="11372" hidden="1">
      <c r="A11372" s="102" t="s">
        <v>3567</v>
      </c>
      <c r="B11372" s="102" t="s">
        <v>458</v>
      </c>
      <c r="C11372" s="102" t="s">
        <v>459</v>
      </c>
      <c r="D11372" s="102" t="s">
        <v>3518</v>
      </c>
      <c r="E11372" s="102" t="s">
        <v>453</v>
      </c>
      <c r="F11372" s="102" t="s">
        <v>453</v>
      </c>
    </row>
    <row r="11373" hidden="1">
      <c r="A11373" s="102" t="s">
        <v>3567</v>
      </c>
      <c r="B11373" s="102" t="s">
        <v>451</v>
      </c>
      <c r="C11373" s="102" t="s">
        <v>452</v>
      </c>
      <c r="D11373" s="102" t="s">
        <v>3518</v>
      </c>
      <c r="E11373" s="102" t="s">
        <v>453</v>
      </c>
      <c r="F11373" s="102" t="s">
        <v>453</v>
      </c>
    </row>
    <row r="11374" hidden="1">
      <c r="A11374" s="102" t="s">
        <v>3485</v>
      </c>
      <c r="B11374" s="102" t="s">
        <v>1125</v>
      </c>
      <c r="C11374" s="102" t="s">
        <v>1126</v>
      </c>
      <c r="D11374" s="102" t="s">
        <v>3486</v>
      </c>
      <c r="E11374" s="102" t="s">
        <v>225</v>
      </c>
      <c r="F11374" s="102" t="s">
        <v>225</v>
      </c>
    </row>
    <row r="11375" hidden="1">
      <c r="A11375" s="102" t="s">
        <v>3485</v>
      </c>
      <c r="B11375" s="102" t="s">
        <v>1114</v>
      </c>
      <c r="C11375" s="102" t="s">
        <v>1115</v>
      </c>
      <c r="D11375" s="102" t="s">
        <v>3486</v>
      </c>
      <c r="E11375" s="102" t="s">
        <v>225</v>
      </c>
      <c r="F11375" s="102" t="s">
        <v>225</v>
      </c>
    </row>
    <row r="11376" hidden="1">
      <c r="A11376" s="102" t="s">
        <v>3485</v>
      </c>
      <c r="B11376" s="102" t="s">
        <v>1000</v>
      </c>
      <c r="C11376" s="102" t="s">
        <v>1001</v>
      </c>
      <c r="D11376" s="102" t="s">
        <v>3486</v>
      </c>
      <c r="E11376" s="102" t="s">
        <v>225</v>
      </c>
      <c r="F11376" s="102" t="s">
        <v>225</v>
      </c>
    </row>
    <row r="11377" hidden="1">
      <c r="A11377" s="102" t="s">
        <v>3485</v>
      </c>
      <c r="B11377" s="102" t="s">
        <v>929</v>
      </c>
      <c r="C11377" s="102" t="s">
        <v>930</v>
      </c>
      <c r="D11377" s="102" t="s">
        <v>3486</v>
      </c>
      <c r="E11377" s="102" t="s">
        <v>225</v>
      </c>
      <c r="F11377" s="102" t="s">
        <v>225</v>
      </c>
    </row>
    <row r="11378" hidden="1">
      <c r="A11378" s="102" t="s">
        <v>3485</v>
      </c>
      <c r="B11378" s="102" t="s">
        <v>906</v>
      </c>
      <c r="C11378" s="102" t="s">
        <v>907</v>
      </c>
      <c r="D11378" s="102" t="s">
        <v>3486</v>
      </c>
      <c r="E11378" s="102" t="s">
        <v>225</v>
      </c>
      <c r="F11378" s="102" t="s">
        <v>225</v>
      </c>
    </row>
    <row r="11379" hidden="1">
      <c r="A11379" s="102" t="s">
        <v>3485</v>
      </c>
      <c r="B11379" s="102" t="s">
        <v>870</v>
      </c>
      <c r="C11379" s="102" t="s">
        <v>871</v>
      </c>
      <c r="D11379" s="102" t="s">
        <v>3486</v>
      </c>
      <c r="E11379" s="102" t="s">
        <v>225</v>
      </c>
      <c r="F11379" s="102" t="s">
        <v>225</v>
      </c>
    </row>
    <row r="11380" hidden="1">
      <c r="A11380" s="102" t="s">
        <v>3485</v>
      </c>
      <c r="B11380" s="102" t="s">
        <v>866</v>
      </c>
      <c r="C11380" s="102" t="s">
        <v>867</v>
      </c>
      <c r="D11380" s="102" t="s">
        <v>3486</v>
      </c>
      <c r="E11380" s="102" t="s">
        <v>225</v>
      </c>
      <c r="F11380" s="102" t="s">
        <v>225</v>
      </c>
    </row>
    <row r="11381" hidden="1">
      <c r="A11381" s="102" t="s">
        <v>3485</v>
      </c>
      <c r="B11381" s="102" t="s">
        <v>808</v>
      </c>
      <c r="C11381" s="102" t="s">
        <v>809</v>
      </c>
      <c r="D11381" s="102" t="s">
        <v>3486</v>
      </c>
      <c r="E11381" s="102" t="s">
        <v>225</v>
      </c>
      <c r="F11381" s="102" t="s">
        <v>225</v>
      </c>
    </row>
    <row r="11382" hidden="1">
      <c r="A11382" s="102" t="s">
        <v>3485</v>
      </c>
      <c r="B11382" s="102" t="s">
        <v>376</v>
      </c>
      <c r="C11382" s="102" t="s">
        <v>377</v>
      </c>
      <c r="D11382" s="102" t="s">
        <v>3486</v>
      </c>
      <c r="E11382" s="102" t="s">
        <v>225</v>
      </c>
      <c r="F11382" s="102" t="s">
        <v>225</v>
      </c>
    </row>
    <row r="11383" hidden="1">
      <c r="A11383" s="102" t="s">
        <v>3485</v>
      </c>
      <c r="B11383" s="102" t="s">
        <v>373</v>
      </c>
      <c r="C11383" s="102" t="s">
        <v>374</v>
      </c>
      <c r="D11383" s="102" t="s">
        <v>3486</v>
      </c>
      <c r="E11383" s="102" t="s">
        <v>225</v>
      </c>
      <c r="F11383" s="102" t="s">
        <v>225</v>
      </c>
    </row>
    <row r="11384" hidden="1">
      <c r="A11384" s="102" t="s">
        <v>3485</v>
      </c>
      <c r="B11384" s="102" t="s">
        <v>369</v>
      </c>
      <c r="C11384" s="102" t="s">
        <v>39</v>
      </c>
      <c r="D11384" s="102" t="s">
        <v>3486</v>
      </c>
      <c r="E11384" s="102" t="s">
        <v>225</v>
      </c>
      <c r="F11384" s="102" t="s">
        <v>225</v>
      </c>
    </row>
    <row r="11385" hidden="1">
      <c r="A11385" s="102" t="s">
        <v>3485</v>
      </c>
      <c r="B11385" s="102" t="s">
        <v>338</v>
      </c>
      <c r="C11385" s="102" t="s">
        <v>339</v>
      </c>
      <c r="D11385" s="102" t="s">
        <v>3486</v>
      </c>
      <c r="E11385" s="102" t="s">
        <v>225</v>
      </c>
      <c r="F11385" s="102" t="s">
        <v>225</v>
      </c>
    </row>
    <row r="11386" hidden="1">
      <c r="A11386" s="102" t="s">
        <v>3485</v>
      </c>
      <c r="B11386" s="102" t="s">
        <v>333</v>
      </c>
      <c r="C11386" s="102" t="s">
        <v>268</v>
      </c>
      <c r="D11386" s="102" t="s">
        <v>3486</v>
      </c>
      <c r="E11386" s="102" t="s">
        <v>225</v>
      </c>
      <c r="F11386" s="102" t="s">
        <v>225</v>
      </c>
    </row>
    <row r="11387" hidden="1">
      <c r="A11387" s="102" t="s">
        <v>3485</v>
      </c>
      <c r="B11387" s="102" t="s">
        <v>246</v>
      </c>
      <c r="C11387" s="102" t="s">
        <v>130</v>
      </c>
      <c r="D11387" s="102" t="s">
        <v>3486</v>
      </c>
      <c r="E11387" s="102" t="s">
        <v>225</v>
      </c>
      <c r="F11387" s="102" t="s">
        <v>225</v>
      </c>
    </row>
    <row r="11388" hidden="1">
      <c r="A11388" s="102" t="s">
        <v>3485</v>
      </c>
      <c r="B11388" s="102" t="s">
        <v>243</v>
      </c>
      <c r="C11388" s="102" t="s">
        <v>244</v>
      </c>
      <c r="D11388" s="102" t="s">
        <v>3486</v>
      </c>
      <c r="E11388" s="102" t="s">
        <v>225</v>
      </c>
      <c r="F11388" s="102" t="s">
        <v>225</v>
      </c>
    </row>
    <row r="11389" hidden="1">
      <c r="A11389" s="102" t="s">
        <v>3485</v>
      </c>
      <c r="B11389" s="102" t="s">
        <v>240</v>
      </c>
      <c r="C11389" s="102" t="s">
        <v>241</v>
      </c>
      <c r="D11389" s="102" t="s">
        <v>3486</v>
      </c>
      <c r="E11389" s="102" t="s">
        <v>225</v>
      </c>
      <c r="F11389" s="102" t="s">
        <v>225</v>
      </c>
    </row>
    <row r="11390" hidden="1">
      <c r="A11390" s="102" t="s">
        <v>3536</v>
      </c>
      <c r="B11390" s="102" t="s">
        <v>1185</v>
      </c>
      <c r="C11390" s="102" t="s">
        <v>1186</v>
      </c>
      <c r="D11390" s="102" t="s">
        <v>3508</v>
      </c>
      <c r="E11390" s="102" t="s">
        <v>86</v>
      </c>
      <c r="F11390" s="102" t="s">
        <v>86</v>
      </c>
    </row>
    <row r="11391" hidden="1">
      <c r="A11391" s="102" t="s">
        <v>3536</v>
      </c>
      <c r="B11391" s="102" t="s">
        <v>1139</v>
      </c>
      <c r="C11391" s="102" t="s">
        <v>1140</v>
      </c>
      <c r="D11391" s="102" t="s">
        <v>3508</v>
      </c>
      <c r="E11391" s="102" t="s">
        <v>86</v>
      </c>
      <c r="F11391" s="102" t="s">
        <v>86</v>
      </c>
    </row>
    <row r="11392" hidden="1">
      <c r="A11392" s="102" t="s">
        <v>3536</v>
      </c>
      <c r="B11392" s="102" t="s">
        <v>1123</v>
      </c>
      <c r="C11392" s="102" t="s">
        <v>49</v>
      </c>
      <c r="D11392" s="102" t="s">
        <v>3508</v>
      </c>
      <c r="E11392" s="102" t="s">
        <v>86</v>
      </c>
      <c r="F11392" s="102" t="s">
        <v>86</v>
      </c>
    </row>
    <row r="11393" hidden="1">
      <c r="A11393" s="102" t="s">
        <v>3536</v>
      </c>
      <c r="B11393" s="102" t="s">
        <v>919</v>
      </c>
      <c r="C11393" s="102" t="s">
        <v>920</v>
      </c>
      <c r="D11393" s="102" t="s">
        <v>3508</v>
      </c>
      <c r="E11393" s="102" t="s">
        <v>86</v>
      </c>
      <c r="F11393" s="102" t="s">
        <v>86</v>
      </c>
    </row>
    <row r="11394" hidden="1">
      <c r="A11394" s="102" t="s">
        <v>3536</v>
      </c>
      <c r="B11394" s="102" t="s">
        <v>909</v>
      </c>
      <c r="C11394" s="102" t="s">
        <v>910</v>
      </c>
      <c r="D11394" s="102" t="s">
        <v>3508</v>
      </c>
      <c r="E11394" s="102" t="s">
        <v>86</v>
      </c>
      <c r="F11394" s="102" t="s">
        <v>86</v>
      </c>
    </row>
    <row r="11395" hidden="1">
      <c r="A11395" s="102" t="s">
        <v>3536</v>
      </c>
      <c r="B11395" s="102" t="s">
        <v>880</v>
      </c>
      <c r="C11395" s="102" t="s">
        <v>881</v>
      </c>
      <c r="D11395" s="102" t="s">
        <v>3508</v>
      </c>
      <c r="E11395" s="102" t="s">
        <v>86</v>
      </c>
      <c r="F11395" s="102" t="s">
        <v>86</v>
      </c>
    </row>
    <row r="11396" hidden="1">
      <c r="A11396" s="102" t="s">
        <v>3536</v>
      </c>
      <c r="B11396" s="102" t="s">
        <v>823</v>
      </c>
      <c r="C11396" s="102" t="s">
        <v>824</v>
      </c>
      <c r="D11396" s="102" t="s">
        <v>3508</v>
      </c>
      <c r="E11396" s="102" t="s">
        <v>86</v>
      </c>
      <c r="F11396" s="102" t="s">
        <v>86</v>
      </c>
    </row>
    <row r="11397" hidden="1">
      <c r="A11397" s="102" t="s">
        <v>3536</v>
      </c>
      <c r="B11397" s="102" t="s">
        <v>135</v>
      </c>
      <c r="C11397" s="102" t="s">
        <v>136</v>
      </c>
      <c r="D11397" s="102" t="s">
        <v>3508</v>
      </c>
      <c r="E11397" s="102" t="s">
        <v>86</v>
      </c>
      <c r="F11397" s="102" t="s">
        <v>86</v>
      </c>
    </row>
    <row r="11398" hidden="1">
      <c r="A11398" s="102" t="s">
        <v>3532</v>
      </c>
      <c r="B11398" s="102" t="s">
        <v>1182</v>
      </c>
      <c r="C11398" s="102" t="s">
        <v>1183</v>
      </c>
      <c r="D11398" s="191">
        <v>45939.0</v>
      </c>
      <c r="E11398" s="102" t="s">
        <v>114</v>
      </c>
      <c r="F11398" s="102" t="s">
        <v>86</v>
      </c>
    </row>
    <row r="11399" hidden="1">
      <c r="A11399" s="102" t="s">
        <v>3532</v>
      </c>
      <c r="B11399" s="102" t="s">
        <v>1145</v>
      </c>
      <c r="C11399" s="102" t="s">
        <v>1146</v>
      </c>
      <c r="D11399" s="191">
        <v>45939.0</v>
      </c>
      <c r="E11399" s="102" t="s">
        <v>86</v>
      </c>
      <c r="F11399" s="102" t="s">
        <v>86</v>
      </c>
    </row>
    <row r="11400" hidden="1">
      <c r="A11400" s="102" t="s">
        <v>3532</v>
      </c>
      <c r="B11400" s="102" t="s">
        <v>1139</v>
      </c>
      <c r="C11400" s="102" t="s">
        <v>1140</v>
      </c>
      <c r="D11400" s="191">
        <v>45939.0</v>
      </c>
      <c r="E11400" s="102" t="s">
        <v>86</v>
      </c>
      <c r="F11400" s="102" t="s">
        <v>86</v>
      </c>
    </row>
    <row r="11401" hidden="1">
      <c r="A11401" s="102" t="s">
        <v>3532</v>
      </c>
      <c r="B11401" s="102" t="s">
        <v>1123</v>
      </c>
      <c r="C11401" s="102" t="s">
        <v>49</v>
      </c>
      <c r="D11401" s="191">
        <v>45939.0</v>
      </c>
      <c r="E11401" s="102" t="s">
        <v>86</v>
      </c>
      <c r="F11401" s="102" t="s">
        <v>86</v>
      </c>
    </row>
    <row r="11402" hidden="1">
      <c r="A11402" s="102" t="s">
        <v>3532</v>
      </c>
      <c r="B11402" s="102" t="s">
        <v>1050</v>
      </c>
      <c r="C11402" s="102" t="s">
        <v>1051</v>
      </c>
      <c r="D11402" s="191">
        <v>45939.0</v>
      </c>
      <c r="E11402" s="102" t="s">
        <v>86</v>
      </c>
      <c r="F11402" s="102" t="s">
        <v>86</v>
      </c>
    </row>
    <row r="11403" hidden="1">
      <c r="A11403" s="102" t="s">
        <v>3532</v>
      </c>
      <c r="B11403" s="102" t="s">
        <v>919</v>
      </c>
      <c r="C11403" s="102" t="s">
        <v>920</v>
      </c>
      <c r="D11403" s="191">
        <v>45939.0</v>
      </c>
      <c r="E11403" s="102" t="s">
        <v>86</v>
      </c>
      <c r="F11403" s="102" t="s">
        <v>86</v>
      </c>
    </row>
    <row r="11404" hidden="1">
      <c r="A11404" s="102" t="s">
        <v>3532</v>
      </c>
      <c r="B11404" s="102" t="s">
        <v>909</v>
      </c>
      <c r="C11404" s="102" t="s">
        <v>910</v>
      </c>
      <c r="D11404" s="191">
        <v>45939.0</v>
      </c>
      <c r="E11404" s="102" t="s">
        <v>86</v>
      </c>
      <c r="F11404" s="102" t="s">
        <v>86</v>
      </c>
    </row>
    <row r="11405" hidden="1">
      <c r="A11405" s="102" t="s">
        <v>3532</v>
      </c>
      <c r="B11405" s="102" t="s">
        <v>880</v>
      </c>
      <c r="C11405" s="102" t="s">
        <v>881</v>
      </c>
      <c r="D11405" s="191">
        <v>45939.0</v>
      </c>
      <c r="E11405" s="102" t="s">
        <v>86</v>
      </c>
      <c r="F11405" s="102" t="s">
        <v>86</v>
      </c>
    </row>
    <row r="11406" hidden="1">
      <c r="A11406" s="102" t="s">
        <v>3532</v>
      </c>
      <c r="B11406" s="102" t="s">
        <v>823</v>
      </c>
      <c r="C11406" s="102" t="s">
        <v>824</v>
      </c>
      <c r="D11406" s="191">
        <v>45939.0</v>
      </c>
      <c r="E11406" s="102" t="s">
        <v>86</v>
      </c>
      <c r="F11406" s="102" t="s">
        <v>86</v>
      </c>
    </row>
    <row r="11407" hidden="1">
      <c r="A11407" s="102" t="s">
        <v>3532</v>
      </c>
      <c r="B11407" s="102" t="s">
        <v>135</v>
      </c>
      <c r="C11407" s="102" t="s">
        <v>136</v>
      </c>
      <c r="D11407" s="191">
        <v>45939.0</v>
      </c>
      <c r="E11407" s="102" t="s">
        <v>86</v>
      </c>
      <c r="F11407" s="102" t="s">
        <v>86</v>
      </c>
    </row>
    <row r="11408" hidden="1">
      <c r="A11408" s="102" t="s">
        <v>3531</v>
      </c>
      <c r="B11408" s="102" t="s">
        <v>1182</v>
      </c>
      <c r="C11408" s="102" t="s">
        <v>1183</v>
      </c>
      <c r="D11408" s="191">
        <v>45786.0</v>
      </c>
      <c r="E11408" s="102" t="s">
        <v>114</v>
      </c>
      <c r="F11408" s="102" t="s">
        <v>86</v>
      </c>
    </row>
    <row r="11409" hidden="1">
      <c r="A11409" s="102" t="s">
        <v>3531</v>
      </c>
      <c r="B11409" s="102" t="s">
        <v>1145</v>
      </c>
      <c r="C11409" s="102" t="s">
        <v>1146</v>
      </c>
      <c r="D11409" s="191">
        <v>45786.0</v>
      </c>
      <c r="E11409" s="102" t="s">
        <v>86</v>
      </c>
      <c r="F11409" s="102" t="s">
        <v>86</v>
      </c>
    </row>
    <row r="11410" hidden="1">
      <c r="A11410" s="102" t="s">
        <v>3531</v>
      </c>
      <c r="B11410" s="102" t="s">
        <v>1139</v>
      </c>
      <c r="C11410" s="102" t="s">
        <v>1140</v>
      </c>
      <c r="D11410" s="191">
        <v>45786.0</v>
      </c>
      <c r="E11410" s="102" t="s">
        <v>86</v>
      </c>
      <c r="F11410" s="102" t="s">
        <v>86</v>
      </c>
    </row>
    <row r="11411" hidden="1">
      <c r="A11411" s="102" t="s">
        <v>3531</v>
      </c>
      <c r="B11411" s="102" t="s">
        <v>1123</v>
      </c>
      <c r="C11411" s="102" t="s">
        <v>49</v>
      </c>
      <c r="D11411" s="191">
        <v>45786.0</v>
      </c>
      <c r="E11411" s="102" t="s">
        <v>86</v>
      </c>
      <c r="F11411" s="102" t="s">
        <v>86</v>
      </c>
    </row>
    <row r="11412" hidden="1">
      <c r="A11412" s="102" t="s">
        <v>3531</v>
      </c>
      <c r="B11412" s="102" t="s">
        <v>1050</v>
      </c>
      <c r="C11412" s="102" t="s">
        <v>1051</v>
      </c>
      <c r="D11412" s="191">
        <v>45786.0</v>
      </c>
      <c r="E11412" s="102" t="s">
        <v>86</v>
      </c>
      <c r="F11412" s="102" t="s">
        <v>86</v>
      </c>
    </row>
    <row r="11413" hidden="1">
      <c r="A11413" s="102" t="s">
        <v>3531</v>
      </c>
      <c r="B11413" s="102" t="s">
        <v>919</v>
      </c>
      <c r="C11413" s="102" t="s">
        <v>920</v>
      </c>
      <c r="D11413" s="191">
        <v>45786.0</v>
      </c>
      <c r="E11413" s="102" t="s">
        <v>86</v>
      </c>
      <c r="F11413" s="102" t="s">
        <v>86</v>
      </c>
    </row>
    <row r="11414" hidden="1">
      <c r="A11414" s="102" t="s">
        <v>3531</v>
      </c>
      <c r="B11414" s="102" t="s">
        <v>909</v>
      </c>
      <c r="C11414" s="102" t="s">
        <v>910</v>
      </c>
      <c r="D11414" s="191">
        <v>45786.0</v>
      </c>
      <c r="E11414" s="102" t="s">
        <v>86</v>
      </c>
      <c r="F11414" s="102" t="s">
        <v>86</v>
      </c>
    </row>
    <row r="11415" hidden="1">
      <c r="A11415" s="102" t="s">
        <v>3531</v>
      </c>
      <c r="B11415" s="102" t="s">
        <v>823</v>
      </c>
      <c r="C11415" s="102" t="s">
        <v>824</v>
      </c>
      <c r="D11415" s="191">
        <v>45786.0</v>
      </c>
      <c r="E11415" s="102" t="s">
        <v>86</v>
      </c>
      <c r="F11415" s="102" t="s">
        <v>86</v>
      </c>
    </row>
    <row r="11416" hidden="1">
      <c r="A11416" s="102" t="s">
        <v>3531</v>
      </c>
      <c r="B11416" s="102" t="s">
        <v>135</v>
      </c>
      <c r="C11416" s="102" t="s">
        <v>136</v>
      </c>
      <c r="D11416" s="191">
        <v>45786.0</v>
      </c>
      <c r="E11416" s="102" t="s">
        <v>86</v>
      </c>
      <c r="F11416" s="102" t="s">
        <v>86</v>
      </c>
    </row>
    <row r="11417" hidden="1">
      <c r="A11417" s="102" t="s">
        <v>3575</v>
      </c>
      <c r="B11417" s="102" t="s">
        <v>1117</v>
      </c>
      <c r="C11417" s="102" t="s">
        <v>1118</v>
      </c>
      <c r="D11417" s="102" t="s">
        <v>3486</v>
      </c>
      <c r="E11417" s="102" t="s">
        <v>472</v>
      </c>
      <c r="F11417" s="102" t="s">
        <v>472</v>
      </c>
    </row>
    <row r="11418" hidden="1">
      <c r="A11418" s="102" t="s">
        <v>3575</v>
      </c>
      <c r="B11418" s="102" t="s">
        <v>1022</v>
      </c>
      <c r="C11418" s="102" t="s">
        <v>1023</v>
      </c>
      <c r="D11418" s="102" t="s">
        <v>3486</v>
      </c>
      <c r="E11418" s="102" t="s">
        <v>472</v>
      </c>
      <c r="F11418" s="102" t="s">
        <v>472</v>
      </c>
    </row>
    <row r="11419" hidden="1">
      <c r="A11419" s="102" t="s">
        <v>3575</v>
      </c>
      <c r="B11419" s="102" t="s">
        <v>884</v>
      </c>
      <c r="C11419" s="102" t="s">
        <v>885</v>
      </c>
      <c r="D11419" s="102" t="s">
        <v>3486</v>
      </c>
      <c r="E11419" s="102" t="s">
        <v>472</v>
      </c>
      <c r="F11419" s="102" t="s">
        <v>472</v>
      </c>
    </row>
    <row r="11420" hidden="1">
      <c r="A11420" s="102" t="s">
        <v>3575</v>
      </c>
      <c r="B11420" s="102" t="s">
        <v>812</v>
      </c>
      <c r="C11420" s="102" t="s">
        <v>813</v>
      </c>
      <c r="D11420" s="102" t="s">
        <v>3486</v>
      </c>
      <c r="E11420" s="102" t="s">
        <v>472</v>
      </c>
      <c r="F11420" s="102" t="s">
        <v>472</v>
      </c>
    </row>
    <row r="11421" hidden="1">
      <c r="A11421" s="102" t="s">
        <v>3575</v>
      </c>
      <c r="B11421" s="102" t="s">
        <v>707</v>
      </c>
      <c r="C11421" s="102" t="s">
        <v>708</v>
      </c>
      <c r="D11421" s="102" t="s">
        <v>3486</v>
      </c>
      <c r="E11421" s="102" t="s">
        <v>472</v>
      </c>
      <c r="F11421" s="102" t="s">
        <v>472</v>
      </c>
    </row>
    <row r="11422" hidden="1">
      <c r="A11422" s="102" t="s">
        <v>3575</v>
      </c>
      <c r="B11422" s="102" t="s">
        <v>687</v>
      </c>
      <c r="C11422" s="102" t="s">
        <v>688</v>
      </c>
      <c r="D11422" s="102" t="s">
        <v>3486</v>
      </c>
      <c r="E11422" s="102" t="s">
        <v>472</v>
      </c>
      <c r="F11422" s="102" t="s">
        <v>472</v>
      </c>
    </row>
    <row r="11423" hidden="1">
      <c r="A11423" s="102" t="s">
        <v>3575</v>
      </c>
      <c r="B11423" s="102" t="s">
        <v>561</v>
      </c>
      <c r="C11423" s="102" t="s">
        <v>562</v>
      </c>
      <c r="D11423" s="102" t="s">
        <v>3486</v>
      </c>
      <c r="E11423" s="102" t="s">
        <v>472</v>
      </c>
      <c r="F11423" s="102" t="s">
        <v>472</v>
      </c>
    </row>
    <row r="11424" hidden="1">
      <c r="A11424" s="102" t="s">
        <v>3575</v>
      </c>
      <c r="B11424" s="102" t="s">
        <v>514</v>
      </c>
      <c r="C11424" s="102" t="s">
        <v>515</v>
      </c>
      <c r="D11424" s="102" t="s">
        <v>3486</v>
      </c>
      <c r="E11424" s="102" t="s">
        <v>472</v>
      </c>
      <c r="F11424" s="102" t="s">
        <v>472</v>
      </c>
    </row>
    <row r="11425" hidden="1">
      <c r="A11425" s="102" t="s">
        <v>3575</v>
      </c>
      <c r="B11425" s="102" t="s">
        <v>496</v>
      </c>
      <c r="C11425" s="102" t="s">
        <v>497</v>
      </c>
      <c r="D11425" s="102" t="s">
        <v>3486</v>
      </c>
      <c r="E11425" s="102" t="s">
        <v>472</v>
      </c>
      <c r="F11425" s="102" t="s">
        <v>472</v>
      </c>
    </row>
    <row r="11426" hidden="1">
      <c r="A11426" s="102" t="s">
        <v>3575</v>
      </c>
      <c r="B11426" s="102" t="s">
        <v>490</v>
      </c>
      <c r="C11426" s="102" t="s">
        <v>491</v>
      </c>
      <c r="D11426" s="102" t="s">
        <v>3486</v>
      </c>
      <c r="E11426" s="102" t="s">
        <v>472</v>
      </c>
      <c r="F11426" s="102" t="s">
        <v>472</v>
      </c>
    </row>
    <row r="11427" hidden="1">
      <c r="A11427" s="102" t="s">
        <v>3587</v>
      </c>
      <c r="B11427" s="102" t="s">
        <v>1176</v>
      </c>
      <c r="C11427" s="102" t="s">
        <v>1177</v>
      </c>
      <c r="D11427" s="102" t="s">
        <v>3588</v>
      </c>
      <c r="E11427" s="102" t="s">
        <v>293</v>
      </c>
      <c r="F11427" s="102" t="s">
        <v>293</v>
      </c>
    </row>
    <row r="11428" hidden="1">
      <c r="A11428" s="102" t="s">
        <v>3587</v>
      </c>
      <c r="B11428" s="102" t="s">
        <v>1079</v>
      </c>
      <c r="C11428" s="102" t="s">
        <v>1080</v>
      </c>
      <c r="D11428" s="102" t="s">
        <v>3588</v>
      </c>
      <c r="E11428" s="102" t="s">
        <v>293</v>
      </c>
      <c r="F11428" s="102" t="s">
        <v>293</v>
      </c>
    </row>
    <row r="11429" hidden="1">
      <c r="A11429" s="102" t="s">
        <v>3587</v>
      </c>
      <c r="B11429" s="102" t="s">
        <v>1034</v>
      </c>
      <c r="C11429" s="102" t="s">
        <v>1035</v>
      </c>
      <c r="D11429" s="102" t="s">
        <v>3588</v>
      </c>
      <c r="E11429" s="102" t="s">
        <v>293</v>
      </c>
      <c r="F11429" s="102" t="s">
        <v>293</v>
      </c>
    </row>
    <row r="11430" hidden="1">
      <c r="A11430" s="102" t="s">
        <v>3587</v>
      </c>
      <c r="B11430" s="102" t="s">
        <v>1031</v>
      </c>
      <c r="C11430" s="102" t="s">
        <v>1032</v>
      </c>
      <c r="D11430" s="102" t="s">
        <v>3588</v>
      </c>
      <c r="E11430" s="102" t="s">
        <v>293</v>
      </c>
      <c r="F11430" s="102" t="s">
        <v>293</v>
      </c>
    </row>
    <row r="11431" hidden="1">
      <c r="A11431" s="102" t="s">
        <v>3587</v>
      </c>
      <c r="B11431" s="102" t="s">
        <v>965</v>
      </c>
      <c r="C11431" s="102" t="s">
        <v>966</v>
      </c>
      <c r="D11431" s="102" t="s">
        <v>3588</v>
      </c>
      <c r="E11431" s="102" t="s">
        <v>293</v>
      </c>
      <c r="F11431" s="102" t="s">
        <v>293</v>
      </c>
    </row>
    <row r="11432" hidden="1">
      <c r="A11432" s="102" t="s">
        <v>3587</v>
      </c>
      <c r="B11432" s="102" t="s">
        <v>958</v>
      </c>
      <c r="C11432" s="102" t="s">
        <v>959</v>
      </c>
      <c r="D11432" s="102" t="s">
        <v>3588</v>
      </c>
      <c r="E11432" s="102" t="s">
        <v>293</v>
      </c>
      <c r="F11432" s="102" t="s">
        <v>293</v>
      </c>
    </row>
    <row r="11433" hidden="1">
      <c r="A11433" s="102" t="s">
        <v>3552</v>
      </c>
      <c r="B11433" s="102" t="s">
        <v>902</v>
      </c>
      <c r="C11433" s="102" t="s">
        <v>903</v>
      </c>
      <c r="D11433" s="102" t="s">
        <v>3510</v>
      </c>
      <c r="E11433" s="102" t="s">
        <v>50</v>
      </c>
      <c r="F11433" s="102" t="s">
        <v>50</v>
      </c>
    </row>
    <row r="11434" hidden="1">
      <c r="A11434" s="102" t="s">
        <v>3552</v>
      </c>
      <c r="B11434" s="102" t="s">
        <v>783</v>
      </c>
      <c r="C11434" s="102" t="s">
        <v>784</v>
      </c>
      <c r="D11434" s="102" t="s">
        <v>3510</v>
      </c>
      <c r="E11434" s="102" t="s">
        <v>50</v>
      </c>
      <c r="F11434" s="102" t="s">
        <v>50</v>
      </c>
    </row>
    <row r="11435" hidden="1">
      <c r="A11435" s="102" t="s">
        <v>3552</v>
      </c>
      <c r="B11435" s="102" t="s">
        <v>665</v>
      </c>
      <c r="C11435" s="102" t="s">
        <v>666</v>
      </c>
      <c r="D11435" s="102" t="s">
        <v>3510</v>
      </c>
      <c r="E11435" s="102" t="s">
        <v>50</v>
      </c>
      <c r="F11435" s="102" t="s">
        <v>50</v>
      </c>
    </row>
    <row r="11436" hidden="1">
      <c r="A11436" s="102" t="s">
        <v>3552</v>
      </c>
      <c r="B11436" s="102" t="s">
        <v>174</v>
      </c>
      <c r="C11436" s="102" t="s">
        <v>175</v>
      </c>
      <c r="D11436" s="102" t="s">
        <v>3510</v>
      </c>
      <c r="E11436" s="102" t="s">
        <v>50</v>
      </c>
      <c r="F11436" s="102" t="s">
        <v>50</v>
      </c>
    </row>
    <row r="11437" hidden="1">
      <c r="A11437" s="102" t="s">
        <v>3552</v>
      </c>
      <c r="B11437" s="102" t="s">
        <v>171</v>
      </c>
      <c r="C11437" s="102" t="s">
        <v>172</v>
      </c>
      <c r="D11437" s="102" t="s">
        <v>3510</v>
      </c>
      <c r="E11437" s="102" t="s">
        <v>50</v>
      </c>
      <c r="F11437" s="102" t="s">
        <v>50</v>
      </c>
    </row>
    <row r="11438" hidden="1">
      <c r="A11438" s="102" t="s">
        <v>3552</v>
      </c>
      <c r="B11438" s="102" t="s">
        <v>135</v>
      </c>
      <c r="C11438" s="102" t="s">
        <v>136</v>
      </c>
      <c r="D11438" s="102" t="s">
        <v>3510</v>
      </c>
      <c r="E11438" s="102" t="s">
        <v>86</v>
      </c>
      <c r="F11438" s="102" t="s">
        <v>50</v>
      </c>
    </row>
    <row r="11439" hidden="1">
      <c r="A11439" s="102" t="s">
        <v>3552</v>
      </c>
      <c r="B11439" s="102" t="s">
        <v>111</v>
      </c>
      <c r="C11439" s="102" t="s">
        <v>112</v>
      </c>
      <c r="D11439" s="102" t="s">
        <v>3510</v>
      </c>
      <c r="E11439" s="102" t="s">
        <v>114</v>
      </c>
      <c r="F11439" s="102" t="s">
        <v>50</v>
      </c>
    </row>
    <row r="11440" hidden="1">
      <c r="A11440" s="102" t="s">
        <v>3552</v>
      </c>
      <c r="B11440" s="102" t="s">
        <v>48</v>
      </c>
      <c r="C11440" s="102" t="s">
        <v>49</v>
      </c>
      <c r="D11440" s="102" t="s">
        <v>3510</v>
      </c>
      <c r="E11440" s="102" t="s">
        <v>50</v>
      </c>
      <c r="F11440" s="102" t="s">
        <v>50</v>
      </c>
    </row>
    <row r="11441" hidden="1">
      <c r="A11441" s="102" t="s">
        <v>3568</v>
      </c>
      <c r="B11441" s="102" t="s">
        <v>1109</v>
      </c>
      <c r="C11441" s="102" t="s">
        <v>1110</v>
      </c>
      <c r="D11441" s="102" t="s">
        <v>3510</v>
      </c>
      <c r="E11441" s="102" t="s">
        <v>453</v>
      </c>
      <c r="F11441" s="102" t="s">
        <v>453</v>
      </c>
    </row>
    <row r="11442" hidden="1">
      <c r="A11442" s="102" t="s">
        <v>3568</v>
      </c>
      <c r="B11442" s="102" t="s">
        <v>1106</v>
      </c>
      <c r="C11442" s="102" t="s">
        <v>1107</v>
      </c>
      <c r="D11442" s="102" t="s">
        <v>3510</v>
      </c>
      <c r="E11442" s="102" t="s">
        <v>453</v>
      </c>
      <c r="F11442" s="102" t="s">
        <v>453</v>
      </c>
    </row>
    <row r="11443" hidden="1">
      <c r="A11443" s="102" t="s">
        <v>3568</v>
      </c>
      <c r="B11443" s="102" t="s">
        <v>1104</v>
      </c>
      <c r="C11443" s="102" t="s">
        <v>1105</v>
      </c>
      <c r="D11443" s="102" t="s">
        <v>3510</v>
      </c>
      <c r="E11443" s="102" t="s">
        <v>453</v>
      </c>
      <c r="F11443" s="102" t="s">
        <v>453</v>
      </c>
    </row>
    <row r="11444" hidden="1">
      <c r="A11444" s="102" t="s">
        <v>3568</v>
      </c>
      <c r="B11444" s="102" t="s">
        <v>1073</v>
      </c>
      <c r="C11444" s="102" t="s">
        <v>1074</v>
      </c>
      <c r="D11444" s="102" t="s">
        <v>3510</v>
      </c>
      <c r="E11444" s="102" t="s">
        <v>453</v>
      </c>
      <c r="F11444" s="102" t="s">
        <v>453</v>
      </c>
    </row>
    <row r="11445" hidden="1">
      <c r="A11445" s="102" t="s">
        <v>3568</v>
      </c>
      <c r="B11445" s="102" t="s">
        <v>997</v>
      </c>
      <c r="C11445" s="102" t="s">
        <v>998</v>
      </c>
      <c r="D11445" s="102" t="s">
        <v>3510</v>
      </c>
      <c r="E11445" s="102" t="s">
        <v>453</v>
      </c>
      <c r="F11445" s="102" t="s">
        <v>453</v>
      </c>
    </row>
    <row r="11446" hidden="1">
      <c r="A11446" s="102" t="s">
        <v>3568</v>
      </c>
      <c r="B11446" s="102" t="s">
        <v>932</v>
      </c>
      <c r="C11446" s="102" t="s">
        <v>933</v>
      </c>
      <c r="D11446" s="102" t="s">
        <v>3510</v>
      </c>
      <c r="E11446" s="102" t="s">
        <v>453</v>
      </c>
      <c r="F11446" s="102" t="s">
        <v>453</v>
      </c>
    </row>
    <row r="11447" hidden="1">
      <c r="A11447" s="102" t="s">
        <v>3568</v>
      </c>
      <c r="B11447" s="102" t="s">
        <v>916</v>
      </c>
      <c r="C11447" s="102" t="s">
        <v>917</v>
      </c>
      <c r="D11447" s="102" t="s">
        <v>3510</v>
      </c>
      <c r="E11447" s="102" t="s">
        <v>453</v>
      </c>
      <c r="F11447" s="102" t="s">
        <v>453</v>
      </c>
    </row>
    <row r="11448" hidden="1">
      <c r="A11448" s="102" t="s">
        <v>3568</v>
      </c>
      <c r="B11448" s="102" t="s">
        <v>873</v>
      </c>
      <c r="C11448" s="102" t="s">
        <v>874</v>
      </c>
      <c r="D11448" s="102" t="s">
        <v>3510</v>
      </c>
      <c r="E11448" s="102" t="s">
        <v>453</v>
      </c>
      <c r="F11448" s="102" t="s">
        <v>453</v>
      </c>
    </row>
    <row r="11449" hidden="1">
      <c r="A11449" s="102" t="s">
        <v>3568</v>
      </c>
      <c r="B11449" s="102" t="s">
        <v>810</v>
      </c>
      <c r="C11449" s="102" t="s">
        <v>811</v>
      </c>
      <c r="D11449" s="102" t="s">
        <v>3510</v>
      </c>
      <c r="E11449" s="102" t="s">
        <v>453</v>
      </c>
      <c r="F11449" s="102" t="s">
        <v>453</v>
      </c>
    </row>
    <row r="11450" hidden="1">
      <c r="A11450" s="102" t="s">
        <v>3568</v>
      </c>
      <c r="B11450" s="102" t="s">
        <v>629</v>
      </c>
      <c r="C11450" s="102" t="s">
        <v>630</v>
      </c>
      <c r="D11450" s="102" t="s">
        <v>3510</v>
      </c>
      <c r="E11450" s="102" t="s">
        <v>453</v>
      </c>
      <c r="F11450" s="102" t="s">
        <v>453</v>
      </c>
    </row>
    <row r="11451" hidden="1">
      <c r="A11451" s="102" t="s">
        <v>3568</v>
      </c>
      <c r="B11451" s="102" t="s">
        <v>544</v>
      </c>
      <c r="C11451" s="102" t="s">
        <v>545</v>
      </c>
      <c r="D11451" s="102" t="s">
        <v>3510</v>
      </c>
      <c r="E11451" s="102" t="s">
        <v>453</v>
      </c>
      <c r="F11451" s="102" t="s">
        <v>453</v>
      </c>
    </row>
    <row r="11452" hidden="1">
      <c r="A11452" s="102" t="s">
        <v>3568</v>
      </c>
      <c r="B11452" s="102" t="s">
        <v>541</v>
      </c>
      <c r="C11452" s="102" t="s">
        <v>542</v>
      </c>
      <c r="D11452" s="102" t="s">
        <v>3510</v>
      </c>
      <c r="E11452" s="102" t="s">
        <v>453</v>
      </c>
      <c r="F11452" s="102" t="s">
        <v>453</v>
      </c>
    </row>
    <row r="11453" hidden="1">
      <c r="A11453" s="102" t="s">
        <v>3568</v>
      </c>
      <c r="B11453" s="102" t="s">
        <v>486</v>
      </c>
      <c r="C11453" s="102" t="s">
        <v>487</v>
      </c>
      <c r="D11453" s="102" t="s">
        <v>3510</v>
      </c>
      <c r="E11453" s="102" t="s">
        <v>453</v>
      </c>
      <c r="F11453" s="102" t="s">
        <v>453</v>
      </c>
    </row>
    <row r="11454" hidden="1">
      <c r="A11454" s="102" t="s">
        <v>3568</v>
      </c>
      <c r="B11454" s="102" t="s">
        <v>458</v>
      </c>
      <c r="C11454" s="102" t="s">
        <v>459</v>
      </c>
      <c r="D11454" s="102" t="s">
        <v>3510</v>
      </c>
      <c r="E11454" s="102" t="s">
        <v>453</v>
      </c>
      <c r="F11454" s="102" t="s">
        <v>453</v>
      </c>
    </row>
    <row r="11455" hidden="1">
      <c r="A11455" s="102" t="s">
        <v>3568</v>
      </c>
      <c r="B11455" s="102" t="s">
        <v>451</v>
      </c>
      <c r="C11455" s="102" t="s">
        <v>452</v>
      </c>
      <c r="D11455" s="102" t="s">
        <v>3510</v>
      </c>
      <c r="E11455" s="102" t="s">
        <v>453</v>
      </c>
      <c r="F11455" s="102" t="s">
        <v>453</v>
      </c>
    </row>
    <row r="11456" hidden="1">
      <c r="A11456" s="102" t="s">
        <v>3537</v>
      </c>
      <c r="B11456" s="102" t="s">
        <v>1185</v>
      </c>
      <c r="C11456" s="102" t="s">
        <v>1186</v>
      </c>
      <c r="D11456" s="102" t="s">
        <v>3510</v>
      </c>
      <c r="E11456" s="102" t="s">
        <v>86</v>
      </c>
      <c r="F11456" s="102" t="s">
        <v>86</v>
      </c>
    </row>
    <row r="11457" hidden="1">
      <c r="A11457" s="102" t="s">
        <v>3537</v>
      </c>
      <c r="B11457" s="102" t="s">
        <v>1145</v>
      </c>
      <c r="C11457" s="102" t="s">
        <v>1146</v>
      </c>
      <c r="D11457" s="102" t="s">
        <v>3510</v>
      </c>
      <c r="E11457" s="102" t="s">
        <v>86</v>
      </c>
      <c r="F11457" s="102" t="s">
        <v>86</v>
      </c>
    </row>
    <row r="11458" hidden="1">
      <c r="A11458" s="102" t="s">
        <v>3537</v>
      </c>
      <c r="B11458" s="102" t="s">
        <v>1139</v>
      </c>
      <c r="C11458" s="102" t="s">
        <v>1140</v>
      </c>
      <c r="D11458" s="102" t="s">
        <v>3510</v>
      </c>
      <c r="E11458" s="102" t="s">
        <v>86</v>
      </c>
      <c r="F11458" s="102" t="s">
        <v>86</v>
      </c>
    </row>
    <row r="11459" hidden="1">
      <c r="A11459" s="102" t="s">
        <v>3537</v>
      </c>
      <c r="B11459" s="102" t="s">
        <v>1123</v>
      </c>
      <c r="C11459" s="102" t="s">
        <v>49</v>
      </c>
      <c r="D11459" s="102" t="s">
        <v>3510</v>
      </c>
      <c r="E11459" s="102" t="s">
        <v>86</v>
      </c>
      <c r="F11459" s="102" t="s">
        <v>86</v>
      </c>
    </row>
    <row r="11460" hidden="1">
      <c r="A11460" s="102" t="s">
        <v>3537</v>
      </c>
      <c r="B11460" s="102" t="s">
        <v>1050</v>
      </c>
      <c r="C11460" s="102" t="s">
        <v>1051</v>
      </c>
      <c r="D11460" s="102" t="s">
        <v>3510</v>
      </c>
      <c r="E11460" s="102" t="s">
        <v>86</v>
      </c>
      <c r="F11460" s="102" t="s">
        <v>86</v>
      </c>
    </row>
    <row r="11461" hidden="1">
      <c r="A11461" s="102" t="s">
        <v>3537</v>
      </c>
      <c r="B11461" s="102" t="s">
        <v>919</v>
      </c>
      <c r="C11461" s="102" t="s">
        <v>920</v>
      </c>
      <c r="D11461" s="102" t="s">
        <v>3510</v>
      </c>
      <c r="E11461" s="102" t="s">
        <v>86</v>
      </c>
      <c r="F11461" s="102" t="s">
        <v>86</v>
      </c>
    </row>
    <row r="11462" hidden="1">
      <c r="A11462" s="102" t="s">
        <v>3537</v>
      </c>
      <c r="B11462" s="102" t="s">
        <v>909</v>
      </c>
      <c r="C11462" s="102" t="s">
        <v>910</v>
      </c>
      <c r="D11462" s="102" t="s">
        <v>3510</v>
      </c>
      <c r="E11462" s="102" t="s">
        <v>86</v>
      </c>
      <c r="F11462" s="102" t="s">
        <v>86</v>
      </c>
    </row>
    <row r="11463" hidden="1">
      <c r="A11463" s="102" t="s">
        <v>3537</v>
      </c>
      <c r="B11463" s="102" t="s">
        <v>880</v>
      </c>
      <c r="C11463" s="102" t="s">
        <v>881</v>
      </c>
      <c r="D11463" s="102" t="s">
        <v>3510</v>
      </c>
      <c r="E11463" s="102" t="s">
        <v>86</v>
      </c>
      <c r="F11463" s="102" t="s">
        <v>86</v>
      </c>
    </row>
    <row r="11464" hidden="1">
      <c r="A11464" s="102" t="s">
        <v>3537</v>
      </c>
      <c r="B11464" s="102" t="s">
        <v>823</v>
      </c>
      <c r="C11464" s="102" t="s">
        <v>824</v>
      </c>
      <c r="D11464" s="102" t="s">
        <v>3510</v>
      </c>
      <c r="E11464" s="102" t="s">
        <v>86</v>
      </c>
      <c r="F11464" s="102" t="s">
        <v>86</v>
      </c>
    </row>
    <row r="11465" hidden="1">
      <c r="A11465" s="102" t="s">
        <v>3537</v>
      </c>
      <c r="B11465" s="102" t="s">
        <v>135</v>
      </c>
      <c r="C11465" s="102" t="s">
        <v>136</v>
      </c>
      <c r="D11465" s="102" t="s">
        <v>3510</v>
      </c>
      <c r="E11465" s="102" t="s">
        <v>86</v>
      </c>
      <c r="F11465" s="102" t="s">
        <v>86</v>
      </c>
    </row>
    <row r="11466" hidden="1">
      <c r="A11466" s="102" t="s">
        <v>3529</v>
      </c>
      <c r="B11466" s="102" t="s">
        <v>1145</v>
      </c>
      <c r="C11466" s="102" t="s">
        <v>1146</v>
      </c>
      <c r="D11466" s="102" t="s">
        <v>3510</v>
      </c>
      <c r="E11466" s="102" t="s">
        <v>86</v>
      </c>
      <c r="F11466" s="102" t="s">
        <v>27</v>
      </c>
    </row>
    <row r="11467" hidden="1">
      <c r="A11467" s="102" t="s">
        <v>3529</v>
      </c>
      <c r="B11467" s="102" t="s">
        <v>946</v>
      </c>
      <c r="C11467" s="102" t="s">
        <v>947</v>
      </c>
      <c r="D11467" s="102" t="s">
        <v>3510</v>
      </c>
      <c r="E11467" s="102" t="s">
        <v>27</v>
      </c>
      <c r="F11467" s="102" t="s">
        <v>27</v>
      </c>
    </row>
    <row r="11468" hidden="1">
      <c r="A11468" s="102" t="s">
        <v>3529</v>
      </c>
      <c r="B11468" s="102" t="s">
        <v>943</v>
      </c>
      <c r="C11468" s="102" t="s">
        <v>944</v>
      </c>
      <c r="D11468" s="102" t="s">
        <v>3510</v>
      </c>
      <c r="E11468" s="102" t="s">
        <v>27</v>
      </c>
      <c r="F11468" s="102" t="s">
        <v>27</v>
      </c>
    </row>
    <row r="11469" hidden="1">
      <c r="A11469" s="102" t="s">
        <v>3529</v>
      </c>
      <c r="B11469" s="102" t="s">
        <v>909</v>
      </c>
      <c r="C11469" s="102" t="s">
        <v>910</v>
      </c>
      <c r="D11469" s="102" t="s">
        <v>3510</v>
      </c>
      <c r="E11469" s="102" t="s">
        <v>86</v>
      </c>
      <c r="F11469" s="102" t="s">
        <v>27</v>
      </c>
    </row>
    <row r="11470" hidden="1">
      <c r="A11470" s="102" t="s">
        <v>3529</v>
      </c>
      <c r="B11470" s="102" t="s">
        <v>79</v>
      </c>
      <c r="C11470" s="102" t="s">
        <v>80</v>
      </c>
      <c r="D11470" s="102" t="s">
        <v>3510</v>
      </c>
      <c r="E11470" s="102" t="s">
        <v>27</v>
      </c>
      <c r="F11470" s="102" t="s">
        <v>27</v>
      </c>
    </row>
    <row r="11471" hidden="1">
      <c r="A11471" s="102" t="s">
        <v>3529</v>
      </c>
      <c r="B11471" s="102" t="s">
        <v>23</v>
      </c>
      <c r="C11471" s="102" t="s">
        <v>25</v>
      </c>
      <c r="D11471" s="102" t="s">
        <v>3510</v>
      </c>
      <c r="E11471" s="102" t="s">
        <v>27</v>
      </c>
      <c r="F11471" s="102" t="s">
        <v>27</v>
      </c>
    </row>
    <row r="11472" hidden="1">
      <c r="A11472" s="102" t="s">
        <v>3509</v>
      </c>
      <c r="B11472" s="102" t="s">
        <v>1172</v>
      </c>
      <c r="C11472" s="102" t="s">
        <v>1173</v>
      </c>
      <c r="D11472" s="102" t="s">
        <v>3510</v>
      </c>
      <c r="E11472" s="102" t="s">
        <v>327</v>
      </c>
      <c r="F11472" s="102" t="s">
        <v>327</v>
      </c>
    </row>
    <row r="11473" hidden="1">
      <c r="A11473" s="102" t="s">
        <v>3509</v>
      </c>
      <c r="B11473" s="102" t="s">
        <v>1165</v>
      </c>
      <c r="C11473" s="102" t="s">
        <v>1166</v>
      </c>
      <c r="D11473" s="102" t="s">
        <v>3510</v>
      </c>
      <c r="E11473" s="102" t="s">
        <v>327</v>
      </c>
      <c r="F11473" s="102" t="s">
        <v>327</v>
      </c>
    </row>
    <row r="11474" hidden="1">
      <c r="A11474" s="102" t="s">
        <v>3509</v>
      </c>
      <c r="B11474" s="102" t="s">
        <v>1148</v>
      </c>
      <c r="C11474" s="102" t="s">
        <v>1149</v>
      </c>
      <c r="D11474" s="102" t="s">
        <v>3510</v>
      </c>
      <c r="E11474" s="102" t="s">
        <v>327</v>
      </c>
      <c r="F11474" s="102" t="s">
        <v>327</v>
      </c>
    </row>
    <row r="11475" hidden="1">
      <c r="A11475" s="102" t="s">
        <v>3509</v>
      </c>
      <c r="B11475" s="102" t="s">
        <v>1076</v>
      </c>
      <c r="C11475" s="102" t="s">
        <v>1077</v>
      </c>
      <c r="D11475" s="102" t="s">
        <v>3510</v>
      </c>
      <c r="E11475" s="102" t="s">
        <v>327</v>
      </c>
      <c r="F11475" s="102" t="s">
        <v>327</v>
      </c>
    </row>
    <row r="11476" hidden="1">
      <c r="A11476" s="102" t="s">
        <v>3509</v>
      </c>
      <c r="B11476" s="102" t="s">
        <v>1041</v>
      </c>
      <c r="C11476" s="102" t="s">
        <v>1042</v>
      </c>
      <c r="D11476" s="102" t="s">
        <v>3510</v>
      </c>
      <c r="E11476" s="102" t="s">
        <v>327</v>
      </c>
      <c r="F11476" s="102" t="s">
        <v>327</v>
      </c>
    </row>
    <row r="11477" hidden="1">
      <c r="A11477" s="102" t="s">
        <v>3509</v>
      </c>
      <c r="B11477" s="102" t="s">
        <v>1025</v>
      </c>
      <c r="C11477" s="102" t="s">
        <v>1026</v>
      </c>
      <c r="D11477" s="102" t="s">
        <v>3510</v>
      </c>
      <c r="E11477" s="102" t="s">
        <v>327</v>
      </c>
      <c r="F11477" s="102" t="s">
        <v>327</v>
      </c>
    </row>
    <row r="11478" hidden="1">
      <c r="A11478" s="102" t="s">
        <v>3509</v>
      </c>
      <c r="B11478" s="102" t="s">
        <v>1014</v>
      </c>
      <c r="C11478" s="102" t="s">
        <v>1015</v>
      </c>
      <c r="D11478" s="102" t="s">
        <v>3510</v>
      </c>
      <c r="E11478" s="102" t="s">
        <v>327</v>
      </c>
      <c r="F11478" s="102" t="s">
        <v>327</v>
      </c>
    </row>
    <row r="11479" hidden="1">
      <c r="A11479" s="102" t="s">
        <v>3509</v>
      </c>
      <c r="B11479" s="102" t="s">
        <v>1011</v>
      </c>
      <c r="C11479" s="102" t="s">
        <v>1012</v>
      </c>
      <c r="D11479" s="102" t="s">
        <v>3510</v>
      </c>
      <c r="E11479" s="102" t="s">
        <v>327</v>
      </c>
      <c r="F11479" s="102" t="s">
        <v>327</v>
      </c>
    </row>
    <row r="11480" hidden="1">
      <c r="A11480" s="102" t="s">
        <v>3509</v>
      </c>
      <c r="B11480" s="102" t="s">
        <v>1010</v>
      </c>
      <c r="C11480" s="102" t="s">
        <v>44</v>
      </c>
      <c r="D11480" s="102" t="s">
        <v>3510</v>
      </c>
      <c r="E11480" s="102" t="s">
        <v>327</v>
      </c>
      <c r="F11480" s="102" t="s">
        <v>327</v>
      </c>
    </row>
    <row r="11481" hidden="1">
      <c r="A11481" s="102" t="s">
        <v>3509</v>
      </c>
      <c r="B11481" s="102" t="s">
        <v>830</v>
      </c>
      <c r="C11481" s="102" t="s">
        <v>831</v>
      </c>
      <c r="D11481" s="102" t="s">
        <v>3510</v>
      </c>
      <c r="E11481" s="102" t="s">
        <v>327</v>
      </c>
      <c r="F11481" s="102" t="s">
        <v>327</v>
      </c>
    </row>
    <row r="11482" hidden="1">
      <c r="A11482" s="102" t="s">
        <v>3509</v>
      </c>
      <c r="B11482" s="102" t="s">
        <v>615</v>
      </c>
      <c r="C11482" s="102" t="s">
        <v>616</v>
      </c>
      <c r="D11482" s="102" t="s">
        <v>3510</v>
      </c>
      <c r="E11482" s="102" t="s">
        <v>327</v>
      </c>
      <c r="F11482" s="102" t="s">
        <v>327</v>
      </c>
    </row>
    <row r="11483" hidden="1">
      <c r="A11483" s="102" t="s">
        <v>3509</v>
      </c>
      <c r="B11483" s="102" t="s">
        <v>405</v>
      </c>
      <c r="C11483" s="102" t="s">
        <v>406</v>
      </c>
      <c r="D11483" s="102" t="s">
        <v>3510</v>
      </c>
      <c r="E11483" s="102" t="s">
        <v>327</v>
      </c>
      <c r="F11483" s="102" t="s">
        <v>327</v>
      </c>
    </row>
    <row r="11484" hidden="1">
      <c r="A11484" s="102" t="s">
        <v>3561</v>
      </c>
      <c r="B11484" s="102" t="s">
        <v>1093</v>
      </c>
      <c r="C11484" s="102" t="s">
        <v>1094</v>
      </c>
      <c r="D11484" s="102" t="s">
        <v>3510</v>
      </c>
      <c r="E11484" s="102" t="s">
        <v>439</v>
      </c>
      <c r="F11484" s="102" t="s">
        <v>439</v>
      </c>
    </row>
    <row r="11485" hidden="1">
      <c r="A11485" s="102" t="s">
        <v>3561</v>
      </c>
      <c r="B11485" s="102" t="s">
        <v>1028</v>
      </c>
      <c r="C11485" s="102" t="s">
        <v>1029</v>
      </c>
      <c r="D11485" s="102" t="s">
        <v>3510</v>
      </c>
      <c r="E11485" s="102" t="s">
        <v>439</v>
      </c>
      <c r="F11485" s="102" t="s">
        <v>439</v>
      </c>
    </row>
    <row r="11486" hidden="1">
      <c r="A11486" s="102" t="s">
        <v>3561</v>
      </c>
      <c r="B11486" s="102" t="s">
        <v>854</v>
      </c>
      <c r="C11486" s="102" t="s">
        <v>855</v>
      </c>
      <c r="D11486" s="102" t="s">
        <v>3510</v>
      </c>
      <c r="E11486" s="102" t="s">
        <v>439</v>
      </c>
      <c r="F11486" s="102" t="s">
        <v>439</v>
      </c>
    </row>
    <row r="11487" hidden="1">
      <c r="A11487" s="102" t="s">
        <v>3561</v>
      </c>
      <c r="B11487" s="102" t="s">
        <v>781</v>
      </c>
      <c r="C11487" s="102" t="s">
        <v>782</v>
      </c>
      <c r="D11487" s="102" t="s">
        <v>3510</v>
      </c>
      <c r="E11487" s="102" t="s">
        <v>439</v>
      </c>
      <c r="F11487" s="102" t="s">
        <v>439</v>
      </c>
    </row>
    <row r="11488" hidden="1">
      <c r="A11488" s="102" t="s">
        <v>3561</v>
      </c>
      <c r="B11488" s="102" t="s">
        <v>674</v>
      </c>
      <c r="C11488" s="102" t="s">
        <v>675</v>
      </c>
      <c r="D11488" s="102" t="s">
        <v>3510</v>
      </c>
      <c r="E11488" s="102" t="s">
        <v>439</v>
      </c>
      <c r="F11488" s="102" t="s">
        <v>439</v>
      </c>
    </row>
    <row r="11489" hidden="1">
      <c r="A11489" s="102" t="s">
        <v>3561</v>
      </c>
      <c r="B11489" s="102" t="s">
        <v>444</v>
      </c>
      <c r="C11489" s="102" t="s">
        <v>445</v>
      </c>
      <c r="D11489" s="102" t="s">
        <v>3510</v>
      </c>
      <c r="E11489" s="102" t="s">
        <v>439</v>
      </c>
      <c r="F11489" s="102" t="s">
        <v>439</v>
      </c>
    </row>
    <row r="11490" hidden="1">
      <c r="A11490" s="102" t="s">
        <v>3544</v>
      </c>
      <c r="B11490" s="102" t="s">
        <v>1182</v>
      </c>
      <c r="C11490" s="102" t="s">
        <v>1183</v>
      </c>
      <c r="D11490" s="102" t="s">
        <v>3488</v>
      </c>
      <c r="E11490" s="102" t="s">
        <v>114</v>
      </c>
      <c r="F11490" s="102" t="s">
        <v>114</v>
      </c>
    </row>
    <row r="11491" hidden="1">
      <c r="A11491" s="102" t="s">
        <v>3544</v>
      </c>
      <c r="B11491" s="102" t="s">
        <v>974</v>
      </c>
      <c r="C11491" s="102" t="s">
        <v>975</v>
      </c>
      <c r="D11491" s="102" t="s">
        <v>3488</v>
      </c>
      <c r="E11491" s="102" t="s">
        <v>114</v>
      </c>
      <c r="F11491" s="102" t="s">
        <v>114</v>
      </c>
    </row>
    <row r="11492" hidden="1">
      <c r="A11492" s="102" t="s">
        <v>3544</v>
      </c>
      <c r="B11492" s="102" t="s">
        <v>961</v>
      </c>
      <c r="C11492" s="102" t="s">
        <v>962</v>
      </c>
      <c r="D11492" s="102" t="s">
        <v>3488</v>
      </c>
      <c r="E11492" s="102" t="s">
        <v>114</v>
      </c>
      <c r="F11492" s="102" t="s">
        <v>114</v>
      </c>
    </row>
    <row r="11493" hidden="1">
      <c r="A11493" s="102" t="s">
        <v>3544</v>
      </c>
      <c r="B11493" s="102" t="s">
        <v>952</v>
      </c>
      <c r="C11493" s="102" t="s">
        <v>953</v>
      </c>
      <c r="D11493" s="102" t="s">
        <v>3488</v>
      </c>
      <c r="E11493" s="102" t="s">
        <v>114</v>
      </c>
      <c r="F11493" s="102" t="s">
        <v>114</v>
      </c>
    </row>
    <row r="11494" hidden="1">
      <c r="A11494" s="102" t="s">
        <v>3544</v>
      </c>
      <c r="B11494" s="102" t="s">
        <v>123</v>
      </c>
      <c r="C11494" s="102" t="s">
        <v>124</v>
      </c>
      <c r="D11494" s="102" t="s">
        <v>3488</v>
      </c>
      <c r="E11494" s="102" t="s">
        <v>114</v>
      </c>
      <c r="F11494" s="102" t="s">
        <v>114</v>
      </c>
    </row>
    <row r="11495" hidden="1">
      <c r="A11495" s="102" t="s">
        <v>3487</v>
      </c>
      <c r="B11495" s="102" t="s">
        <v>1125</v>
      </c>
      <c r="C11495" s="102" t="s">
        <v>1126</v>
      </c>
      <c r="D11495" s="102" t="s">
        <v>3488</v>
      </c>
      <c r="E11495" s="102" t="s">
        <v>225</v>
      </c>
      <c r="F11495" s="102" t="s">
        <v>225</v>
      </c>
    </row>
    <row r="11496" hidden="1">
      <c r="A11496" s="102" t="s">
        <v>3487</v>
      </c>
      <c r="B11496" s="102" t="s">
        <v>1114</v>
      </c>
      <c r="C11496" s="102" t="s">
        <v>1115</v>
      </c>
      <c r="D11496" s="102" t="s">
        <v>3488</v>
      </c>
      <c r="E11496" s="102" t="s">
        <v>225</v>
      </c>
      <c r="F11496" s="102" t="s">
        <v>225</v>
      </c>
    </row>
    <row r="11497" hidden="1">
      <c r="A11497" s="102" t="s">
        <v>3487</v>
      </c>
      <c r="B11497" s="102" t="s">
        <v>1000</v>
      </c>
      <c r="C11497" s="102" t="s">
        <v>1001</v>
      </c>
      <c r="D11497" s="102" t="s">
        <v>3488</v>
      </c>
      <c r="E11497" s="102" t="s">
        <v>225</v>
      </c>
      <c r="F11497" s="102" t="s">
        <v>225</v>
      </c>
    </row>
    <row r="11498" hidden="1">
      <c r="A11498" s="102" t="s">
        <v>3487</v>
      </c>
      <c r="B11498" s="102" t="s">
        <v>929</v>
      </c>
      <c r="C11498" s="102" t="s">
        <v>930</v>
      </c>
      <c r="D11498" s="102" t="s">
        <v>3488</v>
      </c>
      <c r="E11498" s="102" t="s">
        <v>225</v>
      </c>
      <c r="F11498" s="102" t="s">
        <v>225</v>
      </c>
    </row>
    <row r="11499" hidden="1">
      <c r="A11499" s="102" t="s">
        <v>3487</v>
      </c>
      <c r="B11499" s="102" t="s">
        <v>906</v>
      </c>
      <c r="C11499" s="102" t="s">
        <v>907</v>
      </c>
      <c r="D11499" s="102" t="s">
        <v>3488</v>
      </c>
      <c r="E11499" s="102" t="s">
        <v>225</v>
      </c>
      <c r="F11499" s="102" t="s">
        <v>225</v>
      </c>
    </row>
    <row r="11500" hidden="1">
      <c r="A11500" s="102" t="s">
        <v>3487</v>
      </c>
      <c r="B11500" s="102" t="s">
        <v>870</v>
      </c>
      <c r="C11500" s="102" t="s">
        <v>871</v>
      </c>
      <c r="D11500" s="102" t="s">
        <v>3488</v>
      </c>
      <c r="E11500" s="102" t="s">
        <v>225</v>
      </c>
      <c r="F11500" s="102" t="s">
        <v>225</v>
      </c>
    </row>
    <row r="11501" hidden="1">
      <c r="A11501" s="102" t="s">
        <v>3487</v>
      </c>
      <c r="B11501" s="102" t="s">
        <v>866</v>
      </c>
      <c r="C11501" s="102" t="s">
        <v>867</v>
      </c>
      <c r="D11501" s="102" t="s">
        <v>3488</v>
      </c>
      <c r="E11501" s="102" t="s">
        <v>225</v>
      </c>
      <c r="F11501" s="102" t="s">
        <v>225</v>
      </c>
    </row>
    <row r="11502" hidden="1">
      <c r="A11502" s="102" t="s">
        <v>3487</v>
      </c>
      <c r="B11502" s="102" t="s">
        <v>626</v>
      </c>
      <c r="C11502" s="102" t="s">
        <v>627</v>
      </c>
      <c r="D11502" s="102" t="s">
        <v>3488</v>
      </c>
      <c r="E11502" s="102" t="s">
        <v>327</v>
      </c>
      <c r="F11502" s="102" t="s">
        <v>225</v>
      </c>
    </row>
    <row r="11503" hidden="1">
      <c r="A11503" s="102" t="s">
        <v>3487</v>
      </c>
      <c r="B11503" s="102" t="s">
        <v>376</v>
      </c>
      <c r="C11503" s="102" t="s">
        <v>377</v>
      </c>
      <c r="D11503" s="102" t="s">
        <v>3488</v>
      </c>
      <c r="E11503" s="102" t="s">
        <v>225</v>
      </c>
      <c r="F11503" s="102" t="s">
        <v>225</v>
      </c>
    </row>
    <row r="11504" hidden="1">
      <c r="A11504" s="102" t="s">
        <v>3487</v>
      </c>
      <c r="B11504" s="102" t="s">
        <v>373</v>
      </c>
      <c r="C11504" s="102" t="s">
        <v>374</v>
      </c>
      <c r="D11504" s="102" t="s">
        <v>3488</v>
      </c>
      <c r="E11504" s="102" t="s">
        <v>225</v>
      </c>
      <c r="F11504" s="102" t="s">
        <v>225</v>
      </c>
    </row>
    <row r="11505" hidden="1">
      <c r="A11505" s="102" t="s">
        <v>3487</v>
      </c>
      <c r="B11505" s="102" t="s">
        <v>369</v>
      </c>
      <c r="C11505" s="102" t="s">
        <v>39</v>
      </c>
      <c r="D11505" s="102" t="s">
        <v>3488</v>
      </c>
      <c r="E11505" s="102" t="s">
        <v>225</v>
      </c>
      <c r="F11505" s="102" t="s">
        <v>225</v>
      </c>
    </row>
    <row r="11506" hidden="1">
      <c r="A11506" s="102" t="s">
        <v>3487</v>
      </c>
      <c r="B11506" s="102" t="s">
        <v>361</v>
      </c>
      <c r="C11506" s="102" t="s">
        <v>362</v>
      </c>
      <c r="D11506" s="102" t="s">
        <v>3488</v>
      </c>
      <c r="E11506" s="102" t="s">
        <v>225</v>
      </c>
      <c r="F11506" s="102" t="s">
        <v>225</v>
      </c>
    </row>
    <row r="11507" hidden="1">
      <c r="A11507" s="102" t="s">
        <v>3487</v>
      </c>
      <c r="B11507" s="102" t="s">
        <v>357</v>
      </c>
      <c r="C11507" s="102" t="s">
        <v>358</v>
      </c>
      <c r="D11507" s="102" t="s">
        <v>3488</v>
      </c>
      <c r="E11507" s="102" t="s">
        <v>225</v>
      </c>
      <c r="F11507" s="102" t="s">
        <v>225</v>
      </c>
    </row>
    <row r="11508" hidden="1">
      <c r="A11508" s="102" t="s">
        <v>3487</v>
      </c>
      <c r="B11508" s="102" t="s">
        <v>338</v>
      </c>
      <c r="C11508" s="102" t="s">
        <v>339</v>
      </c>
      <c r="D11508" s="102" t="s">
        <v>3488</v>
      </c>
      <c r="E11508" s="102" t="s">
        <v>225</v>
      </c>
      <c r="F11508" s="102" t="s">
        <v>225</v>
      </c>
    </row>
    <row r="11509" hidden="1">
      <c r="A11509" s="102" t="s">
        <v>3487</v>
      </c>
      <c r="B11509" s="102" t="s">
        <v>333</v>
      </c>
      <c r="C11509" s="102" t="s">
        <v>268</v>
      </c>
      <c r="D11509" s="102" t="s">
        <v>3488</v>
      </c>
      <c r="E11509" s="102" t="s">
        <v>225</v>
      </c>
      <c r="F11509" s="102" t="s">
        <v>225</v>
      </c>
    </row>
    <row r="11510" hidden="1">
      <c r="A11510" s="102" t="s">
        <v>3487</v>
      </c>
      <c r="B11510" s="102" t="s">
        <v>246</v>
      </c>
      <c r="C11510" s="102" t="s">
        <v>130</v>
      </c>
      <c r="D11510" s="102" t="s">
        <v>3488</v>
      </c>
      <c r="E11510" s="102" t="s">
        <v>225</v>
      </c>
      <c r="F11510" s="102" t="s">
        <v>225</v>
      </c>
    </row>
    <row r="11511" hidden="1">
      <c r="A11511" s="102" t="s">
        <v>3487</v>
      </c>
      <c r="B11511" s="102" t="s">
        <v>240</v>
      </c>
      <c r="C11511" s="102" t="s">
        <v>241</v>
      </c>
      <c r="D11511" s="102" t="s">
        <v>3488</v>
      </c>
      <c r="E11511" s="102" t="s">
        <v>225</v>
      </c>
      <c r="F11511" s="102" t="s">
        <v>225</v>
      </c>
    </row>
    <row r="11512" hidden="1">
      <c r="A11512" s="102" t="s">
        <v>3487</v>
      </c>
      <c r="B11512" s="102" t="s">
        <v>227</v>
      </c>
      <c r="C11512" s="102" t="s">
        <v>228</v>
      </c>
      <c r="D11512" s="102" t="s">
        <v>3488</v>
      </c>
      <c r="E11512" s="102" t="s">
        <v>225</v>
      </c>
      <c r="F11512" s="102" t="s">
        <v>225</v>
      </c>
    </row>
    <row r="11513" hidden="1">
      <c r="A11513" s="102" t="s">
        <v>3497</v>
      </c>
      <c r="B11513" s="102" t="s">
        <v>1129</v>
      </c>
      <c r="C11513" s="102" t="s">
        <v>1130</v>
      </c>
      <c r="D11513" s="102" t="s">
        <v>3488</v>
      </c>
      <c r="E11513" s="102" t="s">
        <v>232</v>
      </c>
      <c r="F11513" s="102" t="s">
        <v>232</v>
      </c>
    </row>
    <row r="11514" hidden="1">
      <c r="A11514" s="102" t="s">
        <v>3497</v>
      </c>
      <c r="B11514" s="102" t="s">
        <v>1111</v>
      </c>
      <c r="C11514" s="102" t="s">
        <v>1112</v>
      </c>
      <c r="D11514" s="102" t="s">
        <v>3488</v>
      </c>
      <c r="E11514" s="102" t="s">
        <v>232</v>
      </c>
      <c r="F11514" s="102" t="s">
        <v>232</v>
      </c>
    </row>
    <row r="11515" hidden="1">
      <c r="A11515" s="102" t="s">
        <v>3497</v>
      </c>
      <c r="B11515" s="102" t="s">
        <v>1070</v>
      </c>
      <c r="C11515" s="102" t="s">
        <v>1071</v>
      </c>
      <c r="D11515" s="102" t="s">
        <v>3488</v>
      </c>
      <c r="E11515" s="102" t="s">
        <v>232</v>
      </c>
      <c r="F11515" s="102" t="s">
        <v>232</v>
      </c>
    </row>
    <row r="11516" hidden="1">
      <c r="A11516" s="102" t="s">
        <v>3497</v>
      </c>
      <c r="B11516" s="102" t="s">
        <v>1056</v>
      </c>
      <c r="C11516" s="102" t="s">
        <v>1057</v>
      </c>
      <c r="D11516" s="102" t="s">
        <v>3488</v>
      </c>
      <c r="E11516" s="102" t="s">
        <v>232</v>
      </c>
      <c r="F11516" s="102" t="s">
        <v>232</v>
      </c>
    </row>
    <row r="11517" hidden="1">
      <c r="A11517" s="102" t="s">
        <v>3497</v>
      </c>
      <c r="B11517" s="102" t="s">
        <v>1037</v>
      </c>
      <c r="C11517" s="102" t="s">
        <v>1038</v>
      </c>
      <c r="D11517" s="102" t="s">
        <v>3488</v>
      </c>
      <c r="E11517" s="102" t="s">
        <v>232</v>
      </c>
      <c r="F11517" s="102" t="s">
        <v>232</v>
      </c>
    </row>
    <row r="11518" hidden="1">
      <c r="A11518" s="102" t="s">
        <v>3497</v>
      </c>
      <c r="B11518" s="102" t="s">
        <v>913</v>
      </c>
      <c r="C11518" s="102" t="s">
        <v>914</v>
      </c>
      <c r="D11518" s="102" t="s">
        <v>3488</v>
      </c>
      <c r="E11518" s="102" t="s">
        <v>232</v>
      </c>
      <c r="F11518" s="102" t="s">
        <v>232</v>
      </c>
    </row>
    <row r="11519" hidden="1">
      <c r="A11519" s="102" t="s">
        <v>3497</v>
      </c>
      <c r="B11519" s="102" t="s">
        <v>834</v>
      </c>
      <c r="C11519" s="102" t="s">
        <v>835</v>
      </c>
      <c r="D11519" s="102" t="s">
        <v>3488</v>
      </c>
      <c r="E11519" s="102" t="s">
        <v>439</v>
      </c>
      <c r="F11519" s="102" t="s">
        <v>232</v>
      </c>
    </row>
    <row r="11520" hidden="1">
      <c r="A11520" s="102" t="s">
        <v>3497</v>
      </c>
      <c r="B11520" s="102" t="s">
        <v>684</v>
      </c>
      <c r="C11520" s="102" t="s">
        <v>685</v>
      </c>
      <c r="D11520" s="102" t="s">
        <v>3488</v>
      </c>
      <c r="E11520" s="102" t="s">
        <v>439</v>
      </c>
      <c r="F11520" s="102" t="s">
        <v>232</v>
      </c>
    </row>
    <row r="11521">
      <c r="A11521" s="102" t="s">
        <v>3497</v>
      </c>
      <c r="B11521" s="102" t="s">
        <v>621</v>
      </c>
      <c r="C11521" s="102" t="s">
        <v>622</v>
      </c>
      <c r="D11521" s="102" t="s">
        <v>3488</v>
      </c>
      <c r="E11521" s="102" t="s">
        <v>232</v>
      </c>
      <c r="F11521" s="102" t="s">
        <v>232</v>
      </c>
    </row>
    <row r="11522" hidden="1">
      <c r="A11522" s="102" t="s">
        <v>3497</v>
      </c>
      <c r="B11522" s="102" t="s">
        <v>408</v>
      </c>
      <c r="C11522" s="102" t="s">
        <v>409</v>
      </c>
      <c r="D11522" s="102" t="s">
        <v>3488</v>
      </c>
      <c r="E11522" s="102" t="s">
        <v>232</v>
      </c>
      <c r="F11522" s="102" t="s">
        <v>232</v>
      </c>
    </row>
    <row r="11523" hidden="1">
      <c r="A11523" s="102" t="s">
        <v>3497</v>
      </c>
      <c r="B11523" s="102" t="s">
        <v>323</v>
      </c>
      <c r="C11523" s="102" t="s">
        <v>324</v>
      </c>
      <c r="D11523" s="102" t="s">
        <v>3488</v>
      </c>
      <c r="E11523" s="102" t="s">
        <v>232</v>
      </c>
      <c r="F11523" s="102" t="s">
        <v>232</v>
      </c>
    </row>
    <row r="11524" hidden="1">
      <c r="A11524" s="102" t="s">
        <v>3497</v>
      </c>
      <c r="B11524" s="102" t="s">
        <v>271</v>
      </c>
      <c r="C11524" s="102" t="s">
        <v>272</v>
      </c>
      <c r="D11524" s="102" t="s">
        <v>3488</v>
      </c>
      <c r="E11524" s="102" t="s">
        <v>232</v>
      </c>
      <c r="F11524" s="102" t="s">
        <v>232</v>
      </c>
    </row>
    <row r="11525" hidden="1">
      <c r="A11525" s="102" t="s">
        <v>3497</v>
      </c>
      <c r="B11525" s="102" t="s">
        <v>264</v>
      </c>
      <c r="C11525" s="102" t="s">
        <v>265</v>
      </c>
      <c r="D11525" s="102" t="s">
        <v>3488</v>
      </c>
      <c r="E11525" s="102" t="s">
        <v>232</v>
      </c>
      <c r="F11525" s="102" t="s">
        <v>232</v>
      </c>
    </row>
    <row r="11526" hidden="1">
      <c r="A11526" s="102" t="s">
        <v>3497</v>
      </c>
      <c r="B11526" s="102" t="s">
        <v>252</v>
      </c>
      <c r="C11526" s="102" t="s">
        <v>253</v>
      </c>
      <c r="D11526" s="102" t="s">
        <v>3488</v>
      </c>
      <c r="E11526" s="102" t="s">
        <v>232</v>
      </c>
      <c r="F11526" s="102" t="s">
        <v>232</v>
      </c>
    </row>
    <row r="11527" hidden="1">
      <c r="A11527" s="102" t="s">
        <v>3519</v>
      </c>
      <c r="B11527" s="102" t="s">
        <v>1120</v>
      </c>
      <c r="C11527" s="102" t="s">
        <v>1121</v>
      </c>
      <c r="D11527" s="102" t="s">
        <v>3490</v>
      </c>
      <c r="E11527" s="102" t="s">
        <v>306</v>
      </c>
      <c r="F11527" s="102" t="s">
        <v>306</v>
      </c>
    </row>
    <row r="11528" hidden="1">
      <c r="A11528" s="102" t="s">
        <v>3519</v>
      </c>
      <c r="B11528" s="102" t="s">
        <v>730</v>
      </c>
      <c r="C11528" s="102" t="s">
        <v>731</v>
      </c>
      <c r="D11528" s="102" t="s">
        <v>3490</v>
      </c>
      <c r="E11528" s="102" t="s">
        <v>306</v>
      </c>
      <c r="F11528" s="102" t="s">
        <v>306</v>
      </c>
    </row>
    <row r="11529" hidden="1">
      <c r="A11529" s="102" t="s">
        <v>3519</v>
      </c>
      <c r="B11529" s="102" t="s">
        <v>418</v>
      </c>
      <c r="C11529" s="102" t="s">
        <v>419</v>
      </c>
      <c r="D11529" s="102" t="s">
        <v>3490</v>
      </c>
      <c r="E11529" s="102" t="s">
        <v>306</v>
      </c>
      <c r="F11529" s="102" t="s">
        <v>306</v>
      </c>
    </row>
    <row r="11530" hidden="1">
      <c r="A11530" s="102" t="s">
        <v>3519</v>
      </c>
      <c r="B11530" s="102" t="s">
        <v>230</v>
      </c>
      <c r="C11530" s="102" t="s">
        <v>231</v>
      </c>
      <c r="D11530" s="102" t="s">
        <v>3490</v>
      </c>
      <c r="E11530" s="102" t="s">
        <v>232</v>
      </c>
      <c r="F11530" s="102" t="s">
        <v>306</v>
      </c>
    </row>
    <row r="11531" hidden="1">
      <c r="A11531" s="102" t="s">
        <v>3545</v>
      </c>
      <c r="B11531" s="102" t="s">
        <v>974</v>
      </c>
      <c r="C11531" s="102" t="s">
        <v>975</v>
      </c>
      <c r="D11531" s="102" t="s">
        <v>3490</v>
      </c>
      <c r="E11531" s="102" t="s">
        <v>114</v>
      </c>
      <c r="F11531" s="102" t="s">
        <v>114</v>
      </c>
    </row>
    <row r="11532" hidden="1">
      <c r="A11532" s="102" t="s">
        <v>3545</v>
      </c>
      <c r="B11532" s="102" t="s">
        <v>961</v>
      </c>
      <c r="C11532" s="102" t="s">
        <v>962</v>
      </c>
      <c r="D11532" s="102" t="s">
        <v>3490</v>
      </c>
      <c r="E11532" s="102" t="s">
        <v>114</v>
      </c>
      <c r="F11532" s="102" t="s">
        <v>114</v>
      </c>
    </row>
    <row r="11533" hidden="1">
      <c r="A11533" s="102" t="s">
        <v>3545</v>
      </c>
      <c r="B11533" s="102" t="s">
        <v>952</v>
      </c>
      <c r="C11533" s="102" t="s">
        <v>953</v>
      </c>
      <c r="D11533" s="102" t="s">
        <v>3490</v>
      </c>
      <c r="E11533" s="102" t="s">
        <v>114</v>
      </c>
      <c r="F11533" s="102" t="s">
        <v>114</v>
      </c>
    </row>
    <row r="11534" hidden="1">
      <c r="A11534" s="102" t="s">
        <v>3545</v>
      </c>
      <c r="B11534" s="102" t="s">
        <v>171</v>
      </c>
      <c r="C11534" s="102" t="s">
        <v>172</v>
      </c>
      <c r="D11534" s="102" t="s">
        <v>3490</v>
      </c>
      <c r="E11534" s="102" t="s">
        <v>50</v>
      </c>
      <c r="F11534" s="102" t="s">
        <v>114</v>
      </c>
    </row>
    <row r="11535" hidden="1">
      <c r="A11535" s="102" t="s">
        <v>3545</v>
      </c>
      <c r="B11535" s="102" t="s">
        <v>123</v>
      </c>
      <c r="C11535" s="102" t="s">
        <v>124</v>
      </c>
      <c r="D11535" s="102" t="s">
        <v>3490</v>
      </c>
      <c r="E11535" s="102" t="s">
        <v>114</v>
      </c>
      <c r="F11535" s="102" t="s">
        <v>114</v>
      </c>
    </row>
    <row r="11536" hidden="1">
      <c r="A11536" s="102" t="s">
        <v>3545</v>
      </c>
      <c r="B11536" s="102" t="s">
        <v>74</v>
      </c>
      <c r="C11536" s="102" t="s">
        <v>75</v>
      </c>
      <c r="D11536" s="102" t="s">
        <v>3490</v>
      </c>
      <c r="E11536" s="102" t="s">
        <v>27</v>
      </c>
      <c r="F11536" s="102" t="s">
        <v>114</v>
      </c>
    </row>
    <row r="11537" hidden="1">
      <c r="A11537" s="102" t="s">
        <v>3519</v>
      </c>
      <c r="B11537" s="102" t="s">
        <v>1178</v>
      </c>
      <c r="C11537" s="102" t="s">
        <v>846</v>
      </c>
      <c r="D11537" s="102" t="s">
        <v>3490</v>
      </c>
      <c r="E11537" s="102" t="s">
        <v>306</v>
      </c>
      <c r="F11537" s="102" t="s">
        <v>306</v>
      </c>
    </row>
    <row r="11538" hidden="1">
      <c r="A11538" s="102" t="s">
        <v>3519</v>
      </c>
      <c r="B11538" s="102" t="s">
        <v>1120</v>
      </c>
      <c r="C11538" s="102" t="s">
        <v>1121</v>
      </c>
      <c r="D11538" s="102" t="s">
        <v>3490</v>
      </c>
      <c r="E11538" s="102" t="s">
        <v>306</v>
      </c>
      <c r="F11538" s="102" t="s">
        <v>306</v>
      </c>
    </row>
    <row r="11539" hidden="1">
      <c r="A11539" s="102" t="s">
        <v>3519</v>
      </c>
      <c r="B11539" s="102" t="s">
        <v>730</v>
      </c>
      <c r="C11539" s="102" t="s">
        <v>731</v>
      </c>
      <c r="D11539" s="102" t="s">
        <v>3490</v>
      </c>
      <c r="E11539" s="102" t="s">
        <v>306</v>
      </c>
      <c r="F11539" s="102" t="s">
        <v>306</v>
      </c>
    </row>
    <row r="11540" hidden="1">
      <c r="A11540" s="102" t="s">
        <v>3519</v>
      </c>
      <c r="B11540" s="102" t="s">
        <v>418</v>
      </c>
      <c r="C11540" s="102" t="s">
        <v>419</v>
      </c>
      <c r="D11540" s="102" t="s">
        <v>3490</v>
      </c>
      <c r="E11540" s="102" t="s">
        <v>306</v>
      </c>
      <c r="F11540" s="102" t="s">
        <v>306</v>
      </c>
    </row>
    <row r="11541" hidden="1">
      <c r="A11541" s="102" t="s">
        <v>3519</v>
      </c>
      <c r="B11541" s="102" t="s">
        <v>230</v>
      </c>
      <c r="C11541" s="102" t="s">
        <v>231</v>
      </c>
      <c r="D11541" s="102" t="s">
        <v>3490</v>
      </c>
      <c r="E11541" s="102" t="s">
        <v>232</v>
      </c>
      <c r="F11541" s="102" t="s">
        <v>306</v>
      </c>
    </row>
    <row r="11542" hidden="1">
      <c r="A11542" s="102" t="s">
        <v>3553</v>
      </c>
      <c r="B11542" s="102" t="s">
        <v>1189</v>
      </c>
      <c r="C11542" s="102" t="s">
        <v>1190</v>
      </c>
      <c r="D11542" s="102" t="s">
        <v>3490</v>
      </c>
      <c r="E11542" s="102" t="s">
        <v>50</v>
      </c>
      <c r="F11542" s="102" t="s">
        <v>50</v>
      </c>
    </row>
    <row r="11543" hidden="1">
      <c r="A11543" s="102" t="s">
        <v>3553</v>
      </c>
      <c r="B11543" s="102" t="s">
        <v>902</v>
      </c>
      <c r="C11543" s="102" t="s">
        <v>903</v>
      </c>
      <c r="D11543" s="102" t="s">
        <v>3490</v>
      </c>
      <c r="E11543" s="102" t="s">
        <v>50</v>
      </c>
      <c r="F11543" s="102" t="s">
        <v>50</v>
      </c>
    </row>
    <row r="11544" hidden="1">
      <c r="A11544" s="102" t="s">
        <v>3553</v>
      </c>
      <c r="B11544" s="102" t="s">
        <v>783</v>
      </c>
      <c r="C11544" s="102" t="s">
        <v>784</v>
      </c>
      <c r="D11544" s="102" t="s">
        <v>3490</v>
      </c>
      <c r="E11544" s="102" t="s">
        <v>50</v>
      </c>
      <c r="F11544" s="102" t="s">
        <v>50</v>
      </c>
    </row>
    <row r="11545" hidden="1">
      <c r="A11545" s="102" t="s">
        <v>3553</v>
      </c>
      <c r="B11545" s="102" t="s">
        <v>776</v>
      </c>
      <c r="C11545" s="102" t="s">
        <v>777</v>
      </c>
      <c r="D11545" s="102" t="s">
        <v>3490</v>
      </c>
      <c r="E11545" s="102" t="s">
        <v>50</v>
      </c>
      <c r="F11545" s="102" t="s">
        <v>50</v>
      </c>
    </row>
    <row r="11546" hidden="1">
      <c r="A11546" s="102" t="s">
        <v>3553</v>
      </c>
      <c r="B11546" s="102" t="s">
        <v>174</v>
      </c>
      <c r="C11546" s="102" t="s">
        <v>175</v>
      </c>
      <c r="D11546" s="102" t="s">
        <v>3490</v>
      </c>
      <c r="E11546" s="102" t="s">
        <v>50</v>
      </c>
      <c r="F11546" s="102" t="s">
        <v>50</v>
      </c>
    </row>
    <row r="11547" hidden="1">
      <c r="A11547" s="102" t="s">
        <v>3553</v>
      </c>
      <c r="B11547" s="102" t="s">
        <v>111</v>
      </c>
      <c r="C11547" s="102" t="s">
        <v>112</v>
      </c>
      <c r="D11547" s="102" t="s">
        <v>3490</v>
      </c>
      <c r="E11547" s="102" t="s">
        <v>114</v>
      </c>
      <c r="F11547" s="102" t="s">
        <v>50</v>
      </c>
    </row>
    <row r="11548" hidden="1">
      <c r="A11548" s="102" t="s">
        <v>3553</v>
      </c>
      <c r="B11548" s="102" t="s">
        <v>48</v>
      </c>
      <c r="C11548" s="102" t="s">
        <v>49</v>
      </c>
      <c r="D11548" s="102" t="s">
        <v>3490</v>
      </c>
      <c r="E11548" s="102" t="s">
        <v>50</v>
      </c>
      <c r="F11548" s="102" t="s">
        <v>50</v>
      </c>
    </row>
    <row r="11549" hidden="1">
      <c r="A11549" s="102" t="s">
        <v>3498</v>
      </c>
      <c r="B11549" s="102" t="s">
        <v>1129</v>
      </c>
      <c r="C11549" s="102" t="s">
        <v>1130</v>
      </c>
      <c r="D11549" s="102" t="s">
        <v>3490</v>
      </c>
      <c r="E11549" s="102" t="s">
        <v>232</v>
      </c>
      <c r="F11549" s="102" t="s">
        <v>232</v>
      </c>
    </row>
    <row r="11550" hidden="1">
      <c r="A11550" s="102" t="s">
        <v>3498</v>
      </c>
      <c r="B11550" s="102" t="s">
        <v>1111</v>
      </c>
      <c r="C11550" s="102" t="s">
        <v>1112</v>
      </c>
      <c r="D11550" s="102" t="s">
        <v>3490</v>
      </c>
      <c r="E11550" s="102" t="s">
        <v>232</v>
      </c>
      <c r="F11550" s="102" t="s">
        <v>232</v>
      </c>
    </row>
    <row r="11551" hidden="1">
      <c r="A11551" s="102" t="s">
        <v>3498</v>
      </c>
      <c r="B11551" s="102" t="s">
        <v>1070</v>
      </c>
      <c r="C11551" s="102" t="s">
        <v>1071</v>
      </c>
      <c r="D11551" s="102" t="s">
        <v>3490</v>
      </c>
      <c r="E11551" s="102" t="s">
        <v>232</v>
      </c>
      <c r="F11551" s="102" t="s">
        <v>232</v>
      </c>
    </row>
    <row r="11552" hidden="1">
      <c r="A11552" s="102" t="s">
        <v>3498</v>
      </c>
      <c r="B11552" s="102" t="s">
        <v>1056</v>
      </c>
      <c r="C11552" s="102" t="s">
        <v>1057</v>
      </c>
      <c r="D11552" s="102" t="s">
        <v>3490</v>
      </c>
      <c r="E11552" s="102" t="s">
        <v>232</v>
      </c>
      <c r="F11552" s="102" t="s">
        <v>232</v>
      </c>
    </row>
    <row r="11553" hidden="1">
      <c r="A11553" s="102" t="s">
        <v>3498</v>
      </c>
      <c r="B11553" s="102" t="s">
        <v>1028</v>
      </c>
      <c r="C11553" s="102" t="s">
        <v>1029</v>
      </c>
      <c r="D11553" s="102" t="s">
        <v>3490</v>
      </c>
      <c r="E11553" s="102" t="s">
        <v>439</v>
      </c>
      <c r="F11553" s="102" t="s">
        <v>232</v>
      </c>
    </row>
    <row r="11554" hidden="1">
      <c r="A11554" s="102" t="s">
        <v>3498</v>
      </c>
      <c r="B11554" s="102" t="s">
        <v>913</v>
      </c>
      <c r="C11554" s="102" t="s">
        <v>914</v>
      </c>
      <c r="D11554" s="102" t="s">
        <v>3490</v>
      </c>
      <c r="E11554" s="102" t="s">
        <v>232</v>
      </c>
      <c r="F11554" s="102" t="s">
        <v>232</v>
      </c>
    </row>
    <row r="11555" hidden="1">
      <c r="A11555" s="102" t="s">
        <v>3498</v>
      </c>
      <c r="B11555" s="102" t="s">
        <v>681</v>
      </c>
      <c r="C11555" s="102" t="s">
        <v>682</v>
      </c>
      <c r="D11555" s="102" t="s">
        <v>3490</v>
      </c>
      <c r="E11555" s="102" t="s">
        <v>306</v>
      </c>
      <c r="F11555" s="102" t="s">
        <v>232</v>
      </c>
    </row>
    <row r="11556" hidden="1">
      <c r="A11556" s="102" t="s">
        <v>3498</v>
      </c>
      <c r="B11556" s="102" t="s">
        <v>674</v>
      </c>
      <c r="C11556" s="102" t="s">
        <v>675</v>
      </c>
      <c r="D11556" s="102" t="s">
        <v>3490</v>
      </c>
      <c r="E11556" s="102" t="s">
        <v>439</v>
      </c>
      <c r="F11556" s="102" t="s">
        <v>232</v>
      </c>
    </row>
    <row r="11557">
      <c r="A11557" s="102" t="s">
        <v>3498</v>
      </c>
      <c r="B11557" s="102" t="s">
        <v>621</v>
      </c>
      <c r="C11557" s="102" t="s">
        <v>622</v>
      </c>
      <c r="D11557" s="102" t="s">
        <v>3490</v>
      </c>
      <c r="E11557" s="102" t="s">
        <v>232</v>
      </c>
      <c r="F11557" s="102" t="s">
        <v>232</v>
      </c>
    </row>
    <row r="11558" hidden="1">
      <c r="A11558" s="102" t="s">
        <v>3498</v>
      </c>
      <c r="B11558" s="102" t="s">
        <v>415</v>
      </c>
      <c r="C11558" s="102" t="s">
        <v>416</v>
      </c>
      <c r="D11558" s="102" t="s">
        <v>3490</v>
      </c>
      <c r="E11558" s="102" t="s">
        <v>306</v>
      </c>
      <c r="F11558" s="102" t="s">
        <v>232</v>
      </c>
    </row>
    <row r="11559" hidden="1">
      <c r="A11559" s="102" t="s">
        <v>3498</v>
      </c>
      <c r="B11559" s="102" t="s">
        <v>408</v>
      </c>
      <c r="C11559" s="102" t="s">
        <v>409</v>
      </c>
      <c r="D11559" s="102" t="s">
        <v>3490</v>
      </c>
      <c r="E11559" s="102" t="s">
        <v>232</v>
      </c>
      <c r="F11559" s="102" t="s">
        <v>232</v>
      </c>
    </row>
    <row r="11560" hidden="1">
      <c r="A11560" s="102" t="s">
        <v>3498</v>
      </c>
      <c r="B11560" s="102" t="s">
        <v>330</v>
      </c>
      <c r="C11560" s="102" t="s">
        <v>331</v>
      </c>
      <c r="D11560" s="102" t="s">
        <v>3490</v>
      </c>
      <c r="E11560" s="102" t="s">
        <v>306</v>
      </c>
      <c r="F11560" s="102" t="s">
        <v>232</v>
      </c>
    </row>
    <row r="11561" hidden="1">
      <c r="A11561" s="102" t="s">
        <v>3498</v>
      </c>
      <c r="B11561" s="102" t="s">
        <v>323</v>
      </c>
      <c r="C11561" s="102" t="s">
        <v>324</v>
      </c>
      <c r="D11561" s="102" t="s">
        <v>3490</v>
      </c>
      <c r="E11561" s="102" t="s">
        <v>232</v>
      </c>
      <c r="F11561" s="102" t="s">
        <v>232</v>
      </c>
    </row>
    <row r="11562" hidden="1">
      <c r="A11562" s="102" t="s">
        <v>3498</v>
      </c>
      <c r="B11562" s="102" t="s">
        <v>271</v>
      </c>
      <c r="C11562" s="102" t="s">
        <v>272</v>
      </c>
      <c r="D11562" s="102" t="s">
        <v>3490</v>
      </c>
      <c r="E11562" s="102" t="s">
        <v>232</v>
      </c>
      <c r="F11562" s="102" t="s">
        <v>232</v>
      </c>
    </row>
    <row r="11563" hidden="1">
      <c r="A11563" s="102" t="s">
        <v>3498</v>
      </c>
      <c r="B11563" s="102" t="s">
        <v>264</v>
      </c>
      <c r="C11563" s="102" t="s">
        <v>265</v>
      </c>
      <c r="D11563" s="102" t="s">
        <v>3490</v>
      </c>
      <c r="E11563" s="102" t="s">
        <v>232</v>
      </c>
      <c r="F11563" s="102" t="s">
        <v>232</v>
      </c>
    </row>
    <row r="11564" hidden="1">
      <c r="A11564" s="102" t="s">
        <v>3498</v>
      </c>
      <c r="B11564" s="102" t="s">
        <v>252</v>
      </c>
      <c r="C11564" s="102" t="s">
        <v>253</v>
      </c>
      <c r="D11564" s="102" t="s">
        <v>3490</v>
      </c>
      <c r="E11564" s="102" t="s">
        <v>232</v>
      </c>
      <c r="F11564" s="102" t="s">
        <v>232</v>
      </c>
    </row>
    <row r="11565" hidden="1">
      <c r="A11565" s="102" t="s">
        <v>3498</v>
      </c>
      <c r="B11565" s="102" t="s">
        <v>230</v>
      </c>
      <c r="C11565" s="102" t="s">
        <v>231</v>
      </c>
      <c r="D11565" s="102" t="s">
        <v>3490</v>
      </c>
      <c r="E11565" s="102" t="s">
        <v>232</v>
      </c>
      <c r="F11565" s="102" t="s">
        <v>232</v>
      </c>
    </row>
    <row r="11566" hidden="1">
      <c r="A11566" s="102" t="s">
        <v>3577</v>
      </c>
      <c r="B11566" s="102" t="s">
        <v>1100</v>
      </c>
      <c r="C11566" s="102" t="s">
        <v>1101</v>
      </c>
      <c r="D11566" s="102" t="s">
        <v>3490</v>
      </c>
      <c r="E11566" s="102" t="s">
        <v>472</v>
      </c>
      <c r="F11566" s="102" t="s">
        <v>472</v>
      </c>
    </row>
    <row r="11567" hidden="1">
      <c r="A11567" s="102" t="s">
        <v>3577</v>
      </c>
      <c r="B11567" s="102" t="s">
        <v>1058</v>
      </c>
      <c r="C11567" s="102" t="s">
        <v>1059</v>
      </c>
      <c r="D11567" s="102" t="s">
        <v>3490</v>
      </c>
      <c r="E11567" s="102" t="s">
        <v>472</v>
      </c>
      <c r="F11567" s="102" t="s">
        <v>472</v>
      </c>
    </row>
    <row r="11568" hidden="1">
      <c r="A11568" s="102" t="s">
        <v>3577</v>
      </c>
      <c r="B11568" s="102" t="s">
        <v>884</v>
      </c>
      <c r="C11568" s="102" t="s">
        <v>885</v>
      </c>
      <c r="D11568" s="102" t="s">
        <v>3490</v>
      </c>
      <c r="E11568" s="102" t="s">
        <v>472</v>
      </c>
      <c r="F11568" s="102" t="s">
        <v>472</v>
      </c>
    </row>
    <row r="11569" hidden="1">
      <c r="A11569" s="102" t="s">
        <v>3577</v>
      </c>
      <c r="B11569" s="102" t="s">
        <v>812</v>
      </c>
      <c r="C11569" s="102" t="s">
        <v>813</v>
      </c>
      <c r="D11569" s="102" t="s">
        <v>3490</v>
      </c>
      <c r="E11569" s="102" t="s">
        <v>472</v>
      </c>
      <c r="F11569" s="102" t="s">
        <v>472</v>
      </c>
    </row>
    <row r="11570" hidden="1">
      <c r="A11570" s="102" t="s">
        <v>3577</v>
      </c>
      <c r="B11570" s="102" t="s">
        <v>707</v>
      </c>
      <c r="C11570" s="102" t="s">
        <v>708</v>
      </c>
      <c r="D11570" s="102" t="s">
        <v>3490</v>
      </c>
      <c r="E11570" s="102" t="s">
        <v>472</v>
      </c>
      <c r="F11570" s="102" t="s">
        <v>472</v>
      </c>
    </row>
    <row r="11571" hidden="1">
      <c r="A11571" s="102" t="s">
        <v>3577</v>
      </c>
      <c r="B11571" s="102" t="s">
        <v>687</v>
      </c>
      <c r="C11571" s="102" t="s">
        <v>688</v>
      </c>
      <c r="D11571" s="102" t="s">
        <v>3490</v>
      </c>
      <c r="E11571" s="102" t="s">
        <v>472</v>
      </c>
      <c r="F11571" s="102" t="s">
        <v>472</v>
      </c>
    </row>
    <row r="11572" hidden="1">
      <c r="A11572" s="102" t="s">
        <v>3577</v>
      </c>
      <c r="B11572" s="102" t="s">
        <v>561</v>
      </c>
      <c r="C11572" s="102" t="s">
        <v>562</v>
      </c>
      <c r="D11572" s="102" t="s">
        <v>3490</v>
      </c>
      <c r="E11572" s="102" t="s">
        <v>472</v>
      </c>
      <c r="F11572" s="102" t="s">
        <v>472</v>
      </c>
    </row>
    <row r="11573" hidden="1">
      <c r="A11573" s="102" t="s">
        <v>3577</v>
      </c>
      <c r="B11573" s="102" t="s">
        <v>508</v>
      </c>
      <c r="C11573" s="102" t="s">
        <v>509</v>
      </c>
      <c r="D11573" s="102" t="s">
        <v>3490</v>
      </c>
      <c r="E11573" s="102" t="s">
        <v>472</v>
      </c>
      <c r="F11573" s="102" t="s">
        <v>472</v>
      </c>
    </row>
    <row r="11574" hidden="1">
      <c r="A11574" s="102" t="s">
        <v>3577</v>
      </c>
      <c r="B11574" s="102" t="s">
        <v>496</v>
      </c>
      <c r="C11574" s="102" t="s">
        <v>497</v>
      </c>
      <c r="D11574" s="102" t="s">
        <v>3490</v>
      </c>
      <c r="E11574" s="102" t="s">
        <v>472</v>
      </c>
      <c r="F11574" s="102" t="s">
        <v>472</v>
      </c>
    </row>
    <row r="11575" hidden="1">
      <c r="A11575" s="102" t="s">
        <v>3489</v>
      </c>
      <c r="B11575" s="102" t="s">
        <v>1125</v>
      </c>
      <c r="C11575" s="102" t="s">
        <v>1126</v>
      </c>
      <c r="D11575" s="102" t="s">
        <v>3490</v>
      </c>
      <c r="E11575" s="102" t="s">
        <v>225</v>
      </c>
      <c r="F11575" s="102" t="s">
        <v>225</v>
      </c>
    </row>
    <row r="11576" hidden="1">
      <c r="A11576" s="102" t="s">
        <v>3489</v>
      </c>
      <c r="B11576" s="102" t="s">
        <v>1114</v>
      </c>
      <c r="C11576" s="102" t="s">
        <v>1115</v>
      </c>
      <c r="D11576" s="102" t="s">
        <v>3490</v>
      </c>
      <c r="E11576" s="102" t="s">
        <v>225</v>
      </c>
      <c r="F11576" s="102" t="s">
        <v>225</v>
      </c>
    </row>
    <row r="11577" hidden="1">
      <c r="A11577" s="102" t="s">
        <v>3489</v>
      </c>
      <c r="B11577" s="102" t="s">
        <v>1000</v>
      </c>
      <c r="C11577" s="102" t="s">
        <v>1001</v>
      </c>
      <c r="D11577" s="102" t="s">
        <v>3490</v>
      </c>
      <c r="E11577" s="102" t="s">
        <v>225</v>
      </c>
      <c r="F11577" s="102" t="s">
        <v>225</v>
      </c>
    </row>
    <row r="11578" hidden="1">
      <c r="A11578" s="102" t="s">
        <v>3489</v>
      </c>
      <c r="B11578" s="102" t="s">
        <v>929</v>
      </c>
      <c r="C11578" s="102" t="s">
        <v>930</v>
      </c>
      <c r="D11578" s="102" t="s">
        <v>3490</v>
      </c>
      <c r="E11578" s="102" t="s">
        <v>225</v>
      </c>
      <c r="F11578" s="102" t="s">
        <v>225</v>
      </c>
    </row>
    <row r="11579" hidden="1">
      <c r="A11579" s="102" t="s">
        <v>3489</v>
      </c>
      <c r="B11579" s="102" t="s">
        <v>906</v>
      </c>
      <c r="C11579" s="102" t="s">
        <v>907</v>
      </c>
      <c r="D11579" s="102" t="s">
        <v>3490</v>
      </c>
      <c r="E11579" s="102" t="s">
        <v>225</v>
      </c>
      <c r="F11579" s="102" t="s">
        <v>225</v>
      </c>
    </row>
    <row r="11580" hidden="1">
      <c r="A11580" s="102" t="s">
        <v>3489</v>
      </c>
      <c r="B11580" s="102" t="s">
        <v>870</v>
      </c>
      <c r="C11580" s="102" t="s">
        <v>871</v>
      </c>
      <c r="D11580" s="102" t="s">
        <v>3490</v>
      </c>
      <c r="E11580" s="102" t="s">
        <v>225</v>
      </c>
      <c r="F11580" s="102" t="s">
        <v>225</v>
      </c>
    </row>
    <row r="11581" hidden="1">
      <c r="A11581" s="102" t="s">
        <v>3489</v>
      </c>
      <c r="B11581" s="102" t="s">
        <v>866</v>
      </c>
      <c r="C11581" s="102" t="s">
        <v>867</v>
      </c>
      <c r="D11581" s="102" t="s">
        <v>3490</v>
      </c>
      <c r="E11581" s="102" t="s">
        <v>225</v>
      </c>
      <c r="F11581" s="102" t="s">
        <v>225</v>
      </c>
    </row>
    <row r="11582" hidden="1">
      <c r="A11582" s="102" t="s">
        <v>3489</v>
      </c>
      <c r="B11582" s="102" t="s">
        <v>808</v>
      </c>
      <c r="C11582" s="102" t="s">
        <v>809</v>
      </c>
      <c r="D11582" s="102" t="s">
        <v>3490</v>
      </c>
      <c r="E11582" s="102" t="s">
        <v>225</v>
      </c>
      <c r="F11582" s="102" t="s">
        <v>225</v>
      </c>
    </row>
    <row r="11583" hidden="1">
      <c r="A11583" s="102" t="s">
        <v>3489</v>
      </c>
      <c r="B11583" s="102" t="s">
        <v>626</v>
      </c>
      <c r="C11583" s="102" t="s">
        <v>627</v>
      </c>
      <c r="D11583" s="102" t="s">
        <v>3490</v>
      </c>
      <c r="E11583" s="102" t="s">
        <v>327</v>
      </c>
      <c r="F11583" s="102" t="s">
        <v>225</v>
      </c>
    </row>
    <row r="11584" hidden="1">
      <c r="A11584" s="102" t="s">
        <v>3489</v>
      </c>
      <c r="B11584" s="102" t="s">
        <v>376</v>
      </c>
      <c r="C11584" s="102" t="s">
        <v>377</v>
      </c>
      <c r="D11584" s="102" t="s">
        <v>3490</v>
      </c>
      <c r="E11584" s="102" t="s">
        <v>225</v>
      </c>
      <c r="F11584" s="102" t="s">
        <v>225</v>
      </c>
    </row>
    <row r="11585" hidden="1">
      <c r="A11585" s="102" t="s">
        <v>3489</v>
      </c>
      <c r="B11585" s="102" t="s">
        <v>373</v>
      </c>
      <c r="C11585" s="102" t="s">
        <v>374</v>
      </c>
      <c r="D11585" s="102" t="s">
        <v>3490</v>
      </c>
      <c r="E11585" s="102" t="s">
        <v>225</v>
      </c>
      <c r="F11585" s="102" t="s">
        <v>225</v>
      </c>
    </row>
    <row r="11586" hidden="1">
      <c r="A11586" s="102" t="s">
        <v>3489</v>
      </c>
      <c r="B11586" s="102" t="s">
        <v>369</v>
      </c>
      <c r="C11586" s="102" t="s">
        <v>39</v>
      </c>
      <c r="D11586" s="102" t="s">
        <v>3490</v>
      </c>
      <c r="E11586" s="102" t="s">
        <v>225</v>
      </c>
      <c r="F11586" s="102" t="s">
        <v>225</v>
      </c>
    </row>
    <row r="11587" hidden="1">
      <c r="A11587" s="102" t="s">
        <v>3489</v>
      </c>
      <c r="B11587" s="102" t="s">
        <v>361</v>
      </c>
      <c r="C11587" s="102" t="s">
        <v>362</v>
      </c>
      <c r="D11587" s="102" t="s">
        <v>3490</v>
      </c>
      <c r="E11587" s="102" t="s">
        <v>225</v>
      </c>
      <c r="F11587" s="102" t="s">
        <v>225</v>
      </c>
    </row>
    <row r="11588" hidden="1">
      <c r="A11588" s="102" t="s">
        <v>3489</v>
      </c>
      <c r="B11588" s="102" t="s">
        <v>357</v>
      </c>
      <c r="C11588" s="102" t="s">
        <v>358</v>
      </c>
      <c r="D11588" s="102" t="s">
        <v>3490</v>
      </c>
      <c r="E11588" s="102" t="s">
        <v>225</v>
      </c>
      <c r="F11588" s="102" t="s">
        <v>225</v>
      </c>
    </row>
    <row r="11589" hidden="1">
      <c r="A11589" s="102" t="s">
        <v>3489</v>
      </c>
      <c r="B11589" s="102" t="s">
        <v>338</v>
      </c>
      <c r="C11589" s="102" t="s">
        <v>339</v>
      </c>
      <c r="D11589" s="102" t="s">
        <v>3490</v>
      </c>
      <c r="E11589" s="102" t="s">
        <v>225</v>
      </c>
      <c r="F11589" s="102" t="s">
        <v>225</v>
      </c>
    </row>
    <row r="11590" hidden="1">
      <c r="A11590" s="102" t="s">
        <v>3489</v>
      </c>
      <c r="B11590" s="102" t="s">
        <v>333</v>
      </c>
      <c r="C11590" s="102" t="s">
        <v>268</v>
      </c>
      <c r="D11590" s="102" t="s">
        <v>3490</v>
      </c>
      <c r="E11590" s="102" t="s">
        <v>225</v>
      </c>
      <c r="F11590" s="102" t="s">
        <v>225</v>
      </c>
    </row>
    <row r="11591" hidden="1">
      <c r="A11591" s="102" t="s">
        <v>3489</v>
      </c>
      <c r="B11591" s="102" t="s">
        <v>246</v>
      </c>
      <c r="C11591" s="102" t="s">
        <v>130</v>
      </c>
      <c r="D11591" s="102" t="s">
        <v>3490</v>
      </c>
      <c r="E11591" s="102" t="s">
        <v>225</v>
      </c>
      <c r="F11591" s="102" t="s">
        <v>225</v>
      </c>
    </row>
    <row r="11592" hidden="1">
      <c r="A11592" s="102" t="s">
        <v>3489</v>
      </c>
      <c r="B11592" s="102" t="s">
        <v>243</v>
      </c>
      <c r="C11592" s="102" t="s">
        <v>244</v>
      </c>
      <c r="D11592" s="102" t="s">
        <v>3490</v>
      </c>
      <c r="E11592" s="102" t="s">
        <v>225</v>
      </c>
      <c r="F11592" s="102" t="s">
        <v>225</v>
      </c>
    </row>
    <row r="11593" hidden="1">
      <c r="A11593" s="102" t="s">
        <v>3489</v>
      </c>
      <c r="B11593" s="102" t="s">
        <v>240</v>
      </c>
      <c r="C11593" s="102" t="s">
        <v>241</v>
      </c>
      <c r="D11593" s="102" t="s">
        <v>3490</v>
      </c>
      <c r="E11593" s="102" t="s">
        <v>225</v>
      </c>
      <c r="F11593" s="102" t="s">
        <v>225</v>
      </c>
    </row>
    <row r="11594" hidden="1">
      <c r="A11594" s="102" t="s">
        <v>3489</v>
      </c>
      <c r="B11594" s="102" t="s">
        <v>227</v>
      </c>
      <c r="C11594" s="102" t="s">
        <v>228</v>
      </c>
      <c r="D11594" s="102" t="s">
        <v>3490</v>
      </c>
      <c r="E11594" s="102" t="s">
        <v>225</v>
      </c>
      <c r="F11594" s="102" t="s">
        <v>225</v>
      </c>
    </row>
    <row r="11595" hidden="1">
      <c r="A11595" s="102" t="s">
        <v>3598</v>
      </c>
      <c r="B11595" s="102" t="s">
        <v>1068</v>
      </c>
      <c r="C11595" s="102" t="s">
        <v>1069</v>
      </c>
      <c r="D11595" s="102" t="s">
        <v>3590</v>
      </c>
      <c r="E11595" s="102" t="s">
        <v>141</v>
      </c>
      <c r="F11595" s="102" t="s">
        <v>141</v>
      </c>
    </row>
    <row r="11596" hidden="1">
      <c r="A11596" s="102" t="s">
        <v>3598</v>
      </c>
      <c r="B11596" s="102" t="s">
        <v>768</v>
      </c>
      <c r="C11596" s="102" t="s">
        <v>769</v>
      </c>
      <c r="D11596" s="102" t="s">
        <v>3590</v>
      </c>
      <c r="E11596" s="102" t="s">
        <v>141</v>
      </c>
      <c r="F11596" s="102" t="s">
        <v>141</v>
      </c>
    </row>
    <row r="11597" hidden="1">
      <c r="A11597" s="102" t="s">
        <v>3598</v>
      </c>
      <c r="B11597" s="102" t="s">
        <v>719</v>
      </c>
      <c r="C11597" s="102" t="s">
        <v>720</v>
      </c>
      <c r="D11597" s="102" t="s">
        <v>3590</v>
      </c>
      <c r="E11597" s="102" t="s">
        <v>141</v>
      </c>
      <c r="F11597" s="102" t="s">
        <v>141</v>
      </c>
    </row>
    <row r="11598" hidden="1">
      <c r="A11598" s="102" t="s">
        <v>3598</v>
      </c>
      <c r="B11598" s="102" t="s">
        <v>160</v>
      </c>
      <c r="C11598" s="102" t="s">
        <v>161</v>
      </c>
      <c r="D11598" s="102" t="s">
        <v>3590</v>
      </c>
      <c r="E11598" s="102" t="s">
        <v>141</v>
      </c>
      <c r="F11598" s="102" t="s">
        <v>141</v>
      </c>
    </row>
    <row r="11599" hidden="1">
      <c r="A11599" s="102" t="s">
        <v>3598</v>
      </c>
      <c r="B11599" s="102" t="s">
        <v>147</v>
      </c>
      <c r="C11599" s="102" t="s">
        <v>148</v>
      </c>
      <c r="D11599" s="102" t="s">
        <v>3590</v>
      </c>
      <c r="E11599" s="102" t="s">
        <v>141</v>
      </c>
      <c r="F11599" s="102" t="s">
        <v>141</v>
      </c>
    </row>
    <row r="11600" hidden="1">
      <c r="A11600" s="102" t="s">
        <v>3589</v>
      </c>
      <c r="B11600" s="102" t="s">
        <v>1176</v>
      </c>
      <c r="C11600" s="102" t="s">
        <v>1177</v>
      </c>
      <c r="D11600" s="102" t="s">
        <v>3590</v>
      </c>
      <c r="E11600" s="102" t="s">
        <v>293</v>
      </c>
      <c r="F11600" s="102" t="s">
        <v>293</v>
      </c>
    </row>
    <row r="11601" hidden="1">
      <c r="A11601" s="102" t="s">
        <v>3589</v>
      </c>
      <c r="B11601" s="102" t="s">
        <v>1168</v>
      </c>
      <c r="C11601" s="102" t="s">
        <v>1169</v>
      </c>
      <c r="D11601" s="102" t="s">
        <v>3590</v>
      </c>
      <c r="E11601" s="102" t="s">
        <v>293</v>
      </c>
      <c r="F11601" s="102" t="s">
        <v>293</v>
      </c>
    </row>
    <row r="11602" hidden="1">
      <c r="A11602" s="102" t="s">
        <v>3589</v>
      </c>
      <c r="B11602" s="102" t="s">
        <v>1085</v>
      </c>
      <c r="C11602" s="102" t="s">
        <v>1086</v>
      </c>
      <c r="D11602" s="102" t="s">
        <v>3590</v>
      </c>
      <c r="E11602" s="102" t="s">
        <v>293</v>
      </c>
      <c r="F11602" s="102" t="s">
        <v>293</v>
      </c>
    </row>
    <row r="11603" hidden="1">
      <c r="A11603" s="102" t="s">
        <v>3589</v>
      </c>
      <c r="B11603" s="102" t="s">
        <v>1079</v>
      </c>
      <c r="C11603" s="102" t="s">
        <v>1080</v>
      </c>
      <c r="D11603" s="102" t="s">
        <v>3590</v>
      </c>
      <c r="E11603" s="102" t="s">
        <v>293</v>
      </c>
      <c r="F11603" s="102" t="s">
        <v>293</v>
      </c>
    </row>
    <row r="11604" hidden="1">
      <c r="A11604" s="102" t="s">
        <v>3589</v>
      </c>
      <c r="B11604" s="102" t="s">
        <v>1034</v>
      </c>
      <c r="C11604" s="102" t="s">
        <v>1035</v>
      </c>
      <c r="D11604" s="102" t="s">
        <v>3590</v>
      </c>
      <c r="E11604" s="102" t="s">
        <v>293</v>
      </c>
      <c r="F11604" s="102" t="s">
        <v>293</v>
      </c>
    </row>
    <row r="11605" hidden="1">
      <c r="A11605" s="102" t="s">
        <v>3589</v>
      </c>
      <c r="B11605" s="102" t="s">
        <v>1031</v>
      </c>
      <c r="C11605" s="102" t="s">
        <v>1032</v>
      </c>
      <c r="D11605" s="102" t="s">
        <v>3590</v>
      </c>
      <c r="E11605" s="102" t="s">
        <v>293</v>
      </c>
      <c r="F11605" s="102" t="s">
        <v>293</v>
      </c>
    </row>
    <row r="11606" hidden="1">
      <c r="A11606" s="102" t="s">
        <v>3589</v>
      </c>
      <c r="B11606" s="102" t="s">
        <v>958</v>
      </c>
      <c r="C11606" s="102" t="s">
        <v>959</v>
      </c>
      <c r="D11606" s="102" t="s">
        <v>3590</v>
      </c>
      <c r="E11606" s="102" t="s">
        <v>293</v>
      </c>
      <c r="F11606" s="102" t="s">
        <v>293</v>
      </c>
    </row>
    <row r="11607" hidden="1">
      <c r="A11607" s="102" t="s">
        <v>3589</v>
      </c>
      <c r="B11607" s="102" t="s">
        <v>955</v>
      </c>
      <c r="C11607" s="102" t="s">
        <v>956</v>
      </c>
      <c r="D11607" s="102" t="s">
        <v>3590</v>
      </c>
      <c r="E11607" s="102" t="s">
        <v>293</v>
      </c>
      <c r="F11607" s="102" t="s">
        <v>293</v>
      </c>
    </row>
    <row r="11608" hidden="1">
      <c r="A11608" s="102" t="s">
        <v>3507</v>
      </c>
      <c r="B11608" s="102" t="s">
        <v>1172</v>
      </c>
      <c r="C11608" s="102" t="s">
        <v>1173</v>
      </c>
      <c r="D11608" s="102" t="s">
        <v>3508</v>
      </c>
      <c r="E11608" s="102" t="s">
        <v>327</v>
      </c>
      <c r="F11608" s="102" t="s">
        <v>327</v>
      </c>
    </row>
    <row r="11609" hidden="1">
      <c r="A11609" s="102" t="s">
        <v>3507</v>
      </c>
      <c r="B11609" s="102" t="s">
        <v>1165</v>
      </c>
      <c r="C11609" s="102" t="s">
        <v>1166</v>
      </c>
      <c r="D11609" s="102" t="s">
        <v>3508</v>
      </c>
      <c r="E11609" s="102" t="s">
        <v>327</v>
      </c>
      <c r="F11609" s="102" t="s">
        <v>327</v>
      </c>
    </row>
    <row r="11610" hidden="1">
      <c r="A11610" s="102" t="s">
        <v>3507</v>
      </c>
      <c r="B11610" s="102" t="s">
        <v>1148</v>
      </c>
      <c r="C11610" s="102" t="s">
        <v>1149</v>
      </c>
      <c r="D11610" s="102" t="s">
        <v>3508</v>
      </c>
      <c r="E11610" s="102" t="s">
        <v>327</v>
      </c>
      <c r="F11610" s="102" t="s">
        <v>327</v>
      </c>
    </row>
    <row r="11611" hidden="1">
      <c r="A11611" s="102" t="s">
        <v>3507</v>
      </c>
      <c r="B11611" s="102" t="s">
        <v>1076</v>
      </c>
      <c r="C11611" s="102" t="s">
        <v>1077</v>
      </c>
      <c r="D11611" s="102" t="s">
        <v>3508</v>
      </c>
      <c r="E11611" s="102" t="s">
        <v>327</v>
      </c>
      <c r="F11611" s="102" t="s">
        <v>327</v>
      </c>
    </row>
    <row r="11612" hidden="1">
      <c r="A11612" s="102" t="s">
        <v>3507</v>
      </c>
      <c r="B11612" s="102" t="s">
        <v>1041</v>
      </c>
      <c r="C11612" s="102" t="s">
        <v>1042</v>
      </c>
      <c r="D11612" s="102" t="s">
        <v>3508</v>
      </c>
      <c r="E11612" s="102" t="s">
        <v>327</v>
      </c>
      <c r="F11612" s="102" t="s">
        <v>327</v>
      </c>
    </row>
    <row r="11613" hidden="1">
      <c r="A11613" s="102" t="s">
        <v>3507</v>
      </c>
      <c r="B11613" s="102" t="s">
        <v>1025</v>
      </c>
      <c r="C11613" s="102" t="s">
        <v>1026</v>
      </c>
      <c r="D11613" s="102" t="s">
        <v>3508</v>
      </c>
      <c r="E11613" s="102" t="s">
        <v>327</v>
      </c>
      <c r="F11613" s="102" t="s">
        <v>327</v>
      </c>
    </row>
    <row r="11614" hidden="1">
      <c r="A11614" s="102" t="s">
        <v>3507</v>
      </c>
      <c r="B11614" s="102" t="s">
        <v>1014</v>
      </c>
      <c r="C11614" s="102" t="s">
        <v>1015</v>
      </c>
      <c r="D11614" s="102" t="s">
        <v>3508</v>
      </c>
      <c r="E11614" s="102" t="s">
        <v>327</v>
      </c>
      <c r="F11614" s="102" t="s">
        <v>327</v>
      </c>
    </row>
    <row r="11615" hidden="1">
      <c r="A11615" s="102" t="s">
        <v>3507</v>
      </c>
      <c r="B11615" s="102" t="s">
        <v>1011</v>
      </c>
      <c r="C11615" s="102" t="s">
        <v>1012</v>
      </c>
      <c r="D11615" s="102" t="s">
        <v>3508</v>
      </c>
      <c r="E11615" s="102" t="s">
        <v>327</v>
      </c>
      <c r="F11615" s="102" t="s">
        <v>327</v>
      </c>
    </row>
    <row r="11616" hidden="1">
      <c r="A11616" s="102" t="s">
        <v>3507</v>
      </c>
      <c r="B11616" s="102" t="s">
        <v>1010</v>
      </c>
      <c r="C11616" s="102" t="s">
        <v>44</v>
      </c>
      <c r="D11616" s="102" t="s">
        <v>3508</v>
      </c>
      <c r="E11616" s="102" t="s">
        <v>327</v>
      </c>
      <c r="F11616" s="102" t="s">
        <v>327</v>
      </c>
    </row>
    <row r="11617" hidden="1">
      <c r="A11617" s="102" t="s">
        <v>3507</v>
      </c>
      <c r="B11617" s="102" t="s">
        <v>830</v>
      </c>
      <c r="C11617" s="102" t="s">
        <v>831</v>
      </c>
      <c r="D11617" s="102" t="s">
        <v>3508</v>
      </c>
      <c r="E11617" s="102" t="s">
        <v>327</v>
      </c>
      <c r="F11617" s="102" t="s">
        <v>327</v>
      </c>
    </row>
    <row r="11618" hidden="1">
      <c r="A11618" s="102" t="s">
        <v>3507</v>
      </c>
      <c r="B11618" s="102" t="s">
        <v>405</v>
      </c>
      <c r="C11618" s="102" t="s">
        <v>406</v>
      </c>
      <c r="D11618" s="102" t="s">
        <v>3508</v>
      </c>
      <c r="E11618" s="102" t="s">
        <v>327</v>
      </c>
      <c r="F11618" s="102" t="s">
        <v>327</v>
      </c>
    </row>
    <row r="11619" hidden="1">
      <c r="A11619" s="102" t="s">
        <v>3574</v>
      </c>
      <c r="B11619" s="102" t="s">
        <v>1117</v>
      </c>
      <c r="C11619" s="102" t="s">
        <v>1118</v>
      </c>
      <c r="D11619" s="102" t="s">
        <v>3484</v>
      </c>
      <c r="E11619" s="102" t="s">
        <v>472</v>
      </c>
      <c r="F11619" s="102" t="s">
        <v>472</v>
      </c>
    </row>
    <row r="11620" hidden="1">
      <c r="A11620" s="102" t="s">
        <v>3574</v>
      </c>
      <c r="B11620" s="102" t="s">
        <v>1100</v>
      </c>
      <c r="C11620" s="102" t="s">
        <v>1101</v>
      </c>
      <c r="D11620" s="102" t="s">
        <v>3484</v>
      </c>
      <c r="E11620" s="102" t="s">
        <v>472</v>
      </c>
      <c r="F11620" s="102" t="s">
        <v>472</v>
      </c>
    </row>
    <row r="11621" hidden="1">
      <c r="A11621" s="102" t="s">
        <v>3574</v>
      </c>
      <c r="B11621" s="102" t="s">
        <v>1058</v>
      </c>
      <c r="C11621" s="102" t="s">
        <v>1059</v>
      </c>
      <c r="D11621" s="102" t="s">
        <v>3484</v>
      </c>
      <c r="E11621" s="102" t="s">
        <v>472</v>
      </c>
      <c r="F11621" s="102" t="s">
        <v>472</v>
      </c>
    </row>
    <row r="11622" hidden="1">
      <c r="A11622" s="102" t="s">
        <v>3574</v>
      </c>
      <c r="B11622" s="102" t="s">
        <v>1022</v>
      </c>
      <c r="C11622" s="102" t="s">
        <v>1023</v>
      </c>
      <c r="D11622" s="102" t="s">
        <v>3484</v>
      </c>
      <c r="E11622" s="102" t="s">
        <v>472</v>
      </c>
      <c r="F11622" s="102" t="s">
        <v>472</v>
      </c>
    </row>
    <row r="11623" hidden="1">
      <c r="A11623" s="102" t="s">
        <v>3574</v>
      </c>
      <c r="B11623" s="102" t="s">
        <v>884</v>
      </c>
      <c r="C11623" s="102" t="s">
        <v>885</v>
      </c>
      <c r="D11623" s="102" t="s">
        <v>3484</v>
      </c>
      <c r="E11623" s="102" t="s">
        <v>472</v>
      </c>
      <c r="F11623" s="102" t="s">
        <v>472</v>
      </c>
    </row>
    <row r="11624" hidden="1">
      <c r="A11624" s="102" t="s">
        <v>3574</v>
      </c>
      <c r="B11624" s="102" t="s">
        <v>812</v>
      </c>
      <c r="C11624" s="102" t="s">
        <v>813</v>
      </c>
      <c r="D11624" s="102" t="s">
        <v>3484</v>
      </c>
      <c r="E11624" s="102" t="s">
        <v>472</v>
      </c>
      <c r="F11624" s="102" t="s">
        <v>472</v>
      </c>
    </row>
    <row r="11625" hidden="1">
      <c r="A11625" s="102" t="s">
        <v>3574</v>
      </c>
      <c r="B11625" s="102" t="s">
        <v>707</v>
      </c>
      <c r="C11625" s="102" t="s">
        <v>708</v>
      </c>
      <c r="D11625" s="102" t="s">
        <v>3484</v>
      </c>
      <c r="E11625" s="102" t="s">
        <v>472</v>
      </c>
      <c r="F11625" s="102" t="s">
        <v>472</v>
      </c>
    </row>
    <row r="11626" hidden="1">
      <c r="A11626" s="102" t="s">
        <v>3574</v>
      </c>
      <c r="B11626" s="102" t="s">
        <v>687</v>
      </c>
      <c r="C11626" s="102" t="s">
        <v>688</v>
      </c>
      <c r="D11626" s="102" t="s">
        <v>3484</v>
      </c>
      <c r="E11626" s="102" t="s">
        <v>472</v>
      </c>
      <c r="F11626" s="102" t="s">
        <v>472</v>
      </c>
    </row>
    <row r="11627" hidden="1">
      <c r="A11627" s="102" t="s">
        <v>3574</v>
      </c>
      <c r="B11627" s="102" t="s">
        <v>561</v>
      </c>
      <c r="C11627" s="102" t="s">
        <v>562</v>
      </c>
      <c r="D11627" s="102" t="s">
        <v>3484</v>
      </c>
      <c r="E11627" s="102" t="s">
        <v>472</v>
      </c>
      <c r="F11627" s="102" t="s">
        <v>472</v>
      </c>
    </row>
    <row r="11628" hidden="1">
      <c r="A11628" s="102" t="s">
        <v>3574</v>
      </c>
      <c r="B11628" s="102" t="s">
        <v>514</v>
      </c>
      <c r="C11628" s="102" t="s">
        <v>515</v>
      </c>
      <c r="D11628" s="102" t="s">
        <v>3484</v>
      </c>
      <c r="E11628" s="102" t="s">
        <v>472</v>
      </c>
      <c r="F11628" s="102" t="s">
        <v>472</v>
      </c>
    </row>
    <row r="11629" hidden="1">
      <c r="A11629" s="102" t="s">
        <v>3574</v>
      </c>
      <c r="B11629" s="102" t="s">
        <v>508</v>
      </c>
      <c r="C11629" s="102" t="s">
        <v>509</v>
      </c>
      <c r="D11629" s="102" t="s">
        <v>3484</v>
      </c>
      <c r="E11629" s="102" t="s">
        <v>472</v>
      </c>
      <c r="F11629" s="102" t="s">
        <v>472</v>
      </c>
    </row>
    <row r="11630" hidden="1">
      <c r="A11630" s="102" t="s">
        <v>3574</v>
      </c>
      <c r="B11630" s="102" t="s">
        <v>496</v>
      </c>
      <c r="C11630" s="102" t="s">
        <v>497</v>
      </c>
      <c r="D11630" s="102" t="s">
        <v>3484</v>
      </c>
      <c r="E11630" s="102" t="s">
        <v>472</v>
      </c>
      <c r="F11630" s="102" t="s">
        <v>472</v>
      </c>
    </row>
    <row r="11631" hidden="1">
      <c r="A11631" s="102" t="s">
        <v>3574</v>
      </c>
      <c r="B11631" s="102" t="s">
        <v>490</v>
      </c>
      <c r="C11631" s="102" t="s">
        <v>491</v>
      </c>
      <c r="D11631" s="102" t="s">
        <v>3484</v>
      </c>
      <c r="E11631" s="102" t="s">
        <v>472</v>
      </c>
      <c r="F11631" s="102" t="s">
        <v>472</v>
      </c>
    </row>
    <row r="11632" hidden="1">
      <c r="A11632" s="102" t="s">
        <v>3576</v>
      </c>
      <c r="B11632" s="102" t="s">
        <v>1100</v>
      </c>
      <c r="C11632" s="102" t="s">
        <v>1101</v>
      </c>
      <c r="D11632" s="102" t="s">
        <v>3488</v>
      </c>
      <c r="E11632" s="102" t="s">
        <v>472</v>
      </c>
      <c r="F11632" s="102" t="s">
        <v>472</v>
      </c>
    </row>
    <row r="11633" hidden="1">
      <c r="A11633" s="102" t="s">
        <v>3576</v>
      </c>
      <c r="B11633" s="102" t="s">
        <v>1058</v>
      </c>
      <c r="C11633" s="102" t="s">
        <v>1059</v>
      </c>
      <c r="D11633" s="102" t="s">
        <v>3488</v>
      </c>
      <c r="E11633" s="102" t="s">
        <v>472</v>
      </c>
      <c r="F11633" s="102" t="s">
        <v>472</v>
      </c>
    </row>
    <row r="11634" hidden="1">
      <c r="A11634" s="102" t="s">
        <v>3576</v>
      </c>
      <c r="B11634" s="102" t="s">
        <v>1022</v>
      </c>
      <c r="C11634" s="102" t="s">
        <v>1023</v>
      </c>
      <c r="D11634" s="102" t="s">
        <v>3488</v>
      </c>
      <c r="E11634" s="102" t="s">
        <v>472</v>
      </c>
      <c r="F11634" s="102" t="s">
        <v>472</v>
      </c>
    </row>
    <row r="11635" hidden="1">
      <c r="A11635" s="102" t="s">
        <v>3576</v>
      </c>
      <c r="B11635" s="102" t="s">
        <v>884</v>
      </c>
      <c r="C11635" s="102" t="s">
        <v>885</v>
      </c>
      <c r="D11635" s="102" t="s">
        <v>3488</v>
      </c>
      <c r="E11635" s="102" t="s">
        <v>472</v>
      </c>
      <c r="F11635" s="102" t="s">
        <v>472</v>
      </c>
    </row>
    <row r="11636" hidden="1">
      <c r="A11636" s="102" t="s">
        <v>3576</v>
      </c>
      <c r="B11636" s="102" t="s">
        <v>812</v>
      </c>
      <c r="C11636" s="102" t="s">
        <v>813</v>
      </c>
      <c r="D11636" s="102" t="s">
        <v>3488</v>
      </c>
      <c r="E11636" s="102" t="s">
        <v>472</v>
      </c>
      <c r="F11636" s="102" t="s">
        <v>472</v>
      </c>
    </row>
    <row r="11637" hidden="1">
      <c r="A11637" s="102" t="s">
        <v>3576</v>
      </c>
      <c r="B11637" s="102" t="s">
        <v>707</v>
      </c>
      <c r="C11637" s="102" t="s">
        <v>708</v>
      </c>
      <c r="D11637" s="102" t="s">
        <v>3488</v>
      </c>
      <c r="E11637" s="102" t="s">
        <v>472</v>
      </c>
      <c r="F11637" s="102" t="s">
        <v>472</v>
      </c>
    </row>
    <row r="11638" hidden="1">
      <c r="A11638" s="102" t="s">
        <v>3576</v>
      </c>
      <c r="B11638" s="102" t="s">
        <v>687</v>
      </c>
      <c r="C11638" s="102" t="s">
        <v>688</v>
      </c>
      <c r="D11638" s="102" t="s">
        <v>3488</v>
      </c>
      <c r="E11638" s="102" t="s">
        <v>472</v>
      </c>
      <c r="F11638" s="102" t="s">
        <v>472</v>
      </c>
    </row>
    <row r="11639" hidden="1">
      <c r="A11639" s="102" t="s">
        <v>3576</v>
      </c>
      <c r="B11639" s="102" t="s">
        <v>561</v>
      </c>
      <c r="C11639" s="102" t="s">
        <v>562</v>
      </c>
      <c r="D11639" s="102" t="s">
        <v>3488</v>
      </c>
      <c r="E11639" s="102" t="s">
        <v>472</v>
      </c>
      <c r="F11639" s="102" t="s">
        <v>472</v>
      </c>
    </row>
    <row r="11640" hidden="1">
      <c r="A11640" s="102" t="s">
        <v>3576</v>
      </c>
      <c r="B11640" s="102" t="s">
        <v>508</v>
      </c>
      <c r="C11640" s="102" t="s">
        <v>509</v>
      </c>
      <c r="D11640" s="102" t="s">
        <v>3488</v>
      </c>
      <c r="E11640" s="102" t="s">
        <v>472</v>
      </c>
      <c r="F11640" s="102" t="s">
        <v>472</v>
      </c>
    </row>
    <row r="11641" hidden="1">
      <c r="A11641" s="102" t="s">
        <v>3576</v>
      </c>
      <c r="B11641" s="102" t="s">
        <v>496</v>
      </c>
      <c r="C11641" s="102" t="s">
        <v>497</v>
      </c>
      <c r="D11641" s="102" t="s">
        <v>3488</v>
      </c>
      <c r="E11641" s="102" t="s">
        <v>472</v>
      </c>
      <c r="F11641" s="102" t="s">
        <v>472</v>
      </c>
    </row>
    <row r="11642" hidden="1">
      <c r="A11642" s="102" t="s">
        <v>3673</v>
      </c>
      <c r="B11642" s="102" t="s">
        <v>1182</v>
      </c>
      <c r="C11642" s="102" t="s">
        <v>1183</v>
      </c>
      <c r="D11642" s="191">
        <v>45667.0</v>
      </c>
      <c r="E11642" s="102" t="s">
        <v>114</v>
      </c>
      <c r="F11642" s="102" t="s">
        <v>86</v>
      </c>
    </row>
    <row r="11643" hidden="1">
      <c r="A11643" s="102" t="s">
        <v>3673</v>
      </c>
      <c r="B11643" s="102" t="s">
        <v>1139</v>
      </c>
      <c r="C11643" s="102" t="s">
        <v>1140</v>
      </c>
      <c r="D11643" s="191">
        <v>45667.0</v>
      </c>
      <c r="E11643" s="102" t="s">
        <v>86</v>
      </c>
      <c r="F11643" s="102" t="s">
        <v>86</v>
      </c>
    </row>
    <row r="11644" hidden="1">
      <c r="A11644" s="102" t="s">
        <v>3673</v>
      </c>
      <c r="B11644" s="102" t="s">
        <v>1123</v>
      </c>
      <c r="C11644" s="102" t="s">
        <v>49</v>
      </c>
      <c r="D11644" s="191">
        <v>45667.0</v>
      </c>
      <c r="E11644" s="102" t="s">
        <v>86</v>
      </c>
      <c r="F11644" s="102" t="s">
        <v>86</v>
      </c>
    </row>
    <row r="11645" hidden="1">
      <c r="A11645" s="102" t="s">
        <v>3673</v>
      </c>
      <c r="B11645" s="102" t="s">
        <v>880</v>
      </c>
      <c r="C11645" s="102" t="s">
        <v>881</v>
      </c>
      <c r="D11645" s="191">
        <v>45667.0</v>
      </c>
      <c r="E11645" s="102" t="s">
        <v>86</v>
      </c>
      <c r="F11645" s="102" t="s">
        <v>86</v>
      </c>
    </row>
    <row r="11646" hidden="1">
      <c r="A11646" s="102" t="s">
        <v>3673</v>
      </c>
      <c r="B11646" s="102" t="s">
        <v>823</v>
      </c>
      <c r="C11646" s="102" t="s">
        <v>824</v>
      </c>
      <c r="D11646" s="191">
        <v>45667.0</v>
      </c>
      <c r="E11646" s="102" t="s">
        <v>86</v>
      </c>
      <c r="F11646" s="102" t="s">
        <v>86</v>
      </c>
    </row>
    <row r="11647" hidden="1">
      <c r="A11647" s="102" t="s">
        <v>3633</v>
      </c>
      <c r="B11647" s="102" t="s">
        <v>1172</v>
      </c>
      <c r="C11647" s="102" t="s">
        <v>1173</v>
      </c>
      <c r="D11647" s="191">
        <v>45667.0</v>
      </c>
      <c r="E11647" s="102" t="s">
        <v>327</v>
      </c>
      <c r="F11647" s="102" t="s">
        <v>327</v>
      </c>
    </row>
    <row r="11648" hidden="1">
      <c r="A11648" s="102" t="s">
        <v>3633</v>
      </c>
      <c r="B11648" s="102" t="s">
        <v>1165</v>
      </c>
      <c r="C11648" s="102" t="s">
        <v>1166</v>
      </c>
      <c r="D11648" s="191">
        <v>45667.0</v>
      </c>
      <c r="E11648" s="102" t="s">
        <v>327</v>
      </c>
      <c r="F11648" s="102" t="s">
        <v>327</v>
      </c>
    </row>
    <row r="11649" hidden="1">
      <c r="A11649" s="102" t="s">
        <v>3633</v>
      </c>
      <c r="B11649" s="102" t="s">
        <v>1148</v>
      </c>
      <c r="C11649" s="102" t="s">
        <v>1149</v>
      </c>
      <c r="D11649" s="191">
        <v>45667.0</v>
      </c>
      <c r="E11649" s="102" t="s">
        <v>327</v>
      </c>
      <c r="F11649" s="102" t="s">
        <v>327</v>
      </c>
    </row>
    <row r="11650" hidden="1">
      <c r="A11650" s="102" t="s">
        <v>3633</v>
      </c>
      <c r="B11650" s="102" t="s">
        <v>1076</v>
      </c>
      <c r="C11650" s="102" t="s">
        <v>1077</v>
      </c>
      <c r="D11650" s="191">
        <v>45667.0</v>
      </c>
      <c r="E11650" s="102" t="s">
        <v>327</v>
      </c>
      <c r="F11650" s="102" t="s">
        <v>327</v>
      </c>
    </row>
    <row r="11651" hidden="1">
      <c r="A11651" s="102" t="s">
        <v>3633</v>
      </c>
      <c r="B11651" s="102" t="s">
        <v>1041</v>
      </c>
      <c r="C11651" s="102" t="s">
        <v>1042</v>
      </c>
      <c r="D11651" s="191">
        <v>45667.0</v>
      </c>
      <c r="E11651" s="102" t="s">
        <v>327</v>
      </c>
      <c r="F11651" s="102" t="s">
        <v>327</v>
      </c>
    </row>
    <row r="11652" hidden="1">
      <c r="A11652" s="102" t="s">
        <v>3633</v>
      </c>
      <c r="B11652" s="102" t="s">
        <v>1037</v>
      </c>
      <c r="C11652" s="102" t="s">
        <v>1038</v>
      </c>
      <c r="D11652" s="191">
        <v>45667.0</v>
      </c>
      <c r="E11652" s="102" t="s">
        <v>232</v>
      </c>
      <c r="F11652" s="102" t="s">
        <v>327</v>
      </c>
    </row>
    <row r="11653" hidden="1">
      <c r="A11653" s="102" t="s">
        <v>3633</v>
      </c>
      <c r="B11653" s="102" t="s">
        <v>1025</v>
      </c>
      <c r="C11653" s="102" t="s">
        <v>1026</v>
      </c>
      <c r="D11653" s="191">
        <v>45667.0</v>
      </c>
      <c r="E11653" s="102" t="s">
        <v>327</v>
      </c>
      <c r="F11653" s="102" t="s">
        <v>327</v>
      </c>
    </row>
    <row r="11654" hidden="1">
      <c r="A11654" s="102" t="s">
        <v>3633</v>
      </c>
      <c r="B11654" s="102" t="s">
        <v>1014</v>
      </c>
      <c r="C11654" s="102" t="s">
        <v>1015</v>
      </c>
      <c r="D11654" s="191">
        <v>45667.0</v>
      </c>
      <c r="E11654" s="102" t="s">
        <v>327</v>
      </c>
      <c r="F11654" s="102" t="s">
        <v>327</v>
      </c>
    </row>
    <row r="11655" hidden="1">
      <c r="A11655" s="102" t="s">
        <v>3633</v>
      </c>
      <c r="B11655" s="102" t="s">
        <v>1011</v>
      </c>
      <c r="C11655" s="102" t="s">
        <v>1012</v>
      </c>
      <c r="D11655" s="191">
        <v>45667.0</v>
      </c>
      <c r="E11655" s="102" t="s">
        <v>327</v>
      </c>
      <c r="F11655" s="102" t="s">
        <v>327</v>
      </c>
    </row>
    <row r="11656" hidden="1">
      <c r="A11656" s="102" t="s">
        <v>3633</v>
      </c>
      <c r="B11656" s="102" t="s">
        <v>1010</v>
      </c>
      <c r="C11656" s="102" t="s">
        <v>44</v>
      </c>
      <c r="D11656" s="191">
        <v>45667.0</v>
      </c>
      <c r="E11656" s="102" t="s">
        <v>327</v>
      </c>
      <c r="F11656" s="102" t="s">
        <v>327</v>
      </c>
    </row>
    <row r="11657" hidden="1">
      <c r="A11657" s="102" t="s">
        <v>3633</v>
      </c>
      <c r="B11657" s="102" t="s">
        <v>830</v>
      </c>
      <c r="C11657" s="102" t="s">
        <v>831</v>
      </c>
      <c r="D11657" s="191">
        <v>45667.0</v>
      </c>
      <c r="E11657" s="102" t="s">
        <v>327</v>
      </c>
      <c r="F11657" s="102" t="s">
        <v>327</v>
      </c>
    </row>
    <row r="11658" hidden="1">
      <c r="A11658" s="102" t="s">
        <v>3633</v>
      </c>
      <c r="B11658" s="102" t="s">
        <v>615</v>
      </c>
      <c r="C11658" s="102" t="s">
        <v>616</v>
      </c>
      <c r="D11658" s="191">
        <v>45667.0</v>
      </c>
      <c r="E11658" s="102" t="s">
        <v>327</v>
      </c>
      <c r="F11658" s="102" t="s">
        <v>327</v>
      </c>
    </row>
    <row r="11659" hidden="1">
      <c r="A11659" s="102" t="s">
        <v>3633</v>
      </c>
      <c r="B11659" s="102" t="s">
        <v>405</v>
      </c>
      <c r="C11659" s="102" t="s">
        <v>406</v>
      </c>
      <c r="D11659" s="191">
        <v>45667.0</v>
      </c>
      <c r="E11659" s="102" t="s">
        <v>327</v>
      </c>
      <c r="F11659" s="102" t="s">
        <v>327</v>
      </c>
    </row>
    <row r="11660" hidden="1">
      <c r="A11660" s="102" t="s">
        <v>3738</v>
      </c>
      <c r="B11660" s="102" t="s">
        <v>1068</v>
      </c>
      <c r="C11660" s="102" t="s">
        <v>1069</v>
      </c>
      <c r="D11660" s="191">
        <v>45667.0</v>
      </c>
      <c r="E11660" s="102" t="s">
        <v>141</v>
      </c>
      <c r="F11660" s="102" t="s">
        <v>141</v>
      </c>
    </row>
    <row r="11661" hidden="1">
      <c r="A11661" s="102" t="s">
        <v>3738</v>
      </c>
      <c r="B11661" s="102" t="s">
        <v>1039</v>
      </c>
      <c r="C11661" s="102" t="s">
        <v>1040</v>
      </c>
      <c r="D11661" s="191">
        <v>45667.0</v>
      </c>
      <c r="E11661" s="102" t="s">
        <v>141</v>
      </c>
      <c r="F11661" s="102" t="s">
        <v>141</v>
      </c>
    </row>
    <row r="11662" hidden="1">
      <c r="A11662" s="102" t="s">
        <v>3738</v>
      </c>
      <c r="B11662" s="102" t="s">
        <v>768</v>
      </c>
      <c r="C11662" s="102" t="s">
        <v>769</v>
      </c>
      <c r="D11662" s="191">
        <v>45667.0</v>
      </c>
      <c r="E11662" s="102" t="s">
        <v>141</v>
      </c>
      <c r="F11662" s="102" t="s">
        <v>141</v>
      </c>
    </row>
    <row r="11663" hidden="1">
      <c r="A11663" s="102" t="s">
        <v>3738</v>
      </c>
      <c r="B11663" s="102" t="s">
        <v>719</v>
      </c>
      <c r="C11663" s="102" t="s">
        <v>720</v>
      </c>
      <c r="D11663" s="191">
        <v>45667.0</v>
      </c>
      <c r="E11663" s="102" t="s">
        <v>141</v>
      </c>
      <c r="F11663" s="102" t="s">
        <v>141</v>
      </c>
    </row>
    <row r="11664" hidden="1">
      <c r="A11664" s="102" t="s">
        <v>3738</v>
      </c>
      <c r="B11664" s="102" t="s">
        <v>160</v>
      </c>
      <c r="C11664" s="102" t="s">
        <v>161</v>
      </c>
      <c r="D11664" s="191">
        <v>45667.0</v>
      </c>
      <c r="E11664" s="102" t="s">
        <v>141</v>
      </c>
      <c r="F11664" s="102" t="s">
        <v>141</v>
      </c>
    </row>
    <row r="11665" hidden="1">
      <c r="A11665" s="102" t="s">
        <v>3738</v>
      </c>
      <c r="B11665" s="102" t="s">
        <v>147</v>
      </c>
      <c r="C11665" s="102" t="s">
        <v>148</v>
      </c>
      <c r="D11665" s="191">
        <v>45667.0</v>
      </c>
      <c r="E11665" s="102" t="s">
        <v>141</v>
      </c>
      <c r="F11665" s="102" t="s">
        <v>141</v>
      </c>
    </row>
    <row r="11666" hidden="1">
      <c r="A11666" s="102" t="s">
        <v>3657</v>
      </c>
      <c r="B11666" s="102" t="s">
        <v>1194</v>
      </c>
      <c r="C11666" s="102" t="s">
        <v>1195</v>
      </c>
      <c r="D11666" s="191">
        <v>45667.0</v>
      </c>
      <c r="E11666" s="102" t="s">
        <v>27</v>
      </c>
      <c r="F11666" s="102" t="s">
        <v>27</v>
      </c>
    </row>
    <row r="11667" hidden="1">
      <c r="A11667" s="102" t="s">
        <v>3657</v>
      </c>
      <c r="B11667" s="102" t="s">
        <v>946</v>
      </c>
      <c r="C11667" s="102" t="s">
        <v>947</v>
      </c>
      <c r="D11667" s="191">
        <v>45667.0</v>
      </c>
      <c r="E11667" s="102" t="s">
        <v>27</v>
      </c>
      <c r="F11667" s="102" t="s">
        <v>27</v>
      </c>
    </row>
    <row r="11668" hidden="1">
      <c r="A11668" s="102" t="s">
        <v>3657</v>
      </c>
      <c r="B11668" s="102" t="s">
        <v>943</v>
      </c>
      <c r="C11668" s="102" t="s">
        <v>944</v>
      </c>
      <c r="D11668" s="191">
        <v>45667.0</v>
      </c>
      <c r="E11668" s="102" t="s">
        <v>27</v>
      </c>
      <c r="F11668" s="102" t="s">
        <v>27</v>
      </c>
    </row>
    <row r="11669" hidden="1">
      <c r="A11669" s="102" t="s">
        <v>3657</v>
      </c>
      <c r="B11669" s="102" t="s">
        <v>909</v>
      </c>
      <c r="C11669" s="102" t="s">
        <v>910</v>
      </c>
      <c r="D11669" s="191">
        <v>45667.0</v>
      </c>
      <c r="E11669" s="102" t="s">
        <v>86</v>
      </c>
      <c r="F11669" s="102" t="s">
        <v>27</v>
      </c>
    </row>
    <row r="11670" hidden="1">
      <c r="A11670" s="102" t="s">
        <v>3657</v>
      </c>
      <c r="B11670" s="102" t="s">
        <v>818</v>
      </c>
      <c r="C11670" s="102" t="s">
        <v>819</v>
      </c>
      <c r="D11670" s="191">
        <v>45667.0</v>
      </c>
      <c r="E11670" s="102" t="s">
        <v>27</v>
      </c>
      <c r="F11670" s="102" t="s">
        <v>27</v>
      </c>
    </row>
    <row r="11671" hidden="1">
      <c r="A11671" s="102" t="s">
        <v>3657</v>
      </c>
      <c r="B11671" s="102" t="s">
        <v>74</v>
      </c>
      <c r="C11671" s="102" t="s">
        <v>75</v>
      </c>
      <c r="D11671" s="191">
        <v>45667.0</v>
      </c>
      <c r="E11671" s="102" t="s">
        <v>27</v>
      </c>
      <c r="F11671" s="102" t="s">
        <v>27</v>
      </c>
    </row>
    <row r="11672" hidden="1">
      <c r="A11672" s="102" t="s">
        <v>3700</v>
      </c>
      <c r="B11672" s="102" t="s">
        <v>1093</v>
      </c>
      <c r="C11672" s="102" t="s">
        <v>1094</v>
      </c>
      <c r="D11672" s="191">
        <v>45667.0</v>
      </c>
      <c r="E11672" s="102" t="s">
        <v>439</v>
      </c>
      <c r="F11672" s="102" t="s">
        <v>439</v>
      </c>
    </row>
    <row r="11673" hidden="1">
      <c r="A11673" s="102" t="s">
        <v>3700</v>
      </c>
      <c r="B11673" s="102" t="s">
        <v>854</v>
      </c>
      <c r="C11673" s="102" t="s">
        <v>855</v>
      </c>
      <c r="D11673" s="191">
        <v>45667.0</v>
      </c>
      <c r="E11673" s="102" t="s">
        <v>439</v>
      </c>
      <c r="F11673" s="102" t="s">
        <v>439</v>
      </c>
    </row>
    <row r="11674" hidden="1">
      <c r="A11674" s="102" t="s">
        <v>3700</v>
      </c>
      <c r="B11674" s="102" t="s">
        <v>834</v>
      </c>
      <c r="C11674" s="102" t="s">
        <v>835</v>
      </c>
      <c r="D11674" s="191">
        <v>45667.0</v>
      </c>
      <c r="E11674" s="102" t="s">
        <v>439</v>
      </c>
      <c r="F11674" s="102" t="s">
        <v>439</v>
      </c>
    </row>
    <row r="11675" hidden="1">
      <c r="A11675" s="102" t="s">
        <v>3700</v>
      </c>
      <c r="B11675" s="102" t="s">
        <v>781</v>
      </c>
      <c r="C11675" s="102" t="s">
        <v>782</v>
      </c>
      <c r="D11675" s="191">
        <v>45667.0</v>
      </c>
      <c r="E11675" s="102" t="s">
        <v>439</v>
      </c>
      <c r="F11675" s="102" t="s">
        <v>439</v>
      </c>
    </row>
    <row r="11676" hidden="1">
      <c r="A11676" s="102" t="s">
        <v>3700</v>
      </c>
      <c r="B11676" s="102" t="s">
        <v>684</v>
      </c>
      <c r="C11676" s="102" t="s">
        <v>685</v>
      </c>
      <c r="D11676" s="191">
        <v>45667.0</v>
      </c>
      <c r="E11676" s="102" t="s">
        <v>439</v>
      </c>
      <c r="F11676" s="102" t="s">
        <v>439</v>
      </c>
    </row>
    <row r="11677" hidden="1">
      <c r="A11677" s="102" t="s">
        <v>3700</v>
      </c>
      <c r="B11677" s="102" t="s">
        <v>444</v>
      </c>
      <c r="C11677" s="102" t="s">
        <v>445</v>
      </c>
      <c r="D11677" s="191">
        <v>45667.0</v>
      </c>
      <c r="E11677" s="102" t="s">
        <v>439</v>
      </c>
      <c r="F11677" s="102" t="s">
        <v>439</v>
      </c>
    </row>
    <row r="11678" hidden="1">
      <c r="A11678" s="102" t="s">
        <v>3727</v>
      </c>
      <c r="B11678" s="102" t="s">
        <v>1176</v>
      </c>
      <c r="C11678" s="102" t="s">
        <v>1177</v>
      </c>
      <c r="D11678" s="191">
        <v>45698.0</v>
      </c>
      <c r="E11678" s="102" t="s">
        <v>293</v>
      </c>
      <c r="F11678" s="102" t="s">
        <v>293</v>
      </c>
    </row>
    <row r="11679" hidden="1">
      <c r="A11679" s="102" t="s">
        <v>3727</v>
      </c>
      <c r="B11679" s="102" t="s">
        <v>1085</v>
      </c>
      <c r="C11679" s="102" t="s">
        <v>1086</v>
      </c>
      <c r="D11679" s="191">
        <v>45698.0</v>
      </c>
      <c r="E11679" s="102" t="s">
        <v>293</v>
      </c>
      <c r="F11679" s="102" t="s">
        <v>293</v>
      </c>
    </row>
    <row r="11680" hidden="1">
      <c r="A11680" s="102" t="s">
        <v>3727</v>
      </c>
      <c r="B11680" s="102" t="s">
        <v>1079</v>
      </c>
      <c r="C11680" s="102" t="s">
        <v>1080</v>
      </c>
      <c r="D11680" s="191">
        <v>45698.0</v>
      </c>
      <c r="E11680" s="102" t="s">
        <v>293</v>
      </c>
      <c r="F11680" s="102" t="s">
        <v>293</v>
      </c>
    </row>
    <row r="11681" hidden="1">
      <c r="A11681" s="102" t="s">
        <v>3727</v>
      </c>
      <c r="B11681" s="102" t="s">
        <v>965</v>
      </c>
      <c r="C11681" s="102" t="s">
        <v>966</v>
      </c>
      <c r="D11681" s="191">
        <v>45698.0</v>
      </c>
      <c r="E11681" s="102" t="s">
        <v>293</v>
      </c>
      <c r="F11681" s="102" t="s">
        <v>293</v>
      </c>
    </row>
    <row r="11682" hidden="1">
      <c r="A11682" s="102" t="s">
        <v>3727</v>
      </c>
      <c r="B11682" s="102" t="s">
        <v>958</v>
      </c>
      <c r="C11682" s="102" t="s">
        <v>959</v>
      </c>
      <c r="D11682" s="191">
        <v>45698.0</v>
      </c>
      <c r="E11682" s="102" t="s">
        <v>293</v>
      </c>
      <c r="F11682" s="102" t="s">
        <v>293</v>
      </c>
    </row>
    <row r="11683" hidden="1">
      <c r="A11683" s="102" t="s">
        <v>3727</v>
      </c>
      <c r="B11683" s="102" t="s">
        <v>955</v>
      </c>
      <c r="C11683" s="102" t="s">
        <v>956</v>
      </c>
      <c r="D11683" s="191">
        <v>45698.0</v>
      </c>
      <c r="E11683" s="102" t="s">
        <v>293</v>
      </c>
      <c r="F11683" s="102" t="s">
        <v>293</v>
      </c>
    </row>
    <row r="11684" hidden="1">
      <c r="A11684" s="102" t="s">
        <v>3691</v>
      </c>
      <c r="B11684" s="102" t="s">
        <v>902</v>
      </c>
      <c r="C11684" s="102" t="s">
        <v>903</v>
      </c>
      <c r="D11684" s="191">
        <v>45726.0</v>
      </c>
      <c r="E11684" s="102" t="s">
        <v>50</v>
      </c>
      <c r="F11684" s="102" t="s">
        <v>50</v>
      </c>
    </row>
    <row r="11685" hidden="1">
      <c r="A11685" s="102" t="s">
        <v>3691</v>
      </c>
      <c r="B11685" s="102" t="s">
        <v>783</v>
      </c>
      <c r="C11685" s="102" t="s">
        <v>784</v>
      </c>
      <c r="D11685" s="191">
        <v>45726.0</v>
      </c>
      <c r="E11685" s="102" t="s">
        <v>50</v>
      </c>
      <c r="F11685" s="102" t="s">
        <v>50</v>
      </c>
    </row>
    <row r="11686" hidden="1">
      <c r="A11686" s="102" t="s">
        <v>3691</v>
      </c>
      <c r="B11686" s="102" t="s">
        <v>665</v>
      </c>
      <c r="C11686" s="102" t="s">
        <v>666</v>
      </c>
      <c r="D11686" s="191">
        <v>45726.0</v>
      </c>
      <c r="E11686" s="102" t="s">
        <v>50</v>
      </c>
      <c r="F11686" s="102" t="s">
        <v>50</v>
      </c>
    </row>
    <row r="11687" hidden="1">
      <c r="A11687" s="102" t="s">
        <v>3691</v>
      </c>
      <c r="B11687" s="102" t="s">
        <v>174</v>
      </c>
      <c r="C11687" s="102" t="s">
        <v>175</v>
      </c>
      <c r="D11687" s="191">
        <v>45726.0</v>
      </c>
      <c r="E11687" s="102" t="s">
        <v>50</v>
      </c>
      <c r="F11687" s="102" t="s">
        <v>50</v>
      </c>
    </row>
    <row r="11688" hidden="1">
      <c r="A11688" s="102" t="s">
        <v>3691</v>
      </c>
      <c r="B11688" s="102" t="s">
        <v>171</v>
      </c>
      <c r="C11688" s="102" t="s">
        <v>172</v>
      </c>
      <c r="D11688" s="191">
        <v>45726.0</v>
      </c>
      <c r="E11688" s="102" t="s">
        <v>50</v>
      </c>
      <c r="F11688" s="102" t="s">
        <v>50</v>
      </c>
    </row>
    <row r="11689" hidden="1">
      <c r="A11689" s="102" t="s">
        <v>3691</v>
      </c>
      <c r="B11689" s="102" t="s">
        <v>111</v>
      </c>
      <c r="C11689" s="102" t="s">
        <v>112</v>
      </c>
      <c r="D11689" s="191">
        <v>45726.0</v>
      </c>
      <c r="E11689" s="102" t="s">
        <v>114</v>
      </c>
      <c r="F11689" s="102" t="s">
        <v>50</v>
      </c>
    </row>
    <row r="11690" hidden="1">
      <c r="A11690" s="102" t="s">
        <v>3691</v>
      </c>
      <c r="B11690" s="102" t="s">
        <v>48</v>
      </c>
      <c r="C11690" s="102" t="s">
        <v>49</v>
      </c>
      <c r="D11690" s="191">
        <v>45726.0</v>
      </c>
      <c r="E11690" s="102" t="s">
        <v>50</v>
      </c>
      <c r="F11690" s="102" t="s">
        <v>50</v>
      </c>
    </row>
    <row r="11691" hidden="1">
      <c r="A11691" s="102" t="s">
        <v>3710</v>
      </c>
      <c r="B11691" s="102" t="s">
        <v>1109</v>
      </c>
      <c r="C11691" s="102" t="s">
        <v>1110</v>
      </c>
      <c r="D11691" s="191">
        <v>45726.0</v>
      </c>
      <c r="E11691" s="102" t="s">
        <v>453</v>
      </c>
      <c r="F11691" s="102" t="s">
        <v>453</v>
      </c>
    </row>
    <row r="11692" hidden="1">
      <c r="A11692" s="102" t="s">
        <v>3710</v>
      </c>
      <c r="B11692" s="102" t="s">
        <v>1106</v>
      </c>
      <c r="C11692" s="102" t="s">
        <v>1107</v>
      </c>
      <c r="D11692" s="191">
        <v>45726.0</v>
      </c>
      <c r="E11692" s="102" t="s">
        <v>453</v>
      </c>
      <c r="F11692" s="102" t="s">
        <v>453</v>
      </c>
    </row>
    <row r="11693" hidden="1">
      <c r="A11693" s="102" t="s">
        <v>3710</v>
      </c>
      <c r="B11693" s="102" t="s">
        <v>1104</v>
      </c>
      <c r="C11693" s="102" t="s">
        <v>1105</v>
      </c>
      <c r="D11693" s="191">
        <v>45726.0</v>
      </c>
      <c r="E11693" s="102" t="s">
        <v>453</v>
      </c>
      <c r="F11693" s="102" t="s">
        <v>453</v>
      </c>
    </row>
    <row r="11694" hidden="1">
      <c r="A11694" s="102" t="s">
        <v>3710</v>
      </c>
      <c r="B11694" s="102" t="s">
        <v>1073</v>
      </c>
      <c r="C11694" s="102" t="s">
        <v>1074</v>
      </c>
      <c r="D11694" s="191">
        <v>45726.0</v>
      </c>
      <c r="E11694" s="102" t="s">
        <v>453</v>
      </c>
      <c r="F11694" s="102" t="s">
        <v>453</v>
      </c>
    </row>
    <row r="11695" hidden="1">
      <c r="A11695" s="102" t="s">
        <v>3710</v>
      </c>
      <c r="B11695" s="102" t="s">
        <v>1061</v>
      </c>
      <c r="C11695" s="102" t="s">
        <v>1062</v>
      </c>
      <c r="D11695" s="191">
        <v>45726.0</v>
      </c>
      <c r="E11695" s="102" t="s">
        <v>453</v>
      </c>
      <c r="F11695" s="102" t="s">
        <v>453</v>
      </c>
    </row>
    <row r="11696" hidden="1">
      <c r="A11696" s="102" t="s">
        <v>3710</v>
      </c>
      <c r="B11696" s="102" t="s">
        <v>997</v>
      </c>
      <c r="C11696" s="102" t="s">
        <v>998</v>
      </c>
      <c r="D11696" s="191">
        <v>45726.0</v>
      </c>
      <c r="E11696" s="102" t="s">
        <v>453</v>
      </c>
      <c r="F11696" s="102" t="s">
        <v>453</v>
      </c>
    </row>
    <row r="11697" hidden="1">
      <c r="A11697" s="102" t="s">
        <v>3710</v>
      </c>
      <c r="B11697" s="102" t="s">
        <v>932</v>
      </c>
      <c r="C11697" s="102" t="s">
        <v>933</v>
      </c>
      <c r="D11697" s="191">
        <v>45726.0</v>
      </c>
      <c r="E11697" s="102" t="s">
        <v>453</v>
      </c>
      <c r="F11697" s="102" t="s">
        <v>453</v>
      </c>
    </row>
    <row r="11698" hidden="1">
      <c r="A11698" s="102" t="s">
        <v>3710</v>
      </c>
      <c r="B11698" s="102" t="s">
        <v>873</v>
      </c>
      <c r="C11698" s="102" t="s">
        <v>874</v>
      </c>
      <c r="D11698" s="191">
        <v>45726.0</v>
      </c>
      <c r="E11698" s="102" t="s">
        <v>453</v>
      </c>
      <c r="F11698" s="102" t="s">
        <v>453</v>
      </c>
    </row>
    <row r="11699" hidden="1">
      <c r="A11699" s="102" t="s">
        <v>3710</v>
      </c>
      <c r="B11699" s="102" t="s">
        <v>810</v>
      </c>
      <c r="C11699" s="102" t="s">
        <v>811</v>
      </c>
      <c r="D11699" s="191">
        <v>45726.0</v>
      </c>
      <c r="E11699" s="102" t="s">
        <v>453</v>
      </c>
      <c r="F11699" s="102" t="s">
        <v>453</v>
      </c>
    </row>
    <row r="11700" hidden="1">
      <c r="A11700" s="102" t="s">
        <v>3710</v>
      </c>
      <c r="B11700" s="102" t="s">
        <v>541</v>
      </c>
      <c r="C11700" s="102" t="s">
        <v>542</v>
      </c>
      <c r="D11700" s="191">
        <v>45726.0</v>
      </c>
      <c r="E11700" s="102" t="s">
        <v>453</v>
      </c>
      <c r="F11700" s="102" t="s">
        <v>453</v>
      </c>
    </row>
    <row r="11701" hidden="1">
      <c r="A11701" s="102" t="s">
        <v>3710</v>
      </c>
      <c r="B11701" s="102" t="s">
        <v>458</v>
      </c>
      <c r="C11701" s="102" t="s">
        <v>459</v>
      </c>
      <c r="D11701" s="191">
        <v>45726.0</v>
      </c>
      <c r="E11701" s="102" t="s">
        <v>453</v>
      </c>
      <c r="F11701" s="102" t="s">
        <v>453</v>
      </c>
    </row>
    <row r="11702" hidden="1">
      <c r="A11702" s="102" t="s">
        <v>3710</v>
      </c>
      <c r="B11702" s="102" t="s">
        <v>451</v>
      </c>
      <c r="C11702" s="102" t="s">
        <v>452</v>
      </c>
      <c r="D11702" s="191">
        <v>45726.0</v>
      </c>
      <c r="E11702" s="102" t="s">
        <v>453</v>
      </c>
      <c r="F11702" s="102" t="s">
        <v>453</v>
      </c>
    </row>
    <row r="11703" hidden="1">
      <c r="A11703" s="102" t="s">
        <v>3675</v>
      </c>
      <c r="B11703" s="102" t="s">
        <v>1185</v>
      </c>
      <c r="C11703" s="102" t="s">
        <v>1186</v>
      </c>
      <c r="D11703" s="191">
        <v>45726.0</v>
      </c>
      <c r="E11703" s="102" t="s">
        <v>86</v>
      </c>
      <c r="F11703" s="102" t="s">
        <v>86</v>
      </c>
    </row>
    <row r="11704" hidden="1">
      <c r="A11704" s="102" t="s">
        <v>3675</v>
      </c>
      <c r="B11704" s="102" t="s">
        <v>1139</v>
      </c>
      <c r="C11704" s="102" t="s">
        <v>1140</v>
      </c>
      <c r="D11704" s="191">
        <v>45726.0</v>
      </c>
      <c r="E11704" s="102" t="s">
        <v>86</v>
      </c>
      <c r="F11704" s="102" t="s">
        <v>86</v>
      </c>
    </row>
    <row r="11705" hidden="1">
      <c r="A11705" s="102" t="s">
        <v>3675</v>
      </c>
      <c r="B11705" s="102" t="s">
        <v>1050</v>
      </c>
      <c r="C11705" s="102" t="s">
        <v>1051</v>
      </c>
      <c r="D11705" s="191">
        <v>45726.0</v>
      </c>
      <c r="E11705" s="102" t="s">
        <v>86</v>
      </c>
      <c r="F11705" s="102" t="s">
        <v>86</v>
      </c>
    </row>
    <row r="11706" hidden="1">
      <c r="A11706" s="102" t="s">
        <v>3675</v>
      </c>
      <c r="B11706" s="102" t="s">
        <v>919</v>
      </c>
      <c r="C11706" s="102" t="s">
        <v>920</v>
      </c>
      <c r="D11706" s="191">
        <v>45726.0</v>
      </c>
      <c r="E11706" s="102" t="s">
        <v>86</v>
      </c>
      <c r="F11706" s="102" t="s">
        <v>86</v>
      </c>
    </row>
    <row r="11707" hidden="1">
      <c r="A11707" s="102" t="s">
        <v>3675</v>
      </c>
      <c r="B11707" s="102" t="s">
        <v>880</v>
      </c>
      <c r="C11707" s="102" t="s">
        <v>881</v>
      </c>
      <c r="D11707" s="191">
        <v>45726.0</v>
      </c>
      <c r="E11707" s="102" t="s">
        <v>86</v>
      </c>
      <c r="F11707" s="102" t="s">
        <v>86</v>
      </c>
    </row>
    <row r="11708" hidden="1">
      <c r="A11708" s="102" t="s">
        <v>3675</v>
      </c>
      <c r="B11708" s="102" t="s">
        <v>823</v>
      </c>
      <c r="C11708" s="102" t="s">
        <v>824</v>
      </c>
      <c r="D11708" s="191">
        <v>45726.0</v>
      </c>
      <c r="E11708" s="102" t="s">
        <v>86</v>
      </c>
      <c r="F11708" s="102" t="s">
        <v>86</v>
      </c>
    </row>
    <row r="11709" hidden="1">
      <c r="A11709" s="102" t="s">
        <v>3634</v>
      </c>
      <c r="B11709" s="102" t="s">
        <v>1172</v>
      </c>
      <c r="C11709" s="102" t="s">
        <v>1173</v>
      </c>
      <c r="D11709" s="191">
        <v>45726.0</v>
      </c>
      <c r="E11709" s="102" t="s">
        <v>327</v>
      </c>
      <c r="F11709" s="102" t="s">
        <v>327</v>
      </c>
    </row>
    <row r="11710" hidden="1">
      <c r="A11710" s="102" t="s">
        <v>3634</v>
      </c>
      <c r="B11710" s="102" t="s">
        <v>1165</v>
      </c>
      <c r="C11710" s="102" t="s">
        <v>1166</v>
      </c>
      <c r="D11710" s="191">
        <v>45726.0</v>
      </c>
      <c r="E11710" s="102" t="s">
        <v>327</v>
      </c>
      <c r="F11710" s="102" t="s">
        <v>327</v>
      </c>
    </row>
    <row r="11711" hidden="1">
      <c r="A11711" s="102" t="s">
        <v>3634</v>
      </c>
      <c r="B11711" s="102" t="s">
        <v>1148</v>
      </c>
      <c r="C11711" s="102" t="s">
        <v>1149</v>
      </c>
      <c r="D11711" s="191">
        <v>45726.0</v>
      </c>
      <c r="E11711" s="102" t="s">
        <v>327</v>
      </c>
      <c r="F11711" s="102" t="s">
        <v>327</v>
      </c>
    </row>
    <row r="11712" hidden="1">
      <c r="A11712" s="102" t="s">
        <v>3634</v>
      </c>
      <c r="B11712" s="102" t="s">
        <v>1076</v>
      </c>
      <c r="C11712" s="102" t="s">
        <v>1077</v>
      </c>
      <c r="D11712" s="191">
        <v>45726.0</v>
      </c>
      <c r="E11712" s="102" t="s">
        <v>327</v>
      </c>
      <c r="F11712" s="102" t="s">
        <v>327</v>
      </c>
    </row>
    <row r="11713" hidden="1">
      <c r="A11713" s="102" t="s">
        <v>3634</v>
      </c>
      <c r="B11713" s="102" t="s">
        <v>1041</v>
      </c>
      <c r="C11713" s="102" t="s">
        <v>1042</v>
      </c>
      <c r="D11713" s="191">
        <v>45726.0</v>
      </c>
      <c r="E11713" s="102" t="s">
        <v>327</v>
      </c>
      <c r="F11713" s="102" t="s">
        <v>327</v>
      </c>
    </row>
    <row r="11714" hidden="1">
      <c r="A11714" s="102" t="s">
        <v>3634</v>
      </c>
      <c r="B11714" s="102" t="s">
        <v>1037</v>
      </c>
      <c r="C11714" s="102" t="s">
        <v>1038</v>
      </c>
      <c r="D11714" s="191">
        <v>45726.0</v>
      </c>
      <c r="E11714" s="102" t="s">
        <v>232</v>
      </c>
      <c r="F11714" s="102" t="s">
        <v>327</v>
      </c>
    </row>
    <row r="11715" hidden="1">
      <c r="A11715" s="102" t="s">
        <v>3634</v>
      </c>
      <c r="B11715" s="102" t="s">
        <v>1025</v>
      </c>
      <c r="C11715" s="102" t="s">
        <v>1026</v>
      </c>
      <c r="D11715" s="191">
        <v>45726.0</v>
      </c>
      <c r="E11715" s="102" t="s">
        <v>327</v>
      </c>
      <c r="F11715" s="102" t="s">
        <v>327</v>
      </c>
    </row>
    <row r="11716" hidden="1">
      <c r="A11716" s="102" t="s">
        <v>3634</v>
      </c>
      <c r="B11716" s="102" t="s">
        <v>1014</v>
      </c>
      <c r="C11716" s="102" t="s">
        <v>1015</v>
      </c>
      <c r="D11716" s="191">
        <v>45726.0</v>
      </c>
      <c r="E11716" s="102" t="s">
        <v>327</v>
      </c>
      <c r="F11716" s="102" t="s">
        <v>327</v>
      </c>
    </row>
    <row r="11717" hidden="1">
      <c r="A11717" s="102" t="s">
        <v>3634</v>
      </c>
      <c r="B11717" s="102" t="s">
        <v>1011</v>
      </c>
      <c r="C11717" s="102" t="s">
        <v>1012</v>
      </c>
      <c r="D11717" s="191">
        <v>45726.0</v>
      </c>
      <c r="E11717" s="102" t="s">
        <v>327</v>
      </c>
      <c r="F11717" s="102" t="s">
        <v>327</v>
      </c>
    </row>
    <row r="11718" hidden="1">
      <c r="A11718" s="102" t="s">
        <v>3634</v>
      </c>
      <c r="B11718" s="102" t="s">
        <v>1010</v>
      </c>
      <c r="C11718" s="102" t="s">
        <v>44</v>
      </c>
      <c r="D11718" s="191">
        <v>45726.0</v>
      </c>
      <c r="E11718" s="102" t="s">
        <v>327</v>
      </c>
      <c r="F11718" s="102" t="s">
        <v>327</v>
      </c>
    </row>
    <row r="11719" hidden="1">
      <c r="A11719" s="102" t="s">
        <v>3634</v>
      </c>
      <c r="B11719" s="102" t="s">
        <v>830</v>
      </c>
      <c r="C11719" s="102" t="s">
        <v>831</v>
      </c>
      <c r="D11719" s="191">
        <v>45726.0</v>
      </c>
      <c r="E11719" s="102" t="s">
        <v>327</v>
      </c>
      <c r="F11719" s="102" t="s">
        <v>327</v>
      </c>
    </row>
    <row r="11720" hidden="1">
      <c r="A11720" s="102" t="s">
        <v>3634</v>
      </c>
      <c r="B11720" s="102" t="s">
        <v>405</v>
      </c>
      <c r="C11720" s="102" t="s">
        <v>406</v>
      </c>
      <c r="D11720" s="191">
        <v>45726.0</v>
      </c>
      <c r="E11720" s="102" t="s">
        <v>327</v>
      </c>
      <c r="F11720" s="102" t="s">
        <v>327</v>
      </c>
    </row>
    <row r="11721" hidden="1">
      <c r="A11721" s="102" t="s">
        <v>3701</v>
      </c>
      <c r="B11721" s="102" t="s">
        <v>854</v>
      </c>
      <c r="C11721" s="102" t="s">
        <v>855</v>
      </c>
      <c r="D11721" s="191">
        <v>45726.0</v>
      </c>
      <c r="E11721" s="102" t="s">
        <v>439</v>
      </c>
      <c r="F11721" s="102" t="s">
        <v>439</v>
      </c>
    </row>
    <row r="11722" hidden="1">
      <c r="A11722" s="102" t="s">
        <v>3701</v>
      </c>
      <c r="B11722" s="102" t="s">
        <v>781</v>
      </c>
      <c r="C11722" s="102" t="s">
        <v>782</v>
      </c>
      <c r="D11722" s="191">
        <v>45726.0</v>
      </c>
      <c r="E11722" s="102" t="s">
        <v>439</v>
      </c>
      <c r="F11722" s="102" t="s">
        <v>439</v>
      </c>
    </row>
    <row r="11723" hidden="1">
      <c r="A11723" s="102" t="s">
        <v>3701</v>
      </c>
      <c r="B11723" s="102" t="s">
        <v>681</v>
      </c>
      <c r="C11723" s="102" t="s">
        <v>682</v>
      </c>
      <c r="D11723" s="191">
        <v>45726.0</v>
      </c>
      <c r="E11723" s="102" t="s">
        <v>306</v>
      </c>
      <c r="F11723" s="102" t="s">
        <v>439</v>
      </c>
    </row>
    <row r="11724" hidden="1">
      <c r="A11724" s="102" t="s">
        <v>3701</v>
      </c>
      <c r="B11724" s="102" t="s">
        <v>674</v>
      </c>
      <c r="C11724" s="102" t="s">
        <v>675</v>
      </c>
      <c r="D11724" s="191">
        <v>45726.0</v>
      </c>
      <c r="E11724" s="102" t="s">
        <v>439</v>
      </c>
      <c r="F11724" s="102" t="s">
        <v>439</v>
      </c>
    </row>
    <row r="11725" hidden="1">
      <c r="A11725" s="102" t="s">
        <v>3701</v>
      </c>
      <c r="B11725" s="102" t="s">
        <v>330</v>
      </c>
      <c r="C11725" s="102" t="s">
        <v>331</v>
      </c>
      <c r="D11725" s="191">
        <v>45726.0</v>
      </c>
      <c r="E11725" s="102" t="s">
        <v>306</v>
      </c>
      <c r="F11725" s="102" t="s">
        <v>439</v>
      </c>
    </row>
    <row r="11726" hidden="1">
      <c r="A11726" s="102" t="s">
        <v>3658</v>
      </c>
      <c r="B11726" s="102" t="s">
        <v>946</v>
      </c>
      <c r="C11726" s="102" t="s">
        <v>947</v>
      </c>
      <c r="D11726" s="191">
        <v>45726.0</v>
      </c>
      <c r="E11726" s="102" t="s">
        <v>27</v>
      </c>
      <c r="F11726" s="102" t="s">
        <v>27</v>
      </c>
    </row>
    <row r="11727" hidden="1">
      <c r="A11727" s="102" t="s">
        <v>3658</v>
      </c>
      <c r="B11727" s="102" t="s">
        <v>943</v>
      </c>
      <c r="C11727" s="102" t="s">
        <v>944</v>
      </c>
      <c r="D11727" s="191">
        <v>45726.0</v>
      </c>
      <c r="E11727" s="102" t="s">
        <v>27</v>
      </c>
      <c r="F11727" s="102" t="s">
        <v>27</v>
      </c>
    </row>
    <row r="11728" hidden="1">
      <c r="A11728" s="102" t="s">
        <v>3658</v>
      </c>
      <c r="B11728" s="102" t="s">
        <v>818</v>
      </c>
      <c r="C11728" s="102" t="s">
        <v>819</v>
      </c>
      <c r="D11728" s="191">
        <v>45726.0</v>
      </c>
      <c r="E11728" s="102" t="s">
        <v>27</v>
      </c>
      <c r="F11728" s="102" t="s">
        <v>27</v>
      </c>
    </row>
    <row r="11729" hidden="1">
      <c r="A11729" s="102" t="s">
        <v>3658</v>
      </c>
      <c r="B11729" s="102" t="s">
        <v>74</v>
      </c>
      <c r="C11729" s="102" t="s">
        <v>75</v>
      </c>
      <c r="D11729" s="191">
        <v>45726.0</v>
      </c>
      <c r="E11729" s="102" t="s">
        <v>27</v>
      </c>
      <c r="F11729" s="102" t="s">
        <v>27</v>
      </c>
    </row>
    <row r="11730" hidden="1">
      <c r="A11730" s="102" t="s">
        <v>3658</v>
      </c>
      <c r="B11730" s="102" t="s">
        <v>23</v>
      </c>
      <c r="C11730" s="102" t="s">
        <v>25</v>
      </c>
      <c r="D11730" s="191">
        <v>45726.0</v>
      </c>
      <c r="E11730" s="102" t="s">
        <v>27</v>
      </c>
      <c r="F11730" s="102" t="s">
        <v>27</v>
      </c>
    </row>
    <row r="11731" hidden="1">
      <c r="A11731" s="102" t="s">
        <v>3614</v>
      </c>
      <c r="B11731" s="102" t="s">
        <v>1125</v>
      </c>
      <c r="C11731" s="102" t="s">
        <v>1126</v>
      </c>
      <c r="D11731" s="191">
        <v>45757.0</v>
      </c>
      <c r="E11731" s="102" t="s">
        <v>225</v>
      </c>
      <c r="F11731" s="102" t="s">
        <v>225</v>
      </c>
    </row>
    <row r="11732" hidden="1">
      <c r="A11732" s="102" t="s">
        <v>3614</v>
      </c>
      <c r="B11732" s="102" t="s">
        <v>1114</v>
      </c>
      <c r="C11732" s="102" t="s">
        <v>1115</v>
      </c>
      <c r="D11732" s="191">
        <v>45757.0</v>
      </c>
      <c r="E11732" s="102" t="s">
        <v>225</v>
      </c>
      <c r="F11732" s="102" t="s">
        <v>225</v>
      </c>
    </row>
    <row r="11733" hidden="1">
      <c r="A11733" s="102" t="s">
        <v>3614</v>
      </c>
      <c r="B11733" s="102" t="s">
        <v>1000</v>
      </c>
      <c r="C11733" s="102" t="s">
        <v>1001</v>
      </c>
      <c r="D11733" s="191">
        <v>45757.0</v>
      </c>
      <c r="E11733" s="102" t="s">
        <v>225</v>
      </c>
      <c r="F11733" s="102" t="s">
        <v>225</v>
      </c>
    </row>
    <row r="11734" hidden="1">
      <c r="A11734" s="102" t="s">
        <v>3614</v>
      </c>
      <c r="B11734" s="102" t="s">
        <v>929</v>
      </c>
      <c r="C11734" s="102" t="s">
        <v>930</v>
      </c>
      <c r="D11734" s="191">
        <v>45757.0</v>
      </c>
      <c r="E11734" s="102" t="s">
        <v>225</v>
      </c>
      <c r="F11734" s="102" t="s">
        <v>225</v>
      </c>
    </row>
    <row r="11735" hidden="1">
      <c r="A11735" s="102" t="s">
        <v>3614</v>
      </c>
      <c r="B11735" s="102" t="s">
        <v>906</v>
      </c>
      <c r="C11735" s="102" t="s">
        <v>907</v>
      </c>
      <c r="D11735" s="191">
        <v>45757.0</v>
      </c>
      <c r="E11735" s="102" t="s">
        <v>225</v>
      </c>
      <c r="F11735" s="102" t="s">
        <v>225</v>
      </c>
    </row>
    <row r="11736" hidden="1">
      <c r="A11736" s="102" t="s">
        <v>3614</v>
      </c>
      <c r="B11736" s="102" t="s">
        <v>870</v>
      </c>
      <c r="C11736" s="102" t="s">
        <v>871</v>
      </c>
      <c r="D11736" s="191">
        <v>45757.0</v>
      </c>
      <c r="E11736" s="102" t="s">
        <v>225</v>
      </c>
      <c r="F11736" s="102" t="s">
        <v>225</v>
      </c>
    </row>
    <row r="11737" hidden="1">
      <c r="A11737" s="102" t="s">
        <v>3614</v>
      </c>
      <c r="B11737" s="102" t="s">
        <v>866</v>
      </c>
      <c r="C11737" s="102" t="s">
        <v>867</v>
      </c>
      <c r="D11737" s="191">
        <v>45757.0</v>
      </c>
      <c r="E11737" s="102" t="s">
        <v>225</v>
      </c>
      <c r="F11737" s="102" t="s">
        <v>225</v>
      </c>
    </row>
    <row r="11738" hidden="1">
      <c r="A11738" s="102" t="s">
        <v>3614</v>
      </c>
      <c r="B11738" s="102" t="s">
        <v>808</v>
      </c>
      <c r="C11738" s="102" t="s">
        <v>809</v>
      </c>
      <c r="D11738" s="191">
        <v>45757.0</v>
      </c>
      <c r="E11738" s="102" t="s">
        <v>225</v>
      </c>
      <c r="F11738" s="102" t="s">
        <v>225</v>
      </c>
    </row>
    <row r="11739" hidden="1">
      <c r="A11739" s="102" t="s">
        <v>3614</v>
      </c>
      <c r="B11739" s="102" t="s">
        <v>626</v>
      </c>
      <c r="C11739" s="102" t="s">
        <v>627</v>
      </c>
      <c r="D11739" s="191">
        <v>45757.0</v>
      </c>
      <c r="E11739" s="102" t="s">
        <v>327</v>
      </c>
      <c r="F11739" s="102" t="s">
        <v>225</v>
      </c>
    </row>
    <row r="11740" hidden="1">
      <c r="A11740" s="102" t="s">
        <v>3614</v>
      </c>
      <c r="B11740" s="102" t="s">
        <v>376</v>
      </c>
      <c r="C11740" s="102" t="s">
        <v>377</v>
      </c>
      <c r="D11740" s="191">
        <v>45757.0</v>
      </c>
      <c r="E11740" s="102" t="s">
        <v>225</v>
      </c>
      <c r="F11740" s="102" t="s">
        <v>225</v>
      </c>
    </row>
    <row r="11741" hidden="1">
      <c r="A11741" s="102" t="s">
        <v>3614</v>
      </c>
      <c r="B11741" s="102" t="s">
        <v>373</v>
      </c>
      <c r="C11741" s="102" t="s">
        <v>374</v>
      </c>
      <c r="D11741" s="191">
        <v>45757.0</v>
      </c>
      <c r="E11741" s="102" t="s">
        <v>225</v>
      </c>
      <c r="F11741" s="102" t="s">
        <v>225</v>
      </c>
    </row>
    <row r="11742" hidden="1">
      <c r="A11742" s="102" t="s">
        <v>3614</v>
      </c>
      <c r="B11742" s="102" t="s">
        <v>369</v>
      </c>
      <c r="C11742" s="102" t="s">
        <v>39</v>
      </c>
      <c r="D11742" s="191">
        <v>45757.0</v>
      </c>
      <c r="E11742" s="102" t="s">
        <v>225</v>
      </c>
      <c r="F11742" s="102" t="s">
        <v>225</v>
      </c>
    </row>
    <row r="11743" hidden="1">
      <c r="A11743" s="102" t="s">
        <v>3614</v>
      </c>
      <c r="B11743" s="102" t="s">
        <v>361</v>
      </c>
      <c r="C11743" s="102" t="s">
        <v>362</v>
      </c>
      <c r="D11743" s="191">
        <v>45757.0</v>
      </c>
      <c r="E11743" s="102" t="s">
        <v>225</v>
      </c>
      <c r="F11743" s="102" t="s">
        <v>225</v>
      </c>
    </row>
    <row r="11744" hidden="1">
      <c r="A11744" s="102" t="s">
        <v>3614</v>
      </c>
      <c r="B11744" s="102" t="s">
        <v>357</v>
      </c>
      <c r="C11744" s="102" t="s">
        <v>358</v>
      </c>
      <c r="D11744" s="191">
        <v>45757.0</v>
      </c>
      <c r="E11744" s="102" t="s">
        <v>225</v>
      </c>
      <c r="F11744" s="102" t="s">
        <v>225</v>
      </c>
    </row>
    <row r="11745" hidden="1">
      <c r="A11745" s="102" t="s">
        <v>3614</v>
      </c>
      <c r="B11745" s="102" t="s">
        <v>333</v>
      </c>
      <c r="C11745" s="102" t="s">
        <v>268</v>
      </c>
      <c r="D11745" s="191">
        <v>45757.0</v>
      </c>
      <c r="E11745" s="102" t="s">
        <v>225</v>
      </c>
      <c r="F11745" s="102" t="s">
        <v>225</v>
      </c>
    </row>
    <row r="11746" hidden="1">
      <c r="A11746" s="102" t="s">
        <v>3614</v>
      </c>
      <c r="B11746" s="102" t="s">
        <v>246</v>
      </c>
      <c r="C11746" s="102" t="s">
        <v>130</v>
      </c>
      <c r="D11746" s="191">
        <v>45757.0</v>
      </c>
      <c r="E11746" s="102" t="s">
        <v>225</v>
      </c>
      <c r="F11746" s="102" t="s">
        <v>225</v>
      </c>
    </row>
    <row r="11747" hidden="1">
      <c r="A11747" s="102" t="s">
        <v>3614</v>
      </c>
      <c r="B11747" s="102" t="s">
        <v>227</v>
      </c>
      <c r="C11747" s="102" t="s">
        <v>228</v>
      </c>
      <c r="D11747" s="191">
        <v>45757.0</v>
      </c>
      <c r="E11747" s="102" t="s">
        <v>225</v>
      </c>
      <c r="F11747" s="102" t="s">
        <v>225</v>
      </c>
    </row>
    <row r="11748" hidden="1">
      <c r="A11748" s="102" t="s">
        <v>3674</v>
      </c>
      <c r="B11748" s="102" t="s">
        <v>1182</v>
      </c>
      <c r="C11748" s="102" t="s">
        <v>1183</v>
      </c>
      <c r="D11748" s="191">
        <v>45757.0</v>
      </c>
      <c r="E11748" s="102" t="s">
        <v>114</v>
      </c>
      <c r="F11748" s="102" t="s">
        <v>114</v>
      </c>
    </row>
    <row r="11749" hidden="1">
      <c r="A11749" s="102" t="s">
        <v>3674</v>
      </c>
      <c r="B11749" s="102" t="s">
        <v>974</v>
      </c>
      <c r="C11749" s="102" t="s">
        <v>975</v>
      </c>
      <c r="D11749" s="191">
        <v>45757.0</v>
      </c>
      <c r="E11749" s="102" t="s">
        <v>114</v>
      </c>
      <c r="F11749" s="102" t="s">
        <v>114</v>
      </c>
    </row>
    <row r="11750" hidden="1">
      <c r="A11750" s="102" t="s">
        <v>3674</v>
      </c>
      <c r="B11750" s="102" t="s">
        <v>952</v>
      </c>
      <c r="C11750" s="102" t="s">
        <v>953</v>
      </c>
      <c r="D11750" s="191">
        <v>45757.0</v>
      </c>
      <c r="E11750" s="102" t="s">
        <v>114</v>
      </c>
      <c r="F11750" s="102" t="s">
        <v>114</v>
      </c>
    </row>
    <row r="11751" hidden="1">
      <c r="A11751" s="102" t="s">
        <v>3674</v>
      </c>
      <c r="B11751" s="102" t="s">
        <v>123</v>
      </c>
      <c r="C11751" s="102" t="s">
        <v>124</v>
      </c>
      <c r="D11751" s="191">
        <v>45757.0</v>
      </c>
      <c r="E11751" s="102" t="s">
        <v>114</v>
      </c>
      <c r="F11751" s="102" t="s">
        <v>114</v>
      </c>
    </row>
    <row r="11752" hidden="1">
      <c r="A11752" s="102" t="s">
        <v>3674</v>
      </c>
      <c r="B11752" s="102" t="s">
        <v>74</v>
      </c>
      <c r="C11752" s="102" t="s">
        <v>75</v>
      </c>
      <c r="D11752" s="191">
        <v>45757.0</v>
      </c>
      <c r="E11752" s="102" t="s">
        <v>27</v>
      </c>
      <c r="F11752" s="102" t="s">
        <v>114</v>
      </c>
    </row>
    <row r="11753" hidden="1">
      <c r="A11753" s="102" t="s">
        <v>3625</v>
      </c>
      <c r="B11753" s="102" t="s">
        <v>1129</v>
      </c>
      <c r="C11753" s="102" t="s">
        <v>1130</v>
      </c>
      <c r="D11753" s="191">
        <v>45757.0</v>
      </c>
      <c r="E11753" s="102" t="s">
        <v>232</v>
      </c>
      <c r="F11753" s="102" t="s">
        <v>232</v>
      </c>
    </row>
    <row r="11754" hidden="1">
      <c r="A11754" s="102" t="s">
        <v>3625</v>
      </c>
      <c r="B11754" s="102" t="s">
        <v>1070</v>
      </c>
      <c r="C11754" s="102" t="s">
        <v>1071</v>
      </c>
      <c r="D11754" s="191">
        <v>45757.0</v>
      </c>
      <c r="E11754" s="102" t="s">
        <v>232</v>
      </c>
      <c r="F11754" s="102" t="s">
        <v>232</v>
      </c>
    </row>
    <row r="11755" hidden="1">
      <c r="A11755" s="102" t="s">
        <v>3625</v>
      </c>
      <c r="B11755" s="102" t="s">
        <v>1056</v>
      </c>
      <c r="C11755" s="102" t="s">
        <v>1057</v>
      </c>
      <c r="D11755" s="191">
        <v>45757.0</v>
      </c>
      <c r="E11755" s="102" t="s">
        <v>232</v>
      </c>
      <c r="F11755" s="102" t="s">
        <v>232</v>
      </c>
    </row>
    <row r="11756" hidden="1">
      <c r="A11756" s="102" t="s">
        <v>3625</v>
      </c>
      <c r="B11756" s="102" t="s">
        <v>730</v>
      </c>
      <c r="C11756" s="102" t="s">
        <v>731</v>
      </c>
      <c r="D11756" s="191">
        <v>45757.0</v>
      </c>
      <c r="E11756" s="102" t="s">
        <v>306</v>
      </c>
      <c r="F11756" s="102" t="s">
        <v>232</v>
      </c>
    </row>
    <row r="11757" hidden="1">
      <c r="A11757" s="102" t="s">
        <v>3625</v>
      </c>
      <c r="B11757" s="102" t="s">
        <v>681</v>
      </c>
      <c r="C11757" s="102" t="s">
        <v>682</v>
      </c>
      <c r="D11757" s="191">
        <v>45757.0</v>
      </c>
      <c r="E11757" s="102" t="s">
        <v>306</v>
      </c>
      <c r="F11757" s="102" t="s">
        <v>232</v>
      </c>
    </row>
    <row r="11758">
      <c r="A11758" s="102" t="s">
        <v>3625</v>
      </c>
      <c r="B11758" s="102" t="s">
        <v>621</v>
      </c>
      <c r="C11758" s="102" t="s">
        <v>622</v>
      </c>
      <c r="D11758" s="191">
        <v>45757.0</v>
      </c>
      <c r="E11758" s="102" t="s">
        <v>232</v>
      </c>
      <c r="F11758" s="102" t="s">
        <v>232</v>
      </c>
    </row>
    <row r="11759" hidden="1">
      <c r="A11759" s="102" t="s">
        <v>3625</v>
      </c>
      <c r="B11759" s="102" t="s">
        <v>408</v>
      </c>
      <c r="C11759" s="102" t="s">
        <v>409</v>
      </c>
      <c r="D11759" s="191">
        <v>45757.0</v>
      </c>
      <c r="E11759" s="102" t="s">
        <v>232</v>
      </c>
      <c r="F11759" s="102" t="s">
        <v>232</v>
      </c>
    </row>
    <row r="11760" hidden="1">
      <c r="A11760" s="102" t="s">
        <v>3625</v>
      </c>
      <c r="B11760" s="102" t="s">
        <v>330</v>
      </c>
      <c r="C11760" s="102" t="s">
        <v>331</v>
      </c>
      <c r="D11760" s="191">
        <v>45757.0</v>
      </c>
      <c r="E11760" s="102" t="s">
        <v>306</v>
      </c>
      <c r="F11760" s="102" t="s">
        <v>232</v>
      </c>
    </row>
    <row r="11761" hidden="1">
      <c r="A11761" s="102" t="s">
        <v>3625</v>
      </c>
      <c r="B11761" s="102" t="s">
        <v>323</v>
      </c>
      <c r="C11761" s="102" t="s">
        <v>324</v>
      </c>
      <c r="D11761" s="191">
        <v>45757.0</v>
      </c>
      <c r="E11761" s="102" t="s">
        <v>232</v>
      </c>
      <c r="F11761" s="102" t="s">
        <v>232</v>
      </c>
    </row>
    <row r="11762" hidden="1">
      <c r="A11762" s="102" t="s">
        <v>3625</v>
      </c>
      <c r="B11762" s="102" t="s">
        <v>298</v>
      </c>
      <c r="C11762" s="102" t="s">
        <v>299</v>
      </c>
      <c r="D11762" s="191">
        <v>45757.0</v>
      </c>
      <c r="E11762" s="102" t="s">
        <v>232</v>
      </c>
      <c r="F11762" s="102" t="s">
        <v>232</v>
      </c>
    </row>
    <row r="11763" hidden="1">
      <c r="A11763" s="102" t="s">
        <v>3625</v>
      </c>
      <c r="B11763" s="102" t="s">
        <v>271</v>
      </c>
      <c r="C11763" s="102" t="s">
        <v>272</v>
      </c>
      <c r="D11763" s="191">
        <v>45757.0</v>
      </c>
      <c r="E11763" s="102" t="s">
        <v>232</v>
      </c>
      <c r="F11763" s="102" t="s">
        <v>232</v>
      </c>
    </row>
    <row r="11764" hidden="1">
      <c r="A11764" s="102" t="s">
        <v>3625</v>
      </c>
      <c r="B11764" s="102" t="s">
        <v>264</v>
      </c>
      <c r="C11764" s="102" t="s">
        <v>265</v>
      </c>
      <c r="D11764" s="191">
        <v>45757.0</v>
      </c>
      <c r="E11764" s="102" t="s">
        <v>232</v>
      </c>
      <c r="F11764" s="102" t="s">
        <v>232</v>
      </c>
    </row>
    <row r="11765" hidden="1">
      <c r="A11765" s="102" t="s">
        <v>3625</v>
      </c>
      <c r="B11765" s="102" t="s">
        <v>252</v>
      </c>
      <c r="C11765" s="102" t="s">
        <v>253</v>
      </c>
      <c r="D11765" s="191">
        <v>45757.0</v>
      </c>
      <c r="E11765" s="102" t="s">
        <v>232</v>
      </c>
      <c r="F11765" s="102" t="s">
        <v>232</v>
      </c>
    </row>
    <row r="11766" hidden="1">
      <c r="A11766" s="102" t="s">
        <v>3659</v>
      </c>
      <c r="B11766" s="102" t="s">
        <v>946</v>
      </c>
      <c r="C11766" s="102" t="s">
        <v>947</v>
      </c>
      <c r="D11766" s="191">
        <v>45818.0</v>
      </c>
      <c r="E11766" s="102" t="s">
        <v>27</v>
      </c>
      <c r="F11766" s="102" t="s">
        <v>27</v>
      </c>
    </row>
    <row r="11767" hidden="1">
      <c r="A11767" s="102" t="s">
        <v>3659</v>
      </c>
      <c r="B11767" s="102" t="s">
        <v>943</v>
      </c>
      <c r="C11767" s="102" t="s">
        <v>944</v>
      </c>
      <c r="D11767" s="191">
        <v>45818.0</v>
      </c>
      <c r="E11767" s="102" t="s">
        <v>27</v>
      </c>
      <c r="F11767" s="102" t="s">
        <v>27</v>
      </c>
    </row>
    <row r="11768" hidden="1">
      <c r="A11768" s="102" t="s">
        <v>3659</v>
      </c>
      <c r="B11768" s="102" t="s">
        <v>79</v>
      </c>
      <c r="C11768" s="102" t="s">
        <v>80</v>
      </c>
      <c r="D11768" s="191">
        <v>45818.0</v>
      </c>
      <c r="E11768" s="102" t="s">
        <v>27</v>
      </c>
      <c r="F11768" s="102" t="s">
        <v>27</v>
      </c>
    </row>
    <row r="11769" hidden="1">
      <c r="A11769" s="102" t="s">
        <v>3659</v>
      </c>
      <c r="B11769" s="102" t="s">
        <v>53</v>
      </c>
      <c r="C11769" s="102" t="s">
        <v>54</v>
      </c>
      <c r="D11769" s="191">
        <v>45818.0</v>
      </c>
      <c r="E11769" s="102" t="s">
        <v>27</v>
      </c>
      <c r="F11769" s="102" t="s">
        <v>27</v>
      </c>
    </row>
    <row r="11770" hidden="1">
      <c r="A11770" s="102" t="s">
        <v>3659</v>
      </c>
      <c r="B11770" s="102" t="s">
        <v>23</v>
      </c>
      <c r="C11770" s="102" t="s">
        <v>25</v>
      </c>
      <c r="D11770" s="191">
        <v>45818.0</v>
      </c>
      <c r="E11770" s="102" t="s">
        <v>27</v>
      </c>
      <c r="F11770" s="102" t="s">
        <v>27</v>
      </c>
    </row>
    <row r="11771" hidden="1">
      <c r="A11771" s="102" t="s">
        <v>3659</v>
      </c>
      <c r="B11771" s="102" t="s">
        <v>946</v>
      </c>
      <c r="C11771" s="102" t="s">
        <v>947</v>
      </c>
      <c r="D11771" s="191">
        <v>45818.0</v>
      </c>
      <c r="E11771" s="102" t="s">
        <v>27</v>
      </c>
      <c r="F11771" s="102" t="s">
        <v>27</v>
      </c>
    </row>
    <row r="11772" hidden="1">
      <c r="A11772" s="102" t="s">
        <v>3659</v>
      </c>
      <c r="B11772" s="102" t="s">
        <v>943</v>
      </c>
      <c r="C11772" s="102" t="s">
        <v>944</v>
      </c>
      <c r="D11772" s="191">
        <v>45818.0</v>
      </c>
      <c r="E11772" s="102" t="s">
        <v>27</v>
      </c>
      <c r="F11772" s="102" t="s">
        <v>27</v>
      </c>
    </row>
    <row r="11773" hidden="1">
      <c r="A11773" s="102" t="s">
        <v>3659</v>
      </c>
      <c r="B11773" s="102" t="s">
        <v>79</v>
      </c>
      <c r="C11773" s="102" t="s">
        <v>80</v>
      </c>
      <c r="D11773" s="191">
        <v>45818.0</v>
      </c>
      <c r="E11773" s="102" t="s">
        <v>27</v>
      </c>
      <c r="F11773" s="102" t="s">
        <v>27</v>
      </c>
    </row>
    <row r="11774" hidden="1">
      <c r="A11774" s="102" t="s">
        <v>3659</v>
      </c>
      <c r="B11774" s="102" t="s">
        <v>53</v>
      </c>
      <c r="C11774" s="102" t="s">
        <v>54</v>
      </c>
      <c r="D11774" s="191">
        <v>45818.0</v>
      </c>
      <c r="E11774" s="102" t="s">
        <v>27</v>
      </c>
      <c r="F11774" s="102" t="s">
        <v>27</v>
      </c>
    </row>
    <row r="11775" hidden="1">
      <c r="A11775" s="102" t="s">
        <v>3659</v>
      </c>
      <c r="B11775" s="102" t="s">
        <v>23</v>
      </c>
      <c r="C11775" s="102" t="s">
        <v>25</v>
      </c>
      <c r="D11775" s="191">
        <v>45818.0</v>
      </c>
      <c r="E11775" s="102" t="s">
        <v>27</v>
      </c>
      <c r="F11775" s="102" t="s">
        <v>27</v>
      </c>
    </row>
    <row r="11776" hidden="1">
      <c r="A11776" s="102" t="s">
        <v>3712</v>
      </c>
      <c r="B11776" s="102" t="s">
        <v>1109</v>
      </c>
      <c r="C11776" s="102" t="s">
        <v>1110</v>
      </c>
      <c r="D11776" s="191">
        <v>45940.0</v>
      </c>
      <c r="E11776" s="102" t="s">
        <v>453</v>
      </c>
      <c r="F11776" s="102" t="s">
        <v>453</v>
      </c>
    </row>
    <row r="11777" hidden="1">
      <c r="A11777" s="102" t="s">
        <v>3712</v>
      </c>
      <c r="B11777" s="102" t="s">
        <v>1106</v>
      </c>
      <c r="C11777" s="102" t="s">
        <v>1107</v>
      </c>
      <c r="D11777" s="191">
        <v>45940.0</v>
      </c>
      <c r="E11777" s="102" t="s">
        <v>453</v>
      </c>
      <c r="F11777" s="102" t="s">
        <v>453</v>
      </c>
    </row>
    <row r="11778" hidden="1">
      <c r="A11778" s="102" t="s">
        <v>3712</v>
      </c>
      <c r="B11778" s="102" t="s">
        <v>1104</v>
      </c>
      <c r="C11778" s="102" t="s">
        <v>1105</v>
      </c>
      <c r="D11778" s="191">
        <v>45940.0</v>
      </c>
      <c r="E11778" s="102" t="s">
        <v>453</v>
      </c>
      <c r="F11778" s="102" t="s">
        <v>453</v>
      </c>
    </row>
    <row r="11779" hidden="1">
      <c r="A11779" s="102" t="s">
        <v>3712</v>
      </c>
      <c r="B11779" s="102" t="s">
        <v>1073</v>
      </c>
      <c r="C11779" s="102" t="s">
        <v>1074</v>
      </c>
      <c r="D11779" s="191">
        <v>45940.0</v>
      </c>
      <c r="E11779" s="102" t="s">
        <v>453</v>
      </c>
      <c r="F11779" s="102" t="s">
        <v>453</v>
      </c>
    </row>
    <row r="11780" hidden="1">
      <c r="A11780" s="102" t="s">
        <v>3712</v>
      </c>
      <c r="B11780" s="102" t="s">
        <v>997</v>
      </c>
      <c r="C11780" s="102" t="s">
        <v>998</v>
      </c>
      <c r="D11780" s="191">
        <v>45940.0</v>
      </c>
      <c r="E11780" s="102" t="s">
        <v>453</v>
      </c>
      <c r="F11780" s="102" t="s">
        <v>453</v>
      </c>
    </row>
    <row r="11781" hidden="1">
      <c r="A11781" s="102" t="s">
        <v>3712</v>
      </c>
      <c r="B11781" s="102" t="s">
        <v>916</v>
      </c>
      <c r="C11781" s="102" t="s">
        <v>917</v>
      </c>
      <c r="D11781" s="191">
        <v>45940.0</v>
      </c>
      <c r="E11781" s="102" t="s">
        <v>453</v>
      </c>
      <c r="F11781" s="102" t="s">
        <v>453</v>
      </c>
    </row>
    <row r="11782" hidden="1">
      <c r="A11782" s="102" t="s">
        <v>3712</v>
      </c>
      <c r="B11782" s="102" t="s">
        <v>873</v>
      </c>
      <c r="C11782" s="102" t="s">
        <v>874</v>
      </c>
      <c r="D11782" s="191">
        <v>45940.0</v>
      </c>
      <c r="E11782" s="102" t="s">
        <v>453</v>
      </c>
      <c r="F11782" s="102" t="s">
        <v>453</v>
      </c>
    </row>
    <row r="11783" hidden="1">
      <c r="A11783" s="102" t="s">
        <v>3712</v>
      </c>
      <c r="B11783" s="102" t="s">
        <v>544</v>
      </c>
      <c r="C11783" s="102" t="s">
        <v>545</v>
      </c>
      <c r="D11783" s="191">
        <v>45940.0</v>
      </c>
      <c r="E11783" s="102" t="s">
        <v>453</v>
      </c>
      <c r="F11783" s="102" t="s">
        <v>453</v>
      </c>
    </row>
    <row r="11784" hidden="1">
      <c r="A11784" s="102" t="s">
        <v>3712</v>
      </c>
      <c r="B11784" s="102" t="s">
        <v>541</v>
      </c>
      <c r="C11784" s="102" t="s">
        <v>542</v>
      </c>
      <c r="D11784" s="191">
        <v>45940.0</v>
      </c>
      <c r="E11784" s="102" t="s">
        <v>453</v>
      </c>
      <c r="F11784" s="102" t="s">
        <v>453</v>
      </c>
    </row>
    <row r="11785" hidden="1">
      <c r="A11785" s="102" t="s">
        <v>3712</v>
      </c>
      <c r="B11785" s="102" t="s">
        <v>486</v>
      </c>
      <c r="C11785" s="102" t="s">
        <v>487</v>
      </c>
      <c r="D11785" s="191">
        <v>45940.0</v>
      </c>
      <c r="E11785" s="102" t="s">
        <v>453</v>
      </c>
      <c r="F11785" s="102" t="s">
        <v>453</v>
      </c>
    </row>
    <row r="11786" hidden="1">
      <c r="A11786" s="102" t="s">
        <v>3712</v>
      </c>
      <c r="B11786" s="102" t="s">
        <v>458</v>
      </c>
      <c r="C11786" s="102" t="s">
        <v>459</v>
      </c>
      <c r="D11786" s="191">
        <v>45940.0</v>
      </c>
      <c r="E11786" s="102" t="s">
        <v>453</v>
      </c>
      <c r="F11786" s="102" t="s">
        <v>453</v>
      </c>
    </row>
    <row r="11787" hidden="1">
      <c r="A11787" s="102" t="s">
        <v>3712</v>
      </c>
      <c r="B11787" s="102" t="s">
        <v>451</v>
      </c>
      <c r="C11787" s="102" t="s">
        <v>452</v>
      </c>
      <c r="D11787" s="191">
        <v>45940.0</v>
      </c>
      <c r="E11787" s="102" t="s">
        <v>453</v>
      </c>
      <c r="F11787" s="102" t="s">
        <v>453</v>
      </c>
    </row>
    <row r="11788" hidden="1">
      <c r="A11788" s="102" t="s">
        <v>3636</v>
      </c>
      <c r="B11788" s="102" t="s">
        <v>1165</v>
      </c>
      <c r="C11788" s="102" t="s">
        <v>1166</v>
      </c>
      <c r="D11788" s="191">
        <v>45940.0</v>
      </c>
      <c r="E11788" s="102" t="s">
        <v>327</v>
      </c>
      <c r="F11788" s="102" t="s">
        <v>327</v>
      </c>
    </row>
    <row r="11789" hidden="1">
      <c r="A11789" s="102" t="s">
        <v>3636</v>
      </c>
      <c r="B11789" s="102" t="s">
        <v>1148</v>
      </c>
      <c r="C11789" s="102" t="s">
        <v>1149</v>
      </c>
      <c r="D11789" s="191">
        <v>45940.0</v>
      </c>
      <c r="E11789" s="102" t="s">
        <v>327</v>
      </c>
      <c r="F11789" s="102" t="s">
        <v>327</v>
      </c>
    </row>
    <row r="11790" hidden="1">
      <c r="A11790" s="102" t="s">
        <v>3636</v>
      </c>
      <c r="B11790" s="102" t="s">
        <v>1076</v>
      </c>
      <c r="C11790" s="102" t="s">
        <v>1077</v>
      </c>
      <c r="D11790" s="191">
        <v>45940.0</v>
      </c>
      <c r="E11790" s="102" t="s">
        <v>327</v>
      </c>
      <c r="F11790" s="102" t="s">
        <v>327</v>
      </c>
    </row>
    <row r="11791" hidden="1">
      <c r="A11791" s="102" t="s">
        <v>3636</v>
      </c>
      <c r="B11791" s="102" t="s">
        <v>1041</v>
      </c>
      <c r="C11791" s="102" t="s">
        <v>1042</v>
      </c>
      <c r="D11791" s="191">
        <v>45940.0</v>
      </c>
      <c r="E11791" s="102" t="s">
        <v>327</v>
      </c>
      <c r="F11791" s="102" t="s">
        <v>327</v>
      </c>
    </row>
    <row r="11792" hidden="1">
      <c r="A11792" s="102" t="s">
        <v>3636</v>
      </c>
      <c r="B11792" s="102" t="s">
        <v>1037</v>
      </c>
      <c r="C11792" s="102" t="s">
        <v>1038</v>
      </c>
      <c r="D11792" s="191">
        <v>45940.0</v>
      </c>
      <c r="E11792" s="102" t="s">
        <v>232</v>
      </c>
      <c r="F11792" s="102" t="s">
        <v>327</v>
      </c>
    </row>
    <row r="11793" hidden="1">
      <c r="A11793" s="102" t="s">
        <v>3636</v>
      </c>
      <c r="B11793" s="102" t="s">
        <v>1010</v>
      </c>
      <c r="C11793" s="102" t="s">
        <v>44</v>
      </c>
      <c r="D11793" s="191">
        <v>45940.0</v>
      </c>
      <c r="E11793" s="102" t="s">
        <v>327</v>
      </c>
      <c r="F11793" s="102" t="s">
        <v>327</v>
      </c>
    </row>
    <row r="11794" hidden="1">
      <c r="A11794" s="102" t="s">
        <v>3636</v>
      </c>
      <c r="B11794" s="102" t="s">
        <v>830</v>
      </c>
      <c r="C11794" s="102" t="s">
        <v>831</v>
      </c>
      <c r="D11794" s="191">
        <v>45940.0</v>
      </c>
      <c r="E11794" s="102" t="s">
        <v>327</v>
      </c>
      <c r="F11794" s="102" t="s">
        <v>327</v>
      </c>
    </row>
    <row r="11795" hidden="1">
      <c r="A11795" s="102" t="s">
        <v>3636</v>
      </c>
      <c r="B11795" s="102" t="s">
        <v>405</v>
      </c>
      <c r="C11795" s="102" t="s">
        <v>406</v>
      </c>
      <c r="D11795" s="191">
        <v>45940.0</v>
      </c>
      <c r="E11795" s="102" t="s">
        <v>327</v>
      </c>
      <c r="F11795" s="102" t="s">
        <v>327</v>
      </c>
    </row>
    <row r="11796" hidden="1">
      <c r="A11796" s="102" t="s">
        <v>3616</v>
      </c>
      <c r="B11796" s="102" t="s">
        <v>1125</v>
      </c>
      <c r="C11796" s="102" t="s">
        <v>1126</v>
      </c>
      <c r="D11796" s="191">
        <v>45971.0</v>
      </c>
      <c r="E11796" s="102" t="s">
        <v>225</v>
      </c>
      <c r="F11796" s="102" t="s">
        <v>225</v>
      </c>
    </row>
    <row r="11797" hidden="1">
      <c r="A11797" s="102" t="s">
        <v>3616</v>
      </c>
      <c r="B11797" s="102" t="s">
        <v>1114</v>
      </c>
      <c r="C11797" s="102" t="s">
        <v>1115</v>
      </c>
      <c r="D11797" s="191">
        <v>45971.0</v>
      </c>
      <c r="E11797" s="102" t="s">
        <v>225</v>
      </c>
      <c r="F11797" s="102" t="s">
        <v>225</v>
      </c>
    </row>
    <row r="11798" hidden="1">
      <c r="A11798" s="102" t="s">
        <v>3616</v>
      </c>
      <c r="B11798" s="102" t="s">
        <v>1000</v>
      </c>
      <c r="C11798" s="102" t="s">
        <v>1001</v>
      </c>
      <c r="D11798" s="191">
        <v>45971.0</v>
      </c>
      <c r="E11798" s="102" t="s">
        <v>225</v>
      </c>
      <c r="F11798" s="102" t="s">
        <v>225</v>
      </c>
    </row>
    <row r="11799" hidden="1">
      <c r="A11799" s="102" t="s">
        <v>3616</v>
      </c>
      <c r="B11799" s="102" t="s">
        <v>929</v>
      </c>
      <c r="C11799" s="102" t="s">
        <v>930</v>
      </c>
      <c r="D11799" s="191">
        <v>45971.0</v>
      </c>
      <c r="E11799" s="102" t="s">
        <v>225</v>
      </c>
      <c r="F11799" s="102" t="s">
        <v>225</v>
      </c>
    </row>
    <row r="11800" hidden="1">
      <c r="A11800" s="102" t="s">
        <v>3616</v>
      </c>
      <c r="B11800" s="102" t="s">
        <v>906</v>
      </c>
      <c r="C11800" s="102" t="s">
        <v>907</v>
      </c>
      <c r="D11800" s="191">
        <v>45971.0</v>
      </c>
      <c r="E11800" s="102" t="s">
        <v>225</v>
      </c>
      <c r="F11800" s="102" t="s">
        <v>225</v>
      </c>
    </row>
    <row r="11801" hidden="1">
      <c r="A11801" s="102" t="s">
        <v>3616</v>
      </c>
      <c r="B11801" s="102" t="s">
        <v>870</v>
      </c>
      <c r="C11801" s="102" t="s">
        <v>871</v>
      </c>
      <c r="D11801" s="191">
        <v>45971.0</v>
      </c>
      <c r="E11801" s="102" t="s">
        <v>225</v>
      </c>
      <c r="F11801" s="102" t="s">
        <v>225</v>
      </c>
    </row>
    <row r="11802" hidden="1">
      <c r="A11802" s="102" t="s">
        <v>3616</v>
      </c>
      <c r="B11802" s="102" t="s">
        <v>808</v>
      </c>
      <c r="C11802" s="102" t="s">
        <v>809</v>
      </c>
      <c r="D11802" s="191">
        <v>45971.0</v>
      </c>
      <c r="E11802" s="102" t="s">
        <v>225</v>
      </c>
      <c r="F11802" s="102" t="s">
        <v>225</v>
      </c>
    </row>
    <row r="11803" hidden="1">
      <c r="A11803" s="102" t="s">
        <v>3616</v>
      </c>
      <c r="B11803" s="102" t="s">
        <v>376</v>
      </c>
      <c r="C11803" s="102" t="s">
        <v>377</v>
      </c>
      <c r="D11803" s="191">
        <v>45971.0</v>
      </c>
      <c r="E11803" s="102" t="s">
        <v>225</v>
      </c>
      <c r="F11803" s="102" t="s">
        <v>225</v>
      </c>
    </row>
    <row r="11804" hidden="1">
      <c r="A11804" s="102" t="s">
        <v>3616</v>
      </c>
      <c r="B11804" s="102" t="s">
        <v>373</v>
      </c>
      <c r="C11804" s="102" t="s">
        <v>374</v>
      </c>
      <c r="D11804" s="191">
        <v>45971.0</v>
      </c>
      <c r="E11804" s="102" t="s">
        <v>225</v>
      </c>
      <c r="F11804" s="102" t="s">
        <v>225</v>
      </c>
    </row>
    <row r="11805" hidden="1">
      <c r="A11805" s="102" t="s">
        <v>3616</v>
      </c>
      <c r="B11805" s="102" t="s">
        <v>357</v>
      </c>
      <c r="C11805" s="102" t="s">
        <v>358</v>
      </c>
      <c r="D11805" s="191">
        <v>45971.0</v>
      </c>
      <c r="E11805" s="102" t="s">
        <v>225</v>
      </c>
      <c r="F11805" s="102" t="s">
        <v>225</v>
      </c>
    </row>
    <row r="11806" hidden="1">
      <c r="A11806" s="102" t="s">
        <v>3616</v>
      </c>
      <c r="B11806" s="102" t="s">
        <v>333</v>
      </c>
      <c r="C11806" s="102" t="s">
        <v>268</v>
      </c>
      <c r="D11806" s="191">
        <v>45971.0</v>
      </c>
      <c r="E11806" s="102" t="s">
        <v>225</v>
      </c>
      <c r="F11806" s="102" t="s">
        <v>225</v>
      </c>
    </row>
    <row r="11807" hidden="1">
      <c r="A11807" s="102" t="s">
        <v>3627</v>
      </c>
      <c r="B11807" s="102" t="s">
        <v>1185</v>
      </c>
      <c r="C11807" s="102" t="s">
        <v>1186</v>
      </c>
      <c r="D11807" s="191">
        <v>45971.0</v>
      </c>
      <c r="E11807" s="102" t="s">
        <v>86</v>
      </c>
      <c r="F11807" s="102" t="s">
        <v>232</v>
      </c>
    </row>
    <row r="11808" hidden="1">
      <c r="A11808" s="102" t="s">
        <v>3627</v>
      </c>
      <c r="B11808" s="102" t="s">
        <v>1129</v>
      </c>
      <c r="C11808" s="102" t="s">
        <v>1130</v>
      </c>
      <c r="D11808" s="191">
        <v>45971.0</v>
      </c>
      <c r="E11808" s="102" t="s">
        <v>232</v>
      </c>
      <c r="F11808" s="102" t="s">
        <v>232</v>
      </c>
    </row>
    <row r="11809" hidden="1">
      <c r="A11809" s="102" t="s">
        <v>3627</v>
      </c>
      <c r="B11809" s="102" t="s">
        <v>1111</v>
      </c>
      <c r="C11809" s="102" t="s">
        <v>1112</v>
      </c>
      <c r="D11809" s="191">
        <v>45971.0</v>
      </c>
      <c r="E11809" s="102" t="s">
        <v>232</v>
      </c>
      <c r="F11809" s="102" t="s">
        <v>232</v>
      </c>
    </row>
    <row r="11810" hidden="1">
      <c r="A11810" s="102" t="s">
        <v>3627</v>
      </c>
      <c r="B11810" s="102" t="s">
        <v>1070</v>
      </c>
      <c r="C11810" s="102" t="s">
        <v>1071</v>
      </c>
      <c r="D11810" s="191">
        <v>45971.0</v>
      </c>
      <c r="E11810" s="102" t="s">
        <v>232</v>
      </c>
      <c r="F11810" s="102" t="s">
        <v>232</v>
      </c>
    </row>
    <row r="11811" hidden="1">
      <c r="A11811" s="102" t="s">
        <v>3627</v>
      </c>
      <c r="B11811" s="102" t="s">
        <v>913</v>
      </c>
      <c r="C11811" s="102" t="s">
        <v>914</v>
      </c>
      <c r="D11811" s="191">
        <v>45971.0</v>
      </c>
      <c r="E11811" s="102" t="s">
        <v>232</v>
      </c>
      <c r="F11811" s="102" t="s">
        <v>232</v>
      </c>
    </row>
    <row r="11812" hidden="1">
      <c r="A11812" s="102" t="s">
        <v>3627</v>
      </c>
      <c r="B11812" s="102" t="s">
        <v>730</v>
      </c>
      <c r="C11812" s="102" t="s">
        <v>731</v>
      </c>
      <c r="D11812" s="191">
        <v>45971.0</v>
      </c>
      <c r="E11812" s="102" t="s">
        <v>306</v>
      </c>
      <c r="F11812" s="102" t="s">
        <v>232</v>
      </c>
    </row>
    <row r="11813">
      <c r="A11813" s="102" t="s">
        <v>3627</v>
      </c>
      <c r="B11813" s="102" t="s">
        <v>621</v>
      </c>
      <c r="C11813" s="102" t="s">
        <v>622</v>
      </c>
      <c r="D11813" s="191">
        <v>45971.0</v>
      </c>
      <c r="E11813" s="102" t="s">
        <v>232</v>
      </c>
      <c r="F11813" s="102" t="s">
        <v>232</v>
      </c>
    </row>
    <row r="11814" hidden="1">
      <c r="A11814" s="102" t="s">
        <v>3627</v>
      </c>
      <c r="B11814" s="102" t="s">
        <v>408</v>
      </c>
      <c r="C11814" s="102" t="s">
        <v>409</v>
      </c>
      <c r="D11814" s="191">
        <v>45971.0</v>
      </c>
      <c r="E11814" s="102" t="s">
        <v>232</v>
      </c>
      <c r="F11814" s="102" t="s">
        <v>232</v>
      </c>
    </row>
    <row r="11815" hidden="1">
      <c r="A11815" s="102" t="s">
        <v>3627</v>
      </c>
      <c r="B11815" s="102" t="s">
        <v>330</v>
      </c>
      <c r="C11815" s="102" t="s">
        <v>331</v>
      </c>
      <c r="D11815" s="191">
        <v>45971.0</v>
      </c>
      <c r="E11815" s="102" t="s">
        <v>306</v>
      </c>
      <c r="F11815" s="102" t="s">
        <v>232</v>
      </c>
    </row>
    <row r="11816" hidden="1">
      <c r="A11816" s="102" t="s">
        <v>3627</v>
      </c>
      <c r="B11816" s="102" t="s">
        <v>271</v>
      </c>
      <c r="C11816" s="102" t="s">
        <v>272</v>
      </c>
      <c r="D11816" s="191">
        <v>45971.0</v>
      </c>
      <c r="E11816" s="102" t="s">
        <v>232</v>
      </c>
      <c r="F11816" s="102" t="s">
        <v>232</v>
      </c>
    </row>
    <row r="11817" hidden="1">
      <c r="A11817" s="102" t="s">
        <v>3627</v>
      </c>
      <c r="B11817" s="102" t="s">
        <v>264</v>
      </c>
      <c r="C11817" s="102" t="s">
        <v>265</v>
      </c>
      <c r="D11817" s="191">
        <v>45971.0</v>
      </c>
      <c r="E11817" s="102" t="s">
        <v>232</v>
      </c>
      <c r="F11817" s="102" t="s">
        <v>232</v>
      </c>
    </row>
    <row r="11818" hidden="1">
      <c r="A11818" s="102" t="s">
        <v>3627</v>
      </c>
      <c r="B11818" s="102" t="s">
        <v>252</v>
      </c>
      <c r="C11818" s="102" t="s">
        <v>253</v>
      </c>
      <c r="D11818" s="191">
        <v>45971.0</v>
      </c>
      <c r="E11818" s="102" t="s">
        <v>232</v>
      </c>
      <c r="F11818" s="102" t="s">
        <v>232</v>
      </c>
    </row>
    <row r="11819" hidden="1">
      <c r="A11819" s="102" t="s">
        <v>3627</v>
      </c>
      <c r="B11819" s="102" t="s">
        <v>230</v>
      </c>
      <c r="C11819" s="102" t="s">
        <v>231</v>
      </c>
      <c r="D11819" s="191">
        <v>45971.0</v>
      </c>
      <c r="E11819" s="102" t="s">
        <v>232</v>
      </c>
      <c r="F11819" s="102" t="s">
        <v>232</v>
      </c>
    </row>
    <row r="11820" hidden="1">
      <c r="A11820" s="102" t="s">
        <v>3649</v>
      </c>
      <c r="B11820" s="102" t="s">
        <v>1178</v>
      </c>
      <c r="C11820" s="102" t="s">
        <v>846</v>
      </c>
      <c r="D11820" s="191">
        <v>46001.0</v>
      </c>
      <c r="E11820" s="102" t="s">
        <v>306</v>
      </c>
      <c r="F11820" s="102" t="s">
        <v>306</v>
      </c>
    </row>
    <row r="11821" hidden="1">
      <c r="A11821" s="102" t="s">
        <v>3649</v>
      </c>
      <c r="B11821" s="102" t="s">
        <v>1120</v>
      </c>
      <c r="C11821" s="102" t="s">
        <v>1121</v>
      </c>
      <c r="D11821" s="191">
        <v>46001.0</v>
      </c>
      <c r="E11821" s="102" t="s">
        <v>306</v>
      </c>
      <c r="F11821" s="102" t="s">
        <v>306</v>
      </c>
    </row>
    <row r="11822" hidden="1">
      <c r="A11822" s="102" t="s">
        <v>3649</v>
      </c>
      <c r="B11822" s="102" t="s">
        <v>418</v>
      </c>
      <c r="C11822" s="102" t="s">
        <v>419</v>
      </c>
      <c r="D11822" s="191">
        <v>46001.0</v>
      </c>
      <c r="E11822" s="102" t="s">
        <v>306</v>
      </c>
      <c r="F11822" s="102" t="s">
        <v>306</v>
      </c>
    </row>
    <row r="11823" hidden="1">
      <c r="A11823" s="102" t="s">
        <v>3617</v>
      </c>
      <c r="B11823" s="102" t="s">
        <v>1125</v>
      </c>
      <c r="C11823" s="102" t="s">
        <v>1126</v>
      </c>
      <c r="D11823" s="191">
        <v>46001.0</v>
      </c>
      <c r="E11823" s="102" t="s">
        <v>225</v>
      </c>
      <c r="F11823" s="102" t="s">
        <v>225</v>
      </c>
    </row>
    <row r="11824" hidden="1">
      <c r="A11824" s="102" t="s">
        <v>3617</v>
      </c>
      <c r="B11824" s="102" t="s">
        <v>1114</v>
      </c>
      <c r="C11824" s="102" t="s">
        <v>1115</v>
      </c>
      <c r="D11824" s="191">
        <v>46001.0</v>
      </c>
      <c r="E11824" s="102" t="s">
        <v>225</v>
      </c>
      <c r="F11824" s="102" t="s">
        <v>225</v>
      </c>
    </row>
    <row r="11825" hidden="1">
      <c r="A11825" s="102" t="s">
        <v>3617</v>
      </c>
      <c r="B11825" s="102" t="s">
        <v>1000</v>
      </c>
      <c r="C11825" s="102" t="s">
        <v>1001</v>
      </c>
      <c r="D11825" s="191">
        <v>46001.0</v>
      </c>
      <c r="E11825" s="102" t="s">
        <v>225</v>
      </c>
      <c r="F11825" s="102" t="s">
        <v>225</v>
      </c>
    </row>
    <row r="11826" hidden="1">
      <c r="A11826" s="102" t="s">
        <v>3617</v>
      </c>
      <c r="B11826" s="102" t="s">
        <v>929</v>
      </c>
      <c r="C11826" s="102" t="s">
        <v>930</v>
      </c>
      <c r="D11826" s="191">
        <v>46001.0</v>
      </c>
      <c r="E11826" s="102" t="s">
        <v>225</v>
      </c>
      <c r="F11826" s="102" t="s">
        <v>225</v>
      </c>
    </row>
    <row r="11827" hidden="1">
      <c r="A11827" s="102" t="s">
        <v>3617</v>
      </c>
      <c r="B11827" s="102" t="s">
        <v>870</v>
      </c>
      <c r="C11827" s="102" t="s">
        <v>871</v>
      </c>
      <c r="D11827" s="191">
        <v>46001.0</v>
      </c>
      <c r="E11827" s="102" t="s">
        <v>225</v>
      </c>
      <c r="F11827" s="102" t="s">
        <v>225</v>
      </c>
    </row>
    <row r="11828" hidden="1">
      <c r="A11828" s="102" t="s">
        <v>3617</v>
      </c>
      <c r="B11828" s="102" t="s">
        <v>866</v>
      </c>
      <c r="C11828" s="102" t="s">
        <v>867</v>
      </c>
      <c r="D11828" s="191">
        <v>46001.0</v>
      </c>
      <c r="E11828" s="102" t="s">
        <v>225</v>
      </c>
      <c r="F11828" s="102" t="s">
        <v>225</v>
      </c>
    </row>
    <row r="11829" hidden="1">
      <c r="A11829" s="102" t="s">
        <v>3617</v>
      </c>
      <c r="B11829" s="102" t="s">
        <v>808</v>
      </c>
      <c r="C11829" s="102" t="s">
        <v>809</v>
      </c>
      <c r="D11829" s="191">
        <v>46001.0</v>
      </c>
      <c r="E11829" s="102" t="s">
        <v>225</v>
      </c>
      <c r="F11829" s="102" t="s">
        <v>225</v>
      </c>
    </row>
    <row r="11830" hidden="1">
      <c r="A11830" s="102" t="s">
        <v>3617</v>
      </c>
      <c r="B11830" s="102" t="s">
        <v>376</v>
      </c>
      <c r="C11830" s="102" t="s">
        <v>377</v>
      </c>
      <c r="D11830" s="191">
        <v>46001.0</v>
      </c>
      <c r="E11830" s="102" t="s">
        <v>225</v>
      </c>
      <c r="F11830" s="102" t="s">
        <v>225</v>
      </c>
    </row>
    <row r="11831" hidden="1">
      <c r="A11831" s="102" t="s">
        <v>3617</v>
      </c>
      <c r="B11831" s="102" t="s">
        <v>373</v>
      </c>
      <c r="C11831" s="102" t="s">
        <v>374</v>
      </c>
      <c r="D11831" s="191">
        <v>46001.0</v>
      </c>
      <c r="E11831" s="102" t="s">
        <v>225</v>
      </c>
      <c r="F11831" s="102" t="s">
        <v>225</v>
      </c>
    </row>
    <row r="11832" hidden="1">
      <c r="A11832" s="102" t="s">
        <v>3617</v>
      </c>
      <c r="B11832" s="102" t="s">
        <v>357</v>
      </c>
      <c r="C11832" s="102" t="s">
        <v>358</v>
      </c>
      <c r="D11832" s="191">
        <v>46001.0</v>
      </c>
      <c r="E11832" s="102" t="s">
        <v>225</v>
      </c>
      <c r="F11832" s="102" t="s">
        <v>225</v>
      </c>
    </row>
    <row r="11833" hidden="1">
      <c r="A11833" s="102" t="s">
        <v>3617</v>
      </c>
      <c r="B11833" s="102" t="s">
        <v>338</v>
      </c>
      <c r="C11833" s="102" t="s">
        <v>339</v>
      </c>
      <c r="D11833" s="191">
        <v>46001.0</v>
      </c>
      <c r="E11833" s="102" t="s">
        <v>225</v>
      </c>
      <c r="F11833" s="102" t="s">
        <v>225</v>
      </c>
    </row>
    <row r="11834" hidden="1">
      <c r="A11834" s="102" t="s">
        <v>3617</v>
      </c>
      <c r="B11834" s="102" t="s">
        <v>333</v>
      </c>
      <c r="C11834" s="102" t="s">
        <v>268</v>
      </c>
      <c r="D11834" s="191">
        <v>46001.0</v>
      </c>
      <c r="E11834" s="102" t="s">
        <v>225</v>
      </c>
      <c r="F11834" s="102" t="s">
        <v>225</v>
      </c>
    </row>
    <row r="11835" hidden="1">
      <c r="A11835" s="102" t="s">
        <v>3617</v>
      </c>
      <c r="B11835" s="102" t="s">
        <v>246</v>
      </c>
      <c r="C11835" s="102" t="s">
        <v>130</v>
      </c>
      <c r="D11835" s="191">
        <v>46001.0</v>
      </c>
      <c r="E11835" s="102" t="s">
        <v>225</v>
      </c>
      <c r="F11835" s="102" t="s">
        <v>225</v>
      </c>
    </row>
    <row r="11836" hidden="1">
      <c r="A11836" s="102" t="s">
        <v>3617</v>
      </c>
      <c r="B11836" s="102" t="s">
        <v>240</v>
      </c>
      <c r="C11836" s="102" t="s">
        <v>241</v>
      </c>
      <c r="D11836" s="191">
        <v>46001.0</v>
      </c>
      <c r="E11836" s="102" t="s">
        <v>225</v>
      </c>
      <c r="F11836" s="102" t="s">
        <v>225</v>
      </c>
    </row>
    <row r="11837" hidden="1">
      <c r="A11837" s="102" t="s">
        <v>3628</v>
      </c>
      <c r="B11837" s="102" t="s">
        <v>1129</v>
      </c>
      <c r="C11837" s="102" t="s">
        <v>1130</v>
      </c>
      <c r="D11837" s="191">
        <v>46001.0</v>
      </c>
      <c r="E11837" s="102" t="s">
        <v>232</v>
      </c>
      <c r="F11837" s="102" t="s">
        <v>232</v>
      </c>
    </row>
    <row r="11838" hidden="1">
      <c r="A11838" s="102" t="s">
        <v>3628</v>
      </c>
      <c r="B11838" s="102" t="s">
        <v>1111</v>
      </c>
      <c r="C11838" s="102" t="s">
        <v>1112</v>
      </c>
      <c r="D11838" s="191">
        <v>46001.0</v>
      </c>
      <c r="E11838" s="102" t="s">
        <v>232</v>
      </c>
      <c r="F11838" s="102" t="s">
        <v>232</v>
      </c>
    </row>
    <row r="11839" hidden="1">
      <c r="A11839" s="102" t="s">
        <v>3628</v>
      </c>
      <c r="B11839" s="102" t="s">
        <v>1070</v>
      </c>
      <c r="C11839" s="102" t="s">
        <v>1071</v>
      </c>
      <c r="D11839" s="191">
        <v>46001.0</v>
      </c>
      <c r="E11839" s="102" t="s">
        <v>232</v>
      </c>
      <c r="F11839" s="102" t="s">
        <v>232</v>
      </c>
    </row>
    <row r="11840" hidden="1">
      <c r="A11840" s="102" t="s">
        <v>3628</v>
      </c>
      <c r="B11840" s="102" t="s">
        <v>1028</v>
      </c>
      <c r="C11840" s="102" t="s">
        <v>1029</v>
      </c>
      <c r="D11840" s="191">
        <v>46001.0</v>
      </c>
      <c r="E11840" s="102" t="s">
        <v>439</v>
      </c>
      <c r="F11840" s="102" t="s">
        <v>232</v>
      </c>
    </row>
    <row r="11841" hidden="1">
      <c r="A11841" s="102" t="s">
        <v>3628</v>
      </c>
      <c r="B11841" s="102" t="s">
        <v>913</v>
      </c>
      <c r="C11841" s="102" t="s">
        <v>914</v>
      </c>
      <c r="D11841" s="191">
        <v>46001.0</v>
      </c>
      <c r="E11841" s="102" t="s">
        <v>232</v>
      </c>
      <c r="F11841" s="102" t="s">
        <v>232</v>
      </c>
    </row>
    <row r="11842" hidden="1">
      <c r="A11842" s="102" t="s">
        <v>3628</v>
      </c>
      <c r="B11842" s="102" t="s">
        <v>730</v>
      </c>
      <c r="C11842" s="102" t="s">
        <v>731</v>
      </c>
      <c r="D11842" s="191">
        <v>46001.0</v>
      </c>
      <c r="E11842" s="102" t="s">
        <v>306</v>
      </c>
      <c r="F11842" s="102" t="s">
        <v>232</v>
      </c>
    </row>
    <row r="11843">
      <c r="A11843" s="102" t="s">
        <v>3628</v>
      </c>
      <c r="B11843" s="102" t="s">
        <v>621</v>
      </c>
      <c r="C11843" s="102" t="s">
        <v>622</v>
      </c>
      <c r="D11843" s="191">
        <v>46001.0</v>
      </c>
      <c r="E11843" s="102" t="s">
        <v>232</v>
      </c>
      <c r="F11843" s="102" t="s">
        <v>232</v>
      </c>
    </row>
    <row r="11844" hidden="1">
      <c r="A11844" s="102" t="s">
        <v>3628</v>
      </c>
      <c r="B11844" s="102" t="s">
        <v>415</v>
      </c>
      <c r="C11844" s="102" t="s">
        <v>416</v>
      </c>
      <c r="D11844" s="191">
        <v>46001.0</v>
      </c>
      <c r="E11844" s="102" t="s">
        <v>306</v>
      </c>
      <c r="F11844" s="102" t="s">
        <v>232</v>
      </c>
    </row>
    <row r="11845" hidden="1">
      <c r="A11845" s="102" t="s">
        <v>3628</v>
      </c>
      <c r="B11845" s="102" t="s">
        <v>408</v>
      </c>
      <c r="C11845" s="102" t="s">
        <v>409</v>
      </c>
      <c r="D11845" s="191">
        <v>46001.0</v>
      </c>
      <c r="E11845" s="102" t="s">
        <v>232</v>
      </c>
      <c r="F11845" s="102" t="s">
        <v>232</v>
      </c>
    </row>
    <row r="11846" hidden="1">
      <c r="A11846" s="102" t="s">
        <v>3628</v>
      </c>
      <c r="B11846" s="102" t="s">
        <v>323</v>
      </c>
      <c r="C11846" s="102" t="s">
        <v>324</v>
      </c>
      <c r="D11846" s="191">
        <v>46001.0</v>
      </c>
      <c r="E11846" s="102" t="s">
        <v>232</v>
      </c>
      <c r="F11846" s="102" t="s">
        <v>232</v>
      </c>
    </row>
    <row r="11847" hidden="1">
      <c r="A11847" s="102" t="s">
        <v>3628</v>
      </c>
      <c r="B11847" s="102" t="s">
        <v>252</v>
      </c>
      <c r="C11847" s="102" t="s">
        <v>253</v>
      </c>
      <c r="D11847" s="191">
        <v>46001.0</v>
      </c>
      <c r="E11847" s="102" t="s">
        <v>232</v>
      </c>
      <c r="F11847" s="102" t="s">
        <v>232</v>
      </c>
    </row>
    <row r="11848" hidden="1">
      <c r="A11848" s="102" t="s">
        <v>3628</v>
      </c>
      <c r="B11848" s="102" t="s">
        <v>230</v>
      </c>
      <c r="C11848" s="102" t="s">
        <v>231</v>
      </c>
      <c r="D11848" s="191">
        <v>46001.0</v>
      </c>
      <c r="E11848" s="102" t="s">
        <v>232</v>
      </c>
      <c r="F11848" s="102" t="s">
        <v>232</v>
      </c>
    </row>
    <row r="11849" hidden="1">
      <c r="A11849" s="102" t="s">
        <v>3662</v>
      </c>
      <c r="B11849" s="102" t="s">
        <v>1194</v>
      </c>
      <c r="C11849" s="102" t="s">
        <v>1195</v>
      </c>
      <c r="D11849" s="102" t="s">
        <v>1354</v>
      </c>
      <c r="E11849" s="102" t="s">
        <v>27</v>
      </c>
      <c r="F11849" s="102" t="s">
        <v>27</v>
      </c>
    </row>
    <row r="11850" hidden="1">
      <c r="A11850" s="102" t="s">
        <v>3662</v>
      </c>
      <c r="B11850" s="102" t="s">
        <v>946</v>
      </c>
      <c r="C11850" s="102" t="s">
        <v>947</v>
      </c>
      <c r="D11850" s="102" t="s">
        <v>1354</v>
      </c>
      <c r="E11850" s="102" t="s">
        <v>27</v>
      </c>
      <c r="F11850" s="102" t="s">
        <v>27</v>
      </c>
    </row>
    <row r="11851" hidden="1">
      <c r="A11851" s="102" t="s">
        <v>3662</v>
      </c>
      <c r="B11851" s="102" t="s">
        <v>943</v>
      </c>
      <c r="C11851" s="102" t="s">
        <v>944</v>
      </c>
      <c r="D11851" s="102" t="s">
        <v>1354</v>
      </c>
      <c r="E11851" s="102" t="s">
        <v>27</v>
      </c>
      <c r="F11851" s="102" t="s">
        <v>27</v>
      </c>
    </row>
    <row r="11852" hidden="1">
      <c r="A11852" s="102" t="s">
        <v>3662</v>
      </c>
      <c r="B11852" s="102" t="s">
        <v>53</v>
      </c>
      <c r="C11852" s="102" t="s">
        <v>54</v>
      </c>
      <c r="D11852" s="102" t="s">
        <v>1354</v>
      </c>
      <c r="E11852" s="102" t="s">
        <v>27</v>
      </c>
      <c r="F11852" s="102" t="s">
        <v>27</v>
      </c>
    </row>
    <row r="11853" hidden="1">
      <c r="A11853" s="102" t="s">
        <v>3662</v>
      </c>
      <c r="B11853" s="102" t="s">
        <v>1194</v>
      </c>
      <c r="C11853" s="102" t="s">
        <v>1195</v>
      </c>
      <c r="D11853" s="102" t="s">
        <v>1354</v>
      </c>
      <c r="E11853" s="102" t="s">
        <v>27</v>
      </c>
      <c r="F11853" s="102" t="s">
        <v>27</v>
      </c>
    </row>
    <row r="11854" hidden="1">
      <c r="A11854" s="102" t="s">
        <v>3662</v>
      </c>
      <c r="B11854" s="102" t="s">
        <v>946</v>
      </c>
      <c r="C11854" s="102" t="s">
        <v>947</v>
      </c>
      <c r="D11854" s="102" t="s">
        <v>1354</v>
      </c>
      <c r="E11854" s="102" t="s">
        <v>27</v>
      </c>
      <c r="F11854" s="102" t="s">
        <v>27</v>
      </c>
    </row>
    <row r="11855" hidden="1">
      <c r="A11855" s="102" t="s">
        <v>3662</v>
      </c>
      <c r="B11855" s="102" t="s">
        <v>943</v>
      </c>
      <c r="C11855" s="102" t="s">
        <v>944</v>
      </c>
      <c r="D11855" s="102" t="s">
        <v>1354</v>
      </c>
      <c r="E11855" s="102" t="s">
        <v>27</v>
      </c>
      <c r="F11855" s="102" t="s">
        <v>27</v>
      </c>
    </row>
    <row r="11856" hidden="1">
      <c r="A11856" s="102" t="s">
        <v>3741</v>
      </c>
      <c r="B11856" s="102" t="s">
        <v>1180</v>
      </c>
      <c r="C11856" s="102" t="s">
        <v>645</v>
      </c>
      <c r="D11856" s="102" t="s">
        <v>1354</v>
      </c>
      <c r="E11856" s="102" t="s">
        <v>141</v>
      </c>
      <c r="F11856" s="102" t="s">
        <v>141</v>
      </c>
    </row>
    <row r="11857" hidden="1">
      <c r="A11857" s="102" t="s">
        <v>3741</v>
      </c>
      <c r="B11857" s="102" t="s">
        <v>768</v>
      </c>
      <c r="C11857" s="102" t="s">
        <v>769</v>
      </c>
      <c r="D11857" s="102" t="s">
        <v>1354</v>
      </c>
      <c r="E11857" s="102" t="s">
        <v>141</v>
      </c>
      <c r="F11857" s="102" t="s">
        <v>141</v>
      </c>
    </row>
    <row r="11858" hidden="1">
      <c r="A11858" s="102" t="s">
        <v>3741</v>
      </c>
      <c r="B11858" s="102" t="s">
        <v>160</v>
      </c>
      <c r="C11858" s="102" t="s">
        <v>161</v>
      </c>
      <c r="D11858" s="102" t="s">
        <v>1354</v>
      </c>
      <c r="E11858" s="102" t="s">
        <v>141</v>
      </c>
      <c r="F11858" s="102" t="s">
        <v>141</v>
      </c>
    </row>
    <row r="11859" hidden="1">
      <c r="A11859" s="102" t="s">
        <v>3662</v>
      </c>
      <c r="B11859" s="102" t="s">
        <v>1194</v>
      </c>
      <c r="C11859" s="102" t="s">
        <v>1195</v>
      </c>
      <c r="D11859" s="102" t="s">
        <v>1354</v>
      </c>
      <c r="E11859" s="102" t="s">
        <v>27</v>
      </c>
      <c r="F11859" s="102" t="s">
        <v>27</v>
      </c>
    </row>
    <row r="11860" hidden="1">
      <c r="A11860" s="102" t="s">
        <v>3662</v>
      </c>
      <c r="B11860" s="102" t="s">
        <v>946</v>
      </c>
      <c r="C11860" s="102" t="s">
        <v>947</v>
      </c>
      <c r="D11860" s="102" t="s">
        <v>1354</v>
      </c>
      <c r="E11860" s="102" t="s">
        <v>27</v>
      </c>
      <c r="F11860" s="102" t="s">
        <v>27</v>
      </c>
    </row>
    <row r="11861" hidden="1">
      <c r="A11861" s="102" t="s">
        <v>3662</v>
      </c>
      <c r="B11861" s="102" t="s">
        <v>943</v>
      </c>
      <c r="C11861" s="102" t="s">
        <v>944</v>
      </c>
      <c r="D11861" s="102" t="s">
        <v>1354</v>
      </c>
      <c r="E11861" s="102" t="s">
        <v>27</v>
      </c>
      <c r="F11861" s="102" t="s">
        <v>27</v>
      </c>
    </row>
    <row r="11862" hidden="1">
      <c r="A11862" s="102" t="s">
        <v>3722</v>
      </c>
      <c r="B11862" s="102" t="s">
        <v>1117</v>
      </c>
      <c r="C11862" s="102" t="s">
        <v>1118</v>
      </c>
      <c r="D11862" s="191">
        <v>46001.0</v>
      </c>
      <c r="E11862" s="102" t="s">
        <v>472</v>
      </c>
      <c r="F11862" s="102" t="s">
        <v>472</v>
      </c>
    </row>
    <row r="11863" hidden="1">
      <c r="A11863" s="102" t="s">
        <v>3722</v>
      </c>
      <c r="B11863" s="102" t="s">
        <v>1100</v>
      </c>
      <c r="C11863" s="102" t="s">
        <v>1101</v>
      </c>
      <c r="D11863" s="191">
        <v>46001.0</v>
      </c>
      <c r="E11863" s="102" t="s">
        <v>472</v>
      </c>
      <c r="F11863" s="102" t="s">
        <v>472</v>
      </c>
    </row>
    <row r="11864" hidden="1">
      <c r="A11864" s="102" t="s">
        <v>3722</v>
      </c>
      <c r="B11864" s="102" t="s">
        <v>884</v>
      </c>
      <c r="C11864" s="102" t="s">
        <v>885</v>
      </c>
      <c r="D11864" s="191">
        <v>46001.0</v>
      </c>
      <c r="E11864" s="102" t="s">
        <v>472</v>
      </c>
      <c r="F11864" s="102" t="s">
        <v>472</v>
      </c>
    </row>
    <row r="11865" hidden="1">
      <c r="A11865" s="102" t="s">
        <v>3722</v>
      </c>
      <c r="B11865" s="102" t="s">
        <v>812</v>
      </c>
      <c r="C11865" s="102" t="s">
        <v>813</v>
      </c>
      <c r="D11865" s="191">
        <v>46001.0</v>
      </c>
      <c r="E11865" s="102" t="s">
        <v>472</v>
      </c>
      <c r="F11865" s="102" t="s">
        <v>472</v>
      </c>
    </row>
    <row r="11866" hidden="1">
      <c r="A11866" s="102" t="s">
        <v>3722</v>
      </c>
      <c r="B11866" s="102" t="s">
        <v>687</v>
      </c>
      <c r="C11866" s="102" t="s">
        <v>688</v>
      </c>
      <c r="D11866" s="191">
        <v>46001.0</v>
      </c>
      <c r="E11866" s="102" t="s">
        <v>472</v>
      </c>
      <c r="F11866" s="102" t="s">
        <v>472</v>
      </c>
    </row>
    <row r="11867" hidden="1">
      <c r="A11867" s="102" t="s">
        <v>3722</v>
      </c>
      <c r="B11867" s="102" t="s">
        <v>561</v>
      </c>
      <c r="C11867" s="102" t="s">
        <v>562</v>
      </c>
      <c r="D11867" s="191">
        <v>46001.0</v>
      </c>
      <c r="E11867" s="102" t="s">
        <v>472</v>
      </c>
      <c r="F11867" s="102" t="s">
        <v>472</v>
      </c>
    </row>
    <row r="11868" hidden="1">
      <c r="A11868" s="102" t="s">
        <v>3722</v>
      </c>
      <c r="B11868" s="102" t="s">
        <v>514</v>
      </c>
      <c r="C11868" s="102" t="s">
        <v>515</v>
      </c>
      <c r="D11868" s="191">
        <v>46001.0</v>
      </c>
      <c r="E11868" s="102" t="s">
        <v>472</v>
      </c>
      <c r="F11868" s="102" t="s">
        <v>472</v>
      </c>
    </row>
    <row r="11869" hidden="1">
      <c r="A11869" s="102" t="s">
        <v>3722</v>
      </c>
      <c r="B11869" s="102" t="s">
        <v>508</v>
      </c>
      <c r="C11869" s="102" t="s">
        <v>509</v>
      </c>
      <c r="D11869" s="191">
        <v>46001.0</v>
      </c>
      <c r="E11869" s="102" t="s">
        <v>472</v>
      </c>
      <c r="F11869" s="102" t="s">
        <v>472</v>
      </c>
    </row>
    <row r="11870" hidden="1">
      <c r="A11870" s="102" t="s">
        <v>3722</v>
      </c>
      <c r="B11870" s="102" t="s">
        <v>496</v>
      </c>
      <c r="C11870" s="102" t="s">
        <v>497</v>
      </c>
      <c r="D11870" s="191">
        <v>46001.0</v>
      </c>
      <c r="E11870" s="102" t="s">
        <v>472</v>
      </c>
      <c r="F11870" s="102" t="s">
        <v>472</v>
      </c>
    </row>
    <row r="11871" hidden="1">
      <c r="A11871" s="102" t="s">
        <v>3730</v>
      </c>
      <c r="B11871" s="102" t="s">
        <v>1176</v>
      </c>
      <c r="C11871" s="102" t="s">
        <v>1177</v>
      </c>
      <c r="D11871" s="102" t="s">
        <v>1354</v>
      </c>
      <c r="E11871" s="102" t="s">
        <v>293</v>
      </c>
      <c r="F11871" s="102" t="s">
        <v>293</v>
      </c>
    </row>
    <row r="11872" hidden="1">
      <c r="A11872" s="102" t="s">
        <v>3730</v>
      </c>
      <c r="B11872" s="102" t="s">
        <v>1168</v>
      </c>
      <c r="C11872" s="102" t="s">
        <v>1169</v>
      </c>
      <c r="D11872" s="102" t="s">
        <v>1354</v>
      </c>
      <c r="E11872" s="102" t="s">
        <v>293</v>
      </c>
      <c r="F11872" s="102" t="s">
        <v>293</v>
      </c>
    </row>
    <row r="11873" hidden="1">
      <c r="A11873" s="102" t="s">
        <v>3730</v>
      </c>
      <c r="B11873" s="102" t="s">
        <v>1079</v>
      </c>
      <c r="C11873" s="102" t="s">
        <v>1080</v>
      </c>
      <c r="D11873" s="102" t="s">
        <v>1354</v>
      </c>
      <c r="E11873" s="102" t="s">
        <v>293</v>
      </c>
      <c r="F11873" s="102" t="s">
        <v>293</v>
      </c>
    </row>
    <row r="11874" hidden="1">
      <c r="A11874" s="102" t="s">
        <v>3730</v>
      </c>
      <c r="B11874" s="102" t="s">
        <v>958</v>
      </c>
      <c r="C11874" s="102" t="s">
        <v>959</v>
      </c>
      <c r="D11874" s="102" t="s">
        <v>1354</v>
      </c>
      <c r="E11874" s="102" t="s">
        <v>293</v>
      </c>
      <c r="F11874" s="102" t="s">
        <v>293</v>
      </c>
    </row>
    <row r="11875">
      <c r="A11875" s="102" t="s">
        <v>3650</v>
      </c>
      <c r="B11875" s="102" t="s">
        <v>1178</v>
      </c>
      <c r="C11875" s="102" t="s">
        <v>846</v>
      </c>
      <c r="D11875" s="102" t="s">
        <v>1355</v>
      </c>
      <c r="E11875" s="102" t="s">
        <v>306</v>
      </c>
      <c r="F11875" s="102" t="s">
        <v>306</v>
      </c>
    </row>
    <row r="11876">
      <c r="A11876" s="102" t="s">
        <v>3650</v>
      </c>
      <c r="B11876" s="102" t="s">
        <v>1120</v>
      </c>
      <c r="C11876" s="102" t="s">
        <v>1121</v>
      </c>
      <c r="D11876" s="102" t="s">
        <v>1355</v>
      </c>
      <c r="E11876" s="102" t="s">
        <v>306</v>
      </c>
      <c r="F11876" s="102" t="s">
        <v>306</v>
      </c>
    </row>
    <row r="11877">
      <c r="A11877" s="102" t="s">
        <v>3650</v>
      </c>
      <c r="B11877" s="102" t="s">
        <v>730</v>
      </c>
      <c r="C11877" s="102" t="s">
        <v>731</v>
      </c>
      <c r="D11877" s="102" t="s">
        <v>1355</v>
      </c>
      <c r="E11877" s="102" t="s">
        <v>306</v>
      </c>
      <c r="F11877" s="102" t="s">
        <v>306</v>
      </c>
    </row>
    <row r="11878">
      <c r="A11878" s="102" t="s">
        <v>3650</v>
      </c>
      <c r="B11878" s="102" t="s">
        <v>681</v>
      </c>
      <c r="C11878" s="102" t="s">
        <v>682</v>
      </c>
      <c r="D11878" s="102" t="s">
        <v>1355</v>
      </c>
      <c r="E11878" s="102" t="s">
        <v>306</v>
      </c>
      <c r="F11878" s="102" t="s">
        <v>306</v>
      </c>
    </row>
    <row r="11879">
      <c r="A11879" s="102" t="s">
        <v>3650</v>
      </c>
      <c r="B11879" s="102" t="s">
        <v>415</v>
      </c>
      <c r="C11879" s="102" t="s">
        <v>416</v>
      </c>
      <c r="D11879" s="102" t="s">
        <v>1355</v>
      </c>
      <c r="E11879" s="102" t="s">
        <v>306</v>
      </c>
      <c r="F11879" s="102" t="s">
        <v>306</v>
      </c>
    </row>
    <row r="11880">
      <c r="A11880" s="102" t="s">
        <v>3650</v>
      </c>
      <c r="B11880" s="102" t="s">
        <v>330</v>
      </c>
      <c r="C11880" s="102" t="s">
        <v>331</v>
      </c>
      <c r="D11880" s="102" t="s">
        <v>1355</v>
      </c>
      <c r="E11880" s="102" t="s">
        <v>306</v>
      </c>
      <c r="F11880" s="102" t="s">
        <v>306</v>
      </c>
    </row>
    <row r="11881">
      <c r="A11881" s="102" t="s">
        <v>3650</v>
      </c>
      <c r="B11881" s="102" t="s">
        <v>264</v>
      </c>
      <c r="C11881" s="102" t="s">
        <v>265</v>
      </c>
      <c r="D11881" s="102" t="s">
        <v>1355</v>
      </c>
      <c r="E11881" s="102" t="s">
        <v>232</v>
      </c>
      <c r="F11881" s="102" t="s">
        <v>306</v>
      </c>
    </row>
    <row r="11882">
      <c r="A11882" s="102" t="s">
        <v>3713</v>
      </c>
      <c r="B11882" s="102" t="s">
        <v>1109</v>
      </c>
      <c r="C11882" s="102" t="s">
        <v>1110</v>
      </c>
      <c r="D11882" s="102" t="s">
        <v>1355</v>
      </c>
      <c r="E11882" s="102" t="s">
        <v>453</v>
      </c>
      <c r="F11882" s="102" t="s">
        <v>453</v>
      </c>
    </row>
    <row r="11883">
      <c r="A11883" s="102" t="s">
        <v>3713</v>
      </c>
      <c r="B11883" s="102" t="s">
        <v>1073</v>
      </c>
      <c r="C11883" s="102" t="s">
        <v>1074</v>
      </c>
      <c r="D11883" s="102" t="s">
        <v>1355</v>
      </c>
      <c r="E11883" s="102" t="s">
        <v>453</v>
      </c>
      <c r="F11883" s="102" t="s">
        <v>453</v>
      </c>
    </row>
    <row r="11884">
      <c r="A11884" s="102" t="s">
        <v>3713</v>
      </c>
      <c r="B11884" s="102" t="s">
        <v>1061</v>
      </c>
      <c r="C11884" s="102" t="s">
        <v>1062</v>
      </c>
      <c r="D11884" s="102" t="s">
        <v>1355</v>
      </c>
      <c r="E11884" s="102" t="s">
        <v>453</v>
      </c>
      <c r="F11884" s="102" t="s">
        <v>453</v>
      </c>
    </row>
    <row r="11885">
      <c r="A11885" s="102" t="s">
        <v>3713</v>
      </c>
      <c r="B11885" s="102" t="s">
        <v>916</v>
      </c>
      <c r="C11885" s="102" t="s">
        <v>917</v>
      </c>
      <c r="D11885" s="102" t="s">
        <v>1355</v>
      </c>
      <c r="E11885" s="102" t="s">
        <v>453</v>
      </c>
      <c r="F11885" s="102" t="s">
        <v>453</v>
      </c>
    </row>
    <row r="11886">
      <c r="A11886" s="102" t="s">
        <v>3713</v>
      </c>
      <c r="B11886" s="102" t="s">
        <v>873</v>
      </c>
      <c r="C11886" s="102" t="s">
        <v>874</v>
      </c>
      <c r="D11886" s="102" t="s">
        <v>1355</v>
      </c>
      <c r="E11886" s="102" t="s">
        <v>453</v>
      </c>
      <c r="F11886" s="102" t="s">
        <v>453</v>
      </c>
    </row>
    <row r="11887">
      <c r="A11887" s="102" t="s">
        <v>3713</v>
      </c>
      <c r="B11887" s="102" t="s">
        <v>810</v>
      </c>
      <c r="C11887" s="102" t="s">
        <v>811</v>
      </c>
      <c r="D11887" s="102" t="s">
        <v>1355</v>
      </c>
      <c r="E11887" s="102" t="s">
        <v>453</v>
      </c>
      <c r="F11887" s="102" t="s">
        <v>453</v>
      </c>
    </row>
    <row r="11888">
      <c r="A11888" s="102" t="s">
        <v>3713</v>
      </c>
      <c r="B11888" s="102" t="s">
        <v>544</v>
      </c>
      <c r="C11888" s="102" t="s">
        <v>545</v>
      </c>
      <c r="D11888" s="102" t="s">
        <v>1355</v>
      </c>
      <c r="E11888" s="102" t="s">
        <v>453</v>
      </c>
      <c r="F11888" s="102" t="s">
        <v>453</v>
      </c>
    </row>
    <row r="11889">
      <c r="A11889" s="102" t="s">
        <v>3713</v>
      </c>
      <c r="B11889" s="102" t="s">
        <v>541</v>
      </c>
      <c r="C11889" s="102" t="s">
        <v>542</v>
      </c>
      <c r="D11889" s="102" t="s">
        <v>1355</v>
      </c>
      <c r="E11889" s="102" t="s">
        <v>453</v>
      </c>
      <c r="F11889" s="102" t="s">
        <v>453</v>
      </c>
    </row>
    <row r="11890">
      <c r="A11890" s="102" t="s">
        <v>3713</v>
      </c>
      <c r="B11890" s="102" t="s">
        <v>486</v>
      </c>
      <c r="C11890" s="102" t="s">
        <v>487</v>
      </c>
      <c r="D11890" s="102" t="s">
        <v>1355</v>
      </c>
      <c r="E11890" s="102" t="s">
        <v>453</v>
      </c>
      <c r="F11890" s="102" t="s">
        <v>453</v>
      </c>
    </row>
    <row r="11891">
      <c r="A11891" s="102" t="s">
        <v>3713</v>
      </c>
      <c r="B11891" s="102" t="s">
        <v>458</v>
      </c>
      <c r="C11891" s="102" t="s">
        <v>459</v>
      </c>
      <c r="D11891" s="102" t="s">
        <v>1355</v>
      </c>
      <c r="E11891" s="102" t="s">
        <v>453</v>
      </c>
      <c r="F11891" s="102" t="s">
        <v>453</v>
      </c>
    </row>
    <row r="11892">
      <c r="A11892" s="102" t="s">
        <v>3713</v>
      </c>
      <c r="B11892" s="102" t="s">
        <v>451</v>
      </c>
      <c r="C11892" s="102" t="s">
        <v>452</v>
      </c>
      <c r="D11892" s="102" t="s">
        <v>1355</v>
      </c>
      <c r="E11892" s="102" t="s">
        <v>453</v>
      </c>
      <c r="F11892" s="102" t="s">
        <v>453</v>
      </c>
    </row>
    <row r="11893">
      <c r="A11893" s="102" t="s">
        <v>3637</v>
      </c>
      <c r="B11893" s="102" t="s">
        <v>1172</v>
      </c>
      <c r="C11893" s="102" t="s">
        <v>1173</v>
      </c>
      <c r="D11893" s="102" t="s">
        <v>1356</v>
      </c>
      <c r="E11893" s="102" t="s">
        <v>327</v>
      </c>
      <c r="F11893" s="102" t="s">
        <v>327</v>
      </c>
    </row>
    <row r="11894">
      <c r="A11894" s="102" t="s">
        <v>3637</v>
      </c>
      <c r="B11894" s="102" t="s">
        <v>1165</v>
      </c>
      <c r="C11894" s="102" t="s">
        <v>1166</v>
      </c>
      <c r="D11894" s="102" t="s">
        <v>1356</v>
      </c>
      <c r="E11894" s="102" t="s">
        <v>327</v>
      </c>
      <c r="F11894" s="102" t="s">
        <v>327</v>
      </c>
    </row>
    <row r="11895">
      <c r="A11895" s="102" t="s">
        <v>3637</v>
      </c>
      <c r="B11895" s="102" t="s">
        <v>1148</v>
      </c>
      <c r="C11895" s="102" t="s">
        <v>1149</v>
      </c>
      <c r="D11895" s="102" t="s">
        <v>1356</v>
      </c>
      <c r="E11895" s="102" t="s">
        <v>327</v>
      </c>
      <c r="F11895" s="102" t="s">
        <v>327</v>
      </c>
    </row>
    <row r="11896">
      <c r="A11896" s="102" t="s">
        <v>3637</v>
      </c>
      <c r="B11896" s="102" t="s">
        <v>1076</v>
      </c>
      <c r="C11896" s="102" t="s">
        <v>1077</v>
      </c>
      <c r="D11896" s="102" t="s">
        <v>1356</v>
      </c>
      <c r="E11896" s="102" t="s">
        <v>327</v>
      </c>
      <c r="F11896" s="102" t="s">
        <v>327</v>
      </c>
    </row>
    <row r="11897">
      <c r="A11897" s="102" t="s">
        <v>3637</v>
      </c>
      <c r="B11897" s="102" t="s">
        <v>1041</v>
      </c>
      <c r="C11897" s="102" t="s">
        <v>1042</v>
      </c>
      <c r="D11897" s="102" t="s">
        <v>1356</v>
      </c>
      <c r="E11897" s="102" t="s">
        <v>327</v>
      </c>
      <c r="F11897" s="102" t="s">
        <v>327</v>
      </c>
    </row>
    <row r="11898">
      <c r="A11898" s="102" t="s">
        <v>3637</v>
      </c>
      <c r="B11898" s="102" t="s">
        <v>1037</v>
      </c>
      <c r="C11898" s="102" t="s">
        <v>1038</v>
      </c>
      <c r="D11898" s="102" t="s">
        <v>1356</v>
      </c>
      <c r="E11898" s="102" t="s">
        <v>327</v>
      </c>
      <c r="F11898" s="102" t="s">
        <v>327</v>
      </c>
    </row>
    <row r="11899">
      <c r="A11899" s="102" t="s">
        <v>3637</v>
      </c>
      <c r="B11899" s="102" t="s">
        <v>1025</v>
      </c>
      <c r="C11899" s="102" t="s">
        <v>1026</v>
      </c>
      <c r="D11899" s="102" t="s">
        <v>1356</v>
      </c>
      <c r="E11899" s="102" t="s">
        <v>327</v>
      </c>
      <c r="F11899" s="102" t="s">
        <v>327</v>
      </c>
    </row>
    <row r="11900">
      <c r="A11900" s="102" t="s">
        <v>3637</v>
      </c>
      <c r="B11900" s="102" t="s">
        <v>1014</v>
      </c>
      <c r="C11900" s="102" t="s">
        <v>1015</v>
      </c>
      <c r="D11900" s="102" t="s">
        <v>1356</v>
      </c>
      <c r="E11900" s="102" t="s">
        <v>327</v>
      </c>
      <c r="F11900" s="102" t="s">
        <v>327</v>
      </c>
    </row>
    <row r="11901">
      <c r="A11901" s="102" t="s">
        <v>3637</v>
      </c>
      <c r="B11901" s="102" t="s">
        <v>1011</v>
      </c>
      <c r="C11901" s="102" t="s">
        <v>1012</v>
      </c>
      <c r="D11901" s="102" t="s">
        <v>1356</v>
      </c>
      <c r="E11901" s="102" t="s">
        <v>327</v>
      </c>
      <c r="F11901" s="102" t="s">
        <v>327</v>
      </c>
    </row>
    <row r="11902">
      <c r="A11902" s="102" t="s">
        <v>3637</v>
      </c>
      <c r="B11902" s="102" t="s">
        <v>1010</v>
      </c>
      <c r="C11902" s="102" t="s">
        <v>44</v>
      </c>
      <c r="D11902" s="102" t="s">
        <v>1356</v>
      </c>
      <c r="E11902" s="102" t="s">
        <v>327</v>
      </c>
      <c r="F11902" s="102" t="s">
        <v>327</v>
      </c>
    </row>
    <row r="11903">
      <c r="A11903" s="102" t="s">
        <v>3637</v>
      </c>
      <c r="B11903" s="102" t="s">
        <v>830</v>
      </c>
      <c r="C11903" s="102" t="s">
        <v>831</v>
      </c>
      <c r="D11903" s="102" t="s">
        <v>1356</v>
      </c>
      <c r="E11903" s="102" t="s">
        <v>327</v>
      </c>
      <c r="F11903" s="102" t="s">
        <v>327</v>
      </c>
    </row>
    <row r="11904">
      <c r="A11904" s="102" t="s">
        <v>3637</v>
      </c>
      <c r="B11904" s="102" t="s">
        <v>615</v>
      </c>
      <c r="C11904" s="102" t="s">
        <v>616</v>
      </c>
      <c r="D11904" s="102" t="s">
        <v>1356</v>
      </c>
      <c r="E11904" s="102" t="s">
        <v>327</v>
      </c>
      <c r="F11904" s="102" t="s">
        <v>327</v>
      </c>
    </row>
    <row r="11905">
      <c r="A11905" s="102" t="s">
        <v>3637</v>
      </c>
      <c r="B11905" s="102" t="s">
        <v>405</v>
      </c>
      <c r="C11905" s="102" t="s">
        <v>406</v>
      </c>
      <c r="D11905" s="102" t="s">
        <v>1356</v>
      </c>
      <c r="E11905" s="102" t="s">
        <v>327</v>
      </c>
      <c r="F11905" s="102" t="s">
        <v>327</v>
      </c>
    </row>
    <row r="11906">
      <c r="A11906" s="102" t="s">
        <v>3681</v>
      </c>
      <c r="B11906" s="102" t="s">
        <v>1185</v>
      </c>
      <c r="C11906" s="102" t="s">
        <v>1186</v>
      </c>
      <c r="D11906" s="102" t="s">
        <v>1356</v>
      </c>
      <c r="E11906" s="102" t="s">
        <v>86</v>
      </c>
      <c r="F11906" s="102" t="s">
        <v>86</v>
      </c>
    </row>
    <row r="11907">
      <c r="A11907" s="102" t="s">
        <v>3681</v>
      </c>
      <c r="B11907" s="102" t="s">
        <v>1182</v>
      </c>
      <c r="C11907" s="102" t="s">
        <v>1183</v>
      </c>
      <c r="D11907" s="102" t="s">
        <v>1356</v>
      </c>
      <c r="E11907" s="102" t="s">
        <v>114</v>
      </c>
      <c r="F11907" s="102" t="s">
        <v>86</v>
      </c>
    </row>
    <row r="11908">
      <c r="A11908" s="102" t="s">
        <v>3681</v>
      </c>
      <c r="B11908" s="102" t="s">
        <v>1123</v>
      </c>
      <c r="C11908" s="102" t="s">
        <v>49</v>
      </c>
      <c r="D11908" s="102" t="s">
        <v>1356</v>
      </c>
      <c r="E11908" s="102" t="s">
        <v>86</v>
      </c>
      <c r="F11908" s="102" t="s">
        <v>86</v>
      </c>
    </row>
    <row r="11909">
      <c r="A11909" s="102" t="s">
        <v>3681</v>
      </c>
      <c r="B11909" s="102" t="s">
        <v>880</v>
      </c>
      <c r="C11909" s="102" t="s">
        <v>881</v>
      </c>
      <c r="D11909" s="102" t="s">
        <v>1356</v>
      </c>
      <c r="E11909" s="102" t="s">
        <v>86</v>
      </c>
      <c r="F11909" s="102" t="s">
        <v>86</v>
      </c>
    </row>
    <row r="11910">
      <c r="A11910" s="102" t="s">
        <v>3681</v>
      </c>
      <c r="B11910" s="102" t="s">
        <v>823</v>
      </c>
      <c r="C11910" s="102" t="s">
        <v>824</v>
      </c>
      <c r="D11910" s="102" t="s">
        <v>1356</v>
      </c>
      <c r="E11910" s="102" t="s">
        <v>86</v>
      </c>
      <c r="F11910" s="102" t="s">
        <v>86</v>
      </c>
    </row>
    <row r="11911">
      <c r="A11911" s="102" t="s">
        <v>3742</v>
      </c>
      <c r="B11911" s="102" t="s">
        <v>1180</v>
      </c>
      <c r="C11911" s="102" t="s">
        <v>645</v>
      </c>
      <c r="D11911" s="102" t="s">
        <v>1356</v>
      </c>
      <c r="E11911" s="102" t="s">
        <v>141</v>
      </c>
      <c r="F11911" s="102" t="s">
        <v>141</v>
      </c>
    </row>
    <row r="11912">
      <c r="A11912" s="102" t="s">
        <v>3742</v>
      </c>
      <c r="B11912" s="102" t="s">
        <v>1068</v>
      </c>
      <c r="C11912" s="102" t="s">
        <v>1069</v>
      </c>
      <c r="D11912" s="102" t="s">
        <v>1356</v>
      </c>
      <c r="E11912" s="102" t="s">
        <v>141</v>
      </c>
      <c r="F11912" s="102" t="s">
        <v>141</v>
      </c>
    </row>
    <row r="11913">
      <c r="A11913" s="102" t="s">
        <v>3742</v>
      </c>
      <c r="B11913" s="102" t="s">
        <v>1039</v>
      </c>
      <c r="C11913" s="102" t="s">
        <v>1040</v>
      </c>
      <c r="D11913" s="102" t="s">
        <v>1356</v>
      </c>
      <c r="E11913" s="102" t="s">
        <v>141</v>
      </c>
      <c r="F11913" s="102" t="s">
        <v>141</v>
      </c>
    </row>
    <row r="11914">
      <c r="A11914" s="102" t="s">
        <v>3742</v>
      </c>
      <c r="B11914" s="102" t="s">
        <v>768</v>
      </c>
      <c r="C11914" s="102" t="s">
        <v>769</v>
      </c>
      <c r="D11914" s="102" t="s">
        <v>1356</v>
      </c>
      <c r="E11914" s="102" t="s">
        <v>141</v>
      </c>
      <c r="F11914" s="102" t="s">
        <v>141</v>
      </c>
    </row>
    <row r="11915">
      <c r="A11915" s="102" t="s">
        <v>3742</v>
      </c>
      <c r="B11915" s="102" t="s">
        <v>160</v>
      </c>
      <c r="C11915" s="102" t="s">
        <v>161</v>
      </c>
      <c r="D11915" s="102" t="s">
        <v>1356</v>
      </c>
      <c r="E11915" s="102" t="s">
        <v>141</v>
      </c>
      <c r="F11915" s="102" t="s">
        <v>141</v>
      </c>
    </row>
    <row r="11916">
      <c r="A11916" s="102" t="s">
        <v>3663</v>
      </c>
      <c r="B11916" s="102" t="s">
        <v>1194</v>
      </c>
      <c r="C11916" s="102" t="s">
        <v>1195</v>
      </c>
      <c r="D11916" s="102" t="s">
        <v>1356</v>
      </c>
      <c r="E11916" s="102" t="s">
        <v>27</v>
      </c>
      <c r="F11916" s="102" t="s">
        <v>27</v>
      </c>
    </row>
    <row r="11917">
      <c r="A11917" s="102" t="s">
        <v>3663</v>
      </c>
      <c r="B11917" s="102" t="s">
        <v>1145</v>
      </c>
      <c r="C11917" s="102" t="s">
        <v>1146</v>
      </c>
      <c r="D11917" s="102" t="s">
        <v>1356</v>
      </c>
      <c r="E11917" s="102" t="s">
        <v>86</v>
      </c>
      <c r="F11917" s="102" t="s">
        <v>27</v>
      </c>
    </row>
    <row r="11918">
      <c r="A11918" s="102" t="s">
        <v>3663</v>
      </c>
      <c r="B11918" s="102" t="s">
        <v>946</v>
      </c>
      <c r="C11918" s="102" t="s">
        <v>947</v>
      </c>
      <c r="D11918" s="102" t="s">
        <v>1356</v>
      </c>
      <c r="E11918" s="102" t="s">
        <v>27</v>
      </c>
      <c r="F11918" s="102" t="s">
        <v>27</v>
      </c>
    </row>
    <row r="11919">
      <c r="A11919" s="102" t="s">
        <v>3663</v>
      </c>
      <c r="B11919" s="102" t="s">
        <v>943</v>
      </c>
      <c r="C11919" s="102" t="s">
        <v>944</v>
      </c>
      <c r="D11919" s="102" t="s">
        <v>1356</v>
      </c>
      <c r="E11919" s="102" t="s">
        <v>27</v>
      </c>
      <c r="F11919" s="102" t="s">
        <v>27</v>
      </c>
    </row>
    <row r="11920">
      <c r="A11920" s="102" t="s">
        <v>3663</v>
      </c>
      <c r="B11920" s="102" t="s">
        <v>818</v>
      </c>
      <c r="C11920" s="102" t="s">
        <v>819</v>
      </c>
      <c r="D11920" s="102" t="s">
        <v>1356</v>
      </c>
      <c r="E11920" s="102" t="s">
        <v>27</v>
      </c>
      <c r="F11920" s="102" t="s">
        <v>27</v>
      </c>
    </row>
    <row r="11921">
      <c r="A11921" s="102" t="s">
        <v>3663</v>
      </c>
      <c r="B11921" s="102" t="s">
        <v>79</v>
      </c>
      <c r="C11921" s="102" t="s">
        <v>80</v>
      </c>
      <c r="D11921" s="102" t="s">
        <v>1356</v>
      </c>
      <c r="E11921" s="102" t="s">
        <v>27</v>
      </c>
      <c r="F11921" s="102" t="s">
        <v>27</v>
      </c>
    </row>
    <row r="11922">
      <c r="A11922" s="102" t="s">
        <v>3663</v>
      </c>
      <c r="B11922" s="102" t="s">
        <v>23</v>
      </c>
      <c r="C11922" s="102" t="s">
        <v>25</v>
      </c>
      <c r="D11922" s="102" t="s">
        <v>1356</v>
      </c>
      <c r="E11922" s="102" t="s">
        <v>27</v>
      </c>
      <c r="F11922" s="102" t="s">
        <v>27</v>
      </c>
    </row>
    <row r="11923">
      <c r="A11923" s="102" t="s">
        <v>3663</v>
      </c>
      <c r="B11923" s="102" t="s">
        <v>1194</v>
      </c>
      <c r="C11923" s="102" t="s">
        <v>1195</v>
      </c>
      <c r="D11923" s="102" t="s">
        <v>1356</v>
      </c>
      <c r="E11923" s="102" t="s">
        <v>27</v>
      </c>
      <c r="F11923" s="102" t="s">
        <v>27</v>
      </c>
    </row>
    <row r="11924">
      <c r="A11924" s="102" t="s">
        <v>3663</v>
      </c>
      <c r="B11924" s="102" t="s">
        <v>1145</v>
      </c>
      <c r="C11924" s="102" t="s">
        <v>1146</v>
      </c>
      <c r="D11924" s="102" t="s">
        <v>1356</v>
      </c>
      <c r="E11924" s="102" t="s">
        <v>86</v>
      </c>
      <c r="F11924" s="102" t="s">
        <v>27</v>
      </c>
    </row>
    <row r="11925">
      <c r="A11925" s="102" t="s">
        <v>3663</v>
      </c>
      <c r="B11925" s="102" t="s">
        <v>946</v>
      </c>
      <c r="C11925" s="102" t="s">
        <v>947</v>
      </c>
      <c r="D11925" s="102" t="s">
        <v>1356</v>
      </c>
      <c r="E11925" s="102" t="s">
        <v>27</v>
      </c>
      <c r="F11925" s="102" t="s">
        <v>27</v>
      </c>
    </row>
    <row r="11926">
      <c r="A11926" s="102" t="s">
        <v>3663</v>
      </c>
      <c r="B11926" s="102" t="s">
        <v>943</v>
      </c>
      <c r="C11926" s="102" t="s">
        <v>944</v>
      </c>
      <c r="D11926" s="102" t="s">
        <v>1356</v>
      </c>
      <c r="E11926" s="102" t="s">
        <v>27</v>
      </c>
      <c r="F11926" s="102" t="s">
        <v>27</v>
      </c>
    </row>
    <row r="11927">
      <c r="A11927" s="102" t="s">
        <v>3663</v>
      </c>
      <c r="B11927" s="102" t="s">
        <v>818</v>
      </c>
      <c r="C11927" s="102" t="s">
        <v>819</v>
      </c>
      <c r="D11927" s="102" t="s">
        <v>1356</v>
      </c>
      <c r="E11927" s="102" t="s">
        <v>27</v>
      </c>
      <c r="F11927" s="102" t="s">
        <v>27</v>
      </c>
    </row>
    <row r="11928">
      <c r="A11928" s="102" t="s">
        <v>3663</v>
      </c>
      <c r="B11928" s="102" t="s">
        <v>79</v>
      </c>
      <c r="C11928" s="102" t="s">
        <v>80</v>
      </c>
      <c r="D11928" s="102" t="s">
        <v>1356</v>
      </c>
      <c r="E11928" s="102" t="s">
        <v>27</v>
      </c>
      <c r="F11928" s="102" t="s">
        <v>27</v>
      </c>
    </row>
    <row r="11929">
      <c r="A11929" s="102" t="s">
        <v>3663</v>
      </c>
      <c r="B11929" s="102" t="s">
        <v>23</v>
      </c>
      <c r="C11929" s="102" t="s">
        <v>25</v>
      </c>
      <c r="D11929" s="102" t="s">
        <v>1356</v>
      </c>
      <c r="E11929" s="102" t="s">
        <v>27</v>
      </c>
      <c r="F11929" s="102" t="s">
        <v>27</v>
      </c>
    </row>
    <row r="11930">
      <c r="A11930" s="102" t="s">
        <v>3663</v>
      </c>
      <c r="B11930" s="102" t="s">
        <v>1194</v>
      </c>
      <c r="C11930" s="102" t="s">
        <v>1195</v>
      </c>
      <c r="D11930" s="102" t="s">
        <v>1356</v>
      </c>
      <c r="E11930" s="102" t="s">
        <v>27</v>
      </c>
      <c r="F11930" s="102" t="s">
        <v>27</v>
      </c>
    </row>
    <row r="11931">
      <c r="A11931" s="102" t="s">
        <v>3663</v>
      </c>
      <c r="B11931" s="102" t="s">
        <v>1145</v>
      </c>
      <c r="C11931" s="102" t="s">
        <v>1146</v>
      </c>
      <c r="D11931" s="102" t="s">
        <v>1356</v>
      </c>
      <c r="E11931" s="102" t="s">
        <v>86</v>
      </c>
      <c r="F11931" s="102" t="s">
        <v>27</v>
      </c>
    </row>
    <row r="11932">
      <c r="A11932" s="102" t="s">
        <v>3663</v>
      </c>
      <c r="B11932" s="102" t="s">
        <v>946</v>
      </c>
      <c r="C11932" s="102" t="s">
        <v>947</v>
      </c>
      <c r="D11932" s="102" t="s">
        <v>1356</v>
      </c>
      <c r="E11932" s="102" t="s">
        <v>27</v>
      </c>
      <c r="F11932" s="102" t="s">
        <v>27</v>
      </c>
    </row>
    <row r="11933">
      <c r="A11933" s="102" t="s">
        <v>3663</v>
      </c>
      <c r="B11933" s="102" t="s">
        <v>943</v>
      </c>
      <c r="C11933" s="102" t="s">
        <v>944</v>
      </c>
      <c r="D11933" s="102" t="s">
        <v>1356</v>
      </c>
      <c r="E11933" s="102" t="s">
        <v>27</v>
      </c>
      <c r="F11933" s="102" t="s">
        <v>27</v>
      </c>
    </row>
    <row r="11934">
      <c r="A11934" s="102" t="s">
        <v>3663</v>
      </c>
      <c r="B11934" s="102" t="s">
        <v>818</v>
      </c>
      <c r="C11934" s="102" t="s">
        <v>819</v>
      </c>
      <c r="D11934" s="102" t="s">
        <v>1356</v>
      </c>
      <c r="E11934" s="102" t="s">
        <v>27</v>
      </c>
      <c r="F11934" s="102" t="s">
        <v>27</v>
      </c>
    </row>
    <row r="11935">
      <c r="A11935" s="102" t="s">
        <v>3663</v>
      </c>
      <c r="B11935" s="102" t="s">
        <v>79</v>
      </c>
      <c r="C11935" s="102" t="s">
        <v>80</v>
      </c>
      <c r="D11935" s="102" t="s">
        <v>1356</v>
      </c>
      <c r="E11935" s="102" t="s">
        <v>27</v>
      </c>
      <c r="F11935" s="102" t="s">
        <v>27</v>
      </c>
    </row>
    <row r="11936">
      <c r="A11936" s="102" t="s">
        <v>3663</v>
      </c>
      <c r="B11936" s="102" t="s">
        <v>23</v>
      </c>
      <c r="C11936" s="102" t="s">
        <v>25</v>
      </c>
      <c r="D11936" s="102" t="s">
        <v>1356</v>
      </c>
      <c r="E11936" s="102" t="s">
        <v>27</v>
      </c>
      <c r="F11936" s="102" t="s">
        <v>27</v>
      </c>
    </row>
    <row r="11937">
      <c r="A11937" s="102" t="s">
        <v>3663</v>
      </c>
      <c r="B11937" s="102" t="s">
        <v>1194</v>
      </c>
      <c r="C11937" s="102" t="s">
        <v>1195</v>
      </c>
      <c r="D11937" s="102" t="s">
        <v>1356</v>
      </c>
      <c r="E11937" s="102" t="s">
        <v>27</v>
      </c>
      <c r="F11937" s="102" t="s">
        <v>27</v>
      </c>
    </row>
    <row r="11938">
      <c r="A11938" s="102" t="s">
        <v>3663</v>
      </c>
      <c r="B11938" s="102" t="s">
        <v>1145</v>
      </c>
      <c r="C11938" s="102" t="s">
        <v>1146</v>
      </c>
      <c r="D11938" s="102" t="s">
        <v>1356</v>
      </c>
      <c r="E11938" s="102" t="s">
        <v>86</v>
      </c>
      <c r="F11938" s="102" t="s">
        <v>27</v>
      </c>
    </row>
    <row r="11939">
      <c r="A11939" s="102" t="s">
        <v>3663</v>
      </c>
      <c r="B11939" s="102" t="s">
        <v>946</v>
      </c>
      <c r="C11939" s="102" t="s">
        <v>947</v>
      </c>
      <c r="D11939" s="102" t="s">
        <v>1356</v>
      </c>
      <c r="E11939" s="102" t="s">
        <v>27</v>
      </c>
      <c r="F11939" s="102" t="s">
        <v>27</v>
      </c>
    </row>
    <row r="11940">
      <c r="A11940" s="102" t="s">
        <v>3663</v>
      </c>
      <c r="B11940" s="102" t="s">
        <v>943</v>
      </c>
      <c r="C11940" s="102" t="s">
        <v>944</v>
      </c>
      <c r="D11940" s="102" t="s">
        <v>1356</v>
      </c>
      <c r="E11940" s="102" t="s">
        <v>27</v>
      </c>
      <c r="F11940" s="102" t="s">
        <v>27</v>
      </c>
    </row>
    <row r="11941">
      <c r="A11941" s="102" t="s">
        <v>3663</v>
      </c>
      <c r="B11941" s="102" t="s">
        <v>818</v>
      </c>
      <c r="C11941" s="102" t="s">
        <v>819</v>
      </c>
      <c r="D11941" s="102" t="s">
        <v>1356</v>
      </c>
      <c r="E11941" s="102" t="s">
        <v>27</v>
      </c>
      <c r="F11941" s="102" t="s">
        <v>27</v>
      </c>
    </row>
    <row r="11942">
      <c r="A11942" s="102" t="s">
        <v>3663</v>
      </c>
      <c r="B11942" s="102" t="s">
        <v>79</v>
      </c>
      <c r="C11942" s="102" t="s">
        <v>80</v>
      </c>
      <c r="D11942" s="102" t="s">
        <v>1356</v>
      </c>
      <c r="E11942" s="102" t="s">
        <v>27</v>
      </c>
      <c r="F11942" s="102" t="s">
        <v>27</v>
      </c>
    </row>
    <row r="11943">
      <c r="A11943" s="102" t="s">
        <v>3663</v>
      </c>
      <c r="B11943" s="102" t="s">
        <v>23</v>
      </c>
      <c r="C11943" s="102" t="s">
        <v>25</v>
      </c>
      <c r="D11943" s="102" t="s">
        <v>1356</v>
      </c>
      <c r="E11943" s="102" t="s">
        <v>27</v>
      </c>
      <c r="F11943" s="102" t="s">
        <v>27</v>
      </c>
    </row>
    <row r="11944">
      <c r="A11944" s="102" t="s">
        <v>3731</v>
      </c>
      <c r="B11944" s="102" t="s">
        <v>1176</v>
      </c>
      <c r="C11944" s="102" t="s">
        <v>1177</v>
      </c>
      <c r="D11944" s="102" t="s">
        <v>1357</v>
      </c>
      <c r="E11944" s="102" t="s">
        <v>293</v>
      </c>
      <c r="F11944" s="102" t="s">
        <v>293</v>
      </c>
    </row>
    <row r="11945">
      <c r="A11945" s="102" t="s">
        <v>3731</v>
      </c>
      <c r="B11945" s="102" t="s">
        <v>1168</v>
      </c>
      <c r="C11945" s="102" t="s">
        <v>1169</v>
      </c>
      <c r="D11945" s="102" t="s">
        <v>1357</v>
      </c>
      <c r="E11945" s="102" t="s">
        <v>293</v>
      </c>
      <c r="F11945" s="102" t="s">
        <v>293</v>
      </c>
    </row>
    <row r="11946">
      <c r="A11946" s="102" t="s">
        <v>3731</v>
      </c>
      <c r="B11946" s="102" t="s">
        <v>1085</v>
      </c>
      <c r="C11946" s="102" t="s">
        <v>1086</v>
      </c>
      <c r="D11946" s="102" t="s">
        <v>1357</v>
      </c>
      <c r="E11946" s="102" t="s">
        <v>293</v>
      </c>
      <c r="F11946" s="102" t="s">
        <v>293</v>
      </c>
    </row>
    <row r="11947">
      <c r="A11947" s="102" t="s">
        <v>3731</v>
      </c>
      <c r="B11947" s="102" t="s">
        <v>1079</v>
      </c>
      <c r="C11947" s="102" t="s">
        <v>1080</v>
      </c>
      <c r="D11947" s="102" t="s">
        <v>1357</v>
      </c>
      <c r="E11947" s="102" t="s">
        <v>293</v>
      </c>
      <c r="F11947" s="102" t="s">
        <v>293</v>
      </c>
    </row>
    <row r="11948">
      <c r="A11948" s="102" t="s">
        <v>3731</v>
      </c>
      <c r="B11948" s="102" t="s">
        <v>1034</v>
      </c>
      <c r="C11948" s="102" t="s">
        <v>1035</v>
      </c>
      <c r="D11948" s="102" t="s">
        <v>1357</v>
      </c>
      <c r="E11948" s="102" t="s">
        <v>293</v>
      </c>
      <c r="F11948" s="102" t="s">
        <v>293</v>
      </c>
    </row>
    <row r="11949">
      <c r="A11949" s="102" t="s">
        <v>3731</v>
      </c>
      <c r="B11949" s="102" t="s">
        <v>1031</v>
      </c>
      <c r="C11949" s="102" t="s">
        <v>1032</v>
      </c>
      <c r="D11949" s="102" t="s">
        <v>1357</v>
      </c>
      <c r="E11949" s="102" t="s">
        <v>293</v>
      </c>
      <c r="F11949" s="102" t="s">
        <v>293</v>
      </c>
    </row>
    <row r="11950">
      <c r="A11950" s="102" t="s">
        <v>3731</v>
      </c>
      <c r="B11950" s="102" t="s">
        <v>958</v>
      </c>
      <c r="C11950" s="102" t="s">
        <v>959</v>
      </c>
      <c r="D11950" s="102" t="s">
        <v>1357</v>
      </c>
      <c r="E11950" s="102" t="s">
        <v>293</v>
      </c>
      <c r="F11950" s="102" t="s">
        <v>293</v>
      </c>
    </row>
    <row r="11951">
      <c r="A11951" s="102" t="s">
        <v>3731</v>
      </c>
      <c r="B11951" s="102" t="s">
        <v>955</v>
      </c>
      <c r="C11951" s="102" t="s">
        <v>956</v>
      </c>
      <c r="D11951" s="102" t="s">
        <v>1357</v>
      </c>
      <c r="E11951" s="102" t="s">
        <v>293</v>
      </c>
      <c r="F11951" s="102" t="s">
        <v>293</v>
      </c>
    </row>
    <row r="11952">
      <c r="A11952" s="102" t="s">
        <v>3695</v>
      </c>
      <c r="B11952" s="102" t="s">
        <v>902</v>
      </c>
      <c r="C11952" s="102" t="s">
        <v>903</v>
      </c>
      <c r="D11952" s="102" t="s">
        <v>420</v>
      </c>
      <c r="E11952" s="102" t="s">
        <v>50</v>
      </c>
      <c r="F11952" s="102" t="s">
        <v>50</v>
      </c>
    </row>
    <row r="11953">
      <c r="A11953" s="102" t="s">
        <v>3695</v>
      </c>
      <c r="B11953" s="102" t="s">
        <v>783</v>
      </c>
      <c r="C11953" s="102" t="s">
        <v>784</v>
      </c>
      <c r="D11953" s="102" t="s">
        <v>420</v>
      </c>
      <c r="E11953" s="102" t="s">
        <v>50</v>
      </c>
      <c r="F11953" s="102" t="s">
        <v>50</v>
      </c>
    </row>
    <row r="11954">
      <c r="A11954" s="102" t="s">
        <v>3695</v>
      </c>
      <c r="B11954" s="102" t="s">
        <v>665</v>
      </c>
      <c r="C11954" s="102" t="s">
        <v>666</v>
      </c>
      <c r="D11954" s="102" t="s">
        <v>420</v>
      </c>
      <c r="E11954" s="102" t="s">
        <v>50</v>
      </c>
      <c r="F11954" s="102" t="s">
        <v>50</v>
      </c>
    </row>
    <row r="11955">
      <c r="A11955" s="102" t="s">
        <v>3695</v>
      </c>
      <c r="B11955" s="102" t="s">
        <v>174</v>
      </c>
      <c r="C11955" s="102" t="s">
        <v>175</v>
      </c>
      <c r="D11955" s="102" t="s">
        <v>420</v>
      </c>
      <c r="E11955" s="102" t="s">
        <v>50</v>
      </c>
      <c r="F11955" s="102" t="s">
        <v>50</v>
      </c>
    </row>
    <row r="11956">
      <c r="A11956" s="102" t="s">
        <v>3695</v>
      </c>
      <c r="B11956" s="102" t="s">
        <v>171</v>
      </c>
      <c r="C11956" s="102" t="s">
        <v>172</v>
      </c>
      <c r="D11956" s="102" t="s">
        <v>420</v>
      </c>
      <c r="E11956" s="102" t="s">
        <v>50</v>
      </c>
      <c r="F11956" s="102" t="s">
        <v>50</v>
      </c>
    </row>
    <row r="11957">
      <c r="A11957" s="102" t="s">
        <v>3695</v>
      </c>
      <c r="B11957" s="102" t="s">
        <v>48</v>
      </c>
      <c r="C11957" s="102" t="s">
        <v>49</v>
      </c>
      <c r="D11957" s="102" t="s">
        <v>420</v>
      </c>
      <c r="E11957" s="102" t="s">
        <v>50</v>
      </c>
      <c r="F11957" s="102" t="s">
        <v>50</v>
      </c>
    </row>
    <row r="11958">
      <c r="A11958" s="102" t="s">
        <v>3682</v>
      </c>
      <c r="B11958" s="102" t="s">
        <v>1050</v>
      </c>
      <c r="C11958" s="102" t="s">
        <v>1051</v>
      </c>
      <c r="D11958" s="102" t="s">
        <v>420</v>
      </c>
      <c r="E11958" s="102" t="s">
        <v>86</v>
      </c>
      <c r="F11958" s="102" t="s">
        <v>86</v>
      </c>
    </row>
    <row r="11959">
      <c r="A11959" s="102" t="s">
        <v>3682</v>
      </c>
      <c r="B11959" s="102" t="s">
        <v>823</v>
      </c>
      <c r="C11959" s="102" t="s">
        <v>824</v>
      </c>
      <c r="D11959" s="102" t="s">
        <v>420</v>
      </c>
      <c r="E11959" s="102" t="s">
        <v>86</v>
      </c>
      <c r="F11959" s="102" t="s">
        <v>86</v>
      </c>
    </row>
    <row r="11960">
      <c r="A11960" s="102" t="s">
        <v>3664</v>
      </c>
      <c r="B11960" s="102" t="s">
        <v>1145</v>
      </c>
      <c r="C11960" s="102" t="s">
        <v>1146</v>
      </c>
      <c r="D11960" s="102" t="s">
        <v>420</v>
      </c>
      <c r="E11960" s="102" t="s">
        <v>27</v>
      </c>
      <c r="F11960" s="102" t="s">
        <v>27</v>
      </c>
    </row>
    <row r="11961">
      <c r="A11961" s="102" t="s">
        <v>3664</v>
      </c>
      <c r="B11961" s="102" t="s">
        <v>946</v>
      </c>
      <c r="C11961" s="102" t="s">
        <v>947</v>
      </c>
      <c r="D11961" s="102" t="s">
        <v>420</v>
      </c>
      <c r="E11961" s="102" t="s">
        <v>27</v>
      </c>
      <c r="F11961" s="102" t="s">
        <v>27</v>
      </c>
    </row>
    <row r="11962">
      <c r="A11962" s="102" t="s">
        <v>3664</v>
      </c>
      <c r="B11962" s="102" t="s">
        <v>943</v>
      </c>
      <c r="C11962" s="102" t="s">
        <v>944</v>
      </c>
      <c r="D11962" s="102" t="s">
        <v>420</v>
      </c>
      <c r="E11962" s="102" t="s">
        <v>27</v>
      </c>
      <c r="F11962" s="102" t="s">
        <v>27</v>
      </c>
    </row>
    <row r="11963">
      <c r="A11963" s="102" t="s">
        <v>3664</v>
      </c>
      <c r="B11963" s="102" t="s">
        <v>818</v>
      </c>
      <c r="C11963" s="102" t="s">
        <v>819</v>
      </c>
      <c r="D11963" s="102" t="s">
        <v>420</v>
      </c>
      <c r="E11963" s="102" t="s">
        <v>27</v>
      </c>
      <c r="F11963" s="102" t="s">
        <v>27</v>
      </c>
    </row>
    <row r="11964">
      <c r="A11964" s="102" t="s">
        <v>3664</v>
      </c>
      <c r="B11964" s="102" t="s">
        <v>53</v>
      </c>
      <c r="C11964" s="102" t="s">
        <v>54</v>
      </c>
      <c r="D11964" s="102" t="s">
        <v>420</v>
      </c>
      <c r="E11964" s="102" t="s">
        <v>27</v>
      </c>
      <c r="F11964" s="102" t="s">
        <v>27</v>
      </c>
    </row>
    <row r="11965">
      <c r="A11965" s="102" t="s">
        <v>3638</v>
      </c>
      <c r="B11965" s="102" t="s">
        <v>1172</v>
      </c>
      <c r="C11965" s="102" t="s">
        <v>1173</v>
      </c>
      <c r="D11965" s="102" t="s">
        <v>420</v>
      </c>
      <c r="E11965" s="102" t="s">
        <v>327</v>
      </c>
      <c r="F11965" s="102" t="s">
        <v>327</v>
      </c>
    </row>
    <row r="11966">
      <c r="A11966" s="102" t="s">
        <v>3638</v>
      </c>
      <c r="B11966" s="102" t="s">
        <v>1165</v>
      </c>
      <c r="C11966" s="102" t="s">
        <v>1166</v>
      </c>
      <c r="D11966" s="102" t="s">
        <v>420</v>
      </c>
      <c r="E11966" s="102" t="s">
        <v>327</v>
      </c>
      <c r="F11966" s="102" t="s">
        <v>327</v>
      </c>
    </row>
    <row r="11967">
      <c r="A11967" s="102" t="s">
        <v>3638</v>
      </c>
      <c r="B11967" s="102" t="s">
        <v>1148</v>
      </c>
      <c r="C11967" s="102" t="s">
        <v>1149</v>
      </c>
      <c r="D11967" s="102" t="s">
        <v>420</v>
      </c>
      <c r="E11967" s="102" t="s">
        <v>327</v>
      </c>
      <c r="F11967" s="102" t="s">
        <v>327</v>
      </c>
    </row>
    <row r="11968">
      <c r="A11968" s="102" t="s">
        <v>3638</v>
      </c>
      <c r="B11968" s="102" t="s">
        <v>1076</v>
      </c>
      <c r="C11968" s="102" t="s">
        <v>1077</v>
      </c>
      <c r="D11968" s="102" t="s">
        <v>420</v>
      </c>
      <c r="E11968" s="102" t="s">
        <v>327</v>
      </c>
      <c r="F11968" s="102" t="s">
        <v>327</v>
      </c>
    </row>
    <row r="11969">
      <c r="A11969" s="102" t="s">
        <v>3638</v>
      </c>
      <c r="B11969" s="102" t="s">
        <v>1041</v>
      </c>
      <c r="C11969" s="102" t="s">
        <v>1042</v>
      </c>
      <c r="D11969" s="102" t="s">
        <v>420</v>
      </c>
      <c r="E11969" s="102" t="s">
        <v>327</v>
      </c>
      <c r="F11969" s="102" t="s">
        <v>327</v>
      </c>
    </row>
    <row r="11970">
      <c r="A11970" s="102" t="s">
        <v>3638</v>
      </c>
      <c r="B11970" s="102" t="s">
        <v>1037</v>
      </c>
      <c r="C11970" s="102" t="s">
        <v>1038</v>
      </c>
      <c r="D11970" s="102" t="s">
        <v>420</v>
      </c>
      <c r="E11970" s="102" t="s">
        <v>327</v>
      </c>
      <c r="F11970" s="102" t="s">
        <v>327</v>
      </c>
    </row>
    <row r="11971">
      <c r="A11971" s="102" t="s">
        <v>3638</v>
      </c>
      <c r="B11971" s="102" t="s">
        <v>1025</v>
      </c>
      <c r="C11971" s="102" t="s">
        <v>1026</v>
      </c>
      <c r="D11971" s="102" t="s">
        <v>420</v>
      </c>
      <c r="E11971" s="102" t="s">
        <v>327</v>
      </c>
      <c r="F11971" s="102" t="s">
        <v>327</v>
      </c>
    </row>
    <row r="11972">
      <c r="A11972" s="102" t="s">
        <v>3638</v>
      </c>
      <c r="B11972" s="102" t="s">
        <v>1014</v>
      </c>
      <c r="C11972" s="102" t="s">
        <v>1015</v>
      </c>
      <c r="D11972" s="102" t="s">
        <v>420</v>
      </c>
      <c r="E11972" s="102" t="s">
        <v>327</v>
      </c>
      <c r="F11972" s="102" t="s">
        <v>327</v>
      </c>
    </row>
    <row r="11973">
      <c r="A11973" s="102" t="s">
        <v>3638</v>
      </c>
      <c r="B11973" s="102" t="s">
        <v>1011</v>
      </c>
      <c r="C11973" s="102" t="s">
        <v>1012</v>
      </c>
      <c r="D11973" s="102" t="s">
        <v>420</v>
      </c>
      <c r="E11973" s="102" t="s">
        <v>327</v>
      </c>
      <c r="F11973" s="102" t="s">
        <v>327</v>
      </c>
    </row>
    <row r="11974">
      <c r="A11974" s="102" t="s">
        <v>3638</v>
      </c>
      <c r="B11974" s="102" t="s">
        <v>1010</v>
      </c>
      <c r="C11974" s="102" t="s">
        <v>44</v>
      </c>
      <c r="D11974" s="102" t="s">
        <v>420</v>
      </c>
      <c r="E11974" s="102" t="s">
        <v>327</v>
      </c>
      <c r="F11974" s="102" t="s">
        <v>327</v>
      </c>
    </row>
    <row r="11975">
      <c r="A11975" s="102" t="s">
        <v>3638</v>
      </c>
      <c r="B11975" s="102" t="s">
        <v>830</v>
      </c>
      <c r="C11975" s="102" t="s">
        <v>831</v>
      </c>
      <c r="D11975" s="102" t="s">
        <v>420</v>
      </c>
      <c r="E11975" s="102" t="s">
        <v>327</v>
      </c>
      <c r="F11975" s="102" t="s">
        <v>327</v>
      </c>
    </row>
    <row r="11976">
      <c r="A11976" s="102" t="s">
        <v>3638</v>
      </c>
      <c r="B11976" s="102" t="s">
        <v>615</v>
      </c>
      <c r="C11976" s="102" t="s">
        <v>616</v>
      </c>
      <c r="D11976" s="102" t="s">
        <v>420</v>
      </c>
      <c r="E11976" s="102" t="s">
        <v>327</v>
      </c>
      <c r="F11976" s="102" t="s">
        <v>327</v>
      </c>
    </row>
    <row r="11977">
      <c r="A11977" s="102" t="s">
        <v>3638</v>
      </c>
      <c r="B11977" s="102" t="s">
        <v>405</v>
      </c>
      <c r="C11977" s="102" t="s">
        <v>406</v>
      </c>
      <c r="D11977" s="102" t="s">
        <v>420</v>
      </c>
      <c r="E11977" s="102" t="s">
        <v>327</v>
      </c>
      <c r="F11977" s="102" t="s">
        <v>327</v>
      </c>
    </row>
    <row r="11978">
      <c r="A11978" s="102" t="s">
        <v>3705</v>
      </c>
      <c r="B11978" s="102" t="s">
        <v>1093</v>
      </c>
      <c r="C11978" s="102" t="s">
        <v>1094</v>
      </c>
      <c r="D11978" s="102" t="s">
        <v>420</v>
      </c>
      <c r="E11978" s="102" t="s">
        <v>439</v>
      </c>
      <c r="F11978" s="102" t="s">
        <v>439</v>
      </c>
    </row>
    <row r="11979">
      <c r="A11979" s="102" t="s">
        <v>3705</v>
      </c>
      <c r="B11979" s="102" t="s">
        <v>1028</v>
      </c>
      <c r="C11979" s="102" t="s">
        <v>1029</v>
      </c>
      <c r="D11979" s="102" t="s">
        <v>420</v>
      </c>
      <c r="E11979" s="102" t="s">
        <v>439</v>
      </c>
      <c r="F11979" s="102" t="s">
        <v>439</v>
      </c>
    </row>
    <row r="11980">
      <c r="A11980" s="102" t="s">
        <v>3705</v>
      </c>
      <c r="B11980" s="102" t="s">
        <v>681</v>
      </c>
      <c r="C11980" s="102" t="s">
        <v>682</v>
      </c>
      <c r="D11980" s="102" t="s">
        <v>420</v>
      </c>
      <c r="E11980" s="102" t="s">
        <v>306</v>
      </c>
      <c r="F11980" s="102" t="s">
        <v>439</v>
      </c>
    </row>
    <row r="11981">
      <c r="A11981" s="102" t="s">
        <v>3705</v>
      </c>
      <c r="B11981" s="102" t="s">
        <v>444</v>
      </c>
      <c r="C11981" s="102" t="s">
        <v>445</v>
      </c>
      <c r="D11981" s="102" t="s">
        <v>420</v>
      </c>
      <c r="E11981" s="102" t="s">
        <v>439</v>
      </c>
      <c r="F11981" s="102" t="s">
        <v>439</v>
      </c>
    </row>
    <row r="11982">
      <c r="A11982" s="102" t="s">
        <v>3748</v>
      </c>
      <c r="B11982" s="102" t="s">
        <v>1061</v>
      </c>
      <c r="C11982" s="102" t="s">
        <v>1062</v>
      </c>
      <c r="D11982" s="102" t="s">
        <v>3619</v>
      </c>
      <c r="E11982" s="102" t="s">
        <v>453</v>
      </c>
      <c r="F11982" s="102" t="s">
        <v>453</v>
      </c>
    </row>
    <row r="11983">
      <c r="A11983" s="102" t="s">
        <v>3748</v>
      </c>
      <c r="B11983" s="102" t="s">
        <v>629</v>
      </c>
      <c r="C11983" s="102" t="s">
        <v>630</v>
      </c>
      <c r="D11983" s="102" t="s">
        <v>3619</v>
      </c>
      <c r="E11983" s="102" t="s">
        <v>453</v>
      </c>
      <c r="F11983" s="102" t="s">
        <v>453</v>
      </c>
    </row>
    <row r="11984">
      <c r="A11984" s="102" t="s">
        <v>3748</v>
      </c>
      <c r="B11984" s="102" t="s">
        <v>544</v>
      </c>
      <c r="C11984" s="102" t="s">
        <v>545</v>
      </c>
      <c r="D11984" s="102" t="s">
        <v>3619</v>
      </c>
      <c r="E11984" s="102" t="s">
        <v>453</v>
      </c>
      <c r="F11984" s="102" t="s">
        <v>453</v>
      </c>
    </row>
    <row r="11985">
      <c r="A11985" s="102" t="s">
        <v>3748</v>
      </c>
      <c r="B11985" s="102" t="s">
        <v>486</v>
      </c>
      <c r="C11985" s="102" t="s">
        <v>487</v>
      </c>
      <c r="D11985" s="102" t="s">
        <v>3619</v>
      </c>
      <c r="E11985" s="102" t="s">
        <v>453</v>
      </c>
      <c r="F11985" s="102" t="s">
        <v>453</v>
      </c>
    </row>
    <row r="11986">
      <c r="A11986" s="102" t="s">
        <v>3618</v>
      </c>
      <c r="B11986" s="102" t="s">
        <v>1125</v>
      </c>
      <c r="C11986" s="102" t="s">
        <v>1126</v>
      </c>
      <c r="D11986" s="102" t="s">
        <v>3619</v>
      </c>
      <c r="E11986" s="102" t="s">
        <v>225</v>
      </c>
      <c r="F11986" s="102" t="s">
        <v>225</v>
      </c>
    </row>
    <row r="11987">
      <c r="A11987" s="102" t="s">
        <v>3618</v>
      </c>
      <c r="B11987" s="102" t="s">
        <v>1000</v>
      </c>
      <c r="C11987" s="102" t="s">
        <v>1001</v>
      </c>
      <c r="D11987" s="102" t="s">
        <v>3619</v>
      </c>
      <c r="E11987" s="102" t="s">
        <v>225</v>
      </c>
      <c r="F11987" s="102" t="s">
        <v>225</v>
      </c>
    </row>
    <row r="11988">
      <c r="A11988" s="102" t="s">
        <v>3618</v>
      </c>
      <c r="B11988" s="102" t="s">
        <v>929</v>
      </c>
      <c r="C11988" s="102" t="s">
        <v>930</v>
      </c>
      <c r="D11988" s="102" t="s">
        <v>3619</v>
      </c>
      <c r="E11988" s="102" t="s">
        <v>225</v>
      </c>
      <c r="F11988" s="102" t="s">
        <v>225</v>
      </c>
    </row>
    <row r="11989">
      <c r="A11989" s="102" t="s">
        <v>3618</v>
      </c>
      <c r="B11989" s="102" t="s">
        <v>906</v>
      </c>
      <c r="C11989" s="102" t="s">
        <v>907</v>
      </c>
      <c r="D11989" s="102" t="s">
        <v>3619</v>
      </c>
      <c r="E11989" s="102" t="s">
        <v>225</v>
      </c>
      <c r="F11989" s="102" t="s">
        <v>225</v>
      </c>
    </row>
    <row r="11990">
      <c r="A11990" s="102" t="s">
        <v>3618</v>
      </c>
      <c r="B11990" s="102" t="s">
        <v>870</v>
      </c>
      <c r="C11990" s="102" t="s">
        <v>871</v>
      </c>
      <c r="D11990" s="102" t="s">
        <v>3619</v>
      </c>
      <c r="E11990" s="102" t="s">
        <v>225</v>
      </c>
      <c r="F11990" s="102" t="s">
        <v>225</v>
      </c>
    </row>
    <row r="11991">
      <c r="A11991" s="102" t="s">
        <v>3618</v>
      </c>
      <c r="B11991" s="102" t="s">
        <v>376</v>
      </c>
      <c r="C11991" s="102" t="s">
        <v>377</v>
      </c>
      <c r="D11991" s="102" t="s">
        <v>3619</v>
      </c>
      <c r="E11991" s="102" t="s">
        <v>225</v>
      </c>
      <c r="F11991" s="102" t="s">
        <v>225</v>
      </c>
    </row>
    <row r="11992">
      <c r="A11992" s="102" t="s">
        <v>3618</v>
      </c>
      <c r="B11992" s="102" t="s">
        <v>333</v>
      </c>
      <c r="C11992" s="102" t="s">
        <v>268</v>
      </c>
      <c r="D11992" s="102" t="s">
        <v>3619</v>
      </c>
      <c r="E11992" s="102" t="s">
        <v>225</v>
      </c>
      <c r="F11992" s="102" t="s">
        <v>225</v>
      </c>
    </row>
    <row r="11993">
      <c r="A11993" s="102" t="s">
        <v>3618</v>
      </c>
      <c r="B11993" s="102" t="s">
        <v>246</v>
      </c>
      <c r="C11993" s="102" t="s">
        <v>130</v>
      </c>
      <c r="D11993" s="102" t="s">
        <v>3619</v>
      </c>
      <c r="E11993" s="102" t="s">
        <v>225</v>
      </c>
      <c r="F11993" s="102" t="s">
        <v>225</v>
      </c>
    </row>
    <row r="11994">
      <c r="A11994" s="102" t="s">
        <v>3618</v>
      </c>
      <c r="B11994" s="102" t="s">
        <v>227</v>
      </c>
      <c r="C11994" s="102" t="s">
        <v>228</v>
      </c>
      <c r="D11994" s="102" t="s">
        <v>3619</v>
      </c>
      <c r="E11994" s="102" t="s">
        <v>225</v>
      </c>
      <c r="F11994" s="102" t="s">
        <v>225</v>
      </c>
    </row>
    <row r="11995">
      <c r="A11995" s="102" t="s">
        <v>3684</v>
      </c>
      <c r="B11995" s="102" t="s">
        <v>1182</v>
      </c>
      <c r="C11995" s="102" t="s">
        <v>1183</v>
      </c>
      <c r="D11995" s="102" t="s">
        <v>3619</v>
      </c>
      <c r="E11995" s="102" t="s">
        <v>114</v>
      </c>
      <c r="F11995" s="102" t="s">
        <v>114</v>
      </c>
    </row>
    <row r="11996">
      <c r="A11996" s="102" t="s">
        <v>3684</v>
      </c>
      <c r="B11996" s="102" t="s">
        <v>974</v>
      </c>
      <c r="C11996" s="102" t="s">
        <v>975</v>
      </c>
      <c r="D11996" s="102" t="s">
        <v>3619</v>
      </c>
      <c r="E11996" s="102" t="s">
        <v>114</v>
      </c>
      <c r="F11996" s="102" t="s">
        <v>114</v>
      </c>
    </row>
    <row r="11997">
      <c r="A11997" s="102" t="s">
        <v>3684</v>
      </c>
      <c r="B11997" s="102" t="s">
        <v>970</v>
      </c>
      <c r="C11997" s="102" t="s">
        <v>971</v>
      </c>
      <c r="D11997" s="102" t="s">
        <v>3619</v>
      </c>
      <c r="E11997" s="102" t="s">
        <v>114</v>
      </c>
      <c r="F11997" s="102" t="s">
        <v>114</v>
      </c>
    </row>
    <row r="11998">
      <c r="A11998" s="102" t="s">
        <v>3684</v>
      </c>
      <c r="B11998" s="102" t="s">
        <v>961</v>
      </c>
      <c r="C11998" s="102" t="s">
        <v>962</v>
      </c>
      <c r="D11998" s="102" t="s">
        <v>3619</v>
      </c>
      <c r="E11998" s="102" t="s">
        <v>114</v>
      </c>
      <c r="F11998" s="102" t="s">
        <v>114</v>
      </c>
    </row>
    <row r="11999">
      <c r="A11999" s="102" t="s">
        <v>3684</v>
      </c>
      <c r="B11999" s="102" t="s">
        <v>952</v>
      </c>
      <c r="C11999" s="102" t="s">
        <v>953</v>
      </c>
      <c r="D11999" s="102" t="s">
        <v>3619</v>
      </c>
      <c r="E11999" s="102" t="s">
        <v>114</v>
      </c>
      <c r="F11999" s="102" t="s">
        <v>114</v>
      </c>
    </row>
    <row r="12000">
      <c r="A12000" s="102" t="s">
        <v>3684</v>
      </c>
      <c r="B12000" s="102" t="s">
        <v>123</v>
      </c>
      <c r="C12000" s="102" t="s">
        <v>124</v>
      </c>
      <c r="D12000" s="102" t="s">
        <v>3619</v>
      </c>
      <c r="E12000" s="102" t="s">
        <v>114</v>
      </c>
      <c r="F12000" s="102" t="s">
        <v>114</v>
      </c>
    </row>
    <row r="12001">
      <c r="A12001" s="102" t="s">
        <v>3629</v>
      </c>
      <c r="B12001" s="102" t="s">
        <v>1129</v>
      </c>
      <c r="C12001" s="102" t="s">
        <v>1130</v>
      </c>
      <c r="D12001" s="102" t="s">
        <v>3619</v>
      </c>
      <c r="E12001" s="102" t="s">
        <v>232</v>
      </c>
      <c r="F12001" s="102" t="s">
        <v>232</v>
      </c>
    </row>
    <row r="12002">
      <c r="A12002" s="102" t="s">
        <v>3629</v>
      </c>
      <c r="B12002" s="102" t="s">
        <v>1111</v>
      </c>
      <c r="C12002" s="102" t="s">
        <v>1112</v>
      </c>
      <c r="D12002" s="102" t="s">
        <v>3619</v>
      </c>
      <c r="E12002" s="102" t="s">
        <v>232</v>
      </c>
      <c r="F12002" s="102" t="s">
        <v>232</v>
      </c>
    </row>
    <row r="12003">
      <c r="A12003" s="102" t="s">
        <v>3629</v>
      </c>
      <c r="B12003" s="102" t="s">
        <v>1070</v>
      </c>
      <c r="C12003" s="102" t="s">
        <v>1071</v>
      </c>
      <c r="D12003" s="102" t="s">
        <v>3619</v>
      </c>
      <c r="E12003" s="102" t="s">
        <v>232</v>
      </c>
      <c r="F12003" s="102" t="s">
        <v>232</v>
      </c>
    </row>
    <row r="12004">
      <c r="A12004" s="102" t="s">
        <v>3629</v>
      </c>
      <c r="B12004" s="102" t="s">
        <v>913</v>
      </c>
      <c r="C12004" s="102" t="s">
        <v>914</v>
      </c>
      <c r="D12004" s="102" t="s">
        <v>3619</v>
      </c>
      <c r="E12004" s="102" t="s">
        <v>232</v>
      </c>
      <c r="F12004" s="102" t="s">
        <v>232</v>
      </c>
    </row>
    <row r="12005">
      <c r="A12005" s="102" t="s">
        <v>3629</v>
      </c>
      <c r="B12005" s="102" t="s">
        <v>621</v>
      </c>
      <c r="C12005" s="102" t="s">
        <v>622</v>
      </c>
      <c r="D12005" s="102" t="s">
        <v>3619</v>
      </c>
      <c r="E12005" s="102" t="s">
        <v>232</v>
      </c>
      <c r="F12005" s="102" t="s">
        <v>232</v>
      </c>
    </row>
    <row r="12006">
      <c r="A12006" s="102" t="s">
        <v>3629</v>
      </c>
      <c r="B12006" s="102" t="s">
        <v>408</v>
      </c>
      <c r="C12006" s="102" t="s">
        <v>409</v>
      </c>
      <c r="D12006" s="102" t="s">
        <v>3619</v>
      </c>
      <c r="E12006" s="102" t="s">
        <v>232</v>
      </c>
      <c r="F12006" s="102" t="s">
        <v>232</v>
      </c>
    </row>
    <row r="12007">
      <c r="A12007" s="102" t="s">
        <v>3629</v>
      </c>
      <c r="B12007" s="102" t="s">
        <v>330</v>
      </c>
      <c r="C12007" s="102" t="s">
        <v>331</v>
      </c>
      <c r="D12007" s="102" t="s">
        <v>3619</v>
      </c>
      <c r="E12007" s="102" t="s">
        <v>306</v>
      </c>
      <c r="F12007" s="102" t="s">
        <v>232</v>
      </c>
    </row>
    <row r="12008">
      <c r="A12008" s="102" t="s">
        <v>3629</v>
      </c>
      <c r="B12008" s="102" t="s">
        <v>271</v>
      </c>
      <c r="C12008" s="102" t="s">
        <v>272</v>
      </c>
      <c r="D12008" s="102" t="s">
        <v>3619</v>
      </c>
      <c r="E12008" s="102" t="s">
        <v>232</v>
      </c>
      <c r="F12008" s="102" t="s">
        <v>232</v>
      </c>
    </row>
    <row r="12009">
      <c r="A12009" s="102" t="s">
        <v>3629</v>
      </c>
      <c r="B12009" s="102" t="s">
        <v>264</v>
      </c>
      <c r="C12009" s="102" t="s">
        <v>265</v>
      </c>
      <c r="D12009" s="102" t="s">
        <v>3619</v>
      </c>
      <c r="E12009" s="102" t="s">
        <v>232</v>
      </c>
      <c r="F12009" s="102" t="s">
        <v>232</v>
      </c>
    </row>
    <row r="12010">
      <c r="A12010" s="102" t="s">
        <v>3629</v>
      </c>
      <c r="B12010" s="102" t="s">
        <v>252</v>
      </c>
      <c r="C12010" s="102" t="s">
        <v>253</v>
      </c>
      <c r="D12010" s="102" t="s">
        <v>3619</v>
      </c>
      <c r="E12010" s="102" t="s">
        <v>232</v>
      </c>
      <c r="F12010" s="102" t="s">
        <v>232</v>
      </c>
    </row>
    <row r="12011">
      <c r="A12011" s="102" t="s">
        <v>3723</v>
      </c>
      <c r="B12011" s="102" t="s">
        <v>1100</v>
      </c>
      <c r="C12011" s="102" t="s">
        <v>1101</v>
      </c>
      <c r="D12011" s="102" t="s">
        <v>3619</v>
      </c>
      <c r="E12011" s="102" t="s">
        <v>472</v>
      </c>
      <c r="F12011" s="102" t="s">
        <v>472</v>
      </c>
    </row>
    <row r="12012">
      <c r="A12012" s="102" t="s">
        <v>3723</v>
      </c>
      <c r="B12012" s="102" t="s">
        <v>884</v>
      </c>
      <c r="C12012" s="102" t="s">
        <v>885</v>
      </c>
      <c r="D12012" s="102" t="s">
        <v>3619</v>
      </c>
      <c r="E12012" s="102" t="s">
        <v>472</v>
      </c>
      <c r="F12012" s="102" t="s">
        <v>472</v>
      </c>
    </row>
    <row r="12013">
      <c r="A12013" s="102" t="s">
        <v>3723</v>
      </c>
      <c r="B12013" s="102" t="s">
        <v>687</v>
      </c>
      <c r="C12013" s="102" t="s">
        <v>688</v>
      </c>
      <c r="D12013" s="102" t="s">
        <v>3619</v>
      </c>
      <c r="E12013" s="102" t="s">
        <v>472</v>
      </c>
      <c r="F12013" s="102" t="s">
        <v>472</v>
      </c>
    </row>
    <row r="12014">
      <c r="A12014" s="102" t="s">
        <v>3723</v>
      </c>
      <c r="B12014" s="102" t="s">
        <v>561</v>
      </c>
      <c r="C12014" s="102" t="s">
        <v>562</v>
      </c>
      <c r="D12014" s="102" t="s">
        <v>3619</v>
      </c>
      <c r="E12014" s="102" t="s">
        <v>472</v>
      </c>
      <c r="F12014" s="102" t="s">
        <v>472</v>
      </c>
    </row>
    <row r="12015">
      <c r="A12015" s="102" t="s">
        <v>3651</v>
      </c>
      <c r="B12015" s="102" t="s">
        <v>1120</v>
      </c>
      <c r="C12015" s="102" t="s">
        <v>1121</v>
      </c>
      <c r="D12015" s="102" t="s">
        <v>1199</v>
      </c>
      <c r="E12015" s="102" t="s">
        <v>306</v>
      </c>
      <c r="F12015" s="102" t="s">
        <v>306</v>
      </c>
    </row>
    <row r="12016">
      <c r="A12016" s="102" t="s">
        <v>3651</v>
      </c>
      <c r="B12016" s="102" t="s">
        <v>418</v>
      </c>
      <c r="C12016" s="102" t="s">
        <v>419</v>
      </c>
      <c r="D12016" s="102" t="s">
        <v>1199</v>
      </c>
      <c r="E12016" s="102" t="s">
        <v>306</v>
      </c>
      <c r="F12016" s="102" t="s">
        <v>306</v>
      </c>
    </row>
    <row r="12017">
      <c r="A12017" s="102" t="s">
        <v>3686</v>
      </c>
      <c r="B12017" s="102" t="s">
        <v>1197</v>
      </c>
      <c r="C12017" s="102" t="s">
        <v>1198</v>
      </c>
      <c r="D12017" s="102" t="s">
        <v>1199</v>
      </c>
      <c r="E12017" s="102" t="s">
        <v>114</v>
      </c>
      <c r="F12017" s="102" t="s">
        <v>114</v>
      </c>
    </row>
    <row r="12018">
      <c r="A12018" s="102" t="s">
        <v>3686</v>
      </c>
      <c r="B12018" s="102" t="s">
        <v>970</v>
      </c>
      <c r="C12018" s="102" t="s">
        <v>971</v>
      </c>
      <c r="D12018" s="102" t="s">
        <v>1199</v>
      </c>
      <c r="E12018" s="102" t="s">
        <v>114</v>
      </c>
      <c r="F12018" s="102" t="s">
        <v>114</v>
      </c>
    </row>
    <row r="12019">
      <c r="A12019" s="102" t="s">
        <v>3686</v>
      </c>
      <c r="B12019" s="102" t="s">
        <v>961</v>
      </c>
      <c r="C12019" s="102" t="s">
        <v>962</v>
      </c>
      <c r="D12019" s="102" t="s">
        <v>1199</v>
      </c>
      <c r="E12019" s="102" t="s">
        <v>114</v>
      </c>
      <c r="F12019" s="102" t="s">
        <v>114</v>
      </c>
    </row>
    <row r="12020">
      <c r="A12020" s="102" t="s">
        <v>3686</v>
      </c>
      <c r="B12020" s="102" t="s">
        <v>952</v>
      </c>
      <c r="C12020" s="102" t="s">
        <v>953</v>
      </c>
      <c r="D12020" s="102" t="s">
        <v>1199</v>
      </c>
      <c r="E12020" s="102" t="s">
        <v>114</v>
      </c>
      <c r="F12020" s="102" t="s">
        <v>114</v>
      </c>
    </row>
    <row r="12021">
      <c r="A12021" s="102" t="s">
        <v>3686</v>
      </c>
      <c r="B12021" s="102" t="s">
        <v>126</v>
      </c>
      <c r="C12021" s="102" t="s">
        <v>127</v>
      </c>
      <c r="D12021" s="102" t="s">
        <v>1199</v>
      </c>
      <c r="E12021" s="102" t="s">
        <v>114</v>
      </c>
      <c r="F12021" s="102" t="s">
        <v>114</v>
      </c>
    </row>
    <row r="12022">
      <c r="A12022" s="102" t="s">
        <v>3686</v>
      </c>
      <c r="B12022" s="102" t="s">
        <v>123</v>
      </c>
      <c r="C12022" s="102" t="s">
        <v>124</v>
      </c>
      <c r="D12022" s="102" t="s">
        <v>1199</v>
      </c>
      <c r="E12022" s="102" t="s">
        <v>114</v>
      </c>
      <c r="F12022" s="102" t="s">
        <v>114</v>
      </c>
    </row>
    <row r="12023">
      <c r="A12023" s="102" t="s">
        <v>3686</v>
      </c>
      <c r="B12023" s="102" t="s">
        <v>1197</v>
      </c>
      <c r="C12023" s="102" t="s">
        <v>1198</v>
      </c>
      <c r="D12023" s="102" t="s">
        <v>1199</v>
      </c>
      <c r="E12023" s="102" t="s">
        <v>114</v>
      </c>
      <c r="F12023" s="102" t="s">
        <v>114</v>
      </c>
    </row>
    <row r="12024">
      <c r="A12024" s="102" t="s">
        <v>3686</v>
      </c>
      <c r="B12024" s="102" t="s">
        <v>970</v>
      </c>
      <c r="C12024" s="102" t="s">
        <v>971</v>
      </c>
      <c r="D12024" s="102" t="s">
        <v>1199</v>
      </c>
      <c r="E12024" s="102" t="s">
        <v>114</v>
      </c>
      <c r="F12024" s="102" t="s">
        <v>114</v>
      </c>
    </row>
    <row r="12025">
      <c r="A12025" s="102" t="s">
        <v>3686</v>
      </c>
      <c r="B12025" s="102" t="s">
        <v>961</v>
      </c>
      <c r="C12025" s="102" t="s">
        <v>962</v>
      </c>
      <c r="D12025" s="102" t="s">
        <v>1199</v>
      </c>
      <c r="E12025" s="102" t="s">
        <v>114</v>
      </c>
      <c r="F12025" s="102" t="s">
        <v>114</v>
      </c>
    </row>
    <row r="12026">
      <c r="A12026" s="102" t="s">
        <v>3686</v>
      </c>
      <c r="B12026" s="102" t="s">
        <v>952</v>
      </c>
      <c r="C12026" s="102" t="s">
        <v>953</v>
      </c>
      <c r="D12026" s="102" t="s">
        <v>1199</v>
      </c>
      <c r="E12026" s="102" t="s">
        <v>114</v>
      </c>
      <c r="F12026" s="102" t="s">
        <v>114</v>
      </c>
    </row>
    <row r="12027">
      <c r="A12027" s="102" t="s">
        <v>3686</v>
      </c>
      <c r="B12027" s="102" t="s">
        <v>126</v>
      </c>
      <c r="C12027" s="102" t="s">
        <v>127</v>
      </c>
      <c r="D12027" s="102" t="s">
        <v>1199</v>
      </c>
      <c r="E12027" s="102" t="s">
        <v>114</v>
      </c>
      <c r="F12027" s="102" t="s">
        <v>114</v>
      </c>
    </row>
    <row r="12028">
      <c r="A12028" s="102" t="s">
        <v>3686</v>
      </c>
      <c r="B12028" s="102" t="s">
        <v>123</v>
      </c>
      <c r="C12028" s="102" t="s">
        <v>124</v>
      </c>
      <c r="D12028" s="102" t="s">
        <v>1199</v>
      </c>
      <c r="E12028" s="102" t="s">
        <v>114</v>
      </c>
      <c r="F12028" s="102" t="s">
        <v>114</v>
      </c>
    </row>
    <row r="12029">
      <c r="A12029" s="102" t="s">
        <v>3620</v>
      </c>
      <c r="B12029" s="102" t="s">
        <v>1125</v>
      </c>
      <c r="C12029" s="102" t="s">
        <v>1126</v>
      </c>
      <c r="D12029" s="102" t="s">
        <v>1199</v>
      </c>
      <c r="E12029" s="102" t="s">
        <v>225</v>
      </c>
      <c r="F12029" s="102" t="s">
        <v>225</v>
      </c>
    </row>
    <row r="12030">
      <c r="A12030" s="102" t="s">
        <v>3620</v>
      </c>
      <c r="B12030" s="102" t="s">
        <v>1000</v>
      </c>
      <c r="C12030" s="102" t="s">
        <v>1001</v>
      </c>
      <c r="D12030" s="102" t="s">
        <v>1199</v>
      </c>
      <c r="E12030" s="102" t="s">
        <v>225</v>
      </c>
      <c r="F12030" s="102" t="s">
        <v>225</v>
      </c>
    </row>
    <row r="12031">
      <c r="A12031" s="102" t="s">
        <v>3620</v>
      </c>
      <c r="B12031" s="102" t="s">
        <v>929</v>
      </c>
      <c r="C12031" s="102" t="s">
        <v>930</v>
      </c>
      <c r="D12031" s="102" t="s">
        <v>1199</v>
      </c>
      <c r="E12031" s="102" t="s">
        <v>225</v>
      </c>
      <c r="F12031" s="102" t="s">
        <v>225</v>
      </c>
    </row>
    <row r="12032">
      <c r="A12032" s="102" t="s">
        <v>3620</v>
      </c>
      <c r="B12032" s="102" t="s">
        <v>906</v>
      </c>
      <c r="C12032" s="102" t="s">
        <v>907</v>
      </c>
      <c r="D12032" s="102" t="s">
        <v>1199</v>
      </c>
      <c r="E12032" s="102" t="s">
        <v>225</v>
      </c>
      <c r="F12032" s="102" t="s">
        <v>225</v>
      </c>
    </row>
    <row r="12033">
      <c r="A12033" s="102" t="s">
        <v>3620</v>
      </c>
      <c r="B12033" s="102" t="s">
        <v>866</v>
      </c>
      <c r="C12033" s="102" t="s">
        <v>867</v>
      </c>
      <c r="D12033" s="102" t="s">
        <v>1199</v>
      </c>
      <c r="E12033" s="102" t="s">
        <v>225</v>
      </c>
      <c r="F12033" s="102" t="s">
        <v>225</v>
      </c>
    </row>
    <row r="12034">
      <c r="A12034" s="102" t="s">
        <v>3620</v>
      </c>
      <c r="B12034" s="102" t="s">
        <v>626</v>
      </c>
      <c r="C12034" s="102" t="s">
        <v>627</v>
      </c>
      <c r="D12034" s="102" t="s">
        <v>1199</v>
      </c>
      <c r="E12034" s="102" t="s">
        <v>225</v>
      </c>
      <c r="F12034" s="102" t="s">
        <v>225</v>
      </c>
    </row>
    <row r="12035">
      <c r="A12035" s="102" t="s">
        <v>3620</v>
      </c>
      <c r="B12035" s="102" t="s">
        <v>376</v>
      </c>
      <c r="C12035" s="102" t="s">
        <v>377</v>
      </c>
      <c r="D12035" s="102" t="s">
        <v>1199</v>
      </c>
      <c r="E12035" s="102" t="s">
        <v>225</v>
      </c>
      <c r="F12035" s="102" t="s">
        <v>225</v>
      </c>
    </row>
    <row r="12036">
      <c r="A12036" s="102" t="s">
        <v>3620</v>
      </c>
      <c r="B12036" s="102" t="s">
        <v>373</v>
      </c>
      <c r="C12036" s="102" t="s">
        <v>374</v>
      </c>
      <c r="D12036" s="102" t="s">
        <v>1199</v>
      </c>
      <c r="E12036" s="102" t="s">
        <v>225</v>
      </c>
      <c r="F12036" s="102" t="s">
        <v>225</v>
      </c>
    </row>
    <row r="12037">
      <c r="A12037" s="102" t="s">
        <v>3620</v>
      </c>
      <c r="B12037" s="102" t="s">
        <v>369</v>
      </c>
      <c r="C12037" s="102" t="s">
        <v>39</v>
      </c>
      <c r="D12037" s="102" t="s">
        <v>1199</v>
      </c>
      <c r="E12037" s="102" t="s">
        <v>225</v>
      </c>
      <c r="F12037" s="102" t="s">
        <v>225</v>
      </c>
    </row>
    <row r="12038">
      <c r="A12038" s="102" t="s">
        <v>3620</v>
      </c>
      <c r="B12038" s="102" t="s">
        <v>361</v>
      </c>
      <c r="C12038" s="102" t="s">
        <v>362</v>
      </c>
      <c r="D12038" s="102" t="s">
        <v>1199</v>
      </c>
      <c r="E12038" s="102" t="s">
        <v>225</v>
      </c>
      <c r="F12038" s="102" t="s">
        <v>225</v>
      </c>
    </row>
    <row r="12039">
      <c r="A12039" s="102" t="s">
        <v>3620</v>
      </c>
      <c r="B12039" s="102" t="s">
        <v>357</v>
      </c>
      <c r="C12039" s="102" t="s">
        <v>358</v>
      </c>
      <c r="D12039" s="102" t="s">
        <v>1199</v>
      </c>
      <c r="E12039" s="102" t="s">
        <v>225</v>
      </c>
      <c r="F12039" s="102" t="s">
        <v>225</v>
      </c>
    </row>
    <row r="12040">
      <c r="A12040" s="102" t="s">
        <v>3620</v>
      </c>
      <c r="B12040" s="102" t="s">
        <v>338</v>
      </c>
      <c r="C12040" s="102" t="s">
        <v>339</v>
      </c>
      <c r="D12040" s="102" t="s">
        <v>1199</v>
      </c>
      <c r="E12040" s="102" t="s">
        <v>225</v>
      </c>
      <c r="F12040" s="102" t="s">
        <v>225</v>
      </c>
    </row>
    <row r="12041">
      <c r="A12041" s="102" t="s">
        <v>3620</v>
      </c>
      <c r="B12041" s="102" t="s">
        <v>333</v>
      </c>
      <c r="C12041" s="102" t="s">
        <v>268</v>
      </c>
      <c r="D12041" s="102" t="s">
        <v>1199</v>
      </c>
      <c r="E12041" s="102" t="s">
        <v>225</v>
      </c>
      <c r="F12041" s="102" t="s">
        <v>225</v>
      </c>
    </row>
    <row r="12042">
      <c r="A12042" s="102" t="s">
        <v>3620</v>
      </c>
      <c r="B12042" s="102" t="s">
        <v>246</v>
      </c>
      <c r="C12042" s="102" t="s">
        <v>130</v>
      </c>
      <c r="D12042" s="102" t="s">
        <v>1199</v>
      </c>
      <c r="E12042" s="102" t="s">
        <v>225</v>
      </c>
      <c r="F12042" s="102" t="s">
        <v>225</v>
      </c>
    </row>
    <row r="12043">
      <c r="A12043" s="102" t="s">
        <v>3620</v>
      </c>
      <c r="B12043" s="102" t="s">
        <v>240</v>
      </c>
      <c r="C12043" s="102" t="s">
        <v>241</v>
      </c>
      <c r="D12043" s="102" t="s">
        <v>1199</v>
      </c>
      <c r="E12043" s="102" t="s">
        <v>225</v>
      </c>
      <c r="F12043" s="102" t="s">
        <v>225</v>
      </c>
    </row>
    <row r="12044">
      <c r="A12044" s="102" t="s">
        <v>3620</v>
      </c>
      <c r="B12044" s="102" t="s">
        <v>227</v>
      </c>
      <c r="C12044" s="102" t="s">
        <v>228</v>
      </c>
      <c r="D12044" s="102" t="s">
        <v>1199</v>
      </c>
      <c r="E12044" s="102" t="s">
        <v>225</v>
      </c>
      <c r="F12044" s="102" t="s">
        <v>225</v>
      </c>
    </row>
    <row r="12045">
      <c r="A12045" s="102" t="s">
        <v>3696</v>
      </c>
      <c r="B12045" s="102" t="s">
        <v>1145</v>
      </c>
      <c r="C12045" s="102" t="s">
        <v>1146</v>
      </c>
      <c r="D12045" s="102" t="s">
        <v>1199</v>
      </c>
      <c r="E12045" s="102" t="s">
        <v>27</v>
      </c>
      <c r="F12045" s="102" t="s">
        <v>50</v>
      </c>
    </row>
    <row r="12046">
      <c r="A12046" s="102" t="s">
        <v>3696</v>
      </c>
      <c r="B12046" s="102" t="s">
        <v>902</v>
      </c>
      <c r="C12046" s="102" t="s">
        <v>903</v>
      </c>
      <c r="D12046" s="102" t="s">
        <v>1199</v>
      </c>
      <c r="E12046" s="102" t="s">
        <v>50</v>
      </c>
      <c r="F12046" s="102" t="s">
        <v>50</v>
      </c>
    </row>
    <row r="12047">
      <c r="A12047" s="102" t="s">
        <v>3696</v>
      </c>
      <c r="B12047" s="102" t="s">
        <v>783</v>
      </c>
      <c r="C12047" s="102" t="s">
        <v>784</v>
      </c>
      <c r="D12047" s="102" t="s">
        <v>1199</v>
      </c>
      <c r="E12047" s="102" t="s">
        <v>50</v>
      </c>
      <c r="F12047" s="102" t="s">
        <v>50</v>
      </c>
    </row>
    <row r="12048">
      <c r="A12048" s="102" t="s">
        <v>3696</v>
      </c>
      <c r="B12048" s="102" t="s">
        <v>665</v>
      </c>
      <c r="C12048" s="102" t="s">
        <v>666</v>
      </c>
      <c r="D12048" s="102" t="s">
        <v>1199</v>
      </c>
      <c r="E12048" s="102" t="s">
        <v>50</v>
      </c>
      <c r="F12048" s="102" t="s">
        <v>50</v>
      </c>
    </row>
    <row r="12049">
      <c r="A12049" s="102" t="s">
        <v>3696</v>
      </c>
      <c r="B12049" s="102" t="s">
        <v>174</v>
      </c>
      <c r="C12049" s="102" t="s">
        <v>175</v>
      </c>
      <c r="D12049" s="102" t="s">
        <v>1199</v>
      </c>
      <c r="E12049" s="102" t="s">
        <v>50</v>
      </c>
      <c r="F12049" s="102" t="s">
        <v>50</v>
      </c>
    </row>
    <row r="12050">
      <c r="A12050" s="102" t="s">
        <v>3696</v>
      </c>
      <c r="B12050" s="102" t="s">
        <v>48</v>
      </c>
      <c r="C12050" s="102" t="s">
        <v>49</v>
      </c>
      <c r="D12050" s="102" t="s">
        <v>1199</v>
      </c>
      <c r="E12050" s="102" t="s">
        <v>50</v>
      </c>
      <c r="F12050" s="102" t="s">
        <v>50</v>
      </c>
    </row>
    <row r="12051">
      <c r="A12051" s="102" t="s">
        <v>3630</v>
      </c>
      <c r="B12051" s="102" t="s">
        <v>1129</v>
      </c>
      <c r="C12051" s="102" t="s">
        <v>1130</v>
      </c>
      <c r="D12051" s="102" t="s">
        <v>1199</v>
      </c>
      <c r="E12051" s="102" t="s">
        <v>232</v>
      </c>
      <c r="F12051" s="102" t="s">
        <v>232</v>
      </c>
    </row>
    <row r="12052">
      <c r="A12052" s="102" t="s">
        <v>3630</v>
      </c>
      <c r="B12052" s="102" t="s">
        <v>1111</v>
      </c>
      <c r="C12052" s="102" t="s">
        <v>1112</v>
      </c>
      <c r="D12052" s="102" t="s">
        <v>1199</v>
      </c>
      <c r="E12052" s="102" t="s">
        <v>232</v>
      </c>
      <c r="F12052" s="102" t="s">
        <v>232</v>
      </c>
    </row>
    <row r="12053">
      <c r="A12053" s="102" t="s">
        <v>3630</v>
      </c>
      <c r="B12053" s="102" t="s">
        <v>1070</v>
      </c>
      <c r="C12053" s="102" t="s">
        <v>1071</v>
      </c>
      <c r="D12053" s="102" t="s">
        <v>1199</v>
      </c>
      <c r="E12053" s="102" t="s">
        <v>232</v>
      </c>
      <c r="F12053" s="102" t="s">
        <v>232</v>
      </c>
    </row>
    <row r="12054">
      <c r="A12054" s="102" t="s">
        <v>3630</v>
      </c>
      <c r="B12054" s="102" t="s">
        <v>913</v>
      </c>
      <c r="C12054" s="102" t="s">
        <v>914</v>
      </c>
      <c r="D12054" s="102" t="s">
        <v>1199</v>
      </c>
      <c r="E12054" s="102" t="s">
        <v>232</v>
      </c>
      <c r="F12054" s="102" t="s">
        <v>232</v>
      </c>
    </row>
    <row r="12055">
      <c r="A12055" s="102" t="s">
        <v>3630</v>
      </c>
      <c r="B12055" s="102" t="s">
        <v>730</v>
      </c>
      <c r="C12055" s="102" t="s">
        <v>731</v>
      </c>
      <c r="D12055" s="102" t="s">
        <v>1199</v>
      </c>
      <c r="E12055" s="102" t="s">
        <v>306</v>
      </c>
      <c r="F12055" s="102" t="s">
        <v>232</v>
      </c>
    </row>
    <row r="12056">
      <c r="A12056" s="102" t="s">
        <v>3630</v>
      </c>
      <c r="B12056" s="102" t="s">
        <v>621</v>
      </c>
      <c r="C12056" s="102" t="s">
        <v>622</v>
      </c>
      <c r="D12056" s="102" t="s">
        <v>1199</v>
      </c>
      <c r="E12056" s="102" t="s">
        <v>232</v>
      </c>
      <c r="F12056" s="102" t="s">
        <v>232</v>
      </c>
    </row>
    <row r="12057">
      <c r="A12057" s="102" t="s">
        <v>3630</v>
      </c>
      <c r="B12057" s="102" t="s">
        <v>415</v>
      </c>
      <c r="C12057" s="102" t="s">
        <v>416</v>
      </c>
      <c r="D12057" s="102" t="s">
        <v>1199</v>
      </c>
      <c r="E12057" s="102" t="s">
        <v>306</v>
      </c>
      <c r="F12057" s="102" t="s">
        <v>232</v>
      </c>
    </row>
    <row r="12058">
      <c r="A12058" s="102" t="s">
        <v>3630</v>
      </c>
      <c r="B12058" s="102" t="s">
        <v>408</v>
      </c>
      <c r="C12058" s="102" t="s">
        <v>409</v>
      </c>
      <c r="D12058" s="102" t="s">
        <v>1199</v>
      </c>
      <c r="E12058" s="102" t="s">
        <v>232</v>
      </c>
      <c r="F12058" s="102" t="s">
        <v>232</v>
      </c>
    </row>
    <row r="12059">
      <c r="A12059" s="102" t="s">
        <v>3630</v>
      </c>
      <c r="B12059" s="102" t="s">
        <v>323</v>
      </c>
      <c r="C12059" s="102" t="s">
        <v>324</v>
      </c>
      <c r="D12059" s="102" t="s">
        <v>1199</v>
      </c>
      <c r="E12059" s="102" t="s">
        <v>232</v>
      </c>
      <c r="F12059" s="102" t="s">
        <v>232</v>
      </c>
    </row>
    <row r="12060">
      <c r="A12060" s="102" t="s">
        <v>3630</v>
      </c>
      <c r="B12060" s="102" t="s">
        <v>301</v>
      </c>
      <c r="C12060" s="102" t="s">
        <v>302</v>
      </c>
      <c r="D12060" s="102" t="s">
        <v>1199</v>
      </c>
      <c r="E12060" s="102" t="s">
        <v>232</v>
      </c>
      <c r="F12060" s="102" t="s">
        <v>232</v>
      </c>
    </row>
    <row r="12061">
      <c r="A12061" s="102" t="s">
        <v>3630</v>
      </c>
      <c r="B12061" s="102" t="s">
        <v>271</v>
      </c>
      <c r="C12061" s="102" t="s">
        <v>272</v>
      </c>
      <c r="D12061" s="102" t="s">
        <v>1199</v>
      </c>
      <c r="E12061" s="102" t="s">
        <v>232</v>
      </c>
      <c r="F12061" s="102" t="s">
        <v>232</v>
      </c>
    </row>
    <row r="12062">
      <c r="A12062" s="102" t="s">
        <v>3630</v>
      </c>
      <c r="B12062" s="102" t="s">
        <v>252</v>
      </c>
      <c r="C12062" s="102" t="s">
        <v>253</v>
      </c>
      <c r="D12062" s="102" t="s">
        <v>1199</v>
      </c>
      <c r="E12062" s="102" t="s">
        <v>232</v>
      </c>
      <c r="F12062" s="102" t="s">
        <v>232</v>
      </c>
    </row>
    <row r="12063">
      <c r="A12063" s="102" t="s">
        <v>3630</v>
      </c>
      <c r="B12063" s="102" t="s">
        <v>230</v>
      </c>
      <c r="C12063" s="102" t="s">
        <v>231</v>
      </c>
      <c r="D12063" s="102" t="s">
        <v>1199</v>
      </c>
      <c r="E12063" s="102" t="s">
        <v>232</v>
      </c>
      <c r="F12063" s="102" t="s">
        <v>232</v>
      </c>
    </row>
    <row r="12064">
      <c r="A12064" s="102" t="s">
        <v>3714</v>
      </c>
      <c r="B12064" s="102" t="s">
        <v>1109</v>
      </c>
      <c r="C12064" s="102" t="s">
        <v>1110</v>
      </c>
      <c r="D12064" s="102" t="s">
        <v>420</v>
      </c>
      <c r="E12064" s="102" t="s">
        <v>453</v>
      </c>
      <c r="F12064" s="102" t="s">
        <v>453</v>
      </c>
    </row>
    <row r="12065">
      <c r="A12065" s="102" t="s">
        <v>3714</v>
      </c>
      <c r="B12065" s="102" t="s">
        <v>1106</v>
      </c>
      <c r="C12065" s="102" t="s">
        <v>1107</v>
      </c>
      <c r="D12065" s="102" t="s">
        <v>420</v>
      </c>
      <c r="E12065" s="102" t="s">
        <v>453</v>
      </c>
      <c r="F12065" s="102" t="s">
        <v>453</v>
      </c>
    </row>
    <row r="12066">
      <c r="A12066" s="102" t="s">
        <v>3714</v>
      </c>
      <c r="B12066" s="102" t="s">
        <v>1104</v>
      </c>
      <c r="C12066" s="102" t="s">
        <v>1105</v>
      </c>
      <c r="D12066" s="102" t="s">
        <v>420</v>
      </c>
      <c r="E12066" s="102" t="s">
        <v>453</v>
      </c>
      <c r="F12066" s="102" t="s">
        <v>453</v>
      </c>
    </row>
    <row r="12067">
      <c r="A12067" s="102" t="s">
        <v>3714</v>
      </c>
      <c r="B12067" s="102" t="s">
        <v>1073</v>
      </c>
      <c r="C12067" s="102" t="s">
        <v>1074</v>
      </c>
      <c r="D12067" s="102" t="s">
        <v>420</v>
      </c>
      <c r="E12067" s="102" t="s">
        <v>453</v>
      </c>
      <c r="F12067" s="102" t="s">
        <v>453</v>
      </c>
    </row>
    <row r="12068">
      <c r="A12068" s="102" t="s">
        <v>3714</v>
      </c>
      <c r="B12068" s="102" t="s">
        <v>932</v>
      </c>
      <c r="C12068" s="102" t="s">
        <v>933</v>
      </c>
      <c r="D12068" s="102" t="s">
        <v>420</v>
      </c>
      <c r="E12068" s="102" t="s">
        <v>453</v>
      </c>
      <c r="F12068" s="102" t="s">
        <v>453</v>
      </c>
    </row>
    <row r="12069">
      <c r="A12069" s="102" t="s">
        <v>3714</v>
      </c>
      <c r="B12069" s="102" t="s">
        <v>916</v>
      </c>
      <c r="C12069" s="102" t="s">
        <v>917</v>
      </c>
      <c r="D12069" s="102" t="s">
        <v>420</v>
      </c>
      <c r="E12069" s="102" t="s">
        <v>453</v>
      </c>
      <c r="F12069" s="102" t="s">
        <v>453</v>
      </c>
    </row>
    <row r="12070">
      <c r="A12070" s="102" t="s">
        <v>3714</v>
      </c>
      <c r="B12070" s="102" t="s">
        <v>810</v>
      </c>
      <c r="C12070" s="102" t="s">
        <v>811</v>
      </c>
      <c r="D12070" s="102" t="s">
        <v>420</v>
      </c>
      <c r="E12070" s="102" t="s">
        <v>453</v>
      </c>
      <c r="F12070" s="102" t="s">
        <v>453</v>
      </c>
    </row>
    <row r="12071">
      <c r="A12071" s="102" t="s">
        <v>3714</v>
      </c>
      <c r="B12071" s="102" t="s">
        <v>629</v>
      </c>
      <c r="C12071" s="102" t="s">
        <v>630</v>
      </c>
      <c r="D12071" s="102" t="s">
        <v>420</v>
      </c>
      <c r="E12071" s="102" t="s">
        <v>453</v>
      </c>
      <c r="F12071" s="102" t="s">
        <v>453</v>
      </c>
    </row>
    <row r="12072">
      <c r="A12072" s="102" t="s">
        <v>3714</v>
      </c>
      <c r="B12072" s="102" t="s">
        <v>544</v>
      </c>
      <c r="C12072" s="102" t="s">
        <v>545</v>
      </c>
      <c r="D12072" s="102" t="s">
        <v>420</v>
      </c>
      <c r="E12072" s="102" t="s">
        <v>453</v>
      </c>
      <c r="F12072" s="102" t="s">
        <v>453</v>
      </c>
    </row>
    <row r="12073">
      <c r="A12073" s="102" t="s">
        <v>3714</v>
      </c>
      <c r="B12073" s="102" t="s">
        <v>541</v>
      </c>
      <c r="C12073" s="102" t="s">
        <v>542</v>
      </c>
      <c r="D12073" s="102" t="s">
        <v>420</v>
      </c>
      <c r="E12073" s="102" t="s">
        <v>453</v>
      </c>
      <c r="F12073" s="102" t="s">
        <v>453</v>
      </c>
    </row>
    <row r="12074">
      <c r="A12074" s="102" t="s">
        <v>3714</v>
      </c>
      <c r="B12074" s="102" t="s">
        <v>458</v>
      </c>
      <c r="C12074" s="102" t="s">
        <v>459</v>
      </c>
      <c r="D12074" s="102" t="s">
        <v>420</v>
      </c>
      <c r="E12074" s="102" t="s">
        <v>453</v>
      </c>
      <c r="F12074" s="102" t="s">
        <v>453</v>
      </c>
    </row>
    <row r="12075">
      <c r="A12075" s="102" t="s">
        <v>3714</v>
      </c>
      <c r="B12075" s="102" t="s">
        <v>451</v>
      </c>
      <c r="C12075" s="102" t="s">
        <v>452</v>
      </c>
      <c r="D12075" s="102" t="s">
        <v>420</v>
      </c>
      <c r="E12075" s="102" t="s">
        <v>453</v>
      </c>
      <c r="F12075" s="102" t="s">
        <v>453</v>
      </c>
    </row>
    <row r="12076">
      <c r="A12076" s="102" t="s">
        <v>3724</v>
      </c>
      <c r="B12076" s="102" t="s">
        <v>1117</v>
      </c>
      <c r="C12076" s="102" t="s">
        <v>1118</v>
      </c>
      <c r="D12076" s="102" t="s">
        <v>1199</v>
      </c>
      <c r="E12076" s="102" t="s">
        <v>472</v>
      </c>
      <c r="F12076" s="102" t="s">
        <v>472</v>
      </c>
    </row>
    <row r="12077">
      <c r="A12077" s="102" t="s">
        <v>3724</v>
      </c>
      <c r="B12077" s="102" t="s">
        <v>1100</v>
      </c>
      <c r="C12077" s="102" t="s">
        <v>1101</v>
      </c>
      <c r="D12077" s="102" t="s">
        <v>1199</v>
      </c>
      <c r="E12077" s="102" t="s">
        <v>472</v>
      </c>
      <c r="F12077" s="102" t="s">
        <v>472</v>
      </c>
    </row>
    <row r="12078">
      <c r="A12078" s="102" t="s">
        <v>3724</v>
      </c>
      <c r="B12078" s="102" t="s">
        <v>884</v>
      </c>
      <c r="C12078" s="102" t="s">
        <v>885</v>
      </c>
      <c r="D12078" s="102" t="s">
        <v>1199</v>
      </c>
      <c r="E12078" s="102" t="s">
        <v>472</v>
      </c>
      <c r="F12078" s="102" t="s">
        <v>472</v>
      </c>
    </row>
    <row r="12079">
      <c r="A12079" s="102" t="s">
        <v>3724</v>
      </c>
      <c r="B12079" s="102" t="s">
        <v>812</v>
      </c>
      <c r="C12079" s="102" t="s">
        <v>813</v>
      </c>
      <c r="D12079" s="102" t="s">
        <v>1199</v>
      </c>
      <c r="E12079" s="102" t="s">
        <v>472</v>
      </c>
      <c r="F12079" s="102" t="s">
        <v>472</v>
      </c>
    </row>
    <row r="12080">
      <c r="A12080" s="102" t="s">
        <v>3724</v>
      </c>
      <c r="B12080" s="102" t="s">
        <v>707</v>
      </c>
      <c r="C12080" s="102" t="s">
        <v>708</v>
      </c>
      <c r="D12080" s="102" t="s">
        <v>1199</v>
      </c>
      <c r="E12080" s="102" t="s">
        <v>472</v>
      </c>
      <c r="F12080" s="102" t="s">
        <v>472</v>
      </c>
    </row>
    <row r="12081">
      <c r="A12081" s="102" t="s">
        <v>3724</v>
      </c>
      <c r="B12081" s="102" t="s">
        <v>687</v>
      </c>
      <c r="C12081" s="102" t="s">
        <v>688</v>
      </c>
      <c r="D12081" s="102" t="s">
        <v>1199</v>
      </c>
      <c r="E12081" s="102" t="s">
        <v>472</v>
      </c>
      <c r="F12081" s="102" t="s">
        <v>472</v>
      </c>
    </row>
    <row r="12082">
      <c r="A12082" s="102" t="s">
        <v>3724</v>
      </c>
      <c r="B12082" s="102" t="s">
        <v>514</v>
      </c>
      <c r="C12082" s="102" t="s">
        <v>515</v>
      </c>
      <c r="D12082" s="102" t="s">
        <v>1199</v>
      </c>
      <c r="E12082" s="102" t="s">
        <v>472</v>
      </c>
      <c r="F12082" s="102" t="s">
        <v>472</v>
      </c>
    </row>
    <row r="12083">
      <c r="A12083" s="102" t="s">
        <v>3724</v>
      </c>
      <c r="B12083" s="102" t="s">
        <v>508</v>
      </c>
      <c r="C12083" s="102" t="s">
        <v>509</v>
      </c>
      <c r="D12083" s="102" t="s">
        <v>1199</v>
      </c>
      <c r="E12083" s="102" t="s">
        <v>472</v>
      </c>
      <c r="F12083" s="102" t="s">
        <v>472</v>
      </c>
    </row>
    <row r="12084">
      <c r="A12084" s="102" t="s">
        <v>3724</v>
      </c>
      <c r="B12084" s="102" t="s">
        <v>496</v>
      </c>
      <c r="C12084" s="102" t="s">
        <v>497</v>
      </c>
      <c r="D12084" s="102" t="s">
        <v>1199</v>
      </c>
      <c r="E12084" s="102" t="s">
        <v>472</v>
      </c>
      <c r="F12084" s="102" t="s">
        <v>472</v>
      </c>
    </row>
    <row r="12085">
      <c r="A12085" s="102" t="s">
        <v>3743</v>
      </c>
      <c r="B12085" s="102" t="s">
        <v>1068</v>
      </c>
      <c r="C12085" s="102" t="s">
        <v>1069</v>
      </c>
      <c r="D12085" s="102" t="s">
        <v>3666</v>
      </c>
      <c r="E12085" s="102" t="s">
        <v>141</v>
      </c>
      <c r="F12085" s="102" t="s">
        <v>141</v>
      </c>
    </row>
    <row r="12086">
      <c r="A12086" s="102" t="s">
        <v>3743</v>
      </c>
      <c r="B12086" s="102" t="s">
        <v>768</v>
      </c>
      <c r="C12086" s="102" t="s">
        <v>769</v>
      </c>
      <c r="D12086" s="102" t="s">
        <v>3666</v>
      </c>
      <c r="E12086" s="102" t="s">
        <v>141</v>
      </c>
      <c r="F12086" s="102" t="s">
        <v>141</v>
      </c>
    </row>
    <row r="12087">
      <c r="A12087" s="102" t="s">
        <v>3743</v>
      </c>
      <c r="B12087" s="102" t="s">
        <v>160</v>
      </c>
      <c r="C12087" s="102" t="s">
        <v>161</v>
      </c>
      <c r="D12087" s="102" t="s">
        <v>3666</v>
      </c>
      <c r="E12087" s="102" t="s">
        <v>141</v>
      </c>
      <c r="F12087" s="102" t="s">
        <v>141</v>
      </c>
    </row>
    <row r="12088">
      <c r="A12088" s="102" t="s">
        <v>3743</v>
      </c>
      <c r="B12088" s="102" t="s">
        <v>147</v>
      </c>
      <c r="C12088" s="102" t="s">
        <v>148</v>
      </c>
      <c r="D12088" s="102" t="s">
        <v>3666</v>
      </c>
      <c r="E12088" s="102" t="s">
        <v>141</v>
      </c>
      <c r="F12088" s="102" t="s">
        <v>141</v>
      </c>
    </row>
    <row r="12089">
      <c r="A12089" s="102" t="s">
        <v>3743</v>
      </c>
      <c r="B12089" s="102" t="s">
        <v>1068</v>
      </c>
      <c r="C12089" s="102" t="s">
        <v>1069</v>
      </c>
      <c r="D12089" s="102" t="s">
        <v>3666</v>
      </c>
      <c r="E12089" s="102" t="s">
        <v>141</v>
      </c>
      <c r="F12089" s="102" t="s">
        <v>141</v>
      </c>
    </row>
    <row r="12090">
      <c r="A12090" s="102" t="s">
        <v>3743</v>
      </c>
      <c r="B12090" s="102" t="s">
        <v>768</v>
      </c>
      <c r="C12090" s="102" t="s">
        <v>769</v>
      </c>
      <c r="D12090" s="102" t="s">
        <v>3666</v>
      </c>
      <c r="E12090" s="102" t="s">
        <v>141</v>
      </c>
      <c r="F12090" s="102" t="s">
        <v>141</v>
      </c>
    </row>
    <row r="12091">
      <c r="A12091" s="102" t="s">
        <v>3743</v>
      </c>
      <c r="B12091" s="102" t="s">
        <v>160</v>
      </c>
      <c r="C12091" s="102" t="s">
        <v>161</v>
      </c>
      <c r="D12091" s="102" t="s">
        <v>3666</v>
      </c>
      <c r="E12091" s="102" t="s">
        <v>141</v>
      </c>
      <c r="F12091" s="102" t="s">
        <v>141</v>
      </c>
    </row>
    <row r="12092">
      <c r="A12092" s="102" t="s">
        <v>3743</v>
      </c>
      <c r="B12092" s="102" t="s">
        <v>147</v>
      </c>
      <c r="C12092" s="102" t="s">
        <v>148</v>
      </c>
      <c r="D12092" s="102" t="s">
        <v>3666</v>
      </c>
      <c r="E12092" s="102" t="s">
        <v>141</v>
      </c>
      <c r="F12092" s="102" t="s">
        <v>141</v>
      </c>
    </row>
    <row r="12093">
      <c r="A12093" s="102" t="s">
        <v>3732</v>
      </c>
      <c r="B12093" s="102" t="s">
        <v>1176</v>
      </c>
      <c r="C12093" s="102" t="s">
        <v>1177</v>
      </c>
      <c r="D12093" s="102" t="s">
        <v>3666</v>
      </c>
      <c r="E12093" s="102" t="s">
        <v>293</v>
      </c>
      <c r="F12093" s="102" t="s">
        <v>293</v>
      </c>
    </row>
    <row r="12094">
      <c r="A12094" s="102" t="s">
        <v>3732</v>
      </c>
      <c r="B12094" s="102" t="s">
        <v>1034</v>
      </c>
      <c r="C12094" s="102" t="s">
        <v>1035</v>
      </c>
      <c r="D12094" s="102" t="s">
        <v>3666</v>
      </c>
      <c r="E12094" s="102" t="s">
        <v>293</v>
      </c>
      <c r="F12094" s="102" t="s">
        <v>293</v>
      </c>
    </row>
    <row r="12095">
      <c r="A12095" s="102" t="s">
        <v>3732</v>
      </c>
      <c r="B12095" s="102" t="s">
        <v>1031</v>
      </c>
      <c r="C12095" s="102" t="s">
        <v>1032</v>
      </c>
      <c r="D12095" s="102" t="s">
        <v>3666</v>
      </c>
      <c r="E12095" s="102" t="s">
        <v>293</v>
      </c>
      <c r="F12095" s="102" t="s">
        <v>293</v>
      </c>
    </row>
    <row r="12096">
      <c r="A12096" s="102" t="s">
        <v>3732</v>
      </c>
      <c r="B12096" s="102" t="s">
        <v>955</v>
      </c>
      <c r="C12096" s="102" t="s">
        <v>956</v>
      </c>
      <c r="D12096" s="102" t="s">
        <v>3666</v>
      </c>
      <c r="E12096" s="102" t="s">
        <v>293</v>
      </c>
      <c r="F12096" s="102" t="s">
        <v>293</v>
      </c>
    </row>
    <row r="12097">
      <c r="A12097" s="102" t="s">
        <v>3665</v>
      </c>
      <c r="B12097" s="102" t="s">
        <v>946</v>
      </c>
      <c r="C12097" s="102" t="s">
        <v>947</v>
      </c>
      <c r="D12097" s="102" t="s">
        <v>3666</v>
      </c>
      <c r="E12097" s="102" t="s">
        <v>27</v>
      </c>
      <c r="F12097" s="102" t="s">
        <v>27</v>
      </c>
    </row>
    <row r="12098">
      <c r="A12098" s="102" t="s">
        <v>3665</v>
      </c>
      <c r="B12098" s="102" t="s">
        <v>943</v>
      </c>
      <c r="C12098" s="102" t="s">
        <v>944</v>
      </c>
      <c r="D12098" s="102" t="s">
        <v>3666</v>
      </c>
      <c r="E12098" s="102" t="s">
        <v>27</v>
      </c>
      <c r="F12098" s="102" t="s">
        <v>27</v>
      </c>
    </row>
    <row r="12099">
      <c r="A12099" s="102" t="s">
        <v>3665</v>
      </c>
      <c r="B12099" s="102" t="s">
        <v>79</v>
      </c>
      <c r="C12099" s="102" t="s">
        <v>80</v>
      </c>
      <c r="D12099" s="102" t="s">
        <v>3666</v>
      </c>
      <c r="E12099" s="102" t="s">
        <v>27</v>
      </c>
      <c r="F12099" s="102" t="s">
        <v>27</v>
      </c>
    </row>
    <row r="12100">
      <c r="A12100" s="102" t="s">
        <v>3665</v>
      </c>
      <c r="B12100" s="102" t="s">
        <v>53</v>
      </c>
      <c r="C12100" s="102" t="s">
        <v>54</v>
      </c>
      <c r="D12100" s="102" t="s">
        <v>3666</v>
      </c>
      <c r="E12100" s="102" t="s">
        <v>27</v>
      </c>
      <c r="F12100" s="102" t="s">
        <v>27</v>
      </c>
    </row>
    <row r="12101">
      <c r="A12101" s="102" t="s">
        <v>3665</v>
      </c>
      <c r="B12101" s="102" t="s">
        <v>23</v>
      </c>
      <c r="C12101" s="102" t="s">
        <v>25</v>
      </c>
      <c r="D12101" s="102" t="s">
        <v>3666</v>
      </c>
      <c r="E12101" s="102" t="s">
        <v>27</v>
      </c>
      <c r="F12101" s="102" t="s">
        <v>27</v>
      </c>
    </row>
    <row r="12102">
      <c r="A12102" s="102" t="s">
        <v>3652</v>
      </c>
      <c r="B12102" s="102" t="s">
        <v>1178</v>
      </c>
      <c r="C12102" s="102" t="s">
        <v>846</v>
      </c>
      <c r="D12102" s="102" t="s">
        <v>3653</v>
      </c>
      <c r="E12102" s="102" t="s">
        <v>306</v>
      </c>
      <c r="F12102" s="102" t="s">
        <v>306</v>
      </c>
    </row>
    <row r="12103">
      <c r="A12103" s="102" t="s">
        <v>3652</v>
      </c>
      <c r="B12103" s="102" t="s">
        <v>730</v>
      </c>
      <c r="C12103" s="102" t="s">
        <v>731</v>
      </c>
      <c r="D12103" s="102" t="s">
        <v>3653</v>
      </c>
      <c r="E12103" s="102" t="s">
        <v>306</v>
      </c>
      <c r="F12103" s="102" t="s">
        <v>306</v>
      </c>
    </row>
    <row r="12104">
      <c r="A12104" s="102" t="s">
        <v>3652</v>
      </c>
      <c r="B12104" s="102" t="s">
        <v>681</v>
      </c>
      <c r="C12104" s="102" t="s">
        <v>682</v>
      </c>
      <c r="D12104" s="102" t="s">
        <v>3653</v>
      </c>
      <c r="E12104" s="102" t="s">
        <v>306</v>
      </c>
      <c r="F12104" s="102" t="s">
        <v>306</v>
      </c>
    </row>
    <row r="12105">
      <c r="A12105" s="102" t="s">
        <v>3652</v>
      </c>
      <c r="B12105" s="102" t="s">
        <v>415</v>
      </c>
      <c r="C12105" s="102" t="s">
        <v>416</v>
      </c>
      <c r="D12105" s="102" t="s">
        <v>3653</v>
      </c>
      <c r="E12105" s="102" t="s">
        <v>306</v>
      </c>
      <c r="F12105" s="102" t="s">
        <v>306</v>
      </c>
    </row>
    <row r="12106">
      <c r="A12106" s="102" t="s">
        <v>3652</v>
      </c>
      <c r="B12106" s="102" t="s">
        <v>330</v>
      </c>
      <c r="C12106" s="102" t="s">
        <v>331</v>
      </c>
      <c r="D12106" s="102" t="s">
        <v>3653</v>
      </c>
      <c r="E12106" s="102" t="s">
        <v>306</v>
      </c>
      <c r="F12106" s="102" t="s">
        <v>306</v>
      </c>
    </row>
    <row r="12107">
      <c r="A12107" s="102" t="s">
        <v>3652</v>
      </c>
      <c r="B12107" s="102" t="s">
        <v>123</v>
      </c>
      <c r="C12107" s="102" t="s">
        <v>124</v>
      </c>
      <c r="D12107" s="102" t="s">
        <v>3653</v>
      </c>
      <c r="E12107" s="102" t="s">
        <v>114</v>
      </c>
      <c r="F12107" s="102" t="s">
        <v>306</v>
      </c>
    </row>
    <row r="12108">
      <c r="A12108" s="102" t="s">
        <v>3715</v>
      </c>
      <c r="B12108" s="102" t="s">
        <v>1109</v>
      </c>
      <c r="C12108" s="102" t="s">
        <v>1110</v>
      </c>
      <c r="D12108" s="102" t="s">
        <v>3653</v>
      </c>
      <c r="E12108" s="102" t="s">
        <v>453</v>
      </c>
      <c r="F12108" s="102" t="s">
        <v>453</v>
      </c>
    </row>
    <row r="12109">
      <c r="A12109" s="102" t="s">
        <v>3715</v>
      </c>
      <c r="B12109" s="102" t="s">
        <v>1073</v>
      </c>
      <c r="C12109" s="102" t="s">
        <v>1074</v>
      </c>
      <c r="D12109" s="102" t="s">
        <v>3653</v>
      </c>
      <c r="E12109" s="102" t="s">
        <v>453</v>
      </c>
      <c r="F12109" s="102" t="s">
        <v>453</v>
      </c>
    </row>
    <row r="12110">
      <c r="A12110" s="102" t="s">
        <v>3715</v>
      </c>
      <c r="B12110" s="102" t="s">
        <v>997</v>
      </c>
      <c r="C12110" s="102" t="s">
        <v>998</v>
      </c>
      <c r="D12110" s="102" t="s">
        <v>3653</v>
      </c>
      <c r="E12110" s="102" t="s">
        <v>453</v>
      </c>
      <c r="F12110" s="102" t="s">
        <v>453</v>
      </c>
    </row>
    <row r="12111">
      <c r="A12111" s="102" t="s">
        <v>3715</v>
      </c>
      <c r="B12111" s="102" t="s">
        <v>932</v>
      </c>
      <c r="C12111" s="102" t="s">
        <v>933</v>
      </c>
      <c r="D12111" s="102" t="s">
        <v>3653</v>
      </c>
      <c r="E12111" s="102" t="s">
        <v>453</v>
      </c>
      <c r="F12111" s="102" t="s">
        <v>453</v>
      </c>
    </row>
    <row r="12112">
      <c r="A12112" s="102" t="s">
        <v>3715</v>
      </c>
      <c r="B12112" s="102" t="s">
        <v>916</v>
      </c>
      <c r="C12112" s="102" t="s">
        <v>917</v>
      </c>
      <c r="D12112" s="102" t="s">
        <v>3653</v>
      </c>
      <c r="E12112" s="102" t="s">
        <v>453</v>
      </c>
      <c r="F12112" s="102" t="s">
        <v>453</v>
      </c>
    </row>
    <row r="12113">
      <c r="A12113" s="102" t="s">
        <v>3715</v>
      </c>
      <c r="B12113" s="102" t="s">
        <v>873</v>
      </c>
      <c r="C12113" s="102" t="s">
        <v>874</v>
      </c>
      <c r="D12113" s="102" t="s">
        <v>3653</v>
      </c>
      <c r="E12113" s="102" t="s">
        <v>453</v>
      </c>
      <c r="F12113" s="102" t="s">
        <v>453</v>
      </c>
    </row>
    <row r="12114">
      <c r="A12114" s="102" t="s">
        <v>3715</v>
      </c>
      <c r="B12114" s="102" t="s">
        <v>810</v>
      </c>
      <c r="C12114" s="102" t="s">
        <v>811</v>
      </c>
      <c r="D12114" s="102" t="s">
        <v>3653</v>
      </c>
      <c r="E12114" s="102" t="s">
        <v>453</v>
      </c>
      <c r="F12114" s="102" t="s">
        <v>453</v>
      </c>
    </row>
    <row r="12115">
      <c r="A12115" s="102" t="s">
        <v>3715</v>
      </c>
      <c r="B12115" s="102" t="s">
        <v>544</v>
      </c>
      <c r="C12115" s="102" t="s">
        <v>545</v>
      </c>
      <c r="D12115" s="102" t="s">
        <v>3653</v>
      </c>
      <c r="E12115" s="102" t="s">
        <v>453</v>
      </c>
      <c r="F12115" s="102" t="s">
        <v>453</v>
      </c>
    </row>
    <row r="12116">
      <c r="A12116" s="102" t="s">
        <v>3715</v>
      </c>
      <c r="B12116" s="102" t="s">
        <v>541</v>
      </c>
      <c r="C12116" s="102" t="s">
        <v>542</v>
      </c>
      <c r="D12116" s="102" t="s">
        <v>3653</v>
      </c>
      <c r="E12116" s="102" t="s">
        <v>453</v>
      </c>
      <c r="F12116" s="102" t="s">
        <v>453</v>
      </c>
    </row>
    <row r="12117">
      <c r="A12117" s="102" t="s">
        <v>3715</v>
      </c>
      <c r="B12117" s="102" t="s">
        <v>486</v>
      </c>
      <c r="C12117" s="102" t="s">
        <v>487</v>
      </c>
      <c r="D12117" s="102" t="s">
        <v>3653</v>
      </c>
      <c r="E12117" s="102" t="s">
        <v>453</v>
      </c>
      <c r="F12117" s="102" t="s">
        <v>453</v>
      </c>
    </row>
    <row r="12118">
      <c r="A12118" s="102" t="s">
        <v>3715</v>
      </c>
      <c r="B12118" s="102" t="s">
        <v>458</v>
      </c>
      <c r="C12118" s="102" t="s">
        <v>459</v>
      </c>
      <c r="D12118" s="102" t="s">
        <v>3653</v>
      </c>
      <c r="E12118" s="102" t="s">
        <v>453</v>
      </c>
      <c r="F12118" s="102" t="s">
        <v>453</v>
      </c>
    </row>
    <row r="12119">
      <c r="A12119" s="102" t="s">
        <v>3715</v>
      </c>
      <c r="B12119" s="102" t="s">
        <v>451</v>
      </c>
      <c r="C12119" s="102" t="s">
        <v>452</v>
      </c>
      <c r="D12119" s="102" t="s">
        <v>3653</v>
      </c>
      <c r="E12119" s="102" t="s">
        <v>453</v>
      </c>
      <c r="F12119" s="102" t="s">
        <v>453</v>
      </c>
    </row>
  </sheetData>
  <autoFilter ref="$A$3:$F$12119">
    <filterColumn colId="2">
      <filters>
        <filter val="Đỗ Quang Bân"/>
        <filter val="Đinh Duy Long"/>
        <filter val="Nguyễn Gia Minh"/>
      </filters>
    </filterColumn>
  </autoFil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6.38"/>
    <col customWidth="1" min="2" max="2" width="14.25"/>
    <col customWidth="1" min="3" max="3" width="23.63"/>
    <col customWidth="1" min="4" max="4" width="16.13"/>
    <col customWidth="1" min="6" max="6" width="17.63"/>
    <col customWidth="1" min="7" max="7" width="15.13"/>
    <col customWidth="1" min="9" max="9" width="25.88"/>
  </cols>
  <sheetData>
    <row r="1">
      <c r="A1" s="129"/>
      <c r="B1" s="130"/>
      <c r="C1" s="130"/>
      <c r="D1" s="130"/>
      <c r="E1" s="130"/>
      <c r="F1" s="130"/>
      <c r="G1" s="130"/>
      <c r="H1" s="130"/>
      <c r="I1" s="131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</row>
    <row r="2">
      <c r="A2" s="91" t="s">
        <v>3751</v>
      </c>
      <c r="B2" s="91" t="s">
        <v>1</v>
      </c>
      <c r="C2" s="91" t="s">
        <v>3</v>
      </c>
      <c r="D2" s="193" t="s">
        <v>3752</v>
      </c>
      <c r="E2" s="91" t="s">
        <v>3773</v>
      </c>
      <c r="F2" s="91" t="s">
        <v>8</v>
      </c>
      <c r="G2" s="91" t="s">
        <v>10</v>
      </c>
      <c r="H2" s="194" t="s">
        <v>3774</v>
      </c>
      <c r="I2" s="194" t="s">
        <v>1453</v>
      </c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</row>
    <row r="3">
      <c r="A3" s="91" t="s">
        <v>1455</v>
      </c>
      <c r="B3" s="91" t="s">
        <v>1217</v>
      </c>
      <c r="C3" s="91" t="s">
        <v>3775</v>
      </c>
      <c r="D3" s="91" t="s">
        <v>1456</v>
      </c>
      <c r="E3" s="91" t="s">
        <v>16</v>
      </c>
      <c r="F3" s="91" t="s">
        <v>19</v>
      </c>
      <c r="G3" s="91" t="s">
        <v>21</v>
      </c>
      <c r="H3" s="194" t="s">
        <v>3776</v>
      </c>
      <c r="I3" s="194" t="s">
        <v>22</v>
      </c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</row>
    <row r="4">
      <c r="A4" s="195" t="s">
        <v>1594</v>
      </c>
      <c r="B4" s="18" t="s">
        <v>544</v>
      </c>
      <c r="C4" s="18" t="s">
        <v>545</v>
      </c>
      <c r="D4" s="196">
        <v>45298.0</v>
      </c>
      <c r="E4" s="197" t="s">
        <v>449</v>
      </c>
      <c r="F4" s="56"/>
      <c r="G4" s="37" t="s">
        <v>3777</v>
      </c>
      <c r="H4" s="23"/>
      <c r="I4" s="23"/>
    </row>
    <row r="5">
      <c r="A5" s="195" t="s">
        <v>1594</v>
      </c>
      <c r="B5" s="18" t="s">
        <v>538</v>
      </c>
      <c r="C5" s="18" t="s">
        <v>1250</v>
      </c>
      <c r="D5" s="196">
        <v>45298.0</v>
      </c>
      <c r="E5" s="197" t="s">
        <v>449</v>
      </c>
      <c r="F5" s="56"/>
      <c r="G5" s="37" t="s">
        <v>3777</v>
      </c>
      <c r="H5" s="23"/>
      <c r="I5" s="23"/>
    </row>
    <row r="6">
      <c r="A6" s="195" t="s">
        <v>1594</v>
      </c>
      <c r="B6" s="18" t="s">
        <v>535</v>
      </c>
      <c r="C6" s="18" t="s">
        <v>536</v>
      </c>
      <c r="D6" s="196">
        <v>45298.0</v>
      </c>
      <c r="E6" s="197" t="s">
        <v>449</v>
      </c>
      <c r="F6" s="56"/>
      <c r="G6" s="37" t="s">
        <v>3777</v>
      </c>
      <c r="H6" s="23"/>
      <c r="I6" s="23"/>
    </row>
    <row r="7">
      <c r="A7" s="195" t="s">
        <v>1594</v>
      </c>
      <c r="B7" s="18" t="s">
        <v>531</v>
      </c>
      <c r="C7" s="18" t="s">
        <v>532</v>
      </c>
      <c r="D7" s="196">
        <v>45298.0</v>
      </c>
      <c r="E7" s="197" t="s">
        <v>449</v>
      </c>
      <c r="F7" s="56"/>
      <c r="G7" s="37" t="s">
        <v>3777</v>
      </c>
      <c r="H7" s="23"/>
      <c r="I7" s="23"/>
    </row>
    <row r="8">
      <c r="A8" s="195" t="s">
        <v>1594</v>
      </c>
      <c r="B8" s="18" t="s">
        <v>529</v>
      </c>
      <c r="C8" s="18" t="s">
        <v>630</v>
      </c>
      <c r="D8" s="196">
        <v>45298.0</v>
      </c>
      <c r="E8" s="197" t="s">
        <v>449</v>
      </c>
      <c r="F8" s="56"/>
      <c r="G8" s="37" t="s">
        <v>3777</v>
      </c>
      <c r="H8" s="23"/>
      <c r="I8" s="23"/>
    </row>
    <row r="9">
      <c r="A9" s="195" t="s">
        <v>1627</v>
      </c>
      <c r="B9" s="37" t="s">
        <v>590</v>
      </c>
      <c r="C9" s="18" t="s">
        <v>591</v>
      </c>
      <c r="D9" s="196">
        <v>45298.0</v>
      </c>
      <c r="E9" s="197" t="s">
        <v>592</v>
      </c>
      <c r="F9" s="56"/>
      <c r="G9" s="37" t="s">
        <v>3777</v>
      </c>
      <c r="H9" s="37" t="s">
        <v>3778</v>
      </c>
      <c r="I9" s="37"/>
    </row>
    <row r="10">
      <c r="A10" s="195" t="s">
        <v>1607</v>
      </c>
      <c r="B10" s="37" t="s">
        <v>664</v>
      </c>
      <c r="C10" s="18" t="s">
        <v>643</v>
      </c>
      <c r="D10" s="196">
        <v>45298.0</v>
      </c>
      <c r="E10" s="197" t="s">
        <v>293</v>
      </c>
      <c r="F10" s="56"/>
      <c r="G10" s="37" t="s">
        <v>3777</v>
      </c>
      <c r="H10" s="23"/>
      <c r="I10" s="23"/>
    </row>
    <row r="11">
      <c r="A11" s="195" t="s">
        <v>1607</v>
      </c>
      <c r="B11" s="37" t="s">
        <v>660</v>
      </c>
      <c r="C11" s="18" t="s">
        <v>661</v>
      </c>
      <c r="D11" s="196">
        <v>45298.0</v>
      </c>
      <c r="E11" s="197" t="s">
        <v>293</v>
      </c>
      <c r="F11" s="56"/>
      <c r="G11" s="37" t="s">
        <v>3777</v>
      </c>
      <c r="H11" s="23"/>
      <c r="I11" s="23"/>
    </row>
    <row r="12">
      <c r="A12" s="195" t="s">
        <v>1607</v>
      </c>
      <c r="B12" s="37" t="s">
        <v>658</v>
      </c>
      <c r="C12" s="18" t="s">
        <v>659</v>
      </c>
      <c r="D12" s="196">
        <v>45298.0</v>
      </c>
      <c r="E12" s="197" t="s">
        <v>293</v>
      </c>
      <c r="F12" s="56"/>
      <c r="G12" s="37" t="s">
        <v>3777</v>
      </c>
      <c r="H12" s="23"/>
      <c r="I12" s="23"/>
    </row>
    <row r="13">
      <c r="A13" s="195" t="s">
        <v>1607</v>
      </c>
      <c r="B13" s="37" t="s">
        <v>586</v>
      </c>
      <c r="C13" s="18" t="s">
        <v>587</v>
      </c>
      <c r="D13" s="196">
        <v>45298.0</v>
      </c>
      <c r="E13" s="197" t="s">
        <v>293</v>
      </c>
      <c r="F13" s="56"/>
      <c r="G13" s="37" t="s">
        <v>3777</v>
      </c>
      <c r="H13" s="23"/>
      <c r="I13" s="23"/>
    </row>
    <row r="14">
      <c r="A14" s="195" t="s">
        <v>1607</v>
      </c>
      <c r="B14" s="18" t="s">
        <v>567</v>
      </c>
      <c r="C14" s="18" t="s">
        <v>568</v>
      </c>
      <c r="D14" s="196">
        <v>45298.0</v>
      </c>
      <c r="E14" s="197" t="s">
        <v>293</v>
      </c>
      <c r="F14" s="56"/>
      <c r="G14" s="37" t="s">
        <v>3777</v>
      </c>
      <c r="H14" s="23"/>
      <c r="I14" s="23"/>
    </row>
    <row r="15">
      <c r="A15" s="195" t="s">
        <v>1607</v>
      </c>
      <c r="B15" s="18" t="s">
        <v>556</v>
      </c>
      <c r="C15" s="18" t="s">
        <v>557</v>
      </c>
      <c r="D15" s="196">
        <v>45298.0</v>
      </c>
      <c r="E15" s="197" t="s">
        <v>293</v>
      </c>
      <c r="F15" s="56"/>
      <c r="G15" s="37" t="s">
        <v>3777</v>
      </c>
      <c r="H15" s="23"/>
      <c r="I15" s="23"/>
    </row>
    <row r="16">
      <c r="A16" s="195" t="s">
        <v>1607</v>
      </c>
      <c r="B16" s="18" t="s">
        <v>550</v>
      </c>
      <c r="C16" s="18" t="s">
        <v>551</v>
      </c>
      <c r="D16" s="196">
        <v>45298.0</v>
      </c>
      <c r="E16" s="197" t="s">
        <v>293</v>
      </c>
      <c r="F16" s="56"/>
      <c r="G16" s="37" t="s">
        <v>3777</v>
      </c>
      <c r="H16" s="23"/>
      <c r="I16" s="23"/>
    </row>
    <row r="17">
      <c r="A17" s="195" t="s">
        <v>1555</v>
      </c>
      <c r="B17" s="18" t="s">
        <v>665</v>
      </c>
      <c r="C17" s="18" t="s">
        <v>666</v>
      </c>
      <c r="D17" s="196">
        <v>45329.0</v>
      </c>
      <c r="E17" s="197" t="s">
        <v>50</v>
      </c>
      <c r="F17" s="56"/>
      <c r="G17" s="37" t="s">
        <v>3777</v>
      </c>
      <c r="H17" s="23"/>
      <c r="I17" s="23"/>
    </row>
    <row r="18">
      <c r="A18" s="195" t="s">
        <v>1555</v>
      </c>
      <c r="B18" s="18" t="s">
        <v>48</v>
      </c>
      <c r="C18" s="18" t="s">
        <v>49</v>
      </c>
      <c r="D18" s="196">
        <v>45329.0</v>
      </c>
      <c r="E18" s="197" t="s">
        <v>50</v>
      </c>
      <c r="F18" s="56"/>
      <c r="G18" s="37" t="s">
        <v>3777</v>
      </c>
      <c r="H18" s="23"/>
      <c r="I18" s="23"/>
    </row>
    <row r="19">
      <c r="A19" s="195" t="s">
        <v>1507</v>
      </c>
      <c r="B19" s="18" t="s">
        <v>429</v>
      </c>
      <c r="C19" s="18" t="s">
        <v>430</v>
      </c>
      <c r="D19" s="196">
        <v>45329.0</v>
      </c>
      <c r="E19" s="197" t="s">
        <v>306</v>
      </c>
      <c r="F19" s="56"/>
      <c r="G19" s="37" t="s">
        <v>3777</v>
      </c>
      <c r="H19" s="23"/>
      <c r="I19" s="23"/>
    </row>
    <row r="20">
      <c r="A20" s="195" t="s">
        <v>1507</v>
      </c>
      <c r="B20" s="18" t="s">
        <v>425</v>
      </c>
      <c r="C20" s="18" t="s">
        <v>426</v>
      </c>
      <c r="D20" s="196">
        <v>45329.0</v>
      </c>
      <c r="E20" s="197" t="s">
        <v>306</v>
      </c>
      <c r="F20" s="56"/>
      <c r="G20" s="37" t="s">
        <v>3777</v>
      </c>
      <c r="H20" s="23"/>
      <c r="I20" s="23"/>
    </row>
    <row r="21">
      <c r="A21" s="195" t="s">
        <v>1576</v>
      </c>
      <c r="B21" s="18" t="s">
        <v>629</v>
      </c>
      <c r="C21" s="18" t="s">
        <v>630</v>
      </c>
      <c r="D21" s="196">
        <v>45329.0</v>
      </c>
      <c r="E21" s="197" t="s">
        <v>453</v>
      </c>
      <c r="F21" s="56"/>
      <c r="G21" s="37" t="s">
        <v>3777</v>
      </c>
      <c r="H21" s="23"/>
      <c r="I21" s="23"/>
    </row>
    <row r="22">
      <c r="A22" s="195" t="s">
        <v>1576</v>
      </c>
      <c r="B22" s="18" t="s">
        <v>480</v>
      </c>
      <c r="C22" s="18" t="s">
        <v>481</v>
      </c>
      <c r="D22" s="196">
        <v>45329.0</v>
      </c>
      <c r="E22" s="197" t="s">
        <v>453</v>
      </c>
      <c r="F22" s="56"/>
      <c r="G22" s="37" t="s">
        <v>3777</v>
      </c>
      <c r="H22" s="23"/>
      <c r="I22" s="23"/>
    </row>
    <row r="23">
      <c r="A23" s="195" t="s">
        <v>1576</v>
      </c>
      <c r="B23" s="18" t="s">
        <v>467</v>
      </c>
      <c r="C23" s="18" t="s">
        <v>468</v>
      </c>
      <c r="D23" s="196">
        <v>45329.0</v>
      </c>
      <c r="E23" s="197" t="s">
        <v>453</v>
      </c>
      <c r="F23" s="56"/>
      <c r="G23" s="37" t="s">
        <v>3777</v>
      </c>
      <c r="H23" s="23"/>
      <c r="I23" s="23"/>
    </row>
    <row r="24">
      <c r="A24" s="195" t="s">
        <v>1576</v>
      </c>
      <c r="B24" s="18" t="s">
        <v>461</v>
      </c>
      <c r="C24" s="18" t="s">
        <v>462</v>
      </c>
      <c r="D24" s="196">
        <v>45329.0</v>
      </c>
      <c r="E24" s="197" t="s">
        <v>453</v>
      </c>
      <c r="F24" s="56"/>
      <c r="G24" s="37" t="s">
        <v>3777</v>
      </c>
      <c r="H24" s="23"/>
      <c r="I24" s="23"/>
    </row>
    <row r="25">
      <c r="A25" s="37" t="s">
        <v>1595</v>
      </c>
      <c r="B25" s="37" t="s">
        <v>535</v>
      </c>
      <c r="C25" s="37" t="s">
        <v>536</v>
      </c>
      <c r="D25" s="76">
        <v>45358.0</v>
      </c>
      <c r="E25" s="58" t="s">
        <v>449</v>
      </c>
      <c r="F25" s="58"/>
      <c r="G25" s="37" t="s">
        <v>3777</v>
      </c>
      <c r="H25" s="23"/>
      <c r="I25" s="23"/>
    </row>
    <row r="26">
      <c r="A26" s="37" t="s">
        <v>1497</v>
      </c>
      <c r="B26" s="37" t="s">
        <v>626</v>
      </c>
      <c r="C26" s="37" t="s">
        <v>627</v>
      </c>
      <c r="D26" s="76">
        <v>45358.0</v>
      </c>
      <c r="E26" s="58" t="s">
        <v>387</v>
      </c>
      <c r="F26" s="58"/>
      <c r="G26" s="37" t="s">
        <v>3777</v>
      </c>
      <c r="H26" s="23"/>
      <c r="I26" s="23"/>
    </row>
    <row r="27">
      <c r="A27" s="37" t="s">
        <v>1497</v>
      </c>
      <c r="B27" s="37" t="s">
        <v>396</v>
      </c>
      <c r="C27" s="37" t="s">
        <v>397</v>
      </c>
      <c r="D27" s="76">
        <v>45358.0</v>
      </c>
      <c r="E27" s="58" t="s">
        <v>387</v>
      </c>
      <c r="F27" s="58"/>
      <c r="G27" s="37" t="s">
        <v>3777</v>
      </c>
      <c r="H27" s="23"/>
      <c r="I27" s="23"/>
    </row>
    <row r="28">
      <c r="A28" s="37" t="s">
        <v>1497</v>
      </c>
      <c r="B28" s="37" t="s">
        <v>382</v>
      </c>
      <c r="C28" s="37" t="s">
        <v>383</v>
      </c>
      <c r="D28" s="76">
        <v>45358.0</v>
      </c>
      <c r="E28" s="58" t="s">
        <v>387</v>
      </c>
      <c r="F28" s="58"/>
      <c r="G28" s="37" t="s">
        <v>3777</v>
      </c>
      <c r="H28" s="23"/>
      <c r="I28" s="23"/>
    </row>
    <row r="29">
      <c r="A29" s="37" t="s">
        <v>1483</v>
      </c>
      <c r="B29" s="37" t="s">
        <v>615</v>
      </c>
      <c r="C29" s="37" t="s">
        <v>616</v>
      </c>
      <c r="D29" s="76">
        <v>45358.0</v>
      </c>
      <c r="E29" s="58" t="s">
        <v>327</v>
      </c>
      <c r="F29" s="58"/>
      <c r="G29" s="37" t="s">
        <v>3777</v>
      </c>
      <c r="H29" s="23"/>
      <c r="I29" s="23"/>
    </row>
    <row r="30">
      <c r="A30" s="37" t="s">
        <v>1483</v>
      </c>
      <c r="B30" s="37" t="s">
        <v>379</v>
      </c>
      <c r="C30" s="37" t="s">
        <v>380</v>
      </c>
      <c r="D30" s="76">
        <v>45358.0</v>
      </c>
      <c r="E30" s="58" t="s">
        <v>327</v>
      </c>
      <c r="F30" s="58"/>
      <c r="G30" s="37" t="s">
        <v>3777</v>
      </c>
      <c r="H30" s="37" t="s">
        <v>3778</v>
      </c>
      <c r="I30" s="23"/>
    </row>
    <row r="31">
      <c r="A31" s="37" t="s">
        <v>1483</v>
      </c>
      <c r="B31" s="37" t="s">
        <v>367</v>
      </c>
      <c r="C31" s="37" t="s">
        <v>368</v>
      </c>
      <c r="D31" s="76">
        <v>45358.0</v>
      </c>
      <c r="E31" s="58" t="s">
        <v>327</v>
      </c>
      <c r="F31" s="58"/>
      <c r="G31" s="37" t="s">
        <v>3777</v>
      </c>
      <c r="H31" s="23"/>
      <c r="I31" s="23"/>
    </row>
    <row r="32">
      <c r="A32" s="37" t="s">
        <v>1483</v>
      </c>
      <c r="B32" s="37" t="s">
        <v>340</v>
      </c>
      <c r="C32" s="37" t="s">
        <v>341</v>
      </c>
      <c r="D32" s="76">
        <v>45358.0</v>
      </c>
      <c r="E32" s="58" t="s">
        <v>327</v>
      </c>
      <c r="F32" s="58"/>
      <c r="G32" s="37" t="s">
        <v>3777</v>
      </c>
      <c r="H32" s="23"/>
      <c r="I32" s="23"/>
    </row>
    <row r="33">
      <c r="A33" s="37" t="s">
        <v>1483</v>
      </c>
      <c r="B33" s="37" t="s">
        <v>338</v>
      </c>
      <c r="C33" s="37" t="s">
        <v>339</v>
      </c>
      <c r="D33" s="76">
        <v>45358.0</v>
      </c>
      <c r="E33" s="58" t="s">
        <v>327</v>
      </c>
      <c r="F33" s="58"/>
      <c r="G33" s="37" t="s">
        <v>3777</v>
      </c>
      <c r="H33" s="23"/>
      <c r="I33" s="23"/>
    </row>
    <row r="34">
      <c r="A34" s="37" t="s">
        <v>1483</v>
      </c>
      <c r="B34" s="37" t="s">
        <v>335</v>
      </c>
      <c r="C34" s="37" t="s">
        <v>336</v>
      </c>
      <c r="D34" s="76">
        <v>45358.0</v>
      </c>
      <c r="E34" s="58" t="s">
        <v>327</v>
      </c>
      <c r="F34" s="58"/>
      <c r="G34" s="37" t="s">
        <v>3777</v>
      </c>
      <c r="H34" s="23"/>
      <c r="I34" s="23"/>
    </row>
    <row r="35">
      <c r="A35" s="37" t="s">
        <v>1529</v>
      </c>
      <c r="B35" s="37" t="s">
        <v>92</v>
      </c>
      <c r="C35" s="37" t="s">
        <v>93</v>
      </c>
      <c r="D35" s="76">
        <v>45358.0</v>
      </c>
      <c r="E35" s="58" t="s">
        <v>86</v>
      </c>
      <c r="F35" s="58"/>
      <c r="G35" s="37" t="s">
        <v>3777</v>
      </c>
      <c r="H35" s="23"/>
      <c r="I35" s="23"/>
    </row>
    <row r="36">
      <c r="A36" s="37" t="s">
        <v>1529</v>
      </c>
      <c r="B36" s="37" t="s">
        <v>88</v>
      </c>
      <c r="C36" s="37" t="s">
        <v>89</v>
      </c>
      <c r="D36" s="76">
        <v>45358.0</v>
      </c>
      <c r="E36" s="58" t="s">
        <v>86</v>
      </c>
      <c r="F36" s="58"/>
      <c r="G36" s="37" t="s">
        <v>3777</v>
      </c>
      <c r="H36" s="23"/>
      <c r="I36" s="23"/>
    </row>
    <row r="37">
      <c r="A37" s="37" t="s">
        <v>1618</v>
      </c>
      <c r="B37" s="37" t="s">
        <v>138</v>
      </c>
      <c r="C37" s="37" t="s">
        <v>139</v>
      </c>
      <c r="D37" s="76">
        <v>45358.0</v>
      </c>
      <c r="E37" s="58" t="s">
        <v>141</v>
      </c>
      <c r="F37" s="58"/>
      <c r="G37" s="37" t="s">
        <v>3777</v>
      </c>
      <c r="H37" s="23"/>
      <c r="I37" s="23"/>
    </row>
    <row r="38">
      <c r="A38" s="37" t="s">
        <v>1567</v>
      </c>
      <c r="B38" s="37" t="s">
        <v>678</v>
      </c>
      <c r="C38" s="37" t="s">
        <v>679</v>
      </c>
      <c r="D38" s="76">
        <v>45358.0</v>
      </c>
      <c r="E38" s="58" t="s">
        <v>439</v>
      </c>
      <c r="F38" s="58"/>
      <c r="G38" s="37" t="s">
        <v>3777</v>
      </c>
      <c r="H38" s="23"/>
      <c r="I38" s="23"/>
    </row>
    <row r="39">
      <c r="A39" s="37" t="s">
        <v>1567</v>
      </c>
      <c r="B39" s="37" t="s">
        <v>674</v>
      </c>
      <c r="C39" s="37" t="s">
        <v>675</v>
      </c>
      <c r="D39" s="76">
        <v>45358.0</v>
      </c>
      <c r="E39" s="58" t="s">
        <v>439</v>
      </c>
      <c r="F39" s="58"/>
      <c r="G39" s="37" t="s">
        <v>3777</v>
      </c>
      <c r="H39" s="23"/>
      <c r="I39" s="23"/>
    </row>
    <row r="40">
      <c r="A40" s="37" t="s">
        <v>1628</v>
      </c>
      <c r="B40" s="37" t="s">
        <v>596</v>
      </c>
      <c r="C40" s="37" t="s">
        <v>597</v>
      </c>
      <c r="D40" s="76">
        <v>45389.0</v>
      </c>
      <c r="E40" s="58" t="s">
        <v>592</v>
      </c>
      <c r="F40" s="58"/>
      <c r="G40" s="37" t="s">
        <v>3777</v>
      </c>
      <c r="H40" s="23"/>
      <c r="I40" s="23"/>
    </row>
    <row r="41">
      <c r="A41" s="37" t="s">
        <v>1628</v>
      </c>
      <c r="B41" s="37" t="s">
        <v>590</v>
      </c>
      <c r="C41" s="37" t="s">
        <v>591</v>
      </c>
      <c r="D41" s="76">
        <v>45389.0</v>
      </c>
      <c r="E41" s="58" t="s">
        <v>592</v>
      </c>
      <c r="F41" s="58"/>
      <c r="G41" s="37" t="s">
        <v>3777</v>
      </c>
      <c r="H41" s="23"/>
      <c r="I41" s="23"/>
    </row>
    <row r="42">
      <c r="A42" s="37" t="s">
        <v>1609</v>
      </c>
      <c r="B42" s="37" t="s">
        <v>662</v>
      </c>
      <c r="C42" s="37" t="s">
        <v>663</v>
      </c>
      <c r="D42" s="76">
        <v>45389.0</v>
      </c>
      <c r="E42" s="58" t="s">
        <v>293</v>
      </c>
      <c r="F42" s="58"/>
      <c r="G42" s="37" t="s">
        <v>3777</v>
      </c>
      <c r="H42" s="23"/>
      <c r="I42" s="23"/>
    </row>
    <row r="43">
      <c r="A43" s="37" t="s">
        <v>1609</v>
      </c>
      <c r="B43" s="37" t="s">
        <v>660</v>
      </c>
      <c r="C43" s="37" t="s">
        <v>661</v>
      </c>
      <c r="D43" s="76">
        <v>45389.0</v>
      </c>
      <c r="E43" s="58" t="s">
        <v>293</v>
      </c>
      <c r="F43" s="58"/>
      <c r="G43" s="37" t="s">
        <v>3777</v>
      </c>
      <c r="H43" s="23"/>
      <c r="I43" s="23"/>
    </row>
    <row r="44">
      <c r="A44" s="37" t="s">
        <v>1609</v>
      </c>
      <c r="B44" s="37" t="s">
        <v>658</v>
      </c>
      <c r="C44" s="37" t="s">
        <v>659</v>
      </c>
      <c r="D44" s="76">
        <v>45389.0</v>
      </c>
      <c r="E44" s="58" t="s">
        <v>293</v>
      </c>
      <c r="F44" s="57"/>
      <c r="G44" s="37" t="s">
        <v>3777</v>
      </c>
      <c r="H44" s="23"/>
      <c r="I44" s="23"/>
    </row>
    <row r="45">
      <c r="A45" s="37" t="s">
        <v>1609</v>
      </c>
      <c r="B45" s="37" t="s">
        <v>558</v>
      </c>
      <c r="C45" s="37" t="s">
        <v>559</v>
      </c>
      <c r="D45" s="76">
        <v>45389.0</v>
      </c>
      <c r="E45" s="58" t="s">
        <v>293</v>
      </c>
      <c r="F45" s="58"/>
      <c r="G45" s="37" t="s">
        <v>3777</v>
      </c>
      <c r="H45" s="23"/>
      <c r="I45" s="23"/>
    </row>
    <row r="46">
      <c r="A46" s="37" t="s">
        <v>1609</v>
      </c>
      <c r="B46" s="37" t="s">
        <v>550</v>
      </c>
      <c r="C46" s="37" t="s">
        <v>551</v>
      </c>
      <c r="D46" s="76">
        <v>45389.0</v>
      </c>
      <c r="E46" s="58" t="s">
        <v>293</v>
      </c>
      <c r="F46" s="58"/>
      <c r="G46" s="37" t="s">
        <v>3777</v>
      </c>
      <c r="H46" s="23"/>
      <c r="I46" s="23"/>
    </row>
    <row r="47">
      <c r="A47" s="37" t="s">
        <v>1568</v>
      </c>
      <c r="B47" s="37" t="s">
        <v>674</v>
      </c>
      <c r="C47" s="37" t="s">
        <v>675</v>
      </c>
      <c r="D47" s="76">
        <v>45419.0</v>
      </c>
      <c r="E47" s="58" t="s">
        <v>439</v>
      </c>
      <c r="F47" s="57"/>
      <c r="G47" s="37" t="s">
        <v>3777</v>
      </c>
      <c r="H47" s="23"/>
      <c r="I47" s="23"/>
    </row>
    <row r="48">
      <c r="A48" s="37" t="s">
        <v>1568</v>
      </c>
      <c r="B48" s="37" t="s">
        <v>670</v>
      </c>
      <c r="C48" s="37" t="s">
        <v>671</v>
      </c>
      <c r="D48" s="76">
        <v>45419.0</v>
      </c>
      <c r="E48" s="58" t="s">
        <v>439</v>
      </c>
      <c r="F48" s="57"/>
      <c r="G48" s="37" t="s">
        <v>3777</v>
      </c>
      <c r="H48" s="23"/>
      <c r="I48" s="23"/>
    </row>
    <row r="49">
      <c r="A49" s="37" t="s">
        <v>1578</v>
      </c>
      <c r="B49" s="37" t="s">
        <v>629</v>
      </c>
      <c r="C49" s="37" t="s">
        <v>630</v>
      </c>
      <c r="D49" s="76">
        <v>45419.0</v>
      </c>
      <c r="E49" s="58" t="s">
        <v>453</v>
      </c>
      <c r="F49" s="57"/>
      <c r="G49" s="37" t="s">
        <v>3777</v>
      </c>
      <c r="H49" s="23"/>
      <c r="I49" s="23"/>
    </row>
    <row r="50">
      <c r="A50" s="37" t="s">
        <v>1578</v>
      </c>
      <c r="B50" s="37" t="s">
        <v>529</v>
      </c>
      <c r="C50" s="37" t="s">
        <v>530</v>
      </c>
      <c r="D50" s="76">
        <v>45419.0</v>
      </c>
      <c r="E50" s="58" t="s">
        <v>453</v>
      </c>
      <c r="F50" s="58"/>
      <c r="G50" s="37" t="s">
        <v>3777</v>
      </c>
      <c r="H50" s="23"/>
      <c r="I50" s="23"/>
    </row>
    <row r="51">
      <c r="A51" s="37" t="s">
        <v>1578</v>
      </c>
      <c r="B51" s="37" t="s">
        <v>480</v>
      </c>
      <c r="C51" s="37" t="s">
        <v>481</v>
      </c>
      <c r="D51" s="76">
        <v>45419.0</v>
      </c>
      <c r="E51" s="58" t="s">
        <v>453</v>
      </c>
      <c r="F51" s="58"/>
      <c r="G51" s="37" t="s">
        <v>3777</v>
      </c>
      <c r="H51" s="23"/>
      <c r="I51" s="23"/>
    </row>
    <row r="52">
      <c r="A52" s="37" t="s">
        <v>1578</v>
      </c>
      <c r="B52" s="37" t="s">
        <v>477</v>
      </c>
      <c r="C52" s="37" t="s">
        <v>478</v>
      </c>
      <c r="D52" s="76">
        <v>45419.0</v>
      </c>
      <c r="E52" s="58" t="s">
        <v>453</v>
      </c>
      <c r="F52" s="58"/>
      <c r="G52" s="37" t="s">
        <v>3777</v>
      </c>
      <c r="H52" s="23"/>
      <c r="I52" s="23"/>
    </row>
    <row r="53">
      <c r="A53" s="37" t="s">
        <v>1578</v>
      </c>
      <c r="B53" s="37" t="s">
        <v>474</v>
      </c>
      <c r="C53" s="37" t="s">
        <v>475</v>
      </c>
      <c r="D53" s="76">
        <v>45419.0</v>
      </c>
      <c r="E53" s="58" t="s">
        <v>453</v>
      </c>
      <c r="F53" s="58"/>
      <c r="G53" s="37" t="s">
        <v>3777</v>
      </c>
      <c r="H53" s="23"/>
      <c r="I53" s="23"/>
    </row>
    <row r="54">
      <c r="A54" s="37" t="s">
        <v>1578</v>
      </c>
      <c r="B54" s="37" t="s">
        <v>467</v>
      </c>
      <c r="C54" s="37" t="s">
        <v>468</v>
      </c>
      <c r="D54" s="76">
        <v>45419.0</v>
      </c>
      <c r="E54" s="58" t="s">
        <v>453</v>
      </c>
      <c r="F54" s="58"/>
      <c r="G54" s="37" t="s">
        <v>3777</v>
      </c>
      <c r="H54" s="23"/>
      <c r="I54" s="23"/>
    </row>
    <row r="55">
      <c r="A55" s="37" t="s">
        <v>1499</v>
      </c>
      <c r="B55" s="37" t="s">
        <v>618</v>
      </c>
      <c r="C55" s="37" t="s">
        <v>619</v>
      </c>
      <c r="D55" s="76">
        <v>45419.0</v>
      </c>
      <c r="E55" s="58" t="s">
        <v>387</v>
      </c>
      <c r="F55" s="57"/>
      <c r="G55" s="37" t="s">
        <v>3777</v>
      </c>
      <c r="H55" s="37"/>
      <c r="I55" s="23"/>
    </row>
    <row r="56">
      <c r="A56" s="37" t="s">
        <v>1547</v>
      </c>
      <c r="B56" s="37" t="s">
        <v>123</v>
      </c>
      <c r="C56" s="37" t="s">
        <v>124</v>
      </c>
      <c r="D56" s="76">
        <v>45419.0</v>
      </c>
      <c r="E56" s="58" t="s">
        <v>114</v>
      </c>
      <c r="F56" s="57"/>
      <c r="G56" s="37" t="s">
        <v>3777</v>
      </c>
      <c r="H56" s="37"/>
      <c r="I56" s="23"/>
    </row>
    <row r="57">
      <c r="A57" s="37" t="s">
        <v>1547</v>
      </c>
      <c r="B57" s="37" t="s">
        <v>120</v>
      </c>
      <c r="C57" s="37" t="s">
        <v>121</v>
      </c>
      <c r="D57" s="76">
        <v>45419.0</v>
      </c>
      <c r="E57" s="58" t="s">
        <v>114</v>
      </c>
      <c r="F57" s="57"/>
      <c r="G57" s="37" t="s">
        <v>3777</v>
      </c>
      <c r="H57" s="23"/>
      <c r="I57" s="23"/>
    </row>
    <row r="58">
      <c r="A58" s="37" t="s">
        <v>1547</v>
      </c>
      <c r="B58" s="37" t="s">
        <v>111</v>
      </c>
      <c r="C58" s="37" t="s">
        <v>112</v>
      </c>
      <c r="D58" s="76">
        <v>45419.0</v>
      </c>
      <c r="E58" s="58" t="s">
        <v>114</v>
      </c>
      <c r="F58" s="57"/>
      <c r="G58" s="37" t="s">
        <v>3777</v>
      </c>
      <c r="H58" s="23"/>
      <c r="I58" s="23"/>
    </row>
    <row r="59">
      <c r="A59" s="37" t="s">
        <v>1484</v>
      </c>
      <c r="B59" s="37" t="s">
        <v>343</v>
      </c>
      <c r="C59" s="37" t="s">
        <v>344</v>
      </c>
      <c r="D59" s="76">
        <v>45419.0</v>
      </c>
      <c r="E59" s="58" t="s">
        <v>327</v>
      </c>
      <c r="F59" s="57"/>
      <c r="G59" s="37" t="s">
        <v>3777</v>
      </c>
      <c r="H59" s="23"/>
      <c r="I59" s="23"/>
    </row>
    <row r="60">
      <c r="A60" s="37" t="s">
        <v>1484</v>
      </c>
      <c r="B60" s="37" t="s">
        <v>338</v>
      </c>
      <c r="C60" s="37" t="s">
        <v>339</v>
      </c>
      <c r="D60" s="76">
        <v>45419.0</v>
      </c>
      <c r="E60" s="58" t="s">
        <v>327</v>
      </c>
      <c r="F60" s="57"/>
      <c r="G60" s="37" t="s">
        <v>3777</v>
      </c>
      <c r="H60" s="23"/>
      <c r="I60" s="23"/>
    </row>
    <row r="61">
      <c r="A61" s="37" t="s">
        <v>1484</v>
      </c>
      <c r="B61" s="37" t="s">
        <v>335</v>
      </c>
      <c r="C61" s="37" t="s">
        <v>336</v>
      </c>
      <c r="D61" s="76">
        <v>45419.0</v>
      </c>
      <c r="E61" s="58" t="s">
        <v>327</v>
      </c>
      <c r="F61" s="57"/>
      <c r="G61" s="37" t="s">
        <v>3777</v>
      </c>
      <c r="H61" s="23"/>
      <c r="I61" s="23"/>
    </row>
    <row r="62">
      <c r="A62" s="37" t="s">
        <v>1484</v>
      </c>
      <c r="B62" s="37" t="s">
        <v>325</v>
      </c>
      <c r="C62" s="37" t="s">
        <v>326</v>
      </c>
      <c r="D62" s="76">
        <v>45419.0</v>
      </c>
      <c r="E62" s="58" t="s">
        <v>327</v>
      </c>
      <c r="F62" s="57"/>
      <c r="G62" s="37" t="s">
        <v>3777</v>
      </c>
      <c r="H62" s="23"/>
      <c r="I62" s="23"/>
    </row>
    <row r="63">
      <c r="A63" s="37" t="s">
        <v>1530</v>
      </c>
      <c r="B63" s="37" t="s">
        <v>165</v>
      </c>
      <c r="C63" s="37" t="s">
        <v>166</v>
      </c>
      <c r="D63" s="76">
        <v>45419.0</v>
      </c>
      <c r="E63" s="58" t="s">
        <v>86</v>
      </c>
      <c r="F63" s="57"/>
      <c r="G63" s="37" t="s">
        <v>3777</v>
      </c>
      <c r="H63" s="23"/>
      <c r="I63" s="23"/>
    </row>
    <row r="64">
      <c r="A64" s="37" t="s">
        <v>1530</v>
      </c>
      <c r="B64" s="37" t="s">
        <v>105</v>
      </c>
      <c r="C64" s="37" t="s">
        <v>106</v>
      </c>
      <c r="D64" s="76">
        <v>45419.0</v>
      </c>
      <c r="E64" s="58" t="s">
        <v>86</v>
      </c>
      <c r="F64" s="57"/>
      <c r="G64" s="37" t="s">
        <v>3777</v>
      </c>
      <c r="H64" s="23"/>
      <c r="I64" s="23"/>
    </row>
    <row r="65">
      <c r="A65" s="37" t="s">
        <v>1530</v>
      </c>
      <c r="B65" s="37" t="s">
        <v>96</v>
      </c>
      <c r="C65" s="37" t="s">
        <v>97</v>
      </c>
      <c r="D65" s="76">
        <v>45419.0</v>
      </c>
      <c r="E65" s="58" t="s">
        <v>86</v>
      </c>
      <c r="F65" s="57"/>
      <c r="G65" s="37" t="s">
        <v>3777</v>
      </c>
      <c r="H65" s="23"/>
      <c r="I65" s="23"/>
    </row>
    <row r="66">
      <c r="A66" s="37" t="s">
        <v>1530</v>
      </c>
      <c r="B66" s="37" t="s">
        <v>92</v>
      </c>
      <c r="C66" s="37" t="s">
        <v>93</v>
      </c>
      <c r="D66" s="76">
        <v>45419.0</v>
      </c>
      <c r="E66" s="58" t="s">
        <v>86</v>
      </c>
      <c r="F66" s="57"/>
      <c r="G66" s="37" t="s">
        <v>3777</v>
      </c>
      <c r="H66" s="23"/>
      <c r="I66" s="23"/>
    </row>
    <row r="67">
      <c r="A67" s="37" t="s">
        <v>1530</v>
      </c>
      <c r="B67" s="37" t="s">
        <v>88</v>
      </c>
      <c r="C67" s="37" t="s">
        <v>89</v>
      </c>
      <c r="D67" s="76">
        <v>45419.0</v>
      </c>
      <c r="E67" s="58" t="s">
        <v>86</v>
      </c>
      <c r="F67" s="57"/>
      <c r="G67" s="37" t="s">
        <v>3777</v>
      </c>
      <c r="H67" s="23"/>
      <c r="I67" s="23"/>
    </row>
    <row r="68">
      <c r="A68" s="37" t="s">
        <v>1521</v>
      </c>
      <c r="B68" s="37" t="s">
        <v>65</v>
      </c>
      <c r="C68" s="37" t="s">
        <v>66</v>
      </c>
      <c r="D68" s="76">
        <v>45419.0</v>
      </c>
      <c r="E68" s="58" t="s">
        <v>27</v>
      </c>
      <c r="F68" s="57"/>
      <c r="G68" s="37" t="s">
        <v>3777</v>
      </c>
      <c r="H68" s="23"/>
      <c r="I68" s="23"/>
    </row>
    <row r="69">
      <c r="A69" s="37" t="s">
        <v>1521</v>
      </c>
      <c r="B69" s="37" t="s">
        <v>63</v>
      </c>
      <c r="C69" s="37" t="s">
        <v>64</v>
      </c>
      <c r="D69" s="76">
        <v>45419.0</v>
      </c>
      <c r="E69" s="58" t="s">
        <v>27</v>
      </c>
      <c r="F69" s="57"/>
      <c r="G69" s="37" t="s">
        <v>3777</v>
      </c>
      <c r="H69" s="23"/>
      <c r="I69" s="23"/>
    </row>
    <row r="70">
      <c r="A70" s="37" t="s">
        <v>1521</v>
      </c>
      <c r="B70" s="37" t="s">
        <v>57</v>
      </c>
      <c r="C70" s="37" t="s">
        <v>58</v>
      </c>
      <c r="D70" s="76">
        <v>45419.0</v>
      </c>
      <c r="E70" s="58" t="s">
        <v>27</v>
      </c>
      <c r="F70" s="57"/>
      <c r="G70" s="37" t="s">
        <v>3777</v>
      </c>
      <c r="H70" s="23"/>
      <c r="I70" s="23"/>
    </row>
    <row r="71">
      <c r="A71" s="37" t="s">
        <v>1521</v>
      </c>
      <c r="B71" s="37" t="s">
        <v>38</v>
      </c>
      <c r="C71" s="37" t="s">
        <v>39</v>
      </c>
      <c r="D71" s="76">
        <v>45419.0</v>
      </c>
      <c r="E71" s="58" t="s">
        <v>27</v>
      </c>
      <c r="F71" s="57"/>
      <c r="G71" s="37" t="s">
        <v>3777</v>
      </c>
      <c r="H71" s="23"/>
      <c r="I71" s="23"/>
    </row>
    <row r="72">
      <c r="A72" s="37" t="s">
        <v>1521</v>
      </c>
      <c r="B72" s="37" t="s">
        <v>31</v>
      </c>
      <c r="C72" s="37" t="s">
        <v>32</v>
      </c>
      <c r="D72" s="76">
        <v>45419.0</v>
      </c>
      <c r="E72" s="58" t="s">
        <v>27</v>
      </c>
      <c r="F72" s="57"/>
      <c r="G72" s="37" t="s">
        <v>3777</v>
      </c>
      <c r="H72" s="23"/>
      <c r="I72" s="23"/>
    </row>
    <row r="73">
      <c r="A73" s="37" t="s">
        <v>1458</v>
      </c>
      <c r="B73" s="37" t="s">
        <v>361</v>
      </c>
      <c r="C73" s="37" t="s">
        <v>362</v>
      </c>
      <c r="D73" s="76">
        <v>45450.0</v>
      </c>
      <c r="E73" s="58" t="s">
        <v>225</v>
      </c>
      <c r="F73" s="57"/>
      <c r="G73" s="37" t="s">
        <v>3777</v>
      </c>
      <c r="H73" s="23"/>
      <c r="I73" s="23"/>
    </row>
    <row r="74">
      <c r="A74" s="37" t="s">
        <v>1458</v>
      </c>
      <c r="B74" s="37" t="s">
        <v>357</v>
      </c>
      <c r="C74" s="37" t="s">
        <v>358</v>
      </c>
      <c r="D74" s="76">
        <v>45450.0</v>
      </c>
      <c r="E74" s="58" t="s">
        <v>225</v>
      </c>
      <c r="F74" s="57"/>
      <c r="G74" s="37" t="s">
        <v>3777</v>
      </c>
      <c r="H74" s="23"/>
      <c r="I74" s="23"/>
    </row>
    <row r="75">
      <c r="A75" s="37" t="s">
        <v>1458</v>
      </c>
      <c r="B75" s="37" t="s">
        <v>255</v>
      </c>
      <c r="C75" s="37" t="s">
        <v>256</v>
      </c>
      <c r="D75" s="76">
        <v>45450.0</v>
      </c>
      <c r="E75" s="58" t="s">
        <v>225</v>
      </c>
      <c r="F75" s="57"/>
      <c r="G75" s="37" t="s">
        <v>3777</v>
      </c>
      <c r="H75" s="23"/>
      <c r="I75" s="23"/>
    </row>
    <row r="76">
      <c r="A76" s="37" t="s">
        <v>1458</v>
      </c>
      <c r="B76" s="37" t="s">
        <v>248</v>
      </c>
      <c r="C76" s="37" t="s">
        <v>249</v>
      </c>
      <c r="D76" s="76">
        <v>45450.0</v>
      </c>
      <c r="E76" s="58" t="s">
        <v>225</v>
      </c>
      <c r="F76" s="57"/>
      <c r="G76" s="37" t="s">
        <v>3777</v>
      </c>
      <c r="H76" s="23"/>
      <c r="I76" s="23"/>
    </row>
    <row r="77">
      <c r="A77" s="37" t="s">
        <v>1458</v>
      </c>
      <c r="B77" s="37" t="s">
        <v>243</v>
      </c>
      <c r="C77" s="37" t="s">
        <v>244</v>
      </c>
      <c r="D77" s="76">
        <v>45450.0</v>
      </c>
      <c r="E77" s="58" t="s">
        <v>225</v>
      </c>
      <c r="F77" s="57"/>
      <c r="G77" s="37" t="s">
        <v>3777</v>
      </c>
      <c r="H77" s="23"/>
      <c r="I77" s="23"/>
    </row>
    <row r="78">
      <c r="A78" s="37" t="s">
        <v>1458</v>
      </c>
      <c r="B78" s="37" t="s">
        <v>240</v>
      </c>
      <c r="C78" s="37" t="s">
        <v>241</v>
      </c>
      <c r="D78" s="76">
        <v>45450.0</v>
      </c>
      <c r="E78" s="58" t="s">
        <v>225</v>
      </c>
      <c r="F78" s="57"/>
      <c r="G78" s="37" t="s">
        <v>3777</v>
      </c>
      <c r="H78" s="23"/>
      <c r="I78" s="23"/>
    </row>
    <row r="79">
      <c r="A79" s="37" t="s">
        <v>1458</v>
      </c>
      <c r="B79" s="37" t="s">
        <v>222</v>
      </c>
      <c r="C79" s="37" t="s">
        <v>224</v>
      </c>
      <c r="D79" s="76">
        <v>45450.0</v>
      </c>
      <c r="E79" s="58" t="s">
        <v>225</v>
      </c>
      <c r="F79" s="57"/>
      <c r="G79" s="37" t="s">
        <v>3777</v>
      </c>
      <c r="H79" s="23"/>
      <c r="I79" s="23"/>
    </row>
    <row r="80">
      <c r="A80" s="37" t="s">
        <v>1548</v>
      </c>
      <c r="B80" s="37" t="s">
        <v>120</v>
      </c>
      <c r="C80" s="37" t="s">
        <v>121</v>
      </c>
      <c r="D80" s="76">
        <v>45450.0</v>
      </c>
      <c r="E80" s="58" t="s">
        <v>114</v>
      </c>
      <c r="F80" s="57"/>
      <c r="G80" s="37" t="s">
        <v>3777</v>
      </c>
      <c r="H80" s="23"/>
      <c r="I80" s="23"/>
    </row>
    <row r="81">
      <c r="A81" s="37" t="s">
        <v>1474</v>
      </c>
      <c r="B81" s="37" t="s">
        <v>321</v>
      </c>
      <c r="C81" s="37" t="s">
        <v>322</v>
      </c>
      <c r="D81" s="76">
        <v>45450.0</v>
      </c>
      <c r="E81" s="58" t="s">
        <v>232</v>
      </c>
      <c r="F81" s="57"/>
      <c r="G81" s="37" t="s">
        <v>3777</v>
      </c>
      <c r="H81" s="23"/>
      <c r="I81" s="23"/>
    </row>
    <row r="82">
      <c r="A82" s="37" t="s">
        <v>1474</v>
      </c>
      <c r="B82" s="37" t="s">
        <v>318</v>
      </c>
      <c r="C82" s="37" t="s">
        <v>319</v>
      </c>
      <c r="D82" s="76">
        <v>45450.0</v>
      </c>
      <c r="E82" s="58" t="s">
        <v>232</v>
      </c>
      <c r="F82" s="57"/>
      <c r="G82" s="37" t="s">
        <v>3777</v>
      </c>
      <c r="H82" s="23"/>
      <c r="I82" s="23"/>
    </row>
    <row r="83">
      <c r="A83" s="37" t="s">
        <v>1474</v>
      </c>
      <c r="B83" s="37" t="s">
        <v>295</v>
      </c>
      <c r="C83" s="37" t="s">
        <v>296</v>
      </c>
      <c r="D83" s="76">
        <v>45450.0</v>
      </c>
      <c r="E83" s="58" t="s">
        <v>232</v>
      </c>
      <c r="F83" s="57"/>
      <c r="G83" s="37" t="s">
        <v>3777</v>
      </c>
      <c r="H83" s="23"/>
      <c r="I83" s="23"/>
    </row>
    <row r="84">
      <c r="A84" s="37" t="s">
        <v>1474</v>
      </c>
      <c r="B84" s="37" t="s">
        <v>291</v>
      </c>
      <c r="C84" s="37" t="s">
        <v>1210</v>
      </c>
      <c r="D84" s="76">
        <v>45450.0</v>
      </c>
      <c r="E84" s="58" t="s">
        <v>232</v>
      </c>
      <c r="F84" s="57"/>
      <c r="G84" s="37" t="s">
        <v>3777</v>
      </c>
      <c r="H84" s="23"/>
      <c r="I84" s="23"/>
    </row>
    <row r="85">
      <c r="A85" s="37" t="s">
        <v>1474</v>
      </c>
      <c r="B85" s="37" t="s">
        <v>287</v>
      </c>
      <c r="C85" s="37" t="s">
        <v>288</v>
      </c>
      <c r="D85" s="76">
        <v>45450.0</v>
      </c>
      <c r="E85" s="58" t="s">
        <v>232</v>
      </c>
      <c r="F85" s="57"/>
      <c r="G85" s="37" t="s">
        <v>3777</v>
      </c>
      <c r="H85" s="23"/>
      <c r="I85" s="23"/>
    </row>
    <row r="86">
      <c r="A86" s="37" t="s">
        <v>1474</v>
      </c>
      <c r="B86" s="37" t="s">
        <v>267</v>
      </c>
      <c r="C86" s="37" t="s">
        <v>268</v>
      </c>
      <c r="D86" s="76">
        <v>45450.0</v>
      </c>
      <c r="E86" s="58" t="s">
        <v>232</v>
      </c>
      <c r="F86" s="57"/>
      <c r="G86" s="37" t="s">
        <v>3777</v>
      </c>
      <c r="H86" s="23"/>
      <c r="I86" s="23"/>
    </row>
    <row r="87">
      <c r="A87" s="37" t="s">
        <v>1474</v>
      </c>
      <c r="B87" s="37" t="s">
        <v>264</v>
      </c>
      <c r="C87" s="37" t="s">
        <v>265</v>
      </c>
      <c r="D87" s="76">
        <v>45450.0</v>
      </c>
      <c r="E87" s="58" t="s">
        <v>232</v>
      </c>
      <c r="F87" s="57"/>
      <c r="G87" s="37" t="s">
        <v>3777</v>
      </c>
      <c r="H87" s="23"/>
      <c r="I87" s="23"/>
    </row>
    <row r="88">
      <c r="A88" s="37" t="s">
        <v>1538</v>
      </c>
      <c r="B88" s="37" t="s">
        <v>216</v>
      </c>
      <c r="C88" s="37" t="s">
        <v>217</v>
      </c>
      <c r="D88" s="76">
        <v>45450.0</v>
      </c>
      <c r="E88" s="58" t="s">
        <v>190</v>
      </c>
      <c r="F88" s="57"/>
      <c r="G88" s="37" t="s">
        <v>3777</v>
      </c>
      <c r="H88" s="23"/>
      <c r="I88" s="23"/>
    </row>
    <row r="89">
      <c r="A89" s="37" t="s">
        <v>1538</v>
      </c>
      <c r="B89" s="37" t="s">
        <v>212</v>
      </c>
      <c r="C89" s="37" t="s">
        <v>213</v>
      </c>
      <c r="D89" s="76">
        <v>45450.0</v>
      </c>
      <c r="E89" s="58" t="s">
        <v>190</v>
      </c>
      <c r="F89" s="57"/>
      <c r="G89" s="37" t="s">
        <v>3777</v>
      </c>
      <c r="H89" s="23"/>
      <c r="I89" s="23"/>
    </row>
    <row r="90">
      <c r="A90" s="37" t="s">
        <v>1538</v>
      </c>
      <c r="B90" s="37" t="s">
        <v>199</v>
      </c>
      <c r="C90" s="37" t="s">
        <v>200</v>
      </c>
      <c r="D90" s="76">
        <v>45450.0</v>
      </c>
      <c r="E90" s="58" t="s">
        <v>190</v>
      </c>
      <c r="F90" s="57"/>
      <c r="G90" s="37" t="s">
        <v>3777</v>
      </c>
      <c r="H90" s="23"/>
      <c r="I90" s="23"/>
    </row>
    <row r="91">
      <c r="A91" s="37" t="s">
        <v>1586</v>
      </c>
      <c r="B91" s="37" t="s">
        <v>646</v>
      </c>
      <c r="C91" s="37" t="s">
        <v>647</v>
      </c>
      <c r="D91" s="76">
        <v>45450.0</v>
      </c>
      <c r="E91" s="58" t="s">
        <v>472</v>
      </c>
      <c r="F91" s="57"/>
      <c r="G91" s="37" t="s">
        <v>3777</v>
      </c>
      <c r="H91" s="37" t="s">
        <v>3778</v>
      </c>
      <c r="I91" s="23"/>
    </row>
    <row r="92">
      <c r="A92" s="37" t="s">
        <v>1586</v>
      </c>
      <c r="B92" s="37" t="s">
        <v>639</v>
      </c>
      <c r="C92" s="37" t="s">
        <v>640</v>
      </c>
      <c r="D92" s="76">
        <v>45450.0</v>
      </c>
      <c r="E92" s="58" t="s">
        <v>472</v>
      </c>
      <c r="F92" s="57"/>
      <c r="G92" s="37" t="s">
        <v>3777</v>
      </c>
      <c r="H92" s="23"/>
      <c r="I92" s="23"/>
    </row>
    <row r="93">
      <c r="A93" s="37" t="s">
        <v>1586</v>
      </c>
      <c r="B93" s="37" t="s">
        <v>511</v>
      </c>
      <c r="C93" s="37" t="s">
        <v>512</v>
      </c>
      <c r="D93" s="76">
        <v>45450.0</v>
      </c>
      <c r="E93" s="58" t="s">
        <v>472</v>
      </c>
      <c r="F93" s="57"/>
      <c r="G93" s="37" t="s">
        <v>3777</v>
      </c>
      <c r="H93" s="23"/>
      <c r="I93" s="23"/>
    </row>
    <row r="94">
      <c r="A94" s="37" t="s">
        <v>1586</v>
      </c>
      <c r="B94" s="37" t="s">
        <v>496</v>
      </c>
      <c r="C94" s="37" t="s">
        <v>497</v>
      </c>
      <c r="D94" s="76">
        <v>45450.0</v>
      </c>
      <c r="E94" s="58" t="s">
        <v>472</v>
      </c>
      <c r="F94" s="57"/>
      <c r="G94" s="37" t="s">
        <v>3777</v>
      </c>
      <c r="H94" s="23"/>
      <c r="I94" s="23"/>
    </row>
    <row r="95">
      <c r="A95" s="37" t="s">
        <v>1586</v>
      </c>
      <c r="B95" s="37" t="s">
        <v>493</v>
      </c>
      <c r="C95" s="37" t="s">
        <v>494</v>
      </c>
      <c r="D95" s="76">
        <v>45450.0</v>
      </c>
      <c r="E95" s="58" t="s">
        <v>472</v>
      </c>
      <c r="F95" s="57"/>
      <c r="G95" s="37" t="s">
        <v>3777</v>
      </c>
      <c r="H95" s="23"/>
      <c r="I95" s="23"/>
    </row>
    <row r="96">
      <c r="A96" s="37" t="s">
        <v>1515</v>
      </c>
      <c r="B96" s="37" t="s">
        <v>429</v>
      </c>
      <c r="C96" s="37" t="s">
        <v>430</v>
      </c>
      <c r="D96" s="76">
        <v>45480.0</v>
      </c>
      <c r="E96" s="58" t="s">
        <v>306</v>
      </c>
      <c r="F96" s="57"/>
      <c r="G96" s="37" t="s">
        <v>3777</v>
      </c>
      <c r="H96" s="23"/>
      <c r="I96" s="23"/>
    </row>
    <row r="97">
      <c r="A97" s="37" t="s">
        <v>1515</v>
      </c>
      <c r="B97" s="37" t="s">
        <v>425</v>
      </c>
      <c r="C97" s="37" t="s">
        <v>426</v>
      </c>
      <c r="D97" s="76">
        <v>45480.0</v>
      </c>
      <c r="E97" s="58" t="s">
        <v>306</v>
      </c>
      <c r="F97" s="57"/>
      <c r="G97" s="37" t="s">
        <v>3777</v>
      </c>
      <c r="H97" s="23"/>
      <c r="I97" s="23"/>
    </row>
    <row r="98">
      <c r="A98" s="37" t="s">
        <v>1515</v>
      </c>
      <c r="B98" s="37" t="s">
        <v>415</v>
      </c>
      <c r="C98" s="37" t="s">
        <v>416</v>
      </c>
      <c r="D98" s="76">
        <v>45480.0</v>
      </c>
      <c r="E98" s="58" t="s">
        <v>306</v>
      </c>
      <c r="F98" s="57"/>
      <c r="G98" s="37" t="s">
        <v>3777</v>
      </c>
      <c r="H98" s="23"/>
      <c r="I98" s="23"/>
    </row>
    <row r="99">
      <c r="A99" s="37" t="s">
        <v>1515</v>
      </c>
      <c r="B99" s="37" t="s">
        <v>412</v>
      </c>
      <c r="C99" s="37" t="s">
        <v>413</v>
      </c>
      <c r="D99" s="76">
        <v>45480.0</v>
      </c>
      <c r="E99" s="58" t="s">
        <v>306</v>
      </c>
      <c r="F99" s="57"/>
      <c r="G99" s="37" t="s">
        <v>3777</v>
      </c>
      <c r="H99" s="23"/>
      <c r="I99" s="23"/>
    </row>
    <row r="100">
      <c r="A100" s="37" t="s">
        <v>1461</v>
      </c>
      <c r="B100" s="37" t="s">
        <v>255</v>
      </c>
      <c r="C100" s="37" t="s">
        <v>256</v>
      </c>
      <c r="D100" s="76">
        <v>45480.0</v>
      </c>
      <c r="E100" s="58" t="s">
        <v>225</v>
      </c>
      <c r="F100" s="57"/>
      <c r="G100" s="37" t="s">
        <v>3777</v>
      </c>
      <c r="H100" s="23"/>
      <c r="I100" s="23"/>
    </row>
    <row r="101">
      <c r="A101" s="37" t="s">
        <v>1461</v>
      </c>
      <c r="B101" s="37" t="s">
        <v>243</v>
      </c>
      <c r="C101" s="37" t="s">
        <v>244</v>
      </c>
      <c r="D101" s="76">
        <v>45480.0</v>
      </c>
      <c r="E101" s="58" t="s">
        <v>225</v>
      </c>
      <c r="F101" s="57"/>
      <c r="G101" s="37" t="s">
        <v>3777</v>
      </c>
      <c r="H101" s="23"/>
      <c r="I101" s="23"/>
    </row>
    <row r="102">
      <c r="A102" s="37" t="s">
        <v>1461</v>
      </c>
      <c r="B102" s="37" t="s">
        <v>240</v>
      </c>
      <c r="C102" s="37" t="s">
        <v>241</v>
      </c>
      <c r="D102" s="76">
        <v>45480.0</v>
      </c>
      <c r="E102" s="58" t="s">
        <v>225</v>
      </c>
      <c r="F102" s="57"/>
      <c r="G102" s="37" t="s">
        <v>3777</v>
      </c>
      <c r="H102" s="23"/>
      <c r="I102" s="23"/>
    </row>
    <row r="103">
      <c r="A103" s="37" t="s">
        <v>1461</v>
      </c>
      <c r="B103" s="37" t="s">
        <v>230</v>
      </c>
      <c r="C103" s="37" t="s">
        <v>231</v>
      </c>
      <c r="D103" s="76">
        <v>45480.0</v>
      </c>
      <c r="E103" s="58" t="s">
        <v>225</v>
      </c>
      <c r="F103" s="57"/>
      <c r="G103" s="37" t="s">
        <v>3777</v>
      </c>
      <c r="H103" s="23"/>
      <c r="I103" s="23"/>
    </row>
    <row r="104">
      <c r="A104" s="37" t="s">
        <v>1476</v>
      </c>
      <c r="B104" s="37" t="s">
        <v>315</v>
      </c>
      <c r="C104" s="37" t="s">
        <v>316</v>
      </c>
      <c r="D104" s="76">
        <v>45480.0</v>
      </c>
      <c r="E104" s="58" t="s">
        <v>232</v>
      </c>
      <c r="F104" s="57"/>
      <c r="G104" s="37" t="s">
        <v>3777</v>
      </c>
      <c r="H104" s="23"/>
      <c r="I104" s="23"/>
    </row>
    <row r="105">
      <c r="A105" s="37" t="s">
        <v>1476</v>
      </c>
      <c r="B105" s="37" t="s">
        <v>282</v>
      </c>
      <c r="C105" s="37" t="s">
        <v>283</v>
      </c>
      <c r="D105" s="76">
        <v>45480.0</v>
      </c>
      <c r="E105" s="58" t="s">
        <v>232</v>
      </c>
      <c r="F105" s="57"/>
      <c r="G105" s="37" t="s">
        <v>3777</v>
      </c>
      <c r="H105" s="23"/>
      <c r="I105" s="23"/>
    </row>
    <row r="106">
      <c r="A106" s="37" t="s">
        <v>1476</v>
      </c>
      <c r="B106" s="37" t="s">
        <v>278</v>
      </c>
      <c r="C106" s="37" t="s">
        <v>279</v>
      </c>
      <c r="D106" s="76">
        <v>45480.0</v>
      </c>
      <c r="E106" s="58" t="s">
        <v>232</v>
      </c>
      <c r="F106" s="57"/>
      <c r="G106" s="37" t="s">
        <v>3777</v>
      </c>
      <c r="H106" s="23"/>
      <c r="I106" s="23"/>
    </row>
    <row r="107">
      <c r="A107" s="37" t="s">
        <v>1476</v>
      </c>
      <c r="B107" s="37" t="s">
        <v>274</v>
      </c>
      <c r="C107" s="37" t="s">
        <v>275</v>
      </c>
      <c r="D107" s="76">
        <v>45480.0</v>
      </c>
      <c r="E107" s="58" t="s">
        <v>232</v>
      </c>
      <c r="F107" s="57"/>
      <c r="G107" s="37" t="s">
        <v>3777</v>
      </c>
      <c r="H107" s="23"/>
      <c r="I107" s="23"/>
    </row>
    <row r="108">
      <c r="A108" s="37" t="s">
        <v>1476</v>
      </c>
      <c r="B108" s="37" t="s">
        <v>267</v>
      </c>
      <c r="C108" s="37" t="s">
        <v>268</v>
      </c>
      <c r="D108" s="76">
        <v>45480.0</v>
      </c>
      <c r="E108" s="58" t="s">
        <v>232</v>
      </c>
      <c r="F108" s="57"/>
      <c r="G108" s="37" t="s">
        <v>3777</v>
      </c>
      <c r="H108" s="23"/>
      <c r="I108" s="23"/>
    </row>
    <row r="109">
      <c r="A109" s="37" t="s">
        <v>1587</v>
      </c>
      <c r="B109" s="37" t="s">
        <v>639</v>
      </c>
      <c r="C109" s="37" t="s">
        <v>640</v>
      </c>
      <c r="D109" s="76">
        <v>45480.0</v>
      </c>
      <c r="E109" s="58" t="s">
        <v>472</v>
      </c>
      <c r="F109" s="57"/>
      <c r="G109" s="37" t="s">
        <v>3777</v>
      </c>
      <c r="H109" s="23"/>
      <c r="I109" s="23"/>
    </row>
    <row r="110">
      <c r="A110" s="37" t="s">
        <v>1587</v>
      </c>
      <c r="B110" s="37" t="s">
        <v>636</v>
      </c>
      <c r="C110" s="37" t="s">
        <v>637</v>
      </c>
      <c r="D110" s="76">
        <v>45480.0</v>
      </c>
      <c r="E110" s="58" t="s">
        <v>472</v>
      </c>
      <c r="F110" s="57"/>
      <c r="G110" s="37" t="s">
        <v>3777</v>
      </c>
      <c r="H110" s="23"/>
      <c r="I110" s="23"/>
    </row>
    <row r="111">
      <c r="A111" s="37" t="s">
        <v>1587</v>
      </c>
      <c r="B111" s="37" t="s">
        <v>496</v>
      </c>
      <c r="C111" s="37" t="s">
        <v>497</v>
      </c>
      <c r="D111" s="76">
        <v>45480.0</v>
      </c>
      <c r="E111" s="58" t="s">
        <v>472</v>
      </c>
      <c r="F111" s="57"/>
      <c r="G111" s="37" t="s">
        <v>3777</v>
      </c>
      <c r="H111" s="23"/>
      <c r="I111" s="23"/>
    </row>
    <row r="112">
      <c r="A112" s="37" t="s">
        <v>1587</v>
      </c>
      <c r="B112" s="37" t="s">
        <v>493</v>
      </c>
      <c r="C112" s="37" t="s">
        <v>494</v>
      </c>
      <c r="D112" s="76">
        <v>45480.0</v>
      </c>
      <c r="E112" s="58" t="s">
        <v>472</v>
      </c>
      <c r="F112" s="57"/>
      <c r="G112" s="37" t="s">
        <v>3777</v>
      </c>
      <c r="H112" s="23"/>
      <c r="I112" s="23"/>
    </row>
    <row r="113">
      <c r="A113" s="37" t="s">
        <v>1540</v>
      </c>
      <c r="B113" s="37" t="s">
        <v>212</v>
      </c>
      <c r="C113" s="37" t="s">
        <v>213</v>
      </c>
      <c r="D113" s="76">
        <v>45480.0</v>
      </c>
      <c r="E113" s="58" t="s">
        <v>190</v>
      </c>
      <c r="F113" s="57"/>
      <c r="G113" s="37" t="s">
        <v>3777</v>
      </c>
      <c r="H113" s="23"/>
      <c r="I113" s="23"/>
    </row>
    <row r="114">
      <c r="A114" s="37" t="s">
        <v>1540</v>
      </c>
      <c r="B114" s="37" t="s">
        <v>199</v>
      </c>
      <c r="C114" s="37" t="s">
        <v>200</v>
      </c>
      <c r="D114" s="76">
        <v>45480.0</v>
      </c>
      <c r="E114" s="58" t="s">
        <v>190</v>
      </c>
      <c r="F114" s="57"/>
      <c r="G114" s="37" t="s">
        <v>3777</v>
      </c>
      <c r="H114" s="23"/>
      <c r="I114" s="23"/>
    </row>
    <row r="115">
      <c r="A115" s="37" t="s">
        <v>1596</v>
      </c>
      <c r="B115" s="37" t="s">
        <v>535</v>
      </c>
      <c r="C115" s="37" t="s">
        <v>536</v>
      </c>
      <c r="D115" s="76">
        <v>45511.0</v>
      </c>
      <c r="E115" s="58" t="s">
        <v>449</v>
      </c>
      <c r="F115" s="57"/>
      <c r="G115" s="37" t="s">
        <v>3777</v>
      </c>
      <c r="H115" s="23"/>
      <c r="I115" s="23"/>
    </row>
    <row r="116">
      <c r="A116" s="37" t="s">
        <v>1596</v>
      </c>
      <c r="B116" s="37" t="s">
        <v>531</v>
      </c>
      <c r="C116" s="37" t="s">
        <v>532</v>
      </c>
      <c r="D116" s="76">
        <v>45511.0</v>
      </c>
      <c r="E116" s="58" t="s">
        <v>449</v>
      </c>
      <c r="F116" s="57"/>
      <c r="G116" s="37" t="s">
        <v>3777</v>
      </c>
      <c r="H116" s="23"/>
      <c r="I116" s="23"/>
    </row>
    <row r="117">
      <c r="A117" s="37" t="s">
        <v>1596</v>
      </c>
      <c r="B117" s="37" t="s">
        <v>526</v>
      </c>
      <c r="C117" s="37" t="s">
        <v>527</v>
      </c>
      <c r="D117" s="76">
        <v>45511.0</v>
      </c>
      <c r="E117" s="58" t="s">
        <v>449</v>
      </c>
      <c r="F117" s="57"/>
      <c r="G117" s="37" t="s">
        <v>3777</v>
      </c>
      <c r="H117" s="23"/>
      <c r="I117" s="23"/>
    </row>
    <row r="118">
      <c r="A118" s="37" t="s">
        <v>1610</v>
      </c>
      <c r="B118" s="37" t="s">
        <v>664</v>
      </c>
      <c r="C118" s="37" t="s">
        <v>643</v>
      </c>
      <c r="D118" s="76">
        <v>45511.0</v>
      </c>
      <c r="E118" s="58" t="s">
        <v>293</v>
      </c>
      <c r="F118" s="57"/>
      <c r="G118" s="37" t="s">
        <v>3777</v>
      </c>
      <c r="H118" s="23"/>
      <c r="I118" s="23"/>
    </row>
    <row r="119">
      <c r="A119" s="37" t="s">
        <v>1610</v>
      </c>
      <c r="B119" s="37" t="s">
        <v>662</v>
      </c>
      <c r="C119" s="37" t="s">
        <v>663</v>
      </c>
      <c r="D119" s="76">
        <v>45511.0</v>
      </c>
      <c r="E119" s="58" t="s">
        <v>293</v>
      </c>
      <c r="F119" s="57"/>
      <c r="G119" s="37" t="s">
        <v>3777</v>
      </c>
      <c r="H119" s="23"/>
      <c r="I119" s="23"/>
    </row>
    <row r="120">
      <c r="A120" s="37" t="s">
        <v>1610</v>
      </c>
      <c r="B120" s="37" t="s">
        <v>660</v>
      </c>
      <c r="C120" s="37" t="s">
        <v>661</v>
      </c>
      <c r="D120" s="76">
        <v>45511.0</v>
      </c>
      <c r="E120" s="58" t="s">
        <v>293</v>
      </c>
      <c r="F120" s="57"/>
      <c r="G120" s="37" t="s">
        <v>3777</v>
      </c>
      <c r="H120" s="23"/>
      <c r="I120" s="23"/>
    </row>
    <row r="121">
      <c r="A121" s="37" t="s">
        <v>1610</v>
      </c>
      <c r="B121" s="37" t="s">
        <v>658</v>
      </c>
      <c r="C121" s="37" t="s">
        <v>659</v>
      </c>
      <c r="D121" s="76">
        <v>45511.0</v>
      </c>
      <c r="E121" s="58" t="s">
        <v>293</v>
      </c>
      <c r="F121" s="57"/>
      <c r="G121" s="37" t="s">
        <v>3777</v>
      </c>
      <c r="H121" s="23"/>
      <c r="I121" s="23"/>
    </row>
    <row r="122">
      <c r="A122" s="37" t="s">
        <v>1610</v>
      </c>
      <c r="B122" s="37" t="s">
        <v>567</v>
      </c>
      <c r="C122" s="37" t="s">
        <v>568</v>
      </c>
      <c r="D122" s="76">
        <v>45511.0</v>
      </c>
      <c r="E122" s="58" t="s">
        <v>293</v>
      </c>
      <c r="F122" s="57"/>
      <c r="G122" s="37" t="s">
        <v>3777</v>
      </c>
      <c r="H122" s="23"/>
      <c r="I122" s="23"/>
    </row>
    <row r="123">
      <c r="A123" s="37" t="s">
        <v>1610</v>
      </c>
      <c r="B123" s="37" t="s">
        <v>564</v>
      </c>
      <c r="C123" s="37" t="s">
        <v>565</v>
      </c>
      <c r="D123" s="76">
        <v>45511.0</v>
      </c>
      <c r="E123" s="58" t="s">
        <v>293</v>
      </c>
      <c r="F123" s="57"/>
      <c r="G123" s="37" t="s">
        <v>3777</v>
      </c>
      <c r="H123" s="23"/>
      <c r="I123" s="23"/>
    </row>
    <row r="124">
      <c r="A124" s="37" t="s">
        <v>1610</v>
      </c>
      <c r="B124" s="37" t="s">
        <v>550</v>
      </c>
      <c r="C124" s="37" t="s">
        <v>551</v>
      </c>
      <c r="D124" s="76">
        <v>45511.0</v>
      </c>
      <c r="E124" s="58" t="s">
        <v>293</v>
      </c>
      <c r="F124" s="57"/>
      <c r="G124" s="37" t="s">
        <v>3777</v>
      </c>
      <c r="H124" s="23"/>
      <c r="I124" s="23"/>
    </row>
    <row r="125">
      <c r="A125" s="37" t="s">
        <v>1619</v>
      </c>
      <c r="B125" s="37" t="s">
        <v>143</v>
      </c>
      <c r="C125" s="37" t="s">
        <v>144</v>
      </c>
      <c r="D125" s="76">
        <v>45511.0</v>
      </c>
      <c r="E125" s="58" t="s">
        <v>141</v>
      </c>
      <c r="F125" s="57"/>
      <c r="G125" s="37" t="s">
        <v>3777</v>
      </c>
      <c r="H125" s="23"/>
      <c r="I125" s="23"/>
    </row>
    <row r="126">
      <c r="A126" s="37" t="s">
        <v>1508</v>
      </c>
      <c r="B126" s="37" t="s">
        <v>429</v>
      </c>
      <c r="C126" s="37" t="s">
        <v>430</v>
      </c>
      <c r="D126" s="76">
        <v>45542.0</v>
      </c>
      <c r="E126" s="58" t="s">
        <v>306</v>
      </c>
      <c r="F126" s="57"/>
      <c r="G126" s="37" t="s">
        <v>3777</v>
      </c>
      <c r="H126" s="23"/>
      <c r="I126" s="23"/>
    </row>
    <row r="127">
      <c r="A127" s="37" t="s">
        <v>1508</v>
      </c>
      <c r="B127" s="37" t="s">
        <v>425</v>
      </c>
      <c r="C127" s="37" t="s">
        <v>426</v>
      </c>
      <c r="D127" s="76">
        <v>45542.0</v>
      </c>
      <c r="E127" s="58" t="s">
        <v>306</v>
      </c>
      <c r="F127" s="57"/>
      <c r="G127" s="37" t="s">
        <v>3777</v>
      </c>
      <c r="H127" s="23"/>
      <c r="I127" s="23"/>
    </row>
    <row r="128">
      <c r="A128" s="37" t="s">
        <v>1508</v>
      </c>
      <c r="B128" s="37" t="s">
        <v>415</v>
      </c>
      <c r="C128" s="37" t="s">
        <v>416</v>
      </c>
      <c r="D128" s="76">
        <v>45542.0</v>
      </c>
      <c r="E128" s="58" t="s">
        <v>306</v>
      </c>
      <c r="F128" s="57"/>
      <c r="G128" s="37" t="s">
        <v>3777</v>
      </c>
      <c r="H128" s="23"/>
      <c r="I128" s="23"/>
    </row>
    <row r="129">
      <c r="A129" s="37" t="s">
        <v>1579</v>
      </c>
      <c r="B129" s="37" t="s">
        <v>529</v>
      </c>
      <c r="C129" s="37" t="s">
        <v>530</v>
      </c>
      <c r="D129" s="76">
        <v>45542.0</v>
      </c>
      <c r="E129" s="58" t="s">
        <v>453</v>
      </c>
      <c r="F129" s="57"/>
      <c r="G129" s="37" t="s">
        <v>3777</v>
      </c>
      <c r="H129" s="23"/>
      <c r="I129" s="23"/>
    </row>
    <row r="130">
      <c r="A130" s="37" t="s">
        <v>1579</v>
      </c>
      <c r="B130" s="37" t="s">
        <v>480</v>
      </c>
      <c r="C130" s="37" t="s">
        <v>481</v>
      </c>
      <c r="D130" s="76">
        <v>45542.0</v>
      </c>
      <c r="E130" s="58" t="s">
        <v>453</v>
      </c>
      <c r="F130" s="57"/>
      <c r="G130" s="37" t="s">
        <v>3777</v>
      </c>
      <c r="H130" s="23"/>
      <c r="I130" s="23"/>
    </row>
    <row r="131">
      <c r="A131" s="37" t="s">
        <v>1579</v>
      </c>
      <c r="B131" s="37" t="s">
        <v>477</v>
      </c>
      <c r="C131" s="37" t="s">
        <v>478</v>
      </c>
      <c r="D131" s="76">
        <v>45542.0</v>
      </c>
      <c r="E131" s="58" t="s">
        <v>453</v>
      </c>
      <c r="F131" s="57"/>
      <c r="G131" s="37" t="s">
        <v>3777</v>
      </c>
      <c r="H131" s="23"/>
      <c r="I131" s="23"/>
    </row>
    <row r="132">
      <c r="A132" s="37" t="s">
        <v>1579</v>
      </c>
      <c r="B132" s="37" t="s">
        <v>467</v>
      </c>
      <c r="C132" s="37" t="s">
        <v>468</v>
      </c>
      <c r="D132" s="76">
        <v>45542.0</v>
      </c>
      <c r="E132" s="58" t="s">
        <v>453</v>
      </c>
      <c r="F132" s="57"/>
      <c r="G132" s="37" t="s">
        <v>3777</v>
      </c>
      <c r="H132" s="23"/>
      <c r="I132" s="23"/>
    </row>
    <row r="133">
      <c r="A133" s="37" t="s">
        <v>1579</v>
      </c>
      <c r="B133" s="37" t="s">
        <v>461</v>
      </c>
      <c r="C133" s="37" t="s">
        <v>462</v>
      </c>
      <c r="D133" s="76">
        <v>45542.0</v>
      </c>
      <c r="E133" s="58" t="s">
        <v>453</v>
      </c>
      <c r="F133" s="57"/>
      <c r="G133" s="37" t="s">
        <v>3777</v>
      </c>
      <c r="H133" s="23"/>
      <c r="I133" s="23"/>
    </row>
    <row r="134">
      <c r="A134" s="37" t="s">
        <v>1569</v>
      </c>
      <c r="B134" s="37" t="s">
        <v>681</v>
      </c>
      <c r="C134" s="37" t="s">
        <v>682</v>
      </c>
      <c r="D134" s="76">
        <v>45572.0</v>
      </c>
      <c r="E134" s="58" t="s">
        <v>439</v>
      </c>
      <c r="F134" s="57"/>
      <c r="G134" s="37" t="s">
        <v>3777</v>
      </c>
      <c r="H134" s="23"/>
      <c r="I134" s="23"/>
    </row>
    <row r="135">
      <c r="A135" s="37" t="s">
        <v>1569</v>
      </c>
      <c r="B135" s="37" t="s">
        <v>678</v>
      </c>
      <c r="C135" s="37" t="s">
        <v>679</v>
      </c>
      <c r="D135" s="76">
        <v>45572.0</v>
      </c>
      <c r="E135" s="58" t="s">
        <v>439</v>
      </c>
      <c r="F135" s="57"/>
      <c r="G135" s="37" t="s">
        <v>3777</v>
      </c>
      <c r="H135" s="23"/>
      <c r="I135" s="23"/>
    </row>
    <row r="136">
      <c r="A136" s="37" t="s">
        <v>1569</v>
      </c>
      <c r="B136" s="37" t="s">
        <v>670</v>
      </c>
      <c r="C136" s="37" t="s">
        <v>671</v>
      </c>
      <c r="D136" s="76">
        <v>45572.0</v>
      </c>
      <c r="E136" s="58" t="s">
        <v>439</v>
      </c>
      <c r="F136" s="57"/>
      <c r="G136" s="37" t="s">
        <v>3777</v>
      </c>
      <c r="H136" s="23"/>
      <c r="I136" s="23"/>
    </row>
    <row r="137">
      <c r="A137" s="37" t="s">
        <v>1597</v>
      </c>
      <c r="B137" s="37" t="s">
        <v>535</v>
      </c>
      <c r="C137" s="37" t="s">
        <v>536</v>
      </c>
      <c r="D137" s="76">
        <v>45572.0</v>
      </c>
      <c r="E137" s="58" t="s">
        <v>449</v>
      </c>
      <c r="F137" s="57"/>
      <c r="G137" s="37" t="s">
        <v>3777</v>
      </c>
      <c r="H137" s="23"/>
      <c r="I137" s="23"/>
    </row>
    <row r="138">
      <c r="A138" s="37" t="s">
        <v>1597</v>
      </c>
      <c r="B138" s="37" t="s">
        <v>531</v>
      </c>
      <c r="C138" s="37" t="s">
        <v>532</v>
      </c>
      <c r="D138" s="76">
        <v>45572.0</v>
      </c>
      <c r="E138" s="58" t="s">
        <v>449</v>
      </c>
      <c r="F138" s="57"/>
      <c r="G138" s="37" t="s">
        <v>3777</v>
      </c>
      <c r="H138" s="23"/>
      <c r="I138" s="23"/>
    </row>
    <row r="139">
      <c r="A139" s="37" t="s">
        <v>1500</v>
      </c>
      <c r="B139" s="37" t="s">
        <v>626</v>
      </c>
      <c r="C139" s="37" t="s">
        <v>627</v>
      </c>
      <c r="D139" s="76">
        <v>45572.0</v>
      </c>
      <c r="E139" s="58" t="s">
        <v>387</v>
      </c>
      <c r="F139" s="57"/>
      <c r="G139" s="37" t="s">
        <v>3777</v>
      </c>
      <c r="H139" s="23"/>
      <c r="I139" s="23"/>
    </row>
    <row r="140">
      <c r="A140" s="37" t="s">
        <v>1500</v>
      </c>
      <c r="B140" s="37" t="s">
        <v>621</v>
      </c>
      <c r="C140" s="37" t="s">
        <v>622</v>
      </c>
      <c r="D140" s="76">
        <v>45572.0</v>
      </c>
      <c r="E140" s="58" t="s">
        <v>387</v>
      </c>
      <c r="F140" s="57"/>
      <c r="G140" s="37" t="s">
        <v>3777</v>
      </c>
      <c r="H140" s="23"/>
      <c r="I140" s="23"/>
    </row>
    <row r="141">
      <c r="A141" s="37" t="s">
        <v>1500</v>
      </c>
      <c r="B141" s="37" t="s">
        <v>618</v>
      </c>
      <c r="C141" s="37" t="s">
        <v>619</v>
      </c>
      <c r="D141" s="76">
        <v>45572.0</v>
      </c>
      <c r="E141" s="58" t="s">
        <v>387</v>
      </c>
      <c r="F141" s="57"/>
      <c r="G141" s="37" t="s">
        <v>3777</v>
      </c>
      <c r="H141" s="23"/>
      <c r="I141" s="23"/>
    </row>
    <row r="142">
      <c r="A142" s="37" t="s">
        <v>1500</v>
      </c>
      <c r="B142" s="37" t="s">
        <v>396</v>
      </c>
      <c r="C142" s="37" t="s">
        <v>397</v>
      </c>
      <c r="D142" s="76">
        <v>45572.0</v>
      </c>
      <c r="E142" s="58" t="s">
        <v>387</v>
      </c>
      <c r="F142" s="57"/>
      <c r="G142" s="37" t="s">
        <v>3777</v>
      </c>
      <c r="H142" s="23"/>
      <c r="I142" s="23"/>
    </row>
    <row r="143">
      <c r="A143" s="37" t="s">
        <v>1630</v>
      </c>
      <c r="B143" s="37" t="s">
        <v>691</v>
      </c>
      <c r="C143" s="37" t="s">
        <v>692</v>
      </c>
      <c r="D143" s="76">
        <v>45603.0</v>
      </c>
      <c r="E143" s="58" t="s">
        <v>592</v>
      </c>
      <c r="F143" s="57"/>
      <c r="G143" s="37" t="s">
        <v>3777</v>
      </c>
      <c r="H143" s="23"/>
      <c r="I143" s="23"/>
    </row>
    <row r="144">
      <c r="A144" s="37" t="s">
        <v>1630</v>
      </c>
      <c r="B144" s="37" t="s">
        <v>593</v>
      </c>
      <c r="C144" s="37" t="s">
        <v>594</v>
      </c>
      <c r="D144" s="76">
        <v>45603.0</v>
      </c>
      <c r="E144" s="58" t="s">
        <v>592</v>
      </c>
      <c r="F144" s="57"/>
      <c r="G144" s="37" t="s">
        <v>3777</v>
      </c>
      <c r="H144" s="23"/>
      <c r="I144" s="23"/>
    </row>
    <row r="145">
      <c r="A145" s="37" t="s">
        <v>1630</v>
      </c>
      <c r="B145" s="37" t="s">
        <v>590</v>
      </c>
      <c r="C145" s="37" t="s">
        <v>591</v>
      </c>
      <c r="D145" s="76">
        <v>45603.0</v>
      </c>
      <c r="E145" s="58" t="s">
        <v>592</v>
      </c>
      <c r="F145" s="57"/>
      <c r="G145" s="37" t="s">
        <v>3777</v>
      </c>
      <c r="H145" s="23"/>
      <c r="I145" s="23"/>
    </row>
    <row r="146">
      <c r="A146" s="37" t="s">
        <v>1485</v>
      </c>
      <c r="B146" s="37" t="s">
        <v>340</v>
      </c>
      <c r="C146" s="37" t="s">
        <v>341</v>
      </c>
      <c r="D146" s="76">
        <v>45572.0</v>
      </c>
      <c r="E146" s="58" t="s">
        <v>327</v>
      </c>
      <c r="F146" s="57"/>
      <c r="G146" s="37" t="s">
        <v>3777</v>
      </c>
      <c r="H146" s="23"/>
      <c r="I146" s="23"/>
    </row>
    <row r="147">
      <c r="A147" s="37" t="s">
        <v>1485</v>
      </c>
      <c r="B147" s="37" t="s">
        <v>338</v>
      </c>
      <c r="C147" s="37" t="s">
        <v>339</v>
      </c>
      <c r="D147" s="76">
        <v>45572.0</v>
      </c>
      <c r="E147" s="58" t="s">
        <v>327</v>
      </c>
      <c r="F147" s="57"/>
      <c r="G147" s="37" t="s">
        <v>3777</v>
      </c>
      <c r="H147" s="23"/>
      <c r="I147" s="23"/>
    </row>
    <row r="148">
      <c r="A148" s="37" t="s">
        <v>1485</v>
      </c>
      <c r="B148" s="37" t="s">
        <v>335</v>
      </c>
      <c r="C148" s="37" t="s">
        <v>336</v>
      </c>
      <c r="D148" s="76">
        <v>45572.0</v>
      </c>
      <c r="E148" s="58" t="s">
        <v>327</v>
      </c>
      <c r="F148" s="57"/>
      <c r="G148" s="37" t="s">
        <v>3777</v>
      </c>
      <c r="H148" s="23"/>
      <c r="I148" s="23"/>
    </row>
    <row r="149">
      <c r="A149" s="37" t="s">
        <v>1611</v>
      </c>
      <c r="B149" s="37" t="s">
        <v>664</v>
      </c>
      <c r="C149" s="37" t="s">
        <v>643</v>
      </c>
      <c r="D149" s="76">
        <v>45603.0</v>
      </c>
      <c r="E149" s="58" t="s">
        <v>293</v>
      </c>
      <c r="F149" s="57"/>
      <c r="G149" s="37" t="s">
        <v>3777</v>
      </c>
      <c r="H149" s="23"/>
      <c r="I149" s="23"/>
    </row>
    <row r="150">
      <c r="A150" s="37" t="s">
        <v>1611</v>
      </c>
      <c r="B150" s="37" t="s">
        <v>662</v>
      </c>
      <c r="C150" s="37" t="s">
        <v>663</v>
      </c>
      <c r="D150" s="76">
        <v>45603.0</v>
      </c>
      <c r="E150" s="58" t="s">
        <v>293</v>
      </c>
      <c r="F150" s="57"/>
      <c r="G150" s="37" t="s">
        <v>3777</v>
      </c>
      <c r="H150" s="23"/>
      <c r="I150" s="23"/>
    </row>
    <row r="151">
      <c r="A151" s="37" t="s">
        <v>1611</v>
      </c>
      <c r="B151" s="37" t="s">
        <v>660</v>
      </c>
      <c r="C151" s="37" t="s">
        <v>661</v>
      </c>
      <c r="D151" s="76">
        <v>45603.0</v>
      </c>
      <c r="E151" s="58" t="s">
        <v>293</v>
      </c>
      <c r="F151" s="57"/>
      <c r="G151" s="37" t="s">
        <v>3777</v>
      </c>
      <c r="H151" s="23"/>
      <c r="I151" s="23"/>
    </row>
    <row r="152">
      <c r="A152" s="37" t="s">
        <v>1611</v>
      </c>
      <c r="B152" s="37" t="s">
        <v>658</v>
      </c>
      <c r="C152" s="37" t="s">
        <v>659</v>
      </c>
      <c r="D152" s="76">
        <v>45603.0</v>
      </c>
      <c r="E152" s="58" t="s">
        <v>293</v>
      </c>
      <c r="F152" s="57"/>
      <c r="G152" s="37" t="s">
        <v>3777</v>
      </c>
      <c r="H152" s="23"/>
      <c r="I152" s="23"/>
    </row>
    <row r="153">
      <c r="A153" s="37" t="s">
        <v>1611</v>
      </c>
      <c r="B153" s="37" t="s">
        <v>571</v>
      </c>
      <c r="C153" s="37" t="s">
        <v>572</v>
      </c>
      <c r="D153" s="76">
        <v>45603.0</v>
      </c>
      <c r="E153" s="58" t="s">
        <v>293</v>
      </c>
      <c r="F153" s="57"/>
      <c r="G153" s="37" t="s">
        <v>3777</v>
      </c>
      <c r="H153" s="23"/>
      <c r="I153" s="23"/>
    </row>
    <row r="154">
      <c r="A154" s="37" t="s">
        <v>1611</v>
      </c>
      <c r="B154" s="37" t="s">
        <v>567</v>
      </c>
      <c r="C154" s="37" t="s">
        <v>568</v>
      </c>
      <c r="D154" s="76">
        <v>45603.0</v>
      </c>
      <c r="E154" s="58" t="s">
        <v>293</v>
      </c>
      <c r="F154" s="57"/>
      <c r="G154" s="37" t="s">
        <v>3777</v>
      </c>
      <c r="H154" s="23"/>
      <c r="I154" s="23"/>
    </row>
    <row r="155">
      <c r="A155" s="37" t="s">
        <v>1611</v>
      </c>
      <c r="B155" s="37" t="s">
        <v>561</v>
      </c>
      <c r="C155" s="37" t="s">
        <v>562</v>
      </c>
      <c r="D155" s="76">
        <v>45603.0</v>
      </c>
      <c r="E155" s="58" t="s">
        <v>293</v>
      </c>
      <c r="F155" s="57"/>
      <c r="G155" s="37" t="s">
        <v>3777</v>
      </c>
      <c r="H155" s="23"/>
      <c r="I155" s="23"/>
    </row>
    <row r="156">
      <c r="A156" s="37" t="s">
        <v>1611</v>
      </c>
      <c r="B156" s="37" t="s">
        <v>553</v>
      </c>
      <c r="C156" s="37" t="s">
        <v>554</v>
      </c>
      <c r="D156" s="76">
        <v>45603.0</v>
      </c>
      <c r="E156" s="58" t="s">
        <v>293</v>
      </c>
      <c r="F156" s="57"/>
      <c r="G156" s="37" t="s">
        <v>3777</v>
      </c>
      <c r="H156" s="23"/>
      <c r="I156" s="23"/>
    </row>
    <row r="157">
      <c r="A157" s="37" t="s">
        <v>1611</v>
      </c>
      <c r="B157" s="37" t="s">
        <v>550</v>
      </c>
      <c r="C157" s="37" t="s">
        <v>551</v>
      </c>
      <c r="D157" s="76">
        <v>45603.0</v>
      </c>
      <c r="E157" s="58" t="s">
        <v>293</v>
      </c>
      <c r="F157" s="57"/>
      <c r="G157" s="37" t="s">
        <v>3777</v>
      </c>
      <c r="H157" s="23"/>
      <c r="I157" s="23"/>
    </row>
    <row r="158">
      <c r="A158" s="37" t="s">
        <v>1501</v>
      </c>
      <c r="B158" s="37" t="s">
        <v>626</v>
      </c>
      <c r="C158" s="37" t="s">
        <v>627</v>
      </c>
      <c r="D158" s="76">
        <v>45633.0</v>
      </c>
      <c r="E158" s="58" t="s">
        <v>387</v>
      </c>
      <c r="F158" s="57"/>
      <c r="G158" s="37" t="s">
        <v>3777</v>
      </c>
      <c r="H158" s="23"/>
      <c r="I158" s="23"/>
    </row>
    <row r="159">
      <c r="A159" s="37" t="s">
        <v>1501</v>
      </c>
      <c r="B159" s="37" t="s">
        <v>621</v>
      </c>
      <c r="C159" s="37" t="s">
        <v>622</v>
      </c>
      <c r="D159" s="76">
        <v>45633.0</v>
      </c>
      <c r="E159" s="58" t="s">
        <v>387</v>
      </c>
      <c r="F159" s="57"/>
      <c r="G159" s="37" t="s">
        <v>3777</v>
      </c>
      <c r="H159" s="23"/>
      <c r="I159" s="23"/>
    </row>
    <row r="160">
      <c r="A160" s="37" t="s">
        <v>1501</v>
      </c>
      <c r="B160" s="37" t="s">
        <v>618</v>
      </c>
      <c r="C160" s="37" t="s">
        <v>619</v>
      </c>
      <c r="D160" s="76">
        <v>45633.0</v>
      </c>
      <c r="E160" s="58" t="s">
        <v>387</v>
      </c>
      <c r="F160" s="57"/>
      <c r="G160" s="37" t="s">
        <v>3777</v>
      </c>
      <c r="H160" s="23"/>
      <c r="I160" s="23"/>
    </row>
    <row r="161">
      <c r="A161" s="37" t="s">
        <v>1580</v>
      </c>
      <c r="B161" s="37" t="s">
        <v>529</v>
      </c>
      <c r="C161" s="37" t="s">
        <v>530</v>
      </c>
      <c r="D161" s="76">
        <v>45633.0</v>
      </c>
      <c r="E161" s="58" t="s">
        <v>453</v>
      </c>
      <c r="F161" s="57"/>
      <c r="G161" s="37" t="s">
        <v>3777</v>
      </c>
      <c r="H161" s="23"/>
      <c r="I161" s="23"/>
    </row>
    <row r="162">
      <c r="A162" s="37" t="s">
        <v>1580</v>
      </c>
      <c r="B162" s="37" t="s">
        <v>480</v>
      </c>
      <c r="C162" s="37" t="s">
        <v>481</v>
      </c>
      <c r="D162" s="76">
        <v>45633.0</v>
      </c>
      <c r="E162" s="58" t="s">
        <v>453</v>
      </c>
      <c r="F162" s="57"/>
      <c r="G162" s="37" t="s">
        <v>3777</v>
      </c>
      <c r="H162" s="23"/>
      <c r="I162" s="23"/>
    </row>
    <row r="163">
      <c r="A163" s="37" t="s">
        <v>1580</v>
      </c>
      <c r="B163" s="37" t="s">
        <v>467</v>
      </c>
      <c r="C163" s="37" t="s">
        <v>468</v>
      </c>
      <c r="D163" s="76">
        <v>45633.0</v>
      </c>
      <c r="E163" s="58" t="s">
        <v>453</v>
      </c>
      <c r="F163" s="57"/>
      <c r="G163" s="37" t="s">
        <v>3777</v>
      </c>
      <c r="H163" s="23"/>
      <c r="I163" s="23"/>
    </row>
    <row r="164">
      <c r="A164" s="37" t="s">
        <v>1486</v>
      </c>
      <c r="B164" s="37" t="s">
        <v>615</v>
      </c>
      <c r="C164" s="37" t="s">
        <v>616</v>
      </c>
      <c r="D164" s="76">
        <v>45633.0</v>
      </c>
      <c r="E164" s="58" t="s">
        <v>327</v>
      </c>
      <c r="F164" s="57"/>
      <c r="G164" s="37" t="s">
        <v>3777</v>
      </c>
      <c r="H164" s="23"/>
      <c r="I164" s="23"/>
    </row>
    <row r="165">
      <c r="A165" s="37" t="s">
        <v>1486</v>
      </c>
      <c r="B165" s="37" t="s">
        <v>376</v>
      </c>
      <c r="C165" s="37" t="s">
        <v>377</v>
      </c>
      <c r="D165" s="76">
        <v>45633.0</v>
      </c>
      <c r="E165" s="58" t="s">
        <v>327</v>
      </c>
      <c r="F165" s="57"/>
      <c r="G165" s="37" t="s">
        <v>3777</v>
      </c>
      <c r="H165" s="23"/>
      <c r="I165" s="23"/>
    </row>
    <row r="166">
      <c r="A166" s="37" t="s">
        <v>1486</v>
      </c>
      <c r="B166" s="37" t="s">
        <v>343</v>
      </c>
      <c r="C166" s="37" t="s">
        <v>344</v>
      </c>
      <c r="D166" s="76">
        <v>45633.0</v>
      </c>
      <c r="E166" s="58" t="s">
        <v>327</v>
      </c>
      <c r="F166" s="57"/>
      <c r="G166" s="37" t="s">
        <v>3777</v>
      </c>
      <c r="H166" s="23"/>
      <c r="I166" s="23"/>
    </row>
    <row r="167">
      <c r="A167" s="37" t="s">
        <v>1486</v>
      </c>
      <c r="B167" s="37" t="s">
        <v>338</v>
      </c>
      <c r="C167" s="37" t="s">
        <v>339</v>
      </c>
      <c r="D167" s="76">
        <v>45633.0</v>
      </c>
      <c r="E167" s="58" t="s">
        <v>327</v>
      </c>
      <c r="F167" s="57"/>
      <c r="G167" s="37" t="s">
        <v>3777</v>
      </c>
      <c r="H167" s="23"/>
      <c r="I167" s="23"/>
    </row>
    <row r="168">
      <c r="A168" s="37" t="s">
        <v>1486</v>
      </c>
      <c r="B168" s="37" t="s">
        <v>335</v>
      </c>
      <c r="C168" s="37" t="s">
        <v>336</v>
      </c>
      <c r="D168" s="76">
        <v>45633.0</v>
      </c>
      <c r="E168" s="58" t="s">
        <v>327</v>
      </c>
      <c r="F168" s="57"/>
      <c r="G168" s="37" t="s">
        <v>3777</v>
      </c>
      <c r="H168" s="23"/>
      <c r="I168" s="23"/>
    </row>
    <row r="169">
      <c r="A169" s="37" t="s">
        <v>1549</v>
      </c>
      <c r="B169" s="37" t="s">
        <v>123</v>
      </c>
      <c r="C169" s="37" t="s">
        <v>124</v>
      </c>
      <c r="D169" s="76">
        <v>45633.0</v>
      </c>
      <c r="E169" s="58" t="s">
        <v>114</v>
      </c>
      <c r="F169" s="57"/>
      <c r="G169" s="37" t="s">
        <v>3777</v>
      </c>
      <c r="H169" s="23"/>
      <c r="I169" s="23"/>
    </row>
    <row r="170">
      <c r="A170" s="37" t="s">
        <v>1549</v>
      </c>
      <c r="B170" s="37" t="s">
        <v>120</v>
      </c>
      <c r="C170" s="37" t="s">
        <v>121</v>
      </c>
      <c r="D170" s="76">
        <v>45633.0</v>
      </c>
      <c r="E170" s="58" t="s">
        <v>114</v>
      </c>
      <c r="F170" s="57"/>
      <c r="G170" s="37" t="s">
        <v>3777</v>
      </c>
      <c r="H170" s="23"/>
      <c r="I170" s="23"/>
    </row>
    <row r="171">
      <c r="A171" s="37" t="s">
        <v>1549</v>
      </c>
      <c r="B171" s="37" t="s">
        <v>111</v>
      </c>
      <c r="C171" s="37" t="s">
        <v>112</v>
      </c>
      <c r="D171" s="76">
        <v>45633.0</v>
      </c>
      <c r="E171" s="58" t="s">
        <v>114</v>
      </c>
      <c r="F171" s="57"/>
      <c r="G171" s="37" t="s">
        <v>3777</v>
      </c>
      <c r="H171" s="23"/>
      <c r="I171" s="23"/>
    </row>
    <row r="172">
      <c r="A172" s="37" t="s">
        <v>1532</v>
      </c>
      <c r="B172" s="37" t="s">
        <v>105</v>
      </c>
      <c r="C172" s="37" t="s">
        <v>106</v>
      </c>
      <c r="D172" s="76">
        <v>45633.0</v>
      </c>
      <c r="E172" s="58" t="s">
        <v>86</v>
      </c>
      <c r="F172" s="57"/>
      <c r="G172" s="37" t="s">
        <v>3777</v>
      </c>
      <c r="H172" s="23"/>
      <c r="I172" s="23"/>
    </row>
    <row r="173">
      <c r="A173" s="37" t="s">
        <v>1532</v>
      </c>
      <c r="B173" s="37" t="s">
        <v>92</v>
      </c>
      <c r="C173" s="37" t="s">
        <v>93</v>
      </c>
      <c r="D173" s="76">
        <v>45633.0</v>
      </c>
      <c r="E173" s="58" t="s">
        <v>86</v>
      </c>
      <c r="F173" s="57"/>
      <c r="G173" s="37" t="s">
        <v>3777</v>
      </c>
      <c r="H173" s="23"/>
      <c r="I173" s="23"/>
    </row>
    <row r="174">
      <c r="A174" s="37" t="s">
        <v>1523</v>
      </c>
      <c r="B174" s="37" t="s">
        <v>712</v>
      </c>
      <c r="C174" s="37" t="s">
        <v>713</v>
      </c>
      <c r="D174" s="76">
        <v>45633.0</v>
      </c>
      <c r="E174" s="58" t="s">
        <v>27</v>
      </c>
      <c r="F174" s="57"/>
      <c r="G174" s="37" t="s">
        <v>3777</v>
      </c>
      <c r="H174" s="23"/>
      <c r="I174" s="23"/>
    </row>
    <row r="175">
      <c r="A175" s="37" t="s">
        <v>1523</v>
      </c>
      <c r="B175" s="37" t="s">
        <v>63</v>
      </c>
      <c r="C175" s="37" t="s">
        <v>64</v>
      </c>
      <c r="D175" s="76">
        <v>45633.0</v>
      </c>
      <c r="E175" s="58" t="s">
        <v>27</v>
      </c>
      <c r="F175" s="57"/>
      <c r="G175" s="37" t="s">
        <v>3777</v>
      </c>
      <c r="H175" s="23"/>
      <c r="I175" s="23"/>
    </row>
    <row r="176">
      <c r="A176" s="37" t="s">
        <v>1523</v>
      </c>
      <c r="B176" s="37" t="s">
        <v>38</v>
      </c>
      <c r="C176" s="37" t="s">
        <v>39</v>
      </c>
      <c r="D176" s="76">
        <v>45633.0</v>
      </c>
      <c r="E176" s="58" t="s">
        <v>27</v>
      </c>
      <c r="F176" s="57"/>
      <c r="G176" s="37" t="s">
        <v>3777</v>
      </c>
      <c r="H176" s="23"/>
      <c r="I176" s="23"/>
    </row>
    <row r="177">
      <c r="A177" s="37" t="s">
        <v>1462</v>
      </c>
      <c r="B177" s="37" t="s">
        <v>243</v>
      </c>
      <c r="C177" s="37" t="s">
        <v>244</v>
      </c>
      <c r="D177" s="37" t="s">
        <v>1463</v>
      </c>
      <c r="E177" s="58" t="s">
        <v>225</v>
      </c>
      <c r="F177" s="57"/>
      <c r="G177" s="37" t="s">
        <v>3777</v>
      </c>
      <c r="H177" s="23"/>
      <c r="I177" s="23"/>
    </row>
    <row r="178">
      <c r="A178" s="37" t="s">
        <v>1462</v>
      </c>
      <c r="B178" s="37" t="s">
        <v>240</v>
      </c>
      <c r="C178" s="37" t="s">
        <v>241</v>
      </c>
      <c r="D178" s="37" t="s">
        <v>1463</v>
      </c>
      <c r="E178" s="58" t="s">
        <v>225</v>
      </c>
      <c r="F178" s="57"/>
      <c r="G178" s="37" t="s">
        <v>3777</v>
      </c>
      <c r="H178" s="23"/>
      <c r="I178" s="23"/>
    </row>
    <row r="179">
      <c r="A179" s="37" t="s">
        <v>1462</v>
      </c>
      <c r="B179" s="37" t="s">
        <v>230</v>
      </c>
      <c r="C179" s="37" t="s">
        <v>231</v>
      </c>
      <c r="D179" s="37" t="s">
        <v>1463</v>
      </c>
      <c r="E179" s="58" t="s">
        <v>225</v>
      </c>
      <c r="F179" s="57"/>
      <c r="G179" s="37" t="s">
        <v>3777</v>
      </c>
      <c r="H179" s="23"/>
      <c r="I179" s="23"/>
    </row>
    <row r="180">
      <c r="A180" s="37" t="s">
        <v>1462</v>
      </c>
      <c r="B180" s="37" t="s">
        <v>222</v>
      </c>
      <c r="C180" s="37" t="s">
        <v>224</v>
      </c>
      <c r="D180" s="37" t="s">
        <v>1463</v>
      </c>
      <c r="E180" s="58" t="s">
        <v>225</v>
      </c>
      <c r="F180" s="57"/>
      <c r="G180" s="37" t="s">
        <v>3777</v>
      </c>
      <c r="H180" s="23"/>
      <c r="I180" s="23"/>
    </row>
    <row r="181">
      <c r="A181" s="37" t="s">
        <v>1550</v>
      </c>
      <c r="B181" s="37" t="s">
        <v>126</v>
      </c>
      <c r="C181" s="37" t="s">
        <v>127</v>
      </c>
      <c r="D181" s="37" t="s">
        <v>1463</v>
      </c>
      <c r="E181" s="58" t="s">
        <v>114</v>
      </c>
      <c r="F181" s="57"/>
      <c r="G181" s="37" t="s">
        <v>3777</v>
      </c>
      <c r="H181" s="23"/>
      <c r="I181" s="23"/>
    </row>
    <row r="182">
      <c r="A182" s="37" t="s">
        <v>1550</v>
      </c>
      <c r="B182" s="37" t="s">
        <v>123</v>
      </c>
      <c r="C182" s="37" t="s">
        <v>124</v>
      </c>
      <c r="D182" s="37" t="s">
        <v>1463</v>
      </c>
      <c r="E182" s="58" t="s">
        <v>114</v>
      </c>
      <c r="F182" s="57"/>
      <c r="G182" s="37" t="s">
        <v>3777</v>
      </c>
      <c r="H182" s="23"/>
      <c r="I182" s="23"/>
    </row>
    <row r="183">
      <c r="A183" s="37" t="s">
        <v>1550</v>
      </c>
      <c r="B183" s="37" t="s">
        <v>120</v>
      </c>
      <c r="C183" s="37" t="s">
        <v>121</v>
      </c>
      <c r="D183" s="37" t="s">
        <v>1463</v>
      </c>
      <c r="E183" s="58" t="s">
        <v>114</v>
      </c>
      <c r="F183" s="57"/>
      <c r="G183" s="37" t="s">
        <v>3777</v>
      </c>
      <c r="H183" s="23"/>
      <c r="I183" s="23"/>
    </row>
    <row r="184">
      <c r="A184" s="37" t="s">
        <v>1550</v>
      </c>
      <c r="B184" s="37" t="s">
        <v>116</v>
      </c>
      <c r="C184" s="37" t="s">
        <v>117</v>
      </c>
      <c r="D184" s="37" t="s">
        <v>1463</v>
      </c>
      <c r="E184" s="58" t="s">
        <v>114</v>
      </c>
      <c r="F184" s="57"/>
      <c r="G184" s="37" t="s">
        <v>3777</v>
      </c>
      <c r="H184" s="23"/>
      <c r="I184" s="23"/>
    </row>
    <row r="185">
      <c r="A185" s="37" t="s">
        <v>1550</v>
      </c>
      <c r="B185" s="37" t="s">
        <v>111</v>
      </c>
      <c r="C185" s="37" t="s">
        <v>112</v>
      </c>
      <c r="D185" s="37" t="s">
        <v>1463</v>
      </c>
      <c r="E185" s="58" t="s">
        <v>114</v>
      </c>
      <c r="F185" s="57"/>
      <c r="G185" s="37" t="s">
        <v>3777</v>
      </c>
      <c r="H185" s="23"/>
      <c r="I185" s="23"/>
    </row>
    <row r="186">
      <c r="A186" s="37" t="s">
        <v>1541</v>
      </c>
      <c r="B186" s="37" t="s">
        <v>199</v>
      </c>
      <c r="C186" s="37" t="s">
        <v>200</v>
      </c>
      <c r="D186" s="37" t="s">
        <v>1463</v>
      </c>
      <c r="E186" s="58" t="s">
        <v>190</v>
      </c>
      <c r="F186" s="57"/>
      <c r="G186" s="37" t="s">
        <v>3777</v>
      </c>
      <c r="H186" s="23"/>
      <c r="I186" s="23"/>
    </row>
    <row r="187">
      <c r="A187" s="37" t="s">
        <v>1541</v>
      </c>
      <c r="B187" s="37" t="s">
        <v>197</v>
      </c>
      <c r="C187" s="37" t="s">
        <v>198</v>
      </c>
      <c r="D187" s="37" t="s">
        <v>1463</v>
      </c>
      <c r="E187" s="58" t="s">
        <v>190</v>
      </c>
      <c r="F187" s="57"/>
      <c r="G187" s="37" t="s">
        <v>3777</v>
      </c>
      <c r="H187" s="23"/>
      <c r="I187" s="23"/>
    </row>
    <row r="188">
      <c r="A188" s="37" t="s">
        <v>1541</v>
      </c>
      <c r="B188" s="37" t="s">
        <v>193</v>
      </c>
      <c r="C188" s="37" t="s">
        <v>194</v>
      </c>
      <c r="D188" s="37" t="s">
        <v>1463</v>
      </c>
      <c r="E188" s="58" t="s">
        <v>190</v>
      </c>
      <c r="F188" s="57"/>
      <c r="G188" s="37" t="s">
        <v>3777</v>
      </c>
      <c r="H188" s="23"/>
      <c r="I188" s="23"/>
    </row>
    <row r="189">
      <c r="A189" s="37" t="s">
        <v>1477</v>
      </c>
      <c r="B189" s="37" t="s">
        <v>323</v>
      </c>
      <c r="C189" s="37" t="s">
        <v>324</v>
      </c>
      <c r="D189" s="37" t="s">
        <v>1463</v>
      </c>
      <c r="E189" s="58" t="s">
        <v>232</v>
      </c>
      <c r="F189" s="57"/>
      <c r="G189" s="37" t="s">
        <v>3777</v>
      </c>
      <c r="H189" s="23"/>
      <c r="I189" s="23"/>
    </row>
    <row r="190">
      <c r="A190" s="37" t="s">
        <v>1477</v>
      </c>
      <c r="B190" s="37" t="s">
        <v>321</v>
      </c>
      <c r="C190" s="37" t="s">
        <v>322</v>
      </c>
      <c r="D190" s="37" t="s">
        <v>1463</v>
      </c>
      <c r="E190" s="58" t="s">
        <v>232</v>
      </c>
      <c r="F190" s="57"/>
      <c r="G190" s="37" t="s">
        <v>3777</v>
      </c>
      <c r="H190" s="23"/>
      <c r="I190" s="23"/>
    </row>
    <row r="191">
      <c r="A191" s="37" t="s">
        <v>1477</v>
      </c>
      <c r="B191" s="37" t="s">
        <v>318</v>
      </c>
      <c r="C191" s="37" t="s">
        <v>319</v>
      </c>
      <c r="D191" s="37" t="s">
        <v>1463</v>
      </c>
      <c r="E191" s="58" t="s">
        <v>232</v>
      </c>
      <c r="F191" s="57"/>
      <c r="G191" s="37" t="s">
        <v>3777</v>
      </c>
      <c r="H191" s="23"/>
      <c r="I191" s="23"/>
    </row>
    <row r="192">
      <c r="A192" s="37" t="s">
        <v>1477</v>
      </c>
      <c r="B192" s="37" t="s">
        <v>304</v>
      </c>
      <c r="C192" s="37" t="s">
        <v>305</v>
      </c>
      <c r="D192" s="37" t="s">
        <v>1463</v>
      </c>
      <c r="E192" s="58" t="s">
        <v>232</v>
      </c>
      <c r="F192" s="57"/>
      <c r="G192" s="37" t="s">
        <v>3777</v>
      </c>
      <c r="H192" s="23"/>
      <c r="I192" s="23"/>
    </row>
    <row r="193">
      <c r="A193" s="37" t="s">
        <v>1477</v>
      </c>
      <c r="B193" s="37" t="s">
        <v>301</v>
      </c>
      <c r="C193" s="37" t="s">
        <v>302</v>
      </c>
      <c r="D193" s="37" t="s">
        <v>1463</v>
      </c>
      <c r="E193" s="58" t="s">
        <v>232</v>
      </c>
      <c r="F193" s="57"/>
      <c r="G193" s="37" t="s">
        <v>3777</v>
      </c>
      <c r="H193" s="23"/>
      <c r="I193" s="23"/>
    </row>
    <row r="194">
      <c r="A194" s="37" t="s">
        <v>1477</v>
      </c>
      <c r="B194" s="37" t="s">
        <v>291</v>
      </c>
      <c r="C194" s="37" t="s">
        <v>1210</v>
      </c>
      <c r="D194" s="37" t="s">
        <v>1463</v>
      </c>
      <c r="E194" s="58" t="s">
        <v>232</v>
      </c>
      <c r="F194" s="57"/>
      <c r="G194" s="37" t="s">
        <v>3777</v>
      </c>
      <c r="H194" s="23"/>
      <c r="I194" s="23"/>
    </row>
    <row r="195">
      <c r="A195" s="37" t="s">
        <v>1477</v>
      </c>
      <c r="B195" s="37" t="s">
        <v>282</v>
      </c>
      <c r="C195" s="37" t="s">
        <v>283</v>
      </c>
      <c r="D195" s="37" t="s">
        <v>1463</v>
      </c>
      <c r="E195" s="58" t="s">
        <v>232</v>
      </c>
      <c r="F195" s="57"/>
      <c r="G195" s="37" t="s">
        <v>3777</v>
      </c>
      <c r="H195" s="23"/>
      <c r="I195" s="23"/>
    </row>
    <row r="196">
      <c r="A196" s="37" t="s">
        <v>1477</v>
      </c>
      <c r="B196" s="37" t="s">
        <v>278</v>
      </c>
      <c r="C196" s="37" t="s">
        <v>279</v>
      </c>
      <c r="D196" s="37" t="s">
        <v>1463</v>
      </c>
      <c r="E196" s="58" t="s">
        <v>232</v>
      </c>
      <c r="F196" s="57"/>
      <c r="G196" s="37" t="s">
        <v>3777</v>
      </c>
      <c r="H196" s="23"/>
      <c r="I196" s="23"/>
    </row>
    <row r="197">
      <c r="A197" s="37" t="s">
        <v>1477</v>
      </c>
      <c r="B197" s="37" t="s">
        <v>274</v>
      </c>
      <c r="C197" s="37" t="s">
        <v>275</v>
      </c>
      <c r="D197" s="37" t="s">
        <v>1463</v>
      </c>
      <c r="E197" s="58" t="s">
        <v>232</v>
      </c>
      <c r="F197" s="57"/>
      <c r="G197" s="37" t="s">
        <v>3777</v>
      </c>
      <c r="H197" s="23"/>
      <c r="I197" s="23"/>
    </row>
    <row r="198">
      <c r="A198" s="37" t="s">
        <v>1477</v>
      </c>
      <c r="B198" s="37" t="s">
        <v>267</v>
      </c>
      <c r="C198" s="37" t="s">
        <v>268</v>
      </c>
      <c r="D198" s="37" t="s">
        <v>1463</v>
      </c>
      <c r="E198" s="58" t="s">
        <v>232</v>
      </c>
      <c r="F198" s="57"/>
      <c r="G198" s="37" t="s">
        <v>3777</v>
      </c>
      <c r="H198" s="23"/>
      <c r="I198" s="23"/>
    </row>
    <row r="199">
      <c r="A199" s="37" t="s">
        <v>1477</v>
      </c>
      <c r="B199" s="37" t="s">
        <v>264</v>
      </c>
      <c r="C199" s="37" t="s">
        <v>265</v>
      </c>
      <c r="D199" s="37" t="s">
        <v>1463</v>
      </c>
      <c r="E199" s="58" t="s">
        <v>232</v>
      </c>
      <c r="F199" s="57"/>
      <c r="G199" s="37" t="s">
        <v>3777</v>
      </c>
      <c r="H199" s="23"/>
      <c r="I199" s="23"/>
    </row>
    <row r="200">
      <c r="A200" s="37" t="s">
        <v>1588</v>
      </c>
      <c r="B200" s="37" t="s">
        <v>646</v>
      </c>
      <c r="C200" s="37" t="s">
        <v>647</v>
      </c>
      <c r="D200" s="37" t="s">
        <v>1463</v>
      </c>
      <c r="E200" s="58" t="s">
        <v>472</v>
      </c>
      <c r="F200" s="57"/>
      <c r="G200" s="37" t="s">
        <v>3777</v>
      </c>
      <c r="H200" s="23"/>
      <c r="I200" s="23"/>
    </row>
    <row r="201">
      <c r="A201" s="37" t="s">
        <v>1588</v>
      </c>
      <c r="B201" s="37" t="s">
        <v>493</v>
      </c>
      <c r="C201" s="37" t="s">
        <v>494</v>
      </c>
      <c r="D201" s="37" t="s">
        <v>1463</v>
      </c>
      <c r="E201" s="58" t="s">
        <v>472</v>
      </c>
      <c r="F201" s="57"/>
      <c r="G201" s="37" t="s">
        <v>3777</v>
      </c>
      <c r="H201" s="23"/>
      <c r="I201" s="23"/>
    </row>
    <row r="202">
      <c r="A202" s="37" t="s">
        <v>1588</v>
      </c>
      <c r="B202" s="37" t="s">
        <v>474</v>
      </c>
      <c r="C202" s="37" t="s">
        <v>475</v>
      </c>
      <c r="D202" s="37" t="s">
        <v>1463</v>
      </c>
      <c r="E202" s="58" t="s">
        <v>472</v>
      </c>
      <c r="F202" s="57"/>
      <c r="G202" s="37" t="s">
        <v>3777</v>
      </c>
      <c r="H202" s="23"/>
      <c r="I202" s="23"/>
    </row>
    <row r="203">
      <c r="A203" s="37" t="s">
        <v>1517</v>
      </c>
      <c r="B203" s="37" t="s">
        <v>429</v>
      </c>
      <c r="C203" s="37" t="s">
        <v>430</v>
      </c>
      <c r="D203" s="37" t="s">
        <v>1465</v>
      </c>
      <c r="E203" s="58" t="s">
        <v>306</v>
      </c>
      <c r="F203" s="57"/>
      <c r="G203" s="37" t="s">
        <v>3777</v>
      </c>
      <c r="H203" s="23"/>
      <c r="I203" s="23"/>
    </row>
    <row r="204">
      <c r="A204" s="37" t="s">
        <v>1517</v>
      </c>
      <c r="B204" s="37" t="s">
        <v>425</v>
      </c>
      <c r="C204" s="37" t="s">
        <v>426</v>
      </c>
      <c r="D204" s="37" t="s">
        <v>1465</v>
      </c>
      <c r="E204" s="58" t="s">
        <v>306</v>
      </c>
      <c r="F204" s="57"/>
      <c r="G204" s="37" t="s">
        <v>3777</v>
      </c>
      <c r="H204" s="23"/>
      <c r="I204" s="23"/>
    </row>
    <row r="205">
      <c r="A205" s="37" t="s">
        <v>1517</v>
      </c>
      <c r="B205" s="37" t="s">
        <v>415</v>
      </c>
      <c r="C205" s="37" t="s">
        <v>416</v>
      </c>
      <c r="D205" s="37" t="s">
        <v>1465</v>
      </c>
      <c r="E205" s="58" t="s">
        <v>306</v>
      </c>
      <c r="F205" s="57"/>
      <c r="G205" s="37" t="s">
        <v>3777</v>
      </c>
      <c r="H205" s="23"/>
      <c r="I205" s="23"/>
    </row>
    <row r="206">
      <c r="A206" s="37" t="s">
        <v>1517</v>
      </c>
      <c r="B206" s="37" t="s">
        <v>412</v>
      </c>
      <c r="C206" s="37" t="s">
        <v>413</v>
      </c>
      <c r="D206" s="37" t="s">
        <v>1465</v>
      </c>
      <c r="E206" s="58" t="s">
        <v>306</v>
      </c>
      <c r="F206" s="57"/>
      <c r="G206" s="37" t="s">
        <v>3777</v>
      </c>
      <c r="H206" s="23"/>
      <c r="I206" s="23"/>
    </row>
    <row r="207">
      <c r="A207" s="37" t="s">
        <v>1517</v>
      </c>
      <c r="B207" s="37" t="s">
        <v>408</v>
      </c>
      <c r="C207" s="37" t="s">
        <v>409</v>
      </c>
      <c r="D207" s="37" t="s">
        <v>1465</v>
      </c>
      <c r="E207" s="58" t="s">
        <v>306</v>
      </c>
      <c r="F207" s="57"/>
      <c r="G207" s="37" t="s">
        <v>3777</v>
      </c>
      <c r="H207" s="23"/>
      <c r="I207" s="23"/>
    </row>
    <row r="208">
      <c r="A208" s="37" t="s">
        <v>1464</v>
      </c>
      <c r="B208" s="37" t="s">
        <v>369</v>
      </c>
      <c r="C208" s="37" t="s">
        <v>39</v>
      </c>
      <c r="D208" s="37" t="s">
        <v>1465</v>
      </c>
      <c r="E208" s="58" t="s">
        <v>225</v>
      </c>
      <c r="F208" s="57"/>
      <c r="G208" s="37" t="s">
        <v>3777</v>
      </c>
      <c r="H208" s="23"/>
      <c r="I208" s="23"/>
    </row>
    <row r="209">
      <c r="A209" s="37" t="s">
        <v>1464</v>
      </c>
      <c r="B209" s="37" t="s">
        <v>361</v>
      </c>
      <c r="C209" s="37" t="s">
        <v>362</v>
      </c>
      <c r="D209" s="37" t="s">
        <v>1465</v>
      </c>
      <c r="E209" s="58" t="s">
        <v>225</v>
      </c>
      <c r="F209" s="57"/>
      <c r="G209" s="37" t="s">
        <v>3777</v>
      </c>
      <c r="H209" s="23"/>
      <c r="I209" s="23"/>
    </row>
    <row r="210">
      <c r="A210" s="37" t="s">
        <v>1464</v>
      </c>
      <c r="B210" s="37" t="s">
        <v>357</v>
      </c>
      <c r="C210" s="37" t="s">
        <v>358</v>
      </c>
      <c r="D210" s="37" t="s">
        <v>1465</v>
      </c>
      <c r="E210" s="58" t="s">
        <v>225</v>
      </c>
      <c r="F210" s="57"/>
      <c r="G210" s="37" t="s">
        <v>3777</v>
      </c>
      <c r="H210" s="23"/>
      <c r="I210" s="23"/>
    </row>
    <row r="211">
      <c r="A211" s="37" t="s">
        <v>1464</v>
      </c>
      <c r="B211" s="37" t="s">
        <v>246</v>
      </c>
      <c r="C211" s="37" t="s">
        <v>130</v>
      </c>
      <c r="D211" s="37" t="s">
        <v>1465</v>
      </c>
      <c r="E211" s="58" t="s">
        <v>225</v>
      </c>
      <c r="F211" s="57"/>
      <c r="G211" s="37" t="s">
        <v>3777</v>
      </c>
      <c r="H211" s="23"/>
      <c r="I211" s="23"/>
    </row>
    <row r="212">
      <c r="A212" s="37" t="s">
        <v>1464</v>
      </c>
      <c r="B212" s="37" t="s">
        <v>230</v>
      </c>
      <c r="C212" s="37" t="s">
        <v>231</v>
      </c>
      <c r="D212" s="37" t="s">
        <v>1465</v>
      </c>
      <c r="E212" s="58" t="s">
        <v>225</v>
      </c>
      <c r="F212" s="57"/>
      <c r="G212" s="37" t="s">
        <v>3777</v>
      </c>
      <c r="H212" s="23"/>
      <c r="I212" s="23"/>
    </row>
    <row r="213">
      <c r="A213" s="37" t="s">
        <v>1464</v>
      </c>
      <c r="B213" s="37" t="s">
        <v>222</v>
      </c>
      <c r="C213" s="37" t="s">
        <v>224</v>
      </c>
      <c r="D213" s="37" t="s">
        <v>1465</v>
      </c>
      <c r="E213" s="58" t="s">
        <v>225</v>
      </c>
      <c r="F213" s="57"/>
      <c r="G213" s="37" t="s">
        <v>3777</v>
      </c>
      <c r="H213" s="23"/>
      <c r="I213" s="23"/>
    </row>
    <row r="214">
      <c r="A214" s="37" t="s">
        <v>1478</v>
      </c>
      <c r="B214" s="37" t="s">
        <v>323</v>
      </c>
      <c r="C214" s="37" t="s">
        <v>324</v>
      </c>
      <c r="D214" s="37" t="s">
        <v>1465</v>
      </c>
      <c r="E214" s="58" t="s">
        <v>232</v>
      </c>
      <c r="F214" s="57"/>
      <c r="G214" s="37" t="s">
        <v>3777</v>
      </c>
      <c r="H214" s="23"/>
      <c r="I214" s="23"/>
    </row>
    <row r="215">
      <c r="A215" s="37" t="s">
        <v>1478</v>
      </c>
      <c r="B215" s="37" t="s">
        <v>304</v>
      </c>
      <c r="C215" s="37" t="s">
        <v>305</v>
      </c>
      <c r="D215" s="37" t="s">
        <v>1465</v>
      </c>
      <c r="E215" s="58" t="s">
        <v>232</v>
      </c>
      <c r="F215" s="57"/>
      <c r="G215" s="37" t="s">
        <v>3777</v>
      </c>
      <c r="H215" s="23"/>
      <c r="I215" s="23"/>
    </row>
    <row r="216">
      <c r="A216" s="37" t="s">
        <v>1478</v>
      </c>
      <c r="B216" s="37" t="s">
        <v>291</v>
      </c>
      <c r="C216" s="37" t="s">
        <v>1210</v>
      </c>
      <c r="D216" s="37" t="s">
        <v>1465</v>
      </c>
      <c r="E216" s="58" t="s">
        <v>232</v>
      </c>
      <c r="F216" s="57"/>
      <c r="G216" s="37" t="s">
        <v>3777</v>
      </c>
      <c r="H216" s="23"/>
      <c r="I216" s="23"/>
    </row>
    <row r="217">
      <c r="A217" s="37" t="s">
        <v>1478</v>
      </c>
      <c r="B217" s="37" t="s">
        <v>284</v>
      </c>
      <c r="C217" s="37" t="s">
        <v>285</v>
      </c>
      <c r="D217" s="37" t="s">
        <v>1465</v>
      </c>
      <c r="E217" s="58" t="s">
        <v>232</v>
      </c>
      <c r="F217" s="57"/>
      <c r="G217" s="37" t="s">
        <v>3777</v>
      </c>
      <c r="H217" s="23"/>
      <c r="I217" s="23"/>
    </row>
    <row r="218">
      <c r="A218" s="37" t="s">
        <v>1478</v>
      </c>
      <c r="B218" s="37" t="s">
        <v>282</v>
      </c>
      <c r="C218" s="37" t="s">
        <v>283</v>
      </c>
      <c r="D218" s="37" t="s">
        <v>1465</v>
      </c>
      <c r="E218" s="58" t="s">
        <v>232</v>
      </c>
      <c r="F218" s="57"/>
      <c r="G218" s="37" t="s">
        <v>3777</v>
      </c>
      <c r="H218" s="23"/>
      <c r="I218" s="23"/>
    </row>
    <row r="219">
      <c r="A219" s="37" t="s">
        <v>1478</v>
      </c>
      <c r="B219" s="37" t="s">
        <v>278</v>
      </c>
      <c r="C219" s="37" t="s">
        <v>279</v>
      </c>
      <c r="D219" s="37" t="s">
        <v>1465</v>
      </c>
      <c r="E219" s="58" t="s">
        <v>232</v>
      </c>
      <c r="F219" s="57"/>
      <c r="G219" s="37" t="s">
        <v>3777</v>
      </c>
      <c r="H219" s="23"/>
      <c r="I219" s="23"/>
    </row>
    <row r="220">
      <c r="A220" s="37" t="s">
        <v>1478</v>
      </c>
      <c r="B220" s="37" t="s">
        <v>274</v>
      </c>
      <c r="C220" s="37" t="s">
        <v>275</v>
      </c>
      <c r="D220" s="37" t="s">
        <v>1465</v>
      </c>
      <c r="E220" s="58" t="s">
        <v>232</v>
      </c>
      <c r="F220" s="57"/>
      <c r="G220" s="37" t="s">
        <v>3777</v>
      </c>
      <c r="H220" s="23"/>
      <c r="I220" s="23"/>
    </row>
    <row r="221">
      <c r="A221" s="37" t="s">
        <v>1478</v>
      </c>
      <c r="B221" s="37" t="s">
        <v>267</v>
      </c>
      <c r="C221" s="37" t="s">
        <v>268</v>
      </c>
      <c r="D221" s="37" t="s">
        <v>1465</v>
      </c>
      <c r="E221" s="58" t="s">
        <v>232</v>
      </c>
      <c r="F221" s="57"/>
      <c r="G221" s="37" t="s">
        <v>3777</v>
      </c>
      <c r="H221" s="23"/>
      <c r="I221" s="23"/>
    </row>
    <row r="222">
      <c r="A222" s="37" t="s">
        <v>1542</v>
      </c>
      <c r="B222" s="37" t="s">
        <v>710</v>
      </c>
      <c r="C222" s="37" t="s">
        <v>711</v>
      </c>
      <c r="D222" s="37" t="s">
        <v>1465</v>
      </c>
      <c r="E222" s="58" t="s">
        <v>190</v>
      </c>
      <c r="F222" s="57"/>
      <c r="G222" s="37" t="s">
        <v>3777</v>
      </c>
      <c r="H222" s="23"/>
      <c r="I222" s="23"/>
    </row>
    <row r="223">
      <c r="A223" s="37" t="s">
        <v>1542</v>
      </c>
      <c r="B223" s="37" t="s">
        <v>199</v>
      </c>
      <c r="C223" s="37" t="s">
        <v>200</v>
      </c>
      <c r="D223" s="37" t="s">
        <v>1465</v>
      </c>
      <c r="E223" s="58" t="s">
        <v>190</v>
      </c>
      <c r="F223" s="57"/>
      <c r="G223" s="37" t="s">
        <v>3777</v>
      </c>
      <c r="H223" s="23"/>
      <c r="I223" s="23"/>
    </row>
    <row r="224">
      <c r="A224" s="37" t="s">
        <v>1542</v>
      </c>
      <c r="B224" s="37" t="s">
        <v>197</v>
      </c>
      <c r="C224" s="37" t="s">
        <v>198</v>
      </c>
      <c r="D224" s="37" t="s">
        <v>1465</v>
      </c>
      <c r="E224" s="58" t="s">
        <v>190</v>
      </c>
      <c r="F224" s="57"/>
      <c r="G224" s="37" t="s">
        <v>3777</v>
      </c>
      <c r="H224" s="23"/>
      <c r="I224" s="23"/>
    </row>
    <row r="225">
      <c r="A225" s="37" t="s">
        <v>1542</v>
      </c>
      <c r="B225" s="37" t="s">
        <v>193</v>
      </c>
      <c r="C225" s="37" t="s">
        <v>194</v>
      </c>
      <c r="D225" s="37" t="s">
        <v>1465</v>
      </c>
      <c r="E225" s="58" t="s">
        <v>190</v>
      </c>
      <c r="F225" s="57"/>
      <c r="G225" s="37" t="s">
        <v>3777</v>
      </c>
      <c r="H225" s="23"/>
      <c r="I225" s="23"/>
    </row>
    <row r="226">
      <c r="A226" s="37" t="s">
        <v>1589</v>
      </c>
      <c r="B226" s="37" t="s">
        <v>646</v>
      </c>
      <c r="C226" s="37" t="s">
        <v>647</v>
      </c>
      <c r="D226" s="37" t="s">
        <v>1465</v>
      </c>
      <c r="E226" s="58" t="s">
        <v>472</v>
      </c>
      <c r="F226" s="57"/>
      <c r="G226" s="37" t="s">
        <v>3777</v>
      </c>
      <c r="H226" s="23"/>
      <c r="I226" s="23"/>
    </row>
    <row r="227">
      <c r="A227" s="37" t="s">
        <v>1589</v>
      </c>
      <c r="B227" s="37" t="s">
        <v>508</v>
      </c>
      <c r="C227" s="37" t="s">
        <v>509</v>
      </c>
      <c r="D227" s="37" t="s">
        <v>1465</v>
      </c>
      <c r="E227" s="58" t="s">
        <v>472</v>
      </c>
      <c r="F227" s="57"/>
      <c r="G227" s="37" t="s">
        <v>3777</v>
      </c>
      <c r="H227" s="23"/>
      <c r="I227" s="23"/>
    </row>
    <row r="228">
      <c r="A228" s="37" t="s">
        <v>1589</v>
      </c>
      <c r="B228" s="37" t="s">
        <v>493</v>
      </c>
      <c r="C228" s="37" t="s">
        <v>494</v>
      </c>
      <c r="D228" s="37" t="s">
        <v>1465</v>
      </c>
      <c r="E228" s="58" t="s">
        <v>472</v>
      </c>
      <c r="F228" s="57"/>
      <c r="G228" s="37" t="s">
        <v>3777</v>
      </c>
      <c r="H228" s="23"/>
      <c r="I228" s="23"/>
    </row>
    <row r="229">
      <c r="A229" s="37" t="s">
        <v>1589</v>
      </c>
      <c r="B229" s="37" t="s">
        <v>474</v>
      </c>
      <c r="C229" s="37" t="s">
        <v>475</v>
      </c>
      <c r="D229" s="37" t="s">
        <v>1465</v>
      </c>
      <c r="E229" s="58" t="s">
        <v>472</v>
      </c>
      <c r="F229" s="57"/>
      <c r="G229" s="37" t="s">
        <v>3777</v>
      </c>
      <c r="H229" s="23"/>
      <c r="I229" s="23"/>
    </row>
    <row r="230">
      <c r="A230" s="37" t="s">
        <v>1598</v>
      </c>
      <c r="B230" s="37" t="s">
        <v>652</v>
      </c>
      <c r="C230" s="37" t="s">
        <v>653</v>
      </c>
      <c r="D230" s="37" t="s">
        <v>1599</v>
      </c>
      <c r="E230" s="58" t="s">
        <v>449</v>
      </c>
      <c r="F230" s="57"/>
      <c r="G230" s="37" t="s">
        <v>3777</v>
      </c>
      <c r="H230" s="23"/>
      <c r="I230" s="23"/>
    </row>
    <row r="231">
      <c r="A231" s="37" t="s">
        <v>1598</v>
      </c>
      <c r="B231" s="37" t="s">
        <v>535</v>
      </c>
      <c r="C231" s="37" t="s">
        <v>536</v>
      </c>
      <c r="D231" s="37" t="s">
        <v>1599</v>
      </c>
      <c r="E231" s="58" t="s">
        <v>449</v>
      </c>
      <c r="F231" s="57"/>
      <c r="G231" s="37" t="s">
        <v>3777</v>
      </c>
      <c r="H231" s="23"/>
      <c r="I231" s="23"/>
    </row>
    <row r="232">
      <c r="A232" s="37" t="s">
        <v>1598</v>
      </c>
      <c r="B232" s="37" t="s">
        <v>531</v>
      </c>
      <c r="C232" s="37" t="s">
        <v>532</v>
      </c>
      <c r="D232" s="37" t="s">
        <v>1599</v>
      </c>
      <c r="E232" s="58" t="s">
        <v>449</v>
      </c>
      <c r="F232" s="57"/>
      <c r="G232" s="37" t="s">
        <v>3777</v>
      </c>
      <c r="H232" s="23"/>
      <c r="I232" s="23"/>
    </row>
    <row r="233">
      <c r="A233" s="37" t="s">
        <v>1631</v>
      </c>
      <c r="B233" s="37" t="s">
        <v>687</v>
      </c>
      <c r="C233" s="37" t="s">
        <v>688</v>
      </c>
      <c r="D233" s="37" t="s">
        <v>1599</v>
      </c>
      <c r="E233" s="58" t="s">
        <v>592</v>
      </c>
      <c r="F233" s="57"/>
      <c r="G233" s="37" t="s">
        <v>3777</v>
      </c>
      <c r="H233" s="23"/>
      <c r="I233" s="23"/>
    </row>
    <row r="234">
      <c r="A234" s="37" t="s">
        <v>1631</v>
      </c>
      <c r="B234" s="37" t="s">
        <v>610</v>
      </c>
      <c r="C234" s="37" t="s">
        <v>611</v>
      </c>
      <c r="D234" s="37" t="s">
        <v>1599</v>
      </c>
      <c r="E234" s="58" t="s">
        <v>592</v>
      </c>
      <c r="F234" s="57"/>
      <c r="G234" s="37" t="s">
        <v>3777</v>
      </c>
      <c r="H234" s="23"/>
      <c r="I234" s="23"/>
    </row>
    <row r="235">
      <c r="A235" s="37" t="s">
        <v>1631</v>
      </c>
      <c r="B235" s="37" t="s">
        <v>602</v>
      </c>
      <c r="C235" s="37" t="s">
        <v>603</v>
      </c>
      <c r="D235" s="37" t="s">
        <v>1599</v>
      </c>
      <c r="E235" s="58" t="s">
        <v>592</v>
      </c>
      <c r="F235" s="57"/>
      <c r="G235" s="37" t="s">
        <v>3777</v>
      </c>
      <c r="H235" s="23"/>
      <c r="I235" s="23"/>
    </row>
    <row r="236">
      <c r="A236" s="37" t="s">
        <v>1631</v>
      </c>
      <c r="B236" s="37" t="s">
        <v>596</v>
      </c>
      <c r="C236" s="37" t="s">
        <v>597</v>
      </c>
      <c r="D236" s="37" t="s">
        <v>1599</v>
      </c>
      <c r="E236" s="58" t="s">
        <v>592</v>
      </c>
      <c r="F236" s="57"/>
      <c r="G236" s="37" t="s">
        <v>3777</v>
      </c>
      <c r="H236" s="23"/>
      <c r="I236" s="23"/>
    </row>
    <row r="237">
      <c r="A237" s="37" t="s">
        <v>1631</v>
      </c>
      <c r="B237" s="37" t="s">
        <v>593</v>
      </c>
      <c r="C237" s="37" t="s">
        <v>594</v>
      </c>
      <c r="D237" s="37" t="s">
        <v>1599</v>
      </c>
      <c r="E237" s="58" t="s">
        <v>592</v>
      </c>
      <c r="F237" s="57"/>
      <c r="G237" s="37" t="s">
        <v>3777</v>
      </c>
      <c r="H237" s="23"/>
      <c r="I237" s="23"/>
    </row>
    <row r="238">
      <c r="A238" s="37" t="s">
        <v>1631</v>
      </c>
      <c r="B238" s="37" t="s">
        <v>590</v>
      </c>
      <c r="C238" s="37" t="s">
        <v>591</v>
      </c>
      <c r="D238" s="37" t="s">
        <v>1599</v>
      </c>
      <c r="E238" s="58" t="s">
        <v>592</v>
      </c>
      <c r="F238" s="57"/>
      <c r="G238" s="37" t="s">
        <v>3777</v>
      </c>
      <c r="H238" s="23"/>
      <c r="I238" s="23"/>
    </row>
    <row r="239">
      <c r="A239" s="37" t="s">
        <v>1621</v>
      </c>
      <c r="B239" s="37" t="s">
        <v>719</v>
      </c>
      <c r="C239" s="37" t="s">
        <v>720</v>
      </c>
      <c r="D239" s="37" t="s">
        <v>1599</v>
      </c>
      <c r="E239" s="58" t="s">
        <v>141</v>
      </c>
      <c r="F239" s="57"/>
      <c r="G239" s="37" t="s">
        <v>3777</v>
      </c>
      <c r="H239" s="23"/>
      <c r="I239" s="23"/>
    </row>
    <row r="240">
      <c r="A240" s="37" t="s">
        <v>1612</v>
      </c>
      <c r="B240" s="37" t="s">
        <v>664</v>
      </c>
      <c r="C240" s="37" t="s">
        <v>643</v>
      </c>
      <c r="D240" s="37" t="s">
        <v>1599</v>
      </c>
      <c r="E240" s="58" t="s">
        <v>293</v>
      </c>
      <c r="F240" s="57"/>
      <c r="G240" s="37" t="s">
        <v>3777</v>
      </c>
      <c r="H240" s="23"/>
      <c r="I240" s="23"/>
    </row>
    <row r="241">
      <c r="A241" s="37" t="s">
        <v>1612</v>
      </c>
      <c r="B241" s="37" t="s">
        <v>660</v>
      </c>
      <c r="C241" s="37" t="s">
        <v>661</v>
      </c>
      <c r="D241" s="37" t="s">
        <v>1599</v>
      </c>
      <c r="E241" s="58" t="s">
        <v>293</v>
      </c>
      <c r="F241" s="57"/>
      <c r="G241" s="37" t="s">
        <v>3777</v>
      </c>
      <c r="H241" s="23"/>
      <c r="I241" s="23"/>
    </row>
    <row r="242">
      <c r="A242" s="37" t="s">
        <v>1612</v>
      </c>
      <c r="B242" s="37" t="s">
        <v>658</v>
      </c>
      <c r="C242" s="37" t="s">
        <v>659</v>
      </c>
      <c r="D242" s="37" t="s">
        <v>1599</v>
      </c>
      <c r="E242" s="58" t="s">
        <v>293</v>
      </c>
      <c r="F242" s="57"/>
      <c r="G242" s="37" t="s">
        <v>3777</v>
      </c>
      <c r="H242" s="23"/>
      <c r="I242" s="23"/>
    </row>
    <row r="243">
      <c r="A243" s="37" t="s">
        <v>1612</v>
      </c>
      <c r="B243" s="37" t="s">
        <v>564</v>
      </c>
      <c r="C243" s="37" t="s">
        <v>565</v>
      </c>
      <c r="D243" s="37" t="s">
        <v>1599</v>
      </c>
      <c r="E243" s="58" t="s">
        <v>293</v>
      </c>
      <c r="F243" s="57"/>
      <c r="G243" s="37" t="s">
        <v>3777</v>
      </c>
      <c r="H243" s="23"/>
      <c r="I243" s="23"/>
    </row>
    <row r="244">
      <c r="A244" s="37" t="s">
        <v>1612</v>
      </c>
      <c r="B244" s="37" t="s">
        <v>561</v>
      </c>
      <c r="C244" s="37" t="s">
        <v>562</v>
      </c>
      <c r="D244" s="37" t="s">
        <v>1599</v>
      </c>
      <c r="E244" s="58" t="s">
        <v>293</v>
      </c>
      <c r="F244" s="57"/>
      <c r="G244" s="37" t="s">
        <v>3777</v>
      </c>
      <c r="H244" s="23"/>
      <c r="I244" s="23"/>
    </row>
    <row r="245">
      <c r="A245" s="37" t="s">
        <v>1612</v>
      </c>
      <c r="B245" s="37" t="s">
        <v>550</v>
      </c>
      <c r="C245" s="37" t="s">
        <v>551</v>
      </c>
      <c r="D245" s="37" t="s">
        <v>1599</v>
      </c>
      <c r="E245" s="58" t="s">
        <v>293</v>
      </c>
      <c r="F245" s="57"/>
      <c r="G245" s="37" t="s">
        <v>3777</v>
      </c>
      <c r="H245" s="23"/>
      <c r="I245" s="23"/>
    </row>
    <row r="246">
      <c r="A246" s="37" t="s">
        <v>1509</v>
      </c>
      <c r="B246" s="37" t="s">
        <v>429</v>
      </c>
      <c r="C246" s="37" t="s">
        <v>430</v>
      </c>
      <c r="D246" s="37" t="s">
        <v>1510</v>
      </c>
      <c r="E246" s="58" t="s">
        <v>306</v>
      </c>
      <c r="F246" s="57"/>
      <c r="G246" s="37" t="s">
        <v>3777</v>
      </c>
      <c r="H246" s="23"/>
      <c r="I246" s="23"/>
    </row>
    <row r="247">
      <c r="A247" s="37" t="s">
        <v>1509</v>
      </c>
      <c r="B247" s="37" t="s">
        <v>425</v>
      </c>
      <c r="C247" s="37" t="s">
        <v>426</v>
      </c>
      <c r="D247" s="37" t="s">
        <v>1510</v>
      </c>
      <c r="E247" s="58" t="s">
        <v>306</v>
      </c>
      <c r="F247" s="57"/>
      <c r="G247" s="37" t="s">
        <v>3777</v>
      </c>
      <c r="H247" s="23"/>
      <c r="I247" s="23"/>
    </row>
    <row r="248">
      <c r="A248" s="37" t="s">
        <v>1581</v>
      </c>
      <c r="B248" s="37" t="s">
        <v>529</v>
      </c>
      <c r="C248" s="37" t="s">
        <v>530</v>
      </c>
      <c r="D248" s="37" t="s">
        <v>1510</v>
      </c>
      <c r="E248" s="58" t="s">
        <v>453</v>
      </c>
      <c r="F248" s="57"/>
      <c r="G248" s="37" t="s">
        <v>3777</v>
      </c>
      <c r="H248" s="23"/>
      <c r="I248" s="23"/>
    </row>
    <row r="249">
      <c r="A249" s="37" t="s">
        <v>1581</v>
      </c>
      <c r="B249" s="37" t="s">
        <v>480</v>
      </c>
      <c r="C249" s="37" t="s">
        <v>481</v>
      </c>
      <c r="D249" s="37" t="s">
        <v>1510</v>
      </c>
      <c r="E249" s="58" t="s">
        <v>453</v>
      </c>
      <c r="F249" s="57"/>
      <c r="G249" s="37" t="s">
        <v>3777</v>
      </c>
      <c r="H249" s="23"/>
      <c r="I249" s="23"/>
    </row>
    <row r="250">
      <c r="A250" s="37" t="s">
        <v>1581</v>
      </c>
      <c r="B250" s="37" t="s">
        <v>467</v>
      </c>
      <c r="C250" s="37" t="s">
        <v>468</v>
      </c>
      <c r="D250" s="37" t="s">
        <v>1510</v>
      </c>
      <c r="E250" s="58" t="s">
        <v>453</v>
      </c>
      <c r="F250" s="57"/>
      <c r="G250" s="37" t="s">
        <v>3777</v>
      </c>
      <c r="H250" s="23"/>
      <c r="I250" s="23"/>
    </row>
    <row r="251">
      <c r="A251" s="37" t="s">
        <v>1502</v>
      </c>
      <c r="B251" s="37" t="s">
        <v>626</v>
      </c>
      <c r="C251" s="37" t="s">
        <v>627</v>
      </c>
      <c r="D251" s="37" t="s">
        <v>1488</v>
      </c>
      <c r="E251" s="58" t="s">
        <v>387</v>
      </c>
      <c r="F251" s="57"/>
      <c r="G251" s="37" t="s">
        <v>3777</v>
      </c>
      <c r="H251" s="23"/>
      <c r="I251" s="23"/>
    </row>
    <row r="252">
      <c r="A252" s="37" t="s">
        <v>1502</v>
      </c>
      <c r="B252" s="37" t="s">
        <v>396</v>
      </c>
      <c r="C252" s="37" t="s">
        <v>397</v>
      </c>
      <c r="D252" s="37" t="s">
        <v>1488</v>
      </c>
      <c r="E252" s="58" t="s">
        <v>387</v>
      </c>
      <c r="F252" s="57"/>
      <c r="G252" s="37" t="s">
        <v>3777</v>
      </c>
      <c r="H252" s="23"/>
      <c r="I252" s="23"/>
    </row>
    <row r="253">
      <c r="A253" s="37" t="s">
        <v>1600</v>
      </c>
      <c r="B253" s="37" t="s">
        <v>546</v>
      </c>
      <c r="C253" s="37" t="s">
        <v>547</v>
      </c>
      <c r="D253" s="37" t="s">
        <v>1488</v>
      </c>
      <c r="E253" s="58" t="s">
        <v>449</v>
      </c>
      <c r="F253" s="57"/>
      <c r="G253" s="37" t="s">
        <v>3777</v>
      </c>
      <c r="H253" s="23"/>
      <c r="I253" s="23"/>
    </row>
    <row r="254">
      <c r="A254" s="37" t="s">
        <v>1600</v>
      </c>
      <c r="B254" s="37" t="s">
        <v>535</v>
      </c>
      <c r="C254" s="37" t="s">
        <v>536</v>
      </c>
      <c r="D254" s="37" t="s">
        <v>1488</v>
      </c>
      <c r="E254" s="58" t="s">
        <v>449</v>
      </c>
      <c r="F254" s="57"/>
      <c r="G254" s="37" t="s">
        <v>3777</v>
      </c>
      <c r="H254" s="23"/>
      <c r="I254" s="23"/>
    </row>
    <row r="255">
      <c r="A255" s="37" t="s">
        <v>1600</v>
      </c>
      <c r="B255" s="37" t="s">
        <v>531</v>
      </c>
      <c r="C255" s="37" t="s">
        <v>532</v>
      </c>
      <c r="D255" s="37" t="s">
        <v>1488</v>
      </c>
      <c r="E255" s="58" t="s">
        <v>449</v>
      </c>
      <c r="F255" s="57"/>
      <c r="G255" s="37" t="s">
        <v>3777</v>
      </c>
      <c r="H255" s="23"/>
      <c r="I255" s="23"/>
    </row>
    <row r="256">
      <c r="A256" s="37" t="s">
        <v>1600</v>
      </c>
      <c r="B256" s="37" t="s">
        <v>464</v>
      </c>
      <c r="C256" s="37" t="s">
        <v>465</v>
      </c>
      <c r="D256" s="37" t="s">
        <v>1488</v>
      </c>
      <c r="E256" s="58" t="s">
        <v>449</v>
      </c>
      <c r="F256" s="57"/>
      <c r="G256" s="37" t="s">
        <v>3777</v>
      </c>
      <c r="H256" s="23"/>
      <c r="I256" s="23"/>
    </row>
    <row r="257">
      <c r="A257" s="37" t="s">
        <v>1487</v>
      </c>
      <c r="B257" s="37" t="s">
        <v>399</v>
      </c>
      <c r="C257" s="37" t="s">
        <v>400</v>
      </c>
      <c r="D257" s="37" t="s">
        <v>1488</v>
      </c>
      <c r="E257" s="58" t="s">
        <v>327</v>
      </c>
      <c r="F257" s="57"/>
      <c r="G257" s="37" t="s">
        <v>3777</v>
      </c>
      <c r="H257" s="23"/>
      <c r="I257" s="23"/>
    </row>
    <row r="258">
      <c r="A258" s="37" t="s">
        <v>1487</v>
      </c>
      <c r="B258" s="37" t="s">
        <v>367</v>
      </c>
      <c r="C258" s="37" t="s">
        <v>368</v>
      </c>
      <c r="D258" s="37" t="s">
        <v>1488</v>
      </c>
      <c r="E258" s="58" t="s">
        <v>327</v>
      </c>
      <c r="F258" s="57"/>
      <c r="G258" s="37" t="s">
        <v>3777</v>
      </c>
      <c r="H258" s="23"/>
      <c r="I258" s="23"/>
    </row>
    <row r="259">
      <c r="A259" s="37" t="s">
        <v>1487</v>
      </c>
      <c r="B259" s="37" t="s">
        <v>353</v>
      </c>
      <c r="C259" s="37" t="s">
        <v>354</v>
      </c>
      <c r="D259" s="37" t="s">
        <v>1488</v>
      </c>
      <c r="E259" s="58" t="s">
        <v>327</v>
      </c>
      <c r="F259" s="57"/>
      <c r="G259" s="37" t="s">
        <v>3777</v>
      </c>
      <c r="H259" s="23"/>
      <c r="I259" s="23"/>
    </row>
    <row r="260">
      <c r="A260" s="37" t="s">
        <v>1487</v>
      </c>
      <c r="B260" s="37" t="s">
        <v>343</v>
      </c>
      <c r="C260" s="37" t="s">
        <v>344</v>
      </c>
      <c r="D260" s="37" t="s">
        <v>1488</v>
      </c>
      <c r="E260" s="58" t="s">
        <v>327</v>
      </c>
      <c r="F260" s="57"/>
      <c r="G260" s="37" t="s">
        <v>3777</v>
      </c>
      <c r="H260" s="23"/>
      <c r="I260" s="23"/>
    </row>
    <row r="261">
      <c r="A261" s="37" t="s">
        <v>1487</v>
      </c>
      <c r="B261" s="37" t="s">
        <v>340</v>
      </c>
      <c r="C261" s="37" t="s">
        <v>341</v>
      </c>
      <c r="D261" s="37" t="s">
        <v>1488</v>
      </c>
      <c r="E261" s="58" t="s">
        <v>327</v>
      </c>
      <c r="F261" s="57"/>
      <c r="G261" s="37" t="s">
        <v>3777</v>
      </c>
      <c r="H261" s="23"/>
      <c r="I261" s="23"/>
    </row>
    <row r="262">
      <c r="A262" s="37" t="s">
        <v>1487</v>
      </c>
      <c r="B262" s="37" t="s">
        <v>338</v>
      </c>
      <c r="C262" s="37" t="s">
        <v>339</v>
      </c>
      <c r="D262" s="37" t="s">
        <v>1488</v>
      </c>
      <c r="E262" s="58" t="s">
        <v>327</v>
      </c>
      <c r="F262" s="57"/>
      <c r="G262" s="37" t="s">
        <v>3777</v>
      </c>
      <c r="H262" s="23"/>
      <c r="I262" s="23"/>
    </row>
    <row r="263">
      <c r="A263" s="37" t="s">
        <v>1487</v>
      </c>
      <c r="B263" s="37" t="s">
        <v>335</v>
      </c>
      <c r="C263" s="37" t="s">
        <v>336</v>
      </c>
      <c r="D263" s="37" t="s">
        <v>1488</v>
      </c>
      <c r="E263" s="58" t="s">
        <v>327</v>
      </c>
      <c r="F263" s="57"/>
      <c r="G263" s="37" t="s">
        <v>3777</v>
      </c>
      <c r="H263" s="23"/>
      <c r="I263" s="23"/>
    </row>
    <row r="264">
      <c r="A264" s="37" t="s">
        <v>1622</v>
      </c>
      <c r="B264" s="37" t="s">
        <v>719</v>
      </c>
      <c r="C264" s="37" t="s">
        <v>720</v>
      </c>
      <c r="D264" s="37" t="s">
        <v>1488</v>
      </c>
      <c r="E264" s="58" t="s">
        <v>141</v>
      </c>
      <c r="F264" s="57"/>
      <c r="G264" s="37" t="s">
        <v>3777</v>
      </c>
      <c r="H264" s="23"/>
      <c r="I264" s="23"/>
    </row>
    <row r="265">
      <c r="A265" s="37" t="s">
        <v>1524</v>
      </c>
      <c r="B265" s="37" t="s">
        <v>38</v>
      </c>
      <c r="C265" s="37" t="s">
        <v>39</v>
      </c>
      <c r="D265" s="37" t="s">
        <v>1488</v>
      </c>
      <c r="E265" s="58" t="s">
        <v>27</v>
      </c>
      <c r="F265" s="57"/>
      <c r="G265" s="37" t="s">
        <v>3777</v>
      </c>
      <c r="H265" s="23"/>
      <c r="I265" s="23"/>
    </row>
    <row r="266">
      <c r="A266" s="37" t="s">
        <v>1524</v>
      </c>
      <c r="B266" s="37" t="s">
        <v>31</v>
      </c>
      <c r="C266" s="37" t="s">
        <v>32</v>
      </c>
      <c r="D266" s="37" t="s">
        <v>1488</v>
      </c>
      <c r="E266" s="58" t="s">
        <v>27</v>
      </c>
      <c r="F266" s="57"/>
      <c r="G266" s="37" t="s">
        <v>3777</v>
      </c>
      <c r="H266" s="23"/>
      <c r="I266" s="23"/>
    </row>
    <row r="267">
      <c r="A267" s="37" t="s">
        <v>1551</v>
      </c>
      <c r="B267" s="37" t="s">
        <v>126</v>
      </c>
      <c r="C267" s="37" t="s">
        <v>127</v>
      </c>
      <c r="D267" s="37" t="s">
        <v>1490</v>
      </c>
      <c r="E267" s="58" t="s">
        <v>114</v>
      </c>
      <c r="F267" s="57"/>
      <c r="G267" s="37" t="s">
        <v>3777</v>
      </c>
      <c r="H267" s="23"/>
      <c r="I267" s="23"/>
    </row>
    <row r="268">
      <c r="A268" s="37" t="s">
        <v>1551</v>
      </c>
      <c r="B268" s="37" t="s">
        <v>123</v>
      </c>
      <c r="C268" s="37" t="s">
        <v>124</v>
      </c>
      <c r="D268" s="37" t="s">
        <v>1490</v>
      </c>
      <c r="E268" s="58" t="s">
        <v>114</v>
      </c>
      <c r="F268" s="57"/>
      <c r="G268" s="37" t="s">
        <v>3777</v>
      </c>
      <c r="H268" s="23"/>
      <c r="I268" s="23"/>
    </row>
    <row r="269">
      <c r="A269" s="37" t="s">
        <v>1551</v>
      </c>
      <c r="B269" s="37" t="s">
        <v>120</v>
      </c>
      <c r="C269" s="37" t="s">
        <v>121</v>
      </c>
      <c r="D269" s="37" t="s">
        <v>1490</v>
      </c>
      <c r="E269" s="58" t="s">
        <v>114</v>
      </c>
      <c r="F269" s="57"/>
      <c r="G269" s="37" t="s">
        <v>3777</v>
      </c>
      <c r="H269" s="23"/>
      <c r="I269" s="23"/>
    </row>
    <row r="270">
      <c r="A270" s="37" t="s">
        <v>1551</v>
      </c>
      <c r="B270" s="37" t="s">
        <v>111</v>
      </c>
      <c r="C270" s="37" t="s">
        <v>112</v>
      </c>
      <c r="D270" s="37" t="s">
        <v>1490</v>
      </c>
      <c r="E270" s="58" t="s">
        <v>114</v>
      </c>
      <c r="F270" s="57"/>
      <c r="G270" s="37" t="s">
        <v>3777</v>
      </c>
      <c r="H270" s="23"/>
      <c r="I270" s="23"/>
    </row>
    <row r="271">
      <c r="A271" s="37" t="s">
        <v>1572</v>
      </c>
      <c r="B271" s="37" t="s">
        <v>681</v>
      </c>
      <c r="C271" s="37" t="s">
        <v>682</v>
      </c>
      <c r="D271" s="37" t="s">
        <v>1490</v>
      </c>
      <c r="E271" s="58" t="s">
        <v>439</v>
      </c>
      <c r="F271" s="57"/>
      <c r="G271" s="37" t="s">
        <v>3777</v>
      </c>
      <c r="H271" s="23"/>
      <c r="I271" s="23"/>
    </row>
    <row r="272">
      <c r="A272" s="37" t="s">
        <v>1572</v>
      </c>
      <c r="B272" s="37" t="s">
        <v>678</v>
      </c>
      <c r="C272" s="37" t="s">
        <v>679</v>
      </c>
      <c r="D272" s="37" t="s">
        <v>1490</v>
      </c>
      <c r="E272" s="58" t="s">
        <v>439</v>
      </c>
      <c r="F272" s="57"/>
      <c r="G272" s="37" t="s">
        <v>3777</v>
      </c>
      <c r="H272" s="23"/>
      <c r="I272" s="23"/>
    </row>
    <row r="273">
      <c r="A273" s="37" t="s">
        <v>1572</v>
      </c>
      <c r="B273" s="37" t="s">
        <v>674</v>
      </c>
      <c r="C273" s="37" t="s">
        <v>675</v>
      </c>
      <c r="D273" s="37" t="s">
        <v>1490</v>
      </c>
      <c r="E273" s="58" t="s">
        <v>439</v>
      </c>
      <c r="F273" s="57"/>
      <c r="G273" s="37" t="s">
        <v>3777</v>
      </c>
      <c r="H273" s="23"/>
      <c r="I273" s="23"/>
    </row>
    <row r="274">
      <c r="A274" s="37" t="s">
        <v>1582</v>
      </c>
      <c r="B274" s="37" t="s">
        <v>697</v>
      </c>
      <c r="C274" s="37" t="s">
        <v>698</v>
      </c>
      <c r="D274" s="37" t="s">
        <v>1490</v>
      </c>
      <c r="E274" s="58" t="s">
        <v>453</v>
      </c>
      <c r="F274" s="57"/>
      <c r="G274" s="37" t="s">
        <v>3777</v>
      </c>
      <c r="H274" s="23"/>
      <c r="I274" s="23"/>
    </row>
    <row r="275">
      <c r="A275" s="37" t="s">
        <v>1582</v>
      </c>
      <c r="B275" s="37" t="s">
        <v>529</v>
      </c>
      <c r="C275" s="37" t="s">
        <v>530</v>
      </c>
      <c r="D275" s="37" t="s">
        <v>1490</v>
      </c>
      <c r="E275" s="58" t="s">
        <v>453</v>
      </c>
      <c r="F275" s="57"/>
      <c r="G275" s="37" t="s">
        <v>3777</v>
      </c>
      <c r="H275" s="23"/>
      <c r="I275" s="23"/>
    </row>
    <row r="276">
      <c r="A276" s="37" t="s">
        <v>1582</v>
      </c>
      <c r="B276" s="37" t="s">
        <v>480</v>
      </c>
      <c r="C276" s="37" t="s">
        <v>481</v>
      </c>
      <c r="D276" s="37" t="s">
        <v>1490</v>
      </c>
      <c r="E276" s="58" t="s">
        <v>453</v>
      </c>
      <c r="F276" s="57"/>
      <c r="G276" s="37" t="s">
        <v>3777</v>
      </c>
      <c r="H276" s="23"/>
      <c r="I276" s="23"/>
    </row>
    <row r="277">
      <c r="A277" s="37" t="s">
        <v>1582</v>
      </c>
      <c r="B277" s="37" t="s">
        <v>477</v>
      </c>
      <c r="C277" s="37" t="s">
        <v>478</v>
      </c>
      <c r="D277" s="37" t="s">
        <v>1490</v>
      </c>
      <c r="E277" s="58" t="s">
        <v>453</v>
      </c>
      <c r="F277" s="57"/>
      <c r="G277" s="37" t="s">
        <v>3777</v>
      </c>
      <c r="H277" s="23"/>
      <c r="I277" s="23"/>
    </row>
    <row r="278">
      <c r="A278" s="37" t="s">
        <v>1582</v>
      </c>
      <c r="B278" s="37" t="s">
        <v>467</v>
      </c>
      <c r="C278" s="37" t="s">
        <v>468</v>
      </c>
      <c r="D278" s="37" t="s">
        <v>1490</v>
      </c>
      <c r="E278" s="58" t="s">
        <v>453</v>
      </c>
      <c r="F278" s="57"/>
      <c r="G278" s="37" t="s">
        <v>3777</v>
      </c>
      <c r="H278" s="23"/>
      <c r="I278" s="23"/>
    </row>
    <row r="279">
      <c r="A279" s="37" t="s">
        <v>1503</v>
      </c>
      <c r="B279" s="37" t="s">
        <v>626</v>
      </c>
      <c r="C279" s="37" t="s">
        <v>627</v>
      </c>
      <c r="D279" s="37" t="s">
        <v>1490</v>
      </c>
      <c r="E279" s="58" t="s">
        <v>387</v>
      </c>
      <c r="F279" s="57"/>
      <c r="G279" s="37" t="s">
        <v>3777</v>
      </c>
      <c r="H279" s="23"/>
      <c r="I279" s="23"/>
    </row>
    <row r="280">
      <c r="A280" s="37" t="s">
        <v>1503</v>
      </c>
      <c r="B280" s="37" t="s">
        <v>621</v>
      </c>
      <c r="C280" s="37" t="s">
        <v>622</v>
      </c>
      <c r="D280" s="37" t="s">
        <v>1490</v>
      </c>
      <c r="E280" s="58" t="s">
        <v>387</v>
      </c>
      <c r="F280" s="57"/>
      <c r="G280" s="37" t="s">
        <v>3777</v>
      </c>
      <c r="H280" s="23"/>
      <c r="I280" s="23"/>
    </row>
    <row r="281">
      <c r="A281" s="37" t="s">
        <v>1503</v>
      </c>
      <c r="B281" s="37" t="s">
        <v>618</v>
      </c>
      <c r="C281" s="37" t="s">
        <v>619</v>
      </c>
      <c r="D281" s="37" t="s">
        <v>1490</v>
      </c>
      <c r="E281" s="58" t="s">
        <v>387</v>
      </c>
      <c r="F281" s="57"/>
      <c r="G281" s="37" t="s">
        <v>3777</v>
      </c>
      <c r="H281" s="23"/>
      <c r="I281" s="23"/>
    </row>
    <row r="282">
      <c r="A282" s="37" t="s">
        <v>1503</v>
      </c>
      <c r="B282" s="37" t="s">
        <v>402</v>
      </c>
      <c r="C282" s="37" t="s">
        <v>403</v>
      </c>
      <c r="D282" s="37" t="s">
        <v>1490</v>
      </c>
      <c r="E282" s="58" t="s">
        <v>387</v>
      </c>
      <c r="F282" s="57"/>
      <c r="G282" s="37" t="s">
        <v>3777</v>
      </c>
      <c r="H282" s="23"/>
      <c r="I282" s="23"/>
    </row>
    <row r="283">
      <c r="A283" s="37" t="s">
        <v>1489</v>
      </c>
      <c r="B283" s="37" t="s">
        <v>399</v>
      </c>
      <c r="C283" s="37" t="s">
        <v>400</v>
      </c>
      <c r="D283" s="37" t="s">
        <v>1490</v>
      </c>
      <c r="E283" s="58" t="s">
        <v>327</v>
      </c>
      <c r="F283" s="57"/>
      <c r="G283" s="37" t="s">
        <v>3777</v>
      </c>
      <c r="H283" s="23"/>
      <c r="I283" s="23"/>
    </row>
    <row r="284">
      <c r="A284" s="37" t="s">
        <v>1489</v>
      </c>
      <c r="B284" s="37" t="s">
        <v>379</v>
      </c>
      <c r="C284" s="37" t="s">
        <v>380</v>
      </c>
      <c r="D284" s="37" t="s">
        <v>1490</v>
      </c>
      <c r="E284" s="58" t="s">
        <v>327</v>
      </c>
      <c r="F284" s="57"/>
      <c r="G284" s="37" t="s">
        <v>3777</v>
      </c>
      <c r="H284" s="23"/>
      <c r="I284" s="23"/>
    </row>
    <row r="285">
      <c r="A285" s="37" t="s">
        <v>1489</v>
      </c>
      <c r="B285" s="37" t="s">
        <v>376</v>
      </c>
      <c r="C285" s="37" t="s">
        <v>377</v>
      </c>
      <c r="D285" s="37" t="s">
        <v>1490</v>
      </c>
      <c r="E285" s="58" t="s">
        <v>327</v>
      </c>
      <c r="F285" s="57"/>
      <c r="G285" s="37" t="s">
        <v>3777</v>
      </c>
      <c r="H285" s="23"/>
      <c r="I285" s="23"/>
    </row>
    <row r="286">
      <c r="A286" s="37" t="s">
        <v>1489</v>
      </c>
      <c r="B286" s="37" t="s">
        <v>343</v>
      </c>
      <c r="C286" s="37" t="s">
        <v>344</v>
      </c>
      <c r="D286" s="37" t="s">
        <v>1490</v>
      </c>
      <c r="E286" s="58" t="s">
        <v>327</v>
      </c>
      <c r="F286" s="57"/>
      <c r="G286" s="37" t="s">
        <v>3777</v>
      </c>
      <c r="H286" s="23"/>
      <c r="I286" s="23"/>
    </row>
    <row r="287">
      <c r="A287" s="37" t="s">
        <v>1489</v>
      </c>
      <c r="B287" s="37" t="s">
        <v>340</v>
      </c>
      <c r="C287" s="37" t="s">
        <v>341</v>
      </c>
      <c r="D287" s="37" t="s">
        <v>1490</v>
      </c>
      <c r="E287" s="58" t="s">
        <v>327</v>
      </c>
      <c r="F287" s="57"/>
      <c r="G287" s="37" t="s">
        <v>3777</v>
      </c>
      <c r="H287" s="23"/>
      <c r="I287" s="23"/>
    </row>
    <row r="288">
      <c r="A288" s="37" t="s">
        <v>1489</v>
      </c>
      <c r="B288" s="37" t="s">
        <v>338</v>
      </c>
      <c r="C288" s="37" t="s">
        <v>339</v>
      </c>
      <c r="D288" s="37" t="s">
        <v>1490</v>
      </c>
      <c r="E288" s="58" t="s">
        <v>327</v>
      </c>
      <c r="F288" s="57"/>
      <c r="G288" s="37" t="s">
        <v>3777</v>
      </c>
      <c r="H288" s="23"/>
      <c r="I288" s="23"/>
    </row>
    <row r="289">
      <c r="A289" s="37" t="s">
        <v>1489</v>
      </c>
      <c r="B289" s="37" t="s">
        <v>335</v>
      </c>
      <c r="C289" s="37" t="s">
        <v>336</v>
      </c>
      <c r="D289" s="37" t="s">
        <v>1490</v>
      </c>
      <c r="E289" s="58" t="s">
        <v>327</v>
      </c>
      <c r="F289" s="57"/>
      <c r="G289" s="37" t="s">
        <v>3777</v>
      </c>
      <c r="H289" s="23"/>
      <c r="I289" s="23"/>
    </row>
    <row r="290">
      <c r="A290" s="37" t="s">
        <v>1525</v>
      </c>
      <c r="B290" s="37" t="s">
        <v>38</v>
      </c>
      <c r="C290" s="37" t="s">
        <v>39</v>
      </c>
      <c r="D290" s="37" t="s">
        <v>1490</v>
      </c>
      <c r="E290" s="58" t="s">
        <v>27</v>
      </c>
      <c r="F290" s="57"/>
      <c r="G290" s="37" t="s">
        <v>3777</v>
      </c>
      <c r="H290" s="23"/>
      <c r="I290" s="23"/>
    </row>
    <row r="291">
      <c r="A291" s="37" t="s">
        <v>1466</v>
      </c>
      <c r="B291" s="37" t="s">
        <v>703</v>
      </c>
      <c r="C291" s="37" t="s">
        <v>704</v>
      </c>
      <c r="D291" s="37" t="s">
        <v>1467</v>
      </c>
      <c r="E291" s="58" t="s">
        <v>225</v>
      </c>
      <c r="F291" s="57"/>
      <c r="G291" s="37" t="s">
        <v>3777</v>
      </c>
      <c r="H291" s="23"/>
      <c r="I291" s="23"/>
    </row>
    <row r="292">
      <c r="A292" s="37" t="s">
        <v>1466</v>
      </c>
      <c r="B292" s="37" t="s">
        <v>243</v>
      </c>
      <c r="C292" s="37" t="s">
        <v>244</v>
      </c>
      <c r="D292" s="37" t="s">
        <v>1467</v>
      </c>
      <c r="E292" s="58" t="s">
        <v>225</v>
      </c>
      <c r="F292" s="57"/>
      <c r="G292" s="37" t="s">
        <v>3777</v>
      </c>
      <c r="H292" s="23"/>
      <c r="I292" s="23"/>
    </row>
    <row r="293">
      <c r="A293" s="37" t="s">
        <v>1466</v>
      </c>
      <c r="B293" s="37" t="s">
        <v>240</v>
      </c>
      <c r="C293" s="37" t="s">
        <v>241</v>
      </c>
      <c r="D293" s="37" t="s">
        <v>1467</v>
      </c>
      <c r="E293" s="58" t="s">
        <v>225</v>
      </c>
      <c r="F293" s="57"/>
      <c r="G293" s="37" t="s">
        <v>3777</v>
      </c>
      <c r="H293" s="23"/>
      <c r="I293" s="23"/>
    </row>
    <row r="294">
      <c r="A294" s="37" t="s">
        <v>1466</v>
      </c>
      <c r="B294" s="37" t="s">
        <v>222</v>
      </c>
      <c r="C294" s="37" t="s">
        <v>224</v>
      </c>
      <c r="D294" s="37" t="s">
        <v>1467</v>
      </c>
      <c r="E294" s="58" t="s">
        <v>225</v>
      </c>
      <c r="F294" s="57"/>
      <c r="G294" s="37" t="s">
        <v>3777</v>
      </c>
      <c r="H294" s="23"/>
      <c r="I294" s="23"/>
    </row>
    <row r="295">
      <c r="A295" s="37" t="s">
        <v>1552</v>
      </c>
      <c r="B295" s="37" t="s">
        <v>126</v>
      </c>
      <c r="C295" s="37" t="s">
        <v>127</v>
      </c>
      <c r="D295" s="37" t="s">
        <v>1467</v>
      </c>
      <c r="E295" s="58" t="s">
        <v>114</v>
      </c>
      <c r="F295" s="57"/>
      <c r="G295" s="37" t="s">
        <v>3777</v>
      </c>
      <c r="H295" s="23"/>
      <c r="I295" s="23"/>
    </row>
    <row r="296">
      <c r="A296" s="37" t="s">
        <v>1552</v>
      </c>
      <c r="B296" s="37" t="s">
        <v>120</v>
      </c>
      <c r="C296" s="37" t="s">
        <v>121</v>
      </c>
      <c r="D296" s="37" t="s">
        <v>1467</v>
      </c>
      <c r="E296" s="58" t="s">
        <v>114</v>
      </c>
      <c r="F296" s="57"/>
      <c r="G296" s="37" t="s">
        <v>3777</v>
      </c>
      <c r="H296" s="23"/>
      <c r="I296" s="23"/>
    </row>
    <row r="297">
      <c r="A297" s="37" t="s">
        <v>1552</v>
      </c>
      <c r="B297" s="37" t="s">
        <v>111</v>
      </c>
      <c r="C297" s="37" t="s">
        <v>112</v>
      </c>
      <c r="D297" s="37" t="s">
        <v>1467</v>
      </c>
      <c r="E297" s="58" t="s">
        <v>114</v>
      </c>
      <c r="F297" s="57"/>
      <c r="G297" s="37" t="s">
        <v>3777</v>
      </c>
      <c r="H297" s="23"/>
      <c r="I297" s="23"/>
    </row>
    <row r="298">
      <c r="A298" s="37" t="s">
        <v>1479</v>
      </c>
      <c r="B298" s="37" t="s">
        <v>323</v>
      </c>
      <c r="C298" s="37" t="s">
        <v>324</v>
      </c>
      <c r="D298" s="37" t="s">
        <v>1467</v>
      </c>
      <c r="E298" s="58" t="s">
        <v>232</v>
      </c>
      <c r="F298" s="57"/>
      <c r="G298" s="37" t="s">
        <v>3777</v>
      </c>
      <c r="H298" s="23"/>
      <c r="I298" s="23"/>
    </row>
    <row r="299">
      <c r="A299" s="37" t="s">
        <v>1479</v>
      </c>
      <c r="B299" s="37" t="s">
        <v>321</v>
      </c>
      <c r="C299" s="37" t="s">
        <v>322</v>
      </c>
      <c r="D299" s="37" t="s">
        <v>1467</v>
      </c>
      <c r="E299" s="58" t="s">
        <v>232</v>
      </c>
      <c r="F299" s="57"/>
      <c r="G299" s="37" t="s">
        <v>3777</v>
      </c>
      <c r="H299" s="23"/>
      <c r="I299" s="23"/>
    </row>
    <row r="300">
      <c r="A300" s="37" t="s">
        <v>1479</v>
      </c>
      <c r="B300" s="37" t="s">
        <v>318</v>
      </c>
      <c r="C300" s="37" t="s">
        <v>319</v>
      </c>
      <c r="D300" s="37" t="s">
        <v>1467</v>
      </c>
      <c r="E300" s="58" t="s">
        <v>232</v>
      </c>
      <c r="F300" s="57"/>
      <c r="G300" s="37" t="s">
        <v>3777</v>
      </c>
      <c r="H300" s="23"/>
      <c r="I300" s="23"/>
    </row>
    <row r="301">
      <c r="A301" s="37" t="s">
        <v>1479</v>
      </c>
      <c r="B301" s="37" t="s">
        <v>304</v>
      </c>
      <c r="C301" s="37" t="s">
        <v>305</v>
      </c>
      <c r="D301" s="37" t="s">
        <v>1467</v>
      </c>
      <c r="E301" s="58" t="s">
        <v>232</v>
      </c>
      <c r="F301" s="57"/>
      <c r="G301" s="37" t="s">
        <v>3777</v>
      </c>
      <c r="H301" s="23"/>
      <c r="I301" s="23"/>
    </row>
    <row r="302">
      <c r="A302" s="37" t="s">
        <v>1479</v>
      </c>
      <c r="B302" s="37" t="s">
        <v>298</v>
      </c>
      <c r="C302" s="37" t="s">
        <v>299</v>
      </c>
      <c r="D302" s="37" t="s">
        <v>1467</v>
      </c>
      <c r="E302" s="58" t="s">
        <v>232</v>
      </c>
      <c r="F302" s="57"/>
      <c r="G302" s="37" t="s">
        <v>3777</v>
      </c>
      <c r="H302" s="23"/>
      <c r="I302" s="23"/>
    </row>
    <row r="303">
      <c r="A303" s="37" t="s">
        <v>1479</v>
      </c>
      <c r="B303" s="37" t="s">
        <v>291</v>
      </c>
      <c r="C303" s="37" t="s">
        <v>1210</v>
      </c>
      <c r="D303" s="37" t="s">
        <v>1467</v>
      </c>
      <c r="E303" s="58" t="s">
        <v>232</v>
      </c>
      <c r="F303" s="57"/>
      <c r="G303" s="37" t="s">
        <v>3777</v>
      </c>
      <c r="H303" s="23"/>
      <c r="I303" s="23"/>
    </row>
    <row r="304">
      <c r="A304" s="37" t="s">
        <v>1479</v>
      </c>
      <c r="B304" s="37" t="s">
        <v>287</v>
      </c>
      <c r="C304" s="37" t="s">
        <v>288</v>
      </c>
      <c r="D304" s="37" t="s">
        <v>1467</v>
      </c>
      <c r="E304" s="58" t="s">
        <v>232</v>
      </c>
      <c r="F304" s="57"/>
      <c r="G304" s="37" t="s">
        <v>3777</v>
      </c>
      <c r="H304" s="23"/>
      <c r="I304" s="23"/>
    </row>
    <row r="305">
      <c r="A305" s="37" t="s">
        <v>1479</v>
      </c>
      <c r="B305" s="37" t="s">
        <v>282</v>
      </c>
      <c r="C305" s="37" t="s">
        <v>283</v>
      </c>
      <c r="D305" s="37" t="s">
        <v>1467</v>
      </c>
      <c r="E305" s="58" t="s">
        <v>232</v>
      </c>
      <c r="F305" s="57"/>
      <c r="G305" s="37" t="s">
        <v>3777</v>
      </c>
      <c r="H305" s="23"/>
      <c r="I305" s="23"/>
    </row>
    <row r="306">
      <c r="A306" s="37" t="s">
        <v>1479</v>
      </c>
      <c r="B306" s="37" t="s">
        <v>278</v>
      </c>
      <c r="C306" s="37" t="s">
        <v>279</v>
      </c>
      <c r="D306" s="37" t="s">
        <v>1467</v>
      </c>
      <c r="E306" s="58" t="s">
        <v>232</v>
      </c>
      <c r="F306" s="57"/>
      <c r="G306" s="37" t="s">
        <v>3777</v>
      </c>
      <c r="H306" s="23"/>
      <c r="I306" s="23"/>
    </row>
    <row r="307">
      <c r="A307" s="37" t="s">
        <v>1479</v>
      </c>
      <c r="B307" s="37" t="s">
        <v>264</v>
      </c>
      <c r="C307" s="37" t="s">
        <v>265</v>
      </c>
      <c r="D307" s="37" t="s">
        <v>1467</v>
      </c>
      <c r="E307" s="58" t="s">
        <v>232</v>
      </c>
      <c r="F307" s="57"/>
      <c r="G307" s="37" t="s">
        <v>3777</v>
      </c>
      <c r="H307" s="23"/>
      <c r="I307" s="23"/>
    </row>
    <row r="308">
      <c r="A308" s="37" t="s">
        <v>1543</v>
      </c>
      <c r="B308" s="37" t="s">
        <v>710</v>
      </c>
      <c r="C308" s="37" t="s">
        <v>711</v>
      </c>
      <c r="D308" s="37" t="s">
        <v>1467</v>
      </c>
      <c r="E308" s="58" t="s">
        <v>190</v>
      </c>
      <c r="F308" s="57"/>
      <c r="G308" s="37" t="s">
        <v>3777</v>
      </c>
      <c r="H308" s="23"/>
      <c r="I308" s="23"/>
    </row>
    <row r="309">
      <c r="A309" s="37" t="s">
        <v>1543</v>
      </c>
      <c r="B309" s="37" t="s">
        <v>216</v>
      </c>
      <c r="C309" s="37" t="s">
        <v>217</v>
      </c>
      <c r="D309" s="37" t="s">
        <v>1467</v>
      </c>
      <c r="E309" s="58" t="s">
        <v>190</v>
      </c>
      <c r="F309" s="57"/>
      <c r="G309" s="37" t="s">
        <v>3777</v>
      </c>
      <c r="H309" s="23"/>
      <c r="I309" s="23"/>
    </row>
    <row r="310">
      <c r="A310" s="37" t="s">
        <v>1543</v>
      </c>
      <c r="B310" s="37" t="s">
        <v>212</v>
      </c>
      <c r="C310" s="37" t="s">
        <v>213</v>
      </c>
      <c r="D310" s="37" t="s">
        <v>1467</v>
      </c>
      <c r="E310" s="58" t="s">
        <v>190</v>
      </c>
      <c r="F310" s="57"/>
      <c r="G310" s="37" t="s">
        <v>3777</v>
      </c>
      <c r="H310" s="23"/>
      <c r="I310" s="23"/>
    </row>
    <row r="311">
      <c r="A311" s="37" t="s">
        <v>1543</v>
      </c>
      <c r="B311" s="37" t="s">
        <v>199</v>
      </c>
      <c r="C311" s="37" t="s">
        <v>200</v>
      </c>
      <c r="D311" s="37" t="s">
        <v>1467</v>
      </c>
      <c r="E311" s="58" t="s">
        <v>190</v>
      </c>
      <c r="F311" s="57"/>
      <c r="G311" s="37" t="s">
        <v>3777</v>
      </c>
      <c r="H311" s="23"/>
      <c r="I311" s="23"/>
    </row>
    <row r="312">
      <c r="A312" s="37" t="s">
        <v>1543</v>
      </c>
      <c r="B312" s="37" t="s">
        <v>197</v>
      </c>
      <c r="C312" s="37" t="s">
        <v>198</v>
      </c>
      <c r="D312" s="37" t="s">
        <v>1467</v>
      </c>
      <c r="E312" s="58" t="s">
        <v>190</v>
      </c>
      <c r="F312" s="57"/>
      <c r="G312" s="37" t="s">
        <v>3777</v>
      </c>
      <c r="H312" s="23"/>
      <c r="I312" s="23"/>
    </row>
    <row r="313">
      <c r="A313" s="37" t="s">
        <v>1543</v>
      </c>
      <c r="B313" s="37" t="s">
        <v>193</v>
      </c>
      <c r="C313" s="37" t="s">
        <v>194</v>
      </c>
      <c r="D313" s="37" t="s">
        <v>1467</v>
      </c>
      <c r="E313" s="58" t="s">
        <v>190</v>
      </c>
      <c r="F313" s="57"/>
      <c r="G313" s="37" t="s">
        <v>3777</v>
      </c>
      <c r="H313" s="23"/>
      <c r="I313" s="23"/>
    </row>
    <row r="314">
      <c r="A314" s="37" t="s">
        <v>1590</v>
      </c>
      <c r="B314" s="37" t="s">
        <v>662</v>
      </c>
      <c r="C314" s="37" t="s">
        <v>663</v>
      </c>
      <c r="D314" s="37" t="s">
        <v>1467</v>
      </c>
      <c r="E314" s="58" t="s">
        <v>472</v>
      </c>
      <c r="F314" s="57"/>
      <c r="G314" s="37" t="s">
        <v>3777</v>
      </c>
      <c r="H314" s="23"/>
      <c r="I314" s="23"/>
    </row>
    <row r="315">
      <c r="A315" s="37" t="s">
        <v>1590</v>
      </c>
      <c r="B315" s="37" t="s">
        <v>633</v>
      </c>
      <c r="C315" s="37" t="s">
        <v>634</v>
      </c>
      <c r="D315" s="37" t="s">
        <v>1467</v>
      </c>
      <c r="E315" s="58" t="s">
        <v>472</v>
      </c>
      <c r="F315" s="57"/>
      <c r="G315" s="37" t="s">
        <v>3777</v>
      </c>
      <c r="H315" s="23"/>
      <c r="I315" s="23"/>
    </row>
    <row r="316">
      <c r="A316" s="37" t="s">
        <v>1590</v>
      </c>
      <c r="B316" s="37" t="s">
        <v>514</v>
      </c>
      <c r="C316" s="37" t="s">
        <v>515</v>
      </c>
      <c r="D316" s="37" t="s">
        <v>1467</v>
      </c>
      <c r="E316" s="58" t="s">
        <v>472</v>
      </c>
      <c r="F316" s="57"/>
      <c r="G316" s="37" t="s">
        <v>3777</v>
      </c>
      <c r="H316" s="23"/>
      <c r="I316" s="23"/>
    </row>
    <row r="317">
      <c r="A317" s="37" t="s">
        <v>1590</v>
      </c>
      <c r="B317" s="37" t="s">
        <v>508</v>
      </c>
      <c r="C317" s="37" t="s">
        <v>509</v>
      </c>
      <c r="D317" s="37" t="s">
        <v>1467</v>
      </c>
      <c r="E317" s="58" t="s">
        <v>472</v>
      </c>
      <c r="F317" s="57"/>
      <c r="G317" s="37" t="s">
        <v>3777</v>
      </c>
      <c r="H317" s="23"/>
      <c r="I317" s="23"/>
    </row>
    <row r="318">
      <c r="A318" s="37" t="s">
        <v>1590</v>
      </c>
      <c r="B318" s="37" t="s">
        <v>493</v>
      </c>
      <c r="C318" s="37" t="s">
        <v>494</v>
      </c>
      <c r="D318" s="37" t="s">
        <v>1467</v>
      </c>
      <c r="E318" s="58" t="s">
        <v>472</v>
      </c>
      <c r="F318" s="57"/>
      <c r="G318" s="37" t="s">
        <v>3777</v>
      </c>
      <c r="H318" s="23"/>
      <c r="I318" s="23"/>
    </row>
    <row r="319">
      <c r="A319" s="37" t="s">
        <v>1518</v>
      </c>
      <c r="B319" s="37" t="s">
        <v>429</v>
      </c>
      <c r="C319" s="37" t="s">
        <v>430</v>
      </c>
      <c r="D319" s="37" t="s">
        <v>1469</v>
      </c>
      <c r="E319" s="58" t="s">
        <v>306</v>
      </c>
      <c r="F319" s="57"/>
      <c r="G319" s="37" t="s">
        <v>3777</v>
      </c>
      <c r="H319" s="23"/>
      <c r="I319" s="23"/>
    </row>
    <row r="320">
      <c r="A320" s="37" t="s">
        <v>1518</v>
      </c>
      <c r="B320" s="37" t="s">
        <v>425</v>
      </c>
      <c r="C320" s="37" t="s">
        <v>426</v>
      </c>
      <c r="D320" s="37" t="s">
        <v>1469</v>
      </c>
      <c r="E320" s="58" t="s">
        <v>306</v>
      </c>
      <c r="F320" s="57"/>
      <c r="G320" s="37" t="s">
        <v>3777</v>
      </c>
      <c r="H320" s="23"/>
      <c r="I320" s="23"/>
    </row>
    <row r="321">
      <c r="A321" s="37" t="s">
        <v>1518</v>
      </c>
      <c r="B321" s="37" t="s">
        <v>415</v>
      </c>
      <c r="C321" s="37" t="s">
        <v>416</v>
      </c>
      <c r="D321" s="37" t="s">
        <v>1469</v>
      </c>
      <c r="E321" s="58" t="s">
        <v>306</v>
      </c>
      <c r="F321" s="57"/>
      <c r="G321" s="37" t="s">
        <v>3777</v>
      </c>
      <c r="H321" s="23"/>
      <c r="I321" s="23"/>
    </row>
    <row r="322">
      <c r="A322" s="37" t="s">
        <v>1518</v>
      </c>
      <c r="B322" s="37" t="s">
        <v>412</v>
      </c>
      <c r="C322" s="37" t="s">
        <v>413</v>
      </c>
      <c r="D322" s="37" t="s">
        <v>1469</v>
      </c>
      <c r="E322" s="58" t="s">
        <v>306</v>
      </c>
      <c r="F322" s="57"/>
      <c r="G322" s="37" t="s">
        <v>3777</v>
      </c>
      <c r="H322" s="23"/>
      <c r="I322" s="23"/>
    </row>
    <row r="323">
      <c r="A323" s="37" t="s">
        <v>1518</v>
      </c>
      <c r="B323" s="37" t="s">
        <v>408</v>
      </c>
      <c r="C323" s="37" t="s">
        <v>409</v>
      </c>
      <c r="D323" s="37" t="s">
        <v>1469</v>
      </c>
      <c r="E323" s="58" t="s">
        <v>306</v>
      </c>
      <c r="F323" s="57"/>
      <c r="G323" s="37" t="s">
        <v>3777</v>
      </c>
      <c r="H323" s="23"/>
      <c r="I323" s="23"/>
    </row>
    <row r="324">
      <c r="A324" s="37" t="s">
        <v>1468</v>
      </c>
      <c r="B324" s="37" t="s">
        <v>703</v>
      </c>
      <c r="C324" s="37" t="s">
        <v>704</v>
      </c>
      <c r="D324" s="37" t="s">
        <v>1469</v>
      </c>
      <c r="E324" s="58" t="s">
        <v>225</v>
      </c>
      <c r="F324" s="57"/>
      <c r="G324" s="37" t="s">
        <v>3777</v>
      </c>
      <c r="H324" s="23"/>
      <c r="I324" s="23"/>
    </row>
    <row r="325">
      <c r="A325" s="37" t="s">
        <v>1468</v>
      </c>
      <c r="B325" s="37" t="s">
        <v>255</v>
      </c>
      <c r="C325" s="37" t="s">
        <v>256</v>
      </c>
      <c r="D325" s="37" t="s">
        <v>1469</v>
      </c>
      <c r="E325" s="58" t="s">
        <v>225</v>
      </c>
      <c r="F325" s="57"/>
      <c r="G325" s="37" t="s">
        <v>3777</v>
      </c>
      <c r="H325" s="23"/>
      <c r="I325" s="23"/>
    </row>
    <row r="326">
      <c r="A326" s="37" t="s">
        <v>1468</v>
      </c>
      <c r="B326" s="37" t="s">
        <v>248</v>
      </c>
      <c r="C326" s="37" t="s">
        <v>249</v>
      </c>
      <c r="D326" s="37" t="s">
        <v>1469</v>
      </c>
      <c r="E326" s="58" t="s">
        <v>225</v>
      </c>
      <c r="F326" s="57"/>
      <c r="G326" s="37" t="s">
        <v>3777</v>
      </c>
      <c r="H326" s="23"/>
      <c r="I326" s="23"/>
    </row>
    <row r="327">
      <c r="A327" s="37" t="s">
        <v>1468</v>
      </c>
      <c r="B327" s="37" t="s">
        <v>230</v>
      </c>
      <c r="C327" s="37" t="s">
        <v>231</v>
      </c>
      <c r="D327" s="37" t="s">
        <v>1469</v>
      </c>
      <c r="E327" s="58" t="s">
        <v>225</v>
      </c>
      <c r="F327" s="57"/>
      <c r="G327" s="37" t="s">
        <v>3777</v>
      </c>
      <c r="H327" s="23"/>
      <c r="I327" s="23"/>
    </row>
    <row r="328">
      <c r="A328" s="37" t="s">
        <v>1468</v>
      </c>
      <c r="B328" s="37" t="s">
        <v>222</v>
      </c>
      <c r="C328" s="37" t="s">
        <v>224</v>
      </c>
      <c r="D328" s="37" t="s">
        <v>1469</v>
      </c>
      <c r="E328" s="58" t="s">
        <v>225</v>
      </c>
      <c r="F328" s="57"/>
      <c r="G328" s="37" t="s">
        <v>3777</v>
      </c>
      <c r="H328" s="23"/>
      <c r="I328" s="23"/>
    </row>
    <row r="329">
      <c r="A329" s="37" t="s">
        <v>1480</v>
      </c>
      <c r="B329" s="37" t="s">
        <v>321</v>
      </c>
      <c r="C329" s="37" t="s">
        <v>322</v>
      </c>
      <c r="D329" s="37" t="s">
        <v>1469</v>
      </c>
      <c r="E329" s="58" t="s">
        <v>232</v>
      </c>
      <c r="F329" s="57"/>
      <c r="G329" s="37" t="s">
        <v>3777</v>
      </c>
      <c r="H329" s="23"/>
      <c r="I329" s="23"/>
    </row>
    <row r="330">
      <c r="A330" s="37" t="s">
        <v>1480</v>
      </c>
      <c r="B330" s="37" t="s">
        <v>318</v>
      </c>
      <c r="C330" s="37" t="s">
        <v>319</v>
      </c>
      <c r="D330" s="37" t="s">
        <v>1469</v>
      </c>
      <c r="E330" s="58" t="s">
        <v>232</v>
      </c>
      <c r="F330" s="57"/>
      <c r="G330" s="37" t="s">
        <v>3777</v>
      </c>
      <c r="H330" s="23"/>
      <c r="I330" s="23"/>
    </row>
    <row r="331">
      <c r="A331" s="37" t="s">
        <v>1480</v>
      </c>
      <c r="B331" s="37" t="s">
        <v>291</v>
      </c>
      <c r="C331" s="37" t="s">
        <v>1210</v>
      </c>
      <c r="D331" s="37" t="s">
        <v>1469</v>
      </c>
      <c r="E331" s="58" t="s">
        <v>232</v>
      </c>
      <c r="F331" s="57"/>
      <c r="G331" s="37" t="s">
        <v>3779</v>
      </c>
      <c r="H331" s="37" t="s">
        <v>3780</v>
      </c>
      <c r="I331" s="23"/>
    </row>
    <row r="332">
      <c r="A332" s="37" t="s">
        <v>1480</v>
      </c>
      <c r="B332" s="37" t="s">
        <v>274</v>
      </c>
      <c r="C332" s="37" t="s">
        <v>275</v>
      </c>
      <c r="D332" s="37" t="s">
        <v>1469</v>
      </c>
      <c r="E332" s="58" t="s">
        <v>232</v>
      </c>
      <c r="F332" s="57"/>
      <c r="G332" s="37" t="s">
        <v>3777</v>
      </c>
      <c r="H332" s="23"/>
      <c r="I332" s="23"/>
    </row>
    <row r="333">
      <c r="A333" s="37" t="s">
        <v>1480</v>
      </c>
      <c r="B333" s="37" t="s">
        <v>267</v>
      </c>
      <c r="C333" s="37" t="s">
        <v>268</v>
      </c>
      <c r="D333" s="37" t="s">
        <v>1469</v>
      </c>
      <c r="E333" s="58" t="s">
        <v>232</v>
      </c>
      <c r="F333" s="57"/>
      <c r="G333" s="37" t="s">
        <v>3777</v>
      </c>
      <c r="H333" s="23"/>
      <c r="I333" s="23"/>
    </row>
    <row r="334">
      <c r="A334" s="37" t="s">
        <v>1480</v>
      </c>
      <c r="B334" s="37" t="s">
        <v>264</v>
      </c>
      <c r="C334" s="37" t="s">
        <v>265</v>
      </c>
      <c r="D334" s="37" t="s">
        <v>1469</v>
      </c>
      <c r="E334" s="58" t="s">
        <v>232</v>
      </c>
      <c r="F334" s="57"/>
      <c r="G334" s="37" t="s">
        <v>3777</v>
      </c>
      <c r="H334" s="23"/>
      <c r="I334" s="23"/>
    </row>
    <row r="335">
      <c r="A335" s="37" t="s">
        <v>1591</v>
      </c>
      <c r="B335" s="37" t="s">
        <v>736</v>
      </c>
      <c r="C335" s="37" t="s">
        <v>500</v>
      </c>
      <c r="D335" s="37" t="s">
        <v>1469</v>
      </c>
      <c r="E335" s="58" t="s">
        <v>472</v>
      </c>
      <c r="F335" s="57"/>
      <c r="G335" s="37" t="s">
        <v>3777</v>
      </c>
      <c r="H335" s="23"/>
      <c r="I335" s="23"/>
    </row>
    <row r="336">
      <c r="A336" s="37" t="s">
        <v>1591</v>
      </c>
      <c r="B336" s="37" t="s">
        <v>662</v>
      </c>
      <c r="C336" s="37" t="s">
        <v>663</v>
      </c>
      <c r="D336" s="37" t="s">
        <v>1469</v>
      </c>
      <c r="E336" s="58" t="s">
        <v>472</v>
      </c>
      <c r="F336" s="57"/>
      <c r="G336" s="37" t="s">
        <v>3777</v>
      </c>
      <c r="H336" s="23"/>
      <c r="I336" s="23"/>
    </row>
    <row r="337">
      <c r="A337" s="37" t="s">
        <v>1591</v>
      </c>
      <c r="B337" s="37" t="s">
        <v>514</v>
      </c>
      <c r="C337" s="37" t="s">
        <v>515</v>
      </c>
      <c r="D337" s="37" t="s">
        <v>1469</v>
      </c>
      <c r="E337" s="58" t="s">
        <v>472</v>
      </c>
      <c r="F337" s="57"/>
      <c r="G337" s="37" t="s">
        <v>3777</v>
      </c>
      <c r="H337" s="23"/>
      <c r="I337" s="23"/>
    </row>
    <row r="338">
      <c r="A338" s="37" t="s">
        <v>1591</v>
      </c>
      <c r="B338" s="37" t="s">
        <v>508</v>
      </c>
      <c r="C338" s="37" t="s">
        <v>509</v>
      </c>
      <c r="D338" s="37" t="s">
        <v>1469</v>
      </c>
      <c r="E338" s="58" t="s">
        <v>472</v>
      </c>
      <c r="F338" s="57"/>
      <c r="G338" s="37" t="s">
        <v>3777</v>
      </c>
      <c r="H338" s="23"/>
      <c r="I338" s="23"/>
    </row>
    <row r="339">
      <c r="A339" s="37" t="s">
        <v>1591</v>
      </c>
      <c r="B339" s="37" t="s">
        <v>493</v>
      </c>
      <c r="C339" s="37" t="s">
        <v>494</v>
      </c>
      <c r="D339" s="37" t="s">
        <v>1469</v>
      </c>
      <c r="E339" s="58" t="s">
        <v>472</v>
      </c>
      <c r="F339" s="57"/>
      <c r="G339" s="37" t="s">
        <v>3777</v>
      </c>
      <c r="H339" s="23"/>
      <c r="I339" s="23"/>
    </row>
    <row r="340">
      <c r="A340" s="37" t="s">
        <v>1544</v>
      </c>
      <c r="B340" s="37" t="s">
        <v>710</v>
      </c>
      <c r="C340" s="37" t="s">
        <v>711</v>
      </c>
      <c r="D340" s="37" t="s">
        <v>1469</v>
      </c>
      <c r="E340" s="58" t="s">
        <v>190</v>
      </c>
      <c r="F340" s="57"/>
      <c r="G340" s="37" t="s">
        <v>3777</v>
      </c>
      <c r="H340" s="23"/>
      <c r="I340" s="23"/>
    </row>
    <row r="341">
      <c r="A341" s="37" t="s">
        <v>1544</v>
      </c>
      <c r="B341" s="37" t="s">
        <v>212</v>
      </c>
      <c r="C341" s="37" t="s">
        <v>213</v>
      </c>
      <c r="D341" s="37" t="s">
        <v>1469</v>
      </c>
      <c r="E341" s="58" t="s">
        <v>190</v>
      </c>
      <c r="F341" s="57"/>
      <c r="G341" s="37" t="s">
        <v>3777</v>
      </c>
      <c r="H341" s="23"/>
      <c r="I341" s="23"/>
    </row>
    <row r="342">
      <c r="A342" s="102" t="s">
        <v>1544</v>
      </c>
      <c r="B342" s="102" t="s">
        <v>199</v>
      </c>
      <c r="C342" s="102" t="s">
        <v>200</v>
      </c>
      <c r="D342" s="102" t="s">
        <v>1469</v>
      </c>
      <c r="E342" s="105" t="s">
        <v>190</v>
      </c>
      <c r="F342" s="173"/>
      <c r="G342" s="102" t="s">
        <v>3777</v>
      </c>
    </row>
    <row r="343">
      <c r="A343" s="102" t="s">
        <v>1544</v>
      </c>
      <c r="B343" s="102" t="s">
        <v>197</v>
      </c>
      <c r="C343" s="102" t="s">
        <v>198</v>
      </c>
      <c r="D343" s="102" t="s">
        <v>1469</v>
      </c>
      <c r="E343" s="105" t="s">
        <v>190</v>
      </c>
      <c r="F343" s="173"/>
      <c r="G343" s="102" t="s">
        <v>3777</v>
      </c>
    </row>
    <row r="344">
      <c r="A344" s="102" t="s">
        <v>1544</v>
      </c>
      <c r="B344" s="102" t="s">
        <v>193</v>
      </c>
      <c r="C344" s="102" t="s">
        <v>194</v>
      </c>
      <c r="D344" s="102" t="s">
        <v>1469</v>
      </c>
      <c r="E344" s="105" t="s">
        <v>190</v>
      </c>
      <c r="F344" s="173"/>
      <c r="G344" s="102" t="s">
        <v>3777</v>
      </c>
    </row>
    <row r="345">
      <c r="A345" s="102" t="s">
        <v>1601</v>
      </c>
      <c r="B345" s="102" t="s">
        <v>546</v>
      </c>
      <c r="C345" s="102" t="s">
        <v>547</v>
      </c>
      <c r="D345" s="102" t="s">
        <v>1602</v>
      </c>
      <c r="E345" s="105" t="s">
        <v>449</v>
      </c>
      <c r="F345" s="173"/>
      <c r="G345" s="102" t="s">
        <v>3777</v>
      </c>
    </row>
    <row r="346">
      <c r="A346" s="102" t="s">
        <v>1601</v>
      </c>
      <c r="B346" s="102" t="s">
        <v>541</v>
      </c>
      <c r="C346" s="102" t="s">
        <v>542</v>
      </c>
      <c r="D346" s="102" t="s">
        <v>1602</v>
      </c>
      <c r="E346" s="105" t="s">
        <v>449</v>
      </c>
      <c r="F346" s="173"/>
      <c r="G346" s="102" t="s">
        <v>3777</v>
      </c>
    </row>
    <row r="347">
      <c r="A347" s="102" t="s">
        <v>1601</v>
      </c>
      <c r="B347" s="102" t="s">
        <v>535</v>
      </c>
      <c r="C347" s="102" t="s">
        <v>536</v>
      </c>
      <c r="D347" s="102" t="s">
        <v>1602</v>
      </c>
      <c r="E347" s="105" t="s">
        <v>449</v>
      </c>
      <c r="F347" s="173"/>
      <c r="G347" s="102" t="s">
        <v>3777</v>
      </c>
    </row>
    <row r="348">
      <c r="A348" s="102" t="s">
        <v>1601</v>
      </c>
      <c r="B348" s="102" t="s">
        <v>531</v>
      </c>
      <c r="C348" s="102" t="s">
        <v>532</v>
      </c>
      <c r="D348" s="102" t="s">
        <v>1602</v>
      </c>
      <c r="E348" s="105" t="s">
        <v>449</v>
      </c>
      <c r="F348" s="173"/>
      <c r="G348" s="102" t="s">
        <v>3777</v>
      </c>
    </row>
    <row r="349">
      <c r="A349" s="102" t="s">
        <v>1601</v>
      </c>
      <c r="B349" s="102" t="s">
        <v>526</v>
      </c>
      <c r="C349" s="102" t="s">
        <v>527</v>
      </c>
      <c r="D349" s="102" t="s">
        <v>1602</v>
      </c>
      <c r="E349" s="105" t="s">
        <v>449</v>
      </c>
      <c r="F349" s="173"/>
      <c r="G349" s="102" t="s">
        <v>3777</v>
      </c>
    </row>
    <row r="350">
      <c r="A350" s="102" t="s">
        <v>1601</v>
      </c>
      <c r="B350" s="102" t="s">
        <v>464</v>
      </c>
      <c r="C350" s="102" t="s">
        <v>465</v>
      </c>
      <c r="D350" s="102" t="s">
        <v>1602</v>
      </c>
      <c r="E350" s="105" t="s">
        <v>449</v>
      </c>
      <c r="F350" s="173"/>
      <c r="G350" s="102" t="s">
        <v>3777</v>
      </c>
    </row>
    <row r="351">
      <c r="A351" s="102" t="s">
        <v>1633</v>
      </c>
      <c r="B351" s="102" t="s">
        <v>610</v>
      </c>
      <c r="C351" s="102" t="s">
        <v>611</v>
      </c>
      <c r="D351" s="102" t="s">
        <v>1602</v>
      </c>
      <c r="E351" s="105" t="s">
        <v>592</v>
      </c>
      <c r="F351" s="173"/>
      <c r="G351" s="102" t="s">
        <v>3777</v>
      </c>
    </row>
    <row r="352">
      <c r="A352" s="102" t="s">
        <v>1633</v>
      </c>
      <c r="B352" s="102" t="s">
        <v>599</v>
      </c>
      <c r="C352" s="102" t="s">
        <v>600</v>
      </c>
      <c r="D352" s="102" t="s">
        <v>1602</v>
      </c>
      <c r="E352" s="105" t="s">
        <v>592</v>
      </c>
      <c r="F352" s="173"/>
      <c r="G352" s="102" t="s">
        <v>3777</v>
      </c>
    </row>
    <row r="353">
      <c r="A353" s="102" t="s">
        <v>1623</v>
      </c>
      <c r="B353" s="102" t="s">
        <v>149</v>
      </c>
      <c r="C353" s="102" t="s">
        <v>150</v>
      </c>
      <c r="D353" s="102" t="s">
        <v>1602</v>
      </c>
      <c r="E353" s="105" t="s">
        <v>141</v>
      </c>
      <c r="F353" s="173"/>
      <c r="G353" s="102" t="s">
        <v>3777</v>
      </c>
    </row>
    <row r="354">
      <c r="A354" s="102" t="s">
        <v>1614</v>
      </c>
      <c r="B354" s="102" t="s">
        <v>664</v>
      </c>
      <c r="C354" s="102" t="s">
        <v>643</v>
      </c>
      <c r="D354" s="102" t="s">
        <v>1602</v>
      </c>
      <c r="E354" s="105" t="s">
        <v>293</v>
      </c>
      <c r="F354" s="173"/>
      <c r="G354" s="102" t="s">
        <v>3777</v>
      </c>
    </row>
    <row r="355">
      <c r="A355" s="102" t="s">
        <v>1614</v>
      </c>
      <c r="B355" s="102" t="s">
        <v>660</v>
      </c>
      <c r="C355" s="102" t="s">
        <v>661</v>
      </c>
      <c r="D355" s="102" t="s">
        <v>1602</v>
      </c>
      <c r="E355" s="105" t="s">
        <v>293</v>
      </c>
      <c r="F355" s="173"/>
      <c r="G355" s="102" t="s">
        <v>3777</v>
      </c>
    </row>
    <row r="356">
      <c r="A356" s="102" t="s">
        <v>1614</v>
      </c>
      <c r="B356" s="102" t="s">
        <v>658</v>
      </c>
      <c r="C356" s="102" t="s">
        <v>659</v>
      </c>
      <c r="D356" s="102" t="s">
        <v>1602</v>
      </c>
      <c r="E356" s="105" t="s">
        <v>293</v>
      </c>
      <c r="F356" s="173"/>
      <c r="G356" s="102" t="s">
        <v>3777</v>
      </c>
    </row>
    <row r="357">
      <c r="A357" s="102" t="s">
        <v>1614</v>
      </c>
      <c r="B357" s="102" t="s">
        <v>582</v>
      </c>
      <c r="C357" s="102" t="s">
        <v>583</v>
      </c>
      <c r="D357" s="102" t="s">
        <v>1602</v>
      </c>
      <c r="E357" s="105" t="s">
        <v>293</v>
      </c>
      <c r="F357" s="173"/>
      <c r="G357" s="102" t="s">
        <v>3777</v>
      </c>
    </row>
    <row r="358">
      <c r="A358" s="102" t="s">
        <v>1614</v>
      </c>
      <c r="B358" s="102" t="s">
        <v>564</v>
      </c>
      <c r="C358" s="102" t="s">
        <v>565</v>
      </c>
      <c r="D358" s="102" t="s">
        <v>1602</v>
      </c>
      <c r="E358" s="105" t="s">
        <v>293</v>
      </c>
      <c r="F358" s="173"/>
      <c r="G358" s="102" t="s">
        <v>3777</v>
      </c>
    </row>
    <row r="359">
      <c r="A359" s="102" t="s">
        <v>1614</v>
      </c>
      <c r="B359" s="102" t="s">
        <v>561</v>
      </c>
      <c r="C359" s="102" t="s">
        <v>562</v>
      </c>
      <c r="D359" s="102" t="s">
        <v>1602</v>
      </c>
      <c r="E359" s="105" t="s">
        <v>293</v>
      </c>
      <c r="F359" s="173"/>
      <c r="G359" s="102" t="s">
        <v>3777</v>
      </c>
    </row>
    <row r="360">
      <c r="A360" s="102" t="s">
        <v>1614</v>
      </c>
      <c r="B360" s="102" t="s">
        <v>558</v>
      </c>
      <c r="C360" s="102" t="s">
        <v>559</v>
      </c>
      <c r="D360" s="102" t="s">
        <v>1602</v>
      </c>
      <c r="E360" s="105" t="s">
        <v>293</v>
      </c>
      <c r="F360" s="173"/>
      <c r="G360" s="102" t="s">
        <v>3777</v>
      </c>
    </row>
    <row r="361">
      <c r="A361" s="102" t="s">
        <v>1614</v>
      </c>
      <c r="B361" s="102" t="s">
        <v>550</v>
      </c>
      <c r="C361" s="102" t="s">
        <v>551</v>
      </c>
      <c r="D361" s="102" t="s">
        <v>1602</v>
      </c>
      <c r="E361" s="105" t="s">
        <v>293</v>
      </c>
      <c r="F361" s="173"/>
      <c r="G361" s="102" t="s">
        <v>3777</v>
      </c>
    </row>
    <row r="362">
      <c r="A362" s="102" t="s">
        <v>1511</v>
      </c>
      <c r="B362" s="102" t="s">
        <v>730</v>
      </c>
      <c r="C362" s="102" t="s">
        <v>731</v>
      </c>
      <c r="D362" s="102" t="s">
        <v>1512</v>
      </c>
      <c r="E362" s="105" t="s">
        <v>306</v>
      </c>
      <c r="F362" s="173"/>
      <c r="G362" s="102" t="s">
        <v>3777</v>
      </c>
    </row>
    <row r="363">
      <c r="A363" s="102" t="s">
        <v>1511</v>
      </c>
      <c r="B363" s="102" t="s">
        <v>434</v>
      </c>
      <c r="C363" s="102" t="s">
        <v>435</v>
      </c>
      <c r="D363" s="102" t="s">
        <v>1512</v>
      </c>
      <c r="E363" s="105" t="s">
        <v>306</v>
      </c>
      <c r="F363" s="173"/>
      <c r="G363" s="102" t="s">
        <v>3777</v>
      </c>
    </row>
    <row r="364">
      <c r="A364" s="102" t="s">
        <v>1511</v>
      </c>
      <c r="B364" s="102" t="s">
        <v>429</v>
      </c>
      <c r="C364" s="102" t="s">
        <v>430</v>
      </c>
      <c r="D364" s="102" t="s">
        <v>1512</v>
      </c>
      <c r="E364" s="105" t="s">
        <v>306</v>
      </c>
      <c r="F364" s="173"/>
      <c r="G364" s="102" t="s">
        <v>3777</v>
      </c>
    </row>
    <row r="365">
      <c r="A365" s="102" t="s">
        <v>1511</v>
      </c>
      <c r="B365" s="102" t="s">
        <v>425</v>
      </c>
      <c r="C365" s="102" t="s">
        <v>426</v>
      </c>
      <c r="D365" s="102" t="s">
        <v>1512</v>
      </c>
      <c r="E365" s="105" t="s">
        <v>306</v>
      </c>
      <c r="F365" s="173"/>
      <c r="G365" s="102" t="s">
        <v>3777</v>
      </c>
    </row>
    <row r="366">
      <c r="A366" s="102" t="s">
        <v>1583</v>
      </c>
      <c r="B366" s="102" t="s">
        <v>529</v>
      </c>
      <c r="C366" s="102" t="s">
        <v>530</v>
      </c>
      <c r="D366" s="102" t="s">
        <v>1512</v>
      </c>
      <c r="E366" s="105" t="s">
        <v>453</v>
      </c>
      <c r="F366" s="173"/>
      <c r="G366" s="102" t="s">
        <v>3777</v>
      </c>
    </row>
    <row r="367">
      <c r="A367" s="102" t="s">
        <v>1583</v>
      </c>
      <c r="B367" s="102" t="s">
        <v>483</v>
      </c>
      <c r="C367" s="102" t="s">
        <v>484</v>
      </c>
      <c r="D367" s="102" t="s">
        <v>1512</v>
      </c>
      <c r="E367" s="105" t="s">
        <v>453</v>
      </c>
      <c r="F367" s="173"/>
      <c r="G367" s="102" t="s">
        <v>3777</v>
      </c>
    </row>
    <row r="368">
      <c r="A368" s="102" t="s">
        <v>1583</v>
      </c>
      <c r="B368" s="102" t="s">
        <v>480</v>
      </c>
      <c r="C368" s="102" t="s">
        <v>481</v>
      </c>
      <c r="D368" s="102" t="s">
        <v>1512</v>
      </c>
      <c r="E368" s="105" t="s">
        <v>453</v>
      </c>
      <c r="F368" s="173"/>
      <c r="G368" s="102" t="s">
        <v>3777</v>
      </c>
    </row>
    <row r="369">
      <c r="A369" s="102" t="s">
        <v>1583</v>
      </c>
      <c r="B369" s="102" t="s">
        <v>477</v>
      </c>
      <c r="C369" s="102" t="s">
        <v>478</v>
      </c>
      <c r="D369" s="102" t="s">
        <v>1512</v>
      </c>
      <c r="E369" s="105" t="s">
        <v>453</v>
      </c>
      <c r="F369" s="173"/>
      <c r="G369" s="102" t="s">
        <v>3777</v>
      </c>
    </row>
    <row r="370">
      <c r="A370" s="102" t="s">
        <v>1583</v>
      </c>
      <c r="B370" s="102" t="s">
        <v>470</v>
      </c>
      <c r="C370" s="102" t="s">
        <v>471</v>
      </c>
      <c r="D370" s="102" t="s">
        <v>1512</v>
      </c>
      <c r="E370" s="105" t="s">
        <v>453</v>
      </c>
      <c r="F370" s="173"/>
      <c r="G370" s="102" t="s">
        <v>3777</v>
      </c>
    </row>
    <row r="371">
      <c r="A371" s="102" t="s">
        <v>1583</v>
      </c>
      <c r="B371" s="102" t="s">
        <v>467</v>
      </c>
      <c r="C371" s="102" t="s">
        <v>468</v>
      </c>
      <c r="D371" s="102" t="s">
        <v>1512</v>
      </c>
      <c r="E371" s="105" t="s">
        <v>453</v>
      </c>
      <c r="F371" s="173"/>
      <c r="G371" s="102" t="s">
        <v>3777</v>
      </c>
    </row>
    <row r="372">
      <c r="A372" s="102" t="s">
        <v>1583</v>
      </c>
      <c r="B372" s="102" t="s">
        <v>461</v>
      </c>
      <c r="C372" s="102" t="s">
        <v>462</v>
      </c>
      <c r="D372" s="102" t="s">
        <v>1512</v>
      </c>
      <c r="E372" s="105" t="s">
        <v>453</v>
      </c>
      <c r="F372" s="173"/>
      <c r="G372" s="102" t="s">
        <v>3777</v>
      </c>
    </row>
    <row r="373">
      <c r="A373" s="102" t="s">
        <v>1573</v>
      </c>
      <c r="B373" s="102" t="s">
        <v>684</v>
      </c>
      <c r="C373" s="102" t="s">
        <v>685</v>
      </c>
      <c r="D373" s="102" t="s">
        <v>1492</v>
      </c>
      <c r="E373" s="105" t="s">
        <v>439</v>
      </c>
      <c r="F373" s="173"/>
      <c r="G373" s="102" t="s">
        <v>3777</v>
      </c>
    </row>
    <row r="374">
      <c r="A374" s="102" t="s">
        <v>1603</v>
      </c>
      <c r="B374" s="102" t="s">
        <v>541</v>
      </c>
      <c r="C374" s="102" t="s">
        <v>542</v>
      </c>
      <c r="D374" s="102" t="s">
        <v>1492</v>
      </c>
      <c r="E374" s="105" t="s">
        <v>449</v>
      </c>
      <c r="F374" s="173"/>
      <c r="G374" s="102" t="s">
        <v>3777</v>
      </c>
    </row>
    <row r="375">
      <c r="A375" s="102" t="s">
        <v>1603</v>
      </c>
      <c r="B375" s="102" t="s">
        <v>535</v>
      </c>
      <c r="C375" s="102" t="s">
        <v>536</v>
      </c>
      <c r="D375" s="102" t="s">
        <v>1492</v>
      </c>
      <c r="E375" s="105" t="s">
        <v>449</v>
      </c>
      <c r="F375" s="173"/>
      <c r="G375" s="102" t="s">
        <v>3777</v>
      </c>
    </row>
    <row r="376">
      <c r="A376" s="102" t="s">
        <v>1603</v>
      </c>
      <c r="B376" s="102" t="s">
        <v>531</v>
      </c>
      <c r="C376" s="102" t="s">
        <v>532</v>
      </c>
      <c r="D376" s="102" t="s">
        <v>1492</v>
      </c>
      <c r="E376" s="105" t="s">
        <v>449</v>
      </c>
      <c r="F376" s="173"/>
      <c r="G376" s="102" t="s">
        <v>3777</v>
      </c>
    </row>
    <row r="377">
      <c r="A377" s="102" t="s">
        <v>1603</v>
      </c>
      <c r="B377" s="102" t="s">
        <v>464</v>
      </c>
      <c r="C377" s="102" t="s">
        <v>465</v>
      </c>
      <c r="D377" s="102" t="s">
        <v>1492</v>
      </c>
      <c r="E377" s="105" t="s">
        <v>449</v>
      </c>
      <c r="F377" s="173"/>
      <c r="G377" s="102" t="s">
        <v>3777</v>
      </c>
    </row>
    <row r="378">
      <c r="A378" s="102" t="s">
        <v>1504</v>
      </c>
      <c r="B378" s="102" t="s">
        <v>618</v>
      </c>
      <c r="C378" s="102" t="s">
        <v>619</v>
      </c>
      <c r="D378" s="102" t="s">
        <v>1492</v>
      </c>
      <c r="E378" s="105" t="s">
        <v>387</v>
      </c>
      <c r="F378" s="173"/>
      <c r="G378" s="102" t="s">
        <v>3777</v>
      </c>
    </row>
    <row r="379">
      <c r="A379" s="102" t="s">
        <v>1504</v>
      </c>
      <c r="B379" s="102" t="s">
        <v>396</v>
      </c>
      <c r="C379" s="102" t="s">
        <v>397</v>
      </c>
      <c r="D379" s="102" t="s">
        <v>1492</v>
      </c>
      <c r="E379" s="105" t="s">
        <v>387</v>
      </c>
      <c r="F379" s="173"/>
      <c r="G379" s="102" t="s">
        <v>3777</v>
      </c>
    </row>
    <row r="380">
      <c r="A380" s="102" t="s">
        <v>1491</v>
      </c>
      <c r="B380" s="102" t="s">
        <v>340</v>
      </c>
      <c r="C380" s="102" t="s">
        <v>341</v>
      </c>
      <c r="D380" s="102" t="s">
        <v>1492</v>
      </c>
      <c r="E380" s="105" t="s">
        <v>327</v>
      </c>
      <c r="F380" s="173"/>
      <c r="G380" s="102" t="s">
        <v>3777</v>
      </c>
    </row>
    <row r="381">
      <c r="A381" s="102" t="s">
        <v>1491</v>
      </c>
      <c r="B381" s="102" t="s">
        <v>338</v>
      </c>
      <c r="C381" s="102" t="s">
        <v>339</v>
      </c>
      <c r="D381" s="102" t="s">
        <v>1492</v>
      </c>
      <c r="E381" s="105" t="s">
        <v>327</v>
      </c>
      <c r="F381" s="173"/>
      <c r="G381" s="102" t="s">
        <v>3777</v>
      </c>
    </row>
    <row r="382">
      <c r="A382" s="102" t="s">
        <v>1491</v>
      </c>
      <c r="B382" s="102" t="s">
        <v>335</v>
      </c>
      <c r="C382" s="102" t="s">
        <v>336</v>
      </c>
      <c r="D382" s="102" t="s">
        <v>1492</v>
      </c>
      <c r="E382" s="105" t="s">
        <v>327</v>
      </c>
      <c r="F382" s="173"/>
      <c r="G382" s="102" t="s">
        <v>3777</v>
      </c>
    </row>
    <row r="383">
      <c r="A383" s="102" t="s">
        <v>1624</v>
      </c>
      <c r="B383" s="102" t="s">
        <v>149</v>
      </c>
      <c r="C383" s="102" t="s">
        <v>150</v>
      </c>
      <c r="D383" s="102" t="s">
        <v>1492</v>
      </c>
      <c r="E383" s="105" t="s">
        <v>141</v>
      </c>
      <c r="F383" s="173"/>
      <c r="G383" s="102" t="s">
        <v>3777</v>
      </c>
    </row>
    <row r="384">
      <c r="A384" s="102" t="s">
        <v>1526</v>
      </c>
      <c r="B384" s="102" t="s">
        <v>38</v>
      </c>
      <c r="C384" s="102" t="s">
        <v>39</v>
      </c>
      <c r="D384" s="102" t="s">
        <v>1492</v>
      </c>
      <c r="E384" s="105" t="s">
        <v>27</v>
      </c>
      <c r="F384" s="173"/>
      <c r="G384" s="102" t="s">
        <v>3777</v>
      </c>
    </row>
    <row r="385">
      <c r="A385" s="102" t="s">
        <v>1604</v>
      </c>
      <c r="B385" s="102" t="s">
        <v>541</v>
      </c>
      <c r="C385" s="102" t="s">
        <v>542</v>
      </c>
      <c r="D385" s="102" t="s">
        <v>1605</v>
      </c>
      <c r="E385" s="105" t="s">
        <v>449</v>
      </c>
      <c r="F385" s="173"/>
      <c r="G385" s="102" t="s">
        <v>3777</v>
      </c>
    </row>
    <row r="386">
      <c r="A386" s="102" t="s">
        <v>1604</v>
      </c>
      <c r="B386" s="102" t="s">
        <v>535</v>
      </c>
      <c r="C386" s="102" t="s">
        <v>536</v>
      </c>
      <c r="D386" s="102" t="s">
        <v>1605</v>
      </c>
      <c r="E386" s="105" t="s">
        <v>449</v>
      </c>
      <c r="F386" s="173"/>
      <c r="G386" s="102" t="s">
        <v>3777</v>
      </c>
    </row>
    <row r="387">
      <c r="A387" s="102" t="s">
        <v>1604</v>
      </c>
      <c r="B387" s="102" t="s">
        <v>531</v>
      </c>
      <c r="C387" s="102" t="s">
        <v>532</v>
      </c>
      <c r="D387" s="102" t="s">
        <v>1605</v>
      </c>
      <c r="E387" s="105" t="s">
        <v>449</v>
      </c>
      <c r="F387" s="173"/>
      <c r="G387" s="102" t="s">
        <v>3777</v>
      </c>
    </row>
    <row r="388">
      <c r="A388" s="102" t="s">
        <v>1604</v>
      </c>
      <c r="B388" s="102" t="s">
        <v>526</v>
      </c>
      <c r="C388" s="102" t="s">
        <v>527</v>
      </c>
      <c r="D388" s="102" t="s">
        <v>1605</v>
      </c>
      <c r="E388" s="105" t="s">
        <v>449</v>
      </c>
      <c r="F388" s="173"/>
      <c r="G388" s="102" t="s">
        <v>3777</v>
      </c>
    </row>
    <row r="389">
      <c r="A389" s="102" t="s">
        <v>1604</v>
      </c>
      <c r="B389" s="102" t="s">
        <v>523</v>
      </c>
      <c r="C389" s="102" t="s">
        <v>524</v>
      </c>
      <c r="D389" s="102" t="s">
        <v>1605</v>
      </c>
      <c r="E389" s="105" t="s">
        <v>449</v>
      </c>
      <c r="F389" s="173"/>
      <c r="G389" s="102" t="s">
        <v>3777</v>
      </c>
    </row>
    <row r="390">
      <c r="A390" s="102" t="s">
        <v>1604</v>
      </c>
      <c r="B390" s="102" t="s">
        <v>464</v>
      </c>
      <c r="C390" s="102" t="s">
        <v>465</v>
      </c>
      <c r="D390" s="102" t="s">
        <v>1605</v>
      </c>
      <c r="E390" s="105" t="s">
        <v>449</v>
      </c>
      <c r="F390" s="173"/>
      <c r="G390" s="102" t="s">
        <v>3777</v>
      </c>
    </row>
    <row r="391">
      <c r="A391" s="102" t="s">
        <v>1635</v>
      </c>
      <c r="B391" s="102" t="s">
        <v>610</v>
      </c>
      <c r="C391" s="102" t="s">
        <v>611</v>
      </c>
      <c r="D391" s="102" t="s">
        <v>1605</v>
      </c>
      <c r="E391" s="105" t="s">
        <v>592</v>
      </c>
      <c r="F391" s="173"/>
      <c r="G391" s="102" t="s">
        <v>3777</v>
      </c>
    </row>
    <row r="392">
      <c r="A392" s="102" t="s">
        <v>1616</v>
      </c>
      <c r="B392" s="102" t="s">
        <v>567</v>
      </c>
      <c r="C392" s="102" t="s">
        <v>568</v>
      </c>
      <c r="D392" s="102" t="s">
        <v>1605</v>
      </c>
      <c r="E392" s="105" t="s">
        <v>293</v>
      </c>
      <c r="F392" s="173"/>
      <c r="G392" s="102" t="s">
        <v>3777</v>
      </c>
    </row>
    <row r="393">
      <c r="A393" s="102" t="s">
        <v>1616</v>
      </c>
      <c r="B393" s="102" t="s">
        <v>564</v>
      </c>
      <c r="C393" s="102" t="s">
        <v>565</v>
      </c>
      <c r="D393" s="102" t="s">
        <v>1605</v>
      </c>
      <c r="E393" s="105" t="s">
        <v>293</v>
      </c>
      <c r="F393" s="173"/>
      <c r="G393" s="102" t="s">
        <v>3777</v>
      </c>
    </row>
    <row r="394">
      <c r="A394" s="102" t="s">
        <v>1616</v>
      </c>
      <c r="B394" s="102" t="s">
        <v>558</v>
      </c>
      <c r="C394" s="102" t="s">
        <v>559</v>
      </c>
      <c r="D394" s="102" t="s">
        <v>1605</v>
      </c>
      <c r="E394" s="105" t="s">
        <v>293</v>
      </c>
      <c r="F394" s="173"/>
      <c r="G394" s="102" t="s">
        <v>3777</v>
      </c>
    </row>
    <row r="395">
      <c r="A395" s="102" t="s">
        <v>1616</v>
      </c>
      <c r="B395" s="102" t="s">
        <v>556</v>
      </c>
      <c r="C395" s="102" t="s">
        <v>557</v>
      </c>
      <c r="D395" s="102" t="s">
        <v>1605</v>
      </c>
      <c r="E395" s="105" t="s">
        <v>293</v>
      </c>
      <c r="F395" s="173"/>
      <c r="G395" s="102" t="s">
        <v>3777</v>
      </c>
    </row>
    <row r="396">
      <c r="A396" s="102" t="s">
        <v>1616</v>
      </c>
      <c r="B396" s="102" t="s">
        <v>550</v>
      </c>
      <c r="C396" s="102" t="s">
        <v>551</v>
      </c>
      <c r="D396" s="102" t="s">
        <v>1605</v>
      </c>
      <c r="E396" s="105" t="s">
        <v>293</v>
      </c>
      <c r="F396" s="173"/>
      <c r="G396" s="102" t="s">
        <v>3777</v>
      </c>
    </row>
    <row r="397">
      <c r="A397" s="102" t="s">
        <v>1625</v>
      </c>
      <c r="B397" s="102" t="s">
        <v>149</v>
      </c>
      <c r="C397" s="102" t="s">
        <v>150</v>
      </c>
      <c r="D397" s="102" t="s">
        <v>1605</v>
      </c>
      <c r="E397" s="105" t="s">
        <v>141</v>
      </c>
      <c r="F397" s="173"/>
      <c r="G397" s="102" t="s">
        <v>3777</v>
      </c>
    </row>
    <row r="398">
      <c r="A398" s="102" t="s">
        <v>1513</v>
      </c>
      <c r="B398" s="102" t="s">
        <v>730</v>
      </c>
      <c r="C398" s="102" t="s">
        <v>731</v>
      </c>
      <c r="D398" s="102" t="s">
        <v>1514</v>
      </c>
      <c r="E398" s="105" t="s">
        <v>306</v>
      </c>
      <c r="F398" s="173"/>
      <c r="G398" s="102" t="s">
        <v>3777</v>
      </c>
    </row>
    <row r="399">
      <c r="A399" s="102" t="s">
        <v>1513</v>
      </c>
      <c r="B399" s="102" t="s">
        <v>434</v>
      </c>
      <c r="C399" s="102" t="s">
        <v>435</v>
      </c>
      <c r="D399" s="102" t="s">
        <v>1514</v>
      </c>
      <c r="E399" s="105" t="s">
        <v>306</v>
      </c>
      <c r="F399" s="173"/>
      <c r="G399" s="102" t="s">
        <v>3777</v>
      </c>
    </row>
    <row r="400">
      <c r="A400" s="102" t="s">
        <v>1513</v>
      </c>
      <c r="B400" s="102" t="s">
        <v>415</v>
      </c>
      <c r="C400" s="102" t="s">
        <v>416</v>
      </c>
      <c r="D400" s="102" t="s">
        <v>1514</v>
      </c>
      <c r="E400" s="105" t="s">
        <v>306</v>
      </c>
      <c r="F400" s="173"/>
      <c r="G400" s="102" t="s">
        <v>3777</v>
      </c>
    </row>
    <row r="401">
      <c r="A401" s="102" t="s">
        <v>1513</v>
      </c>
      <c r="B401" s="102" t="s">
        <v>412</v>
      </c>
      <c r="C401" s="102" t="s">
        <v>413</v>
      </c>
      <c r="D401" s="102" t="s">
        <v>1514</v>
      </c>
      <c r="E401" s="105" t="s">
        <v>306</v>
      </c>
      <c r="F401" s="173"/>
      <c r="G401" s="102" t="s">
        <v>3779</v>
      </c>
      <c r="H401" s="102" t="s">
        <v>3781</v>
      </c>
    </row>
    <row r="402">
      <c r="A402" s="102" t="s">
        <v>1575</v>
      </c>
      <c r="B402" s="102" t="s">
        <v>678</v>
      </c>
      <c r="C402" s="102" t="s">
        <v>679</v>
      </c>
      <c r="D402" s="102" t="s">
        <v>1496</v>
      </c>
      <c r="E402" s="105" t="s">
        <v>439</v>
      </c>
      <c r="F402" s="173"/>
      <c r="G402" s="102" t="s">
        <v>3777</v>
      </c>
    </row>
    <row r="403">
      <c r="A403" s="102" t="s">
        <v>1606</v>
      </c>
      <c r="B403" s="102" t="s">
        <v>544</v>
      </c>
      <c r="C403" s="102" t="s">
        <v>545</v>
      </c>
      <c r="D403" s="102" t="s">
        <v>1496</v>
      </c>
      <c r="E403" s="105" t="s">
        <v>449</v>
      </c>
      <c r="F403" s="173"/>
      <c r="G403" s="102" t="s">
        <v>3777</v>
      </c>
    </row>
    <row r="404">
      <c r="A404" s="102" t="s">
        <v>1606</v>
      </c>
      <c r="B404" s="102" t="s">
        <v>538</v>
      </c>
      <c r="C404" s="102" t="s">
        <v>1250</v>
      </c>
      <c r="D404" s="102" t="s">
        <v>1496</v>
      </c>
      <c r="E404" s="105" t="s">
        <v>449</v>
      </c>
      <c r="F404" s="173"/>
      <c r="G404" s="102" t="s">
        <v>3777</v>
      </c>
    </row>
    <row r="405">
      <c r="A405" s="102" t="s">
        <v>1606</v>
      </c>
      <c r="B405" s="102" t="s">
        <v>535</v>
      </c>
      <c r="C405" s="102" t="s">
        <v>536</v>
      </c>
      <c r="D405" s="102" t="s">
        <v>1496</v>
      </c>
      <c r="E405" s="105" t="s">
        <v>449</v>
      </c>
      <c r="F405" s="173"/>
      <c r="G405" s="102" t="s">
        <v>3777</v>
      </c>
    </row>
    <row r="406">
      <c r="A406" s="102" t="s">
        <v>1606</v>
      </c>
      <c r="B406" s="102" t="s">
        <v>531</v>
      </c>
      <c r="C406" s="102" t="s">
        <v>532</v>
      </c>
      <c r="D406" s="102" t="s">
        <v>1496</v>
      </c>
      <c r="E406" s="105" t="s">
        <v>449</v>
      </c>
      <c r="F406" s="173"/>
      <c r="G406" s="102" t="s">
        <v>3777</v>
      </c>
    </row>
    <row r="407">
      <c r="A407" s="102" t="s">
        <v>1606</v>
      </c>
      <c r="B407" s="102" t="s">
        <v>464</v>
      </c>
      <c r="C407" s="102" t="s">
        <v>465</v>
      </c>
      <c r="D407" s="102" t="s">
        <v>1496</v>
      </c>
      <c r="E407" s="105" t="s">
        <v>449</v>
      </c>
      <c r="F407" s="173"/>
      <c r="G407" s="102" t="s">
        <v>3777</v>
      </c>
    </row>
    <row r="408">
      <c r="A408" s="102" t="s">
        <v>1506</v>
      </c>
      <c r="B408" s="102" t="s">
        <v>618</v>
      </c>
      <c r="C408" s="102" t="s">
        <v>619</v>
      </c>
      <c r="D408" s="102" t="s">
        <v>1496</v>
      </c>
      <c r="E408" s="105" t="s">
        <v>387</v>
      </c>
      <c r="F408" s="173"/>
      <c r="G408" s="102" t="s">
        <v>3777</v>
      </c>
    </row>
    <row r="409">
      <c r="A409" s="102" t="s">
        <v>1506</v>
      </c>
      <c r="B409" s="102" t="s">
        <v>392</v>
      </c>
      <c r="C409" s="102" t="s">
        <v>393</v>
      </c>
      <c r="D409" s="102" t="s">
        <v>1496</v>
      </c>
      <c r="E409" s="105" t="s">
        <v>387</v>
      </c>
      <c r="F409" s="173"/>
      <c r="G409" s="102" t="s">
        <v>3777</v>
      </c>
    </row>
    <row r="410">
      <c r="A410" s="102" t="s">
        <v>1495</v>
      </c>
      <c r="B410" s="102" t="s">
        <v>389</v>
      </c>
      <c r="C410" s="102" t="s">
        <v>390</v>
      </c>
      <c r="D410" s="102" t="s">
        <v>1496</v>
      </c>
      <c r="E410" s="105" t="s">
        <v>327</v>
      </c>
      <c r="F410" s="173"/>
      <c r="G410" s="102" t="s">
        <v>3777</v>
      </c>
    </row>
    <row r="411">
      <c r="A411" s="102" t="s">
        <v>1495</v>
      </c>
      <c r="B411" s="102" t="s">
        <v>367</v>
      </c>
      <c r="C411" s="102" t="s">
        <v>368</v>
      </c>
      <c r="D411" s="102" t="s">
        <v>1496</v>
      </c>
      <c r="E411" s="105" t="s">
        <v>327</v>
      </c>
      <c r="F411" s="173"/>
      <c r="G411" s="102" t="s">
        <v>3777</v>
      </c>
    </row>
    <row r="412">
      <c r="A412" s="102" t="s">
        <v>1495</v>
      </c>
      <c r="B412" s="102" t="s">
        <v>343</v>
      </c>
      <c r="C412" s="102" t="s">
        <v>344</v>
      </c>
      <c r="D412" s="102" t="s">
        <v>1496</v>
      </c>
      <c r="E412" s="105" t="s">
        <v>327</v>
      </c>
      <c r="F412" s="173"/>
      <c r="G412" s="102" t="s">
        <v>3777</v>
      </c>
    </row>
    <row r="413">
      <c r="A413" s="102" t="s">
        <v>1495</v>
      </c>
      <c r="B413" s="102" t="s">
        <v>340</v>
      </c>
      <c r="C413" s="102" t="s">
        <v>341</v>
      </c>
      <c r="D413" s="102" t="s">
        <v>1496</v>
      </c>
      <c r="E413" s="105" t="s">
        <v>327</v>
      </c>
      <c r="F413" s="173"/>
      <c r="G413" s="102" t="s">
        <v>3777</v>
      </c>
    </row>
    <row r="414">
      <c r="A414" s="102" t="s">
        <v>1495</v>
      </c>
      <c r="B414" s="102" t="s">
        <v>338</v>
      </c>
      <c r="C414" s="102" t="s">
        <v>339</v>
      </c>
      <c r="D414" s="102" t="s">
        <v>1496</v>
      </c>
      <c r="E414" s="105" t="s">
        <v>327</v>
      </c>
      <c r="F414" s="173"/>
      <c r="G414" s="102" t="s">
        <v>3777</v>
      </c>
    </row>
    <row r="415">
      <c r="A415" s="102" t="s">
        <v>1495</v>
      </c>
      <c r="B415" s="102" t="s">
        <v>335</v>
      </c>
      <c r="C415" s="102" t="s">
        <v>336</v>
      </c>
      <c r="D415" s="102" t="s">
        <v>1496</v>
      </c>
      <c r="E415" s="105" t="s">
        <v>327</v>
      </c>
      <c r="F415" s="173"/>
      <c r="G415" s="102" t="s">
        <v>3777</v>
      </c>
    </row>
    <row r="416">
      <c r="A416" s="102" t="s">
        <v>1528</v>
      </c>
      <c r="B416" s="102" t="s">
        <v>712</v>
      </c>
      <c r="C416" s="102" t="s">
        <v>713</v>
      </c>
      <c r="D416" s="102" t="s">
        <v>1496</v>
      </c>
      <c r="E416" s="105" t="s">
        <v>27</v>
      </c>
      <c r="F416" s="173"/>
      <c r="G416" s="102" t="s">
        <v>3777</v>
      </c>
    </row>
    <row r="417">
      <c r="A417" s="102" t="s">
        <v>1528</v>
      </c>
      <c r="B417" s="102" t="s">
        <v>38</v>
      </c>
      <c r="C417" s="102" t="s">
        <v>39</v>
      </c>
      <c r="D417" s="102" t="s">
        <v>1496</v>
      </c>
      <c r="E417" s="105" t="s">
        <v>27</v>
      </c>
      <c r="F417" s="173"/>
      <c r="G417" s="102" t="s">
        <v>3777</v>
      </c>
    </row>
    <row r="418">
      <c r="A418" s="102" t="s">
        <v>1537</v>
      </c>
      <c r="B418" s="102" t="s">
        <v>165</v>
      </c>
      <c r="C418" s="102" t="s">
        <v>166</v>
      </c>
      <c r="D418" s="102" t="s">
        <v>1496</v>
      </c>
      <c r="E418" s="105" t="s">
        <v>86</v>
      </c>
      <c r="F418" s="173"/>
      <c r="G418" s="102" t="s">
        <v>3777</v>
      </c>
    </row>
    <row r="419">
      <c r="A419" s="102" t="s">
        <v>1626</v>
      </c>
      <c r="B419" s="102" t="s">
        <v>160</v>
      </c>
      <c r="C419" s="102" t="s">
        <v>161</v>
      </c>
      <c r="D419" s="102" t="s">
        <v>1496</v>
      </c>
      <c r="E419" s="105" t="s">
        <v>141</v>
      </c>
      <c r="F419" s="173"/>
      <c r="G419" s="102" t="s">
        <v>3777</v>
      </c>
    </row>
    <row r="420">
      <c r="A420" s="102" t="s">
        <v>1626</v>
      </c>
      <c r="B420" s="102" t="s">
        <v>149</v>
      </c>
      <c r="C420" s="102" t="s">
        <v>150</v>
      </c>
      <c r="D420" s="102" t="s">
        <v>1496</v>
      </c>
      <c r="E420" s="105" t="s">
        <v>141</v>
      </c>
      <c r="F420" s="173"/>
      <c r="G420" s="102" t="s">
        <v>3777</v>
      </c>
    </row>
    <row r="421">
      <c r="A421" s="102" t="s">
        <v>1626</v>
      </c>
      <c r="B421" s="102" t="s">
        <v>143</v>
      </c>
      <c r="C421" s="102" t="s">
        <v>144</v>
      </c>
      <c r="D421" s="102" t="s">
        <v>1496</v>
      </c>
      <c r="E421" s="105" t="s">
        <v>141</v>
      </c>
      <c r="F421" s="173"/>
      <c r="G421" s="102" t="s">
        <v>3777</v>
      </c>
    </row>
    <row r="422">
      <c r="A422" s="102" t="s">
        <v>1522</v>
      </c>
      <c r="B422" s="102" t="s">
        <v>712</v>
      </c>
      <c r="C422" s="102" t="s">
        <v>713</v>
      </c>
      <c r="D422" s="191">
        <v>45572.0</v>
      </c>
      <c r="E422" s="105" t="s">
        <v>27</v>
      </c>
      <c r="F422" s="173"/>
      <c r="G422" s="102" t="s">
        <v>3777</v>
      </c>
    </row>
    <row r="423">
      <c r="A423" s="102" t="s">
        <v>1522</v>
      </c>
      <c r="B423" s="102" t="s">
        <v>69</v>
      </c>
      <c r="C423" s="102" t="s">
        <v>70</v>
      </c>
      <c r="D423" s="191">
        <v>45572.0</v>
      </c>
      <c r="E423" s="105" t="s">
        <v>27</v>
      </c>
      <c r="F423" s="173"/>
      <c r="G423" s="102" t="s">
        <v>3777</v>
      </c>
    </row>
    <row r="424">
      <c r="A424" s="102" t="s">
        <v>1522</v>
      </c>
      <c r="B424" s="102" t="s">
        <v>38</v>
      </c>
      <c r="C424" s="102" t="s">
        <v>39</v>
      </c>
      <c r="D424" s="191">
        <v>45572.0</v>
      </c>
      <c r="E424" s="105" t="s">
        <v>27</v>
      </c>
      <c r="F424" s="173"/>
      <c r="G424" s="102" t="s">
        <v>3777</v>
      </c>
    </row>
    <row r="425">
      <c r="A425" s="102" t="s">
        <v>1620</v>
      </c>
      <c r="B425" s="102" t="s">
        <v>700</v>
      </c>
      <c r="C425" s="102" t="s">
        <v>701</v>
      </c>
      <c r="D425" s="191">
        <v>45572.0</v>
      </c>
      <c r="E425" s="105" t="s">
        <v>141</v>
      </c>
      <c r="F425" s="173"/>
      <c r="G425" s="102" t="s">
        <v>3777</v>
      </c>
    </row>
    <row r="426">
      <c r="A426" s="102" t="s">
        <v>1559</v>
      </c>
      <c r="B426" s="102" t="s">
        <v>755</v>
      </c>
      <c r="C426" s="102" t="s">
        <v>756</v>
      </c>
      <c r="D426" s="191">
        <v>45603.0</v>
      </c>
      <c r="E426" s="105" t="s">
        <v>50</v>
      </c>
      <c r="F426" s="173"/>
      <c r="G426" s="102" t="s">
        <v>3777</v>
      </c>
    </row>
    <row r="427">
      <c r="A427" s="102" t="s">
        <v>1800</v>
      </c>
      <c r="B427" s="102" t="s">
        <v>321</v>
      </c>
      <c r="C427" s="102" t="s">
        <v>322</v>
      </c>
      <c r="D427" s="191">
        <v>45299.0</v>
      </c>
      <c r="E427" s="105" t="s">
        <v>232</v>
      </c>
      <c r="F427" s="173"/>
      <c r="G427" s="102" t="s">
        <v>3777</v>
      </c>
    </row>
    <row r="428">
      <c r="A428" s="102" t="s">
        <v>1800</v>
      </c>
      <c r="B428" s="102" t="s">
        <v>318</v>
      </c>
      <c r="C428" s="102" t="s">
        <v>319</v>
      </c>
      <c r="D428" s="191">
        <v>45299.0</v>
      </c>
      <c r="E428" s="105" t="s">
        <v>232</v>
      </c>
      <c r="F428" s="173"/>
      <c r="G428" s="102" t="s">
        <v>3777</v>
      </c>
    </row>
    <row r="429">
      <c r="A429" s="102" t="s">
        <v>1800</v>
      </c>
      <c r="B429" s="102" t="s">
        <v>295</v>
      </c>
      <c r="C429" s="102" t="s">
        <v>296</v>
      </c>
      <c r="D429" s="191">
        <v>45299.0</v>
      </c>
      <c r="E429" s="105" t="s">
        <v>232</v>
      </c>
      <c r="F429" s="173"/>
      <c r="G429" s="102" t="s">
        <v>3777</v>
      </c>
    </row>
    <row r="430">
      <c r="A430" s="102" t="s">
        <v>1800</v>
      </c>
      <c r="B430" s="102" t="s">
        <v>282</v>
      </c>
      <c r="C430" s="102" t="s">
        <v>283</v>
      </c>
      <c r="D430" s="191">
        <v>45299.0</v>
      </c>
      <c r="E430" s="105" t="s">
        <v>232</v>
      </c>
      <c r="F430" s="173"/>
      <c r="G430" s="102" t="s">
        <v>3777</v>
      </c>
    </row>
    <row r="431">
      <c r="A431" s="102" t="s">
        <v>1800</v>
      </c>
      <c r="B431" s="102" t="s">
        <v>278</v>
      </c>
      <c r="C431" s="102" t="s">
        <v>279</v>
      </c>
      <c r="D431" s="191">
        <v>45299.0</v>
      </c>
      <c r="E431" s="105" t="s">
        <v>232</v>
      </c>
      <c r="F431" s="173"/>
      <c r="G431" s="102" t="s">
        <v>3777</v>
      </c>
    </row>
    <row r="432">
      <c r="A432" s="102" t="s">
        <v>1800</v>
      </c>
      <c r="B432" s="102" t="s">
        <v>274</v>
      </c>
      <c r="C432" s="102" t="s">
        <v>275</v>
      </c>
      <c r="D432" s="191">
        <v>45299.0</v>
      </c>
      <c r="E432" s="105" t="s">
        <v>232</v>
      </c>
      <c r="F432" s="173"/>
      <c r="G432" s="102" t="s">
        <v>3777</v>
      </c>
    </row>
    <row r="433">
      <c r="A433" s="102" t="s">
        <v>1800</v>
      </c>
      <c r="B433" s="102" t="s">
        <v>267</v>
      </c>
      <c r="C433" s="102" t="s">
        <v>268</v>
      </c>
      <c r="D433" s="191">
        <v>45299.0</v>
      </c>
      <c r="E433" s="105" t="s">
        <v>232</v>
      </c>
      <c r="F433" s="173"/>
      <c r="G433" s="102" t="s">
        <v>3777</v>
      </c>
    </row>
    <row r="434">
      <c r="A434" s="102" t="s">
        <v>1800</v>
      </c>
      <c r="B434" s="102" t="s">
        <v>264</v>
      </c>
      <c r="C434" s="102" t="s">
        <v>265</v>
      </c>
      <c r="D434" s="191">
        <v>45299.0</v>
      </c>
      <c r="E434" s="105" t="s">
        <v>232</v>
      </c>
      <c r="F434" s="173"/>
      <c r="G434" s="102" t="s">
        <v>3777</v>
      </c>
    </row>
    <row r="435">
      <c r="A435" s="102" t="s">
        <v>1800</v>
      </c>
      <c r="B435" s="102" t="s">
        <v>252</v>
      </c>
      <c r="C435" s="102" t="s">
        <v>253</v>
      </c>
      <c r="D435" s="191">
        <v>45299.0</v>
      </c>
      <c r="E435" s="105" t="s">
        <v>232</v>
      </c>
      <c r="F435" s="173"/>
      <c r="G435" s="102" t="s">
        <v>3777</v>
      </c>
    </row>
    <row r="436">
      <c r="A436" s="102" t="s">
        <v>1734</v>
      </c>
      <c r="B436" s="102" t="s">
        <v>567</v>
      </c>
      <c r="C436" s="102" t="s">
        <v>568</v>
      </c>
      <c r="D436" s="191">
        <v>45299.0</v>
      </c>
      <c r="E436" s="105" t="s">
        <v>293</v>
      </c>
      <c r="F436" s="173"/>
      <c r="G436" s="102" t="s">
        <v>3777</v>
      </c>
    </row>
    <row r="437">
      <c r="A437" s="102" t="s">
        <v>1734</v>
      </c>
      <c r="B437" s="102" t="s">
        <v>564</v>
      </c>
      <c r="C437" s="102" t="s">
        <v>565</v>
      </c>
      <c r="D437" s="191">
        <v>45299.0</v>
      </c>
      <c r="E437" s="105" t="s">
        <v>293</v>
      </c>
      <c r="F437" s="173"/>
      <c r="G437" s="102" t="s">
        <v>3777</v>
      </c>
    </row>
    <row r="438">
      <c r="A438" s="102" t="s">
        <v>1734</v>
      </c>
      <c r="B438" s="102" t="s">
        <v>558</v>
      </c>
      <c r="C438" s="102" t="s">
        <v>559</v>
      </c>
      <c r="D438" s="191">
        <v>45299.0</v>
      </c>
      <c r="E438" s="105" t="s">
        <v>293</v>
      </c>
      <c r="F438" s="173"/>
      <c r="G438" s="102" t="s">
        <v>3777</v>
      </c>
    </row>
    <row r="439">
      <c r="A439" s="102" t="s">
        <v>1734</v>
      </c>
      <c r="B439" s="102" t="s">
        <v>556</v>
      </c>
      <c r="C439" s="102" t="s">
        <v>557</v>
      </c>
      <c r="D439" s="191">
        <v>45299.0</v>
      </c>
      <c r="E439" s="105" t="s">
        <v>293</v>
      </c>
      <c r="F439" s="173"/>
      <c r="G439" s="102" t="s">
        <v>3777</v>
      </c>
    </row>
    <row r="440">
      <c r="A440" s="102" t="s">
        <v>1734</v>
      </c>
      <c r="B440" s="102" t="s">
        <v>550</v>
      </c>
      <c r="C440" s="102" t="s">
        <v>551</v>
      </c>
      <c r="D440" s="191">
        <v>45299.0</v>
      </c>
      <c r="E440" s="105" t="s">
        <v>293</v>
      </c>
      <c r="F440" s="173"/>
      <c r="G440" s="102" t="s">
        <v>3777</v>
      </c>
    </row>
    <row r="441">
      <c r="A441" s="102" t="s">
        <v>1706</v>
      </c>
      <c r="B441" s="102" t="s">
        <v>678</v>
      </c>
      <c r="C441" s="102" t="s">
        <v>679</v>
      </c>
      <c r="D441" s="191">
        <v>45330.0</v>
      </c>
      <c r="E441" s="105" t="s">
        <v>439</v>
      </c>
      <c r="F441" s="173"/>
      <c r="G441" s="102" t="s">
        <v>3777</v>
      </c>
    </row>
    <row r="442">
      <c r="A442" s="102" t="s">
        <v>1697</v>
      </c>
      <c r="B442" s="102" t="s">
        <v>467</v>
      </c>
      <c r="C442" s="102" t="s">
        <v>468</v>
      </c>
      <c r="D442" s="191">
        <v>45330.0</v>
      </c>
      <c r="E442" s="105" t="s">
        <v>453</v>
      </c>
      <c r="F442" s="173"/>
      <c r="G442" s="102" t="s">
        <v>3777</v>
      </c>
    </row>
    <row r="443">
      <c r="A443" s="102" t="s">
        <v>1773</v>
      </c>
      <c r="B443" s="102" t="s">
        <v>126</v>
      </c>
      <c r="C443" s="102" t="s">
        <v>127</v>
      </c>
      <c r="D443" s="191">
        <v>45330.0</v>
      </c>
      <c r="E443" s="105" t="s">
        <v>114</v>
      </c>
      <c r="F443" s="173"/>
      <c r="G443" s="102" t="s">
        <v>3777</v>
      </c>
    </row>
    <row r="444">
      <c r="A444" s="102" t="s">
        <v>1773</v>
      </c>
      <c r="B444" s="102" t="s">
        <v>123</v>
      </c>
      <c r="C444" s="102" t="s">
        <v>124</v>
      </c>
      <c r="D444" s="191">
        <v>45330.0</v>
      </c>
      <c r="E444" s="105" t="s">
        <v>114</v>
      </c>
      <c r="F444" s="173"/>
      <c r="G444" s="102" t="s">
        <v>3777</v>
      </c>
    </row>
    <row r="445">
      <c r="A445" s="102" t="s">
        <v>1773</v>
      </c>
      <c r="B445" s="102" t="s">
        <v>116</v>
      </c>
      <c r="C445" s="102" t="s">
        <v>117</v>
      </c>
      <c r="D445" s="191">
        <v>45330.0</v>
      </c>
      <c r="E445" s="105" t="s">
        <v>114</v>
      </c>
      <c r="F445" s="173"/>
      <c r="G445" s="102" t="s">
        <v>3777</v>
      </c>
    </row>
    <row r="446">
      <c r="A446" s="102" t="s">
        <v>1773</v>
      </c>
      <c r="B446" s="102" t="s">
        <v>111</v>
      </c>
      <c r="C446" s="102" t="s">
        <v>112</v>
      </c>
      <c r="D446" s="191">
        <v>45330.0</v>
      </c>
      <c r="E446" s="105" t="s">
        <v>114</v>
      </c>
      <c r="F446" s="173"/>
      <c r="G446" s="102" t="s">
        <v>3777</v>
      </c>
    </row>
    <row r="447">
      <c r="A447" s="102" t="s">
        <v>1677</v>
      </c>
      <c r="B447" s="102" t="s">
        <v>618</v>
      </c>
      <c r="C447" s="102" t="s">
        <v>619</v>
      </c>
      <c r="D447" s="191">
        <v>45330.0</v>
      </c>
      <c r="E447" s="105" t="s">
        <v>387</v>
      </c>
      <c r="F447" s="173"/>
      <c r="G447" s="102" t="s">
        <v>3777</v>
      </c>
    </row>
    <row r="448">
      <c r="A448" s="102" t="s">
        <v>1677</v>
      </c>
      <c r="B448" s="102" t="s">
        <v>392</v>
      </c>
      <c r="C448" s="102" t="s">
        <v>393</v>
      </c>
      <c r="D448" s="191">
        <v>45330.0</v>
      </c>
      <c r="E448" s="105" t="s">
        <v>387</v>
      </c>
      <c r="F448" s="173"/>
      <c r="G448" s="102" t="s">
        <v>3777</v>
      </c>
    </row>
    <row r="449">
      <c r="A449" s="102" t="s">
        <v>1662</v>
      </c>
      <c r="B449" s="102" t="s">
        <v>389</v>
      </c>
      <c r="C449" s="102" t="s">
        <v>390</v>
      </c>
      <c r="D449" s="191">
        <v>45330.0</v>
      </c>
      <c r="E449" s="105" t="s">
        <v>327</v>
      </c>
      <c r="F449" s="173"/>
      <c r="G449" s="102" t="s">
        <v>3777</v>
      </c>
    </row>
    <row r="450">
      <c r="A450" s="102" t="s">
        <v>1662</v>
      </c>
      <c r="B450" s="102" t="s">
        <v>353</v>
      </c>
      <c r="C450" s="102" t="s">
        <v>354</v>
      </c>
      <c r="D450" s="191">
        <v>45330.0</v>
      </c>
      <c r="E450" s="105" t="s">
        <v>327</v>
      </c>
      <c r="F450" s="173"/>
      <c r="G450" s="102" t="s">
        <v>3777</v>
      </c>
    </row>
    <row r="451">
      <c r="A451" s="102" t="s">
        <v>1662</v>
      </c>
      <c r="B451" s="102" t="s">
        <v>343</v>
      </c>
      <c r="C451" s="102" t="s">
        <v>344</v>
      </c>
      <c r="D451" s="191">
        <v>45330.0</v>
      </c>
      <c r="E451" s="105" t="s">
        <v>327</v>
      </c>
      <c r="F451" s="173"/>
      <c r="G451" s="102" t="s">
        <v>3777</v>
      </c>
    </row>
    <row r="452">
      <c r="A452" s="102" t="s">
        <v>1662</v>
      </c>
      <c r="B452" s="102" t="s">
        <v>338</v>
      </c>
      <c r="C452" s="102" t="s">
        <v>339</v>
      </c>
      <c r="D452" s="191">
        <v>45330.0</v>
      </c>
      <c r="E452" s="105" t="s">
        <v>327</v>
      </c>
      <c r="F452" s="173"/>
      <c r="G452" s="102" t="s">
        <v>3777</v>
      </c>
    </row>
    <row r="453">
      <c r="A453" s="102" t="s">
        <v>1662</v>
      </c>
      <c r="B453" s="102" t="s">
        <v>335</v>
      </c>
      <c r="C453" s="102" t="s">
        <v>336</v>
      </c>
      <c r="D453" s="191">
        <v>45330.0</v>
      </c>
      <c r="E453" s="105" t="s">
        <v>327</v>
      </c>
      <c r="F453" s="173"/>
      <c r="G453" s="102" t="s">
        <v>3777</v>
      </c>
    </row>
    <row r="454">
      <c r="A454" s="102" t="s">
        <v>1662</v>
      </c>
      <c r="B454" s="102" t="s">
        <v>325</v>
      </c>
      <c r="C454" s="102" t="s">
        <v>326</v>
      </c>
      <c r="D454" s="191">
        <v>45330.0</v>
      </c>
      <c r="E454" s="105" t="s">
        <v>327</v>
      </c>
      <c r="F454" s="173"/>
      <c r="G454" s="102" t="s">
        <v>3777</v>
      </c>
    </row>
    <row r="455">
      <c r="A455" s="102" t="s">
        <v>1755</v>
      </c>
      <c r="B455" s="102" t="s">
        <v>165</v>
      </c>
      <c r="C455" s="102" t="s">
        <v>166</v>
      </c>
      <c r="D455" s="191">
        <v>45330.0</v>
      </c>
      <c r="E455" s="105" t="s">
        <v>86</v>
      </c>
      <c r="F455" s="173"/>
      <c r="G455" s="102" t="s">
        <v>3777</v>
      </c>
    </row>
    <row r="456">
      <c r="A456" s="102" t="s">
        <v>1755</v>
      </c>
      <c r="B456" s="102" t="s">
        <v>105</v>
      </c>
      <c r="C456" s="102" t="s">
        <v>106</v>
      </c>
      <c r="D456" s="191">
        <v>45330.0</v>
      </c>
      <c r="E456" s="105" t="s">
        <v>86</v>
      </c>
      <c r="F456" s="173"/>
      <c r="G456" s="102" t="s">
        <v>3777</v>
      </c>
    </row>
    <row r="457">
      <c r="A457" s="102" t="s">
        <v>1755</v>
      </c>
      <c r="B457" s="102" t="s">
        <v>74</v>
      </c>
      <c r="C457" s="102" t="s">
        <v>75</v>
      </c>
      <c r="D457" s="191">
        <v>45330.0</v>
      </c>
      <c r="E457" s="105" t="s">
        <v>86</v>
      </c>
      <c r="F457" s="173"/>
      <c r="G457" s="102" t="s">
        <v>3777</v>
      </c>
    </row>
    <row r="458">
      <c r="A458" s="102" t="s">
        <v>1639</v>
      </c>
      <c r="B458" s="102" t="s">
        <v>338</v>
      </c>
      <c r="C458" s="102" t="s">
        <v>339</v>
      </c>
      <c r="D458" s="191">
        <v>45359.0</v>
      </c>
      <c r="E458" s="105" t="s">
        <v>225</v>
      </c>
      <c r="F458" s="173"/>
      <c r="G458" s="102" t="s">
        <v>3777</v>
      </c>
    </row>
    <row r="459">
      <c r="A459" s="102" t="s">
        <v>1639</v>
      </c>
      <c r="B459" s="102" t="s">
        <v>255</v>
      </c>
      <c r="C459" s="102" t="s">
        <v>256</v>
      </c>
      <c r="D459" s="191">
        <v>45359.0</v>
      </c>
      <c r="E459" s="105" t="s">
        <v>225</v>
      </c>
      <c r="F459" s="173"/>
      <c r="G459" s="102" t="s">
        <v>3777</v>
      </c>
    </row>
    <row r="460">
      <c r="A460" s="102" t="s">
        <v>1639</v>
      </c>
      <c r="B460" s="102" t="s">
        <v>248</v>
      </c>
      <c r="C460" s="102" t="s">
        <v>249</v>
      </c>
      <c r="D460" s="191">
        <v>45359.0</v>
      </c>
      <c r="E460" s="105" t="s">
        <v>225</v>
      </c>
      <c r="F460" s="173"/>
      <c r="G460" s="102" t="s">
        <v>3777</v>
      </c>
    </row>
    <row r="461">
      <c r="A461" s="102" t="s">
        <v>1639</v>
      </c>
      <c r="B461" s="102" t="s">
        <v>243</v>
      </c>
      <c r="C461" s="102" t="s">
        <v>244</v>
      </c>
      <c r="D461" s="191">
        <v>45359.0</v>
      </c>
      <c r="E461" s="105" t="s">
        <v>225</v>
      </c>
      <c r="F461" s="173"/>
      <c r="G461" s="102" t="s">
        <v>3777</v>
      </c>
    </row>
    <row r="462">
      <c r="A462" s="102" t="s">
        <v>1639</v>
      </c>
      <c r="B462" s="102" t="s">
        <v>240</v>
      </c>
      <c r="C462" s="102" t="s">
        <v>241</v>
      </c>
      <c r="D462" s="191">
        <v>45359.0</v>
      </c>
      <c r="E462" s="105" t="s">
        <v>225</v>
      </c>
      <c r="F462" s="173"/>
      <c r="G462" s="102" t="s">
        <v>3777</v>
      </c>
    </row>
    <row r="463">
      <c r="A463" s="102" t="s">
        <v>1639</v>
      </c>
      <c r="B463" s="102" t="s">
        <v>227</v>
      </c>
      <c r="C463" s="102" t="s">
        <v>228</v>
      </c>
      <c r="D463" s="191">
        <v>45359.0</v>
      </c>
      <c r="E463" s="105" t="s">
        <v>225</v>
      </c>
      <c r="F463" s="173"/>
      <c r="G463" s="102" t="s">
        <v>3777</v>
      </c>
    </row>
    <row r="464">
      <c r="A464" s="102" t="s">
        <v>1639</v>
      </c>
      <c r="B464" s="102" t="s">
        <v>222</v>
      </c>
      <c r="C464" s="102" t="s">
        <v>224</v>
      </c>
      <c r="D464" s="191">
        <v>45359.0</v>
      </c>
      <c r="E464" s="105" t="s">
        <v>225</v>
      </c>
      <c r="F464" s="173"/>
      <c r="G464" s="102" t="s">
        <v>3777</v>
      </c>
    </row>
    <row r="465">
      <c r="A465" s="102" t="s">
        <v>1774</v>
      </c>
      <c r="B465" s="102" t="s">
        <v>126</v>
      </c>
      <c r="C465" s="102" t="s">
        <v>127</v>
      </c>
      <c r="D465" s="191">
        <v>45359.0</v>
      </c>
      <c r="E465" s="105" t="s">
        <v>114</v>
      </c>
      <c r="F465" s="173"/>
      <c r="G465" s="102" t="s">
        <v>3777</v>
      </c>
    </row>
    <row r="466">
      <c r="A466" s="102" t="s">
        <v>1774</v>
      </c>
      <c r="B466" s="102" t="s">
        <v>123</v>
      </c>
      <c r="C466" s="102" t="s">
        <v>124</v>
      </c>
      <c r="D466" s="191">
        <v>45359.0</v>
      </c>
      <c r="E466" s="105" t="s">
        <v>114</v>
      </c>
      <c r="F466" s="173"/>
      <c r="G466" s="102" t="s">
        <v>3777</v>
      </c>
    </row>
    <row r="467">
      <c r="A467" s="102" t="s">
        <v>1774</v>
      </c>
      <c r="B467" s="102" t="s">
        <v>111</v>
      </c>
      <c r="C467" s="102" t="s">
        <v>112</v>
      </c>
      <c r="D467" s="191">
        <v>45359.0</v>
      </c>
      <c r="E467" s="105" t="s">
        <v>114</v>
      </c>
      <c r="F467" s="173"/>
      <c r="G467" s="102" t="s">
        <v>3777</v>
      </c>
    </row>
    <row r="468">
      <c r="A468" s="102" t="s">
        <v>1653</v>
      </c>
      <c r="B468" s="102" t="s">
        <v>318</v>
      </c>
      <c r="C468" s="102" t="s">
        <v>319</v>
      </c>
      <c r="D468" s="191">
        <v>45359.0</v>
      </c>
      <c r="E468" s="105" t="s">
        <v>232</v>
      </c>
      <c r="F468" s="173"/>
      <c r="G468" s="102" t="s">
        <v>3777</v>
      </c>
    </row>
    <row r="469">
      <c r="A469" s="102" t="s">
        <v>1653</v>
      </c>
      <c r="B469" s="102" t="s">
        <v>301</v>
      </c>
      <c r="C469" s="102" t="s">
        <v>302</v>
      </c>
      <c r="D469" s="191">
        <v>45359.0</v>
      </c>
      <c r="E469" s="105" t="s">
        <v>232</v>
      </c>
      <c r="F469" s="173"/>
      <c r="G469" s="102" t="s">
        <v>3777</v>
      </c>
    </row>
    <row r="470">
      <c r="A470" s="102" t="s">
        <v>1653</v>
      </c>
      <c r="B470" s="102" t="s">
        <v>295</v>
      </c>
      <c r="C470" s="102" t="s">
        <v>296</v>
      </c>
      <c r="D470" s="191">
        <v>45359.0</v>
      </c>
      <c r="E470" s="105" t="s">
        <v>232</v>
      </c>
      <c r="F470" s="173"/>
      <c r="G470" s="102" t="s">
        <v>3777</v>
      </c>
    </row>
    <row r="471">
      <c r="A471" s="102" t="s">
        <v>1653</v>
      </c>
      <c r="B471" s="102" t="s">
        <v>291</v>
      </c>
      <c r="C471" s="102" t="s">
        <v>1210</v>
      </c>
      <c r="D471" s="191">
        <v>45359.0</v>
      </c>
      <c r="E471" s="105" t="s">
        <v>232</v>
      </c>
      <c r="F471" s="173"/>
      <c r="G471" s="102" t="s">
        <v>3777</v>
      </c>
    </row>
    <row r="472">
      <c r="A472" s="102" t="s">
        <v>1653</v>
      </c>
      <c r="B472" s="102" t="s">
        <v>287</v>
      </c>
      <c r="C472" s="102" t="s">
        <v>288</v>
      </c>
      <c r="D472" s="191">
        <v>45359.0</v>
      </c>
      <c r="E472" s="105" t="s">
        <v>232</v>
      </c>
      <c r="F472" s="173"/>
      <c r="G472" s="102" t="s">
        <v>3777</v>
      </c>
    </row>
    <row r="473">
      <c r="A473" s="102" t="s">
        <v>1653</v>
      </c>
      <c r="B473" s="102" t="s">
        <v>271</v>
      </c>
      <c r="C473" s="102" t="s">
        <v>272</v>
      </c>
      <c r="D473" s="191">
        <v>45359.0</v>
      </c>
      <c r="E473" s="105" t="s">
        <v>232</v>
      </c>
      <c r="F473" s="173"/>
      <c r="G473" s="102" t="s">
        <v>3777</v>
      </c>
    </row>
    <row r="474">
      <c r="A474" s="102" t="s">
        <v>1653</v>
      </c>
      <c r="B474" s="102" t="s">
        <v>267</v>
      </c>
      <c r="C474" s="102" t="s">
        <v>268</v>
      </c>
      <c r="D474" s="191">
        <v>45359.0</v>
      </c>
      <c r="E474" s="105" t="s">
        <v>232</v>
      </c>
      <c r="F474" s="173"/>
      <c r="G474" s="102" t="s">
        <v>3777</v>
      </c>
    </row>
    <row r="475">
      <c r="A475" s="102" t="s">
        <v>1653</v>
      </c>
      <c r="B475" s="102" t="s">
        <v>252</v>
      </c>
      <c r="C475" s="102" t="s">
        <v>253</v>
      </c>
      <c r="D475" s="191">
        <v>45359.0</v>
      </c>
      <c r="E475" s="105" t="s">
        <v>232</v>
      </c>
      <c r="F475" s="173"/>
      <c r="G475" s="102" t="s">
        <v>3777</v>
      </c>
    </row>
    <row r="476">
      <c r="A476" s="102" t="s">
        <v>1764</v>
      </c>
      <c r="B476" s="102" t="s">
        <v>710</v>
      </c>
      <c r="C476" s="102" t="s">
        <v>711</v>
      </c>
      <c r="D476" s="191">
        <v>45359.0</v>
      </c>
      <c r="E476" s="105" t="s">
        <v>190</v>
      </c>
      <c r="F476" s="173"/>
      <c r="G476" s="102" t="s">
        <v>3777</v>
      </c>
    </row>
    <row r="477">
      <c r="A477" s="102" t="s">
        <v>1764</v>
      </c>
      <c r="B477" s="102" t="s">
        <v>197</v>
      </c>
      <c r="C477" s="102" t="s">
        <v>198</v>
      </c>
      <c r="D477" s="191">
        <v>45359.0</v>
      </c>
      <c r="E477" s="105" t="s">
        <v>190</v>
      </c>
      <c r="F477" s="173"/>
      <c r="G477" s="102" t="s">
        <v>3777</v>
      </c>
    </row>
    <row r="478">
      <c r="A478" s="102" t="s">
        <v>1764</v>
      </c>
      <c r="B478" s="102" t="s">
        <v>193</v>
      </c>
      <c r="C478" s="102" t="s">
        <v>194</v>
      </c>
      <c r="D478" s="191">
        <v>45359.0</v>
      </c>
      <c r="E478" s="105" t="s">
        <v>190</v>
      </c>
      <c r="F478" s="173"/>
      <c r="G478" s="102" t="s">
        <v>3777</v>
      </c>
    </row>
    <row r="479">
      <c r="A479" s="102" t="s">
        <v>1715</v>
      </c>
      <c r="B479" s="102" t="s">
        <v>736</v>
      </c>
      <c r="C479" s="102" t="s">
        <v>500</v>
      </c>
      <c r="D479" s="191">
        <v>45359.0</v>
      </c>
      <c r="E479" s="105" t="s">
        <v>472</v>
      </c>
      <c r="F479" s="173"/>
      <c r="G479" s="102" t="s">
        <v>3777</v>
      </c>
    </row>
    <row r="480">
      <c r="A480" s="102" t="s">
        <v>1715</v>
      </c>
      <c r="B480" s="102" t="s">
        <v>633</v>
      </c>
      <c r="C480" s="102" t="s">
        <v>634</v>
      </c>
      <c r="D480" s="191">
        <v>45359.0</v>
      </c>
      <c r="E480" s="105" t="s">
        <v>472</v>
      </c>
      <c r="F480" s="173"/>
      <c r="G480" s="102" t="s">
        <v>3777</v>
      </c>
    </row>
    <row r="481">
      <c r="A481" s="102" t="s">
        <v>1715</v>
      </c>
      <c r="B481" s="102" t="s">
        <v>514</v>
      </c>
      <c r="C481" s="102" t="s">
        <v>515</v>
      </c>
      <c r="D481" s="191">
        <v>45359.0</v>
      </c>
      <c r="E481" s="105" t="s">
        <v>472</v>
      </c>
      <c r="F481" s="173"/>
      <c r="G481" s="102" t="s">
        <v>3777</v>
      </c>
    </row>
    <row r="482">
      <c r="A482" s="102" t="s">
        <v>1715</v>
      </c>
      <c r="B482" s="102" t="s">
        <v>490</v>
      </c>
      <c r="C482" s="102" t="s">
        <v>491</v>
      </c>
      <c r="D482" s="191">
        <v>45359.0</v>
      </c>
      <c r="E482" s="105" t="s">
        <v>472</v>
      </c>
      <c r="F482" s="173"/>
      <c r="G482" s="102" t="s">
        <v>3777</v>
      </c>
    </row>
    <row r="483">
      <c r="A483" s="102" t="s">
        <v>1686</v>
      </c>
      <c r="B483" s="102" t="s">
        <v>730</v>
      </c>
      <c r="C483" s="102" t="s">
        <v>731</v>
      </c>
      <c r="D483" s="191">
        <v>45390.0</v>
      </c>
      <c r="E483" s="105" t="s">
        <v>306</v>
      </c>
      <c r="F483" s="173"/>
      <c r="G483" s="102" t="s">
        <v>3777</v>
      </c>
    </row>
    <row r="484">
      <c r="A484" s="102" t="s">
        <v>1686</v>
      </c>
      <c r="B484" s="102" t="s">
        <v>415</v>
      </c>
      <c r="C484" s="102" t="s">
        <v>416</v>
      </c>
      <c r="D484" s="191">
        <v>45390.0</v>
      </c>
      <c r="E484" s="105" t="s">
        <v>306</v>
      </c>
      <c r="F484" s="173"/>
      <c r="G484" s="102" t="s">
        <v>3777</v>
      </c>
    </row>
    <row r="485">
      <c r="A485" s="102" t="s">
        <v>1686</v>
      </c>
      <c r="B485" s="102" t="s">
        <v>412</v>
      </c>
      <c r="C485" s="102" t="s">
        <v>413</v>
      </c>
      <c r="D485" s="191">
        <v>45390.0</v>
      </c>
      <c r="E485" s="105" t="s">
        <v>306</v>
      </c>
      <c r="F485" s="173"/>
      <c r="G485" s="102" t="s">
        <v>3777</v>
      </c>
    </row>
    <row r="486">
      <c r="A486" s="102" t="s">
        <v>1686</v>
      </c>
      <c r="B486" s="102" t="s">
        <v>408</v>
      </c>
      <c r="C486" s="102" t="s">
        <v>409</v>
      </c>
      <c r="D486" s="191">
        <v>45390.0</v>
      </c>
      <c r="E486" s="105" t="s">
        <v>306</v>
      </c>
      <c r="F486" s="173"/>
      <c r="G486" s="102" t="s">
        <v>3777</v>
      </c>
    </row>
    <row r="487">
      <c r="A487" s="102" t="s">
        <v>1746</v>
      </c>
      <c r="B487" s="102" t="s">
        <v>773</v>
      </c>
      <c r="C487" s="102" t="s">
        <v>774</v>
      </c>
      <c r="D487" s="191">
        <v>45330.0</v>
      </c>
      <c r="E487" s="105" t="s">
        <v>27</v>
      </c>
      <c r="F487" s="173"/>
      <c r="G487" s="102" t="s">
        <v>3777</v>
      </c>
    </row>
    <row r="488">
      <c r="A488" s="102" t="s">
        <v>1746</v>
      </c>
      <c r="B488" s="102" t="s">
        <v>771</v>
      </c>
      <c r="C488" s="102" t="s">
        <v>772</v>
      </c>
      <c r="D488" s="191">
        <v>45330.0</v>
      </c>
      <c r="E488" s="105" t="s">
        <v>27</v>
      </c>
      <c r="F488" s="173"/>
      <c r="G488" s="102" t="s">
        <v>3777</v>
      </c>
    </row>
    <row r="489">
      <c r="A489" s="102" t="s">
        <v>1746</v>
      </c>
      <c r="B489" s="102" t="s">
        <v>712</v>
      </c>
      <c r="C489" s="102" t="s">
        <v>713</v>
      </c>
      <c r="D489" s="191">
        <v>45330.0</v>
      </c>
      <c r="E489" s="105" t="s">
        <v>27</v>
      </c>
      <c r="F489" s="173"/>
      <c r="G489" s="102" t="s">
        <v>3777</v>
      </c>
    </row>
    <row r="490">
      <c r="A490" s="102" t="s">
        <v>1746</v>
      </c>
      <c r="B490" s="102" t="s">
        <v>38</v>
      </c>
      <c r="C490" s="102" t="s">
        <v>39</v>
      </c>
      <c r="D490" s="191">
        <v>45330.0</v>
      </c>
      <c r="E490" s="105" t="s">
        <v>27</v>
      </c>
      <c r="F490" s="173"/>
      <c r="G490" s="102" t="s">
        <v>3777</v>
      </c>
    </row>
    <row r="491">
      <c r="A491" s="102" t="s">
        <v>1640</v>
      </c>
      <c r="B491" s="102" t="s">
        <v>338</v>
      </c>
      <c r="C491" s="102" t="s">
        <v>339</v>
      </c>
      <c r="D491" s="191">
        <v>45390.0</v>
      </c>
      <c r="E491" s="105" t="s">
        <v>225</v>
      </c>
      <c r="F491" s="173"/>
      <c r="G491" s="102" t="s">
        <v>3777</v>
      </c>
    </row>
    <row r="492">
      <c r="A492" s="102" t="s">
        <v>1640</v>
      </c>
      <c r="B492" s="102" t="s">
        <v>335</v>
      </c>
      <c r="C492" s="102" t="s">
        <v>336</v>
      </c>
      <c r="D492" s="191">
        <v>45390.0</v>
      </c>
      <c r="E492" s="105" t="s">
        <v>225</v>
      </c>
      <c r="F492" s="173"/>
      <c r="G492" s="102" t="s">
        <v>3777</v>
      </c>
    </row>
    <row r="493">
      <c r="A493" s="102" t="s">
        <v>1640</v>
      </c>
      <c r="B493" s="102" t="s">
        <v>240</v>
      </c>
      <c r="C493" s="102" t="s">
        <v>241</v>
      </c>
      <c r="D493" s="191">
        <v>45390.0</v>
      </c>
      <c r="E493" s="105" t="s">
        <v>225</v>
      </c>
      <c r="F493" s="173"/>
      <c r="G493" s="102" t="s">
        <v>3777</v>
      </c>
    </row>
    <row r="494">
      <c r="A494" s="102" t="s">
        <v>1640</v>
      </c>
      <c r="B494" s="102" t="s">
        <v>230</v>
      </c>
      <c r="C494" s="102" t="s">
        <v>231</v>
      </c>
      <c r="D494" s="191">
        <v>45390.0</v>
      </c>
      <c r="E494" s="105" t="s">
        <v>225</v>
      </c>
      <c r="F494" s="173"/>
      <c r="G494" s="102" t="s">
        <v>3777</v>
      </c>
    </row>
    <row r="495">
      <c r="A495" s="102" t="s">
        <v>1640</v>
      </c>
      <c r="B495" s="102" t="s">
        <v>227</v>
      </c>
      <c r="C495" s="102" t="s">
        <v>228</v>
      </c>
      <c r="D495" s="191">
        <v>45390.0</v>
      </c>
      <c r="E495" s="105" t="s">
        <v>225</v>
      </c>
      <c r="F495" s="173"/>
      <c r="G495" s="102" t="s">
        <v>3777</v>
      </c>
    </row>
    <row r="496">
      <c r="A496" s="102" t="s">
        <v>1640</v>
      </c>
      <c r="B496" s="102" t="s">
        <v>222</v>
      </c>
      <c r="C496" s="102" t="s">
        <v>224</v>
      </c>
      <c r="D496" s="191">
        <v>45390.0</v>
      </c>
      <c r="E496" s="105" t="s">
        <v>225</v>
      </c>
      <c r="F496" s="173"/>
      <c r="G496" s="102" t="s">
        <v>3777</v>
      </c>
    </row>
    <row r="497">
      <c r="A497" s="102" t="s">
        <v>1654</v>
      </c>
      <c r="B497" s="102" t="s">
        <v>301</v>
      </c>
      <c r="C497" s="102" t="s">
        <v>302</v>
      </c>
      <c r="D497" s="191">
        <v>45390.0</v>
      </c>
      <c r="E497" s="105" t="s">
        <v>232</v>
      </c>
      <c r="F497" s="173"/>
      <c r="G497" s="102" t="s">
        <v>3777</v>
      </c>
    </row>
    <row r="498">
      <c r="A498" s="102" t="s">
        <v>1654</v>
      </c>
      <c r="B498" s="102" t="s">
        <v>295</v>
      </c>
      <c r="C498" s="102" t="s">
        <v>296</v>
      </c>
      <c r="D498" s="191">
        <v>45390.0</v>
      </c>
      <c r="E498" s="105" t="s">
        <v>232</v>
      </c>
      <c r="F498" s="173"/>
      <c r="G498" s="102" t="s">
        <v>3777</v>
      </c>
    </row>
    <row r="499">
      <c r="A499" s="102" t="s">
        <v>1654</v>
      </c>
      <c r="B499" s="102" t="s">
        <v>287</v>
      </c>
      <c r="C499" s="102" t="s">
        <v>288</v>
      </c>
      <c r="D499" s="191">
        <v>45390.0</v>
      </c>
      <c r="E499" s="105" t="s">
        <v>232</v>
      </c>
      <c r="F499" s="173"/>
      <c r="G499" s="102" t="s">
        <v>3777</v>
      </c>
    </row>
    <row r="500">
      <c r="A500" s="102" t="s">
        <v>1654</v>
      </c>
      <c r="B500" s="102" t="s">
        <v>274</v>
      </c>
      <c r="C500" s="102" t="s">
        <v>275</v>
      </c>
      <c r="D500" s="191">
        <v>45390.0</v>
      </c>
      <c r="E500" s="105" t="s">
        <v>232</v>
      </c>
      <c r="F500" s="173"/>
      <c r="G500" s="102" t="s">
        <v>3777</v>
      </c>
    </row>
    <row r="501">
      <c r="A501" s="102" t="s">
        <v>1654</v>
      </c>
      <c r="B501" s="102" t="s">
        <v>267</v>
      </c>
      <c r="C501" s="102" t="s">
        <v>268</v>
      </c>
      <c r="D501" s="191">
        <v>45390.0</v>
      </c>
      <c r="E501" s="105" t="s">
        <v>232</v>
      </c>
      <c r="F501" s="173"/>
      <c r="G501" s="102" t="s">
        <v>3777</v>
      </c>
    </row>
    <row r="502">
      <c r="A502" s="102" t="s">
        <v>1654</v>
      </c>
      <c r="B502" s="102" t="s">
        <v>252</v>
      </c>
      <c r="C502" s="102" t="s">
        <v>253</v>
      </c>
      <c r="D502" s="191">
        <v>45390.0</v>
      </c>
      <c r="E502" s="105" t="s">
        <v>232</v>
      </c>
      <c r="F502" s="173"/>
      <c r="G502" s="102" t="s">
        <v>3777</v>
      </c>
    </row>
    <row r="503">
      <c r="A503" s="102" t="s">
        <v>1716</v>
      </c>
      <c r="B503" s="102" t="s">
        <v>633</v>
      </c>
      <c r="C503" s="102" t="s">
        <v>634</v>
      </c>
      <c r="D503" s="191">
        <v>45390.0</v>
      </c>
      <c r="E503" s="105" t="s">
        <v>472</v>
      </c>
      <c r="F503" s="173"/>
      <c r="G503" s="102" t="s">
        <v>3777</v>
      </c>
    </row>
    <row r="504">
      <c r="A504" s="102" t="s">
        <v>1716</v>
      </c>
      <c r="B504" s="102" t="s">
        <v>514</v>
      </c>
      <c r="C504" s="102" t="s">
        <v>515</v>
      </c>
      <c r="D504" s="191">
        <v>45390.0</v>
      </c>
      <c r="E504" s="105" t="s">
        <v>472</v>
      </c>
      <c r="F504" s="173"/>
      <c r="G504" s="102" t="s">
        <v>3777</v>
      </c>
    </row>
    <row r="505">
      <c r="A505" s="102" t="s">
        <v>1716</v>
      </c>
      <c r="B505" s="102" t="s">
        <v>511</v>
      </c>
      <c r="C505" s="102" t="s">
        <v>512</v>
      </c>
      <c r="D505" s="191">
        <v>45390.0</v>
      </c>
      <c r="E505" s="105" t="s">
        <v>472</v>
      </c>
      <c r="F505" s="173"/>
      <c r="G505" s="102" t="s">
        <v>3777</v>
      </c>
    </row>
    <row r="506">
      <c r="A506" s="102" t="s">
        <v>1716</v>
      </c>
      <c r="B506" s="102" t="s">
        <v>474</v>
      </c>
      <c r="C506" s="102" t="s">
        <v>475</v>
      </c>
      <c r="D506" s="191">
        <v>45390.0</v>
      </c>
      <c r="E506" s="105" t="s">
        <v>472</v>
      </c>
      <c r="F506" s="173"/>
      <c r="G506" s="102" t="s">
        <v>3777</v>
      </c>
    </row>
    <row r="507">
      <c r="A507" s="102" t="s">
        <v>1765</v>
      </c>
      <c r="B507" s="102" t="s">
        <v>710</v>
      </c>
      <c r="C507" s="102" t="s">
        <v>711</v>
      </c>
      <c r="D507" s="191">
        <v>45390.0</v>
      </c>
      <c r="E507" s="105" t="s">
        <v>190</v>
      </c>
      <c r="F507" s="173"/>
      <c r="G507" s="102" t="s">
        <v>3777</v>
      </c>
    </row>
    <row r="508">
      <c r="A508" s="102" t="s">
        <v>1765</v>
      </c>
      <c r="B508" s="102" t="s">
        <v>197</v>
      </c>
      <c r="C508" s="102" t="s">
        <v>198</v>
      </c>
      <c r="D508" s="191">
        <v>45390.0</v>
      </c>
      <c r="E508" s="105" t="s">
        <v>190</v>
      </c>
      <c r="F508" s="173"/>
      <c r="G508" s="102" t="s">
        <v>3777</v>
      </c>
    </row>
    <row r="509">
      <c r="A509" s="102" t="s">
        <v>1765</v>
      </c>
      <c r="B509" s="102" t="s">
        <v>193</v>
      </c>
      <c r="C509" s="102" t="s">
        <v>194</v>
      </c>
      <c r="D509" s="191">
        <v>45390.0</v>
      </c>
      <c r="E509" s="105" t="s">
        <v>190</v>
      </c>
      <c r="F509" s="173"/>
      <c r="G509" s="102" t="s">
        <v>3777</v>
      </c>
    </row>
    <row r="510">
      <c r="A510" s="102" t="s">
        <v>1724</v>
      </c>
      <c r="B510" s="102" t="s">
        <v>535</v>
      </c>
      <c r="C510" s="102" t="s">
        <v>536</v>
      </c>
      <c r="D510" s="191">
        <v>45420.0</v>
      </c>
      <c r="E510" s="105" t="s">
        <v>449</v>
      </c>
      <c r="F510" s="173"/>
      <c r="G510" s="102" t="s">
        <v>3777</v>
      </c>
    </row>
    <row r="511">
      <c r="A511" s="102" t="s">
        <v>1724</v>
      </c>
      <c r="B511" s="102" t="s">
        <v>531</v>
      </c>
      <c r="C511" s="102" t="s">
        <v>532</v>
      </c>
      <c r="D511" s="191">
        <v>45420.0</v>
      </c>
      <c r="E511" s="105" t="s">
        <v>449</v>
      </c>
      <c r="F511" s="173"/>
      <c r="G511" s="102" t="s">
        <v>3777</v>
      </c>
    </row>
    <row r="512">
      <c r="A512" s="102" t="s">
        <v>1724</v>
      </c>
      <c r="B512" s="102" t="s">
        <v>464</v>
      </c>
      <c r="C512" s="102" t="s">
        <v>465</v>
      </c>
      <c r="D512" s="191">
        <v>45420.0</v>
      </c>
      <c r="E512" s="105" t="s">
        <v>449</v>
      </c>
      <c r="F512" s="173"/>
      <c r="G512" s="102" t="s">
        <v>3777</v>
      </c>
    </row>
    <row r="513">
      <c r="A513" s="102" t="s">
        <v>1792</v>
      </c>
      <c r="B513" s="102" t="s">
        <v>768</v>
      </c>
      <c r="C513" s="102" t="s">
        <v>769</v>
      </c>
      <c r="D513" s="191">
        <v>45420.0</v>
      </c>
      <c r="E513" s="105" t="s">
        <v>141</v>
      </c>
      <c r="F513" s="173"/>
      <c r="G513" s="102" t="s">
        <v>3777</v>
      </c>
    </row>
    <row r="514">
      <c r="A514" s="102" t="s">
        <v>1735</v>
      </c>
      <c r="B514" s="102" t="s">
        <v>567</v>
      </c>
      <c r="C514" s="102" t="s">
        <v>568</v>
      </c>
      <c r="D514" s="191">
        <v>45420.0</v>
      </c>
      <c r="E514" s="105" t="s">
        <v>293</v>
      </c>
      <c r="F514" s="173"/>
      <c r="G514" s="102" t="s">
        <v>3777</v>
      </c>
    </row>
    <row r="515">
      <c r="A515" s="102" t="s">
        <v>1735</v>
      </c>
      <c r="B515" s="102" t="s">
        <v>564</v>
      </c>
      <c r="C515" s="102" t="s">
        <v>565</v>
      </c>
      <c r="D515" s="191">
        <v>45420.0</v>
      </c>
      <c r="E515" s="105" t="s">
        <v>293</v>
      </c>
      <c r="F515" s="173"/>
      <c r="G515" s="102" t="s">
        <v>3777</v>
      </c>
    </row>
    <row r="516">
      <c r="A516" s="102" t="s">
        <v>1735</v>
      </c>
      <c r="B516" s="102" t="s">
        <v>558</v>
      </c>
      <c r="C516" s="102" t="s">
        <v>559</v>
      </c>
      <c r="D516" s="191">
        <v>45420.0</v>
      </c>
      <c r="E516" s="105" t="s">
        <v>293</v>
      </c>
      <c r="F516" s="173"/>
      <c r="G516" s="102" t="s">
        <v>3777</v>
      </c>
    </row>
    <row r="517">
      <c r="A517" s="102" t="s">
        <v>1735</v>
      </c>
      <c r="B517" s="102" t="s">
        <v>550</v>
      </c>
      <c r="C517" s="102" t="s">
        <v>551</v>
      </c>
      <c r="D517" s="191">
        <v>45420.0</v>
      </c>
      <c r="E517" s="105" t="s">
        <v>293</v>
      </c>
      <c r="F517" s="173"/>
      <c r="G517" s="102" t="s">
        <v>3777</v>
      </c>
    </row>
    <row r="518">
      <c r="A518" s="102" t="s">
        <v>1687</v>
      </c>
      <c r="B518" s="102" t="s">
        <v>415</v>
      </c>
      <c r="C518" s="102" t="s">
        <v>416</v>
      </c>
      <c r="D518" s="191">
        <v>45451.0</v>
      </c>
      <c r="E518" s="105" t="s">
        <v>306</v>
      </c>
      <c r="F518" s="173"/>
      <c r="G518" s="102" t="s">
        <v>3777</v>
      </c>
    </row>
    <row r="519">
      <c r="A519" s="102" t="s">
        <v>1687</v>
      </c>
      <c r="B519" s="102" t="s">
        <v>408</v>
      </c>
      <c r="C519" s="102" t="s">
        <v>409</v>
      </c>
      <c r="D519" s="191">
        <v>45451.0</v>
      </c>
      <c r="E519" s="105" t="s">
        <v>306</v>
      </c>
      <c r="F519" s="173"/>
      <c r="G519" s="102" t="s">
        <v>3777</v>
      </c>
    </row>
    <row r="520">
      <c r="A520" s="102" t="s">
        <v>1698</v>
      </c>
      <c r="B520" s="102" t="s">
        <v>737</v>
      </c>
      <c r="C520" s="102" t="s">
        <v>738</v>
      </c>
      <c r="D520" s="191">
        <v>45451.0</v>
      </c>
      <c r="E520" s="105" t="s">
        <v>453</v>
      </c>
      <c r="F520" s="173"/>
      <c r="G520" s="102" t="s">
        <v>3777</v>
      </c>
    </row>
    <row r="521">
      <c r="A521" s="102" t="s">
        <v>1698</v>
      </c>
      <c r="B521" s="102" t="s">
        <v>467</v>
      </c>
      <c r="C521" s="102" t="s">
        <v>468</v>
      </c>
      <c r="D521" s="191">
        <v>45451.0</v>
      </c>
      <c r="E521" s="105" t="s">
        <v>453</v>
      </c>
      <c r="F521" s="173"/>
      <c r="G521" s="102" t="s">
        <v>3777</v>
      </c>
    </row>
    <row r="522">
      <c r="A522" s="102" t="s">
        <v>1707</v>
      </c>
      <c r="B522" s="102" t="s">
        <v>678</v>
      </c>
      <c r="C522" s="102" t="s">
        <v>679</v>
      </c>
      <c r="D522" s="191">
        <v>45481.0</v>
      </c>
      <c r="E522" s="105" t="s">
        <v>439</v>
      </c>
      <c r="F522" s="173"/>
      <c r="G522" s="102" t="s">
        <v>3777</v>
      </c>
    </row>
    <row r="523">
      <c r="A523" s="102" t="s">
        <v>1725</v>
      </c>
      <c r="B523" s="102" t="s">
        <v>531</v>
      </c>
      <c r="C523" s="102" t="s">
        <v>532</v>
      </c>
      <c r="D523" s="191">
        <v>45481.0</v>
      </c>
      <c r="E523" s="105" t="s">
        <v>449</v>
      </c>
      <c r="F523" s="173"/>
      <c r="G523" s="102" t="s">
        <v>3777</v>
      </c>
    </row>
    <row r="524">
      <c r="A524" s="102" t="s">
        <v>1725</v>
      </c>
      <c r="B524" s="102" t="s">
        <v>464</v>
      </c>
      <c r="C524" s="102" t="s">
        <v>465</v>
      </c>
      <c r="D524" s="191">
        <v>45481.0</v>
      </c>
      <c r="E524" s="105" t="s">
        <v>449</v>
      </c>
      <c r="F524" s="173"/>
      <c r="G524" s="102" t="s">
        <v>3777</v>
      </c>
    </row>
    <row r="525">
      <c r="A525" s="102" t="s">
        <v>1678</v>
      </c>
      <c r="B525" s="102" t="s">
        <v>618</v>
      </c>
      <c r="C525" s="102" t="s">
        <v>619</v>
      </c>
      <c r="D525" s="191">
        <v>45481.0</v>
      </c>
      <c r="E525" s="105" t="s">
        <v>387</v>
      </c>
      <c r="F525" s="173"/>
      <c r="G525" s="102" t="s">
        <v>3777</v>
      </c>
    </row>
    <row r="526">
      <c r="A526" s="102" t="s">
        <v>1678</v>
      </c>
      <c r="B526" s="102" t="s">
        <v>405</v>
      </c>
      <c r="C526" s="102" t="s">
        <v>406</v>
      </c>
      <c r="D526" s="191">
        <v>45481.0</v>
      </c>
      <c r="E526" s="105" t="s">
        <v>387</v>
      </c>
      <c r="F526" s="173"/>
      <c r="G526" s="102" t="s">
        <v>3777</v>
      </c>
    </row>
    <row r="527">
      <c r="A527" s="102" t="s">
        <v>1678</v>
      </c>
      <c r="B527" s="102" t="s">
        <v>402</v>
      </c>
      <c r="C527" s="102" t="s">
        <v>403</v>
      </c>
      <c r="D527" s="191">
        <v>45481.0</v>
      </c>
      <c r="E527" s="105" t="s">
        <v>387</v>
      </c>
      <c r="F527" s="173"/>
      <c r="G527" s="102" t="s">
        <v>3777</v>
      </c>
    </row>
    <row r="528">
      <c r="A528" s="102" t="s">
        <v>1678</v>
      </c>
      <c r="B528" s="102" t="s">
        <v>396</v>
      </c>
      <c r="C528" s="102" t="s">
        <v>397</v>
      </c>
      <c r="D528" s="191">
        <v>45481.0</v>
      </c>
      <c r="E528" s="105" t="s">
        <v>387</v>
      </c>
      <c r="F528" s="173"/>
      <c r="G528" s="102" t="s">
        <v>3777</v>
      </c>
    </row>
    <row r="529">
      <c r="A529" s="102" t="s">
        <v>1678</v>
      </c>
      <c r="B529" s="102" t="s">
        <v>392</v>
      </c>
      <c r="C529" s="102" t="s">
        <v>393</v>
      </c>
      <c r="D529" s="191">
        <v>45481.0</v>
      </c>
      <c r="E529" s="105" t="s">
        <v>387</v>
      </c>
      <c r="F529" s="173"/>
      <c r="G529" s="102" t="s">
        <v>3777</v>
      </c>
    </row>
    <row r="530">
      <c r="A530" s="102" t="s">
        <v>1663</v>
      </c>
      <c r="B530" s="102" t="s">
        <v>615</v>
      </c>
      <c r="C530" s="102" t="s">
        <v>616</v>
      </c>
      <c r="D530" s="191">
        <v>45481.0</v>
      </c>
      <c r="E530" s="105" t="s">
        <v>327</v>
      </c>
      <c r="F530" s="173"/>
      <c r="G530" s="102" t="s">
        <v>3777</v>
      </c>
    </row>
    <row r="531">
      <c r="A531" s="102" t="s">
        <v>1663</v>
      </c>
      <c r="B531" s="102" t="s">
        <v>367</v>
      </c>
      <c r="C531" s="102" t="s">
        <v>368</v>
      </c>
      <c r="D531" s="191">
        <v>45481.0</v>
      </c>
      <c r="E531" s="105" t="s">
        <v>327</v>
      </c>
      <c r="F531" s="173"/>
      <c r="G531" s="102" t="s">
        <v>3777</v>
      </c>
    </row>
    <row r="532">
      <c r="A532" s="102" t="s">
        <v>1663</v>
      </c>
      <c r="B532" s="102" t="s">
        <v>343</v>
      </c>
      <c r="C532" s="102" t="s">
        <v>344</v>
      </c>
      <c r="D532" s="191">
        <v>45481.0</v>
      </c>
      <c r="E532" s="105" t="s">
        <v>327</v>
      </c>
      <c r="F532" s="173"/>
      <c r="G532" s="102" t="s">
        <v>3777</v>
      </c>
    </row>
    <row r="533">
      <c r="A533" s="102" t="s">
        <v>1663</v>
      </c>
      <c r="B533" s="102" t="s">
        <v>340</v>
      </c>
      <c r="C533" s="102" t="s">
        <v>341</v>
      </c>
      <c r="D533" s="191">
        <v>45481.0</v>
      </c>
      <c r="E533" s="105" t="s">
        <v>327</v>
      </c>
      <c r="F533" s="173"/>
      <c r="G533" s="102" t="s">
        <v>3777</v>
      </c>
    </row>
    <row r="534">
      <c r="A534" s="102" t="s">
        <v>1756</v>
      </c>
      <c r="B534" s="102" t="s">
        <v>165</v>
      </c>
      <c r="C534" s="102" t="s">
        <v>166</v>
      </c>
      <c r="D534" s="191">
        <v>45481.0</v>
      </c>
      <c r="E534" s="105" t="s">
        <v>86</v>
      </c>
      <c r="F534" s="173"/>
      <c r="G534" s="102" t="s">
        <v>3777</v>
      </c>
    </row>
    <row r="535">
      <c r="A535" s="102" t="s">
        <v>1756</v>
      </c>
      <c r="B535" s="102" t="s">
        <v>74</v>
      </c>
      <c r="C535" s="102" t="s">
        <v>75</v>
      </c>
      <c r="D535" s="191">
        <v>45481.0</v>
      </c>
      <c r="E535" s="105" t="s">
        <v>86</v>
      </c>
      <c r="F535" s="173"/>
      <c r="G535" s="102" t="s">
        <v>3777</v>
      </c>
    </row>
    <row r="536">
      <c r="A536" s="102" t="s">
        <v>1747</v>
      </c>
      <c r="B536" s="102" t="s">
        <v>773</v>
      </c>
      <c r="C536" s="102" t="s">
        <v>774</v>
      </c>
      <c r="D536" s="191">
        <v>45481.0</v>
      </c>
      <c r="E536" s="105" t="s">
        <v>27</v>
      </c>
      <c r="F536" s="173"/>
      <c r="G536" s="102" t="s">
        <v>3777</v>
      </c>
    </row>
    <row r="537">
      <c r="A537" s="102" t="s">
        <v>1747</v>
      </c>
      <c r="B537" s="102" t="s">
        <v>771</v>
      </c>
      <c r="C537" s="102" t="s">
        <v>772</v>
      </c>
      <c r="D537" s="191">
        <v>45481.0</v>
      </c>
      <c r="E537" s="105" t="s">
        <v>27</v>
      </c>
      <c r="F537" s="173"/>
      <c r="G537" s="102" t="s">
        <v>3777</v>
      </c>
    </row>
    <row r="538">
      <c r="A538" s="102" t="s">
        <v>1747</v>
      </c>
      <c r="B538" s="102" t="s">
        <v>712</v>
      </c>
      <c r="C538" s="102" t="s">
        <v>713</v>
      </c>
      <c r="D538" s="191">
        <v>45481.0</v>
      </c>
      <c r="E538" s="105" t="s">
        <v>27</v>
      </c>
      <c r="F538" s="173"/>
      <c r="G538" s="102" t="s">
        <v>3777</v>
      </c>
    </row>
    <row r="539">
      <c r="A539" s="102" t="s">
        <v>1747</v>
      </c>
      <c r="B539" s="102" t="s">
        <v>38</v>
      </c>
      <c r="C539" s="102" t="s">
        <v>39</v>
      </c>
      <c r="D539" s="191">
        <v>45481.0</v>
      </c>
      <c r="E539" s="105" t="s">
        <v>27</v>
      </c>
      <c r="F539" s="173"/>
      <c r="G539" s="102" t="s">
        <v>3777</v>
      </c>
    </row>
    <row r="540">
      <c r="A540" s="102" t="s">
        <v>1736</v>
      </c>
      <c r="B540" s="102" t="s">
        <v>586</v>
      </c>
      <c r="C540" s="102" t="s">
        <v>587</v>
      </c>
      <c r="D540" s="191">
        <v>45512.0</v>
      </c>
      <c r="E540" s="105" t="s">
        <v>293</v>
      </c>
      <c r="F540" s="173"/>
      <c r="G540" s="102" t="s">
        <v>3777</v>
      </c>
    </row>
    <row r="541">
      <c r="A541" s="102" t="s">
        <v>1736</v>
      </c>
      <c r="B541" s="102" t="s">
        <v>578</v>
      </c>
      <c r="C541" s="102" t="s">
        <v>579</v>
      </c>
      <c r="D541" s="191">
        <v>45512.0</v>
      </c>
      <c r="E541" s="105" t="s">
        <v>293</v>
      </c>
      <c r="F541" s="173"/>
      <c r="G541" s="102" t="s">
        <v>3777</v>
      </c>
    </row>
    <row r="542">
      <c r="A542" s="102" t="s">
        <v>1736</v>
      </c>
      <c r="B542" s="102" t="s">
        <v>567</v>
      </c>
      <c r="C542" s="102" t="s">
        <v>568</v>
      </c>
      <c r="D542" s="191">
        <v>45512.0</v>
      </c>
      <c r="E542" s="105" t="s">
        <v>293</v>
      </c>
      <c r="F542" s="173"/>
      <c r="G542" s="102" t="s">
        <v>3777</v>
      </c>
    </row>
    <row r="543">
      <c r="A543" s="102" t="s">
        <v>1736</v>
      </c>
      <c r="B543" s="102" t="s">
        <v>564</v>
      </c>
      <c r="C543" s="102" t="s">
        <v>565</v>
      </c>
      <c r="D543" s="191">
        <v>45512.0</v>
      </c>
      <c r="E543" s="105" t="s">
        <v>293</v>
      </c>
      <c r="F543" s="173"/>
      <c r="G543" s="102" t="s">
        <v>3777</v>
      </c>
    </row>
    <row r="544">
      <c r="A544" s="102" t="s">
        <v>1736</v>
      </c>
      <c r="B544" s="102" t="s">
        <v>558</v>
      </c>
      <c r="C544" s="102" t="s">
        <v>559</v>
      </c>
      <c r="D544" s="191">
        <v>45512.0</v>
      </c>
      <c r="E544" s="105" t="s">
        <v>293</v>
      </c>
      <c r="F544" s="173"/>
      <c r="G544" s="102" t="s">
        <v>3777</v>
      </c>
    </row>
    <row r="545">
      <c r="A545" s="102" t="s">
        <v>1736</v>
      </c>
      <c r="B545" s="102" t="s">
        <v>550</v>
      </c>
      <c r="C545" s="102" t="s">
        <v>551</v>
      </c>
      <c r="D545" s="191">
        <v>45512.0</v>
      </c>
      <c r="E545" s="105" t="s">
        <v>293</v>
      </c>
      <c r="F545" s="173"/>
      <c r="G545" s="102" t="s">
        <v>3777</v>
      </c>
    </row>
    <row r="546">
      <c r="A546" s="102" t="s">
        <v>1708</v>
      </c>
      <c r="B546" s="102" t="s">
        <v>678</v>
      </c>
      <c r="C546" s="102" t="s">
        <v>679</v>
      </c>
      <c r="D546" s="191">
        <v>45543.0</v>
      </c>
      <c r="E546" s="105" t="s">
        <v>439</v>
      </c>
      <c r="F546" s="173"/>
      <c r="G546" s="102" t="s">
        <v>3777</v>
      </c>
    </row>
    <row r="547">
      <c r="A547" s="102" t="s">
        <v>1708</v>
      </c>
      <c r="B547" s="102" t="s">
        <v>674</v>
      </c>
      <c r="C547" s="102" t="s">
        <v>675</v>
      </c>
      <c r="D547" s="191">
        <v>45543.0</v>
      </c>
      <c r="E547" s="105" t="s">
        <v>439</v>
      </c>
      <c r="F547" s="173"/>
      <c r="G547" s="102" t="s">
        <v>3777</v>
      </c>
    </row>
    <row r="548">
      <c r="A548" s="102" t="s">
        <v>1699</v>
      </c>
      <c r="B548" s="102" t="s">
        <v>694</v>
      </c>
      <c r="C548" s="102" t="s">
        <v>695</v>
      </c>
      <c r="D548" s="191">
        <v>45543.0</v>
      </c>
      <c r="E548" s="105" t="s">
        <v>453</v>
      </c>
      <c r="F548" s="173"/>
      <c r="G548" s="102" t="s">
        <v>3777</v>
      </c>
    </row>
    <row r="549">
      <c r="A549" s="102" t="s">
        <v>1699</v>
      </c>
      <c r="B549" s="102" t="s">
        <v>483</v>
      </c>
      <c r="C549" s="102" t="s">
        <v>484</v>
      </c>
      <c r="D549" s="191">
        <v>45543.0</v>
      </c>
      <c r="E549" s="105" t="s">
        <v>453</v>
      </c>
      <c r="F549" s="173"/>
      <c r="G549" s="102" t="s">
        <v>3777</v>
      </c>
    </row>
    <row r="550">
      <c r="A550" s="102" t="s">
        <v>1699</v>
      </c>
      <c r="B550" s="102" t="s">
        <v>467</v>
      </c>
      <c r="C550" s="102" t="s">
        <v>468</v>
      </c>
      <c r="D550" s="191">
        <v>45543.0</v>
      </c>
      <c r="E550" s="105" t="s">
        <v>453</v>
      </c>
      <c r="F550" s="173"/>
      <c r="G550" s="102" t="s">
        <v>3777</v>
      </c>
    </row>
    <row r="551">
      <c r="A551" s="102" t="s">
        <v>1679</v>
      </c>
      <c r="B551" s="102" t="s">
        <v>618</v>
      </c>
      <c r="C551" s="102" t="s">
        <v>619</v>
      </c>
      <c r="D551" s="191">
        <v>45543.0</v>
      </c>
      <c r="E551" s="105" t="s">
        <v>387</v>
      </c>
      <c r="F551" s="173"/>
      <c r="G551" s="102" t="s">
        <v>3777</v>
      </c>
    </row>
    <row r="552">
      <c r="A552" s="102" t="s">
        <v>1679</v>
      </c>
      <c r="B552" s="102" t="s">
        <v>405</v>
      </c>
      <c r="C552" s="102" t="s">
        <v>406</v>
      </c>
      <c r="D552" s="191">
        <v>45543.0</v>
      </c>
      <c r="E552" s="105" t="s">
        <v>387</v>
      </c>
      <c r="F552" s="173"/>
      <c r="G552" s="102" t="s">
        <v>3777</v>
      </c>
    </row>
    <row r="553">
      <c r="A553" s="102" t="s">
        <v>1679</v>
      </c>
      <c r="B553" s="102" t="s">
        <v>402</v>
      </c>
      <c r="C553" s="102" t="s">
        <v>403</v>
      </c>
      <c r="D553" s="191">
        <v>45543.0</v>
      </c>
      <c r="E553" s="105" t="s">
        <v>387</v>
      </c>
      <c r="F553" s="173"/>
      <c r="G553" s="102" t="s">
        <v>3777</v>
      </c>
    </row>
    <row r="554">
      <c r="A554" s="102" t="s">
        <v>1679</v>
      </c>
      <c r="B554" s="102" t="s">
        <v>396</v>
      </c>
      <c r="C554" s="102" t="s">
        <v>397</v>
      </c>
      <c r="D554" s="191">
        <v>45543.0</v>
      </c>
      <c r="E554" s="105" t="s">
        <v>387</v>
      </c>
      <c r="F554" s="173"/>
      <c r="G554" s="102" t="s">
        <v>3777</v>
      </c>
    </row>
    <row r="555">
      <c r="A555" s="102" t="s">
        <v>1679</v>
      </c>
      <c r="B555" s="102" t="s">
        <v>392</v>
      </c>
      <c r="C555" s="102" t="s">
        <v>393</v>
      </c>
      <c r="D555" s="191">
        <v>45543.0</v>
      </c>
      <c r="E555" s="105" t="s">
        <v>387</v>
      </c>
      <c r="F555" s="173"/>
      <c r="G555" s="102" t="s">
        <v>3777</v>
      </c>
    </row>
    <row r="556">
      <c r="A556" s="102" t="s">
        <v>1664</v>
      </c>
      <c r="B556" s="102" t="s">
        <v>367</v>
      </c>
      <c r="C556" s="102" t="s">
        <v>368</v>
      </c>
      <c r="D556" s="191">
        <v>45543.0</v>
      </c>
      <c r="E556" s="105" t="s">
        <v>327</v>
      </c>
      <c r="F556" s="173"/>
      <c r="G556" s="102" t="s">
        <v>3777</v>
      </c>
    </row>
    <row r="557">
      <c r="A557" s="102" t="s">
        <v>1664</v>
      </c>
      <c r="B557" s="102" t="s">
        <v>343</v>
      </c>
      <c r="C557" s="102" t="s">
        <v>344</v>
      </c>
      <c r="D557" s="191">
        <v>45543.0</v>
      </c>
      <c r="E557" s="105" t="s">
        <v>327</v>
      </c>
      <c r="F557" s="173"/>
      <c r="G557" s="102" t="s">
        <v>3777</v>
      </c>
    </row>
    <row r="558">
      <c r="A558" s="102" t="s">
        <v>1757</v>
      </c>
      <c r="B558" s="102" t="s">
        <v>165</v>
      </c>
      <c r="C558" s="102" t="s">
        <v>166</v>
      </c>
      <c r="D558" s="191">
        <v>45543.0</v>
      </c>
      <c r="E558" s="105" t="s">
        <v>86</v>
      </c>
      <c r="F558" s="173"/>
      <c r="G558" s="102" t="s">
        <v>3777</v>
      </c>
    </row>
    <row r="559">
      <c r="A559" s="102" t="s">
        <v>1757</v>
      </c>
      <c r="B559" s="102" t="s">
        <v>105</v>
      </c>
      <c r="C559" s="102" t="s">
        <v>106</v>
      </c>
      <c r="D559" s="191">
        <v>45543.0</v>
      </c>
      <c r="E559" s="105" t="s">
        <v>86</v>
      </c>
      <c r="F559" s="173"/>
      <c r="G559" s="102" t="s">
        <v>3777</v>
      </c>
    </row>
    <row r="560">
      <c r="A560" s="102" t="s">
        <v>1757</v>
      </c>
      <c r="B560" s="102" t="s">
        <v>96</v>
      </c>
      <c r="C560" s="102" t="s">
        <v>97</v>
      </c>
      <c r="D560" s="191">
        <v>45543.0</v>
      </c>
      <c r="E560" s="105" t="s">
        <v>86</v>
      </c>
      <c r="F560" s="173"/>
      <c r="G560" s="102" t="s">
        <v>3777</v>
      </c>
    </row>
    <row r="561">
      <c r="A561" s="102" t="s">
        <v>1775</v>
      </c>
      <c r="B561" s="102" t="s">
        <v>123</v>
      </c>
      <c r="C561" s="102" t="s">
        <v>124</v>
      </c>
      <c r="D561" s="191">
        <v>45543.0</v>
      </c>
      <c r="E561" s="105" t="s">
        <v>114</v>
      </c>
      <c r="F561" s="173"/>
      <c r="G561" s="102" t="s">
        <v>3777</v>
      </c>
    </row>
    <row r="562">
      <c r="A562" s="102" t="s">
        <v>1775</v>
      </c>
      <c r="B562" s="102" t="s">
        <v>120</v>
      </c>
      <c r="C562" s="102" t="s">
        <v>121</v>
      </c>
      <c r="D562" s="191">
        <v>45543.0</v>
      </c>
      <c r="E562" s="105" t="s">
        <v>114</v>
      </c>
      <c r="F562" s="173"/>
      <c r="G562" s="102" t="s">
        <v>3777</v>
      </c>
    </row>
    <row r="563">
      <c r="A563" s="102" t="s">
        <v>1775</v>
      </c>
      <c r="B563" s="102" t="s">
        <v>111</v>
      </c>
      <c r="C563" s="102" t="s">
        <v>112</v>
      </c>
      <c r="D563" s="191">
        <v>45543.0</v>
      </c>
      <c r="E563" s="105" t="s">
        <v>114</v>
      </c>
      <c r="F563" s="173"/>
      <c r="G563" s="102" t="s">
        <v>3777</v>
      </c>
    </row>
    <row r="564">
      <c r="A564" s="102" t="s">
        <v>1748</v>
      </c>
      <c r="B564" s="102" t="s">
        <v>773</v>
      </c>
      <c r="C564" s="102" t="s">
        <v>774</v>
      </c>
      <c r="D564" s="191">
        <v>45543.0</v>
      </c>
      <c r="E564" s="105" t="s">
        <v>27</v>
      </c>
      <c r="F564" s="173"/>
      <c r="G564" s="102" t="s">
        <v>3777</v>
      </c>
    </row>
    <row r="565">
      <c r="A565" s="102" t="s">
        <v>1748</v>
      </c>
      <c r="B565" s="102" t="s">
        <v>771</v>
      </c>
      <c r="C565" s="102" t="s">
        <v>772</v>
      </c>
      <c r="D565" s="191">
        <v>45543.0</v>
      </c>
      <c r="E565" s="105" t="s">
        <v>27</v>
      </c>
      <c r="F565" s="173"/>
      <c r="G565" s="102" t="s">
        <v>3777</v>
      </c>
    </row>
    <row r="566">
      <c r="A566" s="102" t="s">
        <v>1748</v>
      </c>
      <c r="B566" s="102" t="s">
        <v>712</v>
      </c>
      <c r="C566" s="102" t="s">
        <v>713</v>
      </c>
      <c r="D566" s="191">
        <v>45543.0</v>
      </c>
      <c r="E566" s="105" t="s">
        <v>27</v>
      </c>
      <c r="F566" s="173"/>
      <c r="G566" s="102" t="s">
        <v>3777</v>
      </c>
    </row>
    <row r="567">
      <c r="A567" s="102" t="s">
        <v>1748</v>
      </c>
      <c r="B567" s="102" t="s">
        <v>38</v>
      </c>
      <c r="C567" s="102" t="s">
        <v>39</v>
      </c>
      <c r="D567" s="191">
        <v>45543.0</v>
      </c>
      <c r="E567" s="105" t="s">
        <v>27</v>
      </c>
      <c r="F567" s="173"/>
      <c r="G567" s="102" t="s">
        <v>3777</v>
      </c>
    </row>
    <row r="568">
      <c r="A568" s="102" t="s">
        <v>1641</v>
      </c>
      <c r="B568" s="102" t="s">
        <v>612</v>
      </c>
      <c r="C568" s="102" t="s">
        <v>613</v>
      </c>
      <c r="D568" s="191">
        <v>45573.0</v>
      </c>
      <c r="E568" s="105" t="s">
        <v>225</v>
      </c>
      <c r="F568" s="173"/>
      <c r="G568" s="102" t="s">
        <v>3777</v>
      </c>
    </row>
    <row r="569">
      <c r="A569" s="102" t="s">
        <v>1641</v>
      </c>
      <c r="B569" s="102" t="s">
        <v>361</v>
      </c>
      <c r="C569" s="102" t="s">
        <v>362</v>
      </c>
      <c r="D569" s="191">
        <v>45573.0</v>
      </c>
      <c r="E569" s="105" t="s">
        <v>225</v>
      </c>
      <c r="F569" s="173"/>
      <c r="G569" s="102" t="s">
        <v>3777</v>
      </c>
    </row>
    <row r="570">
      <c r="A570" s="102" t="s">
        <v>1641</v>
      </c>
      <c r="B570" s="102" t="s">
        <v>243</v>
      </c>
      <c r="C570" s="102" t="s">
        <v>244</v>
      </c>
      <c r="D570" s="191">
        <v>45573.0</v>
      </c>
      <c r="E570" s="105" t="s">
        <v>225</v>
      </c>
      <c r="F570" s="173"/>
      <c r="G570" s="102" t="s">
        <v>3777</v>
      </c>
    </row>
    <row r="571">
      <c r="A571" s="102" t="s">
        <v>1641</v>
      </c>
      <c r="B571" s="102" t="s">
        <v>240</v>
      </c>
      <c r="C571" s="102" t="s">
        <v>241</v>
      </c>
      <c r="D571" s="191">
        <v>45573.0</v>
      </c>
      <c r="E571" s="105" t="s">
        <v>225</v>
      </c>
      <c r="F571" s="173"/>
      <c r="G571" s="102" t="s">
        <v>3777</v>
      </c>
    </row>
    <row r="572">
      <c r="A572" s="102" t="s">
        <v>1641</v>
      </c>
      <c r="B572" s="102" t="s">
        <v>222</v>
      </c>
      <c r="C572" s="102" t="s">
        <v>224</v>
      </c>
      <c r="D572" s="191">
        <v>45573.0</v>
      </c>
      <c r="E572" s="105" t="s">
        <v>225</v>
      </c>
      <c r="F572" s="173"/>
      <c r="G572" s="102" t="s">
        <v>3777</v>
      </c>
    </row>
    <row r="573">
      <c r="A573" s="102" t="s">
        <v>1655</v>
      </c>
      <c r="B573" s="102" t="s">
        <v>318</v>
      </c>
      <c r="C573" s="102" t="s">
        <v>319</v>
      </c>
      <c r="D573" s="191">
        <v>45573.0</v>
      </c>
      <c r="E573" s="105" t="s">
        <v>232</v>
      </c>
      <c r="F573" s="173"/>
      <c r="G573" s="102" t="s">
        <v>3777</v>
      </c>
    </row>
    <row r="574">
      <c r="A574" s="102" t="s">
        <v>1655</v>
      </c>
      <c r="B574" s="102" t="s">
        <v>309</v>
      </c>
      <c r="C574" s="102" t="s">
        <v>310</v>
      </c>
      <c r="D574" s="191">
        <v>45573.0</v>
      </c>
      <c r="E574" s="105" t="s">
        <v>232</v>
      </c>
      <c r="F574" s="173"/>
      <c r="G574" s="102" t="s">
        <v>3777</v>
      </c>
    </row>
    <row r="575">
      <c r="A575" s="102" t="s">
        <v>1655</v>
      </c>
      <c r="B575" s="102" t="s">
        <v>291</v>
      </c>
      <c r="C575" s="102" t="s">
        <v>1210</v>
      </c>
      <c r="D575" s="191">
        <v>45573.0</v>
      </c>
      <c r="E575" s="105" t="s">
        <v>232</v>
      </c>
      <c r="F575" s="173"/>
      <c r="G575" s="102" t="s">
        <v>3777</v>
      </c>
    </row>
    <row r="576">
      <c r="A576" s="102" t="s">
        <v>1655</v>
      </c>
      <c r="B576" s="102" t="s">
        <v>287</v>
      </c>
      <c r="C576" s="102" t="s">
        <v>288</v>
      </c>
      <c r="D576" s="191">
        <v>45573.0</v>
      </c>
      <c r="E576" s="105" t="s">
        <v>232</v>
      </c>
      <c r="F576" s="173"/>
      <c r="G576" s="102" t="s">
        <v>3777</v>
      </c>
    </row>
    <row r="577">
      <c r="A577" s="102" t="s">
        <v>1655</v>
      </c>
      <c r="B577" s="102" t="s">
        <v>267</v>
      </c>
      <c r="C577" s="102" t="s">
        <v>268</v>
      </c>
      <c r="D577" s="191">
        <v>45573.0</v>
      </c>
      <c r="E577" s="105" t="s">
        <v>232</v>
      </c>
      <c r="F577" s="173"/>
      <c r="G577" s="102" t="s">
        <v>3777</v>
      </c>
    </row>
    <row r="578">
      <c r="A578" s="102" t="s">
        <v>1655</v>
      </c>
      <c r="B578" s="102" t="s">
        <v>264</v>
      </c>
      <c r="C578" s="102" t="s">
        <v>265</v>
      </c>
      <c r="D578" s="191">
        <v>45573.0</v>
      </c>
      <c r="E578" s="105" t="s">
        <v>232</v>
      </c>
      <c r="F578" s="173"/>
      <c r="G578" s="102" t="s">
        <v>3777</v>
      </c>
    </row>
    <row r="579">
      <c r="A579" s="102" t="s">
        <v>1766</v>
      </c>
      <c r="B579" s="102" t="s">
        <v>216</v>
      </c>
      <c r="C579" s="102" t="s">
        <v>217</v>
      </c>
      <c r="D579" s="191">
        <v>45573.0</v>
      </c>
      <c r="E579" s="105" t="s">
        <v>190</v>
      </c>
      <c r="F579" s="173"/>
      <c r="G579" s="102" t="s">
        <v>3777</v>
      </c>
    </row>
    <row r="580">
      <c r="A580" s="102" t="s">
        <v>1717</v>
      </c>
      <c r="B580" s="102" t="s">
        <v>736</v>
      </c>
      <c r="C580" s="102" t="s">
        <v>500</v>
      </c>
      <c r="D580" s="191">
        <v>45573.0</v>
      </c>
      <c r="E580" s="105" t="s">
        <v>472</v>
      </c>
      <c r="F580" s="173"/>
      <c r="G580" s="102" t="s">
        <v>3777</v>
      </c>
    </row>
    <row r="581">
      <c r="A581" s="102" t="s">
        <v>1717</v>
      </c>
      <c r="B581" s="102" t="s">
        <v>636</v>
      </c>
      <c r="C581" s="102" t="s">
        <v>637</v>
      </c>
      <c r="D581" s="191">
        <v>45573.0</v>
      </c>
      <c r="E581" s="105" t="s">
        <v>472</v>
      </c>
      <c r="F581" s="173"/>
      <c r="G581" s="102" t="s">
        <v>3777</v>
      </c>
    </row>
    <row r="582">
      <c r="A582" s="102" t="s">
        <v>1717</v>
      </c>
      <c r="B582" s="102" t="s">
        <v>633</v>
      </c>
      <c r="C582" s="102" t="s">
        <v>634</v>
      </c>
      <c r="D582" s="191">
        <v>45573.0</v>
      </c>
      <c r="E582" s="105" t="s">
        <v>472</v>
      </c>
      <c r="F582" s="173"/>
      <c r="G582" s="102" t="s">
        <v>3777</v>
      </c>
    </row>
    <row r="583">
      <c r="A583" s="102" t="s">
        <v>1717</v>
      </c>
      <c r="B583" s="102" t="s">
        <v>514</v>
      </c>
      <c r="C583" s="102" t="s">
        <v>515</v>
      </c>
      <c r="D583" s="191">
        <v>45573.0</v>
      </c>
      <c r="E583" s="105" t="s">
        <v>472</v>
      </c>
      <c r="F583" s="173"/>
      <c r="G583" s="102" t="s">
        <v>3777</v>
      </c>
    </row>
    <row r="584">
      <c r="A584" s="102" t="s">
        <v>1717</v>
      </c>
      <c r="B584" s="102" t="s">
        <v>511</v>
      </c>
      <c r="C584" s="102" t="s">
        <v>512</v>
      </c>
      <c r="D584" s="191">
        <v>45573.0</v>
      </c>
      <c r="E584" s="105" t="s">
        <v>472</v>
      </c>
      <c r="F584" s="173"/>
      <c r="G584" s="102" t="s">
        <v>3777</v>
      </c>
    </row>
    <row r="585">
      <c r="A585" s="102" t="s">
        <v>1776</v>
      </c>
      <c r="B585" s="102" t="s">
        <v>126</v>
      </c>
      <c r="C585" s="102" t="s">
        <v>127</v>
      </c>
      <c r="D585" s="191">
        <v>45573.0</v>
      </c>
      <c r="E585" s="105" t="s">
        <v>114</v>
      </c>
      <c r="F585" s="173"/>
      <c r="G585" s="102" t="s">
        <v>3777</v>
      </c>
    </row>
    <row r="586">
      <c r="A586" s="102" t="s">
        <v>1717</v>
      </c>
      <c r="B586" s="102" t="s">
        <v>508</v>
      </c>
      <c r="C586" s="102" t="s">
        <v>509</v>
      </c>
      <c r="D586" s="191">
        <v>45573.0</v>
      </c>
      <c r="E586" s="105" t="s">
        <v>472</v>
      </c>
      <c r="F586" s="173"/>
      <c r="G586" s="102" t="s">
        <v>3777</v>
      </c>
    </row>
    <row r="587">
      <c r="A587" s="102" t="s">
        <v>1717</v>
      </c>
      <c r="B587" s="102" t="s">
        <v>474</v>
      </c>
      <c r="C587" s="102" t="s">
        <v>475</v>
      </c>
      <c r="D587" s="191">
        <v>45573.0</v>
      </c>
      <c r="E587" s="105" t="s">
        <v>472</v>
      </c>
      <c r="F587" s="173"/>
      <c r="G587" s="102" t="s">
        <v>3777</v>
      </c>
    </row>
    <row r="588">
      <c r="A588" s="102" t="s">
        <v>1688</v>
      </c>
      <c r="B588" s="102" t="s">
        <v>730</v>
      </c>
      <c r="C588" s="102" t="s">
        <v>731</v>
      </c>
      <c r="D588" s="191">
        <v>45604.0</v>
      </c>
      <c r="E588" s="105" t="s">
        <v>306</v>
      </c>
      <c r="F588" s="173"/>
      <c r="G588" s="102" t="s">
        <v>3777</v>
      </c>
    </row>
    <row r="589">
      <c r="A589" s="102" t="s">
        <v>1688</v>
      </c>
      <c r="B589" s="102" t="s">
        <v>415</v>
      </c>
      <c r="C589" s="102" t="s">
        <v>416</v>
      </c>
      <c r="D589" s="191">
        <v>45604.0</v>
      </c>
      <c r="E589" s="105" t="s">
        <v>306</v>
      </c>
      <c r="F589" s="173"/>
      <c r="G589" s="102" t="s">
        <v>3777</v>
      </c>
    </row>
    <row r="590">
      <c r="A590" s="102" t="s">
        <v>1688</v>
      </c>
      <c r="B590" s="102" t="s">
        <v>412</v>
      </c>
      <c r="C590" s="102" t="s">
        <v>413</v>
      </c>
      <c r="D590" s="191">
        <v>45604.0</v>
      </c>
      <c r="E590" s="105" t="s">
        <v>306</v>
      </c>
      <c r="F590" s="173"/>
      <c r="G590" s="102" t="s">
        <v>3777</v>
      </c>
    </row>
    <row r="591">
      <c r="A591" s="102" t="s">
        <v>1688</v>
      </c>
      <c r="B591" s="102" t="s">
        <v>408</v>
      </c>
      <c r="C591" s="102" t="s">
        <v>409</v>
      </c>
      <c r="D591" s="191">
        <v>45604.0</v>
      </c>
      <c r="E591" s="105" t="s">
        <v>306</v>
      </c>
      <c r="F591" s="173"/>
      <c r="G591" s="102" t="s">
        <v>3777</v>
      </c>
    </row>
    <row r="592">
      <c r="A592" s="102" t="s">
        <v>1642</v>
      </c>
      <c r="B592" s="102" t="s">
        <v>612</v>
      </c>
      <c r="C592" s="102" t="s">
        <v>613</v>
      </c>
      <c r="D592" s="191">
        <v>45604.0</v>
      </c>
      <c r="E592" s="105" t="s">
        <v>225</v>
      </c>
      <c r="F592" s="173"/>
      <c r="G592" s="102" t="s">
        <v>3777</v>
      </c>
    </row>
    <row r="593">
      <c r="A593" s="102" t="s">
        <v>1642</v>
      </c>
      <c r="B593" s="102" t="s">
        <v>335</v>
      </c>
      <c r="C593" s="102" t="s">
        <v>336</v>
      </c>
      <c r="D593" s="191">
        <v>45604.0</v>
      </c>
      <c r="E593" s="105" t="s">
        <v>225</v>
      </c>
      <c r="F593" s="173"/>
      <c r="G593" s="102" t="s">
        <v>3777</v>
      </c>
    </row>
    <row r="594">
      <c r="A594" s="102" t="s">
        <v>1642</v>
      </c>
      <c r="B594" s="102" t="s">
        <v>248</v>
      </c>
      <c r="C594" s="102" t="s">
        <v>249</v>
      </c>
      <c r="D594" s="191">
        <v>45604.0</v>
      </c>
      <c r="E594" s="105" t="s">
        <v>225</v>
      </c>
      <c r="F594" s="173"/>
      <c r="G594" s="102" t="s">
        <v>3777</v>
      </c>
    </row>
    <row r="595">
      <c r="A595" s="102" t="s">
        <v>1642</v>
      </c>
      <c r="B595" s="102" t="s">
        <v>230</v>
      </c>
      <c r="C595" s="102" t="s">
        <v>231</v>
      </c>
      <c r="D595" s="191">
        <v>45604.0</v>
      </c>
      <c r="E595" s="105" t="s">
        <v>225</v>
      </c>
      <c r="F595" s="173"/>
      <c r="G595" s="102" t="s">
        <v>3777</v>
      </c>
    </row>
    <row r="596">
      <c r="A596" s="102" t="s">
        <v>1642</v>
      </c>
      <c r="B596" s="102" t="s">
        <v>227</v>
      </c>
      <c r="C596" s="102" t="s">
        <v>228</v>
      </c>
      <c r="D596" s="191">
        <v>45604.0</v>
      </c>
      <c r="E596" s="105" t="s">
        <v>225</v>
      </c>
      <c r="F596" s="173"/>
      <c r="G596" s="102" t="s">
        <v>3777</v>
      </c>
    </row>
    <row r="597">
      <c r="A597" s="102" t="s">
        <v>1642</v>
      </c>
      <c r="B597" s="102" t="s">
        <v>222</v>
      </c>
      <c r="C597" s="102" t="s">
        <v>224</v>
      </c>
      <c r="D597" s="191">
        <v>45604.0</v>
      </c>
      <c r="E597" s="105" t="s">
        <v>225</v>
      </c>
      <c r="F597" s="173"/>
      <c r="G597" s="102" t="s">
        <v>3777</v>
      </c>
    </row>
    <row r="598">
      <c r="A598" s="102" t="s">
        <v>1767</v>
      </c>
      <c r="B598" s="102" t="s">
        <v>216</v>
      </c>
      <c r="C598" s="102" t="s">
        <v>217</v>
      </c>
      <c r="D598" s="191">
        <v>45604.0</v>
      </c>
      <c r="E598" s="105" t="s">
        <v>190</v>
      </c>
      <c r="F598" s="173"/>
      <c r="G598" s="102" t="s">
        <v>3777</v>
      </c>
    </row>
    <row r="599">
      <c r="A599" s="102" t="s">
        <v>1767</v>
      </c>
      <c r="B599" s="102" t="s">
        <v>197</v>
      </c>
      <c r="C599" s="102" t="s">
        <v>198</v>
      </c>
      <c r="D599" s="191">
        <v>45604.0</v>
      </c>
      <c r="E599" s="105" t="s">
        <v>190</v>
      </c>
      <c r="F599" s="173"/>
      <c r="G599" s="102" t="s">
        <v>3777</v>
      </c>
    </row>
    <row r="600">
      <c r="A600" s="102" t="s">
        <v>1767</v>
      </c>
      <c r="B600" s="102" t="s">
        <v>193</v>
      </c>
      <c r="C600" s="102" t="s">
        <v>194</v>
      </c>
      <c r="D600" s="191">
        <v>45604.0</v>
      </c>
      <c r="E600" s="105" t="s">
        <v>190</v>
      </c>
      <c r="F600" s="173"/>
      <c r="G600" s="102" t="s">
        <v>3777</v>
      </c>
    </row>
    <row r="601">
      <c r="A601" s="102" t="s">
        <v>1656</v>
      </c>
      <c r="B601" s="102" t="s">
        <v>309</v>
      </c>
      <c r="C601" s="102" t="s">
        <v>310</v>
      </c>
      <c r="D601" s="191">
        <v>45604.0</v>
      </c>
      <c r="E601" s="105" t="s">
        <v>232</v>
      </c>
      <c r="F601" s="173"/>
      <c r="G601" s="102" t="s">
        <v>3777</v>
      </c>
    </row>
    <row r="602">
      <c r="A602" s="102" t="s">
        <v>1656</v>
      </c>
      <c r="B602" s="102" t="s">
        <v>301</v>
      </c>
      <c r="C602" s="102" t="s">
        <v>302</v>
      </c>
      <c r="D602" s="191">
        <v>45604.0</v>
      </c>
      <c r="E602" s="105" t="s">
        <v>232</v>
      </c>
      <c r="F602" s="173"/>
      <c r="G602" s="102" t="s">
        <v>3777</v>
      </c>
    </row>
    <row r="603">
      <c r="A603" s="102" t="s">
        <v>1656</v>
      </c>
      <c r="B603" s="102" t="s">
        <v>298</v>
      </c>
      <c r="C603" s="102" t="s">
        <v>299</v>
      </c>
      <c r="D603" s="191">
        <v>45604.0</v>
      </c>
      <c r="E603" s="105" t="s">
        <v>232</v>
      </c>
      <c r="F603" s="173"/>
      <c r="G603" s="102" t="s">
        <v>3777</v>
      </c>
    </row>
    <row r="604">
      <c r="A604" s="102" t="s">
        <v>1656</v>
      </c>
      <c r="B604" s="102" t="s">
        <v>291</v>
      </c>
      <c r="C604" s="102" t="s">
        <v>1210</v>
      </c>
      <c r="D604" s="191">
        <v>45604.0</v>
      </c>
      <c r="E604" s="105" t="s">
        <v>232</v>
      </c>
      <c r="F604" s="173"/>
      <c r="G604" s="102" t="s">
        <v>3777</v>
      </c>
    </row>
    <row r="605">
      <c r="A605" s="102" t="s">
        <v>1656</v>
      </c>
      <c r="B605" s="102" t="s">
        <v>287</v>
      </c>
      <c r="C605" s="102" t="s">
        <v>288</v>
      </c>
      <c r="D605" s="191">
        <v>45604.0</v>
      </c>
      <c r="E605" s="105" t="s">
        <v>232</v>
      </c>
      <c r="F605" s="173"/>
      <c r="G605" s="102" t="s">
        <v>3777</v>
      </c>
    </row>
    <row r="606">
      <c r="A606" s="102" t="s">
        <v>1656</v>
      </c>
      <c r="B606" s="102" t="s">
        <v>274</v>
      </c>
      <c r="C606" s="102" t="s">
        <v>275</v>
      </c>
      <c r="D606" s="191">
        <v>45604.0</v>
      </c>
      <c r="E606" s="105" t="s">
        <v>232</v>
      </c>
      <c r="F606" s="173"/>
      <c r="G606" s="102" t="s">
        <v>3777</v>
      </c>
    </row>
    <row r="607">
      <c r="A607" s="102" t="s">
        <v>1656</v>
      </c>
      <c r="B607" s="102" t="s">
        <v>271</v>
      </c>
      <c r="C607" s="102" t="s">
        <v>272</v>
      </c>
      <c r="D607" s="191">
        <v>45604.0</v>
      </c>
      <c r="E607" s="105" t="s">
        <v>232</v>
      </c>
      <c r="F607" s="173"/>
      <c r="G607" s="102" t="s">
        <v>3777</v>
      </c>
    </row>
    <row r="608">
      <c r="A608" s="102" t="s">
        <v>1656</v>
      </c>
      <c r="B608" s="102" t="s">
        <v>267</v>
      </c>
      <c r="C608" s="102" t="s">
        <v>268</v>
      </c>
      <c r="D608" s="191">
        <v>45604.0</v>
      </c>
      <c r="E608" s="105" t="s">
        <v>232</v>
      </c>
      <c r="F608" s="173"/>
      <c r="G608" s="102" t="s">
        <v>3777</v>
      </c>
    </row>
    <row r="609">
      <c r="A609" s="102" t="s">
        <v>1718</v>
      </c>
      <c r="B609" s="102" t="s">
        <v>788</v>
      </c>
      <c r="C609" s="102" t="s">
        <v>789</v>
      </c>
      <c r="D609" s="191">
        <v>45604.0</v>
      </c>
      <c r="E609" s="105" t="s">
        <v>472</v>
      </c>
      <c r="F609" s="173"/>
      <c r="G609" s="102" t="s">
        <v>3777</v>
      </c>
    </row>
    <row r="610">
      <c r="A610" s="102" t="s">
        <v>1718</v>
      </c>
      <c r="B610" s="102" t="s">
        <v>736</v>
      </c>
      <c r="C610" s="102" t="s">
        <v>500</v>
      </c>
      <c r="D610" s="191">
        <v>45604.0</v>
      </c>
      <c r="E610" s="105" t="s">
        <v>472</v>
      </c>
      <c r="F610" s="173"/>
      <c r="G610" s="102" t="s">
        <v>3777</v>
      </c>
    </row>
    <row r="611">
      <c r="A611" s="102" t="s">
        <v>1718</v>
      </c>
      <c r="B611" s="102" t="s">
        <v>723</v>
      </c>
      <c r="C611" s="102" t="s">
        <v>724</v>
      </c>
      <c r="D611" s="191">
        <v>45604.0</v>
      </c>
      <c r="E611" s="105" t="s">
        <v>472</v>
      </c>
      <c r="F611" s="173"/>
      <c r="G611" s="102" t="s">
        <v>3777</v>
      </c>
    </row>
    <row r="612">
      <c r="A612" s="102" t="s">
        <v>1718</v>
      </c>
      <c r="B612" s="102" t="s">
        <v>662</v>
      </c>
      <c r="C612" s="102" t="s">
        <v>663</v>
      </c>
      <c r="D612" s="191">
        <v>45604.0</v>
      </c>
      <c r="E612" s="105" t="s">
        <v>472</v>
      </c>
      <c r="F612" s="173"/>
      <c r="G612" s="102" t="s">
        <v>3777</v>
      </c>
    </row>
    <row r="613">
      <c r="A613" s="102" t="s">
        <v>1718</v>
      </c>
      <c r="B613" s="102" t="s">
        <v>633</v>
      </c>
      <c r="C613" s="102" t="s">
        <v>634</v>
      </c>
      <c r="D613" s="191">
        <v>45604.0</v>
      </c>
      <c r="E613" s="105" t="s">
        <v>472</v>
      </c>
      <c r="F613" s="173"/>
      <c r="G613" s="102" t="s">
        <v>3777</v>
      </c>
    </row>
    <row r="614">
      <c r="A614" s="102" t="s">
        <v>1718</v>
      </c>
      <c r="B614" s="102" t="s">
        <v>514</v>
      </c>
      <c r="C614" s="102" t="s">
        <v>515</v>
      </c>
      <c r="D614" s="191">
        <v>45604.0</v>
      </c>
      <c r="E614" s="105" t="s">
        <v>472</v>
      </c>
      <c r="F614" s="173"/>
      <c r="G614" s="102" t="s">
        <v>3777</v>
      </c>
    </row>
    <row r="615">
      <c r="A615" s="102" t="s">
        <v>1718</v>
      </c>
      <c r="B615" s="102" t="s">
        <v>511</v>
      </c>
      <c r="C615" s="102" t="s">
        <v>512</v>
      </c>
      <c r="D615" s="191">
        <v>45604.0</v>
      </c>
      <c r="E615" s="105" t="s">
        <v>472</v>
      </c>
      <c r="F615" s="173"/>
      <c r="G615" s="102" t="s">
        <v>3777</v>
      </c>
    </row>
    <row r="616">
      <c r="A616" s="102" t="s">
        <v>1718</v>
      </c>
      <c r="B616" s="102" t="s">
        <v>508</v>
      </c>
      <c r="C616" s="102" t="s">
        <v>509</v>
      </c>
      <c r="D616" s="191">
        <v>45604.0</v>
      </c>
      <c r="E616" s="105" t="s">
        <v>472</v>
      </c>
      <c r="F616" s="173"/>
      <c r="G616" s="102" t="s">
        <v>3777</v>
      </c>
    </row>
    <row r="617">
      <c r="A617" s="102" t="s">
        <v>1718</v>
      </c>
      <c r="B617" s="102" t="s">
        <v>490</v>
      </c>
      <c r="C617" s="102" t="s">
        <v>491</v>
      </c>
      <c r="D617" s="191">
        <v>45604.0</v>
      </c>
      <c r="E617" s="105" t="s">
        <v>472</v>
      </c>
      <c r="F617" s="173"/>
      <c r="G617" s="102" t="s">
        <v>3777</v>
      </c>
    </row>
    <row r="618">
      <c r="A618" s="102" t="s">
        <v>1726</v>
      </c>
      <c r="B618" s="102" t="s">
        <v>649</v>
      </c>
      <c r="C618" s="102" t="s">
        <v>650</v>
      </c>
      <c r="D618" s="191">
        <v>45634.0</v>
      </c>
      <c r="E618" s="105" t="s">
        <v>449</v>
      </c>
      <c r="F618" s="173"/>
      <c r="G618" s="102" t="s">
        <v>3777</v>
      </c>
    </row>
    <row r="619">
      <c r="A619" s="102" t="s">
        <v>1726</v>
      </c>
      <c r="B619" s="102" t="s">
        <v>531</v>
      </c>
      <c r="C619" s="102" t="s">
        <v>532</v>
      </c>
      <c r="D619" s="191">
        <v>45634.0</v>
      </c>
      <c r="E619" s="105" t="s">
        <v>449</v>
      </c>
      <c r="F619" s="173"/>
      <c r="G619" s="102" t="s">
        <v>3777</v>
      </c>
    </row>
    <row r="620">
      <c r="A620" s="102" t="s">
        <v>1726</v>
      </c>
      <c r="B620" s="102" t="s">
        <v>464</v>
      </c>
      <c r="C620" s="102" t="s">
        <v>465</v>
      </c>
      <c r="D620" s="191">
        <v>45634.0</v>
      </c>
      <c r="E620" s="105" t="s">
        <v>449</v>
      </c>
      <c r="F620" s="173"/>
      <c r="G620" s="102" t="s">
        <v>3777</v>
      </c>
    </row>
    <row r="621">
      <c r="A621" s="102" t="s">
        <v>1794</v>
      </c>
      <c r="B621" s="102" t="s">
        <v>160</v>
      </c>
      <c r="C621" s="102" t="s">
        <v>161</v>
      </c>
      <c r="D621" s="191">
        <v>45634.0</v>
      </c>
      <c r="E621" s="105" t="s">
        <v>141</v>
      </c>
      <c r="F621" s="173"/>
      <c r="G621" s="102" t="s">
        <v>3777</v>
      </c>
    </row>
    <row r="622">
      <c r="A622" s="102" t="s">
        <v>1737</v>
      </c>
      <c r="B622" s="102" t="s">
        <v>564</v>
      </c>
      <c r="C622" s="102" t="s">
        <v>565</v>
      </c>
      <c r="D622" s="191">
        <v>45634.0</v>
      </c>
      <c r="E622" s="105" t="s">
        <v>293</v>
      </c>
      <c r="F622" s="173"/>
      <c r="G622" s="102" t="s">
        <v>3777</v>
      </c>
    </row>
    <row r="623">
      <c r="A623" s="102" t="s">
        <v>1737</v>
      </c>
      <c r="B623" s="102" t="s">
        <v>558</v>
      </c>
      <c r="C623" s="102" t="s">
        <v>559</v>
      </c>
      <c r="D623" s="191">
        <v>45634.0</v>
      </c>
      <c r="E623" s="105" t="s">
        <v>293</v>
      </c>
      <c r="F623" s="173"/>
      <c r="G623" s="102" t="s">
        <v>3777</v>
      </c>
    </row>
    <row r="624">
      <c r="A624" s="102" t="s">
        <v>1737</v>
      </c>
      <c r="B624" s="102" t="s">
        <v>550</v>
      </c>
      <c r="C624" s="102" t="s">
        <v>551</v>
      </c>
      <c r="D624" s="191">
        <v>45634.0</v>
      </c>
      <c r="E624" s="105" t="s">
        <v>293</v>
      </c>
      <c r="F624" s="173"/>
      <c r="G624" s="102" t="s">
        <v>3777</v>
      </c>
    </row>
    <row r="625">
      <c r="A625" s="102" t="s">
        <v>1786</v>
      </c>
      <c r="B625" s="102" t="s">
        <v>74</v>
      </c>
      <c r="C625" s="102" t="s">
        <v>75</v>
      </c>
      <c r="D625" s="102" t="s">
        <v>1690</v>
      </c>
      <c r="E625" s="105" t="s">
        <v>50</v>
      </c>
      <c r="F625" s="173"/>
      <c r="G625" s="102" t="s">
        <v>3777</v>
      </c>
    </row>
    <row r="626">
      <c r="A626" s="102" t="s">
        <v>1786</v>
      </c>
      <c r="B626" s="102" t="s">
        <v>74</v>
      </c>
      <c r="C626" s="102" t="s">
        <v>75</v>
      </c>
      <c r="D626" s="102" t="s">
        <v>1690</v>
      </c>
      <c r="E626" s="105" t="s">
        <v>50</v>
      </c>
      <c r="F626" s="173"/>
      <c r="G626" s="102" t="s">
        <v>3777</v>
      </c>
    </row>
    <row r="627">
      <c r="A627" s="102" t="s">
        <v>1700</v>
      </c>
      <c r="B627" s="102" t="s">
        <v>470</v>
      </c>
      <c r="C627" s="102" t="s">
        <v>471</v>
      </c>
      <c r="D627" s="102" t="s">
        <v>1690</v>
      </c>
      <c r="E627" s="105" t="s">
        <v>453</v>
      </c>
      <c r="F627" s="173"/>
      <c r="G627" s="102" t="s">
        <v>3777</v>
      </c>
    </row>
    <row r="628">
      <c r="A628" s="102" t="s">
        <v>1700</v>
      </c>
      <c r="B628" s="102" t="s">
        <v>467</v>
      </c>
      <c r="C628" s="102" t="s">
        <v>468</v>
      </c>
      <c r="D628" s="102" t="s">
        <v>1690</v>
      </c>
      <c r="E628" s="105" t="s">
        <v>453</v>
      </c>
      <c r="F628" s="173"/>
      <c r="G628" s="102" t="s">
        <v>3777</v>
      </c>
    </row>
    <row r="629">
      <c r="A629" s="102" t="s">
        <v>1709</v>
      </c>
      <c r="B629" s="102" t="s">
        <v>678</v>
      </c>
      <c r="C629" s="102" t="s">
        <v>679</v>
      </c>
      <c r="D629" s="102" t="s">
        <v>1666</v>
      </c>
      <c r="E629" s="105" t="s">
        <v>439</v>
      </c>
      <c r="F629" s="173"/>
      <c r="G629" s="102" t="s">
        <v>3777</v>
      </c>
    </row>
    <row r="630">
      <c r="A630" s="102" t="s">
        <v>1727</v>
      </c>
      <c r="B630" s="102" t="s">
        <v>531</v>
      </c>
      <c r="C630" s="102" t="s">
        <v>532</v>
      </c>
      <c r="D630" s="102" t="s">
        <v>1666</v>
      </c>
      <c r="E630" s="105" t="s">
        <v>449</v>
      </c>
      <c r="F630" s="173"/>
      <c r="G630" s="102" t="s">
        <v>3777</v>
      </c>
    </row>
    <row r="631">
      <c r="A631" s="102" t="s">
        <v>1727</v>
      </c>
      <c r="B631" s="102" t="s">
        <v>464</v>
      </c>
      <c r="C631" s="102" t="s">
        <v>465</v>
      </c>
      <c r="D631" s="102" t="s">
        <v>1666</v>
      </c>
      <c r="E631" s="105" t="s">
        <v>449</v>
      </c>
      <c r="F631" s="173"/>
      <c r="G631" s="102" t="s">
        <v>3777</v>
      </c>
    </row>
    <row r="632">
      <c r="A632" s="102" t="s">
        <v>1680</v>
      </c>
      <c r="B632" s="102" t="s">
        <v>626</v>
      </c>
      <c r="C632" s="102" t="s">
        <v>627</v>
      </c>
      <c r="D632" s="102" t="s">
        <v>1666</v>
      </c>
      <c r="E632" s="105" t="s">
        <v>387</v>
      </c>
      <c r="F632" s="173"/>
      <c r="G632" s="102" t="s">
        <v>3777</v>
      </c>
    </row>
    <row r="633">
      <c r="A633" s="102" t="s">
        <v>1680</v>
      </c>
      <c r="B633" s="102" t="s">
        <v>618</v>
      </c>
      <c r="C633" s="102" t="s">
        <v>619</v>
      </c>
      <c r="D633" s="102" t="s">
        <v>1666</v>
      </c>
      <c r="E633" s="105" t="s">
        <v>387</v>
      </c>
      <c r="F633" s="173"/>
      <c r="G633" s="102" t="s">
        <v>3777</v>
      </c>
    </row>
    <row r="634">
      <c r="A634" s="102" t="s">
        <v>1680</v>
      </c>
      <c r="B634" s="102" t="s">
        <v>405</v>
      </c>
      <c r="C634" s="102" t="s">
        <v>406</v>
      </c>
      <c r="D634" s="102" t="s">
        <v>1666</v>
      </c>
      <c r="E634" s="105" t="s">
        <v>387</v>
      </c>
      <c r="F634" s="173"/>
      <c r="G634" s="102" t="s">
        <v>3777</v>
      </c>
    </row>
    <row r="635">
      <c r="A635" s="102" t="s">
        <v>1680</v>
      </c>
      <c r="B635" s="102" t="s">
        <v>402</v>
      </c>
      <c r="C635" s="102" t="s">
        <v>403</v>
      </c>
      <c r="D635" s="102" t="s">
        <v>1666</v>
      </c>
      <c r="E635" s="105" t="s">
        <v>387</v>
      </c>
      <c r="F635" s="173"/>
      <c r="G635" s="102" t="s">
        <v>3777</v>
      </c>
    </row>
    <row r="636">
      <c r="A636" s="102" t="s">
        <v>1680</v>
      </c>
      <c r="B636" s="102" t="s">
        <v>396</v>
      </c>
      <c r="C636" s="102" t="s">
        <v>397</v>
      </c>
      <c r="D636" s="102" t="s">
        <v>1666</v>
      </c>
      <c r="E636" s="105" t="s">
        <v>387</v>
      </c>
      <c r="F636" s="173"/>
      <c r="G636" s="102" t="s">
        <v>3777</v>
      </c>
    </row>
    <row r="637">
      <c r="A637" s="102" t="s">
        <v>1680</v>
      </c>
      <c r="B637" s="102" t="s">
        <v>392</v>
      </c>
      <c r="C637" s="102" t="s">
        <v>393</v>
      </c>
      <c r="D637" s="102" t="s">
        <v>1666</v>
      </c>
      <c r="E637" s="105" t="s">
        <v>387</v>
      </c>
      <c r="F637" s="173"/>
      <c r="G637" s="102" t="s">
        <v>3777</v>
      </c>
    </row>
    <row r="638">
      <c r="A638" s="102" t="s">
        <v>1665</v>
      </c>
      <c r="B638" s="102" t="s">
        <v>786</v>
      </c>
      <c r="C638" s="102" t="s">
        <v>787</v>
      </c>
      <c r="D638" s="102" t="s">
        <v>1666</v>
      </c>
      <c r="E638" s="105" t="s">
        <v>327</v>
      </c>
      <c r="F638" s="173"/>
      <c r="G638" s="102" t="s">
        <v>3777</v>
      </c>
    </row>
    <row r="639">
      <c r="A639" s="102" t="s">
        <v>1665</v>
      </c>
      <c r="B639" s="102" t="s">
        <v>615</v>
      </c>
      <c r="C639" s="102" t="s">
        <v>616</v>
      </c>
      <c r="D639" s="102" t="s">
        <v>1666</v>
      </c>
      <c r="E639" s="105" t="s">
        <v>327</v>
      </c>
      <c r="F639" s="173"/>
      <c r="G639" s="102" t="s">
        <v>3777</v>
      </c>
    </row>
    <row r="640">
      <c r="A640" s="102" t="s">
        <v>1665</v>
      </c>
      <c r="B640" s="102" t="s">
        <v>376</v>
      </c>
      <c r="C640" s="102" t="s">
        <v>377</v>
      </c>
      <c r="D640" s="102" t="s">
        <v>1666</v>
      </c>
      <c r="E640" s="105" t="s">
        <v>327</v>
      </c>
      <c r="F640" s="173"/>
      <c r="G640" s="102" t="s">
        <v>3777</v>
      </c>
    </row>
    <row r="641">
      <c r="A641" s="102" t="s">
        <v>1665</v>
      </c>
      <c r="B641" s="102" t="s">
        <v>367</v>
      </c>
      <c r="C641" s="102" t="s">
        <v>368</v>
      </c>
      <c r="D641" s="102" t="s">
        <v>1666</v>
      </c>
      <c r="E641" s="105" t="s">
        <v>327</v>
      </c>
      <c r="F641" s="173"/>
      <c r="G641" s="102" t="s">
        <v>3777</v>
      </c>
    </row>
    <row r="642">
      <c r="A642" s="102" t="s">
        <v>1665</v>
      </c>
      <c r="B642" s="102" t="s">
        <v>343</v>
      </c>
      <c r="C642" s="102" t="s">
        <v>344</v>
      </c>
      <c r="D642" s="102" t="s">
        <v>1666</v>
      </c>
      <c r="E642" s="105" t="s">
        <v>327</v>
      </c>
      <c r="F642" s="173"/>
      <c r="G642" s="102" t="s">
        <v>3777</v>
      </c>
    </row>
    <row r="643">
      <c r="A643" s="102" t="s">
        <v>1665</v>
      </c>
      <c r="B643" s="102" t="s">
        <v>340</v>
      </c>
      <c r="C643" s="102" t="s">
        <v>341</v>
      </c>
      <c r="D643" s="102" t="s">
        <v>1666</v>
      </c>
      <c r="E643" s="105" t="s">
        <v>327</v>
      </c>
      <c r="F643" s="173"/>
      <c r="G643" s="102" t="s">
        <v>3777</v>
      </c>
    </row>
    <row r="644">
      <c r="A644" s="102" t="s">
        <v>1758</v>
      </c>
      <c r="B644" s="102" t="s">
        <v>105</v>
      </c>
      <c r="C644" s="102" t="s">
        <v>106</v>
      </c>
      <c r="D644" s="102" t="s">
        <v>1666</v>
      </c>
      <c r="E644" s="105" t="s">
        <v>86</v>
      </c>
      <c r="F644" s="173"/>
      <c r="G644" s="102" t="s">
        <v>3777</v>
      </c>
    </row>
    <row r="645">
      <c r="A645" s="102" t="s">
        <v>1787</v>
      </c>
      <c r="B645" s="102" t="s">
        <v>183</v>
      </c>
      <c r="C645" s="102" t="s">
        <v>184</v>
      </c>
      <c r="D645" s="102" t="s">
        <v>1739</v>
      </c>
      <c r="E645" s="105" t="s">
        <v>50</v>
      </c>
      <c r="F645" s="173"/>
      <c r="G645" s="102" t="s">
        <v>3777</v>
      </c>
    </row>
    <row r="646">
      <c r="A646" s="102" t="s">
        <v>1787</v>
      </c>
      <c r="B646" s="102" t="s">
        <v>48</v>
      </c>
      <c r="C646" s="102" t="s">
        <v>49</v>
      </c>
      <c r="D646" s="102" t="s">
        <v>1739</v>
      </c>
      <c r="E646" s="105" t="s">
        <v>50</v>
      </c>
      <c r="F646" s="173"/>
      <c r="G646" s="102" t="s">
        <v>3777</v>
      </c>
    </row>
    <row r="647">
      <c r="A647" s="102" t="s">
        <v>1738</v>
      </c>
      <c r="B647" s="102" t="s">
        <v>564</v>
      </c>
      <c r="C647" s="102" t="s">
        <v>565</v>
      </c>
      <c r="D647" s="102" t="s">
        <v>1739</v>
      </c>
      <c r="E647" s="105" t="s">
        <v>293</v>
      </c>
      <c r="F647" s="173"/>
      <c r="G647" s="102" t="s">
        <v>3777</v>
      </c>
    </row>
    <row r="648">
      <c r="A648" s="102" t="s">
        <v>1738</v>
      </c>
      <c r="B648" s="102" t="s">
        <v>558</v>
      </c>
      <c r="C648" s="102" t="s">
        <v>559</v>
      </c>
      <c r="D648" s="102" t="s">
        <v>1739</v>
      </c>
      <c r="E648" s="105" t="s">
        <v>293</v>
      </c>
      <c r="F648" s="173"/>
      <c r="G648" s="102" t="s">
        <v>3777</v>
      </c>
    </row>
    <row r="649">
      <c r="A649" s="102" t="s">
        <v>1738</v>
      </c>
      <c r="B649" s="102" t="s">
        <v>556</v>
      </c>
      <c r="C649" s="102" t="s">
        <v>557</v>
      </c>
      <c r="D649" s="102" t="s">
        <v>1739</v>
      </c>
      <c r="E649" s="105" t="s">
        <v>293</v>
      </c>
      <c r="F649" s="173"/>
      <c r="G649" s="102" t="s">
        <v>3777</v>
      </c>
    </row>
    <row r="650">
      <c r="A650" s="102" t="s">
        <v>1738</v>
      </c>
      <c r="B650" s="102" t="s">
        <v>550</v>
      </c>
      <c r="C650" s="102" t="s">
        <v>551</v>
      </c>
      <c r="D650" s="102" t="s">
        <v>1739</v>
      </c>
      <c r="E650" s="105" t="s">
        <v>293</v>
      </c>
      <c r="F650" s="173"/>
      <c r="G650" s="102" t="s">
        <v>3777</v>
      </c>
    </row>
    <row r="651">
      <c r="A651" s="102" t="s">
        <v>1710</v>
      </c>
      <c r="B651" s="102" t="s">
        <v>678</v>
      </c>
      <c r="C651" s="102" t="s">
        <v>679</v>
      </c>
      <c r="D651" s="102" t="s">
        <v>1668</v>
      </c>
      <c r="E651" s="105" t="s">
        <v>439</v>
      </c>
      <c r="F651" s="173"/>
      <c r="G651" s="102" t="s">
        <v>3777</v>
      </c>
    </row>
    <row r="652">
      <c r="A652" s="102" t="s">
        <v>1701</v>
      </c>
      <c r="B652" s="102" t="s">
        <v>694</v>
      </c>
      <c r="C652" s="102" t="s">
        <v>695</v>
      </c>
      <c r="D652" s="102" t="s">
        <v>1668</v>
      </c>
      <c r="E652" s="105" t="s">
        <v>453</v>
      </c>
      <c r="F652" s="173"/>
      <c r="G652" s="102" t="s">
        <v>3777</v>
      </c>
    </row>
    <row r="653">
      <c r="A653" s="102" t="s">
        <v>1701</v>
      </c>
      <c r="B653" s="102" t="s">
        <v>629</v>
      </c>
      <c r="C653" s="102" t="s">
        <v>630</v>
      </c>
      <c r="D653" s="102" t="s">
        <v>1668</v>
      </c>
      <c r="E653" s="105" t="s">
        <v>453</v>
      </c>
      <c r="F653" s="173"/>
      <c r="G653" s="102" t="s">
        <v>3777</v>
      </c>
    </row>
    <row r="654">
      <c r="A654" s="102" t="s">
        <v>1701</v>
      </c>
      <c r="B654" s="102" t="s">
        <v>486</v>
      </c>
      <c r="C654" s="102" t="s">
        <v>487</v>
      </c>
      <c r="D654" s="102" t="s">
        <v>1668</v>
      </c>
      <c r="E654" s="105" t="s">
        <v>453</v>
      </c>
      <c r="F654" s="173"/>
      <c r="G654" s="102" t="s">
        <v>3777</v>
      </c>
    </row>
    <row r="655">
      <c r="A655" s="102" t="s">
        <v>1701</v>
      </c>
      <c r="B655" s="102" t="s">
        <v>470</v>
      </c>
      <c r="C655" s="102" t="s">
        <v>471</v>
      </c>
      <c r="D655" s="102" t="s">
        <v>1668</v>
      </c>
      <c r="E655" s="105" t="s">
        <v>453</v>
      </c>
      <c r="F655" s="173"/>
      <c r="G655" s="102" t="s">
        <v>3777</v>
      </c>
    </row>
    <row r="656">
      <c r="A656" s="102" t="s">
        <v>1701</v>
      </c>
      <c r="B656" s="102" t="s">
        <v>467</v>
      </c>
      <c r="C656" s="102" t="s">
        <v>468</v>
      </c>
      <c r="D656" s="102" t="s">
        <v>1668</v>
      </c>
      <c r="E656" s="105" t="s">
        <v>453</v>
      </c>
      <c r="F656" s="173"/>
      <c r="G656" s="102" t="s">
        <v>3777</v>
      </c>
    </row>
    <row r="657">
      <c r="A657" s="102" t="s">
        <v>1681</v>
      </c>
      <c r="B657" s="102" t="s">
        <v>626</v>
      </c>
      <c r="C657" s="102" t="s">
        <v>627</v>
      </c>
      <c r="D657" s="102" t="s">
        <v>1668</v>
      </c>
      <c r="E657" s="105" t="s">
        <v>387</v>
      </c>
      <c r="F657" s="173"/>
      <c r="G657" s="102" t="s">
        <v>3777</v>
      </c>
    </row>
    <row r="658">
      <c r="A658" s="102" t="s">
        <v>1681</v>
      </c>
      <c r="B658" s="102" t="s">
        <v>618</v>
      </c>
      <c r="C658" s="102" t="s">
        <v>619</v>
      </c>
      <c r="D658" s="102" t="s">
        <v>1668</v>
      </c>
      <c r="E658" s="105" t="s">
        <v>387</v>
      </c>
      <c r="F658" s="173"/>
      <c r="G658" s="102" t="s">
        <v>3777</v>
      </c>
    </row>
    <row r="659">
      <c r="A659" s="102" t="s">
        <v>1681</v>
      </c>
      <c r="B659" s="102" t="s">
        <v>405</v>
      </c>
      <c r="C659" s="102" t="s">
        <v>406</v>
      </c>
      <c r="D659" s="102" t="s">
        <v>1668</v>
      </c>
      <c r="E659" s="105" t="s">
        <v>387</v>
      </c>
      <c r="F659" s="173"/>
      <c r="G659" s="102" t="s">
        <v>3777</v>
      </c>
    </row>
    <row r="660">
      <c r="A660" s="102" t="s">
        <v>1681</v>
      </c>
      <c r="B660" s="102" t="s">
        <v>402</v>
      </c>
      <c r="C660" s="102" t="s">
        <v>403</v>
      </c>
      <c r="D660" s="102" t="s">
        <v>1668</v>
      </c>
      <c r="E660" s="105" t="s">
        <v>387</v>
      </c>
      <c r="F660" s="173"/>
      <c r="G660" s="102" t="s">
        <v>3777</v>
      </c>
    </row>
    <row r="661">
      <c r="A661" s="102" t="s">
        <v>1681</v>
      </c>
      <c r="B661" s="102" t="s">
        <v>396</v>
      </c>
      <c r="C661" s="102" t="s">
        <v>397</v>
      </c>
      <c r="D661" s="102" t="s">
        <v>1668</v>
      </c>
      <c r="E661" s="105" t="s">
        <v>387</v>
      </c>
      <c r="F661" s="173"/>
      <c r="G661" s="102" t="s">
        <v>3777</v>
      </c>
    </row>
    <row r="662">
      <c r="A662" s="102" t="s">
        <v>1681</v>
      </c>
      <c r="B662" s="102" t="s">
        <v>392</v>
      </c>
      <c r="C662" s="102" t="s">
        <v>393</v>
      </c>
      <c r="D662" s="102" t="s">
        <v>1668</v>
      </c>
      <c r="E662" s="105" t="s">
        <v>387</v>
      </c>
      <c r="F662" s="173"/>
      <c r="G662" s="102" t="s">
        <v>3777</v>
      </c>
    </row>
    <row r="663">
      <c r="A663" s="102" t="s">
        <v>1777</v>
      </c>
      <c r="B663" s="102" t="s">
        <v>123</v>
      </c>
      <c r="C663" s="102" t="s">
        <v>124</v>
      </c>
      <c r="D663" s="102" t="s">
        <v>1668</v>
      </c>
      <c r="E663" s="105" t="s">
        <v>114</v>
      </c>
      <c r="F663" s="173"/>
      <c r="G663" s="102" t="s">
        <v>3777</v>
      </c>
    </row>
    <row r="664">
      <c r="A664" s="102" t="s">
        <v>1777</v>
      </c>
      <c r="B664" s="102" t="s">
        <v>111</v>
      </c>
      <c r="C664" s="102" t="s">
        <v>112</v>
      </c>
      <c r="D664" s="102" t="s">
        <v>1668</v>
      </c>
      <c r="E664" s="105" t="s">
        <v>114</v>
      </c>
      <c r="F664" s="173"/>
      <c r="G664" s="102" t="s">
        <v>3777</v>
      </c>
    </row>
    <row r="665">
      <c r="A665" s="102" t="s">
        <v>1667</v>
      </c>
      <c r="B665" s="102" t="s">
        <v>786</v>
      </c>
      <c r="C665" s="102" t="s">
        <v>787</v>
      </c>
      <c r="D665" s="102" t="s">
        <v>1668</v>
      </c>
      <c r="E665" s="105" t="s">
        <v>327</v>
      </c>
      <c r="F665" s="173"/>
      <c r="G665" s="102" t="s">
        <v>3777</v>
      </c>
    </row>
    <row r="666">
      <c r="A666" s="102" t="s">
        <v>1667</v>
      </c>
      <c r="B666" s="102" t="s">
        <v>376</v>
      </c>
      <c r="C666" s="102" t="s">
        <v>377</v>
      </c>
      <c r="D666" s="102" t="s">
        <v>1668</v>
      </c>
      <c r="E666" s="105" t="s">
        <v>327</v>
      </c>
      <c r="F666" s="173"/>
      <c r="G666" s="102" t="s">
        <v>3777</v>
      </c>
    </row>
    <row r="667">
      <c r="A667" s="102" t="s">
        <v>1667</v>
      </c>
      <c r="B667" s="102" t="s">
        <v>367</v>
      </c>
      <c r="C667" s="102" t="s">
        <v>368</v>
      </c>
      <c r="D667" s="102" t="s">
        <v>1668</v>
      </c>
      <c r="E667" s="105" t="s">
        <v>327</v>
      </c>
      <c r="F667" s="173"/>
      <c r="G667" s="102" t="s">
        <v>3777</v>
      </c>
    </row>
    <row r="668">
      <c r="A668" s="102" t="s">
        <v>1667</v>
      </c>
      <c r="B668" s="102" t="s">
        <v>343</v>
      </c>
      <c r="C668" s="102" t="s">
        <v>344</v>
      </c>
      <c r="D668" s="102" t="s">
        <v>1668</v>
      </c>
      <c r="E668" s="105" t="s">
        <v>327</v>
      </c>
      <c r="F668" s="173"/>
      <c r="G668" s="102" t="s">
        <v>3777</v>
      </c>
    </row>
    <row r="669">
      <c r="A669" s="102" t="s">
        <v>1667</v>
      </c>
      <c r="B669" s="102" t="s">
        <v>340</v>
      </c>
      <c r="C669" s="102" t="s">
        <v>341</v>
      </c>
      <c r="D669" s="102" t="s">
        <v>1668</v>
      </c>
      <c r="E669" s="105" t="s">
        <v>327</v>
      </c>
      <c r="F669" s="173"/>
      <c r="G669" s="102" t="s">
        <v>3777</v>
      </c>
    </row>
    <row r="670">
      <c r="A670" s="102" t="s">
        <v>1667</v>
      </c>
      <c r="B670" s="102" t="s">
        <v>330</v>
      </c>
      <c r="C670" s="102" t="s">
        <v>331</v>
      </c>
      <c r="D670" s="102" t="s">
        <v>1668</v>
      </c>
      <c r="E670" s="105" t="s">
        <v>327</v>
      </c>
      <c r="F670" s="173"/>
      <c r="G670" s="102" t="s">
        <v>3777</v>
      </c>
    </row>
    <row r="671">
      <c r="A671" s="102" t="s">
        <v>1750</v>
      </c>
      <c r="B671" s="102" t="s">
        <v>712</v>
      </c>
      <c r="C671" s="102" t="s">
        <v>713</v>
      </c>
      <c r="D671" s="102" t="s">
        <v>1668</v>
      </c>
      <c r="E671" s="105" t="s">
        <v>27</v>
      </c>
      <c r="F671" s="173"/>
      <c r="G671" s="102" t="s">
        <v>3777</v>
      </c>
    </row>
    <row r="672">
      <c r="A672" s="102" t="s">
        <v>1750</v>
      </c>
      <c r="B672" s="102" t="s">
        <v>69</v>
      </c>
      <c r="C672" s="102" t="s">
        <v>70</v>
      </c>
      <c r="D672" s="102" t="s">
        <v>1668</v>
      </c>
      <c r="E672" s="105" t="s">
        <v>27</v>
      </c>
      <c r="F672" s="173"/>
      <c r="G672" s="102" t="s">
        <v>3777</v>
      </c>
    </row>
    <row r="673">
      <c r="A673" s="102" t="s">
        <v>1750</v>
      </c>
      <c r="B673" s="102" t="s">
        <v>63</v>
      </c>
      <c r="C673" s="102" t="s">
        <v>64</v>
      </c>
      <c r="D673" s="102" t="s">
        <v>1668</v>
      </c>
      <c r="E673" s="105" t="s">
        <v>27</v>
      </c>
      <c r="F673" s="173"/>
      <c r="G673" s="102" t="s">
        <v>3777</v>
      </c>
    </row>
    <row r="674">
      <c r="A674" s="102" t="s">
        <v>1750</v>
      </c>
      <c r="B674" s="102" t="s">
        <v>57</v>
      </c>
      <c r="C674" s="102" t="s">
        <v>58</v>
      </c>
      <c r="D674" s="102" t="s">
        <v>1668</v>
      </c>
      <c r="E674" s="105" t="s">
        <v>27</v>
      </c>
      <c r="F674" s="173"/>
      <c r="G674" s="102" t="s">
        <v>3777</v>
      </c>
    </row>
    <row r="675">
      <c r="A675" s="102" t="s">
        <v>1750</v>
      </c>
      <c r="B675" s="102" t="s">
        <v>53</v>
      </c>
      <c r="C675" s="102" t="s">
        <v>54</v>
      </c>
      <c r="D675" s="102" t="s">
        <v>1668</v>
      </c>
      <c r="E675" s="105" t="s">
        <v>27</v>
      </c>
      <c r="F675" s="173"/>
      <c r="G675" s="102" t="s">
        <v>3777</v>
      </c>
    </row>
    <row r="676">
      <c r="A676" s="102" t="s">
        <v>1750</v>
      </c>
      <c r="B676" s="102" t="s">
        <v>38</v>
      </c>
      <c r="C676" s="102" t="s">
        <v>39</v>
      </c>
      <c r="D676" s="102" t="s">
        <v>1668</v>
      </c>
      <c r="E676" s="105" t="s">
        <v>27</v>
      </c>
      <c r="F676" s="173"/>
      <c r="G676" s="102" t="s">
        <v>3777</v>
      </c>
    </row>
    <row r="677">
      <c r="A677" s="102" t="s">
        <v>1750</v>
      </c>
      <c r="B677" s="102" t="s">
        <v>31</v>
      </c>
      <c r="C677" s="102" t="s">
        <v>32</v>
      </c>
      <c r="D677" s="102" t="s">
        <v>1668</v>
      </c>
      <c r="E677" s="105" t="s">
        <v>27</v>
      </c>
      <c r="F677" s="173"/>
      <c r="G677" s="102" t="s">
        <v>3777</v>
      </c>
    </row>
    <row r="678">
      <c r="A678" s="102" t="s">
        <v>1750</v>
      </c>
      <c r="B678" s="102" t="s">
        <v>23</v>
      </c>
      <c r="C678" s="102" t="s">
        <v>25</v>
      </c>
      <c r="D678" s="102" t="s">
        <v>1668</v>
      </c>
      <c r="E678" s="105" t="s">
        <v>27</v>
      </c>
      <c r="F678" s="173"/>
      <c r="G678" s="102" t="s">
        <v>3777</v>
      </c>
    </row>
    <row r="679">
      <c r="A679" s="102" t="s">
        <v>1643</v>
      </c>
      <c r="B679" s="102" t="s">
        <v>338</v>
      </c>
      <c r="C679" s="102" t="s">
        <v>339</v>
      </c>
      <c r="D679" s="102" t="s">
        <v>1644</v>
      </c>
      <c r="E679" s="105" t="s">
        <v>225</v>
      </c>
      <c r="F679" s="173"/>
      <c r="G679" s="102" t="s">
        <v>3777</v>
      </c>
    </row>
    <row r="680">
      <c r="A680" s="102" t="s">
        <v>1643</v>
      </c>
      <c r="B680" s="102" t="s">
        <v>335</v>
      </c>
      <c r="C680" s="102" t="s">
        <v>336</v>
      </c>
      <c r="D680" s="102" t="s">
        <v>1644</v>
      </c>
      <c r="E680" s="105" t="s">
        <v>225</v>
      </c>
      <c r="F680" s="173"/>
      <c r="G680" s="102" t="s">
        <v>3777</v>
      </c>
    </row>
    <row r="681">
      <c r="A681" s="102" t="s">
        <v>1643</v>
      </c>
      <c r="B681" s="102" t="s">
        <v>255</v>
      </c>
      <c r="C681" s="102" t="s">
        <v>256</v>
      </c>
      <c r="D681" s="102" t="s">
        <v>1644</v>
      </c>
      <c r="E681" s="105" t="s">
        <v>225</v>
      </c>
      <c r="F681" s="173"/>
      <c r="G681" s="102" t="s">
        <v>3777</v>
      </c>
    </row>
    <row r="682">
      <c r="A682" s="102" t="s">
        <v>1643</v>
      </c>
      <c r="B682" s="102" t="s">
        <v>243</v>
      </c>
      <c r="C682" s="102" t="s">
        <v>244</v>
      </c>
      <c r="D682" s="102" t="s">
        <v>1644</v>
      </c>
      <c r="E682" s="105" t="s">
        <v>225</v>
      </c>
      <c r="F682" s="173"/>
      <c r="G682" s="102" t="s">
        <v>3777</v>
      </c>
    </row>
    <row r="683">
      <c r="A683" s="102" t="s">
        <v>1643</v>
      </c>
      <c r="B683" s="102" t="s">
        <v>240</v>
      </c>
      <c r="C683" s="102" t="s">
        <v>241</v>
      </c>
      <c r="D683" s="102" t="s">
        <v>1644</v>
      </c>
      <c r="E683" s="105" t="s">
        <v>225</v>
      </c>
      <c r="F683" s="173"/>
      <c r="G683" s="102" t="s">
        <v>3777</v>
      </c>
    </row>
    <row r="684">
      <c r="A684" s="102" t="s">
        <v>1643</v>
      </c>
      <c r="B684" s="102" t="s">
        <v>222</v>
      </c>
      <c r="C684" s="102" t="s">
        <v>224</v>
      </c>
      <c r="D684" s="102" t="s">
        <v>1644</v>
      </c>
      <c r="E684" s="105" t="s">
        <v>225</v>
      </c>
      <c r="F684" s="173"/>
      <c r="G684" s="102" t="s">
        <v>3777</v>
      </c>
    </row>
    <row r="685">
      <c r="A685" s="102" t="s">
        <v>1778</v>
      </c>
      <c r="B685" s="102" t="s">
        <v>126</v>
      </c>
      <c r="C685" s="102" t="s">
        <v>127</v>
      </c>
      <c r="D685" s="102" t="s">
        <v>1644</v>
      </c>
      <c r="E685" s="105" t="s">
        <v>114</v>
      </c>
      <c r="F685" s="173"/>
      <c r="G685" s="102" t="s">
        <v>3777</v>
      </c>
    </row>
    <row r="686">
      <c r="A686" s="102" t="s">
        <v>1778</v>
      </c>
      <c r="B686" s="102" t="s">
        <v>111</v>
      </c>
      <c r="C686" s="102" t="s">
        <v>112</v>
      </c>
      <c r="D686" s="102" t="s">
        <v>1644</v>
      </c>
      <c r="E686" s="105" t="s">
        <v>114</v>
      </c>
      <c r="F686" s="173"/>
      <c r="G686" s="102" t="s">
        <v>3777</v>
      </c>
    </row>
    <row r="687">
      <c r="A687" s="102" t="s">
        <v>1768</v>
      </c>
      <c r="B687" s="102" t="s">
        <v>212</v>
      </c>
      <c r="C687" s="102" t="s">
        <v>213</v>
      </c>
      <c r="D687" s="102" t="s">
        <v>1644</v>
      </c>
      <c r="E687" s="105" t="s">
        <v>190</v>
      </c>
      <c r="F687" s="173"/>
      <c r="G687" s="102" t="s">
        <v>3777</v>
      </c>
    </row>
    <row r="688">
      <c r="A688" s="102" t="s">
        <v>1657</v>
      </c>
      <c r="B688" s="102" t="s">
        <v>323</v>
      </c>
      <c r="C688" s="102" t="s">
        <v>324</v>
      </c>
      <c r="D688" s="102" t="s">
        <v>1644</v>
      </c>
      <c r="E688" s="105" t="s">
        <v>232</v>
      </c>
      <c r="F688" s="173"/>
      <c r="G688" s="102" t="s">
        <v>3777</v>
      </c>
    </row>
    <row r="689">
      <c r="A689" s="102" t="s">
        <v>1657</v>
      </c>
      <c r="B689" s="102" t="s">
        <v>315</v>
      </c>
      <c r="C689" s="102" t="s">
        <v>316</v>
      </c>
      <c r="D689" s="102" t="s">
        <v>1644</v>
      </c>
      <c r="E689" s="105" t="s">
        <v>232</v>
      </c>
      <c r="F689" s="173"/>
      <c r="G689" s="102" t="s">
        <v>3777</v>
      </c>
    </row>
    <row r="690">
      <c r="A690" s="102" t="s">
        <v>1657</v>
      </c>
      <c r="B690" s="102" t="s">
        <v>304</v>
      </c>
      <c r="C690" s="102" t="s">
        <v>305</v>
      </c>
      <c r="D690" s="102" t="s">
        <v>1644</v>
      </c>
      <c r="E690" s="105" t="s">
        <v>232</v>
      </c>
      <c r="F690" s="173"/>
      <c r="G690" s="102" t="s">
        <v>3777</v>
      </c>
    </row>
    <row r="691">
      <c r="A691" s="102" t="s">
        <v>1657</v>
      </c>
      <c r="B691" s="102" t="s">
        <v>298</v>
      </c>
      <c r="C691" s="102" t="s">
        <v>299</v>
      </c>
      <c r="D691" s="102" t="s">
        <v>1644</v>
      </c>
      <c r="E691" s="105" t="s">
        <v>232</v>
      </c>
      <c r="F691" s="173"/>
      <c r="G691" s="102" t="s">
        <v>3777</v>
      </c>
    </row>
    <row r="692">
      <c r="A692" s="102" t="s">
        <v>1657</v>
      </c>
      <c r="B692" s="102" t="s">
        <v>291</v>
      </c>
      <c r="C692" s="102" t="s">
        <v>1210</v>
      </c>
      <c r="D692" s="102" t="s">
        <v>1644</v>
      </c>
      <c r="E692" s="105" t="s">
        <v>232</v>
      </c>
      <c r="F692" s="173"/>
      <c r="G692" s="102" t="s">
        <v>3777</v>
      </c>
    </row>
    <row r="693">
      <c r="A693" s="102" t="s">
        <v>1657</v>
      </c>
      <c r="B693" s="102" t="s">
        <v>287</v>
      </c>
      <c r="C693" s="102" t="s">
        <v>288</v>
      </c>
      <c r="D693" s="102" t="s">
        <v>1644</v>
      </c>
      <c r="E693" s="105" t="s">
        <v>232</v>
      </c>
      <c r="F693" s="173"/>
      <c r="G693" s="102" t="s">
        <v>3777</v>
      </c>
    </row>
    <row r="694">
      <c r="A694" s="102" t="s">
        <v>1657</v>
      </c>
      <c r="B694" s="102" t="s">
        <v>284</v>
      </c>
      <c r="C694" s="102" t="s">
        <v>285</v>
      </c>
      <c r="D694" s="102" t="s">
        <v>1644</v>
      </c>
      <c r="E694" s="105" t="s">
        <v>232</v>
      </c>
      <c r="F694" s="173"/>
      <c r="G694" s="102" t="s">
        <v>3777</v>
      </c>
    </row>
    <row r="695">
      <c r="A695" s="102" t="s">
        <v>1657</v>
      </c>
      <c r="B695" s="102" t="s">
        <v>271</v>
      </c>
      <c r="C695" s="102" t="s">
        <v>272</v>
      </c>
      <c r="D695" s="102" t="s">
        <v>1644</v>
      </c>
      <c r="E695" s="105" t="s">
        <v>232</v>
      </c>
      <c r="F695" s="173"/>
      <c r="G695" s="102" t="s">
        <v>3777</v>
      </c>
    </row>
    <row r="696">
      <c r="A696" s="102" t="s">
        <v>1657</v>
      </c>
      <c r="B696" s="102" t="s">
        <v>267</v>
      </c>
      <c r="C696" s="102" t="s">
        <v>268</v>
      </c>
      <c r="D696" s="102" t="s">
        <v>1644</v>
      </c>
      <c r="E696" s="105" t="s">
        <v>232</v>
      </c>
      <c r="F696" s="173"/>
      <c r="G696" s="102" t="s">
        <v>3777</v>
      </c>
    </row>
    <row r="697">
      <c r="A697" s="102" t="s">
        <v>1657</v>
      </c>
      <c r="B697" s="102" t="s">
        <v>264</v>
      </c>
      <c r="C697" s="102" t="s">
        <v>265</v>
      </c>
      <c r="D697" s="102" t="s">
        <v>1644</v>
      </c>
      <c r="E697" s="105" t="s">
        <v>232</v>
      </c>
      <c r="F697" s="173"/>
      <c r="G697" s="102" t="s">
        <v>3777</v>
      </c>
    </row>
    <row r="698">
      <c r="A698" s="102" t="s">
        <v>1691</v>
      </c>
      <c r="B698" s="102" t="s">
        <v>730</v>
      </c>
      <c r="C698" s="102" t="s">
        <v>731</v>
      </c>
      <c r="D698" s="102" t="s">
        <v>1646</v>
      </c>
      <c r="E698" s="105" t="s">
        <v>306</v>
      </c>
      <c r="F698" s="173"/>
      <c r="G698" s="102" t="s">
        <v>3777</v>
      </c>
    </row>
    <row r="699">
      <c r="A699" s="102" t="s">
        <v>1691</v>
      </c>
      <c r="B699" s="102" t="s">
        <v>415</v>
      </c>
      <c r="C699" s="102" t="s">
        <v>416</v>
      </c>
      <c r="D699" s="102" t="s">
        <v>1646</v>
      </c>
      <c r="E699" s="105" t="s">
        <v>306</v>
      </c>
      <c r="F699" s="173"/>
      <c r="G699" s="102" t="s">
        <v>3777</v>
      </c>
    </row>
    <row r="700">
      <c r="A700" s="102" t="s">
        <v>1691</v>
      </c>
      <c r="B700" s="102" t="s">
        <v>412</v>
      </c>
      <c r="C700" s="102" t="s">
        <v>413</v>
      </c>
      <c r="D700" s="102" t="s">
        <v>1646</v>
      </c>
      <c r="E700" s="105" t="s">
        <v>306</v>
      </c>
      <c r="F700" s="173"/>
      <c r="G700" s="102" t="s">
        <v>3777</v>
      </c>
    </row>
    <row r="701">
      <c r="A701" s="102" t="s">
        <v>1691</v>
      </c>
      <c r="B701" s="102" t="s">
        <v>408</v>
      </c>
      <c r="C701" s="102" t="s">
        <v>409</v>
      </c>
      <c r="D701" s="102" t="s">
        <v>1646</v>
      </c>
      <c r="E701" s="105" t="s">
        <v>306</v>
      </c>
      <c r="F701" s="173"/>
      <c r="G701" s="102" t="s">
        <v>3777</v>
      </c>
    </row>
    <row r="702">
      <c r="A702" s="102" t="s">
        <v>1645</v>
      </c>
      <c r="B702" s="102" t="s">
        <v>382</v>
      </c>
      <c r="C702" s="102" t="s">
        <v>383</v>
      </c>
      <c r="D702" s="102" t="s">
        <v>1646</v>
      </c>
      <c r="E702" s="105" t="s">
        <v>225</v>
      </c>
      <c r="F702" s="173"/>
      <c r="G702" s="102" t="s">
        <v>3777</v>
      </c>
    </row>
    <row r="703">
      <c r="A703" s="102" t="s">
        <v>1645</v>
      </c>
      <c r="B703" s="102" t="s">
        <v>338</v>
      </c>
      <c r="C703" s="102" t="s">
        <v>339</v>
      </c>
      <c r="D703" s="102" t="s">
        <v>1646</v>
      </c>
      <c r="E703" s="105" t="s">
        <v>225</v>
      </c>
      <c r="F703" s="173"/>
      <c r="G703" s="102" t="s">
        <v>3777</v>
      </c>
    </row>
    <row r="704">
      <c r="A704" s="102" t="s">
        <v>1645</v>
      </c>
      <c r="B704" s="102" t="s">
        <v>335</v>
      </c>
      <c r="C704" s="102" t="s">
        <v>336</v>
      </c>
      <c r="D704" s="102" t="s">
        <v>1646</v>
      </c>
      <c r="E704" s="105" t="s">
        <v>225</v>
      </c>
      <c r="F704" s="173"/>
      <c r="G704" s="102" t="s">
        <v>3777</v>
      </c>
    </row>
    <row r="705">
      <c r="A705" s="102" t="s">
        <v>1645</v>
      </c>
      <c r="B705" s="102" t="s">
        <v>255</v>
      </c>
      <c r="C705" s="102" t="s">
        <v>256</v>
      </c>
      <c r="D705" s="102" t="s">
        <v>1646</v>
      </c>
      <c r="E705" s="105" t="s">
        <v>225</v>
      </c>
      <c r="F705" s="173"/>
      <c r="G705" s="102" t="s">
        <v>3777</v>
      </c>
    </row>
    <row r="706">
      <c r="A706" s="102" t="s">
        <v>1645</v>
      </c>
      <c r="B706" s="102" t="s">
        <v>240</v>
      </c>
      <c r="C706" s="102" t="s">
        <v>241</v>
      </c>
      <c r="D706" s="102" t="s">
        <v>1646</v>
      </c>
      <c r="E706" s="105" t="s">
        <v>225</v>
      </c>
      <c r="F706" s="173"/>
      <c r="G706" s="102" t="s">
        <v>3777</v>
      </c>
    </row>
    <row r="707">
      <c r="A707" s="102" t="s">
        <v>1645</v>
      </c>
      <c r="B707" s="102" t="s">
        <v>230</v>
      </c>
      <c r="C707" s="102" t="s">
        <v>231</v>
      </c>
      <c r="D707" s="102" t="s">
        <v>1646</v>
      </c>
      <c r="E707" s="105" t="s">
        <v>225</v>
      </c>
      <c r="F707" s="173"/>
      <c r="G707" s="102" t="s">
        <v>3777</v>
      </c>
    </row>
    <row r="708">
      <c r="A708" s="102" t="s">
        <v>1645</v>
      </c>
      <c r="B708" s="102" t="s">
        <v>227</v>
      </c>
      <c r="C708" s="102" t="s">
        <v>228</v>
      </c>
      <c r="D708" s="102" t="s">
        <v>1646</v>
      </c>
      <c r="E708" s="105" t="s">
        <v>225</v>
      </c>
      <c r="F708" s="173"/>
      <c r="G708" s="102" t="s">
        <v>3777</v>
      </c>
    </row>
    <row r="709">
      <c r="A709" s="102" t="s">
        <v>1658</v>
      </c>
      <c r="B709" s="102" t="s">
        <v>323</v>
      </c>
      <c r="C709" s="102" t="s">
        <v>324</v>
      </c>
      <c r="D709" s="102" t="s">
        <v>1646</v>
      </c>
      <c r="E709" s="105" t="s">
        <v>232</v>
      </c>
      <c r="F709" s="173"/>
      <c r="G709" s="102" t="s">
        <v>3777</v>
      </c>
    </row>
    <row r="710">
      <c r="A710" s="102" t="s">
        <v>1658</v>
      </c>
      <c r="B710" s="102" t="s">
        <v>321</v>
      </c>
      <c r="C710" s="102" t="s">
        <v>322</v>
      </c>
      <c r="D710" s="102" t="s">
        <v>1646</v>
      </c>
      <c r="E710" s="105" t="s">
        <v>232</v>
      </c>
      <c r="F710" s="173"/>
      <c r="G710" s="102" t="s">
        <v>3777</v>
      </c>
    </row>
    <row r="711">
      <c r="A711" s="102" t="s">
        <v>1658</v>
      </c>
      <c r="B711" s="102" t="s">
        <v>318</v>
      </c>
      <c r="C711" s="102" t="s">
        <v>319</v>
      </c>
      <c r="D711" s="102" t="s">
        <v>1646</v>
      </c>
      <c r="E711" s="105" t="s">
        <v>232</v>
      </c>
      <c r="F711" s="173"/>
      <c r="G711" s="102" t="s">
        <v>3777</v>
      </c>
    </row>
    <row r="712">
      <c r="A712" s="102" t="s">
        <v>1658</v>
      </c>
      <c r="B712" s="102" t="s">
        <v>315</v>
      </c>
      <c r="C712" s="102" t="s">
        <v>316</v>
      </c>
      <c r="D712" s="102" t="s">
        <v>1646</v>
      </c>
      <c r="E712" s="105" t="s">
        <v>232</v>
      </c>
      <c r="F712" s="173"/>
      <c r="G712" s="102" t="s">
        <v>3777</v>
      </c>
    </row>
    <row r="713">
      <c r="A713" s="102" t="s">
        <v>1658</v>
      </c>
      <c r="B713" s="102" t="s">
        <v>304</v>
      </c>
      <c r="C713" s="102" t="s">
        <v>305</v>
      </c>
      <c r="D713" s="102" t="s">
        <v>1646</v>
      </c>
      <c r="E713" s="105" t="s">
        <v>232</v>
      </c>
      <c r="F713" s="173"/>
      <c r="G713" s="102" t="s">
        <v>3777</v>
      </c>
    </row>
    <row r="714">
      <c r="A714" s="102" t="s">
        <v>1658</v>
      </c>
      <c r="B714" s="102" t="s">
        <v>291</v>
      </c>
      <c r="C714" s="102" t="s">
        <v>1210</v>
      </c>
      <c r="D714" s="102" t="s">
        <v>1646</v>
      </c>
      <c r="E714" s="105" t="s">
        <v>232</v>
      </c>
      <c r="F714" s="173"/>
      <c r="G714" s="102" t="s">
        <v>3777</v>
      </c>
    </row>
    <row r="715">
      <c r="A715" s="102" t="s">
        <v>1658</v>
      </c>
      <c r="B715" s="102" t="s">
        <v>287</v>
      </c>
      <c r="C715" s="102" t="s">
        <v>288</v>
      </c>
      <c r="D715" s="102" t="s">
        <v>1646</v>
      </c>
      <c r="E715" s="105" t="s">
        <v>232</v>
      </c>
      <c r="F715" s="173"/>
      <c r="G715" s="102" t="s">
        <v>3777</v>
      </c>
    </row>
    <row r="716">
      <c r="A716" s="102" t="s">
        <v>1658</v>
      </c>
      <c r="B716" s="102" t="s">
        <v>284</v>
      </c>
      <c r="C716" s="102" t="s">
        <v>285</v>
      </c>
      <c r="D716" s="102" t="s">
        <v>1646</v>
      </c>
      <c r="E716" s="105" t="s">
        <v>232</v>
      </c>
      <c r="F716" s="173"/>
      <c r="G716" s="102" t="s">
        <v>3777</v>
      </c>
    </row>
    <row r="717">
      <c r="A717" s="102" t="s">
        <v>1658</v>
      </c>
      <c r="B717" s="102" t="s">
        <v>274</v>
      </c>
      <c r="C717" s="102" t="s">
        <v>275</v>
      </c>
      <c r="D717" s="102" t="s">
        <v>1646</v>
      </c>
      <c r="E717" s="105" t="s">
        <v>232</v>
      </c>
      <c r="F717" s="173"/>
      <c r="G717" s="102" t="s">
        <v>3777</v>
      </c>
    </row>
    <row r="718">
      <c r="A718" s="102" t="s">
        <v>1658</v>
      </c>
      <c r="B718" s="102" t="s">
        <v>271</v>
      </c>
      <c r="C718" s="102" t="s">
        <v>272</v>
      </c>
      <c r="D718" s="102" t="s">
        <v>1646</v>
      </c>
      <c r="E718" s="105" t="s">
        <v>232</v>
      </c>
      <c r="F718" s="173"/>
      <c r="G718" s="102" t="s">
        <v>3777</v>
      </c>
    </row>
    <row r="719">
      <c r="A719" s="102" t="s">
        <v>1658</v>
      </c>
      <c r="B719" s="102" t="s">
        <v>267</v>
      </c>
      <c r="C719" s="102" t="s">
        <v>268</v>
      </c>
      <c r="D719" s="102" t="s">
        <v>1646</v>
      </c>
      <c r="E719" s="105" t="s">
        <v>232</v>
      </c>
      <c r="F719" s="173"/>
      <c r="G719" s="102" t="s">
        <v>3777</v>
      </c>
    </row>
    <row r="720">
      <c r="A720" s="102" t="s">
        <v>1719</v>
      </c>
      <c r="B720" s="102" t="s">
        <v>788</v>
      </c>
      <c r="C720" s="102" t="s">
        <v>789</v>
      </c>
      <c r="D720" s="102" t="s">
        <v>1644</v>
      </c>
      <c r="E720" s="105" t="s">
        <v>472</v>
      </c>
      <c r="F720" s="173"/>
      <c r="G720" s="102" t="s">
        <v>3777</v>
      </c>
    </row>
    <row r="721">
      <c r="A721" s="102" t="s">
        <v>1719</v>
      </c>
      <c r="B721" s="102" t="s">
        <v>736</v>
      </c>
      <c r="C721" s="102" t="s">
        <v>500</v>
      </c>
      <c r="D721" s="102" t="s">
        <v>1644</v>
      </c>
      <c r="E721" s="105" t="s">
        <v>472</v>
      </c>
      <c r="F721" s="173"/>
      <c r="G721" s="102" t="s">
        <v>3777</v>
      </c>
    </row>
    <row r="722">
      <c r="A722" s="102" t="s">
        <v>1719</v>
      </c>
      <c r="B722" s="102" t="s">
        <v>723</v>
      </c>
      <c r="C722" s="102" t="s">
        <v>724</v>
      </c>
      <c r="D722" s="102" t="s">
        <v>1644</v>
      </c>
      <c r="E722" s="105" t="s">
        <v>472</v>
      </c>
      <c r="F722" s="173"/>
      <c r="G722" s="102" t="s">
        <v>3777</v>
      </c>
    </row>
    <row r="723">
      <c r="A723" s="102" t="s">
        <v>1719</v>
      </c>
      <c r="B723" s="102" t="s">
        <v>707</v>
      </c>
      <c r="C723" s="102" t="s">
        <v>708</v>
      </c>
      <c r="D723" s="102" t="s">
        <v>1644</v>
      </c>
      <c r="E723" s="105" t="s">
        <v>472</v>
      </c>
      <c r="F723" s="173"/>
      <c r="G723" s="102" t="s">
        <v>3777</v>
      </c>
    </row>
    <row r="724">
      <c r="A724" s="102" t="s">
        <v>1719</v>
      </c>
      <c r="B724" s="102" t="s">
        <v>662</v>
      </c>
      <c r="C724" s="102" t="s">
        <v>663</v>
      </c>
      <c r="D724" s="102" t="s">
        <v>1644</v>
      </c>
      <c r="E724" s="105" t="s">
        <v>472</v>
      </c>
      <c r="F724" s="173"/>
      <c r="G724" s="102" t="s">
        <v>3777</v>
      </c>
    </row>
    <row r="725">
      <c r="A725" s="102" t="s">
        <v>1719</v>
      </c>
      <c r="B725" s="102" t="s">
        <v>646</v>
      </c>
      <c r="C725" s="102" t="s">
        <v>647</v>
      </c>
      <c r="D725" s="102" t="s">
        <v>1644</v>
      </c>
      <c r="E725" s="105" t="s">
        <v>472</v>
      </c>
      <c r="F725" s="173"/>
      <c r="G725" s="102" t="s">
        <v>3777</v>
      </c>
    </row>
    <row r="726">
      <c r="A726" s="102" t="s">
        <v>1719</v>
      </c>
      <c r="B726" s="102" t="s">
        <v>633</v>
      </c>
      <c r="C726" s="102" t="s">
        <v>634</v>
      </c>
      <c r="D726" s="102" t="s">
        <v>1644</v>
      </c>
      <c r="E726" s="105" t="s">
        <v>472</v>
      </c>
      <c r="F726" s="173"/>
      <c r="G726" s="102" t="s">
        <v>3777</v>
      </c>
    </row>
    <row r="727">
      <c r="A727" s="102" t="s">
        <v>1719</v>
      </c>
      <c r="B727" s="102" t="s">
        <v>520</v>
      </c>
      <c r="C727" s="102" t="s">
        <v>521</v>
      </c>
      <c r="D727" s="102" t="s">
        <v>1644</v>
      </c>
      <c r="E727" s="105" t="s">
        <v>472</v>
      </c>
      <c r="F727" s="173"/>
      <c r="G727" s="102" t="s">
        <v>3777</v>
      </c>
    </row>
    <row r="728">
      <c r="A728" s="102" t="s">
        <v>1719</v>
      </c>
      <c r="B728" s="102" t="s">
        <v>516</v>
      </c>
      <c r="C728" s="102" t="s">
        <v>517</v>
      </c>
      <c r="D728" s="102" t="s">
        <v>1644</v>
      </c>
      <c r="E728" s="105" t="s">
        <v>472</v>
      </c>
      <c r="F728" s="173"/>
      <c r="G728" s="102" t="s">
        <v>3777</v>
      </c>
    </row>
    <row r="729">
      <c r="A729" s="102" t="s">
        <v>1719</v>
      </c>
      <c r="B729" s="102" t="s">
        <v>514</v>
      </c>
      <c r="C729" s="102" t="s">
        <v>515</v>
      </c>
      <c r="D729" s="102" t="s">
        <v>1644</v>
      </c>
      <c r="E729" s="105" t="s">
        <v>472</v>
      </c>
      <c r="F729" s="173"/>
      <c r="G729" s="102" t="s">
        <v>3777</v>
      </c>
    </row>
    <row r="730">
      <c r="A730" s="102" t="s">
        <v>1719</v>
      </c>
      <c r="B730" s="102" t="s">
        <v>493</v>
      </c>
      <c r="C730" s="102" t="s">
        <v>494</v>
      </c>
      <c r="D730" s="102" t="s">
        <v>1644</v>
      </c>
      <c r="E730" s="105" t="s">
        <v>472</v>
      </c>
      <c r="F730" s="173"/>
      <c r="G730" s="102" t="s">
        <v>3777</v>
      </c>
    </row>
    <row r="731">
      <c r="A731" s="102" t="s">
        <v>1720</v>
      </c>
      <c r="B731" s="102" t="s">
        <v>788</v>
      </c>
      <c r="C731" s="102" t="s">
        <v>789</v>
      </c>
      <c r="D731" s="102" t="s">
        <v>1646</v>
      </c>
      <c r="E731" s="105" t="s">
        <v>472</v>
      </c>
      <c r="F731" s="173"/>
      <c r="G731" s="102" t="s">
        <v>3777</v>
      </c>
    </row>
    <row r="732">
      <c r="A732" s="102" t="s">
        <v>1720</v>
      </c>
      <c r="B732" s="102" t="s">
        <v>736</v>
      </c>
      <c r="C732" s="102" t="s">
        <v>500</v>
      </c>
      <c r="D732" s="102" t="s">
        <v>1646</v>
      </c>
      <c r="E732" s="105" t="s">
        <v>472</v>
      </c>
      <c r="F732" s="173"/>
      <c r="G732" s="102" t="s">
        <v>3777</v>
      </c>
    </row>
    <row r="733">
      <c r="A733" s="102" t="s">
        <v>1720</v>
      </c>
      <c r="B733" s="102" t="s">
        <v>723</v>
      </c>
      <c r="C733" s="102" t="s">
        <v>724</v>
      </c>
      <c r="D733" s="102" t="s">
        <v>1646</v>
      </c>
      <c r="E733" s="105" t="s">
        <v>472</v>
      </c>
      <c r="F733" s="173"/>
      <c r="G733" s="102" t="s">
        <v>3777</v>
      </c>
    </row>
    <row r="734">
      <c r="A734" s="102" t="s">
        <v>1720</v>
      </c>
      <c r="B734" s="102" t="s">
        <v>633</v>
      </c>
      <c r="C734" s="102" t="s">
        <v>634</v>
      </c>
      <c r="D734" s="102" t="s">
        <v>1646</v>
      </c>
      <c r="E734" s="105" t="s">
        <v>472</v>
      </c>
      <c r="F734" s="173"/>
      <c r="G734" s="102" t="s">
        <v>3777</v>
      </c>
    </row>
    <row r="735">
      <c r="A735" s="102" t="s">
        <v>1720</v>
      </c>
      <c r="B735" s="102" t="s">
        <v>514</v>
      </c>
      <c r="C735" s="102" t="s">
        <v>515</v>
      </c>
      <c r="D735" s="102" t="s">
        <v>1646</v>
      </c>
      <c r="E735" s="105" t="s">
        <v>472</v>
      </c>
      <c r="F735" s="173"/>
      <c r="G735" s="102" t="s">
        <v>3777</v>
      </c>
    </row>
    <row r="736">
      <c r="A736" s="102" t="s">
        <v>1728</v>
      </c>
      <c r="B736" s="102" t="s">
        <v>791</v>
      </c>
      <c r="C736" s="102" t="s">
        <v>792</v>
      </c>
      <c r="D736" s="102" t="s">
        <v>1729</v>
      </c>
      <c r="E736" s="105" t="s">
        <v>449</v>
      </c>
      <c r="F736" s="173"/>
      <c r="G736" s="102" t="s">
        <v>3777</v>
      </c>
    </row>
    <row r="737">
      <c r="A737" s="102" t="s">
        <v>1728</v>
      </c>
      <c r="B737" s="102" t="s">
        <v>546</v>
      </c>
      <c r="C737" s="102" t="s">
        <v>547</v>
      </c>
      <c r="D737" s="102" t="s">
        <v>1729</v>
      </c>
      <c r="E737" s="105" t="s">
        <v>449</v>
      </c>
      <c r="F737" s="173"/>
      <c r="G737" s="102" t="s">
        <v>3777</v>
      </c>
    </row>
    <row r="738">
      <c r="A738" s="102" t="s">
        <v>1728</v>
      </c>
      <c r="B738" s="102" t="s">
        <v>531</v>
      </c>
      <c r="C738" s="102" t="s">
        <v>532</v>
      </c>
      <c r="D738" s="102" t="s">
        <v>1729</v>
      </c>
      <c r="E738" s="105" t="s">
        <v>449</v>
      </c>
      <c r="F738" s="173"/>
      <c r="G738" s="102" t="s">
        <v>3777</v>
      </c>
    </row>
    <row r="739">
      <c r="A739" s="102" t="s">
        <v>1740</v>
      </c>
      <c r="B739" s="102" t="s">
        <v>578</v>
      </c>
      <c r="C739" s="102" t="s">
        <v>579</v>
      </c>
      <c r="D739" s="102" t="s">
        <v>1729</v>
      </c>
      <c r="E739" s="105" t="s">
        <v>293</v>
      </c>
      <c r="F739" s="173"/>
      <c r="G739" s="102" t="s">
        <v>3777</v>
      </c>
    </row>
    <row r="740">
      <c r="A740" s="102" t="s">
        <v>1740</v>
      </c>
      <c r="B740" s="102" t="s">
        <v>574</v>
      </c>
      <c r="C740" s="102" t="s">
        <v>575</v>
      </c>
      <c r="D740" s="102" t="s">
        <v>1729</v>
      </c>
      <c r="E740" s="105" t="s">
        <v>293</v>
      </c>
      <c r="F740" s="173"/>
      <c r="G740" s="102" t="s">
        <v>3777</v>
      </c>
    </row>
    <row r="741">
      <c r="A741" s="102" t="s">
        <v>1740</v>
      </c>
      <c r="B741" s="102" t="s">
        <v>564</v>
      </c>
      <c r="C741" s="102" t="s">
        <v>565</v>
      </c>
      <c r="D741" s="102" t="s">
        <v>1729</v>
      </c>
      <c r="E741" s="105" t="s">
        <v>293</v>
      </c>
      <c r="F741" s="173"/>
      <c r="G741" s="102" t="s">
        <v>3777</v>
      </c>
    </row>
    <row r="742">
      <c r="A742" s="102" t="s">
        <v>1740</v>
      </c>
      <c r="B742" s="102" t="s">
        <v>561</v>
      </c>
      <c r="C742" s="102" t="s">
        <v>562</v>
      </c>
      <c r="D742" s="102" t="s">
        <v>1729</v>
      </c>
      <c r="E742" s="105" t="s">
        <v>293</v>
      </c>
      <c r="F742" s="173"/>
      <c r="G742" s="102" t="s">
        <v>3777</v>
      </c>
    </row>
    <row r="743">
      <c r="A743" s="102" t="s">
        <v>1740</v>
      </c>
      <c r="B743" s="102" t="s">
        <v>558</v>
      </c>
      <c r="C743" s="102" t="s">
        <v>559</v>
      </c>
      <c r="D743" s="102" t="s">
        <v>1729</v>
      </c>
      <c r="E743" s="105" t="s">
        <v>293</v>
      </c>
      <c r="F743" s="173"/>
      <c r="G743" s="102" t="s">
        <v>3777</v>
      </c>
    </row>
    <row r="744">
      <c r="A744" s="102" t="s">
        <v>1740</v>
      </c>
      <c r="B744" s="102" t="s">
        <v>556</v>
      </c>
      <c r="C744" s="102" t="s">
        <v>557</v>
      </c>
      <c r="D744" s="102" t="s">
        <v>1729</v>
      </c>
      <c r="E744" s="105" t="s">
        <v>293</v>
      </c>
      <c r="F744" s="173"/>
      <c r="G744" s="102" t="s">
        <v>3777</v>
      </c>
    </row>
    <row r="745">
      <c r="A745" s="102" t="s">
        <v>1740</v>
      </c>
      <c r="B745" s="102" t="s">
        <v>550</v>
      </c>
      <c r="C745" s="102" t="s">
        <v>551</v>
      </c>
      <c r="D745" s="102" t="s">
        <v>1729</v>
      </c>
      <c r="E745" s="105" t="s">
        <v>293</v>
      </c>
      <c r="F745" s="173"/>
      <c r="G745" s="102" t="s">
        <v>3777</v>
      </c>
    </row>
    <row r="746">
      <c r="A746" s="102" t="s">
        <v>1796</v>
      </c>
      <c r="B746" s="102" t="s">
        <v>149</v>
      </c>
      <c r="C746" s="102" t="s">
        <v>150</v>
      </c>
      <c r="D746" s="102" t="s">
        <v>1729</v>
      </c>
      <c r="E746" s="105" t="s">
        <v>141</v>
      </c>
      <c r="F746" s="173"/>
      <c r="G746" s="102" t="s">
        <v>3777</v>
      </c>
    </row>
    <row r="747">
      <c r="A747" s="102" t="s">
        <v>1788</v>
      </c>
      <c r="B747" s="102" t="s">
        <v>179</v>
      </c>
      <c r="C747" s="102" t="s">
        <v>180</v>
      </c>
      <c r="D747" s="102" t="s">
        <v>1693</v>
      </c>
      <c r="E747" s="105" t="s">
        <v>50</v>
      </c>
      <c r="F747" s="173"/>
      <c r="G747" s="102" t="s">
        <v>3777</v>
      </c>
    </row>
    <row r="748">
      <c r="A748" s="102" t="s">
        <v>1749</v>
      </c>
      <c r="B748" s="102" t="s">
        <v>712</v>
      </c>
      <c r="C748" s="102" t="s">
        <v>713</v>
      </c>
      <c r="D748" s="102" t="s">
        <v>1666</v>
      </c>
      <c r="E748" s="105" t="s">
        <v>27</v>
      </c>
      <c r="F748" s="173"/>
      <c r="G748" s="102" t="s">
        <v>3777</v>
      </c>
    </row>
    <row r="749">
      <c r="A749" s="102" t="s">
        <v>1749</v>
      </c>
      <c r="B749" s="102" t="s">
        <v>38</v>
      </c>
      <c r="C749" s="102" t="s">
        <v>39</v>
      </c>
      <c r="D749" s="102" t="s">
        <v>1666</v>
      </c>
      <c r="E749" s="105" t="s">
        <v>27</v>
      </c>
      <c r="F749" s="173"/>
      <c r="G749" s="102" t="s">
        <v>3777</v>
      </c>
    </row>
    <row r="750">
      <c r="A750" s="102" t="s">
        <v>1793</v>
      </c>
      <c r="B750" s="102" t="s">
        <v>768</v>
      </c>
      <c r="C750" s="102" t="s">
        <v>769</v>
      </c>
      <c r="D750" s="191">
        <v>45481.0</v>
      </c>
      <c r="E750" s="105" t="s">
        <v>141</v>
      </c>
      <c r="F750" s="173"/>
      <c r="G750" s="102" t="s">
        <v>3777</v>
      </c>
    </row>
    <row r="751">
      <c r="A751" s="102" t="s">
        <v>1793</v>
      </c>
      <c r="B751" s="102" t="s">
        <v>700</v>
      </c>
      <c r="C751" s="102" t="s">
        <v>701</v>
      </c>
      <c r="D751" s="191">
        <v>45481.0</v>
      </c>
      <c r="E751" s="105" t="s">
        <v>141</v>
      </c>
      <c r="F751" s="173"/>
      <c r="G751" s="102" t="s">
        <v>3777</v>
      </c>
    </row>
    <row r="752">
      <c r="A752" s="102" t="s">
        <v>1795</v>
      </c>
      <c r="B752" s="102" t="s">
        <v>143</v>
      </c>
      <c r="C752" s="102" t="s">
        <v>144</v>
      </c>
      <c r="D752" s="102" t="s">
        <v>1666</v>
      </c>
      <c r="E752" s="105" t="s">
        <v>141</v>
      </c>
      <c r="F752" s="173"/>
      <c r="G752" s="102" t="s">
        <v>3777</v>
      </c>
    </row>
    <row r="753">
      <c r="A753" s="102" t="s">
        <v>1702</v>
      </c>
      <c r="B753" s="102" t="s">
        <v>694</v>
      </c>
      <c r="C753" s="102" t="s">
        <v>695</v>
      </c>
      <c r="D753" s="102" t="s">
        <v>1693</v>
      </c>
      <c r="E753" s="105" t="s">
        <v>453</v>
      </c>
      <c r="F753" s="173"/>
      <c r="G753" s="102" t="s">
        <v>3777</v>
      </c>
    </row>
    <row r="754">
      <c r="A754" s="102" t="s">
        <v>1702</v>
      </c>
      <c r="B754" s="102" t="s">
        <v>470</v>
      </c>
      <c r="C754" s="102" t="s">
        <v>471</v>
      </c>
      <c r="D754" s="102" t="s">
        <v>1693</v>
      </c>
      <c r="E754" s="105" t="s">
        <v>453</v>
      </c>
      <c r="F754" s="173"/>
      <c r="G754" s="102" t="s">
        <v>3777</v>
      </c>
    </row>
    <row r="755">
      <c r="A755" s="102" t="s">
        <v>1702</v>
      </c>
      <c r="B755" s="102" t="s">
        <v>467</v>
      </c>
      <c r="C755" s="102" t="s">
        <v>468</v>
      </c>
      <c r="D755" s="102" t="s">
        <v>1693</v>
      </c>
      <c r="E755" s="105" t="s">
        <v>453</v>
      </c>
      <c r="F755" s="173"/>
      <c r="G755" s="102" t="s">
        <v>3777</v>
      </c>
    </row>
    <row r="756">
      <c r="A756" s="102" t="s">
        <v>1711</v>
      </c>
      <c r="B756" s="102" t="s">
        <v>684</v>
      </c>
      <c r="C756" s="102" t="s">
        <v>685</v>
      </c>
      <c r="D756" s="102" t="s">
        <v>1670</v>
      </c>
      <c r="E756" s="105" t="s">
        <v>439</v>
      </c>
      <c r="F756" s="173"/>
      <c r="G756" s="102" t="s">
        <v>3777</v>
      </c>
    </row>
    <row r="757">
      <c r="A757" s="102" t="s">
        <v>1711</v>
      </c>
      <c r="B757" s="102" t="s">
        <v>678</v>
      </c>
      <c r="C757" s="102" t="s">
        <v>679</v>
      </c>
      <c r="D757" s="102" t="s">
        <v>1670</v>
      </c>
      <c r="E757" s="105" t="s">
        <v>439</v>
      </c>
      <c r="F757" s="173"/>
      <c r="G757" s="102" t="s">
        <v>3777</v>
      </c>
    </row>
    <row r="758">
      <c r="A758" s="102" t="s">
        <v>1730</v>
      </c>
      <c r="B758" s="102" t="s">
        <v>546</v>
      </c>
      <c r="C758" s="102" t="s">
        <v>547</v>
      </c>
      <c r="D758" s="102" t="s">
        <v>1670</v>
      </c>
      <c r="E758" s="105" t="s">
        <v>449</v>
      </c>
      <c r="F758" s="173"/>
      <c r="G758" s="102" t="s">
        <v>3777</v>
      </c>
    </row>
    <row r="759">
      <c r="A759" s="102" t="s">
        <v>1730</v>
      </c>
      <c r="B759" s="102" t="s">
        <v>531</v>
      </c>
      <c r="C759" s="102" t="s">
        <v>532</v>
      </c>
      <c r="D759" s="102" t="s">
        <v>1670</v>
      </c>
      <c r="E759" s="105" t="s">
        <v>449</v>
      </c>
      <c r="F759" s="173"/>
      <c r="G759" s="102" t="s">
        <v>3777</v>
      </c>
    </row>
    <row r="760">
      <c r="A760" s="102" t="s">
        <v>1682</v>
      </c>
      <c r="B760" s="102" t="s">
        <v>618</v>
      </c>
      <c r="C760" s="102" t="s">
        <v>619</v>
      </c>
      <c r="D760" s="102" t="s">
        <v>1670</v>
      </c>
      <c r="E760" s="105" t="s">
        <v>387</v>
      </c>
      <c r="F760" s="173"/>
      <c r="G760" s="102" t="s">
        <v>3777</v>
      </c>
    </row>
    <row r="761">
      <c r="A761" s="102" t="s">
        <v>1682</v>
      </c>
      <c r="B761" s="102" t="s">
        <v>402</v>
      </c>
      <c r="C761" s="102" t="s">
        <v>403</v>
      </c>
      <c r="D761" s="102" t="s">
        <v>1670</v>
      </c>
      <c r="E761" s="105" t="s">
        <v>387</v>
      </c>
      <c r="F761" s="173"/>
      <c r="G761" s="102" t="s">
        <v>3777</v>
      </c>
    </row>
    <row r="762">
      <c r="A762" s="102" t="s">
        <v>1682</v>
      </c>
      <c r="B762" s="102" t="s">
        <v>396</v>
      </c>
      <c r="C762" s="102" t="s">
        <v>397</v>
      </c>
      <c r="D762" s="102" t="s">
        <v>1670</v>
      </c>
      <c r="E762" s="105" t="s">
        <v>387</v>
      </c>
      <c r="F762" s="173"/>
      <c r="G762" s="102" t="s">
        <v>3777</v>
      </c>
    </row>
    <row r="763">
      <c r="A763" s="102" t="s">
        <v>1682</v>
      </c>
      <c r="B763" s="102" t="s">
        <v>392</v>
      </c>
      <c r="C763" s="102" t="s">
        <v>393</v>
      </c>
      <c r="D763" s="102" t="s">
        <v>1670</v>
      </c>
      <c r="E763" s="105" t="s">
        <v>387</v>
      </c>
      <c r="F763" s="173"/>
      <c r="G763" s="102" t="s">
        <v>3777</v>
      </c>
    </row>
    <row r="764">
      <c r="A764" s="102" t="s">
        <v>1669</v>
      </c>
      <c r="B764" s="102" t="s">
        <v>786</v>
      </c>
      <c r="C764" s="102" t="s">
        <v>787</v>
      </c>
      <c r="D764" s="102" t="s">
        <v>1670</v>
      </c>
      <c r="E764" s="105" t="s">
        <v>327</v>
      </c>
      <c r="F764" s="173"/>
      <c r="G764" s="102" t="s">
        <v>3777</v>
      </c>
    </row>
    <row r="765">
      <c r="A765" s="102" t="s">
        <v>1669</v>
      </c>
      <c r="B765" s="102" t="s">
        <v>367</v>
      </c>
      <c r="C765" s="102" t="s">
        <v>368</v>
      </c>
      <c r="D765" s="102" t="s">
        <v>1670</v>
      </c>
      <c r="E765" s="105" t="s">
        <v>327</v>
      </c>
      <c r="F765" s="173"/>
      <c r="G765" s="102" t="s">
        <v>3777</v>
      </c>
    </row>
    <row r="766">
      <c r="A766" s="102" t="s">
        <v>1669</v>
      </c>
      <c r="B766" s="102" t="s">
        <v>353</v>
      </c>
      <c r="C766" s="102" t="s">
        <v>354</v>
      </c>
      <c r="D766" s="102" t="s">
        <v>1670</v>
      </c>
      <c r="E766" s="105" t="s">
        <v>327</v>
      </c>
      <c r="F766" s="173"/>
      <c r="G766" s="102" t="s">
        <v>3777</v>
      </c>
    </row>
    <row r="767">
      <c r="A767" s="102" t="s">
        <v>1669</v>
      </c>
      <c r="B767" s="102" t="s">
        <v>343</v>
      </c>
      <c r="C767" s="102" t="s">
        <v>344</v>
      </c>
      <c r="D767" s="102" t="s">
        <v>1670</v>
      </c>
      <c r="E767" s="105" t="s">
        <v>327</v>
      </c>
      <c r="F767" s="173"/>
      <c r="G767" s="102" t="s">
        <v>3777</v>
      </c>
    </row>
    <row r="768">
      <c r="A768" s="102" t="s">
        <v>1669</v>
      </c>
      <c r="B768" s="102" t="s">
        <v>340</v>
      </c>
      <c r="C768" s="102" t="s">
        <v>341</v>
      </c>
      <c r="D768" s="102" t="s">
        <v>1670</v>
      </c>
      <c r="E768" s="105" t="s">
        <v>327</v>
      </c>
      <c r="F768" s="173"/>
      <c r="G768" s="102" t="s">
        <v>3777</v>
      </c>
    </row>
    <row r="769">
      <c r="A769" s="102" t="s">
        <v>1760</v>
      </c>
      <c r="B769" s="102" t="s">
        <v>105</v>
      </c>
      <c r="C769" s="102" t="s">
        <v>106</v>
      </c>
      <c r="D769" s="102" t="s">
        <v>1670</v>
      </c>
      <c r="E769" s="105" t="s">
        <v>86</v>
      </c>
      <c r="F769" s="173"/>
      <c r="G769" s="102" t="s">
        <v>3777</v>
      </c>
    </row>
    <row r="770">
      <c r="A770" s="102" t="s">
        <v>1797</v>
      </c>
      <c r="B770" s="102" t="s">
        <v>768</v>
      </c>
      <c r="C770" s="102" t="s">
        <v>769</v>
      </c>
      <c r="D770" s="102" t="s">
        <v>1670</v>
      </c>
      <c r="E770" s="105" t="s">
        <v>141</v>
      </c>
      <c r="F770" s="173"/>
      <c r="G770" s="102" t="s">
        <v>3777</v>
      </c>
    </row>
    <row r="771">
      <c r="A771" s="102" t="s">
        <v>1797</v>
      </c>
      <c r="B771" s="102" t="s">
        <v>700</v>
      </c>
      <c r="C771" s="102" t="s">
        <v>701</v>
      </c>
      <c r="D771" s="102" t="s">
        <v>1670</v>
      </c>
      <c r="E771" s="105" t="s">
        <v>141</v>
      </c>
      <c r="F771" s="173"/>
      <c r="G771" s="102" t="s">
        <v>3777</v>
      </c>
    </row>
    <row r="772">
      <c r="A772" s="102" t="s">
        <v>1797</v>
      </c>
      <c r="B772" s="102" t="s">
        <v>147</v>
      </c>
      <c r="C772" s="102" t="s">
        <v>148</v>
      </c>
      <c r="D772" s="102" t="s">
        <v>1670</v>
      </c>
      <c r="E772" s="105" t="s">
        <v>141</v>
      </c>
      <c r="F772" s="173"/>
      <c r="G772" s="102" t="s">
        <v>3777</v>
      </c>
    </row>
    <row r="773">
      <c r="A773" s="102" t="s">
        <v>1751</v>
      </c>
      <c r="B773" s="102" t="s">
        <v>712</v>
      </c>
      <c r="C773" s="102" t="s">
        <v>713</v>
      </c>
      <c r="D773" s="102" t="s">
        <v>1670</v>
      </c>
      <c r="E773" s="105" t="s">
        <v>27</v>
      </c>
      <c r="F773" s="173"/>
      <c r="G773" s="102" t="s">
        <v>3777</v>
      </c>
    </row>
    <row r="774">
      <c r="A774" s="102" t="s">
        <v>1751</v>
      </c>
      <c r="B774" s="102" t="s">
        <v>63</v>
      </c>
      <c r="C774" s="102" t="s">
        <v>64</v>
      </c>
      <c r="D774" s="102" t="s">
        <v>1670</v>
      </c>
      <c r="E774" s="105" t="s">
        <v>27</v>
      </c>
      <c r="F774" s="173"/>
      <c r="G774" s="102" t="s">
        <v>3777</v>
      </c>
    </row>
    <row r="775">
      <c r="A775" s="102" t="s">
        <v>1751</v>
      </c>
      <c r="B775" s="102" t="s">
        <v>38</v>
      </c>
      <c r="C775" s="102" t="s">
        <v>39</v>
      </c>
      <c r="D775" s="102" t="s">
        <v>1670</v>
      </c>
      <c r="E775" s="105" t="s">
        <v>27</v>
      </c>
      <c r="F775" s="173"/>
      <c r="G775" s="102" t="s">
        <v>3777</v>
      </c>
    </row>
    <row r="776">
      <c r="A776" s="102" t="s">
        <v>1789</v>
      </c>
      <c r="B776" s="102" t="s">
        <v>776</v>
      </c>
      <c r="C776" s="102" t="s">
        <v>777</v>
      </c>
      <c r="D776" s="102" t="s">
        <v>1742</v>
      </c>
      <c r="E776" s="105" t="s">
        <v>50</v>
      </c>
      <c r="F776" s="173"/>
      <c r="G776" s="102" t="s">
        <v>3777</v>
      </c>
    </row>
    <row r="777">
      <c r="A777" s="102" t="s">
        <v>1703</v>
      </c>
      <c r="B777" s="102" t="s">
        <v>794</v>
      </c>
      <c r="C777" s="102" t="s">
        <v>605</v>
      </c>
      <c r="D777" s="102" t="s">
        <v>1672</v>
      </c>
      <c r="E777" s="105" t="s">
        <v>453</v>
      </c>
      <c r="F777" s="173"/>
      <c r="G777" s="102" t="s">
        <v>3777</v>
      </c>
    </row>
    <row r="778">
      <c r="A778" s="102" t="s">
        <v>1703</v>
      </c>
      <c r="B778" s="102" t="s">
        <v>486</v>
      </c>
      <c r="C778" s="102" t="s">
        <v>487</v>
      </c>
      <c r="D778" s="102" t="s">
        <v>1672</v>
      </c>
      <c r="E778" s="105" t="s">
        <v>453</v>
      </c>
      <c r="F778" s="173"/>
      <c r="G778" s="102" t="s">
        <v>3777</v>
      </c>
    </row>
    <row r="779">
      <c r="A779" s="102" t="s">
        <v>1703</v>
      </c>
      <c r="B779" s="102" t="s">
        <v>483</v>
      </c>
      <c r="C779" s="102" t="s">
        <v>484</v>
      </c>
      <c r="D779" s="102" t="s">
        <v>1672</v>
      </c>
      <c r="E779" s="105" t="s">
        <v>453</v>
      </c>
      <c r="F779" s="173"/>
      <c r="G779" s="102" t="s">
        <v>3777</v>
      </c>
    </row>
    <row r="780">
      <c r="A780" s="102" t="s">
        <v>1703</v>
      </c>
      <c r="B780" s="102" t="s">
        <v>467</v>
      </c>
      <c r="C780" s="102" t="s">
        <v>468</v>
      </c>
      <c r="D780" s="102" t="s">
        <v>1672</v>
      </c>
      <c r="E780" s="105" t="s">
        <v>453</v>
      </c>
      <c r="F780" s="173"/>
      <c r="G780" s="102" t="s">
        <v>3777</v>
      </c>
    </row>
    <row r="781">
      <c r="A781" s="102" t="s">
        <v>1683</v>
      </c>
      <c r="B781" s="102" t="s">
        <v>618</v>
      </c>
      <c r="C781" s="102" t="s">
        <v>619</v>
      </c>
      <c r="D781" s="102" t="s">
        <v>1672</v>
      </c>
      <c r="E781" s="105" t="s">
        <v>387</v>
      </c>
      <c r="F781" s="173"/>
      <c r="G781" s="102" t="s">
        <v>3777</v>
      </c>
    </row>
    <row r="782">
      <c r="A782" s="102" t="s">
        <v>1683</v>
      </c>
      <c r="B782" s="102" t="s">
        <v>405</v>
      </c>
      <c r="C782" s="102" t="s">
        <v>406</v>
      </c>
      <c r="D782" s="102" t="s">
        <v>1672</v>
      </c>
      <c r="E782" s="105" t="s">
        <v>387</v>
      </c>
      <c r="F782" s="173"/>
      <c r="G782" s="102" t="s">
        <v>3777</v>
      </c>
    </row>
    <row r="783">
      <c r="A783" s="102" t="s">
        <v>1683</v>
      </c>
      <c r="B783" s="102" t="s">
        <v>396</v>
      </c>
      <c r="C783" s="102" t="s">
        <v>397</v>
      </c>
      <c r="D783" s="102" t="s">
        <v>1672</v>
      </c>
      <c r="E783" s="105" t="s">
        <v>387</v>
      </c>
      <c r="F783" s="173"/>
      <c r="G783" s="102" t="s">
        <v>3777</v>
      </c>
    </row>
    <row r="784">
      <c r="A784" s="102" t="s">
        <v>1683</v>
      </c>
      <c r="B784" s="102" t="s">
        <v>392</v>
      </c>
      <c r="C784" s="102" t="s">
        <v>393</v>
      </c>
      <c r="D784" s="102" t="s">
        <v>1672</v>
      </c>
      <c r="E784" s="105" t="s">
        <v>387</v>
      </c>
      <c r="F784" s="173"/>
      <c r="G784" s="102" t="s">
        <v>3777</v>
      </c>
    </row>
    <row r="785">
      <c r="A785" s="102" t="s">
        <v>1671</v>
      </c>
      <c r="B785" s="102" t="s">
        <v>786</v>
      </c>
      <c r="C785" s="102" t="s">
        <v>787</v>
      </c>
      <c r="D785" s="102" t="s">
        <v>1672</v>
      </c>
      <c r="E785" s="105" t="s">
        <v>327</v>
      </c>
      <c r="F785" s="173"/>
      <c r="G785" s="102" t="s">
        <v>3777</v>
      </c>
    </row>
    <row r="786">
      <c r="A786" s="102" t="s">
        <v>1671</v>
      </c>
      <c r="B786" s="102" t="s">
        <v>615</v>
      </c>
      <c r="C786" s="102" t="s">
        <v>616</v>
      </c>
      <c r="D786" s="102" t="s">
        <v>1672</v>
      </c>
      <c r="E786" s="105" t="s">
        <v>327</v>
      </c>
      <c r="F786" s="173"/>
      <c r="G786" s="102" t="s">
        <v>3777</v>
      </c>
    </row>
    <row r="787">
      <c r="A787" s="102" t="s">
        <v>1671</v>
      </c>
      <c r="B787" s="102" t="s">
        <v>376</v>
      </c>
      <c r="C787" s="102" t="s">
        <v>377</v>
      </c>
      <c r="D787" s="102" t="s">
        <v>1672</v>
      </c>
      <c r="E787" s="105" t="s">
        <v>327</v>
      </c>
      <c r="F787" s="173"/>
      <c r="G787" s="102" t="s">
        <v>3777</v>
      </c>
    </row>
    <row r="788">
      <c r="A788" s="102" t="s">
        <v>1671</v>
      </c>
      <c r="B788" s="102" t="s">
        <v>343</v>
      </c>
      <c r="C788" s="102" t="s">
        <v>344</v>
      </c>
      <c r="D788" s="102" t="s">
        <v>1672</v>
      </c>
      <c r="E788" s="105" t="s">
        <v>327</v>
      </c>
      <c r="F788" s="173"/>
      <c r="G788" s="102" t="s">
        <v>3777</v>
      </c>
    </row>
    <row r="789">
      <c r="A789" s="102" t="s">
        <v>1712</v>
      </c>
      <c r="B789" s="102" t="s">
        <v>684</v>
      </c>
      <c r="C789" s="102" t="s">
        <v>685</v>
      </c>
      <c r="D789" s="102" t="s">
        <v>1672</v>
      </c>
      <c r="E789" s="105" t="s">
        <v>439</v>
      </c>
      <c r="F789" s="173"/>
      <c r="G789" s="102" t="s">
        <v>3777</v>
      </c>
    </row>
    <row r="790">
      <c r="A790" s="102" t="s">
        <v>1712</v>
      </c>
      <c r="B790" s="102" t="s">
        <v>678</v>
      </c>
      <c r="C790" s="102" t="s">
        <v>679</v>
      </c>
      <c r="D790" s="102" t="s">
        <v>1672</v>
      </c>
      <c r="E790" s="105" t="s">
        <v>439</v>
      </c>
      <c r="F790" s="173"/>
      <c r="G790" s="102" t="s">
        <v>3777</v>
      </c>
    </row>
    <row r="791">
      <c r="A791" s="102" t="s">
        <v>1647</v>
      </c>
      <c r="B791" s="102" t="s">
        <v>382</v>
      </c>
      <c r="C791" s="102" t="s">
        <v>383</v>
      </c>
      <c r="D791" s="102" t="s">
        <v>1648</v>
      </c>
      <c r="E791" s="105" t="s">
        <v>225</v>
      </c>
      <c r="F791" s="173"/>
      <c r="G791" s="102" t="s">
        <v>3777</v>
      </c>
    </row>
    <row r="792">
      <c r="A792" s="102" t="s">
        <v>1647</v>
      </c>
      <c r="B792" s="102" t="s">
        <v>361</v>
      </c>
      <c r="C792" s="102" t="s">
        <v>362</v>
      </c>
      <c r="D792" s="102" t="s">
        <v>1648</v>
      </c>
      <c r="E792" s="105" t="s">
        <v>225</v>
      </c>
      <c r="F792" s="173"/>
      <c r="G792" s="102" t="s">
        <v>3777</v>
      </c>
    </row>
    <row r="793">
      <c r="A793" s="102" t="s">
        <v>1647</v>
      </c>
      <c r="B793" s="102" t="s">
        <v>357</v>
      </c>
      <c r="C793" s="102" t="s">
        <v>358</v>
      </c>
      <c r="D793" s="102" t="s">
        <v>1648</v>
      </c>
      <c r="E793" s="105" t="s">
        <v>225</v>
      </c>
      <c r="F793" s="173"/>
      <c r="G793" s="102" t="s">
        <v>3777</v>
      </c>
    </row>
    <row r="794">
      <c r="A794" s="102" t="s">
        <v>1647</v>
      </c>
      <c r="B794" s="102" t="s">
        <v>255</v>
      </c>
      <c r="C794" s="102" t="s">
        <v>256</v>
      </c>
      <c r="D794" s="102" t="s">
        <v>1648</v>
      </c>
      <c r="E794" s="105" t="s">
        <v>225</v>
      </c>
      <c r="F794" s="173"/>
      <c r="G794" s="102" t="s">
        <v>3777</v>
      </c>
    </row>
    <row r="795">
      <c r="A795" s="102" t="s">
        <v>1647</v>
      </c>
      <c r="B795" s="102" t="s">
        <v>243</v>
      </c>
      <c r="C795" s="102" t="s">
        <v>244</v>
      </c>
      <c r="D795" s="102" t="s">
        <v>1648</v>
      </c>
      <c r="E795" s="105" t="s">
        <v>225</v>
      </c>
      <c r="F795" s="173"/>
      <c r="G795" s="102" t="s">
        <v>3777</v>
      </c>
    </row>
    <row r="796">
      <c r="A796" s="102" t="s">
        <v>1647</v>
      </c>
      <c r="B796" s="102" t="s">
        <v>240</v>
      </c>
      <c r="C796" s="102" t="s">
        <v>241</v>
      </c>
      <c r="D796" s="102" t="s">
        <v>1648</v>
      </c>
      <c r="E796" s="105" t="s">
        <v>225</v>
      </c>
      <c r="F796" s="173"/>
      <c r="G796" s="102" t="s">
        <v>3777</v>
      </c>
    </row>
    <row r="797">
      <c r="A797" s="102" t="s">
        <v>1647</v>
      </c>
      <c r="B797" s="102" t="s">
        <v>222</v>
      </c>
      <c r="C797" s="102" t="s">
        <v>224</v>
      </c>
      <c r="D797" s="102" t="s">
        <v>1648</v>
      </c>
      <c r="E797" s="105" t="s">
        <v>225</v>
      </c>
      <c r="F797" s="173"/>
      <c r="G797" s="102" t="s">
        <v>3777</v>
      </c>
    </row>
    <row r="798">
      <c r="A798" s="102" t="s">
        <v>1659</v>
      </c>
      <c r="B798" s="102" t="s">
        <v>318</v>
      </c>
      <c r="C798" s="102" t="s">
        <v>319</v>
      </c>
      <c r="D798" s="102" t="s">
        <v>1648</v>
      </c>
      <c r="E798" s="105" t="s">
        <v>232</v>
      </c>
      <c r="F798" s="173"/>
      <c r="G798" s="102" t="s">
        <v>3777</v>
      </c>
    </row>
    <row r="799">
      <c r="A799" s="102" t="s">
        <v>1659</v>
      </c>
      <c r="B799" s="102" t="s">
        <v>291</v>
      </c>
      <c r="C799" s="102" t="s">
        <v>1210</v>
      </c>
      <c r="D799" s="102" t="s">
        <v>1648</v>
      </c>
      <c r="E799" s="105" t="s">
        <v>232</v>
      </c>
      <c r="F799" s="173"/>
      <c r="G799" s="102" t="s">
        <v>3777</v>
      </c>
    </row>
    <row r="800">
      <c r="A800" s="102" t="s">
        <v>1659</v>
      </c>
      <c r="B800" s="102" t="s">
        <v>284</v>
      </c>
      <c r="C800" s="102" t="s">
        <v>285</v>
      </c>
      <c r="D800" s="102" t="s">
        <v>1648</v>
      </c>
      <c r="E800" s="105" t="s">
        <v>232</v>
      </c>
      <c r="F800" s="173"/>
      <c r="G800" s="102" t="s">
        <v>3777</v>
      </c>
    </row>
    <row r="801">
      <c r="A801" s="102" t="s">
        <v>1659</v>
      </c>
      <c r="B801" s="102" t="s">
        <v>267</v>
      </c>
      <c r="C801" s="102" t="s">
        <v>268</v>
      </c>
      <c r="D801" s="102" t="s">
        <v>1648</v>
      </c>
      <c r="E801" s="105" t="s">
        <v>232</v>
      </c>
      <c r="F801" s="173"/>
      <c r="G801" s="102" t="s">
        <v>3777</v>
      </c>
    </row>
    <row r="802">
      <c r="A802" s="102" t="s">
        <v>1659</v>
      </c>
      <c r="B802" s="102" t="s">
        <v>264</v>
      </c>
      <c r="C802" s="102" t="s">
        <v>265</v>
      </c>
      <c r="D802" s="102" t="s">
        <v>1648</v>
      </c>
      <c r="E802" s="105" t="s">
        <v>232</v>
      </c>
      <c r="F802" s="173"/>
      <c r="G802" s="102" t="s">
        <v>3777</v>
      </c>
    </row>
    <row r="803">
      <c r="A803" s="102" t="s">
        <v>1694</v>
      </c>
      <c r="B803" s="102" t="s">
        <v>730</v>
      </c>
      <c r="C803" s="102" t="s">
        <v>731</v>
      </c>
      <c r="D803" s="102" t="s">
        <v>1650</v>
      </c>
      <c r="E803" s="105" t="s">
        <v>306</v>
      </c>
      <c r="F803" s="173"/>
      <c r="G803" s="102" t="s">
        <v>3777</v>
      </c>
    </row>
    <row r="804">
      <c r="A804" s="102" t="s">
        <v>1694</v>
      </c>
      <c r="B804" s="102" t="s">
        <v>415</v>
      </c>
      <c r="C804" s="102" t="s">
        <v>416</v>
      </c>
      <c r="D804" s="102" t="s">
        <v>1650</v>
      </c>
      <c r="E804" s="105" t="s">
        <v>306</v>
      </c>
      <c r="F804" s="173"/>
      <c r="G804" s="102" t="s">
        <v>3777</v>
      </c>
    </row>
    <row r="805">
      <c r="A805" s="102" t="s">
        <v>1694</v>
      </c>
      <c r="B805" s="102" t="s">
        <v>412</v>
      </c>
      <c r="C805" s="102" t="s">
        <v>413</v>
      </c>
      <c r="D805" s="102" t="s">
        <v>1650</v>
      </c>
      <c r="E805" s="105" t="s">
        <v>306</v>
      </c>
      <c r="F805" s="173"/>
      <c r="G805" s="102" t="s">
        <v>3777</v>
      </c>
    </row>
    <row r="806">
      <c r="A806" s="102" t="s">
        <v>1694</v>
      </c>
      <c r="B806" s="102" t="s">
        <v>408</v>
      </c>
      <c r="C806" s="102" t="s">
        <v>409</v>
      </c>
      <c r="D806" s="102" t="s">
        <v>1650</v>
      </c>
      <c r="E806" s="105" t="s">
        <v>306</v>
      </c>
      <c r="F806" s="173"/>
      <c r="G806" s="102" t="s">
        <v>3777</v>
      </c>
    </row>
    <row r="807">
      <c r="A807" s="102" t="s">
        <v>1649</v>
      </c>
      <c r="B807" s="102" t="s">
        <v>338</v>
      </c>
      <c r="C807" s="102" t="s">
        <v>339</v>
      </c>
      <c r="D807" s="102" t="s">
        <v>1650</v>
      </c>
      <c r="E807" s="105" t="s">
        <v>225</v>
      </c>
      <c r="F807" s="173"/>
      <c r="G807" s="102" t="s">
        <v>3777</v>
      </c>
    </row>
    <row r="808">
      <c r="A808" s="102" t="s">
        <v>1649</v>
      </c>
      <c r="B808" s="102" t="s">
        <v>335</v>
      </c>
      <c r="C808" s="102" t="s">
        <v>336</v>
      </c>
      <c r="D808" s="102" t="s">
        <v>1650</v>
      </c>
      <c r="E808" s="105" t="s">
        <v>225</v>
      </c>
      <c r="F808" s="173"/>
      <c r="G808" s="102" t="s">
        <v>3777</v>
      </c>
    </row>
    <row r="809">
      <c r="A809" s="102" t="s">
        <v>1649</v>
      </c>
      <c r="B809" s="102" t="s">
        <v>255</v>
      </c>
      <c r="C809" s="102" t="s">
        <v>256</v>
      </c>
      <c r="D809" s="102" t="s">
        <v>1650</v>
      </c>
      <c r="E809" s="105" t="s">
        <v>225</v>
      </c>
      <c r="F809" s="173"/>
      <c r="G809" s="102" t="s">
        <v>3777</v>
      </c>
    </row>
    <row r="810">
      <c r="A810" s="102" t="s">
        <v>1649</v>
      </c>
      <c r="B810" s="102" t="s">
        <v>240</v>
      </c>
      <c r="C810" s="102" t="s">
        <v>241</v>
      </c>
      <c r="D810" s="102" t="s">
        <v>1650</v>
      </c>
      <c r="E810" s="105" t="s">
        <v>225</v>
      </c>
      <c r="F810" s="173"/>
      <c r="G810" s="102" t="s">
        <v>3777</v>
      </c>
    </row>
    <row r="811">
      <c r="A811" s="102" t="s">
        <v>1649</v>
      </c>
      <c r="B811" s="102" t="s">
        <v>230</v>
      </c>
      <c r="C811" s="102" t="s">
        <v>231</v>
      </c>
      <c r="D811" s="102" t="s">
        <v>1650</v>
      </c>
      <c r="E811" s="105" t="s">
        <v>225</v>
      </c>
      <c r="F811" s="173"/>
      <c r="G811" s="102" t="s">
        <v>3777</v>
      </c>
    </row>
    <row r="812">
      <c r="A812" s="102" t="s">
        <v>1649</v>
      </c>
      <c r="B812" s="102" t="s">
        <v>227</v>
      </c>
      <c r="C812" s="102" t="s">
        <v>228</v>
      </c>
      <c r="D812" s="102" t="s">
        <v>1650</v>
      </c>
      <c r="E812" s="105" t="s">
        <v>225</v>
      </c>
      <c r="F812" s="173"/>
      <c r="G812" s="102" t="s">
        <v>3777</v>
      </c>
    </row>
    <row r="813">
      <c r="A813" s="102" t="s">
        <v>1649</v>
      </c>
      <c r="B813" s="102" t="s">
        <v>222</v>
      </c>
      <c r="C813" s="102" t="s">
        <v>224</v>
      </c>
      <c r="D813" s="102" t="s">
        <v>1650</v>
      </c>
      <c r="E813" s="105" t="s">
        <v>225</v>
      </c>
      <c r="F813" s="173"/>
      <c r="G813" s="102" t="s">
        <v>3777</v>
      </c>
    </row>
    <row r="814">
      <c r="A814" s="102" t="s">
        <v>1780</v>
      </c>
      <c r="B814" s="102" t="s">
        <v>135</v>
      </c>
      <c r="C814" s="102" t="s">
        <v>136</v>
      </c>
      <c r="D814" s="102" t="s">
        <v>1648</v>
      </c>
      <c r="E814" s="105" t="s">
        <v>114</v>
      </c>
      <c r="F814" s="173"/>
      <c r="G814" s="102" t="s">
        <v>3777</v>
      </c>
    </row>
    <row r="815">
      <c r="A815" s="102" t="s">
        <v>1780</v>
      </c>
      <c r="B815" s="102" t="s">
        <v>126</v>
      </c>
      <c r="C815" s="102" t="s">
        <v>127</v>
      </c>
      <c r="D815" s="102" t="s">
        <v>1648</v>
      </c>
      <c r="E815" s="105" t="s">
        <v>114</v>
      </c>
      <c r="F815" s="173"/>
      <c r="G815" s="102" t="s">
        <v>3777</v>
      </c>
    </row>
    <row r="816">
      <c r="A816" s="102" t="s">
        <v>1780</v>
      </c>
      <c r="B816" s="102" t="s">
        <v>116</v>
      </c>
      <c r="C816" s="102" t="s">
        <v>117</v>
      </c>
      <c r="D816" s="102" t="s">
        <v>1648</v>
      </c>
      <c r="E816" s="105" t="s">
        <v>114</v>
      </c>
      <c r="F816" s="173"/>
      <c r="G816" s="102" t="s">
        <v>3777</v>
      </c>
    </row>
    <row r="817">
      <c r="A817" s="102" t="s">
        <v>1660</v>
      </c>
      <c r="B817" s="102" t="s">
        <v>321</v>
      </c>
      <c r="C817" s="102" t="s">
        <v>322</v>
      </c>
      <c r="D817" s="102" t="s">
        <v>1650</v>
      </c>
      <c r="E817" s="105" t="s">
        <v>232</v>
      </c>
      <c r="F817" s="173"/>
      <c r="G817" s="102" t="s">
        <v>3777</v>
      </c>
    </row>
    <row r="818">
      <c r="A818" s="102" t="s">
        <v>1660</v>
      </c>
      <c r="B818" s="102" t="s">
        <v>318</v>
      </c>
      <c r="C818" s="102" t="s">
        <v>319</v>
      </c>
      <c r="D818" s="102" t="s">
        <v>1650</v>
      </c>
      <c r="E818" s="105" t="s">
        <v>232</v>
      </c>
      <c r="F818" s="173"/>
      <c r="G818" s="102" t="s">
        <v>3777</v>
      </c>
    </row>
    <row r="819">
      <c r="A819" s="102" t="s">
        <v>1660</v>
      </c>
      <c r="B819" s="102" t="s">
        <v>291</v>
      </c>
      <c r="C819" s="102" t="s">
        <v>1210</v>
      </c>
      <c r="D819" s="102" t="s">
        <v>1650</v>
      </c>
      <c r="E819" s="105" t="s">
        <v>232</v>
      </c>
      <c r="F819" s="173"/>
      <c r="G819" s="102" t="s">
        <v>3777</v>
      </c>
    </row>
    <row r="820">
      <c r="A820" s="102" t="s">
        <v>1660</v>
      </c>
      <c r="B820" s="102" t="s">
        <v>284</v>
      </c>
      <c r="C820" s="102" t="s">
        <v>285</v>
      </c>
      <c r="D820" s="102" t="s">
        <v>1650</v>
      </c>
      <c r="E820" s="105" t="s">
        <v>232</v>
      </c>
      <c r="F820" s="173"/>
      <c r="G820" s="102" t="s">
        <v>3777</v>
      </c>
    </row>
    <row r="821">
      <c r="A821" s="102" t="s">
        <v>1660</v>
      </c>
      <c r="B821" s="102" t="s">
        <v>282</v>
      </c>
      <c r="C821" s="102" t="s">
        <v>283</v>
      </c>
      <c r="D821" s="102" t="s">
        <v>1650</v>
      </c>
      <c r="E821" s="105" t="s">
        <v>232</v>
      </c>
      <c r="F821" s="173"/>
      <c r="G821" s="102" t="s">
        <v>3777</v>
      </c>
    </row>
    <row r="822">
      <c r="A822" s="102" t="s">
        <v>1660</v>
      </c>
      <c r="B822" s="102" t="s">
        <v>278</v>
      </c>
      <c r="C822" s="102" t="s">
        <v>279</v>
      </c>
      <c r="D822" s="102" t="s">
        <v>1650</v>
      </c>
      <c r="E822" s="105" t="s">
        <v>232</v>
      </c>
      <c r="F822" s="173"/>
      <c r="G822" s="102" t="s">
        <v>3777</v>
      </c>
    </row>
    <row r="823">
      <c r="A823" s="102" t="s">
        <v>1660</v>
      </c>
      <c r="B823" s="102" t="s">
        <v>274</v>
      </c>
      <c r="C823" s="102" t="s">
        <v>275</v>
      </c>
      <c r="D823" s="102" t="s">
        <v>1650</v>
      </c>
      <c r="E823" s="105" t="s">
        <v>232</v>
      </c>
      <c r="F823" s="173"/>
      <c r="G823" s="102" t="s">
        <v>3777</v>
      </c>
    </row>
    <row r="824">
      <c r="A824" s="102" t="s">
        <v>1660</v>
      </c>
      <c r="B824" s="102" t="s">
        <v>267</v>
      </c>
      <c r="C824" s="102" t="s">
        <v>268</v>
      </c>
      <c r="D824" s="102" t="s">
        <v>1650</v>
      </c>
      <c r="E824" s="105" t="s">
        <v>232</v>
      </c>
      <c r="F824" s="173"/>
      <c r="G824" s="102" t="s">
        <v>3777</v>
      </c>
    </row>
    <row r="825">
      <c r="A825" s="102" t="s">
        <v>1722</v>
      </c>
      <c r="B825" s="102" t="s">
        <v>736</v>
      </c>
      <c r="C825" s="102" t="s">
        <v>500</v>
      </c>
      <c r="D825" s="102" t="s">
        <v>1650</v>
      </c>
      <c r="E825" s="105" t="s">
        <v>472</v>
      </c>
      <c r="F825" s="173"/>
      <c r="G825" s="102" t="s">
        <v>3777</v>
      </c>
    </row>
    <row r="826">
      <c r="A826" s="102" t="s">
        <v>1722</v>
      </c>
      <c r="B826" s="102" t="s">
        <v>639</v>
      </c>
      <c r="C826" s="102" t="s">
        <v>640</v>
      </c>
      <c r="D826" s="102" t="s">
        <v>1650</v>
      </c>
      <c r="E826" s="105" t="s">
        <v>472</v>
      </c>
      <c r="F826" s="173"/>
      <c r="G826" s="102" t="s">
        <v>3777</v>
      </c>
    </row>
    <row r="827">
      <c r="A827" s="102" t="s">
        <v>1722</v>
      </c>
      <c r="B827" s="102" t="s">
        <v>516</v>
      </c>
      <c r="C827" s="102" t="s">
        <v>517</v>
      </c>
      <c r="D827" s="102" t="s">
        <v>1650</v>
      </c>
      <c r="E827" s="105" t="s">
        <v>472</v>
      </c>
      <c r="F827" s="173"/>
      <c r="G827" s="102" t="s">
        <v>3777</v>
      </c>
    </row>
    <row r="828">
      <c r="A828" s="102" t="s">
        <v>1722</v>
      </c>
      <c r="B828" s="102" t="s">
        <v>514</v>
      </c>
      <c r="C828" s="102" t="s">
        <v>515</v>
      </c>
      <c r="D828" s="102" t="s">
        <v>1650</v>
      </c>
      <c r="E828" s="105" t="s">
        <v>472</v>
      </c>
      <c r="F828" s="173"/>
      <c r="G828" s="102" t="s">
        <v>3777</v>
      </c>
    </row>
    <row r="829">
      <c r="A829" s="102" t="s">
        <v>1722</v>
      </c>
      <c r="B829" s="102" t="s">
        <v>511</v>
      </c>
      <c r="C829" s="102" t="s">
        <v>512</v>
      </c>
      <c r="D829" s="102" t="s">
        <v>1650</v>
      </c>
      <c r="E829" s="105" t="s">
        <v>472</v>
      </c>
      <c r="F829" s="173"/>
      <c r="G829" s="102" t="s">
        <v>3777</v>
      </c>
    </row>
    <row r="830">
      <c r="A830" s="102" t="s">
        <v>1743</v>
      </c>
      <c r="B830" s="102" t="s">
        <v>567</v>
      </c>
      <c r="C830" s="102" t="s">
        <v>568</v>
      </c>
      <c r="D830" s="102" t="s">
        <v>1732</v>
      </c>
      <c r="E830" s="105" t="s">
        <v>293</v>
      </c>
      <c r="F830" s="173"/>
      <c r="G830" s="102" t="s">
        <v>3777</v>
      </c>
    </row>
    <row r="831">
      <c r="A831" s="102" t="s">
        <v>1743</v>
      </c>
      <c r="B831" s="102" t="s">
        <v>564</v>
      </c>
      <c r="C831" s="102" t="s">
        <v>565</v>
      </c>
      <c r="D831" s="102" t="s">
        <v>1732</v>
      </c>
      <c r="E831" s="105" t="s">
        <v>293</v>
      </c>
      <c r="F831" s="173"/>
      <c r="G831" s="102" t="s">
        <v>3777</v>
      </c>
    </row>
    <row r="832">
      <c r="A832" s="102" t="s">
        <v>1743</v>
      </c>
      <c r="B832" s="102" t="s">
        <v>558</v>
      </c>
      <c r="C832" s="102" t="s">
        <v>559</v>
      </c>
      <c r="D832" s="102" t="s">
        <v>1732</v>
      </c>
      <c r="E832" s="105" t="s">
        <v>293</v>
      </c>
      <c r="F832" s="173"/>
      <c r="G832" s="102" t="s">
        <v>3777</v>
      </c>
    </row>
    <row r="833">
      <c r="A833" s="102" t="s">
        <v>1743</v>
      </c>
      <c r="B833" s="102" t="s">
        <v>556</v>
      </c>
      <c r="C833" s="102" t="s">
        <v>557</v>
      </c>
      <c r="D833" s="102" t="s">
        <v>1732</v>
      </c>
      <c r="E833" s="105" t="s">
        <v>293</v>
      </c>
      <c r="F833" s="173"/>
      <c r="G833" s="102" t="s">
        <v>3777</v>
      </c>
    </row>
    <row r="834">
      <c r="A834" s="102" t="s">
        <v>1743</v>
      </c>
      <c r="B834" s="102" t="s">
        <v>553</v>
      </c>
      <c r="C834" s="102" t="s">
        <v>554</v>
      </c>
      <c r="D834" s="102" t="s">
        <v>1732</v>
      </c>
      <c r="E834" s="105" t="s">
        <v>293</v>
      </c>
      <c r="F834" s="173"/>
      <c r="G834" s="102" t="s">
        <v>3777</v>
      </c>
    </row>
    <row r="835">
      <c r="A835" s="102" t="s">
        <v>1743</v>
      </c>
      <c r="B835" s="102" t="s">
        <v>550</v>
      </c>
      <c r="C835" s="102" t="s">
        <v>551</v>
      </c>
      <c r="D835" s="102" t="s">
        <v>1732</v>
      </c>
      <c r="E835" s="105" t="s">
        <v>293</v>
      </c>
      <c r="F835" s="173"/>
      <c r="G835" s="102" t="s">
        <v>3777</v>
      </c>
    </row>
    <row r="836">
      <c r="A836" s="102" t="s">
        <v>1731</v>
      </c>
      <c r="B836" s="102" t="s">
        <v>791</v>
      </c>
      <c r="C836" s="102" t="s">
        <v>792</v>
      </c>
      <c r="D836" s="102" t="s">
        <v>1732</v>
      </c>
      <c r="E836" s="105" t="s">
        <v>449</v>
      </c>
      <c r="F836" s="173"/>
      <c r="G836" s="102" t="s">
        <v>3777</v>
      </c>
    </row>
    <row r="837">
      <c r="A837" s="102" t="s">
        <v>1731</v>
      </c>
      <c r="B837" s="102" t="s">
        <v>531</v>
      </c>
      <c r="C837" s="102" t="s">
        <v>532</v>
      </c>
      <c r="D837" s="102" t="s">
        <v>1732</v>
      </c>
      <c r="E837" s="105" t="s">
        <v>449</v>
      </c>
      <c r="F837" s="173"/>
      <c r="G837" s="102" t="s">
        <v>3777</v>
      </c>
    </row>
    <row r="838">
      <c r="A838" s="102" t="s">
        <v>1731</v>
      </c>
      <c r="B838" s="102" t="s">
        <v>526</v>
      </c>
      <c r="C838" s="102" t="s">
        <v>527</v>
      </c>
      <c r="D838" s="102" t="s">
        <v>1732</v>
      </c>
      <c r="E838" s="105" t="s">
        <v>449</v>
      </c>
      <c r="F838" s="173"/>
      <c r="G838" s="102" t="s">
        <v>3777</v>
      </c>
    </row>
    <row r="839">
      <c r="A839" s="102" t="s">
        <v>1731</v>
      </c>
      <c r="B839" s="102" t="s">
        <v>523</v>
      </c>
      <c r="C839" s="102" t="s">
        <v>524</v>
      </c>
      <c r="D839" s="102" t="s">
        <v>1732</v>
      </c>
      <c r="E839" s="105" t="s">
        <v>449</v>
      </c>
      <c r="F839" s="173"/>
      <c r="G839" s="102" t="s">
        <v>3777</v>
      </c>
    </row>
    <row r="840">
      <c r="A840" s="102" t="s">
        <v>1731</v>
      </c>
      <c r="B840" s="102" t="s">
        <v>464</v>
      </c>
      <c r="C840" s="102" t="s">
        <v>465</v>
      </c>
      <c r="D840" s="102" t="s">
        <v>1732</v>
      </c>
      <c r="E840" s="105" t="s">
        <v>449</v>
      </c>
      <c r="F840" s="173"/>
      <c r="G840" s="102" t="s">
        <v>3777</v>
      </c>
    </row>
    <row r="841">
      <c r="A841" s="102" t="s">
        <v>1790</v>
      </c>
      <c r="B841" s="102" t="s">
        <v>74</v>
      </c>
      <c r="C841" s="102" t="s">
        <v>75</v>
      </c>
      <c r="D841" s="102" t="s">
        <v>1696</v>
      </c>
      <c r="E841" s="105" t="s">
        <v>50</v>
      </c>
      <c r="F841" s="173"/>
      <c r="G841" s="102" t="s">
        <v>3777</v>
      </c>
    </row>
    <row r="842">
      <c r="A842" s="102" t="s">
        <v>1790</v>
      </c>
      <c r="B842" s="102" t="s">
        <v>48</v>
      </c>
      <c r="C842" s="102" t="s">
        <v>49</v>
      </c>
      <c r="D842" s="102" t="s">
        <v>1696</v>
      </c>
      <c r="E842" s="105" t="s">
        <v>50</v>
      </c>
      <c r="F842" s="173"/>
      <c r="G842" s="102" t="s">
        <v>3777</v>
      </c>
    </row>
    <row r="843">
      <c r="A843" s="102" t="s">
        <v>1695</v>
      </c>
      <c r="B843" s="102" t="s">
        <v>412</v>
      </c>
      <c r="C843" s="102" t="s">
        <v>413</v>
      </c>
      <c r="D843" s="102" t="s">
        <v>1696</v>
      </c>
      <c r="E843" s="105" t="s">
        <v>306</v>
      </c>
      <c r="F843" s="173"/>
      <c r="G843" s="102" t="s">
        <v>3777</v>
      </c>
    </row>
    <row r="844">
      <c r="A844" s="102" t="s">
        <v>1704</v>
      </c>
      <c r="B844" s="102" t="s">
        <v>794</v>
      </c>
      <c r="C844" s="102" t="s">
        <v>605</v>
      </c>
      <c r="D844" s="102" t="s">
        <v>1696</v>
      </c>
      <c r="E844" s="105" t="s">
        <v>453</v>
      </c>
      <c r="F844" s="173"/>
      <c r="G844" s="102" t="s">
        <v>3777</v>
      </c>
    </row>
    <row r="845">
      <c r="A845" s="102" t="s">
        <v>1704</v>
      </c>
      <c r="B845" s="102" t="s">
        <v>694</v>
      </c>
      <c r="C845" s="102" t="s">
        <v>695</v>
      </c>
      <c r="D845" s="102" t="s">
        <v>1696</v>
      </c>
      <c r="E845" s="105" t="s">
        <v>453</v>
      </c>
      <c r="F845" s="173"/>
      <c r="G845" s="102" t="s">
        <v>3777</v>
      </c>
    </row>
    <row r="846">
      <c r="A846" s="102" t="s">
        <v>1704</v>
      </c>
      <c r="B846" s="102" t="s">
        <v>467</v>
      </c>
      <c r="C846" s="102" t="s">
        <v>468</v>
      </c>
      <c r="D846" s="102" t="s">
        <v>1696</v>
      </c>
      <c r="E846" s="105" t="s">
        <v>453</v>
      </c>
      <c r="F846" s="173"/>
      <c r="G846" s="102" t="s">
        <v>3777</v>
      </c>
    </row>
    <row r="847">
      <c r="A847" s="102" t="s">
        <v>1713</v>
      </c>
      <c r="B847" s="102" t="s">
        <v>681</v>
      </c>
      <c r="C847" s="102" t="s">
        <v>682</v>
      </c>
      <c r="D847" s="102" t="s">
        <v>1674</v>
      </c>
      <c r="E847" s="105" t="s">
        <v>439</v>
      </c>
      <c r="F847" s="173"/>
      <c r="G847" s="102" t="s">
        <v>3777</v>
      </c>
    </row>
    <row r="848">
      <c r="A848" s="102" t="s">
        <v>1713</v>
      </c>
      <c r="B848" s="102" t="s">
        <v>678</v>
      </c>
      <c r="C848" s="102" t="s">
        <v>679</v>
      </c>
      <c r="D848" s="102" t="s">
        <v>1674</v>
      </c>
      <c r="E848" s="105" t="s">
        <v>439</v>
      </c>
      <c r="F848" s="173"/>
      <c r="G848" s="102" t="s">
        <v>3777</v>
      </c>
    </row>
    <row r="849">
      <c r="A849" s="102" t="s">
        <v>1733</v>
      </c>
      <c r="B849" s="102" t="s">
        <v>791</v>
      </c>
      <c r="C849" s="102" t="s">
        <v>792</v>
      </c>
      <c r="D849" s="102" t="s">
        <v>1674</v>
      </c>
      <c r="E849" s="105" t="s">
        <v>449</v>
      </c>
      <c r="F849" s="173"/>
      <c r="G849" s="102" t="s">
        <v>3777</v>
      </c>
    </row>
    <row r="850">
      <c r="A850" s="102" t="s">
        <v>1733</v>
      </c>
      <c r="B850" s="102" t="s">
        <v>652</v>
      </c>
      <c r="C850" s="102" t="s">
        <v>653</v>
      </c>
      <c r="D850" s="102" t="s">
        <v>1674</v>
      </c>
      <c r="E850" s="105" t="s">
        <v>449</v>
      </c>
      <c r="F850" s="173"/>
      <c r="G850" s="102" t="s">
        <v>3777</v>
      </c>
    </row>
    <row r="851">
      <c r="A851" s="102" t="s">
        <v>1733</v>
      </c>
      <c r="B851" s="102" t="s">
        <v>531</v>
      </c>
      <c r="C851" s="102" t="s">
        <v>532</v>
      </c>
      <c r="D851" s="102" t="s">
        <v>1674</v>
      </c>
      <c r="E851" s="105" t="s">
        <v>449</v>
      </c>
      <c r="F851" s="173"/>
      <c r="G851" s="102" t="s">
        <v>3777</v>
      </c>
    </row>
    <row r="852">
      <c r="A852" s="102" t="s">
        <v>1733</v>
      </c>
      <c r="B852" s="102" t="s">
        <v>526</v>
      </c>
      <c r="C852" s="102" t="s">
        <v>527</v>
      </c>
      <c r="D852" s="102" t="s">
        <v>1674</v>
      </c>
      <c r="E852" s="105" t="s">
        <v>449</v>
      </c>
      <c r="F852" s="173"/>
      <c r="G852" s="102" t="s">
        <v>3777</v>
      </c>
    </row>
    <row r="853">
      <c r="A853" s="102" t="s">
        <v>1733</v>
      </c>
      <c r="B853" s="102" t="s">
        <v>464</v>
      </c>
      <c r="C853" s="102" t="s">
        <v>465</v>
      </c>
      <c r="D853" s="102" t="s">
        <v>1674</v>
      </c>
      <c r="E853" s="105" t="s">
        <v>449</v>
      </c>
      <c r="F853" s="173"/>
      <c r="G853" s="102" t="s">
        <v>3777</v>
      </c>
    </row>
    <row r="854">
      <c r="A854" s="102" t="s">
        <v>1684</v>
      </c>
      <c r="B854" s="102" t="s">
        <v>621</v>
      </c>
      <c r="C854" s="102" t="s">
        <v>622</v>
      </c>
      <c r="D854" s="102" t="s">
        <v>1674</v>
      </c>
      <c r="E854" s="105" t="s">
        <v>387</v>
      </c>
      <c r="F854" s="173"/>
      <c r="G854" s="102" t="s">
        <v>3777</v>
      </c>
    </row>
    <row r="855">
      <c r="A855" s="102" t="s">
        <v>1684</v>
      </c>
      <c r="B855" s="102" t="s">
        <v>396</v>
      </c>
      <c r="C855" s="102" t="s">
        <v>397</v>
      </c>
      <c r="D855" s="102" t="s">
        <v>1674</v>
      </c>
      <c r="E855" s="105" t="s">
        <v>387</v>
      </c>
      <c r="F855" s="173"/>
      <c r="G855" s="102" t="s">
        <v>3777</v>
      </c>
    </row>
    <row r="856">
      <c r="A856" s="102" t="s">
        <v>1684</v>
      </c>
      <c r="B856" s="102" t="s">
        <v>392</v>
      </c>
      <c r="C856" s="102" t="s">
        <v>393</v>
      </c>
      <c r="D856" s="102" t="s">
        <v>1674</v>
      </c>
      <c r="E856" s="105" t="s">
        <v>387</v>
      </c>
      <c r="F856" s="173"/>
      <c r="G856" s="102" t="s">
        <v>3777</v>
      </c>
    </row>
    <row r="857">
      <c r="A857" s="102" t="s">
        <v>1673</v>
      </c>
      <c r="B857" s="102" t="s">
        <v>786</v>
      </c>
      <c r="C857" s="102" t="s">
        <v>787</v>
      </c>
      <c r="D857" s="102" t="s">
        <v>1674</v>
      </c>
      <c r="E857" s="105" t="s">
        <v>327</v>
      </c>
      <c r="F857" s="173"/>
      <c r="G857" s="102" t="s">
        <v>3777</v>
      </c>
    </row>
    <row r="858">
      <c r="A858" s="102" t="s">
        <v>1673</v>
      </c>
      <c r="B858" s="102" t="s">
        <v>389</v>
      </c>
      <c r="C858" s="102" t="s">
        <v>390</v>
      </c>
      <c r="D858" s="102" t="s">
        <v>1674</v>
      </c>
      <c r="E858" s="105" t="s">
        <v>327</v>
      </c>
      <c r="F858" s="173"/>
      <c r="G858" s="102" t="s">
        <v>3777</v>
      </c>
    </row>
    <row r="859">
      <c r="A859" s="102" t="s">
        <v>1673</v>
      </c>
      <c r="B859" s="102" t="s">
        <v>367</v>
      </c>
      <c r="C859" s="102" t="s">
        <v>368</v>
      </c>
      <c r="D859" s="102" t="s">
        <v>1674</v>
      </c>
      <c r="E859" s="105" t="s">
        <v>327</v>
      </c>
      <c r="F859" s="173"/>
      <c r="G859" s="102" t="s">
        <v>3777</v>
      </c>
    </row>
    <row r="860">
      <c r="A860" s="102" t="s">
        <v>1673</v>
      </c>
      <c r="B860" s="102" t="s">
        <v>353</v>
      </c>
      <c r="C860" s="102" t="s">
        <v>354</v>
      </c>
      <c r="D860" s="102" t="s">
        <v>1674</v>
      </c>
      <c r="E860" s="105" t="s">
        <v>327</v>
      </c>
      <c r="F860" s="173"/>
      <c r="G860" s="102" t="s">
        <v>3777</v>
      </c>
    </row>
    <row r="861">
      <c r="A861" s="102" t="s">
        <v>1673</v>
      </c>
      <c r="B861" s="102" t="s">
        <v>343</v>
      </c>
      <c r="C861" s="102" t="s">
        <v>344</v>
      </c>
      <c r="D861" s="102" t="s">
        <v>1674</v>
      </c>
      <c r="E861" s="105" t="s">
        <v>327</v>
      </c>
      <c r="F861" s="173"/>
      <c r="G861" s="102" t="s">
        <v>3777</v>
      </c>
    </row>
    <row r="862">
      <c r="A862" s="102" t="s">
        <v>1673</v>
      </c>
      <c r="B862" s="102" t="s">
        <v>340</v>
      </c>
      <c r="C862" s="102" t="s">
        <v>341</v>
      </c>
      <c r="D862" s="102" t="s">
        <v>1674</v>
      </c>
      <c r="E862" s="105" t="s">
        <v>327</v>
      </c>
      <c r="F862" s="173"/>
      <c r="G862" s="102" t="s">
        <v>3777</v>
      </c>
    </row>
    <row r="863">
      <c r="A863" s="102" t="s">
        <v>1753</v>
      </c>
      <c r="B863" s="102" t="s">
        <v>712</v>
      </c>
      <c r="C863" s="102" t="s">
        <v>713</v>
      </c>
      <c r="D863" s="102" t="s">
        <v>1674</v>
      </c>
      <c r="E863" s="105" t="s">
        <v>27</v>
      </c>
      <c r="F863" s="173"/>
      <c r="G863" s="102" t="s">
        <v>3777</v>
      </c>
    </row>
    <row r="864">
      <c r="A864" s="102" t="s">
        <v>1753</v>
      </c>
      <c r="B864" s="102" t="s">
        <v>38</v>
      </c>
      <c r="C864" s="102" t="s">
        <v>39</v>
      </c>
      <c r="D864" s="102" t="s">
        <v>1674</v>
      </c>
      <c r="E864" s="105" t="s">
        <v>27</v>
      </c>
      <c r="F864" s="173"/>
      <c r="G864" s="102" t="s">
        <v>3777</v>
      </c>
    </row>
    <row r="865">
      <c r="A865" s="102" t="s">
        <v>1705</v>
      </c>
      <c r="B865" s="102" t="s">
        <v>794</v>
      </c>
      <c r="C865" s="102" t="s">
        <v>605</v>
      </c>
      <c r="D865" s="102" t="s">
        <v>1676</v>
      </c>
      <c r="E865" s="105" t="s">
        <v>453</v>
      </c>
      <c r="F865" s="173"/>
      <c r="G865" s="102" t="s">
        <v>3777</v>
      </c>
    </row>
    <row r="866">
      <c r="A866" s="102" t="s">
        <v>1705</v>
      </c>
      <c r="B866" s="102" t="s">
        <v>483</v>
      </c>
      <c r="C866" s="102" t="s">
        <v>484</v>
      </c>
      <c r="D866" s="102" t="s">
        <v>1676</v>
      </c>
      <c r="E866" s="105" t="s">
        <v>453</v>
      </c>
      <c r="F866" s="173"/>
      <c r="G866" s="102" t="s">
        <v>3777</v>
      </c>
    </row>
    <row r="867">
      <c r="A867" s="102" t="s">
        <v>1705</v>
      </c>
      <c r="B867" s="102" t="s">
        <v>467</v>
      </c>
      <c r="C867" s="102" t="s">
        <v>468</v>
      </c>
      <c r="D867" s="102" t="s">
        <v>1676</v>
      </c>
      <c r="E867" s="105" t="s">
        <v>453</v>
      </c>
      <c r="F867" s="173"/>
      <c r="G867" s="102" t="s">
        <v>3777</v>
      </c>
    </row>
    <row r="868">
      <c r="A868" s="102" t="s">
        <v>1685</v>
      </c>
      <c r="B868" s="102" t="s">
        <v>405</v>
      </c>
      <c r="C868" s="102" t="s">
        <v>406</v>
      </c>
      <c r="D868" s="102" t="s">
        <v>1676</v>
      </c>
      <c r="E868" s="105" t="s">
        <v>387</v>
      </c>
      <c r="F868" s="173"/>
      <c r="G868" s="102" t="s">
        <v>3777</v>
      </c>
    </row>
    <row r="869">
      <c r="A869" s="102" t="s">
        <v>1685</v>
      </c>
      <c r="B869" s="102" t="s">
        <v>396</v>
      </c>
      <c r="C869" s="102" t="s">
        <v>397</v>
      </c>
      <c r="D869" s="102" t="s">
        <v>1676</v>
      </c>
      <c r="E869" s="105" t="s">
        <v>387</v>
      </c>
      <c r="F869" s="173"/>
      <c r="G869" s="102" t="s">
        <v>3777</v>
      </c>
    </row>
    <row r="870">
      <c r="A870" s="102" t="s">
        <v>1685</v>
      </c>
      <c r="B870" s="102" t="s">
        <v>392</v>
      </c>
      <c r="C870" s="102" t="s">
        <v>393</v>
      </c>
      <c r="D870" s="102" t="s">
        <v>1676</v>
      </c>
      <c r="E870" s="105" t="s">
        <v>387</v>
      </c>
      <c r="F870" s="173"/>
      <c r="G870" s="102" t="s">
        <v>3777</v>
      </c>
    </row>
    <row r="871">
      <c r="A871" s="102" t="s">
        <v>1781</v>
      </c>
      <c r="B871" s="102" t="s">
        <v>126</v>
      </c>
      <c r="C871" s="102" t="s">
        <v>127</v>
      </c>
      <c r="D871" s="102" t="s">
        <v>1676</v>
      </c>
      <c r="E871" s="105" t="s">
        <v>114</v>
      </c>
      <c r="F871" s="173"/>
      <c r="G871" s="102" t="s">
        <v>3777</v>
      </c>
    </row>
    <row r="872">
      <c r="A872" s="102" t="s">
        <v>1781</v>
      </c>
      <c r="B872" s="102" t="s">
        <v>123</v>
      </c>
      <c r="C872" s="102" t="s">
        <v>124</v>
      </c>
      <c r="D872" s="102" t="s">
        <v>1676</v>
      </c>
      <c r="E872" s="105" t="s">
        <v>114</v>
      </c>
      <c r="F872" s="173"/>
      <c r="G872" s="102" t="s">
        <v>3777</v>
      </c>
    </row>
    <row r="873">
      <c r="A873" s="102" t="s">
        <v>1781</v>
      </c>
      <c r="B873" s="102" t="s">
        <v>120</v>
      </c>
      <c r="C873" s="102" t="s">
        <v>121</v>
      </c>
      <c r="D873" s="102" t="s">
        <v>1676</v>
      </c>
      <c r="E873" s="105" t="s">
        <v>114</v>
      </c>
      <c r="F873" s="173"/>
      <c r="G873" s="102" t="s">
        <v>3777</v>
      </c>
    </row>
    <row r="874">
      <c r="A874" s="102" t="s">
        <v>1781</v>
      </c>
      <c r="B874" s="102" t="s">
        <v>116</v>
      </c>
      <c r="C874" s="102" t="s">
        <v>117</v>
      </c>
      <c r="D874" s="102" t="s">
        <v>1676</v>
      </c>
      <c r="E874" s="105" t="s">
        <v>114</v>
      </c>
      <c r="F874" s="173"/>
      <c r="G874" s="102" t="s">
        <v>3777</v>
      </c>
    </row>
    <row r="875">
      <c r="A875" s="102" t="s">
        <v>1781</v>
      </c>
      <c r="B875" s="102" t="s">
        <v>111</v>
      </c>
      <c r="C875" s="102" t="s">
        <v>112</v>
      </c>
      <c r="D875" s="102" t="s">
        <v>1676</v>
      </c>
      <c r="E875" s="105" t="s">
        <v>114</v>
      </c>
      <c r="F875" s="173"/>
      <c r="G875" s="102" t="s">
        <v>3777</v>
      </c>
    </row>
    <row r="876">
      <c r="A876" s="102" t="s">
        <v>1675</v>
      </c>
      <c r="B876" s="102" t="s">
        <v>786</v>
      </c>
      <c r="C876" s="102" t="s">
        <v>787</v>
      </c>
      <c r="D876" s="102" t="s">
        <v>1676</v>
      </c>
      <c r="E876" s="105" t="s">
        <v>327</v>
      </c>
      <c r="F876" s="173"/>
      <c r="G876" s="102" t="s">
        <v>3777</v>
      </c>
    </row>
    <row r="877">
      <c r="A877" s="102" t="s">
        <v>1675</v>
      </c>
      <c r="B877" s="102" t="s">
        <v>389</v>
      </c>
      <c r="C877" s="102" t="s">
        <v>390</v>
      </c>
      <c r="D877" s="102" t="s">
        <v>1676</v>
      </c>
      <c r="E877" s="105" t="s">
        <v>327</v>
      </c>
      <c r="F877" s="173"/>
      <c r="G877" s="102" t="s">
        <v>3777</v>
      </c>
    </row>
    <row r="878">
      <c r="A878" s="102" t="s">
        <v>1675</v>
      </c>
      <c r="B878" s="102" t="s">
        <v>379</v>
      </c>
      <c r="C878" s="102" t="s">
        <v>380</v>
      </c>
      <c r="D878" s="102" t="s">
        <v>1676</v>
      </c>
      <c r="E878" s="105" t="s">
        <v>327</v>
      </c>
      <c r="F878" s="173"/>
      <c r="G878" s="102" t="s">
        <v>3777</v>
      </c>
    </row>
    <row r="879">
      <c r="A879" s="102" t="s">
        <v>1675</v>
      </c>
      <c r="B879" s="102" t="s">
        <v>353</v>
      </c>
      <c r="C879" s="102" t="s">
        <v>354</v>
      </c>
      <c r="D879" s="102" t="s">
        <v>1676</v>
      </c>
      <c r="E879" s="105" t="s">
        <v>327</v>
      </c>
      <c r="F879" s="173"/>
      <c r="G879" s="102" t="s">
        <v>3777</v>
      </c>
    </row>
    <row r="880">
      <c r="A880" s="102" t="s">
        <v>1675</v>
      </c>
      <c r="B880" s="102" t="s">
        <v>343</v>
      </c>
      <c r="C880" s="102" t="s">
        <v>344</v>
      </c>
      <c r="D880" s="102" t="s">
        <v>1676</v>
      </c>
      <c r="E880" s="105" t="s">
        <v>327</v>
      </c>
      <c r="F880" s="173"/>
      <c r="G880" s="102" t="s">
        <v>3777</v>
      </c>
    </row>
    <row r="881">
      <c r="A881" s="102" t="s">
        <v>1714</v>
      </c>
      <c r="B881" s="102" t="s">
        <v>681</v>
      </c>
      <c r="C881" s="102" t="s">
        <v>682</v>
      </c>
      <c r="D881" s="102" t="s">
        <v>1676</v>
      </c>
      <c r="E881" s="105" t="s">
        <v>439</v>
      </c>
      <c r="F881" s="173"/>
      <c r="G881" s="102" t="s">
        <v>3777</v>
      </c>
    </row>
    <row r="882">
      <c r="A882" s="102" t="s">
        <v>1714</v>
      </c>
      <c r="B882" s="102" t="s">
        <v>678</v>
      </c>
      <c r="C882" s="102" t="s">
        <v>679</v>
      </c>
      <c r="D882" s="102" t="s">
        <v>1676</v>
      </c>
      <c r="E882" s="105" t="s">
        <v>439</v>
      </c>
      <c r="F882" s="173"/>
      <c r="G882" s="102" t="s">
        <v>3777</v>
      </c>
    </row>
    <row r="883">
      <c r="A883" s="102" t="s">
        <v>1754</v>
      </c>
      <c r="B883" s="102" t="s">
        <v>712</v>
      </c>
      <c r="C883" s="102" t="s">
        <v>713</v>
      </c>
      <c r="D883" s="102" t="s">
        <v>1676</v>
      </c>
      <c r="E883" s="105" t="s">
        <v>27</v>
      </c>
      <c r="F883" s="173"/>
      <c r="G883" s="102" t="s">
        <v>3777</v>
      </c>
    </row>
    <row r="884">
      <c r="A884" s="102" t="s">
        <v>1754</v>
      </c>
      <c r="B884" s="102" t="s">
        <v>69</v>
      </c>
      <c r="C884" s="102" t="s">
        <v>70</v>
      </c>
      <c r="D884" s="102" t="s">
        <v>1676</v>
      </c>
      <c r="E884" s="105" t="s">
        <v>27</v>
      </c>
      <c r="F884" s="173"/>
      <c r="G884" s="102" t="s">
        <v>3777</v>
      </c>
    </row>
    <row r="885">
      <c r="A885" s="102" t="s">
        <v>1754</v>
      </c>
      <c r="B885" s="102" t="s">
        <v>63</v>
      </c>
      <c r="C885" s="102" t="s">
        <v>64</v>
      </c>
      <c r="D885" s="102" t="s">
        <v>1676</v>
      </c>
      <c r="E885" s="105" t="s">
        <v>27</v>
      </c>
      <c r="F885" s="173"/>
      <c r="G885" s="102" t="s">
        <v>3777</v>
      </c>
    </row>
    <row r="886">
      <c r="A886" s="102" t="s">
        <v>1754</v>
      </c>
      <c r="B886" s="102" t="s">
        <v>38</v>
      </c>
      <c r="C886" s="102" t="s">
        <v>39</v>
      </c>
      <c r="D886" s="102" t="s">
        <v>1676</v>
      </c>
      <c r="E886" s="105" t="s">
        <v>27</v>
      </c>
      <c r="F886" s="173"/>
      <c r="G886" s="102" t="s">
        <v>3777</v>
      </c>
    </row>
    <row r="887">
      <c r="A887" s="102" t="s">
        <v>1754</v>
      </c>
      <c r="B887" s="102" t="s">
        <v>23</v>
      </c>
      <c r="C887" s="102" t="s">
        <v>25</v>
      </c>
      <c r="D887" s="102" t="s">
        <v>1676</v>
      </c>
      <c r="E887" s="105" t="s">
        <v>27</v>
      </c>
      <c r="F887" s="173"/>
      <c r="G887" s="102" t="s">
        <v>3777</v>
      </c>
    </row>
    <row r="888">
      <c r="A888" s="102" t="s">
        <v>1763</v>
      </c>
      <c r="B888" s="102" t="s">
        <v>105</v>
      </c>
      <c r="C888" s="102" t="s">
        <v>106</v>
      </c>
      <c r="D888" s="102" t="s">
        <v>1676</v>
      </c>
      <c r="E888" s="105" t="s">
        <v>86</v>
      </c>
      <c r="F888" s="173"/>
      <c r="G888" s="102" t="s">
        <v>3777</v>
      </c>
    </row>
    <row r="889">
      <c r="A889" s="102" t="s">
        <v>1763</v>
      </c>
      <c r="B889" s="102" t="s">
        <v>96</v>
      </c>
      <c r="C889" s="102" t="s">
        <v>97</v>
      </c>
      <c r="D889" s="102" t="s">
        <v>1676</v>
      </c>
      <c r="E889" s="105" t="s">
        <v>86</v>
      </c>
      <c r="F889" s="173"/>
      <c r="G889" s="102" t="s">
        <v>3777</v>
      </c>
    </row>
    <row r="890">
      <c r="A890" s="102" t="s">
        <v>1801</v>
      </c>
      <c r="B890" s="102" t="s">
        <v>652</v>
      </c>
      <c r="C890" s="102" t="s">
        <v>653</v>
      </c>
      <c r="D890" s="191">
        <v>45391.0</v>
      </c>
      <c r="E890" s="105" t="s">
        <v>449</v>
      </c>
      <c r="F890" s="173"/>
      <c r="G890" s="102" t="s">
        <v>3777</v>
      </c>
    </row>
    <row r="891">
      <c r="A891" s="102" t="s">
        <v>1801</v>
      </c>
      <c r="B891" s="102" t="s">
        <v>541</v>
      </c>
      <c r="C891" s="102" t="s">
        <v>542</v>
      </c>
      <c r="D891" s="191">
        <v>45391.0</v>
      </c>
      <c r="E891" s="105" t="s">
        <v>449</v>
      </c>
      <c r="F891" s="173"/>
      <c r="G891" s="102" t="s">
        <v>3777</v>
      </c>
    </row>
    <row r="892">
      <c r="A892" s="102" t="s">
        <v>1801</v>
      </c>
      <c r="B892" s="102" t="s">
        <v>538</v>
      </c>
      <c r="C892" s="102" t="s">
        <v>539</v>
      </c>
      <c r="D892" s="191">
        <v>45391.0</v>
      </c>
      <c r="E892" s="105" t="s">
        <v>449</v>
      </c>
      <c r="F892" s="173"/>
      <c r="G892" s="102" t="s">
        <v>3777</v>
      </c>
    </row>
    <row r="893">
      <c r="A893" s="102" t="s">
        <v>1801</v>
      </c>
      <c r="B893" s="102" t="s">
        <v>531</v>
      </c>
      <c r="C893" s="102" t="s">
        <v>532</v>
      </c>
      <c r="D893" s="191">
        <v>45391.0</v>
      </c>
      <c r="E893" s="105" t="s">
        <v>449</v>
      </c>
      <c r="F893" s="173"/>
      <c r="G893" s="102" t="s">
        <v>3777</v>
      </c>
    </row>
    <row r="894">
      <c r="A894" s="102" t="s">
        <v>1801</v>
      </c>
      <c r="B894" s="102" t="s">
        <v>464</v>
      </c>
      <c r="C894" s="102" t="s">
        <v>465</v>
      </c>
      <c r="D894" s="191">
        <v>45391.0</v>
      </c>
      <c r="E894" s="105" t="s">
        <v>449</v>
      </c>
      <c r="F894" s="173"/>
      <c r="G894" s="102" t="s">
        <v>3777</v>
      </c>
    </row>
    <row r="895">
      <c r="A895" s="102" t="s">
        <v>1814</v>
      </c>
      <c r="B895" s="102" t="s">
        <v>626</v>
      </c>
      <c r="C895" s="102" t="s">
        <v>627</v>
      </c>
      <c r="D895" s="191">
        <v>45391.0</v>
      </c>
      <c r="E895" s="105" t="s">
        <v>387</v>
      </c>
      <c r="F895" s="173"/>
      <c r="G895" s="102" t="s">
        <v>3777</v>
      </c>
    </row>
    <row r="896">
      <c r="A896" s="102" t="s">
        <v>1814</v>
      </c>
      <c r="B896" s="102" t="s">
        <v>396</v>
      </c>
      <c r="C896" s="102" t="s">
        <v>397</v>
      </c>
      <c r="D896" s="191">
        <v>45391.0</v>
      </c>
      <c r="E896" s="105" t="s">
        <v>387</v>
      </c>
      <c r="F896" s="173"/>
      <c r="G896" s="102" t="s">
        <v>3777</v>
      </c>
    </row>
    <row r="897">
      <c r="A897" s="102" t="s">
        <v>1814</v>
      </c>
      <c r="B897" s="102" t="s">
        <v>392</v>
      </c>
      <c r="C897" s="102" t="s">
        <v>393</v>
      </c>
      <c r="D897" s="191">
        <v>45391.0</v>
      </c>
      <c r="E897" s="105" t="s">
        <v>387</v>
      </c>
      <c r="F897" s="173"/>
      <c r="G897" s="102" t="s">
        <v>3777</v>
      </c>
    </row>
    <row r="898">
      <c r="A898" s="102" t="s">
        <v>1825</v>
      </c>
      <c r="B898" s="102" t="s">
        <v>786</v>
      </c>
      <c r="C898" s="102" t="s">
        <v>787</v>
      </c>
      <c r="D898" s="191">
        <v>45391.0</v>
      </c>
      <c r="E898" s="105" t="s">
        <v>327</v>
      </c>
      <c r="F898" s="173"/>
      <c r="G898" s="102" t="s">
        <v>3777</v>
      </c>
    </row>
    <row r="899">
      <c r="A899" s="102" t="s">
        <v>1825</v>
      </c>
      <c r="B899" s="102" t="s">
        <v>367</v>
      </c>
      <c r="C899" s="102" t="s">
        <v>368</v>
      </c>
      <c r="D899" s="191">
        <v>45391.0</v>
      </c>
      <c r="E899" s="105" t="s">
        <v>327</v>
      </c>
      <c r="F899" s="173"/>
      <c r="G899" s="102" t="s">
        <v>3777</v>
      </c>
    </row>
    <row r="900">
      <c r="A900" s="102" t="s">
        <v>1825</v>
      </c>
      <c r="B900" s="102" t="s">
        <v>343</v>
      </c>
      <c r="C900" s="102" t="s">
        <v>344</v>
      </c>
      <c r="D900" s="191">
        <v>45391.0</v>
      </c>
      <c r="E900" s="105" t="s">
        <v>327</v>
      </c>
      <c r="F900" s="173"/>
      <c r="G900" s="102" t="s">
        <v>3777</v>
      </c>
    </row>
    <row r="901">
      <c r="A901" s="102" t="s">
        <v>1825</v>
      </c>
      <c r="B901" s="102" t="s">
        <v>340</v>
      </c>
      <c r="C901" s="102" t="s">
        <v>341</v>
      </c>
      <c r="D901" s="191">
        <v>45391.0</v>
      </c>
      <c r="E901" s="105" t="s">
        <v>327</v>
      </c>
      <c r="F901" s="173"/>
      <c r="G901" s="102" t="s">
        <v>3777</v>
      </c>
    </row>
    <row r="902">
      <c r="A902" s="102" t="s">
        <v>1833</v>
      </c>
      <c r="B902" s="102" t="s">
        <v>681</v>
      </c>
      <c r="C902" s="102" t="s">
        <v>682</v>
      </c>
      <c r="D902" s="191">
        <v>45391.0</v>
      </c>
      <c r="E902" s="105" t="s">
        <v>439</v>
      </c>
      <c r="F902" s="173"/>
      <c r="G902" s="102" t="s">
        <v>3777</v>
      </c>
    </row>
    <row r="903">
      <c r="A903" s="102" t="s">
        <v>1833</v>
      </c>
      <c r="B903" s="102" t="s">
        <v>678</v>
      </c>
      <c r="C903" s="102" t="s">
        <v>679</v>
      </c>
      <c r="D903" s="191">
        <v>45391.0</v>
      </c>
      <c r="E903" s="105" t="s">
        <v>439</v>
      </c>
      <c r="F903" s="173"/>
      <c r="G903" s="102" t="s">
        <v>3777</v>
      </c>
    </row>
    <row r="904">
      <c r="A904" s="102" t="s">
        <v>1833</v>
      </c>
      <c r="B904" s="102" t="s">
        <v>442</v>
      </c>
      <c r="C904" s="102" t="s">
        <v>443</v>
      </c>
      <c r="D904" s="191">
        <v>45391.0</v>
      </c>
      <c r="E904" s="105" t="s">
        <v>439</v>
      </c>
      <c r="F904" s="173"/>
      <c r="G904" s="102" t="s">
        <v>3777</v>
      </c>
    </row>
    <row r="905">
      <c r="A905" s="102" t="s">
        <v>1833</v>
      </c>
      <c r="B905" s="102" t="s">
        <v>438</v>
      </c>
      <c r="C905" s="102" t="s">
        <v>268</v>
      </c>
      <c r="D905" s="191">
        <v>45391.0</v>
      </c>
      <c r="E905" s="105" t="s">
        <v>439</v>
      </c>
      <c r="F905" s="173"/>
      <c r="G905" s="102" t="s">
        <v>3777</v>
      </c>
    </row>
    <row r="906">
      <c r="A906" s="102" t="s">
        <v>1913</v>
      </c>
      <c r="B906" s="102" t="s">
        <v>768</v>
      </c>
      <c r="C906" s="102" t="s">
        <v>769</v>
      </c>
      <c r="D906" s="191">
        <v>45391.0</v>
      </c>
      <c r="E906" s="105" t="s">
        <v>141</v>
      </c>
      <c r="F906" s="173"/>
      <c r="G906" s="102" t="s">
        <v>3777</v>
      </c>
    </row>
    <row r="907">
      <c r="A907" s="102" t="s">
        <v>1913</v>
      </c>
      <c r="B907" s="102" t="s">
        <v>143</v>
      </c>
      <c r="C907" s="102" t="s">
        <v>144</v>
      </c>
      <c r="D907" s="191">
        <v>45391.0</v>
      </c>
      <c r="E907" s="105" t="s">
        <v>141</v>
      </c>
      <c r="F907" s="173"/>
      <c r="G907" s="102" t="s">
        <v>3777</v>
      </c>
    </row>
    <row r="908">
      <c r="A908" s="102" t="s">
        <v>1897</v>
      </c>
      <c r="B908" s="102" t="s">
        <v>38</v>
      </c>
      <c r="C908" s="102" t="s">
        <v>39</v>
      </c>
      <c r="D908" s="191">
        <v>45391.0</v>
      </c>
      <c r="E908" s="105" t="s">
        <v>27</v>
      </c>
      <c r="F908" s="173"/>
      <c r="G908" s="102" t="s">
        <v>3777</v>
      </c>
    </row>
    <row r="909">
      <c r="A909" s="102" t="s">
        <v>1905</v>
      </c>
      <c r="B909" s="102" t="s">
        <v>165</v>
      </c>
      <c r="C909" s="102" t="s">
        <v>166</v>
      </c>
      <c r="D909" s="191">
        <v>45391.0</v>
      </c>
      <c r="E909" s="105" t="s">
        <v>86</v>
      </c>
      <c r="F909" s="173"/>
      <c r="G909" s="102" t="s">
        <v>3777</v>
      </c>
    </row>
    <row r="910">
      <c r="A910" s="102" t="s">
        <v>1841</v>
      </c>
      <c r="B910" s="102" t="s">
        <v>655</v>
      </c>
      <c r="C910" s="102" t="s">
        <v>656</v>
      </c>
      <c r="D910" s="191">
        <v>45421.0</v>
      </c>
      <c r="E910" s="105" t="s">
        <v>293</v>
      </c>
      <c r="F910" s="173"/>
      <c r="G910" s="102" t="s">
        <v>3777</v>
      </c>
    </row>
    <row r="911">
      <c r="A911" s="102" t="s">
        <v>1841</v>
      </c>
      <c r="B911" s="102" t="s">
        <v>586</v>
      </c>
      <c r="C911" s="102" t="s">
        <v>587</v>
      </c>
      <c r="D911" s="191">
        <v>45421.0</v>
      </c>
      <c r="E911" s="105" t="s">
        <v>293</v>
      </c>
      <c r="F911" s="173"/>
      <c r="G911" s="102" t="s">
        <v>3777</v>
      </c>
    </row>
    <row r="912">
      <c r="A912" s="102" t="s">
        <v>1841</v>
      </c>
      <c r="B912" s="102" t="s">
        <v>582</v>
      </c>
      <c r="C912" s="102" t="s">
        <v>583</v>
      </c>
      <c r="D912" s="191">
        <v>45421.0</v>
      </c>
      <c r="E912" s="105" t="s">
        <v>293</v>
      </c>
      <c r="F912" s="173"/>
      <c r="G912" s="102" t="s">
        <v>3777</v>
      </c>
    </row>
    <row r="913">
      <c r="A913" s="102" t="s">
        <v>1841</v>
      </c>
      <c r="B913" s="102" t="s">
        <v>564</v>
      </c>
      <c r="C913" s="102" t="s">
        <v>565</v>
      </c>
      <c r="D913" s="191">
        <v>45421.0</v>
      </c>
      <c r="E913" s="105" t="s">
        <v>293</v>
      </c>
      <c r="F913" s="173"/>
      <c r="G913" s="102" t="s">
        <v>3777</v>
      </c>
    </row>
    <row r="914">
      <c r="A914" s="102" t="s">
        <v>1841</v>
      </c>
      <c r="B914" s="102" t="s">
        <v>558</v>
      </c>
      <c r="C914" s="102" t="s">
        <v>559</v>
      </c>
      <c r="D914" s="191">
        <v>45421.0</v>
      </c>
      <c r="E914" s="105" t="s">
        <v>293</v>
      </c>
      <c r="F914" s="173"/>
      <c r="G914" s="102" t="s">
        <v>3777</v>
      </c>
    </row>
    <row r="915">
      <c r="A915" s="102" t="s">
        <v>1841</v>
      </c>
      <c r="B915" s="102" t="s">
        <v>556</v>
      </c>
      <c r="C915" s="102" t="s">
        <v>557</v>
      </c>
      <c r="D915" s="191">
        <v>45421.0</v>
      </c>
      <c r="E915" s="105" t="s">
        <v>293</v>
      </c>
      <c r="F915" s="173"/>
      <c r="G915" s="102" t="s">
        <v>3777</v>
      </c>
    </row>
    <row r="916">
      <c r="A916" s="102" t="s">
        <v>1841</v>
      </c>
      <c r="B916" s="102" t="s">
        <v>553</v>
      </c>
      <c r="C916" s="102" t="s">
        <v>554</v>
      </c>
      <c r="D916" s="191">
        <v>45421.0</v>
      </c>
      <c r="E916" s="105" t="s">
        <v>293</v>
      </c>
      <c r="F916" s="173"/>
      <c r="G916" s="102" t="s">
        <v>3777</v>
      </c>
    </row>
    <row r="917">
      <c r="A917" s="102" t="s">
        <v>1841</v>
      </c>
      <c r="B917" s="102" t="s">
        <v>550</v>
      </c>
      <c r="C917" s="102" t="s">
        <v>551</v>
      </c>
      <c r="D917" s="191">
        <v>45421.0</v>
      </c>
      <c r="E917" s="105" t="s">
        <v>293</v>
      </c>
      <c r="F917" s="173"/>
      <c r="G917" s="102" t="s">
        <v>3777</v>
      </c>
    </row>
    <row r="918">
      <c r="A918" s="102" t="s">
        <v>1843</v>
      </c>
      <c r="B918" s="102" t="s">
        <v>578</v>
      </c>
      <c r="C918" s="102" t="s">
        <v>579</v>
      </c>
      <c r="D918" s="191">
        <v>45635.0</v>
      </c>
      <c r="E918" s="105" t="s">
        <v>293</v>
      </c>
      <c r="F918" s="173"/>
      <c r="G918" s="102" t="s">
        <v>3777</v>
      </c>
    </row>
    <row r="919">
      <c r="A919" s="102" t="s">
        <v>1843</v>
      </c>
      <c r="B919" s="102" t="s">
        <v>567</v>
      </c>
      <c r="C919" s="102" t="s">
        <v>568</v>
      </c>
      <c r="D919" s="191">
        <v>45635.0</v>
      </c>
      <c r="E919" s="105" t="s">
        <v>293</v>
      </c>
      <c r="F919" s="173"/>
      <c r="G919" s="102" t="s">
        <v>3777</v>
      </c>
    </row>
    <row r="920">
      <c r="A920" s="102" t="s">
        <v>1843</v>
      </c>
      <c r="B920" s="102" t="s">
        <v>564</v>
      </c>
      <c r="C920" s="102" t="s">
        <v>565</v>
      </c>
      <c r="D920" s="191">
        <v>45635.0</v>
      </c>
      <c r="E920" s="105" t="s">
        <v>293</v>
      </c>
      <c r="F920" s="173"/>
      <c r="G920" s="102" t="s">
        <v>3777</v>
      </c>
    </row>
    <row r="921">
      <c r="A921" s="102" t="s">
        <v>1843</v>
      </c>
      <c r="B921" s="102" t="s">
        <v>558</v>
      </c>
      <c r="C921" s="102" t="s">
        <v>559</v>
      </c>
      <c r="D921" s="191">
        <v>45635.0</v>
      </c>
      <c r="E921" s="105" t="s">
        <v>293</v>
      </c>
      <c r="F921" s="173"/>
      <c r="G921" s="102" t="s">
        <v>3777</v>
      </c>
    </row>
    <row r="922">
      <c r="A922" s="102" t="s">
        <v>1843</v>
      </c>
      <c r="B922" s="102" t="s">
        <v>556</v>
      </c>
      <c r="C922" s="102" t="s">
        <v>557</v>
      </c>
      <c r="D922" s="191">
        <v>45635.0</v>
      </c>
      <c r="E922" s="105" t="s">
        <v>293</v>
      </c>
      <c r="F922" s="173"/>
      <c r="G922" s="102" t="s">
        <v>3777</v>
      </c>
    </row>
    <row r="923">
      <c r="A923" s="102" t="s">
        <v>1843</v>
      </c>
      <c r="B923" s="102" t="s">
        <v>553</v>
      </c>
      <c r="C923" s="102" t="s">
        <v>554</v>
      </c>
      <c r="D923" s="191">
        <v>45635.0</v>
      </c>
      <c r="E923" s="105" t="s">
        <v>293</v>
      </c>
      <c r="F923" s="173"/>
      <c r="G923" s="102" t="s">
        <v>3777</v>
      </c>
    </row>
    <row r="924">
      <c r="A924" s="102" t="s">
        <v>1843</v>
      </c>
      <c r="B924" s="102" t="s">
        <v>550</v>
      </c>
      <c r="C924" s="102" t="s">
        <v>551</v>
      </c>
      <c r="D924" s="191">
        <v>45635.0</v>
      </c>
      <c r="E924" s="105" t="s">
        <v>293</v>
      </c>
      <c r="F924" s="173"/>
      <c r="G924" s="102" t="s">
        <v>3777</v>
      </c>
    </row>
    <row r="925">
      <c r="A925" s="102" t="s">
        <v>1923</v>
      </c>
      <c r="B925" s="102" t="s">
        <v>665</v>
      </c>
      <c r="C925" s="102" t="s">
        <v>666</v>
      </c>
      <c r="D925" s="102" t="s">
        <v>1818</v>
      </c>
      <c r="E925" s="105" t="s">
        <v>50</v>
      </c>
      <c r="F925" s="173"/>
      <c r="G925" s="102" t="s">
        <v>3777</v>
      </c>
    </row>
    <row r="926">
      <c r="A926" s="102" t="s">
        <v>1923</v>
      </c>
      <c r="B926" s="102" t="s">
        <v>183</v>
      </c>
      <c r="C926" s="102" t="s">
        <v>184</v>
      </c>
      <c r="D926" s="102" t="s">
        <v>1818</v>
      </c>
      <c r="E926" s="105" t="s">
        <v>50</v>
      </c>
      <c r="F926" s="173"/>
      <c r="G926" s="102" t="s">
        <v>3777</v>
      </c>
    </row>
    <row r="927">
      <c r="A927" s="102" t="s">
        <v>1923</v>
      </c>
      <c r="B927" s="102" t="s">
        <v>179</v>
      </c>
      <c r="C927" s="102" t="s">
        <v>180</v>
      </c>
      <c r="D927" s="102" t="s">
        <v>1818</v>
      </c>
      <c r="E927" s="105" t="s">
        <v>50</v>
      </c>
      <c r="F927" s="173"/>
      <c r="G927" s="102" t="s">
        <v>3777</v>
      </c>
    </row>
    <row r="928">
      <c r="A928" s="102" t="s">
        <v>1923</v>
      </c>
      <c r="B928" s="102" t="s">
        <v>74</v>
      </c>
      <c r="C928" s="102" t="s">
        <v>75</v>
      </c>
      <c r="D928" s="102" t="s">
        <v>1818</v>
      </c>
      <c r="E928" s="105" t="s">
        <v>50</v>
      </c>
      <c r="F928" s="173"/>
      <c r="G928" s="102" t="s">
        <v>3777</v>
      </c>
    </row>
    <row r="929">
      <c r="A929" s="102" t="s">
        <v>1817</v>
      </c>
      <c r="B929" s="102" t="s">
        <v>396</v>
      </c>
      <c r="C929" s="102" t="s">
        <v>397</v>
      </c>
      <c r="D929" s="102" t="s">
        <v>1818</v>
      </c>
      <c r="E929" s="105" t="s">
        <v>387</v>
      </c>
      <c r="F929" s="173"/>
      <c r="G929" s="102" t="s">
        <v>3777</v>
      </c>
    </row>
    <row r="930">
      <c r="A930" s="102" t="s">
        <v>1817</v>
      </c>
      <c r="B930" s="102" t="s">
        <v>392</v>
      </c>
      <c r="C930" s="102" t="s">
        <v>393</v>
      </c>
      <c r="D930" s="102" t="s">
        <v>1818</v>
      </c>
      <c r="E930" s="105" t="s">
        <v>387</v>
      </c>
      <c r="F930" s="173"/>
      <c r="G930" s="102" t="s">
        <v>3777</v>
      </c>
    </row>
    <row r="931">
      <c r="A931" s="102" t="s">
        <v>1828</v>
      </c>
      <c r="B931" s="102" t="s">
        <v>786</v>
      </c>
      <c r="C931" s="102" t="s">
        <v>787</v>
      </c>
      <c r="D931" s="102" t="s">
        <v>1818</v>
      </c>
      <c r="E931" s="105" t="s">
        <v>327</v>
      </c>
      <c r="F931" s="173"/>
      <c r="G931" s="102" t="s">
        <v>3777</v>
      </c>
    </row>
    <row r="932">
      <c r="A932" s="102" t="s">
        <v>1828</v>
      </c>
      <c r="B932" s="102" t="s">
        <v>615</v>
      </c>
      <c r="C932" s="102" t="s">
        <v>616</v>
      </c>
      <c r="D932" s="102" t="s">
        <v>1818</v>
      </c>
      <c r="E932" s="105" t="s">
        <v>327</v>
      </c>
      <c r="F932" s="173"/>
      <c r="G932" s="102" t="s">
        <v>3777</v>
      </c>
    </row>
    <row r="933">
      <c r="A933" s="102" t="s">
        <v>1828</v>
      </c>
      <c r="B933" s="102" t="s">
        <v>376</v>
      </c>
      <c r="C933" s="102" t="s">
        <v>377</v>
      </c>
      <c r="D933" s="102" t="s">
        <v>1818</v>
      </c>
      <c r="E933" s="105" t="s">
        <v>327</v>
      </c>
      <c r="F933" s="173"/>
      <c r="G933" s="102" t="s">
        <v>3777</v>
      </c>
    </row>
    <row r="934">
      <c r="A934" s="102" t="s">
        <v>1828</v>
      </c>
      <c r="B934" s="102" t="s">
        <v>343</v>
      </c>
      <c r="C934" s="102" t="s">
        <v>344</v>
      </c>
      <c r="D934" s="102" t="s">
        <v>1818</v>
      </c>
      <c r="E934" s="105" t="s">
        <v>327</v>
      </c>
      <c r="F934" s="173"/>
      <c r="G934" s="102" t="s">
        <v>3777</v>
      </c>
    </row>
    <row r="935">
      <c r="A935" s="102" t="s">
        <v>1908</v>
      </c>
      <c r="B935" s="102" t="s">
        <v>773</v>
      </c>
      <c r="C935" s="102" t="s">
        <v>774</v>
      </c>
      <c r="D935" s="102" t="s">
        <v>1818</v>
      </c>
      <c r="E935" s="105" t="s">
        <v>86</v>
      </c>
      <c r="F935" s="173"/>
      <c r="G935" s="102" t="s">
        <v>3777</v>
      </c>
    </row>
    <row r="936">
      <c r="A936" s="102" t="s">
        <v>1908</v>
      </c>
      <c r="B936" s="102" t="s">
        <v>771</v>
      </c>
      <c r="C936" s="102" t="s">
        <v>772</v>
      </c>
      <c r="D936" s="102" t="s">
        <v>1818</v>
      </c>
      <c r="E936" s="105" t="s">
        <v>86</v>
      </c>
      <c r="F936" s="173"/>
      <c r="G936" s="102" t="s">
        <v>3777</v>
      </c>
    </row>
    <row r="937">
      <c r="A937" s="102" t="s">
        <v>1908</v>
      </c>
      <c r="B937" s="102" t="s">
        <v>165</v>
      </c>
      <c r="C937" s="102" t="s">
        <v>166</v>
      </c>
      <c r="D937" s="102" t="s">
        <v>1818</v>
      </c>
      <c r="E937" s="105" t="s">
        <v>86</v>
      </c>
      <c r="F937" s="173"/>
      <c r="G937" s="102" t="s">
        <v>3777</v>
      </c>
    </row>
    <row r="938">
      <c r="A938" s="102" t="s">
        <v>1908</v>
      </c>
      <c r="B938" s="102" t="s">
        <v>105</v>
      </c>
      <c r="C938" s="102" t="s">
        <v>106</v>
      </c>
      <c r="D938" s="102" t="s">
        <v>1818</v>
      </c>
      <c r="E938" s="105" t="s">
        <v>86</v>
      </c>
      <c r="F938" s="173"/>
      <c r="G938" s="102" t="s">
        <v>3777</v>
      </c>
    </row>
    <row r="939">
      <c r="A939" s="102" t="s">
        <v>1908</v>
      </c>
      <c r="B939" s="102" t="s">
        <v>74</v>
      </c>
      <c r="C939" s="102" t="s">
        <v>75</v>
      </c>
      <c r="D939" s="102" t="s">
        <v>1818</v>
      </c>
      <c r="E939" s="105" t="s">
        <v>86</v>
      </c>
      <c r="F939" s="173"/>
      <c r="G939" s="102" t="s">
        <v>3777</v>
      </c>
    </row>
    <row r="940">
      <c r="A940" s="102" t="s">
        <v>1900</v>
      </c>
      <c r="B940" s="102" t="s">
        <v>799</v>
      </c>
      <c r="C940" s="102" t="s">
        <v>800</v>
      </c>
      <c r="D940" s="102" t="s">
        <v>1818</v>
      </c>
      <c r="E940" s="105" t="s">
        <v>27</v>
      </c>
      <c r="F940" s="173"/>
      <c r="G940" s="102" t="s">
        <v>3777</v>
      </c>
    </row>
    <row r="941">
      <c r="A941" s="102" t="s">
        <v>1900</v>
      </c>
      <c r="B941" s="102" t="s">
        <v>712</v>
      </c>
      <c r="C941" s="102" t="s">
        <v>713</v>
      </c>
      <c r="D941" s="102" t="s">
        <v>1818</v>
      </c>
      <c r="E941" s="105" t="s">
        <v>27</v>
      </c>
      <c r="F941" s="173"/>
      <c r="G941" s="102" t="s">
        <v>3777</v>
      </c>
    </row>
    <row r="942">
      <c r="A942" s="102" t="s">
        <v>1900</v>
      </c>
      <c r="B942" s="102" t="s">
        <v>69</v>
      </c>
      <c r="C942" s="102" t="s">
        <v>70</v>
      </c>
      <c r="D942" s="102" t="s">
        <v>1818</v>
      </c>
      <c r="E942" s="105" t="s">
        <v>27</v>
      </c>
      <c r="F942" s="173"/>
      <c r="G942" s="102" t="s">
        <v>3777</v>
      </c>
    </row>
    <row r="943">
      <c r="A943" s="102" t="s">
        <v>1900</v>
      </c>
      <c r="B943" s="102" t="s">
        <v>63</v>
      </c>
      <c r="C943" s="102" t="s">
        <v>64</v>
      </c>
      <c r="D943" s="102" t="s">
        <v>1818</v>
      </c>
      <c r="E943" s="105" t="s">
        <v>27</v>
      </c>
      <c r="F943" s="173"/>
      <c r="G943" s="102" t="s">
        <v>3777</v>
      </c>
    </row>
    <row r="944">
      <c r="A944" s="102" t="s">
        <v>1900</v>
      </c>
      <c r="B944" s="102" t="s">
        <v>57</v>
      </c>
      <c r="C944" s="102" t="s">
        <v>58</v>
      </c>
      <c r="D944" s="102" t="s">
        <v>1818</v>
      </c>
      <c r="E944" s="105" t="s">
        <v>27</v>
      </c>
      <c r="F944" s="173"/>
      <c r="G944" s="102" t="s">
        <v>3777</v>
      </c>
    </row>
    <row r="945">
      <c r="A945" s="102" t="s">
        <v>1900</v>
      </c>
      <c r="B945" s="102" t="s">
        <v>38</v>
      </c>
      <c r="C945" s="102" t="s">
        <v>39</v>
      </c>
      <c r="D945" s="102" t="s">
        <v>1818</v>
      </c>
      <c r="E945" s="105" t="s">
        <v>27</v>
      </c>
      <c r="F945" s="173"/>
      <c r="G945" s="102" t="s">
        <v>3777</v>
      </c>
    </row>
    <row r="946">
      <c r="A946" s="102" t="s">
        <v>1900</v>
      </c>
      <c r="B946" s="102" t="s">
        <v>31</v>
      </c>
      <c r="C946" s="102" t="s">
        <v>32</v>
      </c>
      <c r="D946" s="102" t="s">
        <v>1818</v>
      </c>
      <c r="E946" s="105" t="s">
        <v>27</v>
      </c>
      <c r="F946" s="173"/>
      <c r="G946" s="102" t="s">
        <v>3777</v>
      </c>
    </row>
    <row r="947">
      <c r="A947" s="102" t="s">
        <v>1900</v>
      </c>
      <c r="B947" s="102" t="s">
        <v>23</v>
      </c>
      <c r="C947" s="102" t="s">
        <v>25</v>
      </c>
      <c r="D947" s="102" t="s">
        <v>1818</v>
      </c>
      <c r="E947" s="105" t="s">
        <v>27</v>
      </c>
      <c r="F947" s="173"/>
      <c r="G947" s="102" t="s">
        <v>3777</v>
      </c>
    </row>
    <row r="948">
      <c r="A948" s="102" t="s">
        <v>1836</v>
      </c>
      <c r="B948" s="102" t="s">
        <v>681</v>
      </c>
      <c r="C948" s="102" t="s">
        <v>682</v>
      </c>
      <c r="D948" s="102" t="s">
        <v>1818</v>
      </c>
      <c r="E948" s="105" t="s">
        <v>439</v>
      </c>
      <c r="F948" s="173"/>
      <c r="G948" s="102" t="s">
        <v>3777</v>
      </c>
    </row>
    <row r="949">
      <c r="A949" s="102" t="s">
        <v>1836</v>
      </c>
      <c r="B949" s="102" t="s">
        <v>678</v>
      </c>
      <c r="C949" s="102" t="s">
        <v>679</v>
      </c>
      <c r="D949" s="102" t="s">
        <v>1818</v>
      </c>
      <c r="E949" s="105" t="s">
        <v>439</v>
      </c>
      <c r="F949" s="173"/>
      <c r="G949" s="102" t="s">
        <v>3777</v>
      </c>
    </row>
    <row r="950">
      <c r="A950" s="102" t="s">
        <v>1836</v>
      </c>
      <c r="B950" s="102" t="s">
        <v>442</v>
      </c>
      <c r="C950" s="102" t="s">
        <v>443</v>
      </c>
      <c r="D950" s="102" t="s">
        <v>1818</v>
      </c>
      <c r="E950" s="105" t="s">
        <v>439</v>
      </c>
      <c r="F950" s="173"/>
      <c r="G950" s="102" t="s">
        <v>3777</v>
      </c>
    </row>
    <row r="951">
      <c r="A951" s="102" t="s">
        <v>1836</v>
      </c>
      <c r="B951" s="102" t="s">
        <v>438</v>
      </c>
      <c r="C951" s="102" t="s">
        <v>268</v>
      </c>
      <c r="D951" s="102" t="s">
        <v>1818</v>
      </c>
      <c r="E951" s="105" t="s">
        <v>439</v>
      </c>
      <c r="F951" s="173"/>
      <c r="G951" s="102" t="s">
        <v>3777</v>
      </c>
    </row>
    <row r="952">
      <c r="A952" s="102" t="s">
        <v>1876</v>
      </c>
      <c r="B952" s="102" t="s">
        <v>415</v>
      </c>
      <c r="C952" s="102" t="s">
        <v>416</v>
      </c>
      <c r="D952" s="102" t="s">
        <v>1856</v>
      </c>
      <c r="E952" s="105" t="s">
        <v>306</v>
      </c>
      <c r="F952" s="173"/>
      <c r="G952" s="102" t="s">
        <v>3777</v>
      </c>
    </row>
    <row r="953">
      <c r="A953" s="102" t="s">
        <v>1876</v>
      </c>
      <c r="B953" s="102" t="s">
        <v>412</v>
      </c>
      <c r="C953" s="102" t="s">
        <v>413</v>
      </c>
      <c r="D953" s="102" t="s">
        <v>1856</v>
      </c>
      <c r="E953" s="105" t="s">
        <v>306</v>
      </c>
      <c r="F953" s="173"/>
      <c r="G953" s="102" t="s">
        <v>3777</v>
      </c>
    </row>
    <row r="954">
      <c r="A954" s="102" t="s">
        <v>1876</v>
      </c>
      <c r="B954" s="102" t="s">
        <v>408</v>
      </c>
      <c r="C954" s="102" t="s">
        <v>409</v>
      </c>
      <c r="D954" s="102" t="s">
        <v>1856</v>
      </c>
      <c r="E954" s="105" t="s">
        <v>306</v>
      </c>
      <c r="F954" s="173"/>
      <c r="G954" s="102" t="s">
        <v>3777</v>
      </c>
    </row>
    <row r="955">
      <c r="A955" s="102" t="s">
        <v>1892</v>
      </c>
      <c r="B955" s="102" t="s">
        <v>361</v>
      </c>
      <c r="C955" s="102" t="s">
        <v>362</v>
      </c>
      <c r="D955" s="102" t="s">
        <v>1856</v>
      </c>
      <c r="E955" s="105" t="s">
        <v>225</v>
      </c>
      <c r="F955" s="173"/>
      <c r="G955" s="102" t="s">
        <v>3777</v>
      </c>
    </row>
    <row r="956">
      <c r="A956" s="102" t="s">
        <v>1892</v>
      </c>
      <c r="B956" s="102" t="s">
        <v>338</v>
      </c>
      <c r="C956" s="102" t="s">
        <v>339</v>
      </c>
      <c r="D956" s="102" t="s">
        <v>1856</v>
      </c>
      <c r="E956" s="105" t="s">
        <v>225</v>
      </c>
      <c r="F956" s="173"/>
      <c r="G956" s="102" t="s">
        <v>3777</v>
      </c>
    </row>
    <row r="957">
      <c r="A957" s="102" t="s">
        <v>1892</v>
      </c>
      <c r="B957" s="102" t="s">
        <v>335</v>
      </c>
      <c r="C957" s="102" t="s">
        <v>336</v>
      </c>
      <c r="D957" s="102" t="s">
        <v>1856</v>
      </c>
      <c r="E957" s="105" t="s">
        <v>225</v>
      </c>
      <c r="F957" s="173"/>
      <c r="G957" s="102" t="s">
        <v>3777</v>
      </c>
    </row>
    <row r="958">
      <c r="A958" s="102" t="s">
        <v>1892</v>
      </c>
      <c r="B958" s="102" t="s">
        <v>255</v>
      </c>
      <c r="C958" s="102" t="s">
        <v>256</v>
      </c>
      <c r="D958" s="102" t="s">
        <v>1856</v>
      </c>
      <c r="E958" s="105" t="s">
        <v>225</v>
      </c>
      <c r="F958" s="173"/>
      <c r="G958" s="102" t="s">
        <v>3777</v>
      </c>
    </row>
    <row r="959">
      <c r="A959" s="102" t="s">
        <v>1892</v>
      </c>
      <c r="B959" s="102" t="s">
        <v>230</v>
      </c>
      <c r="C959" s="102" t="s">
        <v>231</v>
      </c>
      <c r="D959" s="102" t="s">
        <v>1856</v>
      </c>
      <c r="E959" s="105" t="s">
        <v>225</v>
      </c>
      <c r="F959" s="173"/>
      <c r="G959" s="102" t="s">
        <v>3777</v>
      </c>
    </row>
    <row r="960">
      <c r="A960" s="102" t="s">
        <v>1924</v>
      </c>
      <c r="B960" s="102" t="s">
        <v>183</v>
      </c>
      <c r="C960" s="102" t="s">
        <v>184</v>
      </c>
      <c r="D960" s="102" t="s">
        <v>1856</v>
      </c>
      <c r="E960" s="105" t="s">
        <v>50</v>
      </c>
      <c r="F960" s="173"/>
      <c r="G960" s="102" t="s">
        <v>3777</v>
      </c>
    </row>
    <row r="961">
      <c r="A961" s="102" t="s">
        <v>1924</v>
      </c>
      <c r="B961" s="102" t="s">
        <v>179</v>
      </c>
      <c r="C961" s="102" t="s">
        <v>180</v>
      </c>
      <c r="D961" s="102" t="s">
        <v>1856</v>
      </c>
      <c r="E961" s="105" t="s">
        <v>50</v>
      </c>
      <c r="F961" s="173"/>
      <c r="G961" s="102" t="s">
        <v>3777</v>
      </c>
    </row>
    <row r="962">
      <c r="A962" s="102" t="s">
        <v>1924</v>
      </c>
      <c r="B962" s="102" t="s">
        <v>174</v>
      </c>
      <c r="C962" s="102" t="s">
        <v>175</v>
      </c>
      <c r="D962" s="102" t="s">
        <v>1856</v>
      </c>
      <c r="E962" s="105" t="s">
        <v>50</v>
      </c>
      <c r="F962" s="173"/>
      <c r="G962" s="102" t="s">
        <v>3777</v>
      </c>
    </row>
    <row r="963">
      <c r="A963" s="102" t="s">
        <v>1924</v>
      </c>
      <c r="B963" s="102" t="s">
        <v>171</v>
      </c>
      <c r="C963" s="102" t="s">
        <v>172</v>
      </c>
      <c r="D963" s="102" t="s">
        <v>1856</v>
      </c>
      <c r="E963" s="105" t="s">
        <v>50</v>
      </c>
      <c r="F963" s="173"/>
      <c r="G963" s="102" t="s">
        <v>3777</v>
      </c>
    </row>
    <row r="964">
      <c r="A964" s="102" t="s">
        <v>1884</v>
      </c>
      <c r="B964" s="102" t="s">
        <v>315</v>
      </c>
      <c r="C964" s="102" t="s">
        <v>316</v>
      </c>
      <c r="D964" s="102" t="s">
        <v>1856</v>
      </c>
      <c r="E964" s="105" t="s">
        <v>232</v>
      </c>
      <c r="F964" s="173"/>
      <c r="G964" s="102" t="s">
        <v>3777</v>
      </c>
    </row>
    <row r="965">
      <c r="A965" s="102" t="s">
        <v>1884</v>
      </c>
      <c r="B965" s="102" t="s">
        <v>301</v>
      </c>
      <c r="C965" s="102" t="s">
        <v>302</v>
      </c>
      <c r="D965" s="102" t="s">
        <v>1856</v>
      </c>
      <c r="E965" s="105" t="s">
        <v>232</v>
      </c>
      <c r="F965" s="173"/>
      <c r="G965" s="102" t="s">
        <v>3777</v>
      </c>
    </row>
    <row r="966">
      <c r="A966" s="102" t="s">
        <v>1884</v>
      </c>
      <c r="B966" s="102" t="s">
        <v>284</v>
      </c>
      <c r="C966" s="102" t="s">
        <v>285</v>
      </c>
      <c r="D966" s="102" t="s">
        <v>1856</v>
      </c>
      <c r="E966" s="105" t="s">
        <v>232</v>
      </c>
      <c r="F966" s="173"/>
      <c r="G966" s="102" t="s">
        <v>3777</v>
      </c>
    </row>
    <row r="967">
      <c r="A967" s="102" t="s">
        <v>1884</v>
      </c>
      <c r="B967" s="102" t="s">
        <v>274</v>
      </c>
      <c r="C967" s="102" t="s">
        <v>275</v>
      </c>
      <c r="D967" s="102" t="s">
        <v>1856</v>
      </c>
      <c r="E967" s="105" t="s">
        <v>232</v>
      </c>
      <c r="F967" s="173"/>
      <c r="G967" s="102" t="s">
        <v>3777</v>
      </c>
    </row>
    <row r="968">
      <c r="A968" s="102" t="s">
        <v>1884</v>
      </c>
      <c r="B968" s="102" t="s">
        <v>271</v>
      </c>
      <c r="C968" s="102" t="s">
        <v>272</v>
      </c>
      <c r="D968" s="102" t="s">
        <v>1856</v>
      </c>
      <c r="E968" s="105" t="s">
        <v>232</v>
      </c>
      <c r="F968" s="173"/>
      <c r="G968" s="102" t="s">
        <v>3777</v>
      </c>
    </row>
    <row r="969">
      <c r="A969" s="102" t="s">
        <v>1884</v>
      </c>
      <c r="B969" s="102" t="s">
        <v>267</v>
      </c>
      <c r="C969" s="102" t="s">
        <v>268</v>
      </c>
      <c r="D969" s="102" t="s">
        <v>1856</v>
      </c>
      <c r="E969" s="105" t="s">
        <v>232</v>
      </c>
      <c r="F969" s="173"/>
      <c r="G969" s="102" t="s">
        <v>3777</v>
      </c>
    </row>
    <row r="970">
      <c r="A970" s="102" t="s">
        <v>1804</v>
      </c>
      <c r="B970" s="102" t="s">
        <v>791</v>
      </c>
      <c r="C970" s="102" t="s">
        <v>792</v>
      </c>
      <c r="D970" s="102" t="s">
        <v>1805</v>
      </c>
      <c r="E970" s="105" t="s">
        <v>449</v>
      </c>
      <c r="F970" s="173"/>
      <c r="G970" s="102" t="s">
        <v>3777</v>
      </c>
    </row>
    <row r="971">
      <c r="A971" s="102" t="s">
        <v>1804</v>
      </c>
      <c r="B971" s="102" t="s">
        <v>652</v>
      </c>
      <c r="C971" s="102" t="s">
        <v>653</v>
      </c>
      <c r="D971" s="102" t="s">
        <v>1805</v>
      </c>
      <c r="E971" s="105" t="s">
        <v>449</v>
      </c>
      <c r="F971" s="173"/>
      <c r="G971" s="102" t="s">
        <v>3777</v>
      </c>
    </row>
    <row r="972">
      <c r="A972" s="102" t="s">
        <v>1804</v>
      </c>
      <c r="B972" s="102" t="s">
        <v>538</v>
      </c>
      <c r="C972" s="102" t="s">
        <v>539</v>
      </c>
      <c r="D972" s="102" t="s">
        <v>1805</v>
      </c>
      <c r="E972" s="105" t="s">
        <v>449</v>
      </c>
      <c r="F972" s="173"/>
      <c r="G972" s="102" t="s">
        <v>3777</v>
      </c>
    </row>
    <row r="973">
      <c r="A973" s="102" t="s">
        <v>1804</v>
      </c>
      <c r="B973" s="102" t="s">
        <v>531</v>
      </c>
      <c r="C973" s="102" t="s">
        <v>532</v>
      </c>
      <c r="D973" s="102" t="s">
        <v>1805</v>
      </c>
      <c r="E973" s="105" t="s">
        <v>449</v>
      </c>
      <c r="F973" s="173"/>
      <c r="G973" s="102" t="s">
        <v>3777</v>
      </c>
    </row>
    <row r="974">
      <c r="A974" s="102" t="s">
        <v>1804</v>
      </c>
      <c r="B974" s="102" t="s">
        <v>523</v>
      </c>
      <c r="C974" s="102" t="s">
        <v>524</v>
      </c>
      <c r="D974" s="102" t="s">
        <v>1805</v>
      </c>
      <c r="E974" s="105" t="s">
        <v>449</v>
      </c>
      <c r="F974" s="173"/>
      <c r="G974" s="102" t="s">
        <v>3777</v>
      </c>
    </row>
    <row r="975">
      <c r="A975" s="102" t="s">
        <v>1804</v>
      </c>
      <c r="B975" s="102" t="s">
        <v>464</v>
      </c>
      <c r="C975" s="102" t="s">
        <v>465</v>
      </c>
      <c r="D975" s="102" t="s">
        <v>1805</v>
      </c>
      <c r="E975" s="105" t="s">
        <v>449</v>
      </c>
      <c r="F975" s="173"/>
      <c r="G975" s="102" t="s">
        <v>3777</v>
      </c>
    </row>
    <row r="976">
      <c r="A976" s="102" t="s">
        <v>1941</v>
      </c>
      <c r="B976" s="102" t="s">
        <v>111</v>
      </c>
      <c r="C976" s="102" t="s">
        <v>112</v>
      </c>
      <c r="D976" s="102" t="s">
        <v>1856</v>
      </c>
      <c r="E976" s="105" t="s">
        <v>114</v>
      </c>
      <c r="F976" s="173"/>
      <c r="G976" s="102" t="s">
        <v>3777</v>
      </c>
    </row>
    <row r="977">
      <c r="A977" s="102" t="s">
        <v>1844</v>
      </c>
      <c r="B977" s="102" t="s">
        <v>664</v>
      </c>
      <c r="C977" s="102" t="s">
        <v>643</v>
      </c>
      <c r="D977" s="102" t="s">
        <v>1805</v>
      </c>
      <c r="E977" s="105" t="s">
        <v>293</v>
      </c>
      <c r="F977" s="173"/>
      <c r="G977" s="102" t="s">
        <v>3777</v>
      </c>
    </row>
    <row r="978">
      <c r="A978" s="102" t="s">
        <v>1844</v>
      </c>
      <c r="B978" s="102" t="s">
        <v>586</v>
      </c>
      <c r="C978" s="102" t="s">
        <v>587</v>
      </c>
      <c r="D978" s="102" t="s">
        <v>1805</v>
      </c>
      <c r="E978" s="105" t="s">
        <v>293</v>
      </c>
      <c r="F978" s="173"/>
      <c r="G978" s="102" t="s">
        <v>3777</v>
      </c>
    </row>
    <row r="979">
      <c r="A979" s="102" t="s">
        <v>1844</v>
      </c>
      <c r="B979" s="102" t="s">
        <v>582</v>
      </c>
      <c r="C979" s="102" t="s">
        <v>583</v>
      </c>
      <c r="D979" s="102" t="s">
        <v>1805</v>
      </c>
      <c r="E979" s="105" t="s">
        <v>293</v>
      </c>
      <c r="F979" s="173"/>
      <c r="G979" s="102" t="s">
        <v>3777</v>
      </c>
    </row>
    <row r="980">
      <c r="A980" s="102" t="s">
        <v>1844</v>
      </c>
      <c r="B980" s="102" t="s">
        <v>578</v>
      </c>
      <c r="C980" s="102" t="s">
        <v>579</v>
      </c>
      <c r="D980" s="102" t="s">
        <v>1805</v>
      </c>
      <c r="E980" s="105" t="s">
        <v>293</v>
      </c>
      <c r="F980" s="173"/>
      <c r="G980" s="102" t="s">
        <v>3777</v>
      </c>
    </row>
    <row r="981">
      <c r="A981" s="102" t="s">
        <v>1844</v>
      </c>
      <c r="B981" s="102" t="s">
        <v>574</v>
      </c>
      <c r="C981" s="102" t="s">
        <v>575</v>
      </c>
      <c r="D981" s="102" t="s">
        <v>1805</v>
      </c>
      <c r="E981" s="105" t="s">
        <v>293</v>
      </c>
      <c r="F981" s="173"/>
      <c r="G981" s="102" t="s">
        <v>3777</v>
      </c>
    </row>
    <row r="982">
      <c r="A982" s="102" t="s">
        <v>1844</v>
      </c>
      <c r="B982" s="102" t="s">
        <v>571</v>
      </c>
      <c r="C982" s="102" t="s">
        <v>572</v>
      </c>
      <c r="D982" s="102" t="s">
        <v>1805</v>
      </c>
      <c r="E982" s="105" t="s">
        <v>293</v>
      </c>
      <c r="F982" s="173"/>
      <c r="G982" s="102" t="s">
        <v>3777</v>
      </c>
    </row>
    <row r="983">
      <c r="A983" s="102" t="s">
        <v>1844</v>
      </c>
      <c r="B983" s="102" t="s">
        <v>561</v>
      </c>
      <c r="C983" s="102" t="s">
        <v>562</v>
      </c>
      <c r="D983" s="102" t="s">
        <v>1805</v>
      </c>
      <c r="E983" s="105" t="s">
        <v>293</v>
      </c>
      <c r="F983" s="173"/>
      <c r="G983" s="102" t="s">
        <v>3777</v>
      </c>
    </row>
    <row r="984">
      <c r="A984" s="102" t="s">
        <v>1877</v>
      </c>
      <c r="B984" s="102" t="s">
        <v>730</v>
      </c>
      <c r="C984" s="102" t="s">
        <v>731</v>
      </c>
      <c r="D984" s="102" t="s">
        <v>1869</v>
      </c>
      <c r="E984" s="105" t="s">
        <v>306</v>
      </c>
      <c r="F984" s="173"/>
      <c r="G984" s="102" t="s">
        <v>3777</v>
      </c>
    </row>
    <row r="985">
      <c r="A985" s="102" t="s">
        <v>1877</v>
      </c>
      <c r="B985" s="102" t="s">
        <v>434</v>
      </c>
      <c r="C985" s="102" t="s">
        <v>435</v>
      </c>
      <c r="D985" s="102" t="s">
        <v>1869</v>
      </c>
      <c r="E985" s="105" t="s">
        <v>306</v>
      </c>
      <c r="F985" s="173"/>
      <c r="G985" s="102" t="s">
        <v>3777</v>
      </c>
    </row>
    <row r="986">
      <c r="A986" s="102" t="s">
        <v>1877</v>
      </c>
      <c r="B986" s="102" t="s">
        <v>412</v>
      </c>
      <c r="C986" s="102" t="s">
        <v>413</v>
      </c>
      <c r="D986" s="102" t="s">
        <v>1869</v>
      </c>
      <c r="E986" s="105" t="s">
        <v>306</v>
      </c>
      <c r="F986" s="173"/>
      <c r="G986" s="102" t="s">
        <v>3777</v>
      </c>
    </row>
    <row r="987">
      <c r="A987" s="102" t="s">
        <v>1806</v>
      </c>
      <c r="B987" s="102" t="s">
        <v>541</v>
      </c>
      <c r="C987" s="102" t="s">
        <v>542</v>
      </c>
      <c r="D987" s="102" t="s">
        <v>1807</v>
      </c>
      <c r="E987" s="105" t="s">
        <v>449</v>
      </c>
      <c r="F987" s="173"/>
      <c r="G987" s="102" t="s">
        <v>3777</v>
      </c>
    </row>
    <row r="988">
      <c r="A988" s="102" t="s">
        <v>1806</v>
      </c>
      <c r="B988" s="102" t="s">
        <v>538</v>
      </c>
      <c r="C988" s="102" t="s">
        <v>539</v>
      </c>
      <c r="D988" s="102" t="s">
        <v>1807</v>
      </c>
      <c r="E988" s="105" t="s">
        <v>449</v>
      </c>
      <c r="F988" s="173"/>
      <c r="G988" s="102" t="s">
        <v>3777</v>
      </c>
    </row>
    <row r="989">
      <c r="A989" s="102" t="s">
        <v>1806</v>
      </c>
      <c r="B989" s="102" t="s">
        <v>526</v>
      </c>
      <c r="C989" s="102" t="s">
        <v>527</v>
      </c>
      <c r="D989" s="102" t="s">
        <v>1807</v>
      </c>
      <c r="E989" s="105" t="s">
        <v>449</v>
      </c>
      <c r="F989" s="173"/>
      <c r="G989" s="102" t="s">
        <v>3777</v>
      </c>
    </row>
    <row r="990">
      <c r="A990" s="102" t="s">
        <v>1806</v>
      </c>
      <c r="B990" s="102" t="s">
        <v>523</v>
      </c>
      <c r="C990" s="102" t="s">
        <v>524</v>
      </c>
      <c r="D990" s="102" t="s">
        <v>1807</v>
      </c>
      <c r="E990" s="105" t="s">
        <v>449</v>
      </c>
      <c r="F990" s="173"/>
      <c r="G990" s="102" t="s">
        <v>3777</v>
      </c>
    </row>
    <row r="991">
      <c r="A991" s="102" t="s">
        <v>1806</v>
      </c>
      <c r="B991" s="102" t="s">
        <v>464</v>
      </c>
      <c r="C991" s="102" t="s">
        <v>465</v>
      </c>
      <c r="D991" s="102" t="s">
        <v>1807</v>
      </c>
      <c r="E991" s="105" t="s">
        <v>449</v>
      </c>
      <c r="F991" s="173"/>
      <c r="G991" s="102" t="s">
        <v>3777</v>
      </c>
    </row>
    <row r="992">
      <c r="A992" s="102" t="s">
        <v>1819</v>
      </c>
      <c r="B992" s="102" t="s">
        <v>621</v>
      </c>
      <c r="C992" s="102" t="s">
        <v>622</v>
      </c>
      <c r="D992" s="102" t="s">
        <v>1807</v>
      </c>
      <c r="E992" s="105" t="s">
        <v>387</v>
      </c>
      <c r="F992" s="173"/>
      <c r="G992" s="102" t="s">
        <v>3777</v>
      </c>
    </row>
    <row r="993">
      <c r="A993" s="102" t="s">
        <v>1829</v>
      </c>
      <c r="B993" s="102" t="s">
        <v>367</v>
      </c>
      <c r="C993" s="102" t="s">
        <v>368</v>
      </c>
      <c r="D993" s="102" t="s">
        <v>1807</v>
      </c>
      <c r="E993" s="105" t="s">
        <v>327</v>
      </c>
      <c r="F993" s="173"/>
      <c r="G993" s="102" t="s">
        <v>3777</v>
      </c>
    </row>
    <row r="994">
      <c r="A994" s="102" t="s">
        <v>1829</v>
      </c>
      <c r="B994" s="102" t="s">
        <v>343</v>
      </c>
      <c r="C994" s="102" t="s">
        <v>344</v>
      </c>
      <c r="D994" s="102" t="s">
        <v>1807</v>
      </c>
      <c r="E994" s="105" t="s">
        <v>327</v>
      </c>
      <c r="F994" s="173"/>
      <c r="G994" s="102" t="s">
        <v>3777</v>
      </c>
    </row>
    <row r="995">
      <c r="A995" s="102" t="s">
        <v>1829</v>
      </c>
      <c r="B995" s="102" t="s">
        <v>340</v>
      </c>
      <c r="C995" s="102" t="s">
        <v>341</v>
      </c>
      <c r="D995" s="102" t="s">
        <v>1807</v>
      </c>
      <c r="E995" s="105" t="s">
        <v>327</v>
      </c>
      <c r="F995" s="173"/>
      <c r="G995" s="102" t="s">
        <v>3777</v>
      </c>
    </row>
    <row r="996">
      <c r="A996" s="102" t="s">
        <v>1829</v>
      </c>
      <c r="B996" s="102" t="s">
        <v>330</v>
      </c>
      <c r="C996" s="102" t="s">
        <v>331</v>
      </c>
      <c r="D996" s="102" t="s">
        <v>1807</v>
      </c>
      <c r="E996" s="105" t="s">
        <v>327</v>
      </c>
      <c r="F996" s="173"/>
      <c r="G996" s="102" t="s">
        <v>3777</v>
      </c>
    </row>
    <row r="997">
      <c r="A997" s="102" t="s">
        <v>1901</v>
      </c>
      <c r="B997" s="102" t="s">
        <v>712</v>
      </c>
      <c r="C997" s="102" t="s">
        <v>713</v>
      </c>
      <c r="D997" s="102" t="s">
        <v>1807</v>
      </c>
      <c r="E997" s="105" t="s">
        <v>27</v>
      </c>
      <c r="F997" s="173"/>
      <c r="G997" s="102" t="s">
        <v>3777</v>
      </c>
    </row>
    <row r="998">
      <c r="A998" s="102" t="s">
        <v>1901</v>
      </c>
      <c r="B998" s="102" t="s">
        <v>63</v>
      </c>
      <c r="C998" s="102" t="s">
        <v>64</v>
      </c>
      <c r="D998" s="102" t="s">
        <v>1807</v>
      </c>
      <c r="E998" s="105" t="s">
        <v>27</v>
      </c>
      <c r="F998" s="173"/>
      <c r="G998" s="102" t="s">
        <v>3777</v>
      </c>
    </row>
    <row r="999">
      <c r="A999" s="102" t="s">
        <v>1901</v>
      </c>
      <c r="B999" s="102" t="s">
        <v>38</v>
      </c>
      <c r="C999" s="102" t="s">
        <v>39</v>
      </c>
      <c r="D999" s="102" t="s">
        <v>1807</v>
      </c>
      <c r="E999" s="105" t="s">
        <v>27</v>
      </c>
      <c r="F999" s="173"/>
      <c r="G999" s="102" t="s">
        <v>3777</v>
      </c>
    </row>
    <row r="1000">
      <c r="A1000" s="102" t="s">
        <v>1917</v>
      </c>
      <c r="B1000" s="102" t="s">
        <v>143</v>
      </c>
      <c r="C1000" s="102" t="s">
        <v>144</v>
      </c>
      <c r="D1000" s="102" t="s">
        <v>1807</v>
      </c>
      <c r="E1000" s="105" t="s">
        <v>141</v>
      </c>
      <c r="F1000" s="173"/>
      <c r="G1000" s="102" t="s">
        <v>3777</v>
      </c>
    </row>
    <row r="1001">
      <c r="A1001" s="102" t="s">
        <v>1909</v>
      </c>
      <c r="B1001" s="102" t="s">
        <v>165</v>
      </c>
      <c r="C1001" s="102" t="s">
        <v>166</v>
      </c>
      <c r="D1001" s="102" t="s">
        <v>1807</v>
      </c>
      <c r="E1001" s="105" t="s">
        <v>86</v>
      </c>
      <c r="F1001" s="173"/>
      <c r="G1001" s="102" t="s">
        <v>3777</v>
      </c>
    </row>
    <row r="1002">
      <c r="A1002" s="102" t="s">
        <v>1909</v>
      </c>
      <c r="B1002" s="102" t="s">
        <v>105</v>
      </c>
      <c r="C1002" s="102" t="s">
        <v>106</v>
      </c>
      <c r="D1002" s="102" t="s">
        <v>1807</v>
      </c>
      <c r="E1002" s="105" t="s">
        <v>86</v>
      </c>
      <c r="F1002" s="173"/>
      <c r="G1002" s="102" t="s">
        <v>3777</v>
      </c>
    </row>
    <row r="1003">
      <c r="A1003" s="102" t="s">
        <v>1837</v>
      </c>
      <c r="B1003" s="102" t="s">
        <v>681</v>
      </c>
      <c r="C1003" s="102" t="s">
        <v>682</v>
      </c>
      <c r="D1003" s="102" t="s">
        <v>1807</v>
      </c>
      <c r="E1003" s="105" t="s">
        <v>439</v>
      </c>
      <c r="F1003" s="173"/>
      <c r="G1003" s="102" t="s">
        <v>3777</v>
      </c>
    </row>
    <row r="1004">
      <c r="A1004" s="102" t="s">
        <v>1837</v>
      </c>
      <c r="B1004" s="102" t="s">
        <v>678</v>
      </c>
      <c r="C1004" s="102" t="s">
        <v>679</v>
      </c>
      <c r="D1004" s="102" t="s">
        <v>1807</v>
      </c>
      <c r="E1004" s="105" t="s">
        <v>439</v>
      </c>
      <c r="F1004" s="173"/>
      <c r="G1004" s="102" t="s">
        <v>3777</v>
      </c>
    </row>
    <row r="1005">
      <c r="A1005" s="102" t="s">
        <v>1837</v>
      </c>
      <c r="B1005" s="102" t="s">
        <v>442</v>
      </c>
      <c r="C1005" s="102" t="s">
        <v>443</v>
      </c>
      <c r="D1005" s="102" t="s">
        <v>1807</v>
      </c>
      <c r="E1005" s="105" t="s">
        <v>439</v>
      </c>
      <c r="F1005" s="173"/>
      <c r="G1005" s="102" t="s">
        <v>3777</v>
      </c>
    </row>
    <row r="1006">
      <c r="A1006" s="102" t="s">
        <v>1837</v>
      </c>
      <c r="B1006" s="102" t="s">
        <v>438</v>
      </c>
      <c r="C1006" s="102" t="s">
        <v>268</v>
      </c>
      <c r="D1006" s="102" t="s">
        <v>1807</v>
      </c>
      <c r="E1006" s="105" t="s">
        <v>439</v>
      </c>
      <c r="F1006" s="173"/>
      <c r="G1006" s="102" t="s">
        <v>3777</v>
      </c>
    </row>
    <row r="1007">
      <c r="A1007" s="102" t="s">
        <v>1867</v>
      </c>
      <c r="B1007" s="102" t="s">
        <v>467</v>
      </c>
      <c r="C1007" s="102" t="s">
        <v>468</v>
      </c>
      <c r="D1007" s="102" t="s">
        <v>1818</v>
      </c>
      <c r="E1007" s="105" t="s">
        <v>453</v>
      </c>
      <c r="F1007" s="173"/>
      <c r="G1007" s="102" t="s">
        <v>3777</v>
      </c>
    </row>
    <row r="1008">
      <c r="A1008" s="102" t="s">
        <v>1845</v>
      </c>
      <c r="B1008" s="102" t="s">
        <v>561</v>
      </c>
      <c r="C1008" s="102" t="s">
        <v>562</v>
      </c>
      <c r="D1008" s="102" t="s">
        <v>1846</v>
      </c>
      <c r="E1008" s="105" t="s">
        <v>293</v>
      </c>
      <c r="F1008" s="173"/>
      <c r="G1008" s="102" t="s">
        <v>3777</v>
      </c>
    </row>
    <row r="1009">
      <c r="A1009" s="102" t="s">
        <v>1830</v>
      </c>
      <c r="B1009" s="102" t="s">
        <v>615</v>
      </c>
      <c r="C1009" s="102" t="s">
        <v>616</v>
      </c>
      <c r="D1009" s="102" t="s">
        <v>1821</v>
      </c>
      <c r="E1009" s="105" t="s">
        <v>327</v>
      </c>
      <c r="F1009" s="173"/>
      <c r="G1009" s="102" t="s">
        <v>3777</v>
      </c>
    </row>
    <row r="1010">
      <c r="A1010" s="102" t="s">
        <v>1830</v>
      </c>
      <c r="B1010" s="102" t="s">
        <v>379</v>
      </c>
      <c r="C1010" s="102" t="s">
        <v>380</v>
      </c>
      <c r="D1010" s="102" t="s">
        <v>1821</v>
      </c>
      <c r="E1010" s="105" t="s">
        <v>327</v>
      </c>
      <c r="F1010" s="173"/>
      <c r="G1010" s="102" t="s">
        <v>3777</v>
      </c>
    </row>
    <row r="1011">
      <c r="A1011" s="102" t="s">
        <v>1830</v>
      </c>
      <c r="B1011" s="102" t="s">
        <v>376</v>
      </c>
      <c r="C1011" s="102" t="s">
        <v>377</v>
      </c>
      <c r="D1011" s="102" t="s">
        <v>1821</v>
      </c>
      <c r="E1011" s="105" t="s">
        <v>327</v>
      </c>
      <c r="F1011" s="173"/>
      <c r="G1011" s="102" t="s">
        <v>3777</v>
      </c>
    </row>
    <row r="1012">
      <c r="A1012" s="102" t="s">
        <v>1830</v>
      </c>
      <c r="B1012" s="102" t="s">
        <v>343</v>
      </c>
      <c r="C1012" s="102" t="s">
        <v>344</v>
      </c>
      <c r="D1012" s="102" t="s">
        <v>1821</v>
      </c>
      <c r="E1012" s="105" t="s">
        <v>327</v>
      </c>
      <c r="F1012" s="173"/>
      <c r="G1012" s="102" t="s">
        <v>3777</v>
      </c>
    </row>
    <row r="1013">
      <c r="A1013" s="102" t="s">
        <v>1830</v>
      </c>
      <c r="B1013" s="102" t="s">
        <v>340</v>
      </c>
      <c r="C1013" s="102" t="s">
        <v>341</v>
      </c>
      <c r="D1013" s="102" t="s">
        <v>1821</v>
      </c>
      <c r="E1013" s="105" t="s">
        <v>327</v>
      </c>
      <c r="F1013" s="173"/>
      <c r="G1013" s="102" t="s">
        <v>3777</v>
      </c>
    </row>
    <row r="1014">
      <c r="A1014" s="102" t="s">
        <v>1910</v>
      </c>
      <c r="B1014" s="102" t="s">
        <v>105</v>
      </c>
      <c r="C1014" s="102" t="s">
        <v>106</v>
      </c>
      <c r="D1014" s="102" t="s">
        <v>1821</v>
      </c>
      <c r="E1014" s="105" t="s">
        <v>86</v>
      </c>
      <c r="F1014" s="173"/>
      <c r="G1014" s="102" t="s">
        <v>3777</v>
      </c>
    </row>
    <row r="1015">
      <c r="A1015" s="102" t="s">
        <v>1902</v>
      </c>
      <c r="B1015" s="102" t="s">
        <v>799</v>
      </c>
      <c r="C1015" s="102" t="s">
        <v>800</v>
      </c>
      <c r="D1015" s="102" t="s">
        <v>1821</v>
      </c>
      <c r="E1015" s="105" t="s">
        <v>27</v>
      </c>
      <c r="F1015" s="173"/>
      <c r="G1015" s="102" t="s">
        <v>3777</v>
      </c>
    </row>
    <row r="1016">
      <c r="A1016" s="102" t="s">
        <v>1902</v>
      </c>
      <c r="B1016" s="102" t="s">
        <v>712</v>
      </c>
      <c r="C1016" s="102" t="s">
        <v>713</v>
      </c>
      <c r="D1016" s="102" t="s">
        <v>1821</v>
      </c>
      <c r="E1016" s="105" t="s">
        <v>27</v>
      </c>
      <c r="F1016" s="173"/>
      <c r="G1016" s="102" t="s">
        <v>3777</v>
      </c>
    </row>
    <row r="1017">
      <c r="A1017" s="102" t="s">
        <v>1902</v>
      </c>
      <c r="B1017" s="102" t="s">
        <v>43</v>
      </c>
      <c r="C1017" s="102" t="s">
        <v>44</v>
      </c>
      <c r="D1017" s="102" t="s">
        <v>1821</v>
      </c>
      <c r="E1017" s="105" t="s">
        <v>27</v>
      </c>
      <c r="F1017" s="173"/>
      <c r="G1017" s="102" t="s">
        <v>3777</v>
      </c>
    </row>
    <row r="1018">
      <c r="A1018" s="102" t="s">
        <v>1902</v>
      </c>
      <c r="B1018" s="102" t="s">
        <v>38</v>
      </c>
      <c r="C1018" s="102" t="s">
        <v>39</v>
      </c>
      <c r="D1018" s="102" t="s">
        <v>1821</v>
      </c>
      <c r="E1018" s="105" t="s">
        <v>27</v>
      </c>
      <c r="F1018" s="173"/>
      <c r="G1018" s="102" t="s">
        <v>3777</v>
      </c>
    </row>
    <row r="1019">
      <c r="A1019" s="102" t="s">
        <v>1902</v>
      </c>
      <c r="B1019" s="102" t="s">
        <v>23</v>
      </c>
      <c r="C1019" s="102" t="s">
        <v>25</v>
      </c>
      <c r="D1019" s="102" t="s">
        <v>1821</v>
      </c>
      <c r="E1019" s="105" t="s">
        <v>27</v>
      </c>
      <c r="F1019" s="173"/>
      <c r="G1019" s="102" t="s">
        <v>3777</v>
      </c>
    </row>
    <row r="1020">
      <c r="A1020" s="102" t="s">
        <v>1878</v>
      </c>
      <c r="B1020" s="102" t="s">
        <v>730</v>
      </c>
      <c r="C1020" s="102" t="s">
        <v>731</v>
      </c>
      <c r="D1020" s="102" t="s">
        <v>1860</v>
      </c>
      <c r="E1020" s="105" t="s">
        <v>306</v>
      </c>
      <c r="F1020" s="173"/>
      <c r="G1020" s="102" t="s">
        <v>3777</v>
      </c>
    </row>
    <row r="1021">
      <c r="A1021" s="102" t="s">
        <v>1878</v>
      </c>
      <c r="B1021" s="102" t="s">
        <v>681</v>
      </c>
      <c r="C1021" s="102" t="s">
        <v>682</v>
      </c>
      <c r="D1021" s="102" t="s">
        <v>1860</v>
      </c>
      <c r="E1021" s="105" t="s">
        <v>306</v>
      </c>
      <c r="F1021" s="173"/>
      <c r="G1021" s="102" t="s">
        <v>3777</v>
      </c>
    </row>
    <row r="1022">
      <c r="A1022" s="102" t="s">
        <v>1878</v>
      </c>
      <c r="B1022" s="102" t="s">
        <v>418</v>
      </c>
      <c r="C1022" s="102" t="s">
        <v>419</v>
      </c>
      <c r="D1022" s="102" t="s">
        <v>1860</v>
      </c>
      <c r="E1022" s="105" t="s">
        <v>306</v>
      </c>
      <c r="F1022" s="173"/>
      <c r="G1022" s="102" t="s">
        <v>3777</v>
      </c>
    </row>
    <row r="1023">
      <c r="A1023" s="102" t="s">
        <v>1878</v>
      </c>
      <c r="B1023" s="102" t="s">
        <v>415</v>
      </c>
      <c r="C1023" s="102" t="s">
        <v>416</v>
      </c>
      <c r="D1023" s="102" t="s">
        <v>1860</v>
      </c>
      <c r="E1023" s="105" t="s">
        <v>306</v>
      </c>
      <c r="F1023" s="173"/>
      <c r="G1023" s="102" t="s">
        <v>3777</v>
      </c>
    </row>
    <row r="1024">
      <c r="A1024" s="102" t="s">
        <v>1878</v>
      </c>
      <c r="B1024" s="102" t="s">
        <v>412</v>
      </c>
      <c r="C1024" s="102" t="s">
        <v>413</v>
      </c>
      <c r="D1024" s="102" t="s">
        <v>1860</v>
      </c>
      <c r="E1024" s="105" t="s">
        <v>306</v>
      </c>
      <c r="F1024" s="173"/>
      <c r="G1024" s="102" t="s">
        <v>3777</v>
      </c>
    </row>
    <row r="1025">
      <c r="A1025" s="102" t="s">
        <v>1878</v>
      </c>
      <c r="B1025" s="102" t="s">
        <v>408</v>
      </c>
      <c r="C1025" s="102" t="s">
        <v>409</v>
      </c>
      <c r="D1025" s="102" t="s">
        <v>1860</v>
      </c>
      <c r="E1025" s="105" t="s">
        <v>306</v>
      </c>
      <c r="F1025" s="173"/>
      <c r="G1025" s="102" t="s">
        <v>3777</v>
      </c>
    </row>
    <row r="1026">
      <c r="A1026" s="102" t="s">
        <v>1943</v>
      </c>
      <c r="B1026" s="102" t="s">
        <v>135</v>
      </c>
      <c r="C1026" s="102" t="s">
        <v>136</v>
      </c>
      <c r="D1026" s="102" t="s">
        <v>1860</v>
      </c>
      <c r="E1026" s="105" t="s">
        <v>114</v>
      </c>
      <c r="F1026" s="173"/>
      <c r="G1026" s="102" t="s">
        <v>3777</v>
      </c>
    </row>
    <row r="1027">
      <c r="A1027" s="102" t="s">
        <v>1943</v>
      </c>
      <c r="B1027" s="102" t="s">
        <v>120</v>
      </c>
      <c r="C1027" s="102" t="s">
        <v>121</v>
      </c>
      <c r="D1027" s="102" t="s">
        <v>1860</v>
      </c>
      <c r="E1027" s="105" t="s">
        <v>114</v>
      </c>
      <c r="F1027" s="173"/>
      <c r="G1027" s="102" t="s">
        <v>3777</v>
      </c>
    </row>
    <row r="1028">
      <c r="A1028" s="102" t="s">
        <v>1943</v>
      </c>
      <c r="B1028" s="102" t="s">
        <v>116</v>
      </c>
      <c r="C1028" s="102" t="s">
        <v>117</v>
      </c>
      <c r="D1028" s="102" t="s">
        <v>1860</v>
      </c>
      <c r="E1028" s="105" t="s">
        <v>114</v>
      </c>
      <c r="F1028" s="173"/>
      <c r="G1028" s="102" t="s">
        <v>3777</v>
      </c>
    </row>
    <row r="1029">
      <c r="A1029" s="102" t="s">
        <v>1943</v>
      </c>
      <c r="B1029" s="102" t="s">
        <v>111</v>
      </c>
      <c r="C1029" s="102" t="s">
        <v>112</v>
      </c>
      <c r="D1029" s="102" t="s">
        <v>1860</v>
      </c>
      <c r="E1029" s="105" t="s">
        <v>114</v>
      </c>
      <c r="F1029" s="173"/>
      <c r="G1029" s="102" t="s">
        <v>3777</v>
      </c>
    </row>
    <row r="1030">
      <c r="A1030" s="102" t="s">
        <v>1893</v>
      </c>
      <c r="B1030" s="102" t="s">
        <v>369</v>
      </c>
      <c r="C1030" s="102" t="s">
        <v>39</v>
      </c>
      <c r="D1030" s="102" t="s">
        <v>1858</v>
      </c>
      <c r="E1030" s="105" t="s">
        <v>225</v>
      </c>
      <c r="F1030" s="173"/>
      <c r="G1030" s="102" t="s">
        <v>3777</v>
      </c>
    </row>
    <row r="1031">
      <c r="A1031" s="102" t="s">
        <v>1893</v>
      </c>
      <c r="B1031" s="102" t="s">
        <v>361</v>
      </c>
      <c r="C1031" s="102" t="s">
        <v>362</v>
      </c>
      <c r="D1031" s="102" t="s">
        <v>1858</v>
      </c>
      <c r="E1031" s="105" t="s">
        <v>225</v>
      </c>
      <c r="F1031" s="173"/>
      <c r="G1031" s="102" t="s">
        <v>3777</v>
      </c>
    </row>
    <row r="1032">
      <c r="A1032" s="102" t="s">
        <v>1893</v>
      </c>
      <c r="B1032" s="102" t="s">
        <v>357</v>
      </c>
      <c r="C1032" s="102" t="s">
        <v>358</v>
      </c>
      <c r="D1032" s="102" t="s">
        <v>1858</v>
      </c>
      <c r="E1032" s="105" t="s">
        <v>225</v>
      </c>
      <c r="F1032" s="173"/>
      <c r="G1032" s="102" t="s">
        <v>3777</v>
      </c>
    </row>
    <row r="1033">
      <c r="A1033" s="102" t="s">
        <v>1893</v>
      </c>
      <c r="B1033" s="102" t="s">
        <v>338</v>
      </c>
      <c r="C1033" s="102" t="s">
        <v>339</v>
      </c>
      <c r="D1033" s="102" t="s">
        <v>1858</v>
      </c>
      <c r="E1033" s="105" t="s">
        <v>225</v>
      </c>
      <c r="F1033" s="173"/>
      <c r="G1033" s="102" t="s">
        <v>3777</v>
      </c>
    </row>
    <row r="1034">
      <c r="A1034" s="102" t="s">
        <v>1893</v>
      </c>
      <c r="B1034" s="102" t="s">
        <v>335</v>
      </c>
      <c r="C1034" s="102" t="s">
        <v>336</v>
      </c>
      <c r="D1034" s="102" t="s">
        <v>1858</v>
      </c>
      <c r="E1034" s="105" t="s">
        <v>225</v>
      </c>
      <c r="F1034" s="173"/>
      <c r="G1034" s="102" t="s">
        <v>3777</v>
      </c>
    </row>
    <row r="1035">
      <c r="A1035" s="102" t="s">
        <v>1893</v>
      </c>
      <c r="B1035" s="102" t="s">
        <v>255</v>
      </c>
      <c r="C1035" s="102" t="s">
        <v>256</v>
      </c>
      <c r="D1035" s="102" t="s">
        <v>1858</v>
      </c>
      <c r="E1035" s="105" t="s">
        <v>225</v>
      </c>
      <c r="F1035" s="173"/>
      <c r="G1035" s="102" t="s">
        <v>3777</v>
      </c>
    </row>
    <row r="1036">
      <c r="A1036" s="102" t="s">
        <v>1893</v>
      </c>
      <c r="B1036" s="102" t="s">
        <v>243</v>
      </c>
      <c r="C1036" s="102" t="s">
        <v>244</v>
      </c>
      <c r="D1036" s="102" t="s">
        <v>1858</v>
      </c>
      <c r="E1036" s="105" t="s">
        <v>225</v>
      </c>
      <c r="F1036" s="173"/>
      <c r="G1036" s="102" t="s">
        <v>3777</v>
      </c>
    </row>
    <row r="1037">
      <c r="A1037" s="102" t="s">
        <v>1893</v>
      </c>
      <c r="B1037" s="102" t="s">
        <v>240</v>
      </c>
      <c r="C1037" s="102" t="s">
        <v>241</v>
      </c>
      <c r="D1037" s="102" t="s">
        <v>1858</v>
      </c>
      <c r="E1037" s="105" t="s">
        <v>225</v>
      </c>
      <c r="F1037" s="173"/>
      <c r="G1037" s="102" t="s">
        <v>3777</v>
      </c>
    </row>
    <row r="1038">
      <c r="A1038" s="102" t="s">
        <v>1893</v>
      </c>
      <c r="B1038" s="102" t="s">
        <v>222</v>
      </c>
      <c r="C1038" s="102" t="s">
        <v>224</v>
      </c>
      <c r="D1038" s="102" t="s">
        <v>1858</v>
      </c>
      <c r="E1038" s="105" t="s">
        <v>225</v>
      </c>
      <c r="F1038" s="173"/>
      <c r="G1038" s="102" t="s">
        <v>3777</v>
      </c>
    </row>
    <row r="1039">
      <c r="A1039" s="102" t="s">
        <v>1885</v>
      </c>
      <c r="B1039" s="102" t="s">
        <v>323</v>
      </c>
      <c r="C1039" s="102" t="s">
        <v>324</v>
      </c>
      <c r="D1039" s="102" t="s">
        <v>1858</v>
      </c>
      <c r="E1039" s="105" t="s">
        <v>232</v>
      </c>
      <c r="F1039" s="173"/>
      <c r="G1039" s="102" t="s">
        <v>3777</v>
      </c>
    </row>
    <row r="1040">
      <c r="A1040" s="102" t="s">
        <v>1885</v>
      </c>
      <c r="B1040" s="102" t="s">
        <v>321</v>
      </c>
      <c r="C1040" s="102" t="s">
        <v>322</v>
      </c>
      <c r="D1040" s="102" t="s">
        <v>1858</v>
      </c>
      <c r="E1040" s="105" t="s">
        <v>232</v>
      </c>
      <c r="F1040" s="173"/>
      <c r="G1040" s="102" t="s">
        <v>3777</v>
      </c>
    </row>
    <row r="1041">
      <c r="A1041" s="102" t="s">
        <v>1885</v>
      </c>
      <c r="B1041" s="102" t="s">
        <v>318</v>
      </c>
      <c r="C1041" s="102" t="s">
        <v>319</v>
      </c>
      <c r="D1041" s="102" t="s">
        <v>1858</v>
      </c>
      <c r="E1041" s="105" t="s">
        <v>232</v>
      </c>
      <c r="F1041" s="173"/>
      <c r="G1041" s="102" t="s">
        <v>3777</v>
      </c>
    </row>
    <row r="1042">
      <c r="A1042" s="102" t="s">
        <v>1885</v>
      </c>
      <c r="B1042" s="102" t="s">
        <v>309</v>
      </c>
      <c r="C1042" s="102" t="s">
        <v>310</v>
      </c>
      <c r="D1042" s="102" t="s">
        <v>1858</v>
      </c>
      <c r="E1042" s="105" t="s">
        <v>232</v>
      </c>
      <c r="F1042" s="173"/>
      <c r="G1042" s="102" t="s">
        <v>3777</v>
      </c>
    </row>
    <row r="1043">
      <c r="A1043" s="102" t="s">
        <v>1885</v>
      </c>
      <c r="B1043" s="102" t="s">
        <v>304</v>
      </c>
      <c r="C1043" s="102" t="s">
        <v>305</v>
      </c>
      <c r="D1043" s="102" t="s">
        <v>1858</v>
      </c>
      <c r="E1043" s="105" t="s">
        <v>232</v>
      </c>
      <c r="F1043" s="173"/>
      <c r="G1043" s="102" t="s">
        <v>3777</v>
      </c>
    </row>
    <row r="1044">
      <c r="A1044" s="102" t="s">
        <v>1885</v>
      </c>
      <c r="B1044" s="102" t="s">
        <v>298</v>
      </c>
      <c r="C1044" s="102" t="s">
        <v>299</v>
      </c>
      <c r="D1044" s="102" t="s">
        <v>1858</v>
      </c>
      <c r="E1044" s="105" t="s">
        <v>232</v>
      </c>
      <c r="F1044" s="173"/>
      <c r="G1044" s="102" t="s">
        <v>3777</v>
      </c>
    </row>
    <row r="1045">
      <c r="A1045" s="102" t="s">
        <v>1885</v>
      </c>
      <c r="B1045" s="102" t="s">
        <v>295</v>
      </c>
      <c r="C1045" s="102" t="s">
        <v>296</v>
      </c>
      <c r="D1045" s="102" t="s">
        <v>1858</v>
      </c>
      <c r="E1045" s="105" t="s">
        <v>232</v>
      </c>
      <c r="F1045" s="173"/>
      <c r="G1045" s="102" t="s">
        <v>3777</v>
      </c>
    </row>
    <row r="1046">
      <c r="A1046" s="102" t="s">
        <v>1885</v>
      </c>
      <c r="B1046" s="102" t="s">
        <v>291</v>
      </c>
      <c r="C1046" s="102" t="s">
        <v>1210</v>
      </c>
      <c r="D1046" s="102" t="s">
        <v>1858</v>
      </c>
      <c r="E1046" s="105" t="s">
        <v>232</v>
      </c>
      <c r="F1046" s="173"/>
      <c r="G1046" s="102" t="s">
        <v>3777</v>
      </c>
    </row>
    <row r="1047">
      <c r="A1047" s="102" t="s">
        <v>1885</v>
      </c>
      <c r="B1047" s="102" t="s">
        <v>284</v>
      </c>
      <c r="C1047" s="102" t="s">
        <v>285</v>
      </c>
      <c r="D1047" s="102" t="s">
        <v>1858</v>
      </c>
      <c r="E1047" s="105" t="s">
        <v>232</v>
      </c>
      <c r="F1047" s="173"/>
      <c r="G1047" s="102" t="s">
        <v>3777</v>
      </c>
    </row>
    <row r="1048">
      <c r="A1048" s="102" t="s">
        <v>1885</v>
      </c>
      <c r="B1048" s="102" t="s">
        <v>274</v>
      </c>
      <c r="C1048" s="102" t="s">
        <v>275</v>
      </c>
      <c r="D1048" s="102" t="s">
        <v>1858</v>
      </c>
      <c r="E1048" s="105" t="s">
        <v>232</v>
      </c>
      <c r="F1048" s="173"/>
      <c r="G1048" s="102" t="s">
        <v>3777</v>
      </c>
    </row>
    <row r="1049">
      <c r="A1049" s="102" t="s">
        <v>1885</v>
      </c>
      <c r="B1049" s="102" t="s">
        <v>267</v>
      </c>
      <c r="C1049" s="102" t="s">
        <v>268</v>
      </c>
      <c r="D1049" s="102" t="s">
        <v>1858</v>
      </c>
      <c r="E1049" s="105" t="s">
        <v>232</v>
      </c>
      <c r="F1049" s="173"/>
      <c r="G1049" s="102" t="s">
        <v>3777</v>
      </c>
    </row>
    <row r="1050">
      <c r="A1050" s="102" t="s">
        <v>1885</v>
      </c>
      <c r="B1050" s="102" t="s">
        <v>264</v>
      </c>
      <c r="C1050" s="102" t="s">
        <v>265</v>
      </c>
      <c r="D1050" s="102" t="s">
        <v>1858</v>
      </c>
      <c r="E1050" s="105" t="s">
        <v>232</v>
      </c>
      <c r="F1050" s="173"/>
      <c r="G1050" s="102" t="s">
        <v>3777</v>
      </c>
    </row>
    <row r="1051">
      <c r="A1051" s="102" t="s">
        <v>1885</v>
      </c>
      <c r="B1051" s="102" t="s">
        <v>252</v>
      </c>
      <c r="C1051" s="102" t="s">
        <v>253</v>
      </c>
      <c r="D1051" s="102" t="s">
        <v>1858</v>
      </c>
      <c r="E1051" s="105" t="s">
        <v>232</v>
      </c>
      <c r="F1051" s="173"/>
      <c r="G1051" s="102" t="s">
        <v>3777</v>
      </c>
    </row>
    <row r="1052">
      <c r="A1052" s="102" t="s">
        <v>1894</v>
      </c>
      <c r="B1052" s="102" t="s">
        <v>338</v>
      </c>
      <c r="C1052" s="102" t="s">
        <v>339</v>
      </c>
      <c r="D1052" s="102" t="s">
        <v>1860</v>
      </c>
      <c r="E1052" s="105" t="s">
        <v>225</v>
      </c>
      <c r="F1052" s="173"/>
      <c r="G1052" s="102" t="s">
        <v>3777</v>
      </c>
    </row>
    <row r="1053">
      <c r="A1053" s="102" t="s">
        <v>1894</v>
      </c>
      <c r="B1053" s="102" t="s">
        <v>335</v>
      </c>
      <c r="C1053" s="102" t="s">
        <v>336</v>
      </c>
      <c r="D1053" s="102" t="s">
        <v>1860</v>
      </c>
      <c r="E1053" s="105" t="s">
        <v>225</v>
      </c>
      <c r="F1053" s="173"/>
      <c r="G1053" s="102" t="s">
        <v>3777</v>
      </c>
    </row>
    <row r="1054">
      <c r="A1054" s="102" t="s">
        <v>1894</v>
      </c>
      <c r="B1054" s="102" t="s">
        <v>255</v>
      </c>
      <c r="C1054" s="102" t="s">
        <v>256</v>
      </c>
      <c r="D1054" s="102" t="s">
        <v>1860</v>
      </c>
      <c r="E1054" s="105" t="s">
        <v>225</v>
      </c>
      <c r="F1054" s="173"/>
      <c r="G1054" s="102" t="s">
        <v>3777</v>
      </c>
    </row>
    <row r="1055">
      <c r="A1055" s="102" t="s">
        <v>1894</v>
      </c>
      <c r="B1055" s="102" t="s">
        <v>240</v>
      </c>
      <c r="C1055" s="102" t="s">
        <v>241</v>
      </c>
      <c r="D1055" s="102" t="s">
        <v>1860</v>
      </c>
      <c r="E1055" s="105" t="s">
        <v>225</v>
      </c>
      <c r="F1055" s="173"/>
      <c r="G1055" s="102" t="s">
        <v>3777</v>
      </c>
    </row>
    <row r="1056">
      <c r="A1056" s="102" t="s">
        <v>1894</v>
      </c>
      <c r="B1056" s="102" t="s">
        <v>230</v>
      </c>
      <c r="C1056" s="102" t="s">
        <v>231</v>
      </c>
      <c r="D1056" s="102" t="s">
        <v>1860</v>
      </c>
      <c r="E1056" s="105" t="s">
        <v>225</v>
      </c>
      <c r="F1056" s="173"/>
      <c r="G1056" s="102" t="s">
        <v>3777</v>
      </c>
    </row>
    <row r="1057">
      <c r="A1057" s="102" t="s">
        <v>1894</v>
      </c>
      <c r="B1057" s="102" t="s">
        <v>227</v>
      </c>
      <c r="C1057" s="102" t="s">
        <v>228</v>
      </c>
      <c r="D1057" s="102" t="s">
        <v>1860</v>
      </c>
      <c r="E1057" s="105" t="s">
        <v>225</v>
      </c>
      <c r="F1057" s="173"/>
      <c r="G1057" s="102" t="s">
        <v>3777</v>
      </c>
    </row>
    <row r="1058">
      <c r="A1058" s="102" t="s">
        <v>1894</v>
      </c>
      <c r="B1058" s="102" t="s">
        <v>222</v>
      </c>
      <c r="C1058" s="102" t="s">
        <v>224</v>
      </c>
      <c r="D1058" s="102" t="s">
        <v>1860</v>
      </c>
      <c r="E1058" s="105" t="s">
        <v>225</v>
      </c>
      <c r="F1058" s="173"/>
      <c r="G1058" s="102" t="s">
        <v>3777</v>
      </c>
    </row>
    <row r="1059">
      <c r="A1059" s="102" t="s">
        <v>1886</v>
      </c>
      <c r="B1059" s="102" t="s">
        <v>321</v>
      </c>
      <c r="C1059" s="102" t="s">
        <v>322</v>
      </c>
      <c r="D1059" s="102" t="s">
        <v>1860</v>
      </c>
      <c r="E1059" s="105" t="s">
        <v>232</v>
      </c>
      <c r="F1059" s="173"/>
      <c r="G1059" s="102" t="s">
        <v>3777</v>
      </c>
    </row>
    <row r="1060">
      <c r="A1060" s="102" t="s">
        <v>1886</v>
      </c>
      <c r="B1060" s="102" t="s">
        <v>318</v>
      </c>
      <c r="C1060" s="102" t="s">
        <v>319</v>
      </c>
      <c r="D1060" s="102" t="s">
        <v>1860</v>
      </c>
      <c r="E1060" s="105" t="s">
        <v>232</v>
      </c>
      <c r="F1060" s="173"/>
      <c r="G1060" s="102" t="s">
        <v>3777</v>
      </c>
    </row>
    <row r="1061">
      <c r="A1061" s="102" t="s">
        <v>1886</v>
      </c>
      <c r="B1061" s="102" t="s">
        <v>309</v>
      </c>
      <c r="C1061" s="102" t="s">
        <v>310</v>
      </c>
      <c r="D1061" s="102" t="s">
        <v>1860</v>
      </c>
      <c r="E1061" s="105" t="s">
        <v>232</v>
      </c>
      <c r="F1061" s="173"/>
      <c r="G1061" s="102" t="s">
        <v>3777</v>
      </c>
    </row>
    <row r="1062">
      <c r="A1062" s="102" t="s">
        <v>1886</v>
      </c>
      <c r="B1062" s="102" t="s">
        <v>295</v>
      </c>
      <c r="C1062" s="102" t="s">
        <v>296</v>
      </c>
      <c r="D1062" s="102" t="s">
        <v>1860</v>
      </c>
      <c r="E1062" s="105" t="s">
        <v>232</v>
      </c>
      <c r="F1062" s="173"/>
      <c r="G1062" s="102" t="s">
        <v>3777</v>
      </c>
    </row>
    <row r="1063">
      <c r="A1063" s="102" t="s">
        <v>1886</v>
      </c>
      <c r="B1063" s="102" t="s">
        <v>291</v>
      </c>
      <c r="C1063" s="102" t="s">
        <v>1210</v>
      </c>
      <c r="D1063" s="102" t="s">
        <v>1860</v>
      </c>
      <c r="E1063" s="105" t="s">
        <v>232</v>
      </c>
      <c r="F1063" s="173"/>
      <c r="G1063" s="102" t="s">
        <v>3777</v>
      </c>
    </row>
    <row r="1064">
      <c r="A1064" s="102" t="s">
        <v>1886</v>
      </c>
      <c r="B1064" s="102" t="s">
        <v>274</v>
      </c>
      <c r="C1064" s="102" t="s">
        <v>275</v>
      </c>
      <c r="D1064" s="102" t="s">
        <v>1860</v>
      </c>
      <c r="E1064" s="105" t="s">
        <v>232</v>
      </c>
      <c r="F1064" s="173"/>
      <c r="G1064" s="102" t="s">
        <v>3777</v>
      </c>
    </row>
    <row r="1065">
      <c r="A1065" s="102" t="s">
        <v>1886</v>
      </c>
      <c r="B1065" s="102" t="s">
        <v>267</v>
      </c>
      <c r="C1065" s="102" t="s">
        <v>268</v>
      </c>
      <c r="D1065" s="102" t="s">
        <v>1860</v>
      </c>
      <c r="E1065" s="105" t="s">
        <v>232</v>
      </c>
      <c r="F1065" s="173"/>
      <c r="G1065" s="102" t="s">
        <v>3777</v>
      </c>
    </row>
    <row r="1066">
      <c r="A1066" s="102" t="s">
        <v>1859</v>
      </c>
      <c r="B1066" s="102" t="s">
        <v>736</v>
      </c>
      <c r="C1066" s="102" t="s">
        <v>500</v>
      </c>
      <c r="D1066" s="102" t="s">
        <v>1860</v>
      </c>
      <c r="E1066" s="105" t="s">
        <v>472</v>
      </c>
      <c r="F1066" s="173"/>
      <c r="G1066" s="102" t="s">
        <v>3777</v>
      </c>
    </row>
    <row r="1067">
      <c r="A1067" s="102" t="s">
        <v>1859</v>
      </c>
      <c r="B1067" s="102" t="s">
        <v>662</v>
      </c>
      <c r="C1067" s="102" t="s">
        <v>663</v>
      </c>
      <c r="D1067" s="102" t="s">
        <v>1860</v>
      </c>
      <c r="E1067" s="105" t="s">
        <v>472</v>
      </c>
      <c r="F1067" s="173"/>
      <c r="G1067" s="102" t="s">
        <v>3777</v>
      </c>
    </row>
    <row r="1068">
      <c r="A1068" s="102" t="s">
        <v>1859</v>
      </c>
      <c r="B1068" s="102" t="s">
        <v>553</v>
      </c>
      <c r="C1068" s="102" t="s">
        <v>554</v>
      </c>
      <c r="D1068" s="102" t="s">
        <v>1860</v>
      </c>
      <c r="E1068" s="105" t="s">
        <v>472</v>
      </c>
      <c r="F1068" s="173"/>
      <c r="G1068" s="102" t="s">
        <v>3777</v>
      </c>
    </row>
    <row r="1069">
      <c r="A1069" s="102" t="s">
        <v>1808</v>
      </c>
      <c r="B1069" s="102" t="s">
        <v>791</v>
      </c>
      <c r="C1069" s="102" t="s">
        <v>792</v>
      </c>
      <c r="D1069" s="102" t="s">
        <v>1809</v>
      </c>
      <c r="E1069" s="105" t="s">
        <v>449</v>
      </c>
      <c r="F1069" s="173"/>
      <c r="G1069" s="102" t="s">
        <v>3777</v>
      </c>
    </row>
    <row r="1070">
      <c r="A1070" s="102" t="s">
        <v>1808</v>
      </c>
      <c r="B1070" s="102" t="s">
        <v>447</v>
      </c>
      <c r="C1070" s="102" t="s">
        <v>448</v>
      </c>
      <c r="D1070" s="102" t="s">
        <v>1809</v>
      </c>
      <c r="E1070" s="105" t="s">
        <v>449</v>
      </c>
      <c r="F1070" s="173"/>
      <c r="G1070" s="102" t="s">
        <v>3777</v>
      </c>
    </row>
    <row r="1071">
      <c r="A1071" s="102" t="s">
        <v>1847</v>
      </c>
      <c r="B1071" s="102" t="s">
        <v>812</v>
      </c>
      <c r="C1071" s="102" t="s">
        <v>813</v>
      </c>
      <c r="D1071" s="102" t="s">
        <v>1809</v>
      </c>
      <c r="E1071" s="105" t="s">
        <v>293</v>
      </c>
      <c r="F1071" s="173"/>
      <c r="G1071" s="102" t="s">
        <v>3777</v>
      </c>
    </row>
    <row r="1072">
      <c r="A1072" s="102" t="s">
        <v>1847</v>
      </c>
      <c r="B1072" s="102" t="s">
        <v>794</v>
      </c>
      <c r="C1072" s="102" t="s">
        <v>605</v>
      </c>
      <c r="D1072" s="102" t="s">
        <v>1809</v>
      </c>
      <c r="E1072" s="105" t="s">
        <v>293</v>
      </c>
      <c r="F1072" s="173"/>
      <c r="G1072" s="102" t="s">
        <v>3777</v>
      </c>
    </row>
    <row r="1073">
      <c r="A1073" s="102" t="s">
        <v>1847</v>
      </c>
      <c r="B1073" s="102" t="s">
        <v>582</v>
      </c>
      <c r="C1073" s="102" t="s">
        <v>583</v>
      </c>
      <c r="D1073" s="102" t="s">
        <v>1809</v>
      </c>
      <c r="E1073" s="105" t="s">
        <v>293</v>
      </c>
      <c r="F1073" s="173"/>
      <c r="G1073" s="102" t="s">
        <v>3777</v>
      </c>
    </row>
    <row r="1074">
      <c r="A1074" s="102" t="s">
        <v>1847</v>
      </c>
      <c r="B1074" s="102" t="s">
        <v>561</v>
      </c>
      <c r="C1074" s="102" t="s">
        <v>562</v>
      </c>
      <c r="D1074" s="102" t="s">
        <v>1809</v>
      </c>
      <c r="E1074" s="105" t="s">
        <v>293</v>
      </c>
      <c r="F1074" s="173"/>
      <c r="G1074" s="102" t="s">
        <v>3777</v>
      </c>
    </row>
    <row r="1075">
      <c r="A1075" s="102" t="s">
        <v>1879</v>
      </c>
      <c r="B1075" s="102" t="s">
        <v>434</v>
      </c>
      <c r="C1075" s="102" t="s">
        <v>435</v>
      </c>
      <c r="D1075" s="102" t="s">
        <v>1872</v>
      </c>
      <c r="E1075" s="105" t="s">
        <v>306</v>
      </c>
      <c r="F1075" s="173"/>
      <c r="G1075" s="102" t="s">
        <v>3777</v>
      </c>
    </row>
    <row r="1076">
      <c r="A1076" s="102" t="s">
        <v>1879</v>
      </c>
      <c r="B1076" s="102" t="s">
        <v>412</v>
      </c>
      <c r="C1076" s="102" t="s">
        <v>413</v>
      </c>
      <c r="D1076" s="102" t="s">
        <v>1872</v>
      </c>
      <c r="E1076" s="105" t="s">
        <v>306</v>
      </c>
      <c r="F1076" s="173"/>
      <c r="G1076" s="102" t="s">
        <v>3777</v>
      </c>
    </row>
    <row r="1077">
      <c r="A1077" s="102" t="s">
        <v>1871</v>
      </c>
      <c r="B1077" s="102" t="s">
        <v>694</v>
      </c>
      <c r="C1077" s="102" t="s">
        <v>695</v>
      </c>
      <c r="D1077" s="102" t="s">
        <v>1872</v>
      </c>
      <c r="E1077" s="105" t="s">
        <v>453</v>
      </c>
      <c r="F1077" s="173"/>
      <c r="G1077" s="102" t="s">
        <v>3777</v>
      </c>
    </row>
    <row r="1078">
      <c r="A1078" s="102" t="s">
        <v>1871</v>
      </c>
      <c r="B1078" s="102" t="s">
        <v>629</v>
      </c>
      <c r="C1078" s="102" t="s">
        <v>630</v>
      </c>
      <c r="D1078" s="102" t="s">
        <v>1872</v>
      </c>
      <c r="E1078" s="105" t="s">
        <v>453</v>
      </c>
      <c r="F1078" s="173"/>
      <c r="G1078" s="102" t="s">
        <v>3777</v>
      </c>
    </row>
    <row r="1079">
      <c r="A1079" s="102" t="s">
        <v>1871</v>
      </c>
      <c r="B1079" s="102" t="s">
        <v>483</v>
      </c>
      <c r="C1079" s="102" t="s">
        <v>484</v>
      </c>
      <c r="D1079" s="102" t="s">
        <v>1872</v>
      </c>
      <c r="E1079" s="105" t="s">
        <v>453</v>
      </c>
      <c r="F1079" s="173"/>
      <c r="G1079" s="102" t="s">
        <v>3777</v>
      </c>
    </row>
    <row r="1080">
      <c r="A1080" s="102" t="s">
        <v>1871</v>
      </c>
      <c r="B1080" s="102" t="s">
        <v>470</v>
      </c>
      <c r="C1080" s="102" t="s">
        <v>471</v>
      </c>
      <c r="D1080" s="102" t="s">
        <v>1872</v>
      </c>
      <c r="E1080" s="105" t="s">
        <v>453</v>
      </c>
      <c r="F1080" s="173"/>
      <c r="G1080" s="102" t="s">
        <v>3777</v>
      </c>
    </row>
    <row r="1081">
      <c r="A1081" s="102" t="s">
        <v>1871</v>
      </c>
      <c r="B1081" s="102" t="s">
        <v>467</v>
      </c>
      <c r="C1081" s="102" t="s">
        <v>468</v>
      </c>
      <c r="D1081" s="102" t="s">
        <v>1872</v>
      </c>
      <c r="E1081" s="105" t="s">
        <v>453</v>
      </c>
      <c r="F1081" s="173"/>
      <c r="G1081" s="102" t="s">
        <v>3777</v>
      </c>
    </row>
    <row r="1082">
      <c r="A1082" s="102" t="s">
        <v>1831</v>
      </c>
      <c r="B1082" s="102" t="s">
        <v>379</v>
      </c>
      <c r="C1082" s="102" t="s">
        <v>380</v>
      </c>
      <c r="D1082" s="102" t="s">
        <v>1811</v>
      </c>
      <c r="E1082" s="105" t="s">
        <v>327</v>
      </c>
      <c r="F1082" s="173"/>
      <c r="G1082" s="102" t="s">
        <v>3777</v>
      </c>
    </row>
    <row r="1083">
      <c r="A1083" s="102" t="s">
        <v>1831</v>
      </c>
      <c r="B1083" s="102" t="s">
        <v>367</v>
      </c>
      <c r="C1083" s="102" t="s">
        <v>368</v>
      </c>
      <c r="D1083" s="102" t="s">
        <v>1811</v>
      </c>
      <c r="E1083" s="105" t="s">
        <v>327</v>
      </c>
      <c r="F1083" s="173"/>
      <c r="G1083" s="102" t="s">
        <v>3777</v>
      </c>
    </row>
    <row r="1084">
      <c r="A1084" s="102" t="s">
        <v>1831</v>
      </c>
      <c r="B1084" s="102" t="s">
        <v>343</v>
      </c>
      <c r="C1084" s="102" t="s">
        <v>344</v>
      </c>
      <c r="D1084" s="102" t="s">
        <v>1811</v>
      </c>
      <c r="E1084" s="105" t="s">
        <v>327</v>
      </c>
      <c r="F1084" s="173"/>
      <c r="G1084" s="102" t="s">
        <v>3777</v>
      </c>
    </row>
    <row r="1085">
      <c r="A1085" s="102" t="s">
        <v>1831</v>
      </c>
      <c r="B1085" s="102" t="s">
        <v>340</v>
      </c>
      <c r="C1085" s="102" t="s">
        <v>341</v>
      </c>
      <c r="D1085" s="102" t="s">
        <v>1811</v>
      </c>
      <c r="E1085" s="105" t="s">
        <v>327</v>
      </c>
      <c r="F1085" s="173"/>
      <c r="G1085" s="102" t="s">
        <v>3777</v>
      </c>
    </row>
    <row r="1086">
      <c r="A1086" s="102" t="s">
        <v>1903</v>
      </c>
      <c r="B1086" s="102" t="s">
        <v>712</v>
      </c>
      <c r="C1086" s="102" t="s">
        <v>713</v>
      </c>
      <c r="D1086" s="102" t="s">
        <v>1811</v>
      </c>
      <c r="E1086" s="105" t="s">
        <v>27</v>
      </c>
      <c r="F1086" s="173"/>
      <c r="G1086" s="102" t="s">
        <v>3777</v>
      </c>
    </row>
    <row r="1087">
      <c r="A1087" s="102" t="s">
        <v>1903</v>
      </c>
      <c r="B1087" s="102" t="s">
        <v>65</v>
      </c>
      <c r="C1087" s="102" t="s">
        <v>66</v>
      </c>
      <c r="D1087" s="102" t="s">
        <v>1811</v>
      </c>
      <c r="E1087" s="105" t="s">
        <v>27</v>
      </c>
      <c r="F1087" s="173"/>
      <c r="G1087" s="102" t="s">
        <v>3777</v>
      </c>
    </row>
    <row r="1088">
      <c r="A1088" s="102" t="s">
        <v>1903</v>
      </c>
      <c r="B1088" s="102" t="s">
        <v>38</v>
      </c>
      <c r="C1088" s="102" t="s">
        <v>39</v>
      </c>
      <c r="D1088" s="102" t="s">
        <v>1811</v>
      </c>
      <c r="E1088" s="105" t="s">
        <v>27</v>
      </c>
      <c r="F1088" s="173"/>
      <c r="G1088" s="102" t="s">
        <v>3777</v>
      </c>
    </row>
    <row r="1089">
      <c r="A1089" s="102" t="s">
        <v>1848</v>
      </c>
      <c r="B1089" s="102" t="s">
        <v>664</v>
      </c>
      <c r="C1089" s="102" t="s">
        <v>643</v>
      </c>
      <c r="D1089" s="102" t="s">
        <v>1849</v>
      </c>
      <c r="E1089" s="105" t="s">
        <v>293</v>
      </c>
      <c r="F1089" s="173"/>
      <c r="G1089" s="102" t="s">
        <v>3777</v>
      </c>
    </row>
    <row r="1090">
      <c r="A1090" s="102" t="s">
        <v>1848</v>
      </c>
      <c r="B1090" s="102" t="s">
        <v>582</v>
      </c>
      <c r="C1090" s="102" t="s">
        <v>583</v>
      </c>
      <c r="D1090" s="102" t="s">
        <v>1849</v>
      </c>
      <c r="E1090" s="105" t="s">
        <v>293</v>
      </c>
      <c r="F1090" s="173"/>
      <c r="G1090" s="102" t="s">
        <v>3777</v>
      </c>
    </row>
    <row r="1091">
      <c r="A1091" s="102" t="s">
        <v>1848</v>
      </c>
      <c r="B1091" s="102" t="s">
        <v>571</v>
      </c>
      <c r="C1091" s="102" t="s">
        <v>572</v>
      </c>
      <c r="D1091" s="102" t="s">
        <v>1849</v>
      </c>
      <c r="E1091" s="105" t="s">
        <v>293</v>
      </c>
      <c r="F1091" s="173"/>
      <c r="G1091" s="102" t="s">
        <v>3777</v>
      </c>
    </row>
    <row r="1092">
      <c r="A1092" s="102" t="s">
        <v>1823</v>
      </c>
      <c r="B1092" s="102" t="s">
        <v>621</v>
      </c>
      <c r="C1092" s="102" t="s">
        <v>622</v>
      </c>
      <c r="D1092" s="102" t="s">
        <v>1824</v>
      </c>
      <c r="E1092" s="105" t="s">
        <v>387</v>
      </c>
      <c r="F1092" s="173"/>
      <c r="G1092" s="102" t="s">
        <v>3777</v>
      </c>
    </row>
    <row r="1093">
      <c r="A1093" s="102" t="s">
        <v>1832</v>
      </c>
      <c r="B1093" s="102" t="s">
        <v>379</v>
      </c>
      <c r="C1093" s="102" t="s">
        <v>380</v>
      </c>
      <c r="D1093" s="102" t="s">
        <v>1824</v>
      </c>
      <c r="E1093" s="105" t="s">
        <v>327</v>
      </c>
      <c r="F1093" s="173"/>
      <c r="G1093" s="102" t="s">
        <v>3777</v>
      </c>
    </row>
    <row r="1094">
      <c r="A1094" s="102" t="s">
        <v>1832</v>
      </c>
      <c r="B1094" s="102" t="s">
        <v>367</v>
      </c>
      <c r="C1094" s="102" t="s">
        <v>368</v>
      </c>
      <c r="D1094" s="102" t="s">
        <v>1824</v>
      </c>
      <c r="E1094" s="105" t="s">
        <v>327</v>
      </c>
      <c r="F1094" s="173"/>
      <c r="G1094" s="102" t="s">
        <v>3777</v>
      </c>
    </row>
    <row r="1095">
      <c r="A1095" s="102" t="s">
        <v>1832</v>
      </c>
      <c r="B1095" s="102" t="s">
        <v>343</v>
      </c>
      <c r="C1095" s="102" t="s">
        <v>344</v>
      </c>
      <c r="D1095" s="102" t="s">
        <v>1824</v>
      </c>
      <c r="E1095" s="105" t="s">
        <v>327</v>
      </c>
      <c r="F1095" s="173"/>
      <c r="G1095" s="102" t="s">
        <v>3777</v>
      </c>
    </row>
    <row r="1096">
      <c r="A1096" s="102" t="s">
        <v>1832</v>
      </c>
      <c r="B1096" s="102" t="s">
        <v>340</v>
      </c>
      <c r="C1096" s="102" t="s">
        <v>341</v>
      </c>
      <c r="D1096" s="102" t="s">
        <v>1824</v>
      </c>
      <c r="E1096" s="105" t="s">
        <v>327</v>
      </c>
      <c r="F1096" s="173"/>
      <c r="G1096" s="102" t="s">
        <v>3777</v>
      </c>
    </row>
    <row r="1097">
      <c r="A1097" s="102" t="s">
        <v>1904</v>
      </c>
      <c r="B1097" s="102" t="s">
        <v>712</v>
      </c>
      <c r="C1097" s="102" t="s">
        <v>713</v>
      </c>
      <c r="D1097" s="102" t="s">
        <v>1824</v>
      </c>
      <c r="E1097" s="105" t="s">
        <v>27</v>
      </c>
      <c r="F1097" s="173"/>
      <c r="G1097" s="102" t="s">
        <v>3777</v>
      </c>
    </row>
    <row r="1098">
      <c r="A1098" s="102" t="s">
        <v>1904</v>
      </c>
      <c r="B1098" s="102" t="s">
        <v>65</v>
      </c>
      <c r="C1098" s="102" t="s">
        <v>66</v>
      </c>
      <c r="D1098" s="102" t="s">
        <v>1824</v>
      </c>
      <c r="E1098" s="105" t="s">
        <v>27</v>
      </c>
      <c r="F1098" s="173"/>
      <c r="G1098" s="102" t="s">
        <v>3777</v>
      </c>
    </row>
    <row r="1099">
      <c r="A1099" s="102" t="s">
        <v>1904</v>
      </c>
      <c r="B1099" s="102" t="s">
        <v>63</v>
      </c>
      <c r="C1099" s="102" t="s">
        <v>64</v>
      </c>
      <c r="D1099" s="102" t="s">
        <v>1824</v>
      </c>
      <c r="E1099" s="105" t="s">
        <v>27</v>
      </c>
      <c r="F1099" s="173"/>
      <c r="G1099" s="102" t="s">
        <v>3777</v>
      </c>
    </row>
    <row r="1100">
      <c r="A1100" s="102" t="s">
        <v>1904</v>
      </c>
      <c r="B1100" s="102" t="s">
        <v>38</v>
      </c>
      <c r="C1100" s="102" t="s">
        <v>39</v>
      </c>
      <c r="D1100" s="102" t="s">
        <v>1824</v>
      </c>
      <c r="E1100" s="105" t="s">
        <v>27</v>
      </c>
      <c r="F1100" s="173"/>
      <c r="G1100" s="102" t="s">
        <v>3777</v>
      </c>
    </row>
    <row r="1101">
      <c r="A1101" s="102" t="s">
        <v>1904</v>
      </c>
      <c r="B1101" s="102" t="s">
        <v>23</v>
      </c>
      <c r="C1101" s="102" t="s">
        <v>25</v>
      </c>
      <c r="D1101" s="102" t="s">
        <v>1824</v>
      </c>
      <c r="E1101" s="105" t="s">
        <v>27</v>
      </c>
      <c r="F1101" s="173"/>
      <c r="G1101" s="102" t="s">
        <v>3777</v>
      </c>
    </row>
    <row r="1102">
      <c r="A1102" s="102" t="s">
        <v>1912</v>
      </c>
      <c r="B1102" s="102" t="s">
        <v>773</v>
      </c>
      <c r="C1102" s="102" t="s">
        <v>774</v>
      </c>
      <c r="D1102" s="102" t="s">
        <v>1824</v>
      </c>
      <c r="E1102" s="105" t="s">
        <v>86</v>
      </c>
      <c r="F1102" s="173"/>
      <c r="G1102" s="102" t="s">
        <v>3777</v>
      </c>
    </row>
    <row r="1103">
      <c r="A1103" s="102" t="s">
        <v>1912</v>
      </c>
      <c r="B1103" s="102" t="s">
        <v>771</v>
      </c>
      <c r="C1103" s="102" t="s">
        <v>772</v>
      </c>
      <c r="D1103" s="102" t="s">
        <v>1824</v>
      </c>
      <c r="E1103" s="105" t="s">
        <v>86</v>
      </c>
      <c r="F1103" s="173"/>
      <c r="G1103" s="102" t="s">
        <v>3777</v>
      </c>
    </row>
    <row r="1104">
      <c r="A1104" s="102" t="s">
        <v>1912</v>
      </c>
      <c r="B1104" s="102" t="s">
        <v>105</v>
      </c>
      <c r="C1104" s="102" t="s">
        <v>106</v>
      </c>
      <c r="D1104" s="102" t="s">
        <v>1824</v>
      </c>
      <c r="E1104" s="105" t="s">
        <v>86</v>
      </c>
      <c r="F1104" s="173"/>
      <c r="G1104" s="102" t="s">
        <v>3777</v>
      </c>
    </row>
    <row r="1105">
      <c r="A1105" s="102" t="s">
        <v>1895</v>
      </c>
      <c r="B1105" s="102" t="s">
        <v>335</v>
      </c>
      <c r="C1105" s="102" t="s">
        <v>336</v>
      </c>
      <c r="D1105" s="102" t="s">
        <v>1862</v>
      </c>
      <c r="E1105" s="105" t="s">
        <v>225</v>
      </c>
      <c r="F1105" s="173"/>
      <c r="G1105" s="102" t="s">
        <v>3777</v>
      </c>
    </row>
    <row r="1106">
      <c r="A1106" s="102" t="s">
        <v>1895</v>
      </c>
      <c r="B1106" s="102" t="s">
        <v>255</v>
      </c>
      <c r="C1106" s="102" t="s">
        <v>256</v>
      </c>
      <c r="D1106" s="102" t="s">
        <v>1862</v>
      </c>
      <c r="E1106" s="105" t="s">
        <v>225</v>
      </c>
      <c r="F1106" s="173"/>
      <c r="G1106" s="102" t="s">
        <v>3777</v>
      </c>
    </row>
    <row r="1107">
      <c r="A1107" s="102" t="s">
        <v>1895</v>
      </c>
      <c r="B1107" s="102" t="s">
        <v>243</v>
      </c>
      <c r="C1107" s="102" t="s">
        <v>244</v>
      </c>
      <c r="D1107" s="102" t="s">
        <v>1862</v>
      </c>
      <c r="E1107" s="105" t="s">
        <v>225</v>
      </c>
      <c r="F1107" s="173"/>
      <c r="G1107" s="102" t="s">
        <v>3777</v>
      </c>
    </row>
    <row r="1108">
      <c r="A1108" s="102" t="s">
        <v>1895</v>
      </c>
      <c r="B1108" s="102" t="s">
        <v>240</v>
      </c>
      <c r="C1108" s="102" t="s">
        <v>241</v>
      </c>
      <c r="D1108" s="102" t="s">
        <v>1862</v>
      </c>
      <c r="E1108" s="105" t="s">
        <v>225</v>
      </c>
      <c r="F1108" s="173"/>
      <c r="G1108" s="102" t="s">
        <v>3777</v>
      </c>
    </row>
    <row r="1109">
      <c r="A1109" s="102" t="s">
        <v>1895</v>
      </c>
      <c r="B1109" s="102" t="s">
        <v>230</v>
      </c>
      <c r="C1109" s="102" t="s">
        <v>231</v>
      </c>
      <c r="D1109" s="102" t="s">
        <v>1862</v>
      </c>
      <c r="E1109" s="105" t="s">
        <v>225</v>
      </c>
      <c r="F1109" s="173"/>
      <c r="G1109" s="102" t="s">
        <v>3777</v>
      </c>
    </row>
    <row r="1110">
      <c r="A1110" s="102" t="s">
        <v>1895</v>
      </c>
      <c r="B1110" s="102" t="s">
        <v>222</v>
      </c>
      <c r="C1110" s="102" t="s">
        <v>224</v>
      </c>
      <c r="D1110" s="102" t="s">
        <v>1862</v>
      </c>
      <c r="E1110" s="105" t="s">
        <v>225</v>
      </c>
      <c r="F1110" s="173"/>
      <c r="G1110" s="102" t="s">
        <v>3777</v>
      </c>
    </row>
    <row r="1111">
      <c r="A1111" s="102" t="s">
        <v>1887</v>
      </c>
      <c r="B1111" s="102" t="s">
        <v>321</v>
      </c>
      <c r="C1111" s="102" t="s">
        <v>322</v>
      </c>
      <c r="D1111" s="102" t="s">
        <v>1862</v>
      </c>
      <c r="E1111" s="105" t="s">
        <v>232</v>
      </c>
      <c r="F1111" s="173"/>
      <c r="G1111" s="102" t="s">
        <v>3777</v>
      </c>
    </row>
    <row r="1112">
      <c r="A1112" s="102" t="s">
        <v>1887</v>
      </c>
      <c r="B1112" s="102" t="s">
        <v>318</v>
      </c>
      <c r="C1112" s="102" t="s">
        <v>319</v>
      </c>
      <c r="D1112" s="102" t="s">
        <v>1862</v>
      </c>
      <c r="E1112" s="105" t="s">
        <v>232</v>
      </c>
      <c r="F1112" s="173"/>
      <c r="G1112" s="102" t="s">
        <v>3777</v>
      </c>
    </row>
    <row r="1113">
      <c r="A1113" s="102" t="s">
        <v>1887</v>
      </c>
      <c r="B1113" s="102" t="s">
        <v>309</v>
      </c>
      <c r="C1113" s="102" t="s">
        <v>310</v>
      </c>
      <c r="D1113" s="102" t="s">
        <v>1862</v>
      </c>
      <c r="E1113" s="105" t="s">
        <v>232</v>
      </c>
      <c r="F1113" s="173"/>
      <c r="G1113" s="102" t="s">
        <v>3777</v>
      </c>
    </row>
    <row r="1114">
      <c r="A1114" s="102" t="s">
        <v>1887</v>
      </c>
      <c r="B1114" s="102" t="s">
        <v>295</v>
      </c>
      <c r="C1114" s="102" t="s">
        <v>296</v>
      </c>
      <c r="D1114" s="102" t="s">
        <v>1862</v>
      </c>
      <c r="E1114" s="105" t="s">
        <v>232</v>
      </c>
      <c r="F1114" s="173"/>
      <c r="G1114" s="102" t="s">
        <v>3777</v>
      </c>
    </row>
    <row r="1115">
      <c r="A1115" s="102" t="s">
        <v>1887</v>
      </c>
      <c r="B1115" s="102" t="s">
        <v>291</v>
      </c>
      <c r="C1115" s="102" t="s">
        <v>1210</v>
      </c>
      <c r="D1115" s="102" t="s">
        <v>1862</v>
      </c>
      <c r="E1115" s="105" t="s">
        <v>232</v>
      </c>
      <c r="F1115" s="173"/>
      <c r="G1115" s="102" t="s">
        <v>3777</v>
      </c>
    </row>
    <row r="1116">
      <c r="A1116" s="102" t="s">
        <v>1887</v>
      </c>
      <c r="B1116" s="102" t="s">
        <v>284</v>
      </c>
      <c r="C1116" s="102" t="s">
        <v>285</v>
      </c>
      <c r="D1116" s="102" t="s">
        <v>1862</v>
      </c>
      <c r="E1116" s="105" t="s">
        <v>232</v>
      </c>
      <c r="F1116" s="173"/>
      <c r="G1116" s="102" t="s">
        <v>3777</v>
      </c>
    </row>
    <row r="1117">
      <c r="A1117" s="102" t="s">
        <v>1887</v>
      </c>
      <c r="B1117" s="102" t="s">
        <v>267</v>
      </c>
      <c r="C1117" s="102" t="s">
        <v>268</v>
      </c>
      <c r="D1117" s="102" t="s">
        <v>1862</v>
      </c>
      <c r="E1117" s="105" t="s">
        <v>232</v>
      </c>
      <c r="F1117" s="173"/>
      <c r="G1117" s="102" t="s">
        <v>3777</v>
      </c>
    </row>
    <row r="1118">
      <c r="A1118" s="102" t="s">
        <v>1887</v>
      </c>
      <c r="B1118" s="102" t="s">
        <v>264</v>
      </c>
      <c r="C1118" s="102" t="s">
        <v>265</v>
      </c>
      <c r="D1118" s="102" t="s">
        <v>1862</v>
      </c>
      <c r="E1118" s="105" t="s">
        <v>232</v>
      </c>
      <c r="F1118" s="173"/>
      <c r="G1118" s="102" t="s">
        <v>3777</v>
      </c>
    </row>
    <row r="1119">
      <c r="A1119" s="102" t="s">
        <v>1944</v>
      </c>
      <c r="B1119" s="102" t="s">
        <v>126</v>
      </c>
      <c r="C1119" s="102" t="s">
        <v>127</v>
      </c>
      <c r="D1119" s="102" t="s">
        <v>1862</v>
      </c>
      <c r="E1119" s="105" t="s">
        <v>114</v>
      </c>
      <c r="F1119" s="173"/>
      <c r="G1119" s="102" t="s">
        <v>3777</v>
      </c>
    </row>
    <row r="1120">
      <c r="A1120" s="102" t="s">
        <v>1861</v>
      </c>
      <c r="B1120" s="102" t="s">
        <v>736</v>
      </c>
      <c r="C1120" s="102" t="s">
        <v>500</v>
      </c>
      <c r="D1120" s="102" t="s">
        <v>1862</v>
      </c>
      <c r="E1120" s="105" t="s">
        <v>472</v>
      </c>
      <c r="F1120" s="173"/>
      <c r="G1120" s="102" t="s">
        <v>3777</v>
      </c>
    </row>
    <row r="1121">
      <c r="A1121" s="102" t="s">
        <v>1861</v>
      </c>
      <c r="B1121" s="102" t="s">
        <v>723</v>
      </c>
      <c r="C1121" s="102" t="s">
        <v>724</v>
      </c>
      <c r="D1121" s="102" t="s">
        <v>1862</v>
      </c>
      <c r="E1121" s="105" t="s">
        <v>472</v>
      </c>
      <c r="F1121" s="173"/>
      <c r="G1121" s="102" t="s">
        <v>3777</v>
      </c>
    </row>
    <row r="1122">
      <c r="A1122" s="102" t="s">
        <v>1861</v>
      </c>
      <c r="B1122" s="102" t="s">
        <v>553</v>
      </c>
      <c r="C1122" s="102" t="s">
        <v>554</v>
      </c>
      <c r="D1122" s="102" t="s">
        <v>1862</v>
      </c>
      <c r="E1122" s="105" t="s">
        <v>472</v>
      </c>
      <c r="F1122" s="173"/>
      <c r="G1122" s="102" t="s">
        <v>3777</v>
      </c>
    </row>
    <row r="1123">
      <c r="A1123" s="102" t="s">
        <v>1861</v>
      </c>
      <c r="B1123" s="102" t="s">
        <v>514</v>
      </c>
      <c r="C1123" s="102" t="s">
        <v>515</v>
      </c>
      <c r="D1123" s="102" t="s">
        <v>1862</v>
      </c>
      <c r="E1123" s="105" t="s">
        <v>472</v>
      </c>
      <c r="F1123" s="173"/>
      <c r="G1123" s="102" t="s">
        <v>3777</v>
      </c>
    </row>
    <row r="1124">
      <c r="A1124" s="102" t="s">
        <v>1861</v>
      </c>
      <c r="B1124" s="102" t="s">
        <v>490</v>
      </c>
      <c r="C1124" s="102" t="s">
        <v>491</v>
      </c>
      <c r="D1124" s="102" t="s">
        <v>1862</v>
      </c>
      <c r="E1124" s="105" t="s">
        <v>472</v>
      </c>
      <c r="F1124" s="173"/>
      <c r="G1124" s="102" t="s">
        <v>3777</v>
      </c>
    </row>
    <row r="1125">
      <c r="A1125" s="102" t="s">
        <v>1861</v>
      </c>
      <c r="B1125" s="102" t="s">
        <v>474</v>
      </c>
      <c r="C1125" s="102" t="s">
        <v>475</v>
      </c>
      <c r="D1125" s="102" t="s">
        <v>1862</v>
      </c>
      <c r="E1125" s="105" t="s">
        <v>472</v>
      </c>
      <c r="F1125" s="173"/>
      <c r="G1125" s="102" t="s">
        <v>3777</v>
      </c>
    </row>
    <row r="1126">
      <c r="A1126" s="102" t="s">
        <v>1880</v>
      </c>
      <c r="B1126" s="102" t="s">
        <v>730</v>
      </c>
      <c r="C1126" s="102" t="s">
        <v>731</v>
      </c>
      <c r="D1126" s="102" t="s">
        <v>1864</v>
      </c>
      <c r="E1126" s="105" t="s">
        <v>306</v>
      </c>
      <c r="F1126" s="173"/>
      <c r="G1126" s="102" t="s">
        <v>3777</v>
      </c>
    </row>
    <row r="1127">
      <c r="A1127" s="102" t="s">
        <v>1880</v>
      </c>
      <c r="B1127" s="102" t="s">
        <v>681</v>
      </c>
      <c r="C1127" s="102" t="s">
        <v>682</v>
      </c>
      <c r="D1127" s="102" t="s">
        <v>1864</v>
      </c>
      <c r="E1127" s="105" t="s">
        <v>306</v>
      </c>
      <c r="F1127" s="173"/>
      <c r="G1127" s="102" t="s">
        <v>3777</v>
      </c>
    </row>
    <row r="1128">
      <c r="A1128" s="102" t="s">
        <v>1880</v>
      </c>
      <c r="B1128" s="102" t="s">
        <v>415</v>
      </c>
      <c r="C1128" s="102" t="s">
        <v>416</v>
      </c>
      <c r="D1128" s="102" t="s">
        <v>1864</v>
      </c>
      <c r="E1128" s="105" t="s">
        <v>306</v>
      </c>
      <c r="F1128" s="173"/>
      <c r="G1128" s="102" t="s">
        <v>3777</v>
      </c>
    </row>
    <row r="1129">
      <c r="A1129" s="102" t="s">
        <v>1880</v>
      </c>
      <c r="B1129" s="102" t="s">
        <v>412</v>
      </c>
      <c r="C1129" s="102" t="s">
        <v>413</v>
      </c>
      <c r="D1129" s="102" t="s">
        <v>1864</v>
      </c>
      <c r="E1129" s="105" t="s">
        <v>306</v>
      </c>
      <c r="F1129" s="173"/>
      <c r="G1129" s="102" t="s">
        <v>3777</v>
      </c>
    </row>
    <row r="1130">
      <c r="A1130" s="102" t="s">
        <v>1880</v>
      </c>
      <c r="B1130" s="102" t="s">
        <v>408</v>
      </c>
      <c r="C1130" s="102" t="s">
        <v>409</v>
      </c>
      <c r="D1130" s="102" t="s">
        <v>1864</v>
      </c>
      <c r="E1130" s="105" t="s">
        <v>306</v>
      </c>
      <c r="F1130" s="173"/>
      <c r="G1130" s="102" t="s">
        <v>3777</v>
      </c>
    </row>
    <row r="1131">
      <c r="A1131" s="102" t="s">
        <v>1896</v>
      </c>
      <c r="B1131" s="102" t="s">
        <v>338</v>
      </c>
      <c r="C1131" s="102" t="s">
        <v>339</v>
      </c>
      <c r="D1131" s="102" t="s">
        <v>1864</v>
      </c>
      <c r="E1131" s="105" t="s">
        <v>225</v>
      </c>
      <c r="F1131" s="173"/>
      <c r="G1131" s="102" t="s">
        <v>3777</v>
      </c>
    </row>
    <row r="1132">
      <c r="A1132" s="102" t="s">
        <v>1896</v>
      </c>
      <c r="B1132" s="102" t="s">
        <v>335</v>
      </c>
      <c r="C1132" s="102" t="s">
        <v>336</v>
      </c>
      <c r="D1132" s="102" t="s">
        <v>1864</v>
      </c>
      <c r="E1132" s="105" t="s">
        <v>225</v>
      </c>
      <c r="F1132" s="173"/>
      <c r="G1132" s="102" t="s">
        <v>3777</v>
      </c>
    </row>
    <row r="1133">
      <c r="A1133" s="102" t="s">
        <v>1896</v>
      </c>
      <c r="B1133" s="102" t="s">
        <v>255</v>
      </c>
      <c r="C1133" s="102" t="s">
        <v>256</v>
      </c>
      <c r="D1133" s="102" t="s">
        <v>1864</v>
      </c>
      <c r="E1133" s="105" t="s">
        <v>225</v>
      </c>
      <c r="F1133" s="173"/>
      <c r="G1133" s="102" t="s">
        <v>3777</v>
      </c>
    </row>
    <row r="1134">
      <c r="A1134" s="102" t="s">
        <v>1896</v>
      </c>
      <c r="B1134" s="102" t="s">
        <v>243</v>
      </c>
      <c r="C1134" s="102" t="s">
        <v>244</v>
      </c>
      <c r="D1134" s="102" t="s">
        <v>1864</v>
      </c>
      <c r="E1134" s="105" t="s">
        <v>225</v>
      </c>
      <c r="F1134" s="173"/>
      <c r="G1134" s="102" t="s">
        <v>3777</v>
      </c>
    </row>
    <row r="1135">
      <c r="A1135" s="102" t="s">
        <v>1896</v>
      </c>
      <c r="B1135" s="102" t="s">
        <v>240</v>
      </c>
      <c r="C1135" s="102" t="s">
        <v>241</v>
      </c>
      <c r="D1135" s="102" t="s">
        <v>1864</v>
      </c>
      <c r="E1135" s="105" t="s">
        <v>225</v>
      </c>
      <c r="F1135" s="173"/>
      <c r="G1135" s="102" t="s">
        <v>3777</v>
      </c>
    </row>
    <row r="1136">
      <c r="A1136" s="102" t="s">
        <v>1896</v>
      </c>
      <c r="B1136" s="102" t="s">
        <v>230</v>
      </c>
      <c r="C1136" s="102" t="s">
        <v>231</v>
      </c>
      <c r="D1136" s="102" t="s">
        <v>1864</v>
      </c>
      <c r="E1136" s="105" t="s">
        <v>225</v>
      </c>
      <c r="F1136" s="173"/>
      <c r="G1136" s="102" t="s">
        <v>3777</v>
      </c>
    </row>
    <row r="1137">
      <c r="A1137" s="102" t="s">
        <v>1896</v>
      </c>
      <c r="B1137" s="102" t="s">
        <v>227</v>
      </c>
      <c r="C1137" s="102" t="s">
        <v>228</v>
      </c>
      <c r="D1137" s="102" t="s">
        <v>1864</v>
      </c>
      <c r="E1137" s="105" t="s">
        <v>225</v>
      </c>
      <c r="F1137" s="173"/>
      <c r="G1137" s="102" t="s">
        <v>3777</v>
      </c>
    </row>
    <row r="1138">
      <c r="A1138" s="102" t="s">
        <v>1896</v>
      </c>
      <c r="B1138" s="102" t="s">
        <v>222</v>
      </c>
      <c r="C1138" s="102" t="s">
        <v>224</v>
      </c>
      <c r="D1138" s="102" t="s">
        <v>1864</v>
      </c>
      <c r="E1138" s="105" t="s">
        <v>225</v>
      </c>
      <c r="F1138" s="173"/>
      <c r="G1138" s="102" t="s">
        <v>3777</v>
      </c>
    </row>
    <row r="1139">
      <c r="A1139" s="102" t="s">
        <v>1888</v>
      </c>
      <c r="B1139" s="102" t="s">
        <v>323</v>
      </c>
      <c r="C1139" s="102" t="s">
        <v>324</v>
      </c>
      <c r="D1139" s="102" t="s">
        <v>1864</v>
      </c>
      <c r="E1139" s="105" t="s">
        <v>232</v>
      </c>
      <c r="F1139" s="173"/>
      <c r="G1139" s="102" t="s">
        <v>3777</v>
      </c>
    </row>
    <row r="1140">
      <c r="A1140" s="102" t="s">
        <v>1888</v>
      </c>
      <c r="B1140" s="102" t="s">
        <v>321</v>
      </c>
      <c r="C1140" s="102" t="s">
        <v>322</v>
      </c>
      <c r="D1140" s="102" t="s">
        <v>1864</v>
      </c>
      <c r="E1140" s="105" t="s">
        <v>232</v>
      </c>
      <c r="F1140" s="173"/>
      <c r="G1140" s="102" t="s">
        <v>3777</v>
      </c>
    </row>
    <row r="1141">
      <c r="A1141" s="102" t="s">
        <v>1888</v>
      </c>
      <c r="B1141" s="102" t="s">
        <v>318</v>
      </c>
      <c r="C1141" s="102" t="s">
        <v>319</v>
      </c>
      <c r="D1141" s="102" t="s">
        <v>1864</v>
      </c>
      <c r="E1141" s="105" t="s">
        <v>232</v>
      </c>
      <c r="F1141" s="173"/>
      <c r="G1141" s="102" t="s">
        <v>3777</v>
      </c>
    </row>
    <row r="1142">
      <c r="A1142" s="102" t="s">
        <v>1888</v>
      </c>
      <c r="B1142" s="102" t="s">
        <v>315</v>
      </c>
      <c r="C1142" s="102" t="s">
        <v>316</v>
      </c>
      <c r="D1142" s="102" t="s">
        <v>1864</v>
      </c>
      <c r="E1142" s="105" t="s">
        <v>232</v>
      </c>
      <c r="F1142" s="173"/>
      <c r="G1142" s="102" t="s">
        <v>3777</v>
      </c>
    </row>
    <row r="1143">
      <c r="A1143" s="102" t="s">
        <v>1888</v>
      </c>
      <c r="B1143" s="102" t="s">
        <v>304</v>
      </c>
      <c r="C1143" s="102" t="s">
        <v>305</v>
      </c>
      <c r="D1143" s="102" t="s">
        <v>1864</v>
      </c>
      <c r="E1143" s="105" t="s">
        <v>232</v>
      </c>
      <c r="F1143" s="173"/>
      <c r="G1143" s="102" t="s">
        <v>3777</v>
      </c>
    </row>
    <row r="1144">
      <c r="A1144" s="102" t="s">
        <v>1888</v>
      </c>
      <c r="B1144" s="102" t="s">
        <v>301</v>
      </c>
      <c r="C1144" s="102" t="s">
        <v>302</v>
      </c>
      <c r="D1144" s="102" t="s">
        <v>1864</v>
      </c>
      <c r="E1144" s="105" t="s">
        <v>232</v>
      </c>
      <c r="F1144" s="173"/>
      <c r="G1144" s="102" t="s">
        <v>3777</v>
      </c>
    </row>
    <row r="1145">
      <c r="A1145" s="102" t="s">
        <v>1888</v>
      </c>
      <c r="B1145" s="102" t="s">
        <v>295</v>
      </c>
      <c r="C1145" s="102" t="s">
        <v>296</v>
      </c>
      <c r="D1145" s="102" t="s">
        <v>1864</v>
      </c>
      <c r="E1145" s="105" t="s">
        <v>232</v>
      </c>
      <c r="F1145" s="173"/>
      <c r="G1145" s="102" t="s">
        <v>3777</v>
      </c>
    </row>
    <row r="1146">
      <c r="A1146" s="102" t="s">
        <v>1888</v>
      </c>
      <c r="B1146" s="102" t="s">
        <v>291</v>
      </c>
      <c r="C1146" s="102" t="s">
        <v>1210</v>
      </c>
      <c r="D1146" s="102" t="s">
        <v>1864</v>
      </c>
      <c r="E1146" s="105" t="s">
        <v>232</v>
      </c>
      <c r="F1146" s="173"/>
      <c r="G1146" s="102" t="s">
        <v>3777</v>
      </c>
    </row>
    <row r="1147">
      <c r="A1147" s="102" t="s">
        <v>1888</v>
      </c>
      <c r="B1147" s="102" t="s">
        <v>284</v>
      </c>
      <c r="C1147" s="102" t="s">
        <v>285</v>
      </c>
      <c r="D1147" s="102" t="s">
        <v>1864</v>
      </c>
      <c r="E1147" s="105" t="s">
        <v>232</v>
      </c>
      <c r="F1147" s="173"/>
      <c r="G1147" s="102" t="s">
        <v>3777</v>
      </c>
    </row>
    <row r="1148">
      <c r="A1148" s="102" t="s">
        <v>1888</v>
      </c>
      <c r="B1148" s="102" t="s">
        <v>282</v>
      </c>
      <c r="C1148" s="102" t="s">
        <v>283</v>
      </c>
      <c r="D1148" s="102" t="s">
        <v>1864</v>
      </c>
      <c r="E1148" s="105" t="s">
        <v>232</v>
      </c>
      <c r="F1148" s="173"/>
      <c r="G1148" s="102" t="s">
        <v>3777</v>
      </c>
    </row>
    <row r="1149">
      <c r="A1149" s="102" t="s">
        <v>1888</v>
      </c>
      <c r="B1149" s="102" t="s">
        <v>278</v>
      </c>
      <c r="C1149" s="102" t="s">
        <v>279</v>
      </c>
      <c r="D1149" s="102" t="s">
        <v>1864</v>
      </c>
      <c r="E1149" s="105" t="s">
        <v>232</v>
      </c>
      <c r="F1149" s="173"/>
      <c r="G1149" s="102" t="s">
        <v>3777</v>
      </c>
    </row>
    <row r="1150">
      <c r="A1150" s="102" t="s">
        <v>1888</v>
      </c>
      <c r="B1150" s="102" t="s">
        <v>271</v>
      </c>
      <c r="C1150" s="102" t="s">
        <v>272</v>
      </c>
      <c r="D1150" s="102" t="s">
        <v>1864</v>
      </c>
      <c r="E1150" s="105" t="s">
        <v>232</v>
      </c>
      <c r="F1150" s="173"/>
      <c r="G1150" s="102" t="s">
        <v>3777</v>
      </c>
    </row>
    <row r="1151">
      <c r="A1151" s="102" t="s">
        <v>1888</v>
      </c>
      <c r="B1151" s="102" t="s">
        <v>267</v>
      </c>
      <c r="C1151" s="102" t="s">
        <v>268</v>
      </c>
      <c r="D1151" s="102" t="s">
        <v>1864</v>
      </c>
      <c r="E1151" s="105" t="s">
        <v>232</v>
      </c>
      <c r="F1151" s="173"/>
      <c r="G1151" s="102" t="s">
        <v>3777</v>
      </c>
    </row>
    <row r="1152">
      <c r="A1152" s="102" t="s">
        <v>1945</v>
      </c>
      <c r="B1152" s="102" t="s">
        <v>123</v>
      </c>
      <c r="C1152" s="102" t="s">
        <v>124</v>
      </c>
      <c r="D1152" s="102" t="s">
        <v>1864</v>
      </c>
      <c r="E1152" s="105" t="s">
        <v>114</v>
      </c>
      <c r="F1152" s="173"/>
      <c r="G1152" s="102" t="s">
        <v>3777</v>
      </c>
    </row>
    <row r="1153">
      <c r="A1153" s="102" t="s">
        <v>1945</v>
      </c>
      <c r="B1153" s="102" t="s">
        <v>120</v>
      </c>
      <c r="C1153" s="102" t="s">
        <v>121</v>
      </c>
      <c r="D1153" s="102" t="s">
        <v>1864</v>
      </c>
      <c r="E1153" s="105" t="s">
        <v>114</v>
      </c>
      <c r="F1153" s="173"/>
      <c r="G1153" s="102" t="s">
        <v>3777</v>
      </c>
    </row>
    <row r="1154">
      <c r="A1154" s="102" t="s">
        <v>1945</v>
      </c>
      <c r="B1154" s="102" t="s">
        <v>111</v>
      </c>
      <c r="C1154" s="102" t="s">
        <v>112</v>
      </c>
      <c r="D1154" s="102" t="s">
        <v>1864</v>
      </c>
      <c r="E1154" s="105" t="s">
        <v>114</v>
      </c>
      <c r="F1154" s="173"/>
      <c r="G1154" s="102" t="s">
        <v>3777</v>
      </c>
    </row>
    <row r="1155">
      <c r="A1155" s="102" t="s">
        <v>1928</v>
      </c>
      <c r="B1155" s="102" t="s">
        <v>818</v>
      </c>
      <c r="C1155" s="102" t="s">
        <v>819</v>
      </c>
      <c r="D1155" s="102" t="s">
        <v>1864</v>
      </c>
      <c r="E1155" s="105" t="s">
        <v>50</v>
      </c>
      <c r="F1155" s="173"/>
      <c r="G1155" s="102" t="s">
        <v>3777</v>
      </c>
    </row>
    <row r="1156">
      <c r="A1156" s="102" t="s">
        <v>1928</v>
      </c>
      <c r="B1156" s="102" t="s">
        <v>776</v>
      </c>
      <c r="C1156" s="102" t="s">
        <v>777</v>
      </c>
      <c r="D1156" s="102" t="s">
        <v>1864</v>
      </c>
      <c r="E1156" s="105" t="s">
        <v>50</v>
      </c>
      <c r="F1156" s="173"/>
      <c r="G1156" s="102" t="s">
        <v>3777</v>
      </c>
    </row>
    <row r="1157">
      <c r="A1157" s="102" t="s">
        <v>1928</v>
      </c>
      <c r="B1157" s="102" t="s">
        <v>179</v>
      </c>
      <c r="C1157" s="102" t="s">
        <v>180</v>
      </c>
      <c r="D1157" s="102" t="s">
        <v>1864</v>
      </c>
      <c r="E1157" s="105" t="s">
        <v>50</v>
      </c>
      <c r="F1157" s="173"/>
      <c r="G1157" s="102" t="s">
        <v>3777</v>
      </c>
    </row>
    <row r="1158">
      <c r="A1158" s="102" t="s">
        <v>1911</v>
      </c>
      <c r="B1158" s="102" t="s">
        <v>823</v>
      </c>
      <c r="C1158" s="102" t="s">
        <v>1258</v>
      </c>
      <c r="D1158" s="102" t="s">
        <v>1811</v>
      </c>
      <c r="E1158" s="105" t="s">
        <v>86</v>
      </c>
      <c r="F1158" s="173"/>
      <c r="G1158" s="102" t="s">
        <v>3777</v>
      </c>
    </row>
    <row r="1159">
      <c r="A1159" s="102" t="s">
        <v>1911</v>
      </c>
      <c r="B1159" s="102" t="s">
        <v>773</v>
      </c>
      <c r="C1159" s="102" t="s">
        <v>774</v>
      </c>
      <c r="D1159" s="102" t="s">
        <v>1811</v>
      </c>
      <c r="E1159" s="105" t="s">
        <v>86</v>
      </c>
      <c r="F1159" s="173"/>
      <c r="G1159" s="102" t="s">
        <v>3777</v>
      </c>
    </row>
    <row r="1160">
      <c r="A1160" s="102" t="s">
        <v>1911</v>
      </c>
      <c r="B1160" s="102" t="s">
        <v>771</v>
      </c>
      <c r="C1160" s="102" t="s">
        <v>772</v>
      </c>
      <c r="D1160" s="102" t="s">
        <v>1811</v>
      </c>
      <c r="E1160" s="105" t="s">
        <v>86</v>
      </c>
      <c r="F1160" s="173"/>
      <c r="G1160" s="102" t="s">
        <v>3777</v>
      </c>
    </row>
    <row r="1161">
      <c r="A1161" s="102" t="s">
        <v>1932</v>
      </c>
      <c r="B1161" s="102" t="s">
        <v>212</v>
      </c>
      <c r="C1161" s="102" t="s">
        <v>213</v>
      </c>
      <c r="D1161" s="102" t="s">
        <v>1856</v>
      </c>
      <c r="E1161" s="105" t="s">
        <v>190</v>
      </c>
      <c r="F1161" s="173"/>
      <c r="G1161" s="102" t="s">
        <v>3777</v>
      </c>
    </row>
    <row r="1162">
      <c r="A1162" s="102" t="s">
        <v>1812</v>
      </c>
      <c r="B1162" s="102" t="s">
        <v>805</v>
      </c>
      <c r="C1162" s="102" t="s">
        <v>806</v>
      </c>
      <c r="D1162" s="102" t="s">
        <v>1813</v>
      </c>
      <c r="E1162" s="105" t="s">
        <v>449</v>
      </c>
      <c r="F1162" s="173"/>
      <c r="G1162" s="102" t="s">
        <v>3777</v>
      </c>
    </row>
    <row r="1163">
      <c r="A1163" s="102" t="s">
        <v>1812</v>
      </c>
      <c r="B1163" s="102" t="s">
        <v>791</v>
      </c>
      <c r="C1163" s="102" t="s">
        <v>792</v>
      </c>
      <c r="D1163" s="102" t="s">
        <v>1813</v>
      </c>
      <c r="E1163" s="105" t="s">
        <v>449</v>
      </c>
      <c r="F1163" s="173"/>
      <c r="G1163" s="102" t="s">
        <v>3777</v>
      </c>
    </row>
    <row r="1164">
      <c r="A1164" s="102" t="s">
        <v>1812</v>
      </c>
      <c r="B1164" s="102" t="s">
        <v>760</v>
      </c>
      <c r="C1164" s="102" t="s">
        <v>761</v>
      </c>
      <c r="D1164" s="102" t="s">
        <v>1813</v>
      </c>
      <c r="E1164" s="105" t="s">
        <v>449</v>
      </c>
      <c r="F1164" s="173"/>
      <c r="G1164" s="102" t="s">
        <v>3777</v>
      </c>
    </row>
    <row r="1165">
      <c r="A1165" s="102" t="s">
        <v>1812</v>
      </c>
      <c r="B1165" s="102" t="s">
        <v>538</v>
      </c>
      <c r="C1165" s="102" t="s">
        <v>539</v>
      </c>
      <c r="D1165" s="102" t="s">
        <v>1813</v>
      </c>
      <c r="E1165" s="105" t="s">
        <v>449</v>
      </c>
      <c r="F1165" s="173"/>
      <c r="G1165" s="102" t="s">
        <v>3777</v>
      </c>
    </row>
    <row r="1166">
      <c r="A1166" s="102" t="s">
        <v>1812</v>
      </c>
      <c r="B1166" s="102" t="s">
        <v>526</v>
      </c>
      <c r="C1166" s="102" t="s">
        <v>527</v>
      </c>
      <c r="D1166" s="102" t="s">
        <v>1813</v>
      </c>
      <c r="E1166" s="105" t="s">
        <v>449</v>
      </c>
      <c r="F1166" s="173"/>
      <c r="G1166" s="102" t="s">
        <v>3777</v>
      </c>
    </row>
    <row r="1167">
      <c r="A1167" s="102" t="s">
        <v>1812</v>
      </c>
      <c r="B1167" s="102" t="s">
        <v>523</v>
      </c>
      <c r="C1167" s="102" t="s">
        <v>524</v>
      </c>
      <c r="D1167" s="102" t="s">
        <v>1813</v>
      </c>
      <c r="E1167" s="105" t="s">
        <v>449</v>
      </c>
      <c r="F1167" s="173"/>
      <c r="G1167" s="102" t="s">
        <v>3777</v>
      </c>
    </row>
    <row r="1168">
      <c r="A1168" s="102" t="s">
        <v>1850</v>
      </c>
      <c r="B1168" s="102" t="s">
        <v>828</v>
      </c>
      <c r="C1168" s="102" t="s">
        <v>829</v>
      </c>
      <c r="D1168" s="102" t="s">
        <v>1813</v>
      </c>
      <c r="E1168" s="105" t="s">
        <v>293</v>
      </c>
      <c r="F1168" s="173"/>
      <c r="G1168" s="102" t="s">
        <v>3777</v>
      </c>
    </row>
    <row r="1169">
      <c r="A1169" s="102" t="s">
        <v>1850</v>
      </c>
      <c r="B1169" s="102" t="s">
        <v>664</v>
      </c>
      <c r="C1169" s="102" t="s">
        <v>643</v>
      </c>
      <c r="D1169" s="102" t="s">
        <v>1813</v>
      </c>
      <c r="E1169" s="105" t="s">
        <v>293</v>
      </c>
      <c r="F1169" s="173"/>
      <c r="G1169" s="102" t="s">
        <v>3777</v>
      </c>
    </row>
    <row r="1170">
      <c r="A1170" s="102" t="s">
        <v>1850</v>
      </c>
      <c r="B1170" s="102" t="s">
        <v>582</v>
      </c>
      <c r="C1170" s="102" t="s">
        <v>583</v>
      </c>
      <c r="D1170" s="102" t="s">
        <v>1813</v>
      </c>
      <c r="E1170" s="105" t="s">
        <v>293</v>
      </c>
      <c r="F1170" s="173"/>
      <c r="G1170" s="102" t="s">
        <v>3777</v>
      </c>
    </row>
    <row r="1171">
      <c r="A1171" s="102" t="s">
        <v>2004</v>
      </c>
      <c r="B1171" s="102" t="s">
        <v>412</v>
      </c>
      <c r="C1171" s="102" t="s">
        <v>413</v>
      </c>
      <c r="D1171" s="191">
        <v>45301.0</v>
      </c>
      <c r="E1171" s="105" t="s">
        <v>306</v>
      </c>
      <c r="F1171" s="173"/>
      <c r="G1171" s="102" t="s">
        <v>3777</v>
      </c>
    </row>
    <row r="1172">
      <c r="A1172" s="102" t="s">
        <v>2005</v>
      </c>
      <c r="B1172" s="102" t="s">
        <v>737</v>
      </c>
      <c r="C1172" s="102" t="s">
        <v>738</v>
      </c>
      <c r="D1172" s="191">
        <v>45301.0</v>
      </c>
      <c r="E1172" s="105" t="s">
        <v>453</v>
      </c>
      <c r="F1172" s="173"/>
      <c r="G1172" s="102" t="s">
        <v>3777</v>
      </c>
    </row>
    <row r="1173">
      <c r="A1173" s="102" t="s">
        <v>2005</v>
      </c>
      <c r="B1173" s="102" t="s">
        <v>483</v>
      </c>
      <c r="C1173" s="102" t="s">
        <v>484</v>
      </c>
      <c r="D1173" s="191">
        <v>45301.0</v>
      </c>
      <c r="E1173" s="105" t="s">
        <v>453</v>
      </c>
      <c r="F1173" s="173"/>
      <c r="G1173" s="102" t="s">
        <v>3777</v>
      </c>
    </row>
    <row r="1174">
      <c r="A1174" s="102" t="s">
        <v>2005</v>
      </c>
      <c r="B1174" s="102" t="s">
        <v>470</v>
      </c>
      <c r="C1174" s="102" t="s">
        <v>471</v>
      </c>
      <c r="D1174" s="191">
        <v>45301.0</v>
      </c>
      <c r="E1174" s="105" t="s">
        <v>453</v>
      </c>
      <c r="F1174" s="173"/>
      <c r="G1174" s="102" t="s">
        <v>3777</v>
      </c>
    </row>
    <row r="1175">
      <c r="A1175" s="102" t="s">
        <v>2005</v>
      </c>
      <c r="B1175" s="102" t="s">
        <v>467</v>
      </c>
      <c r="C1175" s="102" t="s">
        <v>468</v>
      </c>
      <c r="D1175" s="191">
        <v>45301.0</v>
      </c>
      <c r="E1175" s="105" t="s">
        <v>453</v>
      </c>
      <c r="F1175" s="173"/>
      <c r="G1175" s="102" t="s">
        <v>3777</v>
      </c>
    </row>
    <row r="1176">
      <c r="A1176" s="102" t="s">
        <v>2005</v>
      </c>
      <c r="B1176" s="102" t="s">
        <v>458</v>
      </c>
      <c r="C1176" s="102" t="s">
        <v>459</v>
      </c>
      <c r="D1176" s="191">
        <v>45301.0</v>
      </c>
      <c r="E1176" s="105" t="s">
        <v>453</v>
      </c>
      <c r="F1176" s="173"/>
      <c r="G1176" s="102" t="s">
        <v>3777</v>
      </c>
    </row>
    <row r="1177">
      <c r="A1177" s="102" t="s">
        <v>2064</v>
      </c>
      <c r="B1177" s="102" t="s">
        <v>805</v>
      </c>
      <c r="C1177" s="102" t="s">
        <v>806</v>
      </c>
      <c r="D1177" s="191">
        <v>45332.0</v>
      </c>
      <c r="E1177" s="105" t="s">
        <v>449</v>
      </c>
      <c r="F1177" s="173"/>
      <c r="G1177" s="102" t="s">
        <v>3777</v>
      </c>
    </row>
    <row r="1178">
      <c r="A1178" s="102" t="s">
        <v>2064</v>
      </c>
      <c r="B1178" s="102" t="s">
        <v>538</v>
      </c>
      <c r="C1178" s="102" t="s">
        <v>539</v>
      </c>
      <c r="D1178" s="191">
        <v>45332.0</v>
      </c>
      <c r="E1178" s="105" t="s">
        <v>449</v>
      </c>
      <c r="F1178" s="173"/>
      <c r="G1178" s="102" t="s">
        <v>3777</v>
      </c>
    </row>
    <row r="1179">
      <c r="A1179" s="102" t="s">
        <v>2064</v>
      </c>
      <c r="B1179" s="102" t="s">
        <v>523</v>
      </c>
      <c r="C1179" s="102" t="s">
        <v>524</v>
      </c>
      <c r="D1179" s="191">
        <v>45332.0</v>
      </c>
      <c r="E1179" s="105" t="s">
        <v>449</v>
      </c>
      <c r="F1179" s="173"/>
      <c r="G1179" s="102" t="s">
        <v>3777</v>
      </c>
    </row>
    <row r="1180">
      <c r="A1180" s="102" t="s">
        <v>2064</v>
      </c>
      <c r="B1180" s="102" t="s">
        <v>464</v>
      </c>
      <c r="C1180" s="102" t="s">
        <v>465</v>
      </c>
      <c r="D1180" s="191">
        <v>45332.0</v>
      </c>
      <c r="E1180" s="105" t="s">
        <v>449</v>
      </c>
      <c r="F1180" s="173"/>
      <c r="G1180" s="102" t="s">
        <v>3777</v>
      </c>
    </row>
    <row r="1181">
      <c r="A1181" s="102" t="s">
        <v>2030</v>
      </c>
      <c r="B1181" s="102" t="s">
        <v>379</v>
      </c>
      <c r="C1181" s="102" t="s">
        <v>380</v>
      </c>
      <c r="D1181" s="191">
        <v>45332.0</v>
      </c>
      <c r="E1181" s="105" t="s">
        <v>327</v>
      </c>
      <c r="F1181" s="173"/>
      <c r="G1181" s="102" t="s">
        <v>3777</v>
      </c>
    </row>
    <row r="1182">
      <c r="A1182" s="102" t="s">
        <v>2030</v>
      </c>
      <c r="B1182" s="102" t="s">
        <v>367</v>
      </c>
      <c r="C1182" s="102" t="s">
        <v>368</v>
      </c>
      <c r="D1182" s="191">
        <v>45332.0</v>
      </c>
      <c r="E1182" s="105" t="s">
        <v>327</v>
      </c>
      <c r="F1182" s="173"/>
      <c r="G1182" s="102" t="s">
        <v>3777</v>
      </c>
    </row>
    <row r="1183">
      <c r="A1183" s="102" t="s">
        <v>2030</v>
      </c>
      <c r="B1183" s="102" t="s">
        <v>343</v>
      </c>
      <c r="C1183" s="102" t="s">
        <v>344</v>
      </c>
      <c r="D1183" s="191">
        <v>45332.0</v>
      </c>
      <c r="E1183" s="105" t="s">
        <v>327</v>
      </c>
      <c r="F1183" s="173"/>
      <c r="G1183" s="102" t="s">
        <v>3777</v>
      </c>
    </row>
    <row r="1184">
      <c r="A1184" s="102" t="s">
        <v>2030</v>
      </c>
      <c r="B1184" s="102" t="s">
        <v>340</v>
      </c>
      <c r="C1184" s="102" t="s">
        <v>341</v>
      </c>
      <c r="D1184" s="191">
        <v>45332.0</v>
      </c>
      <c r="E1184" s="105" t="s">
        <v>327</v>
      </c>
      <c r="F1184" s="173"/>
      <c r="G1184" s="102" t="s">
        <v>3777</v>
      </c>
    </row>
    <row r="1185">
      <c r="A1185" s="102" t="s">
        <v>2082</v>
      </c>
      <c r="B1185" s="102" t="s">
        <v>808</v>
      </c>
      <c r="C1185" s="102" t="s">
        <v>809</v>
      </c>
      <c r="D1185" s="191">
        <v>45332.0</v>
      </c>
      <c r="E1185" s="105" t="s">
        <v>439</v>
      </c>
      <c r="F1185" s="173"/>
      <c r="G1185" s="102" t="s">
        <v>3777</v>
      </c>
    </row>
    <row r="1186">
      <c r="A1186" s="102" t="s">
        <v>1959</v>
      </c>
      <c r="B1186" s="102" t="s">
        <v>712</v>
      </c>
      <c r="C1186" s="102" t="s">
        <v>713</v>
      </c>
      <c r="D1186" s="191">
        <v>45332.0</v>
      </c>
      <c r="E1186" s="105" t="s">
        <v>27</v>
      </c>
      <c r="F1186" s="173"/>
      <c r="G1186" s="102" t="s">
        <v>3777</v>
      </c>
    </row>
    <row r="1187">
      <c r="A1187" s="102" t="s">
        <v>1959</v>
      </c>
      <c r="B1187" s="102" t="s">
        <v>69</v>
      </c>
      <c r="C1187" s="102" t="s">
        <v>70</v>
      </c>
      <c r="D1187" s="191">
        <v>45332.0</v>
      </c>
      <c r="E1187" s="105" t="s">
        <v>27</v>
      </c>
      <c r="F1187" s="173"/>
      <c r="G1187" s="102" t="s">
        <v>3777</v>
      </c>
    </row>
    <row r="1188">
      <c r="A1188" s="102" t="s">
        <v>1959</v>
      </c>
      <c r="B1188" s="102" t="s">
        <v>38</v>
      </c>
      <c r="C1188" s="102" t="s">
        <v>39</v>
      </c>
      <c r="D1188" s="191">
        <v>45332.0</v>
      </c>
      <c r="E1188" s="105" t="s">
        <v>27</v>
      </c>
      <c r="F1188" s="173"/>
      <c r="G1188" s="102" t="s">
        <v>3777</v>
      </c>
    </row>
    <row r="1189">
      <c r="A1189" s="102" t="s">
        <v>1969</v>
      </c>
      <c r="B1189" s="102" t="s">
        <v>823</v>
      </c>
      <c r="C1189" s="102" t="s">
        <v>824</v>
      </c>
      <c r="D1189" s="191">
        <v>45332.0</v>
      </c>
      <c r="E1189" s="105" t="s">
        <v>86</v>
      </c>
      <c r="F1189" s="173"/>
      <c r="G1189" s="102" t="s">
        <v>3777</v>
      </c>
    </row>
    <row r="1190">
      <c r="A1190" s="102" t="s">
        <v>1969</v>
      </c>
      <c r="B1190" s="102" t="s">
        <v>74</v>
      </c>
      <c r="C1190" s="102" t="s">
        <v>75</v>
      </c>
      <c r="D1190" s="191">
        <v>45332.0</v>
      </c>
      <c r="E1190" s="105" t="s">
        <v>86</v>
      </c>
      <c r="F1190" s="173"/>
      <c r="G1190" s="102" t="s">
        <v>3777</v>
      </c>
    </row>
    <row r="1191">
      <c r="A1191" s="102" t="s">
        <v>2073</v>
      </c>
      <c r="B1191" s="102" t="s">
        <v>828</v>
      </c>
      <c r="C1191" s="102" t="s">
        <v>829</v>
      </c>
      <c r="D1191" s="191">
        <v>45361.0</v>
      </c>
      <c r="E1191" s="105" t="s">
        <v>293</v>
      </c>
      <c r="F1191" s="173"/>
      <c r="G1191" s="102" t="s">
        <v>3777</v>
      </c>
    </row>
    <row r="1192">
      <c r="A1192" s="102" t="s">
        <v>2073</v>
      </c>
      <c r="B1192" s="102" t="s">
        <v>763</v>
      </c>
      <c r="C1192" s="102" t="s">
        <v>764</v>
      </c>
      <c r="D1192" s="191">
        <v>45361.0</v>
      </c>
      <c r="E1192" s="105" t="s">
        <v>293</v>
      </c>
      <c r="F1192" s="173"/>
      <c r="G1192" s="102" t="s">
        <v>3777</v>
      </c>
    </row>
    <row r="1193">
      <c r="A1193" s="102" t="s">
        <v>2073</v>
      </c>
      <c r="B1193" s="102" t="s">
        <v>664</v>
      </c>
      <c r="C1193" s="102" t="s">
        <v>643</v>
      </c>
      <c r="D1193" s="191">
        <v>45361.0</v>
      </c>
      <c r="E1193" s="105" t="s">
        <v>293</v>
      </c>
      <c r="F1193" s="173"/>
      <c r="G1193" s="102" t="s">
        <v>3777</v>
      </c>
    </row>
    <row r="1194">
      <c r="A1194" s="102" t="s">
        <v>2073</v>
      </c>
      <c r="B1194" s="102" t="s">
        <v>655</v>
      </c>
      <c r="C1194" s="102" t="s">
        <v>656</v>
      </c>
      <c r="D1194" s="191">
        <v>45361.0</v>
      </c>
      <c r="E1194" s="105" t="s">
        <v>293</v>
      </c>
      <c r="F1194" s="173"/>
      <c r="G1194" s="102" t="s">
        <v>3777</v>
      </c>
    </row>
    <row r="1195">
      <c r="A1195" s="102" t="s">
        <v>1996</v>
      </c>
      <c r="B1195" s="102" t="s">
        <v>818</v>
      </c>
      <c r="C1195" s="102" t="s">
        <v>819</v>
      </c>
      <c r="D1195" s="191">
        <v>45392.0</v>
      </c>
      <c r="E1195" s="105" t="s">
        <v>50</v>
      </c>
      <c r="F1195" s="173"/>
      <c r="G1195" s="102" t="s">
        <v>3777</v>
      </c>
    </row>
    <row r="1196">
      <c r="A1196" s="102" t="s">
        <v>1996</v>
      </c>
      <c r="B1196" s="102" t="s">
        <v>755</v>
      </c>
      <c r="C1196" s="102" t="s">
        <v>756</v>
      </c>
      <c r="D1196" s="191">
        <v>45392.0</v>
      </c>
      <c r="E1196" s="105" t="s">
        <v>50</v>
      </c>
      <c r="F1196" s="173"/>
      <c r="G1196" s="102" t="s">
        <v>3777</v>
      </c>
    </row>
    <row r="1197">
      <c r="A1197" s="102" t="s">
        <v>1996</v>
      </c>
      <c r="B1197" s="102" t="s">
        <v>179</v>
      </c>
      <c r="C1197" s="102" t="s">
        <v>180</v>
      </c>
      <c r="D1197" s="191">
        <v>45392.0</v>
      </c>
      <c r="E1197" s="105" t="s">
        <v>50</v>
      </c>
      <c r="F1197" s="173"/>
      <c r="G1197" s="102" t="s">
        <v>3777</v>
      </c>
    </row>
    <row r="1198">
      <c r="A1198" s="102" t="s">
        <v>2031</v>
      </c>
      <c r="B1198" s="102" t="s">
        <v>376</v>
      </c>
      <c r="C1198" s="102" t="s">
        <v>377</v>
      </c>
      <c r="D1198" s="191">
        <v>45392.0</v>
      </c>
      <c r="E1198" s="105" t="s">
        <v>327</v>
      </c>
      <c r="F1198" s="173"/>
      <c r="G1198" s="102" t="s">
        <v>3777</v>
      </c>
    </row>
    <row r="1199">
      <c r="A1199" s="102" t="s">
        <v>2031</v>
      </c>
      <c r="B1199" s="102" t="s">
        <v>353</v>
      </c>
      <c r="C1199" s="102" t="s">
        <v>354</v>
      </c>
      <c r="D1199" s="191">
        <v>45392.0</v>
      </c>
      <c r="E1199" s="105" t="s">
        <v>327</v>
      </c>
      <c r="F1199" s="173"/>
      <c r="G1199" s="102" t="s">
        <v>3777</v>
      </c>
    </row>
    <row r="1200">
      <c r="A1200" s="102" t="s">
        <v>2031</v>
      </c>
      <c r="B1200" s="102" t="s">
        <v>343</v>
      </c>
      <c r="C1200" s="102" t="s">
        <v>344</v>
      </c>
      <c r="D1200" s="191">
        <v>45392.0</v>
      </c>
      <c r="E1200" s="105" t="s">
        <v>327</v>
      </c>
      <c r="F1200" s="173"/>
      <c r="G1200" s="102" t="s">
        <v>3777</v>
      </c>
    </row>
    <row r="1201">
      <c r="A1201" s="102" t="s">
        <v>2031</v>
      </c>
      <c r="B1201" s="102" t="s">
        <v>340</v>
      </c>
      <c r="C1201" s="102" t="s">
        <v>341</v>
      </c>
      <c r="D1201" s="191">
        <v>45392.0</v>
      </c>
      <c r="E1201" s="105" t="s">
        <v>327</v>
      </c>
      <c r="F1201" s="173"/>
      <c r="G1201" s="102" t="s">
        <v>3777</v>
      </c>
    </row>
    <row r="1202">
      <c r="A1202" s="102" t="s">
        <v>1970</v>
      </c>
      <c r="B1202" s="102" t="s">
        <v>105</v>
      </c>
      <c r="C1202" s="102" t="s">
        <v>106</v>
      </c>
      <c r="D1202" s="191">
        <v>45392.0</v>
      </c>
      <c r="E1202" s="105" t="s">
        <v>86</v>
      </c>
      <c r="F1202" s="173"/>
      <c r="G1202" s="102" t="s">
        <v>3777</v>
      </c>
    </row>
    <row r="1203">
      <c r="A1203" s="102" t="s">
        <v>1960</v>
      </c>
      <c r="B1203" s="102" t="s">
        <v>799</v>
      </c>
      <c r="C1203" s="102" t="s">
        <v>800</v>
      </c>
      <c r="D1203" s="191">
        <v>45392.0</v>
      </c>
      <c r="E1203" s="105" t="s">
        <v>27</v>
      </c>
      <c r="F1203" s="173"/>
      <c r="G1203" s="102" t="s">
        <v>3777</v>
      </c>
    </row>
    <row r="1204">
      <c r="A1204" s="102" t="s">
        <v>1960</v>
      </c>
      <c r="B1204" s="102" t="s">
        <v>712</v>
      </c>
      <c r="C1204" s="102" t="s">
        <v>713</v>
      </c>
      <c r="D1204" s="191">
        <v>45392.0</v>
      </c>
      <c r="E1204" s="105" t="s">
        <v>27</v>
      </c>
      <c r="F1204" s="173"/>
      <c r="G1204" s="102" t="s">
        <v>3777</v>
      </c>
    </row>
    <row r="1205">
      <c r="A1205" s="102" t="s">
        <v>1960</v>
      </c>
      <c r="B1205" s="102" t="s">
        <v>38</v>
      </c>
      <c r="C1205" s="102" t="s">
        <v>39</v>
      </c>
      <c r="D1205" s="191">
        <v>45392.0</v>
      </c>
      <c r="E1205" s="105" t="s">
        <v>27</v>
      </c>
      <c r="F1205" s="173"/>
      <c r="G1205" s="102" t="s">
        <v>3777</v>
      </c>
    </row>
    <row r="1206">
      <c r="A1206" s="102" t="s">
        <v>1960</v>
      </c>
      <c r="B1206" s="102" t="s">
        <v>23</v>
      </c>
      <c r="C1206" s="102" t="s">
        <v>25</v>
      </c>
      <c r="D1206" s="191">
        <v>45392.0</v>
      </c>
      <c r="E1206" s="105" t="s">
        <v>27</v>
      </c>
      <c r="F1206" s="173"/>
      <c r="G1206" s="102" t="s">
        <v>3777</v>
      </c>
    </row>
    <row r="1207">
      <c r="A1207" s="102" t="s">
        <v>2084</v>
      </c>
      <c r="B1207" s="102" t="s">
        <v>808</v>
      </c>
      <c r="C1207" s="102" t="s">
        <v>809</v>
      </c>
      <c r="D1207" s="191">
        <v>45392.0</v>
      </c>
      <c r="E1207" s="105" t="s">
        <v>439</v>
      </c>
      <c r="F1207" s="173"/>
      <c r="G1207" s="102" t="s">
        <v>3777</v>
      </c>
    </row>
    <row r="1208">
      <c r="A1208" s="102" t="s">
        <v>2084</v>
      </c>
      <c r="B1208" s="102" t="s">
        <v>781</v>
      </c>
      <c r="C1208" s="102" t="s">
        <v>782</v>
      </c>
      <c r="D1208" s="191">
        <v>45392.0</v>
      </c>
      <c r="E1208" s="105" t="s">
        <v>439</v>
      </c>
      <c r="F1208" s="173"/>
      <c r="G1208" s="102" t="s">
        <v>3777</v>
      </c>
    </row>
    <row r="1209">
      <c r="A1209" s="102" t="s">
        <v>2014</v>
      </c>
      <c r="B1209" s="102" t="s">
        <v>335</v>
      </c>
      <c r="C1209" s="102" t="s">
        <v>336</v>
      </c>
      <c r="D1209" s="191">
        <v>45422.0</v>
      </c>
      <c r="E1209" s="105" t="s">
        <v>225</v>
      </c>
      <c r="F1209" s="173"/>
      <c r="G1209" s="102" t="s">
        <v>3777</v>
      </c>
    </row>
    <row r="1210">
      <c r="A1210" s="102" t="s">
        <v>2014</v>
      </c>
      <c r="B1210" s="102" t="s">
        <v>255</v>
      </c>
      <c r="C1210" s="102" t="s">
        <v>256</v>
      </c>
      <c r="D1210" s="191">
        <v>45422.0</v>
      </c>
      <c r="E1210" s="105" t="s">
        <v>225</v>
      </c>
      <c r="F1210" s="173"/>
      <c r="G1210" s="102" t="s">
        <v>3777</v>
      </c>
    </row>
    <row r="1211">
      <c r="A1211" s="102" t="s">
        <v>2014</v>
      </c>
      <c r="B1211" s="102" t="s">
        <v>243</v>
      </c>
      <c r="C1211" s="102" t="s">
        <v>244</v>
      </c>
      <c r="D1211" s="191">
        <v>45422.0</v>
      </c>
      <c r="E1211" s="105" t="s">
        <v>225</v>
      </c>
      <c r="F1211" s="173"/>
      <c r="G1211" s="102" t="s">
        <v>3777</v>
      </c>
    </row>
    <row r="1212">
      <c r="A1212" s="102" t="s">
        <v>2014</v>
      </c>
      <c r="B1212" s="102" t="s">
        <v>240</v>
      </c>
      <c r="C1212" s="102" t="s">
        <v>241</v>
      </c>
      <c r="D1212" s="191">
        <v>45422.0</v>
      </c>
      <c r="E1212" s="105" t="s">
        <v>225</v>
      </c>
      <c r="F1212" s="173"/>
      <c r="G1212" s="102" t="s">
        <v>3777</v>
      </c>
    </row>
    <row r="1213">
      <c r="A1213" s="102" t="s">
        <v>2014</v>
      </c>
      <c r="B1213" s="102" t="s">
        <v>222</v>
      </c>
      <c r="C1213" s="102" t="s">
        <v>224</v>
      </c>
      <c r="D1213" s="191">
        <v>45422.0</v>
      </c>
      <c r="E1213" s="105" t="s">
        <v>225</v>
      </c>
      <c r="F1213" s="173"/>
      <c r="G1213" s="102" t="s">
        <v>3777</v>
      </c>
    </row>
    <row r="1214">
      <c r="A1214" s="102" t="s">
        <v>2022</v>
      </c>
      <c r="B1214" s="102" t="s">
        <v>321</v>
      </c>
      <c r="C1214" s="102" t="s">
        <v>322</v>
      </c>
      <c r="D1214" s="191">
        <v>45422.0</v>
      </c>
      <c r="E1214" s="105" t="s">
        <v>232</v>
      </c>
      <c r="F1214" s="173"/>
      <c r="G1214" s="102" t="s">
        <v>3777</v>
      </c>
    </row>
    <row r="1215">
      <c r="A1215" s="102" t="s">
        <v>2022</v>
      </c>
      <c r="B1215" s="102" t="s">
        <v>318</v>
      </c>
      <c r="C1215" s="102" t="s">
        <v>319</v>
      </c>
      <c r="D1215" s="191">
        <v>45422.0</v>
      </c>
      <c r="E1215" s="105" t="s">
        <v>232</v>
      </c>
      <c r="F1215" s="173"/>
      <c r="G1215" s="102" t="s">
        <v>3777</v>
      </c>
    </row>
    <row r="1216">
      <c r="A1216" s="102" t="s">
        <v>2022</v>
      </c>
      <c r="B1216" s="102" t="s">
        <v>315</v>
      </c>
      <c r="C1216" s="102" t="s">
        <v>316</v>
      </c>
      <c r="D1216" s="191">
        <v>45422.0</v>
      </c>
      <c r="E1216" s="105" t="s">
        <v>232</v>
      </c>
      <c r="F1216" s="173"/>
      <c r="G1216" s="102" t="s">
        <v>3777</v>
      </c>
    </row>
    <row r="1217">
      <c r="A1217" s="102" t="s">
        <v>2022</v>
      </c>
      <c r="B1217" s="102" t="s">
        <v>309</v>
      </c>
      <c r="C1217" s="102" t="s">
        <v>310</v>
      </c>
      <c r="D1217" s="191">
        <v>45422.0</v>
      </c>
      <c r="E1217" s="105" t="s">
        <v>232</v>
      </c>
      <c r="F1217" s="173"/>
      <c r="G1217" s="102" t="s">
        <v>3777</v>
      </c>
    </row>
    <row r="1218">
      <c r="A1218" s="102" t="s">
        <v>2022</v>
      </c>
      <c r="B1218" s="102" t="s">
        <v>291</v>
      </c>
      <c r="C1218" s="102" t="s">
        <v>1210</v>
      </c>
      <c r="D1218" s="191">
        <v>45422.0</v>
      </c>
      <c r="E1218" s="105" t="s">
        <v>232</v>
      </c>
      <c r="F1218" s="173"/>
      <c r="G1218" s="102" t="s">
        <v>3777</v>
      </c>
    </row>
    <row r="1219">
      <c r="A1219" s="102" t="s">
        <v>2022</v>
      </c>
      <c r="B1219" s="102" t="s">
        <v>282</v>
      </c>
      <c r="C1219" s="102" t="s">
        <v>283</v>
      </c>
      <c r="D1219" s="191">
        <v>45422.0</v>
      </c>
      <c r="E1219" s="105" t="s">
        <v>232</v>
      </c>
      <c r="F1219" s="173"/>
      <c r="G1219" s="102" t="s">
        <v>3777</v>
      </c>
    </row>
    <row r="1220">
      <c r="A1220" s="102" t="s">
        <v>2022</v>
      </c>
      <c r="B1220" s="102" t="s">
        <v>278</v>
      </c>
      <c r="C1220" s="102" t="s">
        <v>279</v>
      </c>
      <c r="D1220" s="191">
        <v>45422.0</v>
      </c>
      <c r="E1220" s="105" t="s">
        <v>232</v>
      </c>
      <c r="F1220" s="173"/>
      <c r="G1220" s="102" t="s">
        <v>3777</v>
      </c>
    </row>
    <row r="1221">
      <c r="A1221" s="102" t="s">
        <v>2022</v>
      </c>
      <c r="B1221" s="102" t="s">
        <v>271</v>
      </c>
      <c r="C1221" s="102" t="s">
        <v>272</v>
      </c>
      <c r="D1221" s="191">
        <v>45422.0</v>
      </c>
      <c r="E1221" s="105" t="s">
        <v>232</v>
      </c>
      <c r="F1221" s="173"/>
      <c r="G1221" s="102" t="s">
        <v>3777</v>
      </c>
    </row>
    <row r="1222">
      <c r="A1222" s="102" t="s">
        <v>2022</v>
      </c>
      <c r="B1222" s="102" t="s">
        <v>267</v>
      </c>
      <c r="C1222" s="102" t="s">
        <v>268</v>
      </c>
      <c r="D1222" s="191">
        <v>45422.0</v>
      </c>
      <c r="E1222" s="105" t="s">
        <v>232</v>
      </c>
      <c r="F1222" s="173"/>
      <c r="G1222" s="102" t="s">
        <v>3777</v>
      </c>
    </row>
    <row r="1223">
      <c r="A1223" s="102" t="s">
        <v>2022</v>
      </c>
      <c r="B1223" s="102" t="s">
        <v>264</v>
      </c>
      <c r="C1223" s="102" t="s">
        <v>265</v>
      </c>
      <c r="D1223" s="191">
        <v>45422.0</v>
      </c>
      <c r="E1223" s="105" t="s">
        <v>232</v>
      </c>
      <c r="F1223" s="173"/>
      <c r="G1223" s="102" t="s">
        <v>3777</v>
      </c>
    </row>
    <row r="1224">
      <c r="A1224" s="102" t="s">
        <v>2056</v>
      </c>
      <c r="B1224" s="102" t="s">
        <v>723</v>
      </c>
      <c r="C1224" s="102" t="s">
        <v>724</v>
      </c>
      <c r="D1224" s="191">
        <v>45422.0</v>
      </c>
      <c r="E1224" s="105" t="s">
        <v>472</v>
      </c>
      <c r="F1224" s="173"/>
      <c r="G1224" s="102" t="s">
        <v>3777</v>
      </c>
    </row>
    <row r="1225">
      <c r="A1225" s="102" t="s">
        <v>2056</v>
      </c>
      <c r="B1225" s="102" t="s">
        <v>687</v>
      </c>
      <c r="C1225" s="102" t="s">
        <v>688</v>
      </c>
      <c r="D1225" s="191">
        <v>45422.0</v>
      </c>
      <c r="E1225" s="105" t="s">
        <v>472</v>
      </c>
      <c r="F1225" s="173"/>
      <c r="G1225" s="102" t="s">
        <v>3777</v>
      </c>
    </row>
    <row r="1226">
      <c r="A1226" s="102" t="s">
        <v>2056</v>
      </c>
      <c r="B1226" s="102" t="s">
        <v>553</v>
      </c>
      <c r="C1226" s="102" t="s">
        <v>554</v>
      </c>
      <c r="D1226" s="191">
        <v>45422.0</v>
      </c>
      <c r="E1226" s="105" t="s">
        <v>472</v>
      </c>
      <c r="F1226" s="173"/>
      <c r="G1226" s="102" t="s">
        <v>3777</v>
      </c>
    </row>
    <row r="1227">
      <c r="A1227" s="102" t="s">
        <v>2056</v>
      </c>
      <c r="B1227" s="102" t="s">
        <v>516</v>
      </c>
      <c r="C1227" s="102" t="s">
        <v>517</v>
      </c>
      <c r="D1227" s="191">
        <v>45422.0</v>
      </c>
      <c r="E1227" s="105" t="s">
        <v>472</v>
      </c>
      <c r="F1227" s="173"/>
      <c r="G1227" s="102" t="s">
        <v>3777</v>
      </c>
    </row>
    <row r="1228">
      <c r="A1228" s="102" t="s">
        <v>2056</v>
      </c>
      <c r="B1228" s="102" t="s">
        <v>493</v>
      </c>
      <c r="C1228" s="102" t="s">
        <v>494</v>
      </c>
      <c r="D1228" s="191">
        <v>45422.0</v>
      </c>
      <c r="E1228" s="105" t="s">
        <v>472</v>
      </c>
      <c r="F1228" s="173"/>
      <c r="G1228" s="102" t="s">
        <v>3777</v>
      </c>
    </row>
    <row r="1229">
      <c r="A1229" s="102" t="s">
        <v>2056</v>
      </c>
      <c r="B1229" s="102" t="s">
        <v>490</v>
      </c>
      <c r="C1229" s="102" t="s">
        <v>491</v>
      </c>
      <c r="D1229" s="191">
        <v>45422.0</v>
      </c>
      <c r="E1229" s="105" t="s">
        <v>472</v>
      </c>
      <c r="F1229" s="173"/>
      <c r="G1229" s="102" t="s">
        <v>3777</v>
      </c>
    </row>
    <row r="1230">
      <c r="A1230" s="102" t="s">
        <v>2056</v>
      </c>
      <c r="B1230" s="102" t="s">
        <v>474</v>
      </c>
      <c r="C1230" s="102" t="s">
        <v>475</v>
      </c>
      <c r="D1230" s="191">
        <v>45422.0</v>
      </c>
      <c r="E1230" s="105" t="s">
        <v>472</v>
      </c>
      <c r="F1230" s="173"/>
      <c r="G1230" s="102" t="s">
        <v>3777</v>
      </c>
    </row>
    <row r="1231">
      <c r="A1231" s="102" t="s">
        <v>2015</v>
      </c>
      <c r="B1231" s="102" t="s">
        <v>612</v>
      </c>
      <c r="C1231" s="102" t="s">
        <v>613</v>
      </c>
      <c r="D1231" s="191">
        <v>45453.0</v>
      </c>
      <c r="E1231" s="105" t="s">
        <v>225</v>
      </c>
      <c r="F1231" s="173"/>
      <c r="G1231" s="102" t="s">
        <v>3777</v>
      </c>
    </row>
    <row r="1232">
      <c r="A1232" s="102" t="s">
        <v>2015</v>
      </c>
      <c r="B1232" s="102" t="s">
        <v>255</v>
      </c>
      <c r="C1232" s="102" t="s">
        <v>256</v>
      </c>
      <c r="D1232" s="191">
        <v>45453.0</v>
      </c>
      <c r="E1232" s="105" t="s">
        <v>225</v>
      </c>
      <c r="F1232" s="173"/>
      <c r="G1232" s="102" t="s">
        <v>3777</v>
      </c>
    </row>
    <row r="1233">
      <c r="A1233" s="102" t="s">
        <v>2015</v>
      </c>
      <c r="B1233" s="102" t="s">
        <v>248</v>
      </c>
      <c r="C1233" s="102" t="s">
        <v>249</v>
      </c>
      <c r="D1233" s="191">
        <v>45453.0</v>
      </c>
      <c r="E1233" s="105" t="s">
        <v>225</v>
      </c>
      <c r="F1233" s="173"/>
      <c r="G1233" s="102" t="s">
        <v>3777</v>
      </c>
    </row>
    <row r="1234">
      <c r="A1234" s="102" t="s">
        <v>2015</v>
      </c>
      <c r="B1234" s="102" t="s">
        <v>230</v>
      </c>
      <c r="C1234" s="102" t="s">
        <v>231</v>
      </c>
      <c r="D1234" s="191">
        <v>45453.0</v>
      </c>
      <c r="E1234" s="105" t="s">
        <v>225</v>
      </c>
      <c r="F1234" s="173"/>
      <c r="G1234" s="102" t="s">
        <v>3777</v>
      </c>
    </row>
    <row r="1235">
      <c r="A1235" s="102" t="s">
        <v>2015</v>
      </c>
      <c r="B1235" s="102" t="s">
        <v>227</v>
      </c>
      <c r="C1235" s="102" t="s">
        <v>228</v>
      </c>
      <c r="D1235" s="191">
        <v>45453.0</v>
      </c>
      <c r="E1235" s="105" t="s">
        <v>225</v>
      </c>
      <c r="F1235" s="173"/>
      <c r="G1235" s="102" t="s">
        <v>3777</v>
      </c>
    </row>
    <row r="1236">
      <c r="A1236" s="102" t="s">
        <v>2023</v>
      </c>
      <c r="B1236" s="102" t="s">
        <v>321</v>
      </c>
      <c r="C1236" s="102" t="s">
        <v>322</v>
      </c>
      <c r="D1236" s="191">
        <v>45453.0</v>
      </c>
      <c r="E1236" s="105" t="s">
        <v>232</v>
      </c>
      <c r="F1236" s="173"/>
      <c r="G1236" s="102" t="s">
        <v>3777</v>
      </c>
    </row>
    <row r="1237">
      <c r="A1237" s="102" t="s">
        <v>2023</v>
      </c>
      <c r="B1237" s="102" t="s">
        <v>318</v>
      </c>
      <c r="C1237" s="102" t="s">
        <v>319</v>
      </c>
      <c r="D1237" s="191">
        <v>45453.0</v>
      </c>
      <c r="E1237" s="105" t="s">
        <v>232</v>
      </c>
      <c r="F1237" s="173"/>
      <c r="G1237" s="102" t="s">
        <v>3777</v>
      </c>
    </row>
    <row r="1238">
      <c r="A1238" s="102" t="s">
        <v>2023</v>
      </c>
      <c r="B1238" s="102" t="s">
        <v>315</v>
      </c>
      <c r="C1238" s="102" t="s">
        <v>316</v>
      </c>
      <c r="D1238" s="191">
        <v>45453.0</v>
      </c>
      <c r="E1238" s="105" t="s">
        <v>232</v>
      </c>
      <c r="F1238" s="173"/>
      <c r="G1238" s="102" t="s">
        <v>3777</v>
      </c>
    </row>
    <row r="1239">
      <c r="A1239" s="102" t="s">
        <v>2023</v>
      </c>
      <c r="B1239" s="102" t="s">
        <v>291</v>
      </c>
      <c r="C1239" s="102" t="s">
        <v>1210</v>
      </c>
      <c r="D1239" s="191">
        <v>45453.0</v>
      </c>
      <c r="E1239" s="105" t="s">
        <v>232</v>
      </c>
      <c r="F1239" s="173"/>
      <c r="G1239" s="102" t="s">
        <v>3777</v>
      </c>
    </row>
    <row r="1240">
      <c r="A1240" s="102" t="s">
        <v>2023</v>
      </c>
      <c r="B1240" s="102" t="s">
        <v>267</v>
      </c>
      <c r="C1240" s="102" t="s">
        <v>268</v>
      </c>
      <c r="D1240" s="191">
        <v>45453.0</v>
      </c>
      <c r="E1240" s="105" t="s">
        <v>232</v>
      </c>
      <c r="F1240" s="173"/>
      <c r="G1240" s="102" t="s">
        <v>3777</v>
      </c>
    </row>
    <row r="1241">
      <c r="A1241" s="102" t="s">
        <v>2023</v>
      </c>
      <c r="B1241" s="102" t="s">
        <v>264</v>
      </c>
      <c r="C1241" s="102" t="s">
        <v>265</v>
      </c>
      <c r="D1241" s="191">
        <v>45453.0</v>
      </c>
      <c r="E1241" s="105" t="s">
        <v>232</v>
      </c>
      <c r="F1241" s="173"/>
      <c r="G1241" s="102" t="s">
        <v>3777</v>
      </c>
    </row>
    <row r="1242">
      <c r="A1242" s="102" t="s">
        <v>2057</v>
      </c>
      <c r="B1242" s="102" t="s">
        <v>723</v>
      </c>
      <c r="C1242" s="102" t="s">
        <v>724</v>
      </c>
      <c r="D1242" s="191">
        <v>45453.0</v>
      </c>
      <c r="E1242" s="105" t="s">
        <v>472</v>
      </c>
      <c r="F1242" s="173"/>
      <c r="G1242" s="102" t="s">
        <v>3777</v>
      </c>
    </row>
    <row r="1243">
      <c r="A1243" s="102" t="s">
        <v>2057</v>
      </c>
      <c r="B1243" s="102" t="s">
        <v>707</v>
      </c>
      <c r="C1243" s="102" t="s">
        <v>708</v>
      </c>
      <c r="D1243" s="191">
        <v>45453.0</v>
      </c>
      <c r="E1243" s="105" t="s">
        <v>472</v>
      </c>
      <c r="F1243" s="173"/>
      <c r="G1243" s="102" t="s">
        <v>3777</v>
      </c>
    </row>
    <row r="1244">
      <c r="A1244" s="102" t="s">
        <v>2057</v>
      </c>
      <c r="B1244" s="102" t="s">
        <v>516</v>
      </c>
      <c r="C1244" s="102" t="s">
        <v>517</v>
      </c>
      <c r="D1244" s="191">
        <v>45453.0</v>
      </c>
      <c r="E1244" s="105" t="s">
        <v>472</v>
      </c>
      <c r="F1244" s="173"/>
      <c r="G1244" s="102" t="s">
        <v>3777</v>
      </c>
    </row>
    <row r="1245">
      <c r="A1245" s="102" t="s">
        <v>2057</v>
      </c>
      <c r="B1245" s="102" t="s">
        <v>493</v>
      </c>
      <c r="C1245" s="102" t="s">
        <v>494</v>
      </c>
      <c r="D1245" s="191">
        <v>45453.0</v>
      </c>
      <c r="E1245" s="105" t="s">
        <v>472</v>
      </c>
      <c r="F1245" s="173"/>
      <c r="G1245" s="102" t="s">
        <v>3777</v>
      </c>
    </row>
    <row r="1246">
      <c r="A1246" s="102" t="s">
        <v>2057</v>
      </c>
      <c r="B1246" s="102" t="s">
        <v>490</v>
      </c>
      <c r="C1246" s="102" t="s">
        <v>491</v>
      </c>
      <c r="D1246" s="191">
        <v>45453.0</v>
      </c>
      <c r="E1246" s="105" t="s">
        <v>472</v>
      </c>
      <c r="F1246" s="173"/>
      <c r="G1246" s="102" t="s">
        <v>3777</v>
      </c>
    </row>
    <row r="1247">
      <c r="A1247" s="102" t="s">
        <v>2057</v>
      </c>
      <c r="B1247" s="102" t="s">
        <v>474</v>
      </c>
      <c r="C1247" s="102" t="s">
        <v>475</v>
      </c>
      <c r="D1247" s="191">
        <v>45453.0</v>
      </c>
      <c r="E1247" s="105" t="s">
        <v>472</v>
      </c>
      <c r="F1247" s="173"/>
      <c r="G1247" s="102" t="s">
        <v>3777</v>
      </c>
    </row>
    <row r="1248">
      <c r="A1248" s="102" t="s">
        <v>1988</v>
      </c>
      <c r="B1248" s="102" t="s">
        <v>126</v>
      </c>
      <c r="C1248" s="102" t="s">
        <v>127</v>
      </c>
      <c r="D1248" s="191">
        <v>45422.0</v>
      </c>
      <c r="E1248" s="105" t="s">
        <v>114</v>
      </c>
      <c r="F1248" s="173"/>
      <c r="G1248" s="102" t="s">
        <v>3777</v>
      </c>
    </row>
    <row r="1249">
      <c r="A1249" s="102" t="s">
        <v>1988</v>
      </c>
      <c r="B1249" s="102" t="s">
        <v>116</v>
      </c>
      <c r="C1249" s="102" t="s">
        <v>117</v>
      </c>
      <c r="D1249" s="191">
        <v>45422.0</v>
      </c>
      <c r="E1249" s="105" t="s">
        <v>114</v>
      </c>
      <c r="F1249" s="173"/>
      <c r="G1249" s="102" t="s">
        <v>3777</v>
      </c>
    </row>
    <row r="1250">
      <c r="A1250" s="102" t="s">
        <v>1997</v>
      </c>
      <c r="B1250" s="102" t="s">
        <v>171</v>
      </c>
      <c r="C1250" s="102" t="s">
        <v>172</v>
      </c>
      <c r="D1250" s="191">
        <v>45453.0</v>
      </c>
      <c r="E1250" s="105" t="s">
        <v>50</v>
      </c>
      <c r="F1250" s="173"/>
      <c r="G1250" s="102" t="s">
        <v>3777</v>
      </c>
    </row>
    <row r="1251">
      <c r="A1251" s="102" t="s">
        <v>1989</v>
      </c>
      <c r="B1251" s="102" t="s">
        <v>123</v>
      </c>
      <c r="C1251" s="102" t="s">
        <v>124</v>
      </c>
      <c r="D1251" s="191">
        <v>45453.0</v>
      </c>
      <c r="E1251" s="105" t="s">
        <v>114</v>
      </c>
      <c r="F1251" s="173"/>
      <c r="G1251" s="102" t="s">
        <v>3777</v>
      </c>
    </row>
    <row r="1252">
      <c r="A1252" s="102" t="s">
        <v>1989</v>
      </c>
      <c r="B1252" s="102" t="s">
        <v>120</v>
      </c>
      <c r="C1252" s="102" t="s">
        <v>121</v>
      </c>
      <c r="D1252" s="191">
        <v>45453.0</v>
      </c>
      <c r="E1252" s="105" t="s">
        <v>114</v>
      </c>
      <c r="F1252" s="173"/>
      <c r="G1252" s="102" t="s">
        <v>3777</v>
      </c>
    </row>
    <row r="1253">
      <c r="A1253" s="102" t="s">
        <v>1989</v>
      </c>
      <c r="B1253" s="102" t="s">
        <v>116</v>
      </c>
      <c r="C1253" s="102" t="s">
        <v>117</v>
      </c>
      <c r="D1253" s="191">
        <v>45453.0</v>
      </c>
      <c r="E1253" s="105" t="s">
        <v>114</v>
      </c>
      <c r="F1253" s="173"/>
      <c r="G1253" s="102" t="s">
        <v>3777</v>
      </c>
    </row>
    <row r="1254">
      <c r="A1254" s="102" t="s">
        <v>2065</v>
      </c>
      <c r="B1254" s="102" t="s">
        <v>791</v>
      </c>
      <c r="C1254" s="102" t="s">
        <v>792</v>
      </c>
      <c r="D1254" s="191">
        <v>45483.0</v>
      </c>
      <c r="E1254" s="105" t="s">
        <v>449</v>
      </c>
      <c r="F1254" s="173"/>
      <c r="G1254" s="102" t="s">
        <v>3777</v>
      </c>
    </row>
    <row r="1255">
      <c r="A1255" s="102" t="s">
        <v>2065</v>
      </c>
      <c r="B1255" s="102" t="s">
        <v>760</v>
      </c>
      <c r="C1255" s="102" t="s">
        <v>761</v>
      </c>
      <c r="D1255" s="191">
        <v>45483.0</v>
      </c>
      <c r="E1255" s="105" t="s">
        <v>449</v>
      </c>
      <c r="F1255" s="173"/>
      <c r="G1255" s="102" t="s">
        <v>3777</v>
      </c>
    </row>
    <row r="1256">
      <c r="A1256" s="102" t="s">
        <v>2065</v>
      </c>
      <c r="B1256" s="102" t="s">
        <v>544</v>
      </c>
      <c r="C1256" s="102" t="s">
        <v>545</v>
      </c>
      <c r="D1256" s="191">
        <v>45483.0</v>
      </c>
      <c r="E1256" s="105" t="s">
        <v>449</v>
      </c>
      <c r="F1256" s="173"/>
      <c r="G1256" s="102" t="s">
        <v>3777</v>
      </c>
    </row>
    <row r="1257">
      <c r="A1257" s="102" t="s">
        <v>2065</v>
      </c>
      <c r="B1257" s="102" t="s">
        <v>538</v>
      </c>
      <c r="C1257" s="102" t="s">
        <v>539</v>
      </c>
      <c r="D1257" s="191">
        <v>45483.0</v>
      </c>
      <c r="E1257" s="105" t="s">
        <v>449</v>
      </c>
      <c r="F1257" s="173"/>
      <c r="G1257" s="102" t="s">
        <v>3777</v>
      </c>
    </row>
    <row r="1258">
      <c r="A1258" s="102" t="s">
        <v>2065</v>
      </c>
      <c r="B1258" s="102" t="s">
        <v>523</v>
      </c>
      <c r="C1258" s="102" t="s">
        <v>524</v>
      </c>
      <c r="D1258" s="191">
        <v>45483.0</v>
      </c>
      <c r="E1258" s="105" t="s">
        <v>449</v>
      </c>
      <c r="F1258" s="173"/>
      <c r="G1258" s="102" t="s">
        <v>3777</v>
      </c>
    </row>
    <row r="1259">
      <c r="A1259" s="102" t="s">
        <v>2074</v>
      </c>
      <c r="B1259" s="102" t="s">
        <v>828</v>
      </c>
      <c r="C1259" s="102" t="s">
        <v>829</v>
      </c>
      <c r="D1259" s="191">
        <v>45483.0</v>
      </c>
      <c r="E1259" s="105" t="s">
        <v>293</v>
      </c>
      <c r="F1259" s="173"/>
      <c r="G1259" s="102" t="s">
        <v>3777</v>
      </c>
    </row>
    <row r="1260">
      <c r="A1260" s="102" t="s">
        <v>2074</v>
      </c>
      <c r="B1260" s="102" t="s">
        <v>763</v>
      </c>
      <c r="C1260" s="102" t="s">
        <v>764</v>
      </c>
      <c r="D1260" s="191">
        <v>45483.0</v>
      </c>
      <c r="E1260" s="105" t="s">
        <v>293</v>
      </c>
      <c r="F1260" s="173"/>
      <c r="G1260" s="102" t="s">
        <v>3777</v>
      </c>
    </row>
    <row r="1261">
      <c r="A1261" s="102" t="s">
        <v>2074</v>
      </c>
      <c r="B1261" s="102" t="s">
        <v>664</v>
      </c>
      <c r="C1261" s="102" t="s">
        <v>643</v>
      </c>
      <c r="D1261" s="191">
        <v>45483.0</v>
      </c>
      <c r="E1261" s="105" t="s">
        <v>293</v>
      </c>
      <c r="F1261" s="173"/>
      <c r="G1261" s="102" t="s">
        <v>3777</v>
      </c>
    </row>
    <row r="1262">
      <c r="A1262" s="102" t="s">
        <v>2049</v>
      </c>
      <c r="B1262" s="102" t="s">
        <v>730</v>
      </c>
      <c r="C1262" s="102" t="s">
        <v>731</v>
      </c>
      <c r="D1262" s="191">
        <v>45514.0</v>
      </c>
      <c r="E1262" s="105" t="s">
        <v>306</v>
      </c>
      <c r="F1262" s="173"/>
      <c r="G1262" s="102" t="s">
        <v>3777</v>
      </c>
    </row>
    <row r="1263">
      <c r="A1263" s="102" t="s">
        <v>2049</v>
      </c>
      <c r="B1263" s="102" t="s">
        <v>429</v>
      </c>
      <c r="C1263" s="102" t="s">
        <v>430</v>
      </c>
      <c r="D1263" s="191">
        <v>45514.0</v>
      </c>
      <c r="E1263" s="105" t="s">
        <v>306</v>
      </c>
      <c r="F1263" s="173"/>
      <c r="G1263" s="102" t="s">
        <v>3777</v>
      </c>
    </row>
    <row r="1264">
      <c r="A1264" s="102" t="s">
        <v>2049</v>
      </c>
      <c r="B1264" s="102" t="s">
        <v>425</v>
      </c>
      <c r="C1264" s="102" t="s">
        <v>426</v>
      </c>
      <c r="D1264" s="191">
        <v>45514.0</v>
      </c>
      <c r="E1264" s="105" t="s">
        <v>306</v>
      </c>
      <c r="F1264" s="173"/>
      <c r="G1264" s="102" t="s">
        <v>3777</v>
      </c>
    </row>
    <row r="1265">
      <c r="A1265" s="102" t="s">
        <v>2049</v>
      </c>
      <c r="B1265" s="102" t="s">
        <v>415</v>
      </c>
      <c r="C1265" s="102" t="s">
        <v>416</v>
      </c>
      <c r="D1265" s="191">
        <v>45514.0</v>
      </c>
      <c r="E1265" s="105" t="s">
        <v>306</v>
      </c>
      <c r="F1265" s="173"/>
      <c r="G1265" s="102" t="s">
        <v>3777</v>
      </c>
    </row>
    <row r="1266">
      <c r="A1266" s="102" t="s">
        <v>2007</v>
      </c>
      <c r="B1266" s="102" t="s">
        <v>810</v>
      </c>
      <c r="C1266" s="102" t="s">
        <v>811</v>
      </c>
      <c r="D1266" s="191">
        <v>45514.0</v>
      </c>
      <c r="E1266" s="105" t="s">
        <v>453</v>
      </c>
      <c r="F1266" s="173"/>
      <c r="G1266" s="102" t="s">
        <v>3777</v>
      </c>
    </row>
    <row r="1267">
      <c r="A1267" s="102" t="s">
        <v>2007</v>
      </c>
      <c r="B1267" s="102" t="s">
        <v>726</v>
      </c>
      <c r="C1267" s="102" t="s">
        <v>727</v>
      </c>
      <c r="D1267" s="191">
        <v>45514.0</v>
      </c>
      <c r="E1267" s="105" t="s">
        <v>453</v>
      </c>
      <c r="F1267" s="173"/>
      <c r="G1267" s="102" t="s">
        <v>3777</v>
      </c>
    </row>
    <row r="1268">
      <c r="A1268" s="102" t="s">
        <v>2007</v>
      </c>
      <c r="B1268" s="102" t="s">
        <v>694</v>
      </c>
      <c r="C1268" s="102" t="s">
        <v>695</v>
      </c>
      <c r="D1268" s="191">
        <v>45514.0</v>
      </c>
      <c r="E1268" s="105" t="s">
        <v>453</v>
      </c>
      <c r="F1268" s="173"/>
      <c r="G1268" s="102" t="s">
        <v>3777</v>
      </c>
    </row>
    <row r="1269">
      <c r="A1269" s="102" t="s">
        <v>2007</v>
      </c>
      <c r="B1269" s="102" t="s">
        <v>483</v>
      </c>
      <c r="C1269" s="102" t="s">
        <v>484</v>
      </c>
      <c r="D1269" s="191">
        <v>45514.0</v>
      </c>
      <c r="E1269" s="105" t="s">
        <v>453</v>
      </c>
      <c r="F1269" s="173"/>
      <c r="G1269" s="102" t="s">
        <v>3777</v>
      </c>
    </row>
    <row r="1270">
      <c r="A1270" s="102" t="s">
        <v>2007</v>
      </c>
      <c r="B1270" s="102" t="s">
        <v>467</v>
      </c>
      <c r="C1270" s="102" t="s">
        <v>468</v>
      </c>
      <c r="D1270" s="191">
        <v>45514.0</v>
      </c>
      <c r="E1270" s="105" t="s">
        <v>453</v>
      </c>
      <c r="F1270" s="173"/>
      <c r="G1270" s="102" t="s">
        <v>3777</v>
      </c>
    </row>
    <row r="1271">
      <c r="A1271" s="102" t="s">
        <v>2007</v>
      </c>
      <c r="B1271" s="102" t="s">
        <v>458</v>
      </c>
      <c r="C1271" s="102" t="s">
        <v>459</v>
      </c>
      <c r="D1271" s="191">
        <v>45514.0</v>
      </c>
      <c r="E1271" s="105" t="s">
        <v>453</v>
      </c>
      <c r="F1271" s="173"/>
      <c r="G1271" s="102" t="s">
        <v>3777</v>
      </c>
    </row>
    <row r="1272">
      <c r="A1272" s="102" t="s">
        <v>2066</v>
      </c>
      <c r="B1272" s="102" t="s">
        <v>538</v>
      </c>
      <c r="C1272" s="102" t="s">
        <v>539</v>
      </c>
      <c r="D1272" s="191">
        <v>45545.0</v>
      </c>
      <c r="E1272" s="105" t="s">
        <v>449</v>
      </c>
      <c r="F1272" s="173"/>
      <c r="G1272" s="102" t="s">
        <v>3777</v>
      </c>
    </row>
    <row r="1273">
      <c r="A1273" s="102" t="s">
        <v>2032</v>
      </c>
      <c r="B1273" s="102" t="s">
        <v>615</v>
      </c>
      <c r="C1273" s="102" t="s">
        <v>616</v>
      </c>
      <c r="D1273" s="191">
        <v>45545.0</v>
      </c>
      <c r="E1273" s="105" t="s">
        <v>327</v>
      </c>
      <c r="F1273" s="173"/>
      <c r="G1273" s="102" t="s">
        <v>3777</v>
      </c>
    </row>
    <row r="1274">
      <c r="A1274" s="102" t="s">
        <v>2032</v>
      </c>
      <c r="B1274" s="102" t="s">
        <v>343</v>
      </c>
      <c r="C1274" s="102" t="s">
        <v>344</v>
      </c>
      <c r="D1274" s="191">
        <v>45545.0</v>
      </c>
      <c r="E1274" s="105" t="s">
        <v>327</v>
      </c>
      <c r="F1274" s="173"/>
      <c r="G1274" s="102" t="s">
        <v>3777</v>
      </c>
    </row>
    <row r="1275">
      <c r="A1275" s="102" t="s">
        <v>2032</v>
      </c>
      <c r="B1275" s="102" t="s">
        <v>340</v>
      </c>
      <c r="C1275" s="102" t="s">
        <v>341</v>
      </c>
      <c r="D1275" s="191">
        <v>45545.0</v>
      </c>
      <c r="E1275" s="105" t="s">
        <v>327</v>
      </c>
      <c r="F1275" s="173"/>
      <c r="G1275" s="102" t="s">
        <v>3777</v>
      </c>
    </row>
    <row r="1276">
      <c r="A1276" s="102" t="s">
        <v>2032</v>
      </c>
      <c r="B1276" s="102" t="s">
        <v>333</v>
      </c>
      <c r="C1276" s="102" t="s">
        <v>268</v>
      </c>
      <c r="D1276" s="191">
        <v>45545.0</v>
      </c>
      <c r="E1276" s="105" t="s">
        <v>327</v>
      </c>
      <c r="F1276" s="173"/>
      <c r="G1276" s="102" t="s">
        <v>3777</v>
      </c>
    </row>
    <row r="1277">
      <c r="A1277" s="102" t="s">
        <v>2032</v>
      </c>
      <c r="B1277" s="102" t="s">
        <v>330</v>
      </c>
      <c r="C1277" s="102" t="s">
        <v>331</v>
      </c>
      <c r="D1277" s="191">
        <v>45545.0</v>
      </c>
      <c r="E1277" s="105" t="s">
        <v>327</v>
      </c>
      <c r="F1277" s="173"/>
      <c r="G1277" s="102" t="s">
        <v>3777</v>
      </c>
    </row>
    <row r="1278">
      <c r="A1278" s="102" t="s">
        <v>1948</v>
      </c>
      <c r="B1278" s="102" t="s">
        <v>149</v>
      </c>
      <c r="C1278" s="102" t="s">
        <v>150</v>
      </c>
      <c r="D1278" s="191">
        <v>45545.0</v>
      </c>
      <c r="E1278" s="105" t="s">
        <v>141</v>
      </c>
      <c r="F1278" s="173"/>
      <c r="G1278" s="102" t="s">
        <v>3777</v>
      </c>
    </row>
    <row r="1279">
      <c r="A1279" s="102" t="s">
        <v>2085</v>
      </c>
      <c r="B1279" s="102" t="s">
        <v>834</v>
      </c>
      <c r="C1279" s="102" t="s">
        <v>835</v>
      </c>
      <c r="D1279" s="191">
        <v>45545.0</v>
      </c>
      <c r="E1279" s="105" t="s">
        <v>439</v>
      </c>
      <c r="F1279" s="173"/>
      <c r="G1279" s="102" t="s">
        <v>3777</v>
      </c>
    </row>
    <row r="1280">
      <c r="A1280" s="102" t="s">
        <v>2085</v>
      </c>
      <c r="B1280" s="102" t="s">
        <v>808</v>
      </c>
      <c r="C1280" s="102" t="s">
        <v>809</v>
      </c>
      <c r="D1280" s="191">
        <v>45545.0</v>
      </c>
      <c r="E1280" s="105" t="s">
        <v>439</v>
      </c>
      <c r="F1280" s="173"/>
      <c r="G1280" s="102" t="s">
        <v>3777</v>
      </c>
    </row>
    <row r="1281">
      <c r="A1281" s="102" t="s">
        <v>2085</v>
      </c>
      <c r="B1281" s="102" t="s">
        <v>684</v>
      </c>
      <c r="C1281" s="102" t="s">
        <v>685</v>
      </c>
      <c r="D1281" s="191">
        <v>45545.0</v>
      </c>
      <c r="E1281" s="105" t="s">
        <v>439</v>
      </c>
      <c r="F1281" s="173"/>
      <c r="G1281" s="102" t="s">
        <v>3777</v>
      </c>
    </row>
    <row r="1282">
      <c r="A1282" s="102" t="s">
        <v>1971</v>
      </c>
      <c r="B1282" s="102" t="s">
        <v>823</v>
      </c>
      <c r="C1282" s="102" t="s">
        <v>824</v>
      </c>
      <c r="D1282" s="191">
        <v>45545.0</v>
      </c>
      <c r="E1282" s="105" t="s">
        <v>86</v>
      </c>
      <c r="F1282" s="173"/>
      <c r="G1282" s="102" t="s">
        <v>3777</v>
      </c>
    </row>
    <row r="1283">
      <c r="A1283" s="102" t="s">
        <v>1971</v>
      </c>
      <c r="B1283" s="102" t="s">
        <v>74</v>
      </c>
      <c r="C1283" s="102" t="s">
        <v>75</v>
      </c>
      <c r="D1283" s="191">
        <v>45545.0</v>
      </c>
      <c r="E1283" s="105" t="s">
        <v>86</v>
      </c>
      <c r="F1283" s="173"/>
      <c r="G1283" s="102" t="s">
        <v>3777</v>
      </c>
    </row>
    <row r="1284">
      <c r="A1284" s="102" t="s">
        <v>2075</v>
      </c>
      <c r="B1284" s="102" t="s">
        <v>828</v>
      </c>
      <c r="C1284" s="102" t="s">
        <v>829</v>
      </c>
      <c r="D1284" s="191">
        <v>45575.0</v>
      </c>
      <c r="E1284" s="105" t="s">
        <v>293</v>
      </c>
      <c r="F1284" s="173"/>
      <c r="G1284" s="102" t="s">
        <v>3777</v>
      </c>
    </row>
    <row r="1285">
      <c r="A1285" s="102" t="s">
        <v>2075</v>
      </c>
      <c r="B1285" s="102" t="s">
        <v>763</v>
      </c>
      <c r="C1285" s="102" t="s">
        <v>764</v>
      </c>
      <c r="D1285" s="191">
        <v>45575.0</v>
      </c>
      <c r="E1285" s="105" t="s">
        <v>293</v>
      </c>
      <c r="F1285" s="173"/>
      <c r="G1285" s="102" t="s">
        <v>3777</v>
      </c>
    </row>
    <row r="1286">
      <c r="A1286" s="102" t="s">
        <v>2008</v>
      </c>
      <c r="B1286" s="102" t="s">
        <v>694</v>
      </c>
      <c r="C1286" s="102" t="s">
        <v>695</v>
      </c>
      <c r="D1286" s="191">
        <v>45606.0</v>
      </c>
      <c r="E1286" s="105" t="s">
        <v>453</v>
      </c>
      <c r="F1286" s="173"/>
      <c r="G1286" s="102" t="s">
        <v>3777</v>
      </c>
    </row>
    <row r="1287">
      <c r="A1287" s="102" t="s">
        <v>2008</v>
      </c>
      <c r="B1287" s="102" t="s">
        <v>483</v>
      </c>
      <c r="C1287" s="102" t="s">
        <v>484</v>
      </c>
      <c r="D1287" s="191">
        <v>45606.0</v>
      </c>
      <c r="E1287" s="105" t="s">
        <v>453</v>
      </c>
      <c r="F1287" s="173"/>
      <c r="G1287" s="102" t="s">
        <v>3777</v>
      </c>
    </row>
    <row r="1288">
      <c r="A1288" s="102" t="s">
        <v>2008</v>
      </c>
      <c r="B1288" s="102" t="s">
        <v>467</v>
      </c>
      <c r="C1288" s="102" t="s">
        <v>468</v>
      </c>
      <c r="D1288" s="191">
        <v>45606.0</v>
      </c>
      <c r="E1288" s="105" t="s">
        <v>453</v>
      </c>
      <c r="F1288" s="173"/>
      <c r="G1288" s="102" t="s">
        <v>3777</v>
      </c>
    </row>
    <row r="1289">
      <c r="A1289" s="102" t="s">
        <v>2008</v>
      </c>
      <c r="B1289" s="102" t="s">
        <v>458</v>
      </c>
      <c r="C1289" s="102" t="s">
        <v>459</v>
      </c>
      <c r="D1289" s="191">
        <v>45606.0</v>
      </c>
      <c r="E1289" s="105" t="s">
        <v>453</v>
      </c>
      <c r="F1289" s="173"/>
      <c r="G1289" s="102" t="s">
        <v>3777</v>
      </c>
    </row>
    <row r="1290">
      <c r="A1290" s="102" t="s">
        <v>1998</v>
      </c>
      <c r="B1290" s="102" t="s">
        <v>839</v>
      </c>
      <c r="C1290" s="102" t="s">
        <v>840</v>
      </c>
      <c r="D1290" s="191">
        <v>45606.0</v>
      </c>
      <c r="E1290" s="105" t="s">
        <v>50</v>
      </c>
      <c r="F1290" s="173"/>
      <c r="G1290" s="102" t="s">
        <v>3777</v>
      </c>
    </row>
    <row r="1291">
      <c r="A1291" s="102" t="s">
        <v>1998</v>
      </c>
      <c r="B1291" s="102" t="s">
        <v>179</v>
      </c>
      <c r="C1291" s="102" t="s">
        <v>180</v>
      </c>
      <c r="D1291" s="191">
        <v>45606.0</v>
      </c>
      <c r="E1291" s="105" t="s">
        <v>50</v>
      </c>
      <c r="F1291" s="173"/>
      <c r="G1291" s="102" t="s">
        <v>3777</v>
      </c>
    </row>
    <row r="1292">
      <c r="A1292" s="102" t="s">
        <v>2033</v>
      </c>
      <c r="B1292" s="102" t="s">
        <v>615</v>
      </c>
      <c r="C1292" s="102" t="s">
        <v>616</v>
      </c>
      <c r="D1292" s="191">
        <v>45606.0</v>
      </c>
      <c r="E1292" s="105" t="s">
        <v>327</v>
      </c>
      <c r="F1292" s="173"/>
      <c r="G1292" s="102" t="s">
        <v>3777</v>
      </c>
    </row>
    <row r="1293">
      <c r="A1293" s="102" t="s">
        <v>2033</v>
      </c>
      <c r="B1293" s="102" t="s">
        <v>376</v>
      </c>
      <c r="C1293" s="102" t="s">
        <v>377</v>
      </c>
      <c r="D1293" s="191">
        <v>45606.0</v>
      </c>
      <c r="E1293" s="105" t="s">
        <v>327</v>
      </c>
      <c r="F1293" s="173"/>
      <c r="G1293" s="102" t="s">
        <v>3777</v>
      </c>
    </row>
    <row r="1294">
      <c r="A1294" s="102" t="s">
        <v>2033</v>
      </c>
      <c r="B1294" s="102" t="s">
        <v>343</v>
      </c>
      <c r="C1294" s="102" t="s">
        <v>344</v>
      </c>
      <c r="D1294" s="191">
        <v>45606.0</v>
      </c>
      <c r="E1294" s="105" t="s">
        <v>327</v>
      </c>
      <c r="F1294" s="173"/>
      <c r="G1294" s="102" t="s">
        <v>3777</v>
      </c>
    </row>
    <row r="1295">
      <c r="A1295" s="102" t="s">
        <v>2086</v>
      </c>
      <c r="B1295" s="102" t="s">
        <v>781</v>
      </c>
      <c r="C1295" s="102" t="s">
        <v>782</v>
      </c>
      <c r="D1295" s="191">
        <v>45606.0</v>
      </c>
      <c r="E1295" s="105" t="s">
        <v>439</v>
      </c>
      <c r="F1295" s="173"/>
      <c r="G1295" s="102" t="s">
        <v>3777</v>
      </c>
    </row>
    <row r="1296">
      <c r="A1296" s="102" t="s">
        <v>1962</v>
      </c>
      <c r="B1296" s="102" t="s">
        <v>799</v>
      </c>
      <c r="C1296" s="102" t="s">
        <v>800</v>
      </c>
      <c r="D1296" s="191">
        <v>45606.0</v>
      </c>
      <c r="E1296" s="105" t="s">
        <v>27</v>
      </c>
      <c r="F1296" s="173"/>
      <c r="G1296" s="102" t="s">
        <v>3777</v>
      </c>
    </row>
    <row r="1297">
      <c r="A1297" s="102" t="s">
        <v>1962</v>
      </c>
      <c r="B1297" s="102" t="s">
        <v>712</v>
      </c>
      <c r="C1297" s="102" t="s">
        <v>713</v>
      </c>
      <c r="D1297" s="191">
        <v>45606.0</v>
      </c>
      <c r="E1297" s="105" t="s">
        <v>27</v>
      </c>
      <c r="F1297" s="173"/>
      <c r="G1297" s="102" t="s">
        <v>3777</v>
      </c>
    </row>
    <row r="1298">
      <c r="A1298" s="102" t="s">
        <v>1962</v>
      </c>
      <c r="B1298" s="102" t="s">
        <v>38</v>
      </c>
      <c r="C1298" s="102" t="s">
        <v>39</v>
      </c>
      <c r="D1298" s="191">
        <v>45606.0</v>
      </c>
      <c r="E1298" s="105" t="s">
        <v>27</v>
      </c>
      <c r="F1298" s="173"/>
      <c r="G1298" s="102" t="s">
        <v>3777</v>
      </c>
    </row>
    <row r="1299">
      <c r="A1299" s="102" t="s">
        <v>1962</v>
      </c>
      <c r="B1299" s="102" t="s">
        <v>23</v>
      </c>
      <c r="C1299" s="102" t="s">
        <v>25</v>
      </c>
      <c r="D1299" s="191">
        <v>45606.0</v>
      </c>
      <c r="E1299" s="105" t="s">
        <v>27</v>
      </c>
      <c r="F1299" s="173"/>
      <c r="G1299" s="102" t="s">
        <v>3777</v>
      </c>
    </row>
    <row r="1300">
      <c r="A1300" s="102" t="s">
        <v>2016</v>
      </c>
      <c r="B1300" s="102" t="s">
        <v>335</v>
      </c>
      <c r="C1300" s="102" t="s">
        <v>336</v>
      </c>
      <c r="D1300" s="191">
        <v>45636.0</v>
      </c>
      <c r="E1300" s="105" t="s">
        <v>225</v>
      </c>
      <c r="F1300" s="173"/>
      <c r="G1300" s="102" t="s">
        <v>3777</v>
      </c>
    </row>
    <row r="1301">
      <c r="A1301" s="102" t="s">
        <v>2016</v>
      </c>
      <c r="B1301" s="102" t="s">
        <v>243</v>
      </c>
      <c r="C1301" s="102" t="s">
        <v>244</v>
      </c>
      <c r="D1301" s="191">
        <v>45636.0</v>
      </c>
      <c r="E1301" s="105" t="s">
        <v>225</v>
      </c>
      <c r="F1301" s="173"/>
      <c r="G1301" s="102" t="s">
        <v>3777</v>
      </c>
    </row>
    <row r="1302">
      <c r="A1302" s="102" t="s">
        <v>2016</v>
      </c>
      <c r="B1302" s="102" t="s">
        <v>240</v>
      </c>
      <c r="C1302" s="102" t="s">
        <v>241</v>
      </c>
      <c r="D1302" s="191">
        <v>45636.0</v>
      </c>
      <c r="E1302" s="105" t="s">
        <v>225</v>
      </c>
      <c r="F1302" s="173"/>
      <c r="G1302" s="102" t="s">
        <v>3777</v>
      </c>
    </row>
    <row r="1303">
      <c r="A1303" s="102" t="s">
        <v>2016</v>
      </c>
      <c r="B1303" s="102" t="s">
        <v>222</v>
      </c>
      <c r="C1303" s="102" t="s">
        <v>224</v>
      </c>
      <c r="D1303" s="191">
        <v>45636.0</v>
      </c>
      <c r="E1303" s="105" t="s">
        <v>225</v>
      </c>
      <c r="F1303" s="173"/>
      <c r="G1303" s="102" t="s">
        <v>3777</v>
      </c>
    </row>
    <row r="1304">
      <c r="A1304" s="102" t="s">
        <v>1961</v>
      </c>
      <c r="B1304" s="102" t="s">
        <v>712</v>
      </c>
      <c r="C1304" s="102" t="s">
        <v>713</v>
      </c>
      <c r="D1304" s="191">
        <v>45545.0</v>
      </c>
      <c r="E1304" s="105" t="s">
        <v>27</v>
      </c>
      <c r="F1304" s="173"/>
      <c r="G1304" s="102" t="s">
        <v>3777</v>
      </c>
    </row>
    <row r="1305">
      <c r="A1305" s="102" t="s">
        <v>1961</v>
      </c>
      <c r="B1305" s="102" t="s">
        <v>38</v>
      </c>
      <c r="C1305" s="102" t="s">
        <v>39</v>
      </c>
      <c r="D1305" s="191">
        <v>45545.0</v>
      </c>
      <c r="E1305" s="105" t="s">
        <v>27</v>
      </c>
      <c r="F1305" s="173"/>
      <c r="G1305" s="102" t="s">
        <v>3777</v>
      </c>
    </row>
    <row r="1306">
      <c r="A1306" s="102" t="s">
        <v>1972</v>
      </c>
      <c r="B1306" s="102" t="s">
        <v>773</v>
      </c>
      <c r="C1306" s="102" t="s">
        <v>774</v>
      </c>
      <c r="D1306" s="191">
        <v>45606.0</v>
      </c>
      <c r="E1306" s="105" t="s">
        <v>86</v>
      </c>
      <c r="F1306" s="173"/>
      <c r="G1306" s="102" t="s">
        <v>3777</v>
      </c>
    </row>
    <row r="1307">
      <c r="A1307" s="102" t="s">
        <v>1972</v>
      </c>
      <c r="B1307" s="102" t="s">
        <v>771</v>
      </c>
      <c r="C1307" s="102" t="s">
        <v>772</v>
      </c>
      <c r="D1307" s="191">
        <v>45606.0</v>
      </c>
      <c r="E1307" s="105" t="s">
        <v>86</v>
      </c>
      <c r="F1307" s="173"/>
      <c r="G1307" s="102" t="s">
        <v>3777</v>
      </c>
    </row>
    <row r="1308">
      <c r="A1308" s="102" t="s">
        <v>1972</v>
      </c>
      <c r="B1308" s="102" t="s">
        <v>105</v>
      </c>
      <c r="C1308" s="102" t="s">
        <v>106</v>
      </c>
      <c r="D1308" s="191">
        <v>45606.0</v>
      </c>
      <c r="E1308" s="105" t="s">
        <v>86</v>
      </c>
      <c r="F1308" s="173"/>
      <c r="G1308" s="102" t="s">
        <v>3777</v>
      </c>
    </row>
    <row r="1309">
      <c r="A1309" s="102" t="s">
        <v>1972</v>
      </c>
      <c r="B1309" s="102" t="s">
        <v>74</v>
      </c>
      <c r="C1309" s="102" t="s">
        <v>75</v>
      </c>
      <c r="D1309" s="191">
        <v>45606.0</v>
      </c>
      <c r="E1309" s="105" t="s">
        <v>86</v>
      </c>
      <c r="F1309" s="173"/>
      <c r="G1309" s="102" t="s">
        <v>3777</v>
      </c>
    </row>
    <row r="1310">
      <c r="A1310" s="102" t="s">
        <v>1990</v>
      </c>
      <c r="B1310" s="102" t="s">
        <v>126</v>
      </c>
      <c r="C1310" s="102" t="s">
        <v>127</v>
      </c>
      <c r="D1310" s="191">
        <v>45636.0</v>
      </c>
      <c r="E1310" s="105" t="s">
        <v>114</v>
      </c>
      <c r="F1310" s="173"/>
      <c r="G1310" s="102" t="s">
        <v>3777</v>
      </c>
    </row>
    <row r="1311">
      <c r="A1311" s="102" t="s">
        <v>2024</v>
      </c>
      <c r="B1311" s="102" t="s">
        <v>429</v>
      </c>
      <c r="C1311" s="102" t="s">
        <v>430</v>
      </c>
      <c r="D1311" s="191">
        <v>45636.0</v>
      </c>
      <c r="E1311" s="105" t="s">
        <v>232</v>
      </c>
      <c r="F1311" s="173"/>
      <c r="G1311" s="102" t="s">
        <v>3777</v>
      </c>
    </row>
    <row r="1312">
      <c r="A1312" s="102" t="s">
        <v>2024</v>
      </c>
      <c r="B1312" s="102" t="s">
        <v>425</v>
      </c>
      <c r="C1312" s="102" t="s">
        <v>426</v>
      </c>
      <c r="D1312" s="191">
        <v>45636.0</v>
      </c>
      <c r="E1312" s="105" t="s">
        <v>232</v>
      </c>
      <c r="F1312" s="173"/>
      <c r="G1312" s="102" t="s">
        <v>3777</v>
      </c>
    </row>
    <row r="1313">
      <c r="A1313" s="102" t="s">
        <v>2024</v>
      </c>
      <c r="B1313" s="102" t="s">
        <v>321</v>
      </c>
      <c r="C1313" s="102" t="s">
        <v>322</v>
      </c>
      <c r="D1313" s="191">
        <v>45636.0</v>
      </c>
      <c r="E1313" s="105" t="s">
        <v>232</v>
      </c>
      <c r="F1313" s="173"/>
      <c r="G1313" s="102" t="s">
        <v>3777</v>
      </c>
    </row>
    <row r="1314">
      <c r="A1314" s="102" t="s">
        <v>2024</v>
      </c>
      <c r="B1314" s="102" t="s">
        <v>318</v>
      </c>
      <c r="C1314" s="102" t="s">
        <v>319</v>
      </c>
      <c r="D1314" s="191">
        <v>45636.0</v>
      </c>
      <c r="E1314" s="105" t="s">
        <v>232</v>
      </c>
      <c r="F1314" s="173"/>
      <c r="G1314" s="102" t="s">
        <v>3777</v>
      </c>
    </row>
    <row r="1315">
      <c r="A1315" s="102" t="s">
        <v>2024</v>
      </c>
      <c r="B1315" s="102" t="s">
        <v>309</v>
      </c>
      <c r="C1315" s="102" t="s">
        <v>310</v>
      </c>
      <c r="D1315" s="191">
        <v>45636.0</v>
      </c>
      <c r="E1315" s="105" t="s">
        <v>232</v>
      </c>
      <c r="F1315" s="173"/>
      <c r="G1315" s="102" t="s">
        <v>3777</v>
      </c>
    </row>
    <row r="1316">
      <c r="A1316" s="102" t="s">
        <v>2024</v>
      </c>
      <c r="B1316" s="102" t="s">
        <v>295</v>
      </c>
      <c r="C1316" s="102" t="s">
        <v>296</v>
      </c>
      <c r="D1316" s="191">
        <v>45636.0</v>
      </c>
      <c r="E1316" s="105" t="s">
        <v>232</v>
      </c>
      <c r="F1316" s="173"/>
      <c r="G1316" s="102" t="s">
        <v>3777</v>
      </c>
    </row>
    <row r="1317">
      <c r="A1317" s="102" t="s">
        <v>2024</v>
      </c>
      <c r="B1317" s="102" t="s">
        <v>291</v>
      </c>
      <c r="C1317" s="102" t="s">
        <v>1210</v>
      </c>
      <c r="D1317" s="191">
        <v>45636.0</v>
      </c>
      <c r="E1317" s="105" t="s">
        <v>232</v>
      </c>
      <c r="F1317" s="173"/>
      <c r="G1317" s="102" t="s">
        <v>3777</v>
      </c>
    </row>
    <row r="1318">
      <c r="A1318" s="102" t="s">
        <v>2024</v>
      </c>
      <c r="B1318" s="102" t="s">
        <v>284</v>
      </c>
      <c r="C1318" s="102" t="s">
        <v>285</v>
      </c>
      <c r="D1318" s="191">
        <v>45636.0</v>
      </c>
      <c r="E1318" s="105" t="s">
        <v>232</v>
      </c>
      <c r="F1318" s="173"/>
      <c r="G1318" s="102" t="s">
        <v>3777</v>
      </c>
    </row>
    <row r="1319">
      <c r="A1319" s="102" t="s">
        <v>2024</v>
      </c>
      <c r="B1319" s="102" t="s">
        <v>267</v>
      </c>
      <c r="C1319" s="102" t="s">
        <v>268</v>
      </c>
      <c r="D1319" s="191">
        <v>45636.0</v>
      </c>
      <c r="E1319" s="105" t="s">
        <v>232</v>
      </c>
      <c r="F1319" s="173"/>
      <c r="G1319" s="102" t="s">
        <v>3777</v>
      </c>
    </row>
    <row r="1320">
      <c r="A1320" s="102" t="s">
        <v>2024</v>
      </c>
      <c r="B1320" s="102" t="s">
        <v>264</v>
      </c>
      <c r="C1320" s="102" t="s">
        <v>265</v>
      </c>
      <c r="D1320" s="191">
        <v>45636.0</v>
      </c>
      <c r="E1320" s="105" t="s">
        <v>232</v>
      </c>
      <c r="F1320" s="173"/>
      <c r="G1320" s="102" t="s">
        <v>3777</v>
      </c>
    </row>
    <row r="1321">
      <c r="A1321" s="102" t="s">
        <v>2058</v>
      </c>
      <c r="B1321" s="102" t="s">
        <v>815</v>
      </c>
      <c r="C1321" s="102" t="s">
        <v>816</v>
      </c>
      <c r="D1321" s="191">
        <v>45636.0</v>
      </c>
      <c r="E1321" s="105" t="s">
        <v>472</v>
      </c>
      <c r="F1321" s="173"/>
      <c r="G1321" s="102" t="s">
        <v>3777</v>
      </c>
    </row>
    <row r="1322">
      <c r="A1322" s="102" t="s">
        <v>2058</v>
      </c>
      <c r="B1322" s="102" t="s">
        <v>553</v>
      </c>
      <c r="C1322" s="102" t="s">
        <v>554</v>
      </c>
      <c r="D1322" s="191">
        <v>45636.0</v>
      </c>
      <c r="E1322" s="105" t="s">
        <v>472</v>
      </c>
      <c r="F1322" s="173"/>
      <c r="G1322" s="102" t="s">
        <v>3777</v>
      </c>
    </row>
    <row r="1323">
      <c r="A1323" s="102" t="s">
        <v>2058</v>
      </c>
      <c r="B1323" s="102" t="s">
        <v>516</v>
      </c>
      <c r="C1323" s="102" t="s">
        <v>517</v>
      </c>
      <c r="D1323" s="191">
        <v>45636.0</v>
      </c>
      <c r="E1323" s="105" t="s">
        <v>472</v>
      </c>
      <c r="F1323" s="173"/>
      <c r="G1323" s="102" t="s">
        <v>3777</v>
      </c>
    </row>
    <row r="1324">
      <c r="A1324" s="102" t="s">
        <v>2058</v>
      </c>
      <c r="B1324" s="102" t="s">
        <v>490</v>
      </c>
      <c r="C1324" s="102" t="s">
        <v>491</v>
      </c>
      <c r="D1324" s="191">
        <v>45636.0</v>
      </c>
      <c r="E1324" s="105" t="s">
        <v>472</v>
      </c>
      <c r="F1324" s="173"/>
      <c r="G1324" s="102" t="s">
        <v>3777</v>
      </c>
    </row>
    <row r="1325">
      <c r="A1325" s="102" t="s">
        <v>2058</v>
      </c>
      <c r="B1325" s="102" t="s">
        <v>474</v>
      </c>
      <c r="C1325" s="102" t="s">
        <v>475</v>
      </c>
      <c r="D1325" s="191">
        <v>45636.0</v>
      </c>
      <c r="E1325" s="105" t="s">
        <v>472</v>
      </c>
      <c r="F1325" s="173"/>
      <c r="G1325" s="102" t="s">
        <v>3777</v>
      </c>
    </row>
    <row r="1326">
      <c r="A1326" s="102" t="s">
        <v>2067</v>
      </c>
      <c r="B1326" s="102" t="s">
        <v>791</v>
      </c>
      <c r="C1326" s="102" t="s">
        <v>792</v>
      </c>
      <c r="D1326" s="102" t="s">
        <v>1950</v>
      </c>
      <c r="E1326" s="105" t="s">
        <v>449</v>
      </c>
      <c r="F1326" s="173"/>
      <c r="G1326" s="102" t="s">
        <v>3777</v>
      </c>
    </row>
    <row r="1327">
      <c r="A1327" s="102" t="s">
        <v>2067</v>
      </c>
      <c r="B1327" s="102" t="s">
        <v>760</v>
      </c>
      <c r="C1327" s="102" t="s">
        <v>761</v>
      </c>
      <c r="D1327" s="102" t="s">
        <v>1950</v>
      </c>
      <c r="E1327" s="105" t="s">
        <v>449</v>
      </c>
      <c r="F1327" s="173"/>
      <c r="G1327" s="102" t="s">
        <v>3777</v>
      </c>
    </row>
    <row r="1328">
      <c r="A1328" s="102" t="s">
        <v>2067</v>
      </c>
      <c r="B1328" s="102" t="s">
        <v>541</v>
      </c>
      <c r="C1328" s="102" t="s">
        <v>542</v>
      </c>
      <c r="D1328" s="102" t="s">
        <v>1950</v>
      </c>
      <c r="E1328" s="105" t="s">
        <v>449</v>
      </c>
      <c r="F1328" s="173"/>
      <c r="G1328" s="102" t="s">
        <v>3777</v>
      </c>
    </row>
    <row r="1329">
      <c r="A1329" s="102" t="s">
        <v>2067</v>
      </c>
      <c r="B1329" s="102" t="s">
        <v>538</v>
      </c>
      <c r="C1329" s="102" t="s">
        <v>539</v>
      </c>
      <c r="D1329" s="102" t="s">
        <v>1950</v>
      </c>
      <c r="E1329" s="105" t="s">
        <v>449</v>
      </c>
      <c r="F1329" s="173"/>
      <c r="G1329" s="102" t="s">
        <v>3777</v>
      </c>
    </row>
    <row r="1330">
      <c r="A1330" s="102" t="s">
        <v>2076</v>
      </c>
      <c r="B1330" s="102" t="s">
        <v>828</v>
      </c>
      <c r="C1330" s="102" t="s">
        <v>829</v>
      </c>
      <c r="D1330" s="102" t="s">
        <v>1950</v>
      </c>
      <c r="E1330" s="105" t="s">
        <v>293</v>
      </c>
      <c r="F1330" s="173"/>
      <c r="G1330" s="102" t="s">
        <v>3777</v>
      </c>
    </row>
    <row r="1331">
      <c r="A1331" s="102" t="s">
        <v>2076</v>
      </c>
      <c r="B1331" s="102" t="s">
        <v>763</v>
      </c>
      <c r="C1331" s="102" t="s">
        <v>764</v>
      </c>
      <c r="D1331" s="102" t="s">
        <v>1950</v>
      </c>
      <c r="E1331" s="105" t="s">
        <v>293</v>
      </c>
      <c r="F1331" s="173"/>
      <c r="G1331" s="102" t="s">
        <v>3777</v>
      </c>
    </row>
    <row r="1332">
      <c r="A1332" s="102" t="s">
        <v>2076</v>
      </c>
      <c r="B1332" s="102" t="s">
        <v>567</v>
      </c>
      <c r="C1332" s="102" t="s">
        <v>568</v>
      </c>
      <c r="D1332" s="102" t="s">
        <v>1950</v>
      </c>
      <c r="E1332" s="105" t="s">
        <v>293</v>
      </c>
      <c r="F1332" s="173"/>
      <c r="G1332" s="102" t="s">
        <v>3777</v>
      </c>
    </row>
    <row r="1333">
      <c r="A1333" s="102" t="s">
        <v>2051</v>
      </c>
      <c r="B1333" s="102" t="s">
        <v>730</v>
      </c>
      <c r="C1333" s="102" t="s">
        <v>731</v>
      </c>
      <c r="D1333" s="102" t="s">
        <v>1259</v>
      </c>
      <c r="E1333" s="105" t="s">
        <v>306</v>
      </c>
      <c r="F1333" s="173"/>
      <c r="G1333" s="102" t="s">
        <v>3777</v>
      </c>
    </row>
    <row r="1334">
      <c r="A1334" s="102" t="s">
        <v>2051</v>
      </c>
      <c r="B1334" s="102" t="s">
        <v>418</v>
      </c>
      <c r="C1334" s="102" t="s">
        <v>419</v>
      </c>
      <c r="D1334" s="102" t="s">
        <v>1259</v>
      </c>
      <c r="E1334" s="105" t="s">
        <v>306</v>
      </c>
      <c r="F1334" s="173"/>
      <c r="G1334" s="102" t="s">
        <v>3777</v>
      </c>
    </row>
    <row r="1335">
      <c r="A1335" s="102" t="s">
        <v>2009</v>
      </c>
      <c r="B1335" s="102" t="s">
        <v>737</v>
      </c>
      <c r="C1335" s="102" t="s">
        <v>738</v>
      </c>
      <c r="D1335" s="102" t="s">
        <v>1259</v>
      </c>
      <c r="E1335" s="105" t="s">
        <v>453</v>
      </c>
      <c r="F1335" s="173"/>
      <c r="G1335" s="102" t="s">
        <v>3777</v>
      </c>
    </row>
    <row r="1336">
      <c r="A1336" s="102" t="s">
        <v>2009</v>
      </c>
      <c r="B1336" s="102" t="s">
        <v>726</v>
      </c>
      <c r="C1336" s="102" t="s">
        <v>727</v>
      </c>
      <c r="D1336" s="102" t="s">
        <v>1259</v>
      </c>
      <c r="E1336" s="105" t="s">
        <v>453</v>
      </c>
      <c r="F1336" s="173"/>
      <c r="G1336" s="102" t="s">
        <v>3777</v>
      </c>
    </row>
    <row r="1337">
      <c r="A1337" s="102" t="s">
        <v>2009</v>
      </c>
      <c r="B1337" s="102" t="s">
        <v>694</v>
      </c>
      <c r="C1337" s="102" t="s">
        <v>695</v>
      </c>
      <c r="D1337" s="102" t="s">
        <v>1259</v>
      </c>
      <c r="E1337" s="105" t="s">
        <v>453</v>
      </c>
      <c r="F1337" s="173"/>
      <c r="G1337" s="102" t="s">
        <v>3777</v>
      </c>
    </row>
    <row r="1338">
      <c r="A1338" s="102" t="s">
        <v>2009</v>
      </c>
      <c r="B1338" s="102" t="s">
        <v>486</v>
      </c>
      <c r="C1338" s="102" t="s">
        <v>487</v>
      </c>
      <c r="D1338" s="102" t="s">
        <v>1259</v>
      </c>
      <c r="E1338" s="105" t="s">
        <v>453</v>
      </c>
      <c r="F1338" s="173"/>
      <c r="G1338" s="102" t="s">
        <v>3777</v>
      </c>
    </row>
    <row r="1339">
      <c r="A1339" s="102" t="s">
        <v>2009</v>
      </c>
      <c r="B1339" s="102" t="s">
        <v>483</v>
      </c>
      <c r="C1339" s="102" t="s">
        <v>484</v>
      </c>
      <c r="D1339" s="102" t="s">
        <v>1259</v>
      </c>
      <c r="E1339" s="105" t="s">
        <v>453</v>
      </c>
      <c r="F1339" s="173"/>
      <c r="G1339" s="102" t="s">
        <v>3777</v>
      </c>
    </row>
    <row r="1340">
      <c r="A1340" s="102" t="s">
        <v>2009</v>
      </c>
      <c r="B1340" s="102" t="s">
        <v>467</v>
      </c>
      <c r="C1340" s="102" t="s">
        <v>468</v>
      </c>
      <c r="D1340" s="102" t="s">
        <v>1259</v>
      </c>
      <c r="E1340" s="105" t="s">
        <v>453</v>
      </c>
      <c r="F1340" s="173"/>
      <c r="G1340" s="102" t="s">
        <v>3777</v>
      </c>
    </row>
    <row r="1341">
      <c r="A1341" s="102" t="s">
        <v>2009</v>
      </c>
      <c r="B1341" s="102" t="s">
        <v>458</v>
      </c>
      <c r="C1341" s="102" t="s">
        <v>459</v>
      </c>
      <c r="D1341" s="102" t="s">
        <v>1259</v>
      </c>
      <c r="E1341" s="105" t="s">
        <v>453</v>
      </c>
      <c r="F1341" s="173"/>
      <c r="G1341" s="102" t="s">
        <v>3777</v>
      </c>
    </row>
    <row r="1342">
      <c r="A1342" s="102" t="s">
        <v>2068</v>
      </c>
      <c r="B1342" s="102" t="s">
        <v>791</v>
      </c>
      <c r="C1342" s="102" t="s">
        <v>792</v>
      </c>
      <c r="D1342" s="102" t="s">
        <v>1952</v>
      </c>
      <c r="E1342" s="105" t="s">
        <v>449</v>
      </c>
      <c r="F1342" s="173"/>
      <c r="G1342" s="102" t="s">
        <v>3777</v>
      </c>
    </row>
    <row r="1343">
      <c r="A1343" s="102" t="s">
        <v>2068</v>
      </c>
      <c r="B1343" s="102" t="s">
        <v>538</v>
      </c>
      <c r="C1343" s="102" t="s">
        <v>539</v>
      </c>
      <c r="D1343" s="102" t="s">
        <v>1952</v>
      </c>
      <c r="E1343" s="105" t="s">
        <v>449</v>
      </c>
      <c r="F1343" s="173"/>
      <c r="G1343" s="102" t="s">
        <v>3777</v>
      </c>
    </row>
    <row r="1344">
      <c r="A1344" s="102" t="s">
        <v>2068</v>
      </c>
      <c r="B1344" s="102" t="s">
        <v>526</v>
      </c>
      <c r="C1344" s="102" t="s">
        <v>527</v>
      </c>
      <c r="D1344" s="102" t="s">
        <v>1952</v>
      </c>
      <c r="E1344" s="105" t="s">
        <v>449</v>
      </c>
      <c r="F1344" s="173"/>
      <c r="G1344" s="102" t="s">
        <v>3777</v>
      </c>
    </row>
    <row r="1345">
      <c r="A1345" s="102" t="s">
        <v>2068</v>
      </c>
      <c r="B1345" s="102" t="s">
        <v>464</v>
      </c>
      <c r="C1345" s="102" t="s">
        <v>465</v>
      </c>
      <c r="D1345" s="102" t="s">
        <v>1952</v>
      </c>
      <c r="E1345" s="105" t="s">
        <v>449</v>
      </c>
      <c r="F1345" s="173"/>
      <c r="G1345" s="102" t="s">
        <v>3777</v>
      </c>
    </row>
    <row r="1346">
      <c r="A1346" s="102" t="s">
        <v>2068</v>
      </c>
      <c r="B1346" s="102" t="s">
        <v>447</v>
      </c>
      <c r="C1346" s="102" t="s">
        <v>448</v>
      </c>
      <c r="D1346" s="102" t="s">
        <v>1952</v>
      </c>
      <c r="E1346" s="105" t="s">
        <v>449</v>
      </c>
      <c r="F1346" s="173"/>
      <c r="G1346" s="102" t="s">
        <v>3777</v>
      </c>
    </row>
    <row r="1347">
      <c r="A1347" s="102" t="s">
        <v>2034</v>
      </c>
      <c r="B1347" s="102" t="s">
        <v>615</v>
      </c>
      <c r="C1347" s="102" t="s">
        <v>616</v>
      </c>
      <c r="D1347" s="102" t="s">
        <v>1952</v>
      </c>
      <c r="E1347" s="105" t="s">
        <v>327</v>
      </c>
      <c r="F1347" s="173"/>
      <c r="G1347" s="102" t="s">
        <v>3777</v>
      </c>
    </row>
    <row r="1348">
      <c r="A1348" s="102" t="s">
        <v>2034</v>
      </c>
      <c r="B1348" s="102" t="s">
        <v>343</v>
      </c>
      <c r="C1348" s="102" t="s">
        <v>344</v>
      </c>
      <c r="D1348" s="102" t="s">
        <v>1952</v>
      </c>
      <c r="E1348" s="105" t="s">
        <v>327</v>
      </c>
      <c r="F1348" s="173"/>
      <c r="G1348" s="102" t="s">
        <v>3777</v>
      </c>
    </row>
    <row r="1349">
      <c r="A1349" s="102" t="s">
        <v>2034</v>
      </c>
      <c r="B1349" s="102" t="s">
        <v>340</v>
      </c>
      <c r="C1349" s="102" t="s">
        <v>341</v>
      </c>
      <c r="D1349" s="102" t="s">
        <v>1952</v>
      </c>
      <c r="E1349" s="105" t="s">
        <v>327</v>
      </c>
      <c r="F1349" s="173"/>
      <c r="G1349" s="102" t="s">
        <v>3777</v>
      </c>
    </row>
    <row r="1350">
      <c r="A1350" s="102" t="s">
        <v>1963</v>
      </c>
      <c r="B1350" s="102" t="s">
        <v>839</v>
      </c>
      <c r="C1350" s="102" t="s">
        <v>840</v>
      </c>
      <c r="D1350" s="102" t="s">
        <v>1952</v>
      </c>
      <c r="E1350" s="105" t="s">
        <v>27</v>
      </c>
      <c r="F1350" s="173"/>
      <c r="G1350" s="102" t="s">
        <v>3777</v>
      </c>
    </row>
    <row r="1351">
      <c r="A1351" s="102" t="s">
        <v>1963</v>
      </c>
      <c r="B1351" s="102" t="s">
        <v>712</v>
      </c>
      <c r="C1351" s="102" t="s">
        <v>713</v>
      </c>
      <c r="D1351" s="102" t="s">
        <v>1952</v>
      </c>
      <c r="E1351" s="105" t="s">
        <v>27</v>
      </c>
      <c r="F1351" s="173"/>
      <c r="G1351" s="102" t="s">
        <v>3777</v>
      </c>
    </row>
    <row r="1352">
      <c r="A1352" s="102" t="s">
        <v>1963</v>
      </c>
      <c r="B1352" s="102" t="s">
        <v>63</v>
      </c>
      <c r="C1352" s="102" t="s">
        <v>64</v>
      </c>
      <c r="D1352" s="102" t="s">
        <v>1952</v>
      </c>
      <c r="E1352" s="105" t="s">
        <v>27</v>
      </c>
      <c r="F1352" s="173"/>
      <c r="G1352" s="102" t="s">
        <v>3777</v>
      </c>
    </row>
    <row r="1353">
      <c r="A1353" s="102" t="s">
        <v>1963</v>
      </c>
      <c r="B1353" s="102" t="s">
        <v>38</v>
      </c>
      <c r="C1353" s="102" t="s">
        <v>39</v>
      </c>
      <c r="D1353" s="102" t="s">
        <v>1952</v>
      </c>
      <c r="E1353" s="105" t="s">
        <v>27</v>
      </c>
      <c r="F1353" s="173"/>
      <c r="G1353" s="102" t="s">
        <v>3777</v>
      </c>
    </row>
    <row r="1354">
      <c r="A1354" s="102" t="s">
        <v>1973</v>
      </c>
      <c r="B1354" s="102" t="s">
        <v>105</v>
      </c>
      <c r="C1354" s="102" t="s">
        <v>106</v>
      </c>
      <c r="D1354" s="102" t="s">
        <v>1952</v>
      </c>
      <c r="E1354" s="105" t="s">
        <v>86</v>
      </c>
      <c r="F1354" s="173"/>
      <c r="G1354" s="102" t="s">
        <v>3777</v>
      </c>
    </row>
    <row r="1355">
      <c r="A1355" s="102" t="s">
        <v>1973</v>
      </c>
      <c r="B1355" s="102" t="s">
        <v>74</v>
      </c>
      <c r="C1355" s="102" t="s">
        <v>75</v>
      </c>
      <c r="D1355" s="102" t="s">
        <v>1952</v>
      </c>
      <c r="E1355" s="105" t="s">
        <v>86</v>
      </c>
      <c r="F1355" s="173"/>
      <c r="G1355" s="102" t="s">
        <v>3777</v>
      </c>
    </row>
    <row r="1356">
      <c r="A1356" s="102" t="s">
        <v>2077</v>
      </c>
      <c r="B1356" s="102" t="s">
        <v>828</v>
      </c>
      <c r="C1356" s="102" t="s">
        <v>829</v>
      </c>
      <c r="D1356" s="102" t="s">
        <v>1390</v>
      </c>
      <c r="E1356" s="105" t="s">
        <v>293</v>
      </c>
      <c r="F1356" s="173"/>
      <c r="G1356" s="102" t="s">
        <v>3777</v>
      </c>
    </row>
    <row r="1357">
      <c r="A1357" s="102" t="s">
        <v>2077</v>
      </c>
      <c r="B1357" s="102" t="s">
        <v>763</v>
      </c>
      <c r="C1357" s="102" t="s">
        <v>764</v>
      </c>
      <c r="D1357" s="102" t="s">
        <v>1390</v>
      </c>
      <c r="E1357" s="105" t="s">
        <v>293</v>
      </c>
      <c r="F1357" s="173"/>
      <c r="G1357" s="102" t="s">
        <v>3777</v>
      </c>
    </row>
    <row r="1358">
      <c r="A1358" s="102" t="s">
        <v>2077</v>
      </c>
      <c r="B1358" s="102" t="s">
        <v>582</v>
      </c>
      <c r="C1358" s="102" t="s">
        <v>583</v>
      </c>
      <c r="D1358" s="102" t="s">
        <v>1390</v>
      </c>
      <c r="E1358" s="105" t="s">
        <v>293</v>
      </c>
      <c r="F1358" s="173"/>
      <c r="G1358" s="102" t="s">
        <v>3777</v>
      </c>
    </row>
    <row r="1359">
      <c r="A1359" s="102" t="s">
        <v>1980</v>
      </c>
      <c r="B1359" s="102" t="s">
        <v>197</v>
      </c>
      <c r="C1359" s="102" t="s">
        <v>198</v>
      </c>
      <c r="D1359" s="191">
        <v>45636.0</v>
      </c>
      <c r="E1359" s="105" t="s">
        <v>190</v>
      </c>
      <c r="F1359" s="173"/>
      <c r="G1359" s="102" t="s">
        <v>3777</v>
      </c>
    </row>
    <row r="1360">
      <c r="A1360" s="102" t="s">
        <v>1980</v>
      </c>
      <c r="B1360" s="102" t="s">
        <v>193</v>
      </c>
      <c r="C1360" s="102" t="s">
        <v>194</v>
      </c>
      <c r="D1360" s="191">
        <v>45636.0</v>
      </c>
      <c r="E1360" s="105" t="s">
        <v>190</v>
      </c>
      <c r="F1360" s="173"/>
      <c r="G1360" s="102" t="s">
        <v>3777</v>
      </c>
    </row>
    <row r="1361">
      <c r="A1361" s="102" t="s">
        <v>2010</v>
      </c>
      <c r="B1361" s="102" t="s">
        <v>694</v>
      </c>
      <c r="C1361" s="102" t="s">
        <v>695</v>
      </c>
      <c r="D1361" s="102" t="s">
        <v>345</v>
      </c>
      <c r="E1361" s="105" t="s">
        <v>453</v>
      </c>
      <c r="F1361" s="173"/>
      <c r="G1361" s="102" t="s">
        <v>3777</v>
      </c>
    </row>
    <row r="1362">
      <c r="A1362" s="102" t="s">
        <v>2010</v>
      </c>
      <c r="B1362" s="102" t="s">
        <v>483</v>
      </c>
      <c r="C1362" s="102" t="s">
        <v>484</v>
      </c>
      <c r="D1362" s="102" t="s">
        <v>345</v>
      </c>
      <c r="E1362" s="105" t="s">
        <v>453</v>
      </c>
      <c r="F1362" s="173"/>
      <c r="G1362" s="102" t="s">
        <v>3777</v>
      </c>
    </row>
    <row r="1363">
      <c r="A1363" s="102" t="s">
        <v>2010</v>
      </c>
      <c r="B1363" s="102" t="s">
        <v>467</v>
      </c>
      <c r="C1363" s="102" t="s">
        <v>468</v>
      </c>
      <c r="D1363" s="102" t="s">
        <v>345</v>
      </c>
      <c r="E1363" s="105" t="s">
        <v>453</v>
      </c>
      <c r="F1363" s="173"/>
      <c r="G1363" s="102" t="s">
        <v>3777</v>
      </c>
    </row>
    <row r="1364">
      <c r="A1364" s="102" t="s">
        <v>2010</v>
      </c>
      <c r="B1364" s="102" t="s">
        <v>461</v>
      </c>
      <c r="C1364" s="102" t="s">
        <v>462</v>
      </c>
      <c r="D1364" s="102" t="s">
        <v>345</v>
      </c>
      <c r="E1364" s="105" t="s">
        <v>453</v>
      </c>
      <c r="F1364" s="173"/>
      <c r="G1364" s="102" t="s">
        <v>3777</v>
      </c>
    </row>
    <row r="1365">
      <c r="A1365" s="102" t="s">
        <v>2010</v>
      </c>
      <c r="B1365" s="102" t="s">
        <v>458</v>
      </c>
      <c r="C1365" s="102" t="s">
        <v>459</v>
      </c>
      <c r="D1365" s="102" t="s">
        <v>345</v>
      </c>
      <c r="E1365" s="105" t="s">
        <v>453</v>
      </c>
      <c r="F1365" s="173"/>
      <c r="G1365" s="102" t="s">
        <v>3777</v>
      </c>
    </row>
    <row r="1366">
      <c r="A1366" s="102" t="s">
        <v>2000</v>
      </c>
      <c r="B1366" s="102" t="s">
        <v>818</v>
      </c>
      <c r="C1366" s="102" t="s">
        <v>819</v>
      </c>
      <c r="D1366" s="102" t="s">
        <v>345</v>
      </c>
      <c r="E1366" s="105" t="s">
        <v>50</v>
      </c>
      <c r="F1366" s="173"/>
      <c r="G1366" s="102" t="s">
        <v>3777</v>
      </c>
    </row>
    <row r="1367">
      <c r="A1367" s="102" t="s">
        <v>2000</v>
      </c>
      <c r="B1367" s="102" t="s">
        <v>179</v>
      </c>
      <c r="C1367" s="102" t="s">
        <v>180</v>
      </c>
      <c r="D1367" s="102" t="s">
        <v>345</v>
      </c>
      <c r="E1367" s="105" t="s">
        <v>50</v>
      </c>
      <c r="F1367" s="173"/>
      <c r="G1367" s="102" t="s">
        <v>3777</v>
      </c>
    </row>
    <row r="1368">
      <c r="A1368" s="102" t="s">
        <v>2000</v>
      </c>
      <c r="B1368" s="102" t="s">
        <v>171</v>
      </c>
      <c r="C1368" s="102" t="s">
        <v>172</v>
      </c>
      <c r="D1368" s="102" t="s">
        <v>345</v>
      </c>
      <c r="E1368" s="105" t="s">
        <v>50</v>
      </c>
      <c r="F1368" s="173"/>
      <c r="G1368" s="102" t="s">
        <v>3777</v>
      </c>
    </row>
    <row r="1369">
      <c r="A1369" s="102" t="s">
        <v>2035</v>
      </c>
      <c r="B1369" s="102" t="s">
        <v>615</v>
      </c>
      <c r="C1369" s="102" t="s">
        <v>616</v>
      </c>
      <c r="D1369" s="102" t="s">
        <v>345</v>
      </c>
      <c r="E1369" s="105" t="s">
        <v>327</v>
      </c>
      <c r="F1369" s="173"/>
      <c r="G1369" s="102" t="s">
        <v>3777</v>
      </c>
    </row>
    <row r="1370">
      <c r="A1370" s="102" t="s">
        <v>2035</v>
      </c>
      <c r="B1370" s="102" t="s">
        <v>376</v>
      </c>
      <c r="C1370" s="102" t="s">
        <v>377</v>
      </c>
      <c r="D1370" s="102" t="s">
        <v>345</v>
      </c>
      <c r="E1370" s="105" t="s">
        <v>327</v>
      </c>
      <c r="F1370" s="173"/>
      <c r="G1370" s="102" t="s">
        <v>3777</v>
      </c>
    </row>
    <row r="1371">
      <c r="A1371" s="102" t="s">
        <v>2035</v>
      </c>
      <c r="B1371" s="102" t="s">
        <v>373</v>
      </c>
      <c r="C1371" s="102" t="s">
        <v>374</v>
      </c>
      <c r="D1371" s="102" t="s">
        <v>345</v>
      </c>
      <c r="E1371" s="105" t="s">
        <v>327</v>
      </c>
      <c r="F1371" s="173"/>
      <c r="G1371" s="102" t="s">
        <v>3777</v>
      </c>
    </row>
    <row r="1372">
      <c r="A1372" s="102" t="s">
        <v>2035</v>
      </c>
      <c r="B1372" s="102" t="s">
        <v>343</v>
      </c>
      <c r="C1372" s="102" t="s">
        <v>344</v>
      </c>
      <c r="D1372" s="102" t="s">
        <v>345</v>
      </c>
      <c r="E1372" s="105" t="s">
        <v>327</v>
      </c>
      <c r="F1372" s="173"/>
      <c r="G1372" s="102" t="s">
        <v>3777</v>
      </c>
    </row>
    <row r="1373">
      <c r="A1373" s="102" t="s">
        <v>1964</v>
      </c>
      <c r="B1373" s="102" t="s">
        <v>712</v>
      </c>
      <c r="C1373" s="102" t="s">
        <v>713</v>
      </c>
      <c r="D1373" s="102" t="s">
        <v>345</v>
      </c>
      <c r="E1373" s="105" t="s">
        <v>27</v>
      </c>
      <c r="F1373" s="173"/>
      <c r="G1373" s="102" t="s">
        <v>3777</v>
      </c>
    </row>
    <row r="1374">
      <c r="A1374" s="102" t="s">
        <v>1964</v>
      </c>
      <c r="B1374" s="102" t="s">
        <v>65</v>
      </c>
      <c r="C1374" s="102" t="s">
        <v>66</v>
      </c>
      <c r="D1374" s="102" t="s">
        <v>345</v>
      </c>
      <c r="E1374" s="105" t="s">
        <v>27</v>
      </c>
      <c r="F1374" s="173"/>
      <c r="G1374" s="102" t="s">
        <v>3777</v>
      </c>
    </row>
    <row r="1375">
      <c r="A1375" s="102" t="s">
        <v>1964</v>
      </c>
      <c r="B1375" s="102" t="s">
        <v>38</v>
      </c>
      <c r="C1375" s="102" t="s">
        <v>39</v>
      </c>
      <c r="D1375" s="102" t="s">
        <v>345</v>
      </c>
      <c r="E1375" s="105" t="s">
        <v>27</v>
      </c>
      <c r="F1375" s="173"/>
      <c r="G1375" s="102" t="s">
        <v>3777</v>
      </c>
    </row>
    <row r="1376">
      <c r="A1376" s="102" t="s">
        <v>1964</v>
      </c>
      <c r="B1376" s="102" t="s">
        <v>23</v>
      </c>
      <c r="C1376" s="102" t="s">
        <v>25</v>
      </c>
      <c r="D1376" s="102" t="s">
        <v>345</v>
      </c>
      <c r="E1376" s="105" t="s">
        <v>27</v>
      </c>
      <c r="F1376" s="173"/>
      <c r="G1376" s="102" t="s">
        <v>3777</v>
      </c>
    </row>
    <row r="1377">
      <c r="A1377" s="102" t="s">
        <v>2018</v>
      </c>
      <c r="B1377" s="102" t="s">
        <v>703</v>
      </c>
      <c r="C1377" s="102" t="s">
        <v>704</v>
      </c>
      <c r="D1377" s="102" t="s">
        <v>588</v>
      </c>
      <c r="E1377" s="105" t="s">
        <v>225</v>
      </c>
      <c r="F1377" s="173"/>
      <c r="G1377" s="102" t="s">
        <v>3777</v>
      </c>
    </row>
    <row r="1378">
      <c r="A1378" s="102" t="s">
        <v>2018</v>
      </c>
      <c r="B1378" s="102" t="s">
        <v>612</v>
      </c>
      <c r="C1378" s="102" t="s">
        <v>613</v>
      </c>
      <c r="D1378" s="102" t="s">
        <v>588</v>
      </c>
      <c r="E1378" s="105" t="s">
        <v>225</v>
      </c>
      <c r="F1378" s="173"/>
      <c r="G1378" s="102" t="s">
        <v>3777</v>
      </c>
    </row>
    <row r="1379">
      <c r="A1379" s="102" t="s">
        <v>2018</v>
      </c>
      <c r="B1379" s="102" t="s">
        <v>338</v>
      </c>
      <c r="C1379" s="102" t="s">
        <v>339</v>
      </c>
      <c r="D1379" s="102" t="s">
        <v>588</v>
      </c>
      <c r="E1379" s="105" t="s">
        <v>225</v>
      </c>
      <c r="F1379" s="173"/>
      <c r="G1379" s="102" t="s">
        <v>3777</v>
      </c>
    </row>
    <row r="1380">
      <c r="A1380" s="102" t="s">
        <v>2018</v>
      </c>
      <c r="B1380" s="102" t="s">
        <v>335</v>
      </c>
      <c r="C1380" s="102" t="s">
        <v>336</v>
      </c>
      <c r="D1380" s="102" t="s">
        <v>588</v>
      </c>
      <c r="E1380" s="105" t="s">
        <v>225</v>
      </c>
      <c r="F1380" s="173"/>
      <c r="G1380" s="102" t="s">
        <v>3777</v>
      </c>
    </row>
    <row r="1381">
      <c r="A1381" s="102" t="s">
        <v>2018</v>
      </c>
      <c r="B1381" s="102" t="s">
        <v>243</v>
      </c>
      <c r="C1381" s="102" t="s">
        <v>244</v>
      </c>
      <c r="D1381" s="102" t="s">
        <v>588</v>
      </c>
      <c r="E1381" s="105" t="s">
        <v>225</v>
      </c>
      <c r="F1381" s="173"/>
      <c r="G1381" s="102" t="s">
        <v>3777</v>
      </c>
    </row>
    <row r="1382">
      <c r="A1382" s="102" t="s">
        <v>2018</v>
      </c>
      <c r="B1382" s="102" t="s">
        <v>240</v>
      </c>
      <c r="C1382" s="102" t="s">
        <v>241</v>
      </c>
      <c r="D1382" s="102" t="s">
        <v>588</v>
      </c>
      <c r="E1382" s="105" t="s">
        <v>225</v>
      </c>
      <c r="F1382" s="173"/>
      <c r="G1382" s="102" t="s">
        <v>3777</v>
      </c>
    </row>
    <row r="1383">
      <c r="A1383" s="102" t="s">
        <v>2018</v>
      </c>
      <c r="B1383" s="102" t="s">
        <v>222</v>
      </c>
      <c r="C1383" s="102" t="s">
        <v>224</v>
      </c>
      <c r="D1383" s="102" t="s">
        <v>588</v>
      </c>
      <c r="E1383" s="105" t="s">
        <v>225</v>
      </c>
      <c r="F1383" s="173"/>
      <c r="G1383" s="102" t="s">
        <v>3777</v>
      </c>
    </row>
    <row r="1384">
      <c r="A1384" s="102" t="s">
        <v>1992</v>
      </c>
      <c r="B1384" s="102" t="s">
        <v>126</v>
      </c>
      <c r="C1384" s="102" t="s">
        <v>127</v>
      </c>
      <c r="D1384" s="102" t="s">
        <v>588</v>
      </c>
      <c r="E1384" s="105" t="s">
        <v>114</v>
      </c>
      <c r="F1384" s="173"/>
      <c r="G1384" s="102" t="s">
        <v>3777</v>
      </c>
    </row>
    <row r="1385">
      <c r="A1385" s="102" t="s">
        <v>1992</v>
      </c>
      <c r="B1385" s="102" t="s">
        <v>123</v>
      </c>
      <c r="C1385" s="102" t="s">
        <v>124</v>
      </c>
      <c r="D1385" s="102" t="s">
        <v>588</v>
      </c>
      <c r="E1385" s="105" t="s">
        <v>114</v>
      </c>
      <c r="F1385" s="173"/>
      <c r="G1385" s="102" t="s">
        <v>3777</v>
      </c>
    </row>
    <row r="1386">
      <c r="A1386" s="102" t="s">
        <v>1983</v>
      </c>
      <c r="B1386" s="102" t="s">
        <v>212</v>
      </c>
      <c r="C1386" s="102" t="s">
        <v>213</v>
      </c>
      <c r="D1386" s="102" t="s">
        <v>588</v>
      </c>
      <c r="E1386" s="105" t="s">
        <v>190</v>
      </c>
      <c r="F1386" s="173"/>
      <c r="G1386" s="102" t="s">
        <v>3777</v>
      </c>
    </row>
    <row r="1387">
      <c r="A1387" s="102" t="s">
        <v>1983</v>
      </c>
      <c r="B1387" s="102" t="s">
        <v>197</v>
      </c>
      <c r="C1387" s="102" t="s">
        <v>198</v>
      </c>
      <c r="D1387" s="102" t="s">
        <v>588</v>
      </c>
      <c r="E1387" s="105" t="s">
        <v>190</v>
      </c>
      <c r="F1387" s="173"/>
      <c r="G1387" s="102" t="s">
        <v>3777</v>
      </c>
    </row>
    <row r="1388">
      <c r="A1388" s="102" t="s">
        <v>1983</v>
      </c>
      <c r="B1388" s="102" t="s">
        <v>193</v>
      </c>
      <c r="C1388" s="102" t="s">
        <v>194</v>
      </c>
      <c r="D1388" s="102" t="s">
        <v>588</v>
      </c>
      <c r="E1388" s="105" t="s">
        <v>190</v>
      </c>
      <c r="F1388" s="173"/>
      <c r="G1388" s="102" t="s">
        <v>3777</v>
      </c>
    </row>
    <row r="1389">
      <c r="A1389" s="102" t="s">
        <v>2026</v>
      </c>
      <c r="B1389" s="102" t="s">
        <v>429</v>
      </c>
      <c r="C1389" s="102" t="s">
        <v>430</v>
      </c>
      <c r="D1389" s="102" t="s">
        <v>588</v>
      </c>
      <c r="E1389" s="105" t="s">
        <v>232</v>
      </c>
      <c r="F1389" s="173"/>
      <c r="G1389" s="102" t="s">
        <v>3777</v>
      </c>
    </row>
    <row r="1390">
      <c r="A1390" s="102" t="s">
        <v>2026</v>
      </c>
      <c r="B1390" s="102" t="s">
        <v>425</v>
      </c>
      <c r="C1390" s="102" t="s">
        <v>426</v>
      </c>
      <c r="D1390" s="102" t="s">
        <v>588</v>
      </c>
      <c r="E1390" s="105" t="s">
        <v>232</v>
      </c>
      <c r="F1390" s="173"/>
      <c r="G1390" s="102" t="s">
        <v>3777</v>
      </c>
    </row>
    <row r="1391">
      <c r="A1391" s="102" t="s">
        <v>2026</v>
      </c>
      <c r="B1391" s="102" t="s">
        <v>323</v>
      </c>
      <c r="C1391" s="102" t="s">
        <v>324</v>
      </c>
      <c r="D1391" s="102" t="s">
        <v>588</v>
      </c>
      <c r="E1391" s="105" t="s">
        <v>232</v>
      </c>
      <c r="F1391" s="173"/>
      <c r="G1391" s="102" t="s">
        <v>3777</v>
      </c>
    </row>
    <row r="1392">
      <c r="A1392" s="102" t="s">
        <v>2026</v>
      </c>
      <c r="B1392" s="102" t="s">
        <v>321</v>
      </c>
      <c r="C1392" s="102" t="s">
        <v>322</v>
      </c>
      <c r="D1392" s="102" t="s">
        <v>588</v>
      </c>
      <c r="E1392" s="105" t="s">
        <v>232</v>
      </c>
      <c r="F1392" s="173"/>
      <c r="G1392" s="102" t="s">
        <v>3777</v>
      </c>
    </row>
    <row r="1393">
      <c r="A1393" s="102" t="s">
        <v>2026</v>
      </c>
      <c r="B1393" s="102" t="s">
        <v>318</v>
      </c>
      <c r="C1393" s="102" t="s">
        <v>319</v>
      </c>
      <c r="D1393" s="102" t="s">
        <v>588</v>
      </c>
      <c r="E1393" s="105" t="s">
        <v>232</v>
      </c>
      <c r="F1393" s="173"/>
      <c r="G1393" s="102" t="s">
        <v>3777</v>
      </c>
    </row>
    <row r="1394">
      <c r="A1394" s="102" t="s">
        <v>2026</v>
      </c>
      <c r="B1394" s="102" t="s">
        <v>309</v>
      </c>
      <c r="C1394" s="102" t="s">
        <v>310</v>
      </c>
      <c r="D1394" s="102" t="s">
        <v>588</v>
      </c>
      <c r="E1394" s="105" t="s">
        <v>232</v>
      </c>
      <c r="F1394" s="173"/>
      <c r="G1394" s="102" t="s">
        <v>3777</v>
      </c>
    </row>
    <row r="1395">
      <c r="A1395" s="102" t="s">
        <v>2026</v>
      </c>
      <c r="B1395" s="102" t="s">
        <v>304</v>
      </c>
      <c r="C1395" s="102" t="s">
        <v>305</v>
      </c>
      <c r="D1395" s="102" t="s">
        <v>588</v>
      </c>
      <c r="E1395" s="105" t="s">
        <v>232</v>
      </c>
      <c r="F1395" s="173"/>
      <c r="G1395" s="102" t="s">
        <v>3777</v>
      </c>
    </row>
    <row r="1396">
      <c r="A1396" s="102" t="s">
        <v>2026</v>
      </c>
      <c r="B1396" s="102" t="s">
        <v>301</v>
      </c>
      <c r="C1396" s="102" t="s">
        <v>302</v>
      </c>
      <c r="D1396" s="102" t="s">
        <v>588</v>
      </c>
      <c r="E1396" s="105" t="s">
        <v>232</v>
      </c>
      <c r="F1396" s="173"/>
      <c r="G1396" s="102" t="s">
        <v>3777</v>
      </c>
    </row>
    <row r="1397">
      <c r="A1397" s="102" t="s">
        <v>2026</v>
      </c>
      <c r="B1397" s="102" t="s">
        <v>291</v>
      </c>
      <c r="C1397" s="102" t="s">
        <v>1210</v>
      </c>
      <c r="D1397" s="102" t="s">
        <v>588</v>
      </c>
      <c r="E1397" s="105" t="s">
        <v>232</v>
      </c>
      <c r="F1397" s="173"/>
      <c r="G1397" s="102" t="s">
        <v>3777</v>
      </c>
    </row>
    <row r="1398">
      <c r="A1398" s="102" t="s">
        <v>2026</v>
      </c>
      <c r="B1398" s="102" t="s">
        <v>284</v>
      </c>
      <c r="C1398" s="102" t="s">
        <v>285</v>
      </c>
      <c r="D1398" s="102" t="s">
        <v>588</v>
      </c>
      <c r="E1398" s="105" t="s">
        <v>232</v>
      </c>
      <c r="F1398" s="173"/>
      <c r="G1398" s="102" t="s">
        <v>3777</v>
      </c>
    </row>
    <row r="1399">
      <c r="A1399" s="102" t="s">
        <v>2026</v>
      </c>
      <c r="B1399" s="102" t="s">
        <v>282</v>
      </c>
      <c r="C1399" s="102" t="s">
        <v>283</v>
      </c>
      <c r="D1399" s="102" t="s">
        <v>588</v>
      </c>
      <c r="E1399" s="105" t="s">
        <v>232</v>
      </c>
      <c r="F1399" s="173"/>
      <c r="G1399" s="102" t="s">
        <v>3777</v>
      </c>
    </row>
    <row r="1400">
      <c r="A1400" s="102" t="s">
        <v>2026</v>
      </c>
      <c r="B1400" s="102" t="s">
        <v>278</v>
      </c>
      <c r="C1400" s="102" t="s">
        <v>279</v>
      </c>
      <c r="D1400" s="102" t="s">
        <v>588</v>
      </c>
      <c r="E1400" s="105" t="s">
        <v>232</v>
      </c>
      <c r="F1400" s="173"/>
      <c r="G1400" s="102" t="s">
        <v>3777</v>
      </c>
    </row>
    <row r="1401">
      <c r="A1401" s="102" t="s">
        <v>2026</v>
      </c>
      <c r="B1401" s="102" t="s">
        <v>271</v>
      </c>
      <c r="C1401" s="102" t="s">
        <v>272</v>
      </c>
      <c r="D1401" s="102" t="s">
        <v>588</v>
      </c>
      <c r="E1401" s="105" t="s">
        <v>232</v>
      </c>
      <c r="F1401" s="173"/>
      <c r="G1401" s="102" t="s">
        <v>3777</v>
      </c>
    </row>
    <row r="1402">
      <c r="A1402" s="102" t="s">
        <v>2026</v>
      </c>
      <c r="B1402" s="102" t="s">
        <v>267</v>
      </c>
      <c r="C1402" s="102" t="s">
        <v>268</v>
      </c>
      <c r="D1402" s="102" t="s">
        <v>588</v>
      </c>
      <c r="E1402" s="105" t="s">
        <v>232</v>
      </c>
      <c r="F1402" s="173"/>
      <c r="G1402" s="102" t="s">
        <v>3777</v>
      </c>
    </row>
    <row r="1403">
      <c r="A1403" s="102" t="s">
        <v>2026</v>
      </c>
      <c r="B1403" s="102" t="s">
        <v>264</v>
      </c>
      <c r="C1403" s="102" t="s">
        <v>265</v>
      </c>
      <c r="D1403" s="102" t="s">
        <v>588</v>
      </c>
      <c r="E1403" s="105" t="s">
        <v>232</v>
      </c>
      <c r="F1403" s="173"/>
      <c r="G1403" s="102" t="s">
        <v>3777</v>
      </c>
    </row>
    <row r="1404">
      <c r="A1404" s="102" t="s">
        <v>2060</v>
      </c>
      <c r="B1404" s="102" t="s">
        <v>662</v>
      </c>
      <c r="C1404" s="102" t="s">
        <v>663</v>
      </c>
      <c r="D1404" s="102" t="s">
        <v>588</v>
      </c>
      <c r="E1404" s="105" t="s">
        <v>472</v>
      </c>
      <c r="F1404" s="173"/>
      <c r="G1404" s="102" t="s">
        <v>3777</v>
      </c>
    </row>
    <row r="1405">
      <c r="A1405" s="102" t="s">
        <v>2060</v>
      </c>
      <c r="B1405" s="102" t="s">
        <v>639</v>
      </c>
      <c r="C1405" s="102" t="s">
        <v>640</v>
      </c>
      <c r="D1405" s="102" t="s">
        <v>588</v>
      </c>
      <c r="E1405" s="105" t="s">
        <v>472</v>
      </c>
      <c r="F1405" s="173"/>
      <c r="G1405" s="102" t="s">
        <v>3777</v>
      </c>
    </row>
    <row r="1406">
      <c r="A1406" s="102" t="s">
        <v>2060</v>
      </c>
      <c r="B1406" s="102" t="s">
        <v>553</v>
      </c>
      <c r="C1406" s="102" t="s">
        <v>554</v>
      </c>
      <c r="D1406" s="102" t="s">
        <v>588</v>
      </c>
      <c r="E1406" s="105" t="s">
        <v>472</v>
      </c>
      <c r="F1406" s="173"/>
      <c r="G1406" s="102" t="s">
        <v>3777</v>
      </c>
    </row>
    <row r="1407">
      <c r="A1407" s="102" t="s">
        <v>2060</v>
      </c>
      <c r="B1407" s="102" t="s">
        <v>520</v>
      </c>
      <c r="C1407" s="102" t="s">
        <v>521</v>
      </c>
      <c r="D1407" s="102" t="s">
        <v>588</v>
      </c>
      <c r="E1407" s="105" t="s">
        <v>472</v>
      </c>
      <c r="F1407" s="173"/>
      <c r="G1407" s="102" t="s">
        <v>3777</v>
      </c>
    </row>
    <row r="1408">
      <c r="A1408" s="102" t="s">
        <v>2060</v>
      </c>
      <c r="B1408" s="102" t="s">
        <v>516</v>
      </c>
      <c r="C1408" s="102" t="s">
        <v>517</v>
      </c>
      <c r="D1408" s="102" t="s">
        <v>588</v>
      </c>
      <c r="E1408" s="105" t="s">
        <v>472</v>
      </c>
      <c r="F1408" s="173"/>
      <c r="G1408" s="102" t="s">
        <v>3777</v>
      </c>
    </row>
    <row r="1409">
      <c r="A1409" s="102" t="s">
        <v>2060</v>
      </c>
      <c r="B1409" s="102" t="s">
        <v>496</v>
      </c>
      <c r="C1409" s="102" t="s">
        <v>497</v>
      </c>
      <c r="D1409" s="102" t="s">
        <v>588</v>
      </c>
      <c r="E1409" s="105" t="s">
        <v>472</v>
      </c>
      <c r="F1409" s="173"/>
      <c r="G1409" s="102" t="s">
        <v>3777</v>
      </c>
    </row>
    <row r="1410">
      <c r="A1410" s="102" t="s">
        <v>2060</v>
      </c>
      <c r="B1410" s="102" t="s">
        <v>490</v>
      </c>
      <c r="C1410" s="102" t="s">
        <v>491</v>
      </c>
      <c r="D1410" s="102" t="s">
        <v>588</v>
      </c>
      <c r="E1410" s="105" t="s">
        <v>472</v>
      </c>
      <c r="F1410" s="173"/>
      <c r="G1410" s="102" t="s">
        <v>3777</v>
      </c>
    </row>
    <row r="1411">
      <c r="A1411" s="102" t="s">
        <v>2060</v>
      </c>
      <c r="B1411" s="102" t="s">
        <v>474</v>
      </c>
      <c r="C1411" s="102" t="s">
        <v>475</v>
      </c>
      <c r="D1411" s="102" t="s">
        <v>588</v>
      </c>
      <c r="E1411" s="105" t="s">
        <v>472</v>
      </c>
      <c r="F1411" s="173"/>
      <c r="G1411" s="102" t="s">
        <v>3777</v>
      </c>
    </row>
    <row r="1412">
      <c r="A1412" s="102" t="s">
        <v>2052</v>
      </c>
      <c r="B1412" s="102" t="s">
        <v>681</v>
      </c>
      <c r="C1412" s="102" t="s">
        <v>682</v>
      </c>
      <c r="D1412" s="102" t="s">
        <v>1260</v>
      </c>
      <c r="E1412" s="105" t="s">
        <v>306</v>
      </c>
      <c r="F1412" s="173"/>
      <c r="G1412" s="102" t="s">
        <v>3777</v>
      </c>
    </row>
    <row r="1413">
      <c r="A1413" s="102" t="s">
        <v>2052</v>
      </c>
      <c r="B1413" s="102" t="s">
        <v>415</v>
      </c>
      <c r="C1413" s="102" t="s">
        <v>416</v>
      </c>
      <c r="D1413" s="102" t="s">
        <v>1260</v>
      </c>
      <c r="E1413" s="105" t="s">
        <v>306</v>
      </c>
      <c r="F1413" s="173"/>
      <c r="G1413" s="102" t="s">
        <v>3777</v>
      </c>
    </row>
    <row r="1414">
      <c r="A1414" s="102" t="s">
        <v>2052</v>
      </c>
      <c r="B1414" s="102" t="s">
        <v>408</v>
      </c>
      <c r="C1414" s="102" t="s">
        <v>409</v>
      </c>
      <c r="D1414" s="102" t="s">
        <v>1260</v>
      </c>
      <c r="E1414" s="105" t="s">
        <v>306</v>
      </c>
      <c r="F1414" s="173"/>
      <c r="G1414" s="102" t="s">
        <v>3777</v>
      </c>
    </row>
    <row r="1415">
      <c r="A1415" s="102" t="s">
        <v>2019</v>
      </c>
      <c r="B1415" s="102" t="s">
        <v>612</v>
      </c>
      <c r="C1415" s="102" t="s">
        <v>613</v>
      </c>
      <c r="D1415" s="102" t="s">
        <v>1260</v>
      </c>
      <c r="E1415" s="105" t="s">
        <v>225</v>
      </c>
      <c r="F1415" s="173"/>
      <c r="G1415" s="102" t="s">
        <v>3777</v>
      </c>
    </row>
    <row r="1416">
      <c r="A1416" s="102" t="s">
        <v>2019</v>
      </c>
      <c r="B1416" s="102" t="s">
        <v>243</v>
      </c>
      <c r="C1416" s="102" t="s">
        <v>244</v>
      </c>
      <c r="D1416" s="102" t="s">
        <v>1260</v>
      </c>
      <c r="E1416" s="105" t="s">
        <v>225</v>
      </c>
      <c r="F1416" s="173"/>
      <c r="G1416" s="102" t="s">
        <v>3777</v>
      </c>
    </row>
    <row r="1417">
      <c r="A1417" s="102" t="s">
        <v>2019</v>
      </c>
      <c r="B1417" s="102" t="s">
        <v>240</v>
      </c>
      <c r="C1417" s="102" t="s">
        <v>241</v>
      </c>
      <c r="D1417" s="102" t="s">
        <v>1260</v>
      </c>
      <c r="E1417" s="105" t="s">
        <v>225</v>
      </c>
      <c r="F1417" s="173"/>
      <c r="G1417" s="102" t="s">
        <v>3777</v>
      </c>
    </row>
    <row r="1418">
      <c r="A1418" s="102" t="s">
        <v>2019</v>
      </c>
      <c r="B1418" s="102" t="s">
        <v>230</v>
      </c>
      <c r="C1418" s="102" t="s">
        <v>231</v>
      </c>
      <c r="D1418" s="102" t="s">
        <v>1260</v>
      </c>
      <c r="E1418" s="105" t="s">
        <v>225</v>
      </c>
      <c r="F1418" s="173"/>
      <c r="G1418" s="102" t="s">
        <v>3777</v>
      </c>
    </row>
    <row r="1419">
      <c r="A1419" s="102" t="s">
        <v>1974</v>
      </c>
      <c r="B1419" s="102" t="s">
        <v>773</v>
      </c>
      <c r="C1419" s="102" t="s">
        <v>774</v>
      </c>
      <c r="D1419" s="102" t="s">
        <v>345</v>
      </c>
      <c r="E1419" s="105" t="s">
        <v>86</v>
      </c>
      <c r="F1419" s="173"/>
      <c r="G1419" s="102" t="s">
        <v>3777</v>
      </c>
    </row>
    <row r="1420">
      <c r="A1420" s="102" t="s">
        <v>1974</v>
      </c>
      <c r="B1420" s="102" t="s">
        <v>771</v>
      </c>
      <c r="C1420" s="102" t="s">
        <v>772</v>
      </c>
      <c r="D1420" s="102" t="s">
        <v>345</v>
      </c>
      <c r="E1420" s="105" t="s">
        <v>86</v>
      </c>
      <c r="F1420" s="173"/>
      <c r="G1420" s="102" t="s">
        <v>3777</v>
      </c>
    </row>
    <row r="1421">
      <c r="A1421" s="102" t="s">
        <v>1974</v>
      </c>
      <c r="B1421" s="102" t="s">
        <v>105</v>
      </c>
      <c r="C1421" s="102" t="s">
        <v>106</v>
      </c>
      <c r="D1421" s="102" t="s">
        <v>345</v>
      </c>
      <c r="E1421" s="105" t="s">
        <v>86</v>
      </c>
      <c r="F1421" s="173"/>
      <c r="G1421" s="102" t="s">
        <v>3777</v>
      </c>
    </row>
    <row r="1422">
      <c r="A1422" s="102" t="s">
        <v>1974</v>
      </c>
      <c r="B1422" s="102" t="s">
        <v>96</v>
      </c>
      <c r="C1422" s="102" t="s">
        <v>97</v>
      </c>
      <c r="D1422" s="102" t="s">
        <v>345</v>
      </c>
      <c r="E1422" s="105" t="s">
        <v>86</v>
      </c>
      <c r="F1422" s="173"/>
      <c r="G1422" s="102" t="s">
        <v>3777</v>
      </c>
    </row>
    <row r="1423">
      <c r="A1423" s="102" t="s">
        <v>1974</v>
      </c>
      <c r="B1423" s="102" t="s">
        <v>74</v>
      </c>
      <c r="C1423" s="102" t="s">
        <v>75</v>
      </c>
      <c r="D1423" s="102" t="s">
        <v>345</v>
      </c>
      <c r="E1423" s="105" t="s">
        <v>86</v>
      </c>
      <c r="F1423" s="173"/>
      <c r="G1423" s="102" t="s">
        <v>3777</v>
      </c>
    </row>
    <row r="1424">
      <c r="A1424" s="102" t="s">
        <v>2001</v>
      </c>
      <c r="B1424" s="102" t="s">
        <v>179</v>
      </c>
      <c r="C1424" s="102" t="s">
        <v>180</v>
      </c>
      <c r="D1424" s="102" t="s">
        <v>1260</v>
      </c>
      <c r="E1424" s="105" t="s">
        <v>50</v>
      </c>
      <c r="F1424" s="173"/>
      <c r="G1424" s="102" t="s">
        <v>3777</v>
      </c>
    </row>
    <row r="1425">
      <c r="A1425" s="102" t="s">
        <v>1993</v>
      </c>
      <c r="B1425" s="102" t="s">
        <v>126</v>
      </c>
      <c r="C1425" s="102" t="s">
        <v>127</v>
      </c>
      <c r="D1425" s="102" t="s">
        <v>1260</v>
      </c>
      <c r="E1425" s="105" t="s">
        <v>114</v>
      </c>
      <c r="F1425" s="173"/>
      <c r="G1425" s="102" t="s">
        <v>3777</v>
      </c>
    </row>
    <row r="1426">
      <c r="A1426" s="102" t="s">
        <v>1993</v>
      </c>
      <c r="B1426" s="102" t="s">
        <v>120</v>
      </c>
      <c r="C1426" s="102" t="s">
        <v>121</v>
      </c>
      <c r="D1426" s="102" t="s">
        <v>1260</v>
      </c>
      <c r="E1426" s="105" t="s">
        <v>114</v>
      </c>
      <c r="F1426" s="173"/>
      <c r="G1426" s="102" t="s">
        <v>3777</v>
      </c>
    </row>
    <row r="1427">
      <c r="A1427" s="102" t="s">
        <v>1993</v>
      </c>
      <c r="B1427" s="102" t="s">
        <v>116</v>
      </c>
      <c r="C1427" s="102" t="s">
        <v>117</v>
      </c>
      <c r="D1427" s="102" t="s">
        <v>1260</v>
      </c>
      <c r="E1427" s="105" t="s">
        <v>114</v>
      </c>
      <c r="F1427" s="173"/>
      <c r="G1427" s="102" t="s">
        <v>3777</v>
      </c>
    </row>
    <row r="1428">
      <c r="A1428" s="102" t="s">
        <v>2027</v>
      </c>
      <c r="B1428" s="102" t="s">
        <v>321</v>
      </c>
      <c r="C1428" s="102" t="s">
        <v>322</v>
      </c>
      <c r="D1428" s="102" t="s">
        <v>1260</v>
      </c>
      <c r="E1428" s="105" t="s">
        <v>232</v>
      </c>
      <c r="F1428" s="173"/>
      <c r="G1428" s="102" t="s">
        <v>3777</v>
      </c>
    </row>
    <row r="1429">
      <c r="A1429" s="102" t="s">
        <v>2027</v>
      </c>
      <c r="B1429" s="102" t="s">
        <v>318</v>
      </c>
      <c r="C1429" s="102" t="s">
        <v>319</v>
      </c>
      <c r="D1429" s="102" t="s">
        <v>1260</v>
      </c>
      <c r="E1429" s="105" t="s">
        <v>232</v>
      </c>
      <c r="F1429" s="173"/>
      <c r="G1429" s="102" t="s">
        <v>3777</v>
      </c>
    </row>
    <row r="1430">
      <c r="A1430" s="102" t="s">
        <v>2027</v>
      </c>
      <c r="B1430" s="102" t="s">
        <v>309</v>
      </c>
      <c r="C1430" s="102" t="s">
        <v>310</v>
      </c>
      <c r="D1430" s="102" t="s">
        <v>1260</v>
      </c>
      <c r="E1430" s="105" t="s">
        <v>232</v>
      </c>
      <c r="F1430" s="173"/>
      <c r="G1430" s="102" t="s">
        <v>3777</v>
      </c>
    </row>
    <row r="1431">
      <c r="A1431" s="102" t="s">
        <v>2027</v>
      </c>
      <c r="B1431" s="102" t="s">
        <v>291</v>
      </c>
      <c r="C1431" s="102" t="s">
        <v>1210</v>
      </c>
      <c r="D1431" s="102" t="s">
        <v>1260</v>
      </c>
      <c r="E1431" s="105" t="s">
        <v>232</v>
      </c>
      <c r="F1431" s="173"/>
      <c r="G1431" s="102" t="s">
        <v>3777</v>
      </c>
    </row>
    <row r="1432">
      <c r="A1432" s="102" t="s">
        <v>2027</v>
      </c>
      <c r="B1432" s="102" t="s">
        <v>284</v>
      </c>
      <c r="C1432" s="102" t="s">
        <v>285</v>
      </c>
      <c r="D1432" s="102" t="s">
        <v>1260</v>
      </c>
      <c r="E1432" s="105" t="s">
        <v>232</v>
      </c>
      <c r="F1432" s="173"/>
      <c r="G1432" s="102" t="s">
        <v>3777</v>
      </c>
    </row>
    <row r="1433">
      <c r="A1433" s="102" t="s">
        <v>2027</v>
      </c>
      <c r="B1433" s="102" t="s">
        <v>282</v>
      </c>
      <c r="C1433" s="102" t="s">
        <v>283</v>
      </c>
      <c r="D1433" s="102" t="s">
        <v>1260</v>
      </c>
      <c r="E1433" s="105" t="s">
        <v>232</v>
      </c>
      <c r="F1433" s="173"/>
      <c r="G1433" s="102" t="s">
        <v>3777</v>
      </c>
    </row>
    <row r="1434">
      <c r="A1434" s="102" t="s">
        <v>2027</v>
      </c>
      <c r="B1434" s="102" t="s">
        <v>278</v>
      </c>
      <c r="C1434" s="102" t="s">
        <v>279</v>
      </c>
      <c r="D1434" s="102" t="s">
        <v>1260</v>
      </c>
      <c r="E1434" s="105" t="s">
        <v>232</v>
      </c>
      <c r="F1434" s="173"/>
      <c r="G1434" s="102" t="s">
        <v>3777</v>
      </c>
    </row>
    <row r="1435">
      <c r="A1435" s="102" t="s">
        <v>2027</v>
      </c>
      <c r="B1435" s="102" t="s">
        <v>267</v>
      </c>
      <c r="C1435" s="102" t="s">
        <v>268</v>
      </c>
      <c r="D1435" s="102" t="s">
        <v>1260</v>
      </c>
      <c r="E1435" s="105" t="s">
        <v>232</v>
      </c>
      <c r="F1435" s="173"/>
      <c r="G1435" s="102" t="s">
        <v>3777</v>
      </c>
    </row>
    <row r="1436">
      <c r="A1436" s="102" t="s">
        <v>2027</v>
      </c>
      <c r="B1436" s="102" t="s">
        <v>264</v>
      </c>
      <c r="C1436" s="102" t="s">
        <v>265</v>
      </c>
      <c r="D1436" s="102" t="s">
        <v>1260</v>
      </c>
      <c r="E1436" s="105" t="s">
        <v>232</v>
      </c>
      <c r="F1436" s="173"/>
      <c r="G1436" s="102" t="s">
        <v>3777</v>
      </c>
    </row>
    <row r="1437">
      <c r="A1437" s="102" t="s">
        <v>2061</v>
      </c>
      <c r="B1437" s="102" t="s">
        <v>707</v>
      </c>
      <c r="C1437" s="102" t="s">
        <v>708</v>
      </c>
      <c r="D1437" s="102" t="s">
        <v>1260</v>
      </c>
      <c r="E1437" s="105" t="s">
        <v>472</v>
      </c>
      <c r="F1437" s="173"/>
      <c r="G1437" s="102" t="s">
        <v>3777</v>
      </c>
    </row>
    <row r="1438">
      <c r="A1438" s="102" t="s">
        <v>2061</v>
      </c>
      <c r="B1438" s="102" t="s">
        <v>662</v>
      </c>
      <c r="C1438" s="102" t="s">
        <v>663</v>
      </c>
      <c r="D1438" s="102" t="s">
        <v>1260</v>
      </c>
      <c r="E1438" s="105" t="s">
        <v>472</v>
      </c>
      <c r="F1438" s="173"/>
      <c r="G1438" s="102" t="s">
        <v>3777</v>
      </c>
    </row>
    <row r="1439">
      <c r="A1439" s="102" t="s">
        <v>2061</v>
      </c>
      <c r="B1439" s="102" t="s">
        <v>646</v>
      </c>
      <c r="C1439" s="102" t="s">
        <v>647</v>
      </c>
      <c r="D1439" s="102" t="s">
        <v>1260</v>
      </c>
      <c r="E1439" s="105" t="s">
        <v>472</v>
      </c>
      <c r="F1439" s="173"/>
      <c r="G1439" s="102" t="s">
        <v>3777</v>
      </c>
    </row>
    <row r="1440">
      <c r="A1440" s="102" t="s">
        <v>2061</v>
      </c>
      <c r="B1440" s="102" t="s">
        <v>553</v>
      </c>
      <c r="C1440" s="102" t="s">
        <v>554</v>
      </c>
      <c r="D1440" s="102" t="s">
        <v>1260</v>
      </c>
      <c r="E1440" s="105" t="s">
        <v>472</v>
      </c>
      <c r="F1440" s="173"/>
      <c r="G1440" s="102" t="s">
        <v>3777</v>
      </c>
    </row>
    <row r="1441">
      <c r="A1441" s="102" t="s">
        <v>2061</v>
      </c>
      <c r="B1441" s="102" t="s">
        <v>520</v>
      </c>
      <c r="C1441" s="102" t="s">
        <v>521</v>
      </c>
      <c r="D1441" s="102" t="s">
        <v>1260</v>
      </c>
      <c r="E1441" s="105" t="s">
        <v>472</v>
      </c>
      <c r="F1441" s="173"/>
      <c r="G1441" s="102" t="s">
        <v>3777</v>
      </c>
    </row>
    <row r="1442">
      <c r="A1442" s="102" t="s">
        <v>2061</v>
      </c>
      <c r="B1442" s="102" t="s">
        <v>516</v>
      </c>
      <c r="C1442" s="102" t="s">
        <v>517</v>
      </c>
      <c r="D1442" s="102" t="s">
        <v>1260</v>
      </c>
      <c r="E1442" s="105" t="s">
        <v>472</v>
      </c>
      <c r="F1442" s="173"/>
      <c r="G1442" s="102" t="s">
        <v>3777</v>
      </c>
    </row>
    <row r="1443">
      <c r="A1443" s="102" t="s">
        <v>2061</v>
      </c>
      <c r="B1443" s="102" t="s">
        <v>504</v>
      </c>
      <c r="C1443" s="102" t="s">
        <v>505</v>
      </c>
      <c r="D1443" s="102" t="s">
        <v>1260</v>
      </c>
      <c r="E1443" s="105" t="s">
        <v>472</v>
      </c>
      <c r="F1443" s="173"/>
      <c r="G1443" s="102" t="s">
        <v>3777</v>
      </c>
    </row>
    <row r="1444">
      <c r="A1444" s="102" t="s">
        <v>2061</v>
      </c>
      <c r="B1444" s="102" t="s">
        <v>490</v>
      </c>
      <c r="C1444" s="102" t="s">
        <v>491</v>
      </c>
      <c r="D1444" s="102" t="s">
        <v>1260</v>
      </c>
      <c r="E1444" s="105" t="s">
        <v>472</v>
      </c>
      <c r="F1444" s="173"/>
      <c r="G1444" s="102" t="s">
        <v>3777</v>
      </c>
    </row>
    <row r="1445">
      <c r="A1445" s="102" t="s">
        <v>2061</v>
      </c>
      <c r="B1445" s="102" t="s">
        <v>474</v>
      </c>
      <c r="C1445" s="102" t="s">
        <v>475</v>
      </c>
      <c r="D1445" s="102" t="s">
        <v>1260</v>
      </c>
      <c r="E1445" s="105" t="s">
        <v>472</v>
      </c>
      <c r="F1445" s="173"/>
      <c r="G1445" s="102" t="s">
        <v>3777</v>
      </c>
    </row>
    <row r="1446">
      <c r="A1446" s="102" t="s">
        <v>1949</v>
      </c>
      <c r="B1446" s="102" t="s">
        <v>149</v>
      </c>
      <c r="C1446" s="102" t="s">
        <v>150</v>
      </c>
      <c r="D1446" s="102" t="s">
        <v>1950</v>
      </c>
      <c r="E1446" s="105" t="s">
        <v>141</v>
      </c>
      <c r="F1446" s="173"/>
      <c r="G1446" s="102" t="s">
        <v>3777</v>
      </c>
    </row>
    <row r="1447">
      <c r="A1447" s="102" t="s">
        <v>1951</v>
      </c>
      <c r="B1447" s="102" t="s">
        <v>149</v>
      </c>
      <c r="C1447" s="102" t="s">
        <v>150</v>
      </c>
      <c r="D1447" s="102" t="s">
        <v>1952</v>
      </c>
      <c r="E1447" s="105" t="s">
        <v>141</v>
      </c>
      <c r="F1447" s="173"/>
      <c r="G1447" s="102" t="s">
        <v>3777</v>
      </c>
    </row>
    <row r="1448">
      <c r="A1448" s="102" t="s">
        <v>2069</v>
      </c>
      <c r="B1448" s="102" t="s">
        <v>791</v>
      </c>
      <c r="C1448" s="102" t="s">
        <v>792</v>
      </c>
      <c r="D1448" s="102" t="s">
        <v>1261</v>
      </c>
      <c r="E1448" s="105" t="s">
        <v>449</v>
      </c>
      <c r="F1448" s="173"/>
      <c r="G1448" s="102" t="s">
        <v>3777</v>
      </c>
    </row>
    <row r="1449">
      <c r="A1449" s="102" t="s">
        <v>2069</v>
      </c>
      <c r="B1449" s="102" t="s">
        <v>760</v>
      </c>
      <c r="C1449" s="102" t="s">
        <v>761</v>
      </c>
      <c r="D1449" s="102" t="s">
        <v>1261</v>
      </c>
      <c r="E1449" s="105" t="s">
        <v>449</v>
      </c>
      <c r="F1449" s="173"/>
      <c r="G1449" s="102" t="s">
        <v>3777</v>
      </c>
    </row>
    <row r="1450">
      <c r="A1450" s="102" t="s">
        <v>2069</v>
      </c>
      <c r="B1450" s="102" t="s">
        <v>544</v>
      </c>
      <c r="C1450" s="102" t="s">
        <v>545</v>
      </c>
      <c r="D1450" s="102" t="s">
        <v>1261</v>
      </c>
      <c r="E1450" s="105" t="s">
        <v>449</v>
      </c>
      <c r="F1450" s="173"/>
      <c r="G1450" s="102" t="s">
        <v>3777</v>
      </c>
    </row>
    <row r="1451">
      <c r="A1451" s="102" t="s">
        <v>2069</v>
      </c>
      <c r="B1451" s="102" t="s">
        <v>541</v>
      </c>
      <c r="C1451" s="102" t="s">
        <v>542</v>
      </c>
      <c r="D1451" s="102" t="s">
        <v>1261</v>
      </c>
      <c r="E1451" s="105" t="s">
        <v>449</v>
      </c>
      <c r="F1451" s="173"/>
      <c r="G1451" s="102" t="s">
        <v>3777</v>
      </c>
    </row>
    <row r="1452">
      <c r="A1452" s="102" t="s">
        <v>2069</v>
      </c>
      <c r="B1452" s="102" t="s">
        <v>538</v>
      </c>
      <c r="C1452" s="102" t="s">
        <v>539</v>
      </c>
      <c r="D1452" s="102" t="s">
        <v>1261</v>
      </c>
      <c r="E1452" s="105" t="s">
        <v>449</v>
      </c>
      <c r="F1452" s="173"/>
      <c r="G1452" s="102" t="s">
        <v>3777</v>
      </c>
    </row>
    <row r="1453">
      <c r="A1453" s="102" t="s">
        <v>2069</v>
      </c>
      <c r="B1453" s="102" t="s">
        <v>464</v>
      </c>
      <c r="C1453" s="102" t="s">
        <v>465</v>
      </c>
      <c r="D1453" s="102" t="s">
        <v>1261</v>
      </c>
      <c r="E1453" s="105" t="s">
        <v>449</v>
      </c>
      <c r="F1453" s="173"/>
      <c r="G1453" s="102" t="s">
        <v>3777</v>
      </c>
    </row>
    <row r="1454">
      <c r="A1454" s="102" t="s">
        <v>1953</v>
      </c>
      <c r="B1454" s="102" t="s">
        <v>700</v>
      </c>
      <c r="C1454" s="102" t="s">
        <v>701</v>
      </c>
      <c r="D1454" s="102" t="s">
        <v>1261</v>
      </c>
      <c r="E1454" s="105" t="s">
        <v>141</v>
      </c>
      <c r="F1454" s="173"/>
      <c r="G1454" s="102" t="s">
        <v>3777</v>
      </c>
    </row>
    <row r="1455">
      <c r="A1455" s="102" t="s">
        <v>2078</v>
      </c>
      <c r="B1455" s="102" t="s">
        <v>664</v>
      </c>
      <c r="C1455" s="102" t="s">
        <v>643</v>
      </c>
      <c r="D1455" s="102" t="s">
        <v>1261</v>
      </c>
      <c r="E1455" s="105" t="s">
        <v>293</v>
      </c>
      <c r="F1455" s="173"/>
      <c r="G1455" s="102" t="s">
        <v>3777</v>
      </c>
    </row>
    <row r="1456">
      <c r="A1456" s="102" t="s">
        <v>2078</v>
      </c>
      <c r="B1456" s="102" t="s">
        <v>582</v>
      </c>
      <c r="C1456" s="102" t="s">
        <v>583</v>
      </c>
      <c r="D1456" s="102" t="s">
        <v>1261</v>
      </c>
      <c r="E1456" s="105" t="s">
        <v>293</v>
      </c>
      <c r="F1456" s="173"/>
      <c r="G1456" s="102" t="s">
        <v>3777</v>
      </c>
    </row>
    <row r="1457">
      <c r="A1457" s="102" t="s">
        <v>2011</v>
      </c>
      <c r="B1457" s="102" t="s">
        <v>726</v>
      </c>
      <c r="C1457" s="102" t="s">
        <v>727</v>
      </c>
      <c r="D1457" s="102" t="s">
        <v>853</v>
      </c>
      <c r="E1457" s="105" t="s">
        <v>453</v>
      </c>
      <c r="F1457" s="173"/>
      <c r="G1457" s="102" t="s">
        <v>3777</v>
      </c>
    </row>
    <row r="1458">
      <c r="A1458" s="102" t="s">
        <v>2011</v>
      </c>
      <c r="B1458" s="102" t="s">
        <v>629</v>
      </c>
      <c r="C1458" s="102" t="s">
        <v>630</v>
      </c>
      <c r="D1458" s="102" t="s">
        <v>853</v>
      </c>
      <c r="E1458" s="105" t="s">
        <v>453</v>
      </c>
      <c r="F1458" s="173"/>
      <c r="G1458" s="102" t="s">
        <v>3777</v>
      </c>
    </row>
    <row r="1459">
      <c r="A1459" s="102" t="s">
        <v>2011</v>
      </c>
      <c r="B1459" s="102" t="s">
        <v>458</v>
      </c>
      <c r="C1459" s="102" t="s">
        <v>459</v>
      </c>
      <c r="D1459" s="102" t="s">
        <v>853</v>
      </c>
      <c r="E1459" s="105" t="s">
        <v>453</v>
      </c>
      <c r="F1459" s="173"/>
      <c r="G1459" s="102" t="s">
        <v>3777</v>
      </c>
    </row>
    <row r="1460">
      <c r="A1460" s="102" t="s">
        <v>2070</v>
      </c>
      <c r="B1460" s="102" t="s">
        <v>791</v>
      </c>
      <c r="C1460" s="102" t="s">
        <v>792</v>
      </c>
      <c r="D1460" s="102" t="s">
        <v>1955</v>
      </c>
      <c r="E1460" s="105" t="s">
        <v>449</v>
      </c>
      <c r="F1460" s="173"/>
      <c r="G1460" s="102" t="s">
        <v>3777</v>
      </c>
    </row>
    <row r="1461">
      <c r="A1461" s="102" t="s">
        <v>2070</v>
      </c>
      <c r="B1461" s="102" t="s">
        <v>544</v>
      </c>
      <c r="C1461" s="102" t="s">
        <v>545</v>
      </c>
      <c r="D1461" s="102" t="s">
        <v>1955</v>
      </c>
      <c r="E1461" s="105" t="s">
        <v>449</v>
      </c>
      <c r="F1461" s="173"/>
      <c r="G1461" s="102" t="s">
        <v>3777</v>
      </c>
    </row>
    <row r="1462">
      <c r="A1462" s="102" t="s">
        <v>2070</v>
      </c>
      <c r="B1462" s="102" t="s">
        <v>538</v>
      </c>
      <c r="C1462" s="102" t="s">
        <v>539</v>
      </c>
      <c r="D1462" s="102" t="s">
        <v>1955</v>
      </c>
      <c r="E1462" s="105" t="s">
        <v>449</v>
      </c>
      <c r="F1462" s="173"/>
      <c r="G1462" s="102" t="s">
        <v>3777</v>
      </c>
    </row>
    <row r="1463">
      <c r="A1463" s="102" t="s">
        <v>2070</v>
      </c>
      <c r="B1463" s="102" t="s">
        <v>464</v>
      </c>
      <c r="C1463" s="102" t="s">
        <v>465</v>
      </c>
      <c r="D1463" s="102" t="s">
        <v>1955</v>
      </c>
      <c r="E1463" s="105" t="s">
        <v>449</v>
      </c>
      <c r="F1463" s="173"/>
      <c r="G1463" s="102" t="s">
        <v>3777</v>
      </c>
    </row>
    <row r="1464">
      <c r="A1464" s="102" t="s">
        <v>2045</v>
      </c>
      <c r="B1464" s="102" t="s">
        <v>626</v>
      </c>
      <c r="C1464" s="102" t="s">
        <v>627</v>
      </c>
      <c r="D1464" s="102" t="s">
        <v>1955</v>
      </c>
      <c r="E1464" s="105" t="s">
        <v>387</v>
      </c>
      <c r="F1464" s="173"/>
      <c r="G1464" s="102" t="s">
        <v>3777</v>
      </c>
    </row>
    <row r="1465">
      <c r="A1465" s="102" t="s">
        <v>1954</v>
      </c>
      <c r="B1465" s="102" t="s">
        <v>700</v>
      </c>
      <c r="C1465" s="102" t="s">
        <v>701</v>
      </c>
      <c r="D1465" s="102" t="s">
        <v>1955</v>
      </c>
      <c r="E1465" s="105" t="s">
        <v>141</v>
      </c>
      <c r="F1465" s="173"/>
      <c r="G1465" s="102" t="s">
        <v>3777</v>
      </c>
    </row>
    <row r="1466">
      <c r="A1466" s="102" t="s">
        <v>1954</v>
      </c>
      <c r="B1466" s="102" t="s">
        <v>149</v>
      </c>
      <c r="C1466" s="102" t="s">
        <v>150</v>
      </c>
      <c r="D1466" s="102" t="s">
        <v>1955</v>
      </c>
      <c r="E1466" s="105" t="s">
        <v>141</v>
      </c>
      <c r="F1466" s="173"/>
      <c r="G1466" s="102" t="s">
        <v>3777</v>
      </c>
    </row>
    <row r="1467">
      <c r="A1467" s="102" t="s">
        <v>1965</v>
      </c>
      <c r="B1467" s="102" t="s">
        <v>839</v>
      </c>
      <c r="C1467" s="102" t="s">
        <v>840</v>
      </c>
      <c r="D1467" s="102" t="s">
        <v>1955</v>
      </c>
      <c r="E1467" s="105" t="s">
        <v>27</v>
      </c>
      <c r="F1467" s="173"/>
      <c r="G1467" s="102" t="s">
        <v>3777</v>
      </c>
    </row>
    <row r="1468">
      <c r="A1468" s="102" t="s">
        <v>1965</v>
      </c>
      <c r="B1468" s="102" t="s">
        <v>712</v>
      </c>
      <c r="C1468" s="102" t="s">
        <v>713</v>
      </c>
      <c r="D1468" s="102" t="s">
        <v>1955</v>
      </c>
      <c r="E1468" s="105" t="s">
        <v>27</v>
      </c>
      <c r="F1468" s="173"/>
      <c r="G1468" s="102" t="s">
        <v>3777</v>
      </c>
    </row>
    <row r="1469">
      <c r="A1469" s="102" t="s">
        <v>1965</v>
      </c>
      <c r="B1469" s="102" t="s">
        <v>65</v>
      </c>
      <c r="C1469" s="102" t="s">
        <v>66</v>
      </c>
      <c r="D1469" s="102" t="s">
        <v>1955</v>
      </c>
      <c r="E1469" s="105" t="s">
        <v>27</v>
      </c>
      <c r="F1469" s="173"/>
      <c r="G1469" s="102" t="s">
        <v>3777</v>
      </c>
    </row>
    <row r="1470">
      <c r="A1470" s="102" t="s">
        <v>1965</v>
      </c>
      <c r="B1470" s="102" t="s">
        <v>38</v>
      </c>
      <c r="C1470" s="102" t="s">
        <v>39</v>
      </c>
      <c r="D1470" s="102" t="s">
        <v>1955</v>
      </c>
      <c r="E1470" s="105" t="s">
        <v>27</v>
      </c>
      <c r="F1470" s="173"/>
      <c r="G1470" s="102" t="s">
        <v>3777</v>
      </c>
    </row>
    <row r="1471">
      <c r="A1471" s="102" t="s">
        <v>1965</v>
      </c>
      <c r="B1471" s="102" t="s">
        <v>23</v>
      </c>
      <c r="C1471" s="102" t="s">
        <v>25</v>
      </c>
      <c r="D1471" s="102" t="s">
        <v>1955</v>
      </c>
      <c r="E1471" s="105" t="s">
        <v>27</v>
      </c>
      <c r="F1471" s="173"/>
      <c r="G1471" s="102" t="s">
        <v>3777</v>
      </c>
    </row>
    <row r="1472">
      <c r="A1472" s="102" t="s">
        <v>2036</v>
      </c>
      <c r="B1472" s="102" t="s">
        <v>373</v>
      </c>
      <c r="C1472" s="102" t="s">
        <v>374</v>
      </c>
      <c r="D1472" s="102" t="s">
        <v>1955</v>
      </c>
      <c r="E1472" s="105" t="s">
        <v>327</v>
      </c>
      <c r="F1472" s="173"/>
      <c r="G1472" s="102" t="s">
        <v>3777</v>
      </c>
    </row>
    <row r="1473">
      <c r="A1473" s="102" t="s">
        <v>2036</v>
      </c>
      <c r="B1473" s="102" t="s">
        <v>340</v>
      </c>
      <c r="C1473" s="102" t="s">
        <v>341</v>
      </c>
      <c r="D1473" s="102" t="s">
        <v>1955</v>
      </c>
      <c r="E1473" s="105" t="s">
        <v>327</v>
      </c>
      <c r="F1473" s="173"/>
      <c r="G1473" s="102" t="s">
        <v>3777</v>
      </c>
    </row>
    <row r="1474">
      <c r="A1474" s="102" t="s">
        <v>1975</v>
      </c>
      <c r="B1474" s="102" t="s">
        <v>773</v>
      </c>
      <c r="C1474" s="102" t="s">
        <v>774</v>
      </c>
      <c r="D1474" s="102" t="s">
        <v>1955</v>
      </c>
      <c r="E1474" s="105" t="s">
        <v>86</v>
      </c>
      <c r="F1474" s="173"/>
      <c r="G1474" s="102" t="s">
        <v>3777</v>
      </c>
    </row>
    <row r="1475">
      <c r="A1475" s="102" t="s">
        <v>1975</v>
      </c>
      <c r="B1475" s="102" t="s">
        <v>771</v>
      </c>
      <c r="C1475" s="102" t="s">
        <v>772</v>
      </c>
      <c r="D1475" s="102" t="s">
        <v>1955</v>
      </c>
      <c r="E1475" s="105" t="s">
        <v>86</v>
      </c>
      <c r="F1475" s="173"/>
      <c r="G1475" s="102" t="s">
        <v>3777</v>
      </c>
    </row>
    <row r="1476">
      <c r="A1476" s="102" t="s">
        <v>1975</v>
      </c>
      <c r="B1476" s="102" t="s">
        <v>105</v>
      </c>
      <c r="C1476" s="102" t="s">
        <v>106</v>
      </c>
      <c r="D1476" s="102" t="s">
        <v>1955</v>
      </c>
      <c r="E1476" s="105" t="s">
        <v>86</v>
      </c>
      <c r="F1476" s="173"/>
      <c r="G1476" s="102" t="s">
        <v>3777</v>
      </c>
    </row>
    <row r="1477">
      <c r="A1477" s="102" t="s">
        <v>1975</v>
      </c>
      <c r="B1477" s="102" t="s">
        <v>74</v>
      </c>
      <c r="C1477" s="102" t="s">
        <v>75</v>
      </c>
      <c r="D1477" s="102" t="s">
        <v>1955</v>
      </c>
      <c r="E1477" s="105" t="s">
        <v>86</v>
      </c>
      <c r="F1477" s="173"/>
      <c r="G1477" s="102" t="s">
        <v>3777</v>
      </c>
    </row>
    <row r="1478">
      <c r="A1478" s="102" t="s">
        <v>2079</v>
      </c>
      <c r="B1478" s="102" t="s">
        <v>812</v>
      </c>
      <c r="C1478" s="102" t="s">
        <v>813</v>
      </c>
      <c r="D1478" s="102" t="s">
        <v>584</v>
      </c>
      <c r="E1478" s="105" t="s">
        <v>293</v>
      </c>
      <c r="F1478" s="173"/>
      <c r="G1478" s="102" t="s">
        <v>3777</v>
      </c>
    </row>
    <row r="1479">
      <c r="A1479" s="102" t="s">
        <v>2079</v>
      </c>
      <c r="B1479" s="102" t="s">
        <v>766</v>
      </c>
      <c r="C1479" s="102" t="s">
        <v>231</v>
      </c>
      <c r="D1479" s="102" t="s">
        <v>584</v>
      </c>
      <c r="E1479" s="105" t="s">
        <v>293</v>
      </c>
      <c r="F1479" s="173"/>
      <c r="G1479" s="102" t="s">
        <v>3777</v>
      </c>
    </row>
    <row r="1480">
      <c r="A1480" s="102" t="s">
        <v>2079</v>
      </c>
      <c r="B1480" s="102" t="s">
        <v>717</v>
      </c>
      <c r="C1480" s="102" t="s">
        <v>536</v>
      </c>
      <c r="D1480" s="102" t="s">
        <v>584</v>
      </c>
      <c r="E1480" s="105" t="s">
        <v>293</v>
      </c>
      <c r="F1480" s="173"/>
      <c r="G1480" s="102" t="s">
        <v>3777</v>
      </c>
    </row>
    <row r="1481">
      <c r="A1481" s="102" t="s">
        <v>2079</v>
      </c>
      <c r="B1481" s="102" t="s">
        <v>655</v>
      </c>
      <c r="C1481" s="102" t="s">
        <v>656</v>
      </c>
      <c r="D1481" s="102" t="s">
        <v>584</v>
      </c>
      <c r="E1481" s="105" t="s">
        <v>293</v>
      </c>
      <c r="F1481" s="173"/>
      <c r="G1481" s="102" t="s">
        <v>3777</v>
      </c>
    </row>
    <row r="1482">
      <c r="A1482" s="102" t="s">
        <v>2079</v>
      </c>
      <c r="B1482" s="102" t="s">
        <v>582</v>
      </c>
      <c r="C1482" s="102" t="s">
        <v>583</v>
      </c>
      <c r="D1482" s="102" t="s">
        <v>584</v>
      </c>
      <c r="E1482" s="105" t="s">
        <v>293</v>
      </c>
      <c r="F1482" s="173"/>
      <c r="G1482" s="102" t="s">
        <v>3777</v>
      </c>
    </row>
    <row r="1483">
      <c r="A1483" s="102" t="s">
        <v>2012</v>
      </c>
      <c r="B1483" s="102" t="s">
        <v>461</v>
      </c>
      <c r="C1483" s="102" t="s">
        <v>462</v>
      </c>
      <c r="D1483" s="102" t="s">
        <v>1967</v>
      </c>
      <c r="E1483" s="105" t="s">
        <v>453</v>
      </c>
      <c r="F1483" s="173"/>
      <c r="G1483" s="102" t="s">
        <v>3777</v>
      </c>
    </row>
    <row r="1484">
      <c r="A1484" s="102" t="s">
        <v>2012</v>
      </c>
      <c r="B1484" s="102" t="s">
        <v>458</v>
      </c>
      <c r="C1484" s="102" t="s">
        <v>459</v>
      </c>
      <c r="D1484" s="102" t="s">
        <v>1967</v>
      </c>
      <c r="E1484" s="105" t="s">
        <v>453</v>
      </c>
      <c r="F1484" s="173"/>
      <c r="G1484" s="102" t="s">
        <v>3777</v>
      </c>
    </row>
    <row r="1485">
      <c r="A1485" s="102" t="s">
        <v>2012</v>
      </c>
      <c r="B1485" s="102" t="s">
        <v>451</v>
      </c>
      <c r="C1485" s="102" t="s">
        <v>452</v>
      </c>
      <c r="D1485" s="102" t="s">
        <v>1967</v>
      </c>
      <c r="E1485" s="105" t="s">
        <v>453</v>
      </c>
      <c r="F1485" s="173"/>
      <c r="G1485" s="102" t="s">
        <v>3777</v>
      </c>
    </row>
    <row r="1486">
      <c r="A1486" s="102" t="s">
        <v>2002</v>
      </c>
      <c r="B1486" s="102" t="s">
        <v>818</v>
      </c>
      <c r="C1486" s="102" t="s">
        <v>819</v>
      </c>
      <c r="D1486" s="102" t="s">
        <v>1967</v>
      </c>
      <c r="E1486" s="105" t="s">
        <v>50</v>
      </c>
      <c r="F1486" s="173"/>
      <c r="G1486" s="102" t="s">
        <v>3777</v>
      </c>
    </row>
    <row r="1487">
      <c r="A1487" s="102" t="s">
        <v>2002</v>
      </c>
      <c r="B1487" s="102" t="s">
        <v>179</v>
      </c>
      <c r="C1487" s="102" t="s">
        <v>180</v>
      </c>
      <c r="D1487" s="102" t="s">
        <v>1967</v>
      </c>
      <c r="E1487" s="105" t="s">
        <v>50</v>
      </c>
      <c r="F1487" s="173"/>
      <c r="G1487" s="102" t="s">
        <v>3777</v>
      </c>
    </row>
    <row r="1488">
      <c r="A1488" s="102" t="s">
        <v>2037</v>
      </c>
      <c r="B1488" s="102" t="s">
        <v>376</v>
      </c>
      <c r="C1488" s="102" t="s">
        <v>377</v>
      </c>
      <c r="D1488" s="102" t="s">
        <v>1967</v>
      </c>
      <c r="E1488" s="105" t="s">
        <v>327</v>
      </c>
      <c r="F1488" s="173"/>
      <c r="G1488" s="102" t="s">
        <v>3777</v>
      </c>
    </row>
    <row r="1489">
      <c r="A1489" s="102" t="s">
        <v>2037</v>
      </c>
      <c r="B1489" s="102" t="s">
        <v>340</v>
      </c>
      <c r="C1489" s="102" t="s">
        <v>341</v>
      </c>
      <c r="D1489" s="102" t="s">
        <v>1967</v>
      </c>
      <c r="E1489" s="105" t="s">
        <v>327</v>
      </c>
      <c r="F1489" s="173"/>
      <c r="G1489" s="102" t="s">
        <v>3777</v>
      </c>
    </row>
    <row r="1490">
      <c r="A1490" s="102" t="s">
        <v>1976</v>
      </c>
      <c r="B1490" s="102" t="s">
        <v>773</v>
      </c>
      <c r="C1490" s="102" t="s">
        <v>774</v>
      </c>
      <c r="D1490" s="102" t="s">
        <v>1967</v>
      </c>
      <c r="E1490" s="105" t="s">
        <v>86</v>
      </c>
      <c r="F1490" s="173"/>
      <c r="G1490" s="102" t="s">
        <v>3777</v>
      </c>
    </row>
    <row r="1491">
      <c r="A1491" s="102" t="s">
        <v>1976</v>
      </c>
      <c r="B1491" s="102" t="s">
        <v>771</v>
      </c>
      <c r="C1491" s="102" t="s">
        <v>772</v>
      </c>
      <c r="D1491" s="102" t="s">
        <v>1967</v>
      </c>
      <c r="E1491" s="105" t="s">
        <v>86</v>
      </c>
      <c r="F1491" s="173"/>
      <c r="G1491" s="102" t="s">
        <v>3777</v>
      </c>
    </row>
    <row r="1492">
      <c r="A1492" s="102" t="s">
        <v>1976</v>
      </c>
      <c r="B1492" s="102" t="s">
        <v>105</v>
      </c>
      <c r="C1492" s="102" t="s">
        <v>106</v>
      </c>
      <c r="D1492" s="102" t="s">
        <v>1967</v>
      </c>
      <c r="E1492" s="105" t="s">
        <v>86</v>
      </c>
      <c r="F1492" s="173"/>
      <c r="G1492" s="102" t="s">
        <v>3777</v>
      </c>
    </row>
    <row r="1493">
      <c r="A1493" s="102" t="s">
        <v>1976</v>
      </c>
      <c r="B1493" s="102" t="s">
        <v>74</v>
      </c>
      <c r="C1493" s="102" t="s">
        <v>75</v>
      </c>
      <c r="D1493" s="102" t="s">
        <v>1967</v>
      </c>
      <c r="E1493" s="105" t="s">
        <v>86</v>
      </c>
      <c r="F1493" s="173"/>
      <c r="G1493" s="102" t="s">
        <v>3777</v>
      </c>
    </row>
    <row r="1494">
      <c r="A1494" s="102" t="s">
        <v>2020</v>
      </c>
      <c r="B1494" s="102" t="s">
        <v>338</v>
      </c>
      <c r="C1494" s="102" t="s">
        <v>339</v>
      </c>
      <c r="D1494" s="102" t="s">
        <v>518</v>
      </c>
      <c r="E1494" s="105" t="s">
        <v>225</v>
      </c>
      <c r="F1494" s="173"/>
      <c r="G1494" s="102" t="s">
        <v>3777</v>
      </c>
    </row>
    <row r="1495">
      <c r="A1495" s="102" t="s">
        <v>2020</v>
      </c>
      <c r="B1495" s="102" t="s">
        <v>335</v>
      </c>
      <c r="C1495" s="102" t="s">
        <v>336</v>
      </c>
      <c r="D1495" s="102" t="s">
        <v>518</v>
      </c>
      <c r="E1495" s="105" t="s">
        <v>225</v>
      </c>
      <c r="F1495" s="173"/>
      <c r="G1495" s="102" t="s">
        <v>3777</v>
      </c>
    </row>
    <row r="1496">
      <c r="A1496" s="102" t="s">
        <v>2020</v>
      </c>
      <c r="B1496" s="102" t="s">
        <v>243</v>
      </c>
      <c r="C1496" s="102" t="s">
        <v>244</v>
      </c>
      <c r="D1496" s="102" t="s">
        <v>518</v>
      </c>
      <c r="E1496" s="105" t="s">
        <v>225</v>
      </c>
      <c r="F1496" s="173"/>
      <c r="G1496" s="102" t="s">
        <v>3777</v>
      </c>
    </row>
    <row r="1497">
      <c r="A1497" s="102" t="s">
        <v>2020</v>
      </c>
      <c r="B1497" s="102" t="s">
        <v>240</v>
      </c>
      <c r="C1497" s="102" t="s">
        <v>241</v>
      </c>
      <c r="D1497" s="102" t="s">
        <v>518</v>
      </c>
      <c r="E1497" s="105" t="s">
        <v>225</v>
      </c>
      <c r="F1497" s="173"/>
      <c r="G1497" s="102" t="s">
        <v>3777</v>
      </c>
    </row>
    <row r="1498">
      <c r="A1498" s="102" t="s">
        <v>2020</v>
      </c>
      <c r="B1498" s="102" t="s">
        <v>230</v>
      </c>
      <c r="C1498" s="102" t="s">
        <v>231</v>
      </c>
      <c r="D1498" s="102" t="s">
        <v>518</v>
      </c>
      <c r="E1498" s="105" t="s">
        <v>225</v>
      </c>
      <c r="F1498" s="173"/>
      <c r="G1498" s="102" t="s">
        <v>3777</v>
      </c>
    </row>
    <row r="1499">
      <c r="A1499" s="102" t="s">
        <v>2020</v>
      </c>
      <c r="B1499" s="102" t="s">
        <v>222</v>
      </c>
      <c r="C1499" s="102" t="s">
        <v>224</v>
      </c>
      <c r="D1499" s="102" t="s">
        <v>518</v>
      </c>
      <c r="E1499" s="105" t="s">
        <v>225</v>
      </c>
      <c r="F1499" s="173"/>
      <c r="G1499" s="102" t="s">
        <v>3777</v>
      </c>
    </row>
    <row r="1500">
      <c r="A1500" s="102" t="s">
        <v>1994</v>
      </c>
      <c r="B1500" s="102" t="s">
        <v>126</v>
      </c>
      <c r="C1500" s="102" t="s">
        <v>127</v>
      </c>
      <c r="D1500" s="102" t="s">
        <v>518</v>
      </c>
      <c r="E1500" s="105" t="s">
        <v>114</v>
      </c>
      <c r="F1500" s="173"/>
      <c r="G1500" s="102" t="s">
        <v>3777</v>
      </c>
    </row>
    <row r="1501">
      <c r="A1501" s="102" t="s">
        <v>1994</v>
      </c>
      <c r="B1501" s="102" t="s">
        <v>116</v>
      </c>
      <c r="C1501" s="102" t="s">
        <v>117</v>
      </c>
      <c r="D1501" s="102" t="s">
        <v>518</v>
      </c>
      <c r="E1501" s="105" t="s">
        <v>114</v>
      </c>
      <c r="F1501" s="173"/>
      <c r="G1501" s="102" t="s">
        <v>3777</v>
      </c>
    </row>
    <row r="1502">
      <c r="A1502" s="102" t="s">
        <v>1994</v>
      </c>
      <c r="B1502" s="102" t="s">
        <v>111</v>
      </c>
      <c r="C1502" s="102" t="s">
        <v>112</v>
      </c>
      <c r="D1502" s="102" t="s">
        <v>518</v>
      </c>
      <c r="E1502" s="105" t="s">
        <v>114</v>
      </c>
      <c r="F1502" s="173"/>
      <c r="G1502" s="102" t="s">
        <v>3777</v>
      </c>
    </row>
    <row r="1503">
      <c r="A1503" s="102" t="s">
        <v>2028</v>
      </c>
      <c r="B1503" s="102" t="s">
        <v>429</v>
      </c>
      <c r="C1503" s="102" t="s">
        <v>430</v>
      </c>
      <c r="D1503" s="102" t="s">
        <v>518</v>
      </c>
      <c r="E1503" s="105" t="s">
        <v>232</v>
      </c>
      <c r="F1503" s="173"/>
      <c r="G1503" s="102" t="s">
        <v>3777</v>
      </c>
    </row>
    <row r="1504">
      <c r="A1504" s="102" t="s">
        <v>2028</v>
      </c>
      <c r="B1504" s="102" t="s">
        <v>425</v>
      </c>
      <c r="C1504" s="102" t="s">
        <v>426</v>
      </c>
      <c r="D1504" s="102" t="s">
        <v>518</v>
      </c>
      <c r="E1504" s="105" t="s">
        <v>232</v>
      </c>
      <c r="F1504" s="173"/>
      <c r="G1504" s="102" t="s">
        <v>3777</v>
      </c>
    </row>
    <row r="1505">
      <c r="A1505" s="102" t="s">
        <v>2028</v>
      </c>
      <c r="B1505" s="102" t="s">
        <v>321</v>
      </c>
      <c r="C1505" s="102" t="s">
        <v>322</v>
      </c>
      <c r="D1505" s="102" t="s">
        <v>518</v>
      </c>
      <c r="E1505" s="105" t="s">
        <v>232</v>
      </c>
      <c r="F1505" s="173"/>
      <c r="G1505" s="102" t="s">
        <v>3777</v>
      </c>
    </row>
    <row r="1506">
      <c r="A1506" s="102" t="s">
        <v>2028</v>
      </c>
      <c r="B1506" s="102" t="s">
        <v>318</v>
      </c>
      <c r="C1506" s="102" t="s">
        <v>319</v>
      </c>
      <c r="D1506" s="102" t="s">
        <v>518</v>
      </c>
      <c r="E1506" s="105" t="s">
        <v>232</v>
      </c>
      <c r="F1506" s="173"/>
      <c r="G1506" s="102" t="s">
        <v>3777</v>
      </c>
    </row>
    <row r="1507">
      <c r="A1507" s="102" t="s">
        <v>2028</v>
      </c>
      <c r="B1507" s="102" t="s">
        <v>315</v>
      </c>
      <c r="C1507" s="102" t="s">
        <v>316</v>
      </c>
      <c r="D1507" s="102" t="s">
        <v>518</v>
      </c>
      <c r="E1507" s="105" t="s">
        <v>232</v>
      </c>
      <c r="F1507" s="173"/>
      <c r="G1507" s="102" t="s">
        <v>3777</v>
      </c>
    </row>
    <row r="1508">
      <c r="A1508" s="102" t="s">
        <v>2028</v>
      </c>
      <c r="B1508" s="102" t="s">
        <v>309</v>
      </c>
      <c r="C1508" s="102" t="s">
        <v>310</v>
      </c>
      <c r="D1508" s="102" t="s">
        <v>518</v>
      </c>
      <c r="E1508" s="105" t="s">
        <v>232</v>
      </c>
      <c r="F1508" s="173"/>
      <c r="G1508" s="102" t="s">
        <v>3777</v>
      </c>
    </row>
    <row r="1509">
      <c r="A1509" s="102" t="s">
        <v>2028</v>
      </c>
      <c r="B1509" s="102" t="s">
        <v>295</v>
      </c>
      <c r="C1509" s="102" t="s">
        <v>296</v>
      </c>
      <c r="D1509" s="102" t="s">
        <v>518</v>
      </c>
      <c r="E1509" s="105" t="s">
        <v>232</v>
      </c>
      <c r="F1509" s="173"/>
      <c r="G1509" s="102" t="s">
        <v>3777</v>
      </c>
    </row>
    <row r="1510">
      <c r="A1510" s="102" t="s">
        <v>2028</v>
      </c>
      <c r="B1510" s="102" t="s">
        <v>291</v>
      </c>
      <c r="C1510" s="102" t="s">
        <v>1210</v>
      </c>
      <c r="D1510" s="102" t="s">
        <v>518</v>
      </c>
      <c r="E1510" s="105" t="s">
        <v>232</v>
      </c>
      <c r="F1510" s="173"/>
      <c r="G1510" s="102" t="s">
        <v>3777</v>
      </c>
    </row>
    <row r="1511">
      <c r="A1511" s="102" t="s">
        <v>2028</v>
      </c>
      <c r="B1511" s="102" t="s">
        <v>284</v>
      </c>
      <c r="C1511" s="102" t="s">
        <v>285</v>
      </c>
      <c r="D1511" s="102" t="s">
        <v>518</v>
      </c>
      <c r="E1511" s="105" t="s">
        <v>232</v>
      </c>
      <c r="F1511" s="173"/>
      <c r="G1511" s="102" t="s">
        <v>3777</v>
      </c>
    </row>
    <row r="1512">
      <c r="A1512" s="102" t="s">
        <v>2028</v>
      </c>
      <c r="B1512" s="102" t="s">
        <v>282</v>
      </c>
      <c r="C1512" s="102" t="s">
        <v>283</v>
      </c>
      <c r="D1512" s="102" t="s">
        <v>518</v>
      </c>
      <c r="E1512" s="105" t="s">
        <v>232</v>
      </c>
      <c r="F1512" s="173"/>
      <c r="G1512" s="102" t="s">
        <v>3777</v>
      </c>
    </row>
    <row r="1513">
      <c r="A1513" s="102" t="s">
        <v>2028</v>
      </c>
      <c r="B1513" s="102" t="s">
        <v>278</v>
      </c>
      <c r="C1513" s="102" t="s">
        <v>279</v>
      </c>
      <c r="D1513" s="102" t="s">
        <v>518</v>
      </c>
      <c r="E1513" s="105" t="s">
        <v>232</v>
      </c>
      <c r="F1513" s="173"/>
      <c r="G1513" s="102" t="s">
        <v>3777</v>
      </c>
    </row>
    <row r="1514">
      <c r="A1514" s="102" t="s">
        <v>2028</v>
      </c>
      <c r="B1514" s="102" t="s">
        <v>267</v>
      </c>
      <c r="C1514" s="102" t="s">
        <v>268</v>
      </c>
      <c r="D1514" s="102" t="s">
        <v>518</v>
      </c>
      <c r="E1514" s="105" t="s">
        <v>232</v>
      </c>
      <c r="F1514" s="173"/>
      <c r="G1514" s="102" t="s">
        <v>3777</v>
      </c>
    </row>
    <row r="1515">
      <c r="A1515" s="102" t="s">
        <v>2028</v>
      </c>
      <c r="B1515" s="102" t="s">
        <v>264</v>
      </c>
      <c r="C1515" s="102" t="s">
        <v>265</v>
      </c>
      <c r="D1515" s="102" t="s">
        <v>518</v>
      </c>
      <c r="E1515" s="105" t="s">
        <v>232</v>
      </c>
      <c r="F1515" s="173"/>
      <c r="G1515" s="102" t="s">
        <v>3777</v>
      </c>
    </row>
    <row r="1516">
      <c r="A1516" s="102" t="s">
        <v>2062</v>
      </c>
      <c r="B1516" s="102" t="s">
        <v>662</v>
      </c>
      <c r="C1516" s="102" t="s">
        <v>663</v>
      </c>
      <c r="D1516" s="102" t="s">
        <v>518</v>
      </c>
      <c r="E1516" s="105" t="s">
        <v>472</v>
      </c>
      <c r="F1516" s="173"/>
      <c r="G1516" s="102" t="s">
        <v>3777</v>
      </c>
    </row>
    <row r="1517">
      <c r="A1517" s="102" t="s">
        <v>2062</v>
      </c>
      <c r="B1517" s="102" t="s">
        <v>553</v>
      </c>
      <c r="C1517" s="102" t="s">
        <v>554</v>
      </c>
      <c r="D1517" s="102" t="s">
        <v>518</v>
      </c>
      <c r="E1517" s="105" t="s">
        <v>472</v>
      </c>
      <c r="F1517" s="173"/>
      <c r="G1517" s="102" t="s">
        <v>3777</v>
      </c>
    </row>
    <row r="1518">
      <c r="A1518" s="102" t="s">
        <v>2062</v>
      </c>
      <c r="B1518" s="102" t="s">
        <v>520</v>
      </c>
      <c r="C1518" s="102" t="s">
        <v>521</v>
      </c>
      <c r="D1518" s="102" t="s">
        <v>518</v>
      </c>
      <c r="E1518" s="105" t="s">
        <v>472</v>
      </c>
      <c r="F1518" s="173"/>
      <c r="G1518" s="102" t="s">
        <v>3777</v>
      </c>
    </row>
    <row r="1519">
      <c r="A1519" s="102" t="s">
        <v>2062</v>
      </c>
      <c r="B1519" s="102" t="s">
        <v>516</v>
      </c>
      <c r="C1519" s="102" t="s">
        <v>517</v>
      </c>
      <c r="D1519" s="102" t="s">
        <v>518</v>
      </c>
      <c r="E1519" s="105" t="s">
        <v>472</v>
      </c>
      <c r="F1519" s="173"/>
      <c r="G1519" s="102" t="s">
        <v>3777</v>
      </c>
    </row>
    <row r="1520">
      <c r="A1520" s="102" t="s">
        <v>2062</v>
      </c>
      <c r="B1520" s="102" t="s">
        <v>508</v>
      </c>
      <c r="C1520" s="102" t="s">
        <v>509</v>
      </c>
      <c r="D1520" s="102" t="s">
        <v>518</v>
      </c>
      <c r="E1520" s="105" t="s">
        <v>472</v>
      </c>
      <c r="F1520" s="173"/>
      <c r="G1520" s="102" t="s">
        <v>3777</v>
      </c>
    </row>
    <row r="1521">
      <c r="A1521" s="102" t="s">
        <v>2062</v>
      </c>
      <c r="B1521" s="102" t="s">
        <v>474</v>
      </c>
      <c r="C1521" s="102" t="s">
        <v>475</v>
      </c>
      <c r="D1521" s="102" t="s">
        <v>518</v>
      </c>
      <c r="E1521" s="105" t="s">
        <v>472</v>
      </c>
      <c r="F1521" s="173"/>
      <c r="G1521" s="102" t="s">
        <v>3777</v>
      </c>
    </row>
    <row r="1522">
      <c r="A1522" s="102" t="s">
        <v>1956</v>
      </c>
      <c r="B1522" s="102" t="s">
        <v>700</v>
      </c>
      <c r="C1522" s="102" t="s">
        <v>701</v>
      </c>
      <c r="D1522" s="102" t="s">
        <v>1957</v>
      </c>
      <c r="E1522" s="105" t="s">
        <v>141</v>
      </c>
      <c r="F1522" s="173"/>
      <c r="G1522" s="102" t="s">
        <v>3777</v>
      </c>
    </row>
    <row r="1523">
      <c r="A1523" s="102" t="s">
        <v>1956</v>
      </c>
      <c r="B1523" s="102" t="s">
        <v>149</v>
      </c>
      <c r="C1523" s="102" t="s">
        <v>150</v>
      </c>
      <c r="D1523" s="102" t="s">
        <v>1957</v>
      </c>
      <c r="E1523" s="105" t="s">
        <v>141</v>
      </c>
      <c r="F1523" s="173"/>
      <c r="G1523" s="102" t="s">
        <v>3777</v>
      </c>
    </row>
    <row r="1524">
      <c r="A1524" s="102" t="s">
        <v>2053</v>
      </c>
      <c r="B1524" s="102" t="s">
        <v>730</v>
      </c>
      <c r="C1524" s="102" t="s">
        <v>731</v>
      </c>
      <c r="D1524" s="102" t="s">
        <v>853</v>
      </c>
      <c r="E1524" s="105" t="s">
        <v>306</v>
      </c>
      <c r="F1524" s="173"/>
      <c r="G1524" s="102" t="s">
        <v>3777</v>
      </c>
    </row>
    <row r="1525">
      <c r="A1525" s="102" t="s">
        <v>2053</v>
      </c>
      <c r="B1525" s="102" t="s">
        <v>418</v>
      </c>
      <c r="C1525" s="102" t="s">
        <v>419</v>
      </c>
      <c r="D1525" s="102" t="s">
        <v>853</v>
      </c>
      <c r="E1525" s="105" t="s">
        <v>306</v>
      </c>
      <c r="F1525" s="173"/>
      <c r="G1525" s="102" t="s">
        <v>3777</v>
      </c>
    </row>
    <row r="1526">
      <c r="A1526" s="102" t="s">
        <v>2055</v>
      </c>
      <c r="B1526" s="102" t="s">
        <v>408</v>
      </c>
      <c r="C1526" s="102" t="s">
        <v>409</v>
      </c>
      <c r="D1526" s="102" t="s">
        <v>851</v>
      </c>
      <c r="E1526" s="105" t="s">
        <v>306</v>
      </c>
      <c r="F1526" s="173"/>
      <c r="G1526" s="102" t="s">
        <v>3777</v>
      </c>
    </row>
    <row r="1527">
      <c r="A1527" s="102" t="s">
        <v>2013</v>
      </c>
      <c r="B1527" s="102" t="s">
        <v>726</v>
      </c>
      <c r="C1527" s="102" t="s">
        <v>727</v>
      </c>
      <c r="D1527" s="102" t="s">
        <v>851</v>
      </c>
      <c r="E1527" s="105" t="s">
        <v>453</v>
      </c>
      <c r="F1527" s="173"/>
      <c r="G1527" s="102" t="s">
        <v>3777</v>
      </c>
    </row>
    <row r="1528">
      <c r="A1528" s="102" t="s">
        <v>2013</v>
      </c>
      <c r="B1528" s="102" t="s">
        <v>461</v>
      </c>
      <c r="C1528" s="102" t="s">
        <v>462</v>
      </c>
      <c r="D1528" s="102" t="s">
        <v>851</v>
      </c>
      <c r="E1528" s="105" t="s">
        <v>453</v>
      </c>
      <c r="F1528" s="173"/>
      <c r="G1528" s="102" t="s">
        <v>3777</v>
      </c>
    </row>
    <row r="1529">
      <c r="A1529" s="102" t="s">
        <v>2047</v>
      </c>
      <c r="B1529" s="102" t="s">
        <v>797</v>
      </c>
      <c r="C1529" s="102" t="s">
        <v>798</v>
      </c>
      <c r="D1529" s="102" t="s">
        <v>859</v>
      </c>
      <c r="E1529" s="105" t="s">
        <v>387</v>
      </c>
      <c r="F1529" s="173"/>
      <c r="G1529" s="102" t="s">
        <v>3777</v>
      </c>
    </row>
    <row r="1530">
      <c r="A1530" s="102" t="s">
        <v>2038</v>
      </c>
      <c r="B1530" s="102" t="s">
        <v>376</v>
      </c>
      <c r="C1530" s="102" t="s">
        <v>377</v>
      </c>
      <c r="D1530" s="102" t="s">
        <v>859</v>
      </c>
      <c r="E1530" s="105" t="s">
        <v>327</v>
      </c>
      <c r="F1530" s="173"/>
      <c r="G1530" s="102" t="s">
        <v>3777</v>
      </c>
    </row>
    <row r="1531">
      <c r="A1531" s="102" t="s">
        <v>2038</v>
      </c>
      <c r="B1531" s="102" t="s">
        <v>340</v>
      </c>
      <c r="C1531" s="102" t="s">
        <v>341</v>
      </c>
      <c r="D1531" s="102" t="s">
        <v>859</v>
      </c>
      <c r="E1531" s="105" t="s">
        <v>327</v>
      </c>
      <c r="F1531" s="173"/>
      <c r="G1531" s="102" t="s">
        <v>3777</v>
      </c>
    </row>
    <row r="1532">
      <c r="A1532" s="102" t="s">
        <v>1977</v>
      </c>
      <c r="B1532" s="102" t="s">
        <v>773</v>
      </c>
      <c r="C1532" s="102" t="s">
        <v>774</v>
      </c>
      <c r="D1532" s="102" t="s">
        <v>859</v>
      </c>
      <c r="E1532" s="105" t="s">
        <v>86</v>
      </c>
      <c r="F1532" s="173"/>
      <c r="G1532" s="102" t="s">
        <v>3777</v>
      </c>
    </row>
    <row r="1533">
      <c r="A1533" s="102" t="s">
        <v>1977</v>
      </c>
      <c r="B1533" s="102" t="s">
        <v>771</v>
      </c>
      <c r="C1533" s="102" t="s">
        <v>772</v>
      </c>
      <c r="D1533" s="102" t="s">
        <v>859</v>
      </c>
      <c r="E1533" s="105" t="s">
        <v>86</v>
      </c>
      <c r="F1533" s="173"/>
      <c r="G1533" s="102" t="s">
        <v>3777</v>
      </c>
    </row>
    <row r="1534">
      <c r="A1534" s="102" t="s">
        <v>1977</v>
      </c>
      <c r="B1534" s="102" t="s">
        <v>96</v>
      </c>
      <c r="C1534" s="102" t="s">
        <v>97</v>
      </c>
      <c r="D1534" s="102" t="s">
        <v>859</v>
      </c>
      <c r="E1534" s="105" t="s">
        <v>86</v>
      </c>
      <c r="F1534" s="173"/>
      <c r="G1534" s="102" t="s">
        <v>3777</v>
      </c>
    </row>
    <row r="1535">
      <c r="A1535" s="102" t="s">
        <v>1977</v>
      </c>
      <c r="B1535" s="102" t="s">
        <v>74</v>
      </c>
      <c r="C1535" s="102" t="s">
        <v>75</v>
      </c>
      <c r="D1535" s="102" t="s">
        <v>859</v>
      </c>
      <c r="E1535" s="105" t="s">
        <v>86</v>
      </c>
      <c r="F1535" s="173"/>
      <c r="G1535" s="102" t="s">
        <v>3777</v>
      </c>
    </row>
    <row r="1536">
      <c r="A1536" s="102" t="s">
        <v>2091</v>
      </c>
      <c r="B1536" s="102" t="s">
        <v>781</v>
      </c>
      <c r="C1536" s="102" t="s">
        <v>782</v>
      </c>
      <c r="D1536" s="102" t="s">
        <v>859</v>
      </c>
      <c r="E1536" s="105" t="s">
        <v>439</v>
      </c>
      <c r="F1536" s="173"/>
      <c r="G1536" s="102" t="s">
        <v>3777</v>
      </c>
    </row>
    <row r="1537">
      <c r="A1537" s="102" t="s">
        <v>2081</v>
      </c>
      <c r="B1537" s="102" t="s">
        <v>812</v>
      </c>
      <c r="C1537" s="102" t="s">
        <v>813</v>
      </c>
      <c r="D1537" s="102" t="s">
        <v>1262</v>
      </c>
      <c r="E1537" s="105" t="s">
        <v>293</v>
      </c>
      <c r="F1537" s="173"/>
      <c r="G1537" s="102" t="s">
        <v>3777</v>
      </c>
    </row>
    <row r="1538">
      <c r="A1538" s="102" t="s">
        <v>2081</v>
      </c>
      <c r="B1538" s="102" t="s">
        <v>794</v>
      </c>
      <c r="C1538" s="102" t="s">
        <v>605</v>
      </c>
      <c r="D1538" s="102" t="s">
        <v>1262</v>
      </c>
      <c r="E1538" s="105" t="s">
        <v>293</v>
      </c>
      <c r="F1538" s="173"/>
      <c r="G1538" s="102" t="s">
        <v>3777</v>
      </c>
    </row>
    <row r="1539">
      <c r="A1539" s="102" t="s">
        <v>2081</v>
      </c>
      <c r="B1539" s="102" t="s">
        <v>655</v>
      </c>
      <c r="C1539" s="102" t="s">
        <v>656</v>
      </c>
      <c r="D1539" s="102" t="s">
        <v>1262</v>
      </c>
      <c r="E1539" s="105" t="s">
        <v>293</v>
      </c>
      <c r="F1539" s="173"/>
      <c r="G1539" s="102" t="s">
        <v>3777</v>
      </c>
    </row>
    <row r="1540">
      <c r="A1540" s="102" t="s">
        <v>1968</v>
      </c>
      <c r="B1540" s="102" t="s">
        <v>839</v>
      </c>
      <c r="C1540" s="102" t="s">
        <v>840</v>
      </c>
      <c r="D1540" s="102" t="s">
        <v>859</v>
      </c>
      <c r="E1540" s="105" t="s">
        <v>27</v>
      </c>
      <c r="F1540" s="173"/>
      <c r="G1540" s="102" t="s">
        <v>3777</v>
      </c>
    </row>
    <row r="1541">
      <c r="A1541" s="102" t="s">
        <v>1968</v>
      </c>
      <c r="B1541" s="102" t="s">
        <v>799</v>
      </c>
      <c r="C1541" s="102" t="s">
        <v>800</v>
      </c>
      <c r="D1541" s="102" t="s">
        <v>859</v>
      </c>
      <c r="E1541" s="105" t="s">
        <v>27</v>
      </c>
      <c r="F1541" s="173"/>
      <c r="G1541" s="102" t="s">
        <v>3777</v>
      </c>
    </row>
    <row r="1542">
      <c r="A1542" s="102" t="s">
        <v>1968</v>
      </c>
      <c r="B1542" s="102" t="s">
        <v>712</v>
      </c>
      <c r="C1542" s="102" t="s">
        <v>713</v>
      </c>
      <c r="D1542" s="102" t="s">
        <v>859</v>
      </c>
      <c r="E1542" s="105" t="s">
        <v>27</v>
      </c>
      <c r="F1542" s="173"/>
      <c r="G1542" s="102" t="s">
        <v>3777</v>
      </c>
    </row>
    <row r="1543">
      <c r="A1543" s="102" t="s">
        <v>1968</v>
      </c>
      <c r="B1543" s="102" t="s">
        <v>65</v>
      </c>
      <c r="C1543" s="102" t="s">
        <v>66</v>
      </c>
      <c r="D1543" s="102" t="s">
        <v>859</v>
      </c>
      <c r="E1543" s="105" t="s">
        <v>27</v>
      </c>
      <c r="F1543" s="173"/>
      <c r="G1543" s="102" t="s">
        <v>3777</v>
      </c>
    </row>
    <row r="1544">
      <c r="A1544" s="102" t="s">
        <v>1968</v>
      </c>
      <c r="B1544" s="102" t="s">
        <v>63</v>
      </c>
      <c r="C1544" s="102" t="s">
        <v>64</v>
      </c>
      <c r="D1544" s="102" t="s">
        <v>859</v>
      </c>
      <c r="E1544" s="105" t="s">
        <v>27</v>
      </c>
      <c r="F1544" s="173"/>
      <c r="G1544" s="102" t="s">
        <v>3777</v>
      </c>
    </row>
    <row r="1545">
      <c r="A1545" s="102" t="s">
        <v>1968</v>
      </c>
      <c r="B1545" s="102" t="s">
        <v>38</v>
      </c>
      <c r="C1545" s="102" t="s">
        <v>39</v>
      </c>
      <c r="D1545" s="102" t="s">
        <v>859</v>
      </c>
      <c r="E1545" s="105" t="s">
        <v>27</v>
      </c>
      <c r="F1545" s="173"/>
      <c r="G1545" s="102" t="s">
        <v>3777</v>
      </c>
    </row>
    <row r="1546">
      <c r="A1546" s="102" t="s">
        <v>1966</v>
      </c>
      <c r="B1546" s="102" t="s">
        <v>839</v>
      </c>
      <c r="C1546" s="102" t="s">
        <v>840</v>
      </c>
      <c r="D1546" s="102" t="s">
        <v>1967</v>
      </c>
      <c r="E1546" s="105" t="s">
        <v>27</v>
      </c>
      <c r="F1546" s="173"/>
      <c r="G1546" s="102" t="s">
        <v>3777</v>
      </c>
    </row>
    <row r="1547">
      <c r="A1547" s="102" t="s">
        <v>1966</v>
      </c>
      <c r="B1547" s="102" t="s">
        <v>799</v>
      </c>
      <c r="C1547" s="102" t="s">
        <v>800</v>
      </c>
      <c r="D1547" s="102" t="s">
        <v>1967</v>
      </c>
      <c r="E1547" s="105" t="s">
        <v>27</v>
      </c>
      <c r="F1547" s="173"/>
      <c r="G1547" s="102" t="s">
        <v>3777</v>
      </c>
    </row>
    <row r="1548">
      <c r="A1548" s="102" t="s">
        <v>1966</v>
      </c>
      <c r="B1548" s="102" t="s">
        <v>712</v>
      </c>
      <c r="C1548" s="102" t="s">
        <v>713</v>
      </c>
      <c r="D1548" s="102" t="s">
        <v>1967</v>
      </c>
      <c r="E1548" s="105" t="s">
        <v>27</v>
      </c>
      <c r="F1548" s="173"/>
      <c r="G1548" s="102" t="s">
        <v>3777</v>
      </c>
    </row>
    <row r="1549">
      <c r="A1549" s="102" t="s">
        <v>1966</v>
      </c>
      <c r="B1549" s="102" t="s">
        <v>65</v>
      </c>
      <c r="C1549" s="102" t="s">
        <v>66</v>
      </c>
      <c r="D1549" s="102" t="s">
        <v>1967</v>
      </c>
      <c r="E1549" s="105" t="s">
        <v>27</v>
      </c>
      <c r="F1549" s="173"/>
      <c r="G1549" s="102" t="s">
        <v>3777</v>
      </c>
    </row>
    <row r="1550">
      <c r="A1550" s="102" t="s">
        <v>1966</v>
      </c>
      <c r="B1550" s="102" t="s">
        <v>63</v>
      </c>
      <c r="C1550" s="102" t="s">
        <v>64</v>
      </c>
      <c r="D1550" s="102" t="s">
        <v>1967</v>
      </c>
      <c r="E1550" s="105" t="s">
        <v>27</v>
      </c>
      <c r="F1550" s="173"/>
      <c r="G1550" s="102" t="s">
        <v>3777</v>
      </c>
    </row>
    <row r="1551">
      <c r="A1551" s="102" t="s">
        <v>1966</v>
      </c>
      <c r="B1551" s="102" t="s">
        <v>57</v>
      </c>
      <c r="C1551" s="102" t="s">
        <v>58</v>
      </c>
      <c r="D1551" s="102" t="s">
        <v>1967</v>
      </c>
      <c r="E1551" s="105" t="s">
        <v>27</v>
      </c>
      <c r="F1551" s="173"/>
      <c r="G1551" s="102" t="s">
        <v>3777</v>
      </c>
    </row>
    <row r="1552">
      <c r="A1552" s="102" t="s">
        <v>1966</v>
      </c>
      <c r="B1552" s="102" t="s">
        <v>38</v>
      </c>
      <c r="C1552" s="102" t="s">
        <v>39</v>
      </c>
      <c r="D1552" s="102" t="s">
        <v>1967</v>
      </c>
      <c r="E1552" s="105" t="s">
        <v>27</v>
      </c>
      <c r="F1552" s="173"/>
      <c r="G1552" s="102" t="s">
        <v>3777</v>
      </c>
    </row>
    <row r="1553">
      <c r="A1553" s="102" t="s">
        <v>1966</v>
      </c>
      <c r="B1553" s="102" t="s">
        <v>23</v>
      </c>
      <c r="C1553" s="102" t="s">
        <v>25</v>
      </c>
      <c r="D1553" s="102" t="s">
        <v>1967</v>
      </c>
      <c r="E1553" s="105" t="s">
        <v>27</v>
      </c>
      <c r="F1553" s="173"/>
      <c r="G1553" s="102" t="s">
        <v>3777</v>
      </c>
    </row>
    <row r="1554">
      <c r="A1554" s="102" t="s">
        <v>1958</v>
      </c>
      <c r="B1554" s="102" t="s">
        <v>700</v>
      </c>
      <c r="C1554" s="102" t="s">
        <v>701</v>
      </c>
      <c r="D1554" s="102" t="s">
        <v>859</v>
      </c>
      <c r="E1554" s="105" t="s">
        <v>141</v>
      </c>
      <c r="F1554" s="173"/>
      <c r="G1554" s="102" t="s">
        <v>3777</v>
      </c>
    </row>
    <row r="1555">
      <c r="A1555" s="102" t="s">
        <v>1958</v>
      </c>
      <c r="B1555" s="102" t="s">
        <v>149</v>
      </c>
      <c r="C1555" s="102" t="s">
        <v>150</v>
      </c>
      <c r="D1555" s="102" t="s">
        <v>859</v>
      </c>
      <c r="E1555" s="105" t="s">
        <v>141</v>
      </c>
      <c r="F1555" s="173"/>
      <c r="G1555" s="102" t="s">
        <v>3777</v>
      </c>
    </row>
    <row r="1556">
      <c r="A1556" s="102" t="s">
        <v>2090</v>
      </c>
      <c r="B1556" s="102" t="s">
        <v>854</v>
      </c>
      <c r="C1556" s="102" t="s">
        <v>855</v>
      </c>
      <c r="D1556" s="102" t="s">
        <v>1967</v>
      </c>
      <c r="E1556" s="105" t="s">
        <v>439</v>
      </c>
      <c r="F1556" s="173"/>
      <c r="G1556" s="102" t="s">
        <v>3777</v>
      </c>
    </row>
    <row r="1557">
      <c r="A1557" s="102" t="s">
        <v>2175</v>
      </c>
      <c r="B1557" s="102" t="s">
        <v>797</v>
      </c>
      <c r="C1557" s="102" t="s">
        <v>798</v>
      </c>
      <c r="D1557" s="191">
        <v>45302.0</v>
      </c>
      <c r="E1557" s="105" t="s">
        <v>387</v>
      </c>
      <c r="F1557" s="173"/>
      <c r="G1557" s="102" t="s">
        <v>3777</v>
      </c>
    </row>
    <row r="1558">
      <c r="A1558" s="102" t="s">
        <v>2175</v>
      </c>
      <c r="B1558" s="102" t="s">
        <v>626</v>
      </c>
      <c r="C1558" s="102" t="s">
        <v>627</v>
      </c>
      <c r="D1558" s="191">
        <v>45302.0</v>
      </c>
      <c r="E1558" s="105" t="s">
        <v>387</v>
      </c>
      <c r="F1558" s="173"/>
      <c r="G1558" s="102" t="s">
        <v>3777</v>
      </c>
    </row>
    <row r="1559">
      <c r="A1559" s="102" t="s">
        <v>2138</v>
      </c>
      <c r="B1559" s="102" t="s">
        <v>818</v>
      </c>
      <c r="C1559" s="102" t="s">
        <v>819</v>
      </c>
      <c r="D1559" s="191">
        <v>45302.0</v>
      </c>
      <c r="E1559" s="105" t="s">
        <v>50</v>
      </c>
      <c r="F1559" s="173"/>
      <c r="G1559" s="102" t="s">
        <v>3777</v>
      </c>
    </row>
    <row r="1560">
      <c r="A1560" s="102" t="s">
        <v>2138</v>
      </c>
      <c r="B1560" s="102" t="s">
        <v>783</v>
      </c>
      <c r="C1560" s="102" t="s">
        <v>784</v>
      </c>
      <c r="D1560" s="191">
        <v>45302.0</v>
      </c>
      <c r="E1560" s="105" t="s">
        <v>50</v>
      </c>
      <c r="F1560" s="173"/>
      <c r="G1560" s="102" t="s">
        <v>3777</v>
      </c>
    </row>
    <row r="1561">
      <c r="A1561" s="102" t="s">
        <v>2138</v>
      </c>
      <c r="B1561" s="102" t="s">
        <v>755</v>
      </c>
      <c r="C1561" s="102" t="s">
        <v>756</v>
      </c>
      <c r="D1561" s="191">
        <v>45302.0</v>
      </c>
      <c r="E1561" s="105" t="s">
        <v>50</v>
      </c>
      <c r="F1561" s="173"/>
      <c r="G1561" s="102" t="s">
        <v>3777</v>
      </c>
    </row>
    <row r="1562">
      <c r="A1562" s="102" t="s">
        <v>2166</v>
      </c>
      <c r="B1562" s="102" t="s">
        <v>373</v>
      </c>
      <c r="C1562" s="102" t="s">
        <v>374</v>
      </c>
      <c r="D1562" s="191">
        <v>45302.0</v>
      </c>
      <c r="E1562" s="105" t="s">
        <v>327</v>
      </c>
      <c r="F1562" s="173"/>
      <c r="G1562" s="102" t="s">
        <v>3777</v>
      </c>
    </row>
    <row r="1563">
      <c r="A1563" s="102" t="s">
        <v>2102</v>
      </c>
      <c r="B1563" s="102" t="s">
        <v>712</v>
      </c>
      <c r="C1563" s="102" t="s">
        <v>713</v>
      </c>
      <c r="D1563" s="191">
        <v>45302.0</v>
      </c>
      <c r="E1563" s="105" t="s">
        <v>27</v>
      </c>
      <c r="F1563" s="173"/>
      <c r="G1563" s="102" t="s">
        <v>3777</v>
      </c>
    </row>
    <row r="1564">
      <c r="A1564" s="102" t="s">
        <v>2102</v>
      </c>
      <c r="B1564" s="102" t="s">
        <v>65</v>
      </c>
      <c r="C1564" s="102" t="s">
        <v>66</v>
      </c>
      <c r="D1564" s="191">
        <v>45302.0</v>
      </c>
      <c r="E1564" s="105" t="s">
        <v>27</v>
      </c>
      <c r="F1564" s="173"/>
      <c r="G1564" s="102" t="s">
        <v>3777</v>
      </c>
    </row>
    <row r="1565">
      <c r="A1565" s="102" t="s">
        <v>2102</v>
      </c>
      <c r="B1565" s="102" t="s">
        <v>38</v>
      </c>
      <c r="C1565" s="102" t="s">
        <v>39</v>
      </c>
      <c r="D1565" s="191">
        <v>45302.0</v>
      </c>
      <c r="E1565" s="105" t="s">
        <v>27</v>
      </c>
      <c r="F1565" s="173"/>
      <c r="G1565" s="102" t="s">
        <v>3777</v>
      </c>
    </row>
    <row r="1566">
      <c r="A1566" s="102" t="s">
        <v>2102</v>
      </c>
      <c r="B1566" s="102" t="s">
        <v>23</v>
      </c>
      <c r="C1566" s="102" t="s">
        <v>25</v>
      </c>
      <c r="D1566" s="191">
        <v>45302.0</v>
      </c>
      <c r="E1566" s="105" t="s">
        <v>27</v>
      </c>
      <c r="F1566" s="173"/>
      <c r="G1566" s="102" t="s">
        <v>3777</v>
      </c>
    </row>
    <row r="1567">
      <c r="A1567" s="102" t="s">
        <v>2111</v>
      </c>
      <c r="B1567" s="102" t="s">
        <v>802</v>
      </c>
      <c r="C1567" s="102" t="s">
        <v>803</v>
      </c>
      <c r="D1567" s="191">
        <v>45302.0</v>
      </c>
      <c r="E1567" s="105" t="s">
        <v>86</v>
      </c>
      <c r="F1567" s="173"/>
      <c r="G1567" s="102" t="s">
        <v>3777</v>
      </c>
    </row>
    <row r="1568">
      <c r="A1568" s="102" t="s">
        <v>2111</v>
      </c>
      <c r="B1568" s="102" t="s">
        <v>773</v>
      </c>
      <c r="C1568" s="102" t="s">
        <v>774</v>
      </c>
      <c r="D1568" s="191">
        <v>45302.0</v>
      </c>
      <c r="E1568" s="105" t="s">
        <v>86</v>
      </c>
      <c r="F1568" s="173"/>
      <c r="G1568" s="102" t="s">
        <v>3777</v>
      </c>
    </row>
    <row r="1569">
      <c r="A1569" s="102" t="s">
        <v>2111</v>
      </c>
      <c r="B1569" s="102" t="s">
        <v>771</v>
      </c>
      <c r="C1569" s="102" t="s">
        <v>772</v>
      </c>
      <c r="D1569" s="191">
        <v>45302.0</v>
      </c>
      <c r="E1569" s="105" t="s">
        <v>86</v>
      </c>
      <c r="F1569" s="173"/>
      <c r="G1569" s="102" t="s">
        <v>3777</v>
      </c>
    </row>
    <row r="1570">
      <c r="A1570" s="102" t="s">
        <v>2111</v>
      </c>
      <c r="B1570" s="102" t="s">
        <v>105</v>
      </c>
      <c r="C1570" s="102" t="s">
        <v>106</v>
      </c>
      <c r="D1570" s="191">
        <v>45302.0</v>
      </c>
      <c r="E1570" s="105" t="s">
        <v>86</v>
      </c>
      <c r="F1570" s="173"/>
      <c r="G1570" s="102" t="s">
        <v>3777</v>
      </c>
    </row>
    <row r="1571">
      <c r="A1571" s="102" t="s">
        <v>2111</v>
      </c>
      <c r="B1571" s="102" t="s">
        <v>74</v>
      </c>
      <c r="C1571" s="102" t="s">
        <v>75</v>
      </c>
      <c r="D1571" s="191">
        <v>45302.0</v>
      </c>
      <c r="E1571" s="105" t="s">
        <v>86</v>
      </c>
      <c r="F1571" s="173"/>
      <c r="G1571" s="102" t="s">
        <v>3777</v>
      </c>
    </row>
    <row r="1572">
      <c r="A1572" s="102" t="s">
        <v>2148</v>
      </c>
      <c r="B1572" s="102" t="s">
        <v>621</v>
      </c>
      <c r="C1572" s="102" t="s">
        <v>622</v>
      </c>
      <c r="D1572" s="191">
        <v>45333.0</v>
      </c>
      <c r="E1572" s="105" t="s">
        <v>225</v>
      </c>
      <c r="F1572" s="173"/>
      <c r="G1572" s="102" t="s">
        <v>3777</v>
      </c>
    </row>
    <row r="1573">
      <c r="A1573" s="102" t="s">
        <v>2148</v>
      </c>
      <c r="B1573" s="102" t="s">
        <v>335</v>
      </c>
      <c r="C1573" s="102" t="s">
        <v>336</v>
      </c>
      <c r="D1573" s="191">
        <v>45333.0</v>
      </c>
      <c r="E1573" s="105" t="s">
        <v>225</v>
      </c>
      <c r="F1573" s="173"/>
      <c r="G1573" s="102" t="s">
        <v>3777</v>
      </c>
    </row>
    <row r="1574">
      <c r="A1574" s="102" t="s">
        <v>2148</v>
      </c>
      <c r="B1574" s="102" t="s">
        <v>248</v>
      </c>
      <c r="C1574" s="102" t="s">
        <v>249</v>
      </c>
      <c r="D1574" s="191">
        <v>45333.0</v>
      </c>
      <c r="E1574" s="105" t="s">
        <v>225</v>
      </c>
      <c r="F1574" s="173"/>
      <c r="G1574" s="102" t="s">
        <v>3777</v>
      </c>
    </row>
    <row r="1575">
      <c r="A1575" s="102" t="s">
        <v>2148</v>
      </c>
      <c r="B1575" s="102" t="s">
        <v>243</v>
      </c>
      <c r="C1575" s="102" t="s">
        <v>244</v>
      </c>
      <c r="D1575" s="191">
        <v>45333.0</v>
      </c>
      <c r="E1575" s="105" t="s">
        <v>225</v>
      </c>
      <c r="F1575" s="173"/>
      <c r="G1575" s="102" t="s">
        <v>3777</v>
      </c>
    </row>
    <row r="1576">
      <c r="A1576" s="102" t="s">
        <v>2148</v>
      </c>
      <c r="B1576" s="102" t="s">
        <v>240</v>
      </c>
      <c r="C1576" s="102" t="s">
        <v>241</v>
      </c>
      <c r="D1576" s="191">
        <v>45333.0</v>
      </c>
      <c r="E1576" s="105" t="s">
        <v>225</v>
      </c>
      <c r="F1576" s="173"/>
      <c r="G1576" s="102" t="s">
        <v>3777</v>
      </c>
    </row>
    <row r="1577">
      <c r="A1577" s="102" t="s">
        <v>2148</v>
      </c>
      <c r="B1577" s="102" t="s">
        <v>230</v>
      </c>
      <c r="C1577" s="102" t="s">
        <v>231</v>
      </c>
      <c r="D1577" s="191">
        <v>45333.0</v>
      </c>
      <c r="E1577" s="105" t="s">
        <v>225</v>
      </c>
      <c r="F1577" s="173"/>
      <c r="G1577" s="102" t="s">
        <v>3777</v>
      </c>
    </row>
    <row r="1578">
      <c r="A1578" s="102" t="s">
        <v>2148</v>
      </c>
      <c r="B1578" s="102" t="s">
        <v>227</v>
      </c>
      <c r="C1578" s="102" t="s">
        <v>228</v>
      </c>
      <c r="D1578" s="191">
        <v>45333.0</v>
      </c>
      <c r="E1578" s="105" t="s">
        <v>225</v>
      </c>
      <c r="F1578" s="173"/>
      <c r="G1578" s="102" t="s">
        <v>3777</v>
      </c>
    </row>
    <row r="1579">
      <c r="A1579" s="102" t="s">
        <v>2148</v>
      </c>
      <c r="B1579" s="102" t="s">
        <v>222</v>
      </c>
      <c r="C1579" s="102" t="s">
        <v>224</v>
      </c>
      <c r="D1579" s="191">
        <v>45333.0</v>
      </c>
      <c r="E1579" s="105" t="s">
        <v>225</v>
      </c>
      <c r="F1579" s="173"/>
      <c r="G1579" s="102" t="s">
        <v>3777</v>
      </c>
    </row>
    <row r="1580">
      <c r="A1580" s="102" t="s">
        <v>2129</v>
      </c>
      <c r="B1580" s="102" t="s">
        <v>126</v>
      </c>
      <c r="C1580" s="102" t="s">
        <v>127</v>
      </c>
      <c r="D1580" s="191">
        <v>45333.0</v>
      </c>
      <c r="E1580" s="105" t="s">
        <v>114</v>
      </c>
      <c r="F1580" s="173"/>
      <c r="G1580" s="102" t="s">
        <v>3777</v>
      </c>
    </row>
    <row r="1581">
      <c r="A1581" s="102" t="s">
        <v>2129</v>
      </c>
      <c r="B1581" s="102" t="s">
        <v>116</v>
      </c>
      <c r="C1581" s="102" t="s">
        <v>117</v>
      </c>
      <c r="D1581" s="191">
        <v>45333.0</v>
      </c>
      <c r="E1581" s="105" t="s">
        <v>114</v>
      </c>
      <c r="F1581" s="173"/>
      <c r="G1581" s="102" t="s">
        <v>3777</v>
      </c>
    </row>
    <row r="1582">
      <c r="A1582" s="102" t="s">
        <v>2157</v>
      </c>
      <c r="B1582" s="102" t="s">
        <v>429</v>
      </c>
      <c r="C1582" s="102" t="s">
        <v>430</v>
      </c>
      <c r="D1582" s="191">
        <v>45333.0</v>
      </c>
      <c r="E1582" s="105" t="s">
        <v>232</v>
      </c>
      <c r="F1582" s="173"/>
      <c r="G1582" s="102" t="s">
        <v>3777</v>
      </c>
    </row>
    <row r="1583">
      <c r="A1583" s="102" t="s">
        <v>2157</v>
      </c>
      <c r="B1583" s="102" t="s">
        <v>425</v>
      </c>
      <c r="C1583" s="102" t="s">
        <v>426</v>
      </c>
      <c r="D1583" s="191">
        <v>45333.0</v>
      </c>
      <c r="E1583" s="105" t="s">
        <v>232</v>
      </c>
      <c r="F1583" s="173"/>
      <c r="G1583" s="102" t="s">
        <v>3777</v>
      </c>
    </row>
    <row r="1584">
      <c r="A1584" s="102" t="s">
        <v>2157</v>
      </c>
      <c r="B1584" s="102" t="s">
        <v>321</v>
      </c>
      <c r="C1584" s="102" t="s">
        <v>322</v>
      </c>
      <c r="D1584" s="191">
        <v>45333.0</v>
      </c>
      <c r="E1584" s="105" t="s">
        <v>232</v>
      </c>
      <c r="F1584" s="173"/>
      <c r="G1584" s="102" t="s">
        <v>3777</v>
      </c>
    </row>
    <row r="1585">
      <c r="A1585" s="102" t="s">
        <v>2157</v>
      </c>
      <c r="B1585" s="102" t="s">
        <v>318</v>
      </c>
      <c r="C1585" s="102" t="s">
        <v>319</v>
      </c>
      <c r="D1585" s="191">
        <v>45333.0</v>
      </c>
      <c r="E1585" s="105" t="s">
        <v>232</v>
      </c>
      <c r="F1585" s="173"/>
      <c r="G1585" s="102" t="s">
        <v>3777</v>
      </c>
    </row>
    <row r="1586">
      <c r="A1586" s="102" t="s">
        <v>2157</v>
      </c>
      <c r="B1586" s="102" t="s">
        <v>315</v>
      </c>
      <c r="C1586" s="102" t="s">
        <v>316</v>
      </c>
      <c r="D1586" s="191">
        <v>45333.0</v>
      </c>
      <c r="E1586" s="105" t="s">
        <v>232</v>
      </c>
      <c r="F1586" s="173"/>
      <c r="G1586" s="102" t="s">
        <v>3777</v>
      </c>
    </row>
    <row r="1587">
      <c r="A1587" s="102" t="s">
        <v>2157</v>
      </c>
      <c r="B1587" s="102" t="s">
        <v>309</v>
      </c>
      <c r="C1587" s="102" t="s">
        <v>310</v>
      </c>
      <c r="D1587" s="191">
        <v>45333.0</v>
      </c>
      <c r="E1587" s="105" t="s">
        <v>232</v>
      </c>
      <c r="F1587" s="173"/>
      <c r="G1587" s="102" t="s">
        <v>3777</v>
      </c>
    </row>
    <row r="1588">
      <c r="A1588" s="102" t="s">
        <v>2157</v>
      </c>
      <c r="B1588" s="102" t="s">
        <v>295</v>
      </c>
      <c r="C1588" s="102" t="s">
        <v>296</v>
      </c>
      <c r="D1588" s="191">
        <v>45333.0</v>
      </c>
      <c r="E1588" s="105" t="s">
        <v>232</v>
      </c>
      <c r="F1588" s="173"/>
      <c r="G1588" s="102" t="s">
        <v>3777</v>
      </c>
    </row>
    <row r="1589">
      <c r="A1589" s="102" t="s">
        <v>2157</v>
      </c>
      <c r="B1589" s="102" t="s">
        <v>291</v>
      </c>
      <c r="C1589" s="102" t="s">
        <v>1210</v>
      </c>
      <c r="D1589" s="191">
        <v>45333.0</v>
      </c>
      <c r="E1589" s="105" t="s">
        <v>232</v>
      </c>
      <c r="F1589" s="173"/>
      <c r="G1589" s="102" t="s">
        <v>3777</v>
      </c>
    </row>
    <row r="1590">
      <c r="A1590" s="102" t="s">
        <v>2157</v>
      </c>
      <c r="B1590" s="102" t="s">
        <v>282</v>
      </c>
      <c r="C1590" s="102" t="s">
        <v>283</v>
      </c>
      <c r="D1590" s="191">
        <v>45333.0</v>
      </c>
      <c r="E1590" s="105" t="s">
        <v>232</v>
      </c>
      <c r="F1590" s="173"/>
      <c r="G1590" s="102" t="s">
        <v>3777</v>
      </c>
    </row>
    <row r="1591">
      <c r="A1591" s="102" t="s">
        <v>2157</v>
      </c>
      <c r="B1591" s="102" t="s">
        <v>278</v>
      </c>
      <c r="C1591" s="102" t="s">
        <v>279</v>
      </c>
      <c r="D1591" s="191">
        <v>45333.0</v>
      </c>
      <c r="E1591" s="105" t="s">
        <v>232</v>
      </c>
      <c r="F1591" s="173"/>
      <c r="G1591" s="102" t="s">
        <v>3777</v>
      </c>
    </row>
    <row r="1592">
      <c r="A1592" s="102" t="s">
        <v>2157</v>
      </c>
      <c r="B1592" s="102" t="s">
        <v>271</v>
      </c>
      <c r="C1592" s="102" t="s">
        <v>272</v>
      </c>
      <c r="D1592" s="191">
        <v>45333.0</v>
      </c>
      <c r="E1592" s="105" t="s">
        <v>232</v>
      </c>
      <c r="F1592" s="173"/>
      <c r="G1592" s="102" t="s">
        <v>3777</v>
      </c>
    </row>
    <row r="1593">
      <c r="A1593" s="102" t="s">
        <v>2157</v>
      </c>
      <c r="B1593" s="102" t="s">
        <v>267</v>
      </c>
      <c r="C1593" s="102" t="s">
        <v>268</v>
      </c>
      <c r="D1593" s="191">
        <v>45333.0</v>
      </c>
      <c r="E1593" s="105" t="s">
        <v>232</v>
      </c>
      <c r="F1593" s="173"/>
      <c r="G1593" s="102" t="s">
        <v>3777</v>
      </c>
    </row>
    <row r="1594">
      <c r="A1594" s="102" t="s">
        <v>2120</v>
      </c>
      <c r="B1594" s="102" t="s">
        <v>845</v>
      </c>
      <c r="C1594" s="102" t="s">
        <v>846</v>
      </c>
      <c r="D1594" s="191">
        <v>45333.0</v>
      </c>
      <c r="E1594" s="105" t="s">
        <v>190</v>
      </c>
      <c r="F1594" s="173"/>
      <c r="G1594" s="102" t="s">
        <v>3777</v>
      </c>
    </row>
    <row r="1595">
      <c r="A1595" s="102" t="s">
        <v>2202</v>
      </c>
      <c r="B1595" s="102" t="s">
        <v>815</v>
      </c>
      <c r="C1595" s="102" t="s">
        <v>816</v>
      </c>
      <c r="D1595" s="191">
        <v>45333.0</v>
      </c>
      <c r="E1595" s="105" t="s">
        <v>472</v>
      </c>
      <c r="F1595" s="173"/>
      <c r="G1595" s="102" t="s">
        <v>3777</v>
      </c>
    </row>
    <row r="1596">
      <c r="A1596" s="102" t="s">
        <v>2202</v>
      </c>
      <c r="B1596" s="102" t="s">
        <v>639</v>
      </c>
      <c r="C1596" s="102" t="s">
        <v>640</v>
      </c>
      <c r="D1596" s="191">
        <v>45333.0</v>
      </c>
      <c r="E1596" s="105" t="s">
        <v>472</v>
      </c>
      <c r="F1596" s="173"/>
      <c r="G1596" s="102" t="s">
        <v>3777</v>
      </c>
    </row>
    <row r="1597">
      <c r="A1597" s="102" t="s">
        <v>2184</v>
      </c>
      <c r="B1597" s="102" t="s">
        <v>681</v>
      </c>
      <c r="C1597" s="102" t="s">
        <v>682</v>
      </c>
      <c r="D1597" s="191">
        <v>45362.0</v>
      </c>
      <c r="E1597" s="105" t="s">
        <v>306</v>
      </c>
      <c r="F1597" s="173"/>
      <c r="G1597" s="102" t="s">
        <v>3777</v>
      </c>
    </row>
    <row r="1598">
      <c r="A1598" s="102" t="s">
        <v>2184</v>
      </c>
      <c r="B1598" s="102" t="s">
        <v>415</v>
      </c>
      <c r="C1598" s="102" t="s">
        <v>416</v>
      </c>
      <c r="D1598" s="191">
        <v>45362.0</v>
      </c>
      <c r="E1598" s="105" t="s">
        <v>306</v>
      </c>
      <c r="F1598" s="173"/>
      <c r="G1598" s="102" t="s">
        <v>3777</v>
      </c>
    </row>
    <row r="1599">
      <c r="A1599" s="102" t="s">
        <v>2184</v>
      </c>
      <c r="B1599" s="102" t="s">
        <v>408</v>
      </c>
      <c r="C1599" s="102" t="s">
        <v>409</v>
      </c>
      <c r="D1599" s="191">
        <v>45362.0</v>
      </c>
      <c r="E1599" s="105" t="s">
        <v>306</v>
      </c>
      <c r="F1599" s="173"/>
      <c r="G1599" s="102" t="s">
        <v>3777</v>
      </c>
    </row>
    <row r="1600">
      <c r="A1600" s="102" t="s">
        <v>2130</v>
      </c>
      <c r="B1600" s="102" t="s">
        <v>135</v>
      </c>
      <c r="C1600" s="102" t="s">
        <v>136</v>
      </c>
      <c r="D1600" s="191">
        <v>45362.0</v>
      </c>
      <c r="E1600" s="105" t="s">
        <v>114</v>
      </c>
      <c r="F1600" s="173"/>
      <c r="G1600" s="102" t="s">
        <v>3777</v>
      </c>
    </row>
    <row r="1601">
      <c r="A1601" s="102" t="s">
        <v>2130</v>
      </c>
      <c r="B1601" s="102" t="s">
        <v>120</v>
      </c>
      <c r="C1601" s="102" t="s">
        <v>121</v>
      </c>
      <c r="D1601" s="191">
        <v>45362.0</v>
      </c>
      <c r="E1601" s="105" t="s">
        <v>114</v>
      </c>
      <c r="F1601" s="173"/>
      <c r="G1601" s="102" t="s">
        <v>3777</v>
      </c>
    </row>
    <row r="1602">
      <c r="A1602" s="102" t="s">
        <v>2130</v>
      </c>
      <c r="B1602" s="102" t="s">
        <v>116</v>
      </c>
      <c r="C1602" s="102" t="s">
        <v>117</v>
      </c>
      <c r="D1602" s="191">
        <v>45362.0</v>
      </c>
      <c r="E1602" s="105" t="s">
        <v>114</v>
      </c>
      <c r="F1602" s="173"/>
      <c r="G1602" s="102" t="s">
        <v>3777</v>
      </c>
    </row>
    <row r="1603">
      <c r="A1603" s="102" t="s">
        <v>2149</v>
      </c>
      <c r="B1603" s="102" t="s">
        <v>621</v>
      </c>
      <c r="C1603" s="102" t="s">
        <v>622</v>
      </c>
      <c r="D1603" s="191">
        <v>45362.0</v>
      </c>
      <c r="E1603" s="105" t="s">
        <v>225</v>
      </c>
      <c r="F1603" s="173"/>
      <c r="G1603" s="102" t="s">
        <v>3777</v>
      </c>
    </row>
    <row r="1604">
      <c r="A1604" s="102" t="s">
        <v>2149</v>
      </c>
      <c r="B1604" s="102" t="s">
        <v>382</v>
      </c>
      <c r="C1604" s="102" t="s">
        <v>383</v>
      </c>
      <c r="D1604" s="191">
        <v>45362.0</v>
      </c>
      <c r="E1604" s="105" t="s">
        <v>225</v>
      </c>
      <c r="F1604" s="173"/>
      <c r="G1604" s="102" t="s">
        <v>3777</v>
      </c>
    </row>
    <row r="1605">
      <c r="A1605" s="102" t="s">
        <v>2149</v>
      </c>
      <c r="B1605" s="102" t="s">
        <v>361</v>
      </c>
      <c r="C1605" s="102" t="s">
        <v>362</v>
      </c>
      <c r="D1605" s="191">
        <v>45362.0</v>
      </c>
      <c r="E1605" s="105" t="s">
        <v>225</v>
      </c>
      <c r="F1605" s="173"/>
      <c r="G1605" s="102" t="s">
        <v>3777</v>
      </c>
    </row>
    <row r="1606">
      <c r="A1606" s="102" t="s">
        <v>2149</v>
      </c>
      <c r="B1606" s="102" t="s">
        <v>338</v>
      </c>
      <c r="C1606" s="102" t="s">
        <v>339</v>
      </c>
      <c r="D1606" s="191">
        <v>45362.0</v>
      </c>
      <c r="E1606" s="105" t="s">
        <v>225</v>
      </c>
      <c r="F1606" s="173"/>
      <c r="G1606" s="102" t="s">
        <v>3777</v>
      </c>
    </row>
    <row r="1607">
      <c r="A1607" s="102" t="s">
        <v>2149</v>
      </c>
      <c r="B1607" s="102" t="s">
        <v>335</v>
      </c>
      <c r="C1607" s="102" t="s">
        <v>336</v>
      </c>
      <c r="D1607" s="191">
        <v>45362.0</v>
      </c>
      <c r="E1607" s="105" t="s">
        <v>225</v>
      </c>
      <c r="F1607" s="173"/>
      <c r="G1607" s="102" t="s">
        <v>3777</v>
      </c>
    </row>
    <row r="1608">
      <c r="A1608" s="102" t="s">
        <v>2149</v>
      </c>
      <c r="B1608" s="102" t="s">
        <v>248</v>
      </c>
      <c r="C1608" s="102" t="s">
        <v>249</v>
      </c>
      <c r="D1608" s="191">
        <v>45362.0</v>
      </c>
      <c r="E1608" s="105" t="s">
        <v>225</v>
      </c>
      <c r="F1608" s="173"/>
      <c r="G1608" s="102" t="s">
        <v>3777</v>
      </c>
    </row>
    <row r="1609">
      <c r="A1609" s="102" t="s">
        <v>2149</v>
      </c>
      <c r="B1609" s="102" t="s">
        <v>240</v>
      </c>
      <c r="C1609" s="102" t="s">
        <v>241</v>
      </c>
      <c r="D1609" s="191">
        <v>45362.0</v>
      </c>
      <c r="E1609" s="105" t="s">
        <v>225</v>
      </c>
      <c r="F1609" s="173"/>
      <c r="G1609" s="102" t="s">
        <v>3777</v>
      </c>
    </row>
    <row r="1610">
      <c r="A1610" s="102" t="s">
        <v>2149</v>
      </c>
      <c r="B1610" s="102" t="s">
        <v>230</v>
      </c>
      <c r="C1610" s="102" t="s">
        <v>231</v>
      </c>
      <c r="D1610" s="191">
        <v>45362.0</v>
      </c>
      <c r="E1610" s="105" t="s">
        <v>225</v>
      </c>
      <c r="F1610" s="173"/>
      <c r="G1610" s="102" t="s">
        <v>3777</v>
      </c>
    </row>
    <row r="1611">
      <c r="A1611" s="102" t="s">
        <v>2149</v>
      </c>
      <c r="B1611" s="102" t="s">
        <v>227</v>
      </c>
      <c r="C1611" s="102" t="s">
        <v>228</v>
      </c>
      <c r="D1611" s="191">
        <v>45362.0</v>
      </c>
      <c r="E1611" s="105" t="s">
        <v>225</v>
      </c>
      <c r="F1611" s="173"/>
      <c r="G1611" s="102" t="s">
        <v>3777</v>
      </c>
    </row>
    <row r="1612">
      <c r="A1612" s="102" t="s">
        <v>2149</v>
      </c>
      <c r="B1612" s="102" t="s">
        <v>222</v>
      </c>
      <c r="C1612" s="102" t="s">
        <v>224</v>
      </c>
      <c r="D1612" s="191">
        <v>45362.0</v>
      </c>
      <c r="E1612" s="105" t="s">
        <v>225</v>
      </c>
      <c r="F1612" s="173"/>
      <c r="G1612" s="102" t="s">
        <v>3777</v>
      </c>
    </row>
    <row r="1613">
      <c r="A1613" s="102" t="s">
        <v>2139</v>
      </c>
      <c r="B1613" s="102" t="s">
        <v>818</v>
      </c>
      <c r="C1613" s="102" t="s">
        <v>819</v>
      </c>
      <c r="D1613" s="191">
        <v>45362.0</v>
      </c>
      <c r="E1613" s="105" t="s">
        <v>50</v>
      </c>
      <c r="F1613" s="173"/>
      <c r="G1613" s="102" t="s">
        <v>3777</v>
      </c>
    </row>
    <row r="1614">
      <c r="A1614" s="102" t="s">
        <v>2139</v>
      </c>
      <c r="B1614" s="102" t="s">
        <v>776</v>
      </c>
      <c r="C1614" s="102" t="s">
        <v>777</v>
      </c>
      <c r="D1614" s="191">
        <v>45362.0</v>
      </c>
      <c r="E1614" s="105" t="s">
        <v>50</v>
      </c>
      <c r="F1614" s="173"/>
      <c r="G1614" s="102" t="s">
        <v>3777</v>
      </c>
    </row>
    <row r="1615">
      <c r="A1615" s="102" t="s">
        <v>2158</v>
      </c>
      <c r="B1615" s="102" t="s">
        <v>429</v>
      </c>
      <c r="C1615" s="102" t="s">
        <v>430</v>
      </c>
      <c r="D1615" s="191">
        <v>45362.0</v>
      </c>
      <c r="E1615" s="105" t="s">
        <v>232</v>
      </c>
      <c r="F1615" s="173"/>
      <c r="G1615" s="102" t="s">
        <v>3777</v>
      </c>
    </row>
    <row r="1616">
      <c r="A1616" s="102" t="s">
        <v>2158</v>
      </c>
      <c r="B1616" s="102" t="s">
        <v>425</v>
      </c>
      <c r="C1616" s="102" t="s">
        <v>426</v>
      </c>
      <c r="D1616" s="191">
        <v>45362.0</v>
      </c>
      <c r="E1616" s="105" t="s">
        <v>232</v>
      </c>
      <c r="F1616" s="173"/>
      <c r="G1616" s="102" t="s">
        <v>3777</v>
      </c>
    </row>
    <row r="1617">
      <c r="A1617" s="102" t="s">
        <v>2158</v>
      </c>
      <c r="B1617" s="102" t="s">
        <v>321</v>
      </c>
      <c r="C1617" s="102" t="s">
        <v>322</v>
      </c>
      <c r="D1617" s="191">
        <v>45362.0</v>
      </c>
      <c r="E1617" s="105" t="s">
        <v>232</v>
      </c>
      <c r="F1617" s="173"/>
      <c r="G1617" s="102" t="s">
        <v>3777</v>
      </c>
    </row>
    <row r="1618">
      <c r="A1618" s="102" t="s">
        <v>2158</v>
      </c>
      <c r="B1618" s="102" t="s">
        <v>318</v>
      </c>
      <c r="C1618" s="102" t="s">
        <v>319</v>
      </c>
      <c r="D1618" s="191">
        <v>45362.0</v>
      </c>
      <c r="E1618" s="105" t="s">
        <v>232</v>
      </c>
      <c r="F1618" s="173"/>
      <c r="G1618" s="102" t="s">
        <v>3777</v>
      </c>
    </row>
    <row r="1619">
      <c r="A1619" s="102" t="s">
        <v>2158</v>
      </c>
      <c r="B1619" s="102" t="s">
        <v>315</v>
      </c>
      <c r="C1619" s="102" t="s">
        <v>316</v>
      </c>
      <c r="D1619" s="191">
        <v>45362.0</v>
      </c>
      <c r="E1619" s="105" t="s">
        <v>232</v>
      </c>
      <c r="F1619" s="173"/>
      <c r="G1619" s="102" t="s">
        <v>3777</v>
      </c>
    </row>
    <row r="1620">
      <c r="A1620" s="102" t="s">
        <v>2158</v>
      </c>
      <c r="B1620" s="102" t="s">
        <v>309</v>
      </c>
      <c r="C1620" s="102" t="s">
        <v>310</v>
      </c>
      <c r="D1620" s="191">
        <v>45362.0</v>
      </c>
      <c r="E1620" s="105" t="s">
        <v>232</v>
      </c>
      <c r="F1620" s="173"/>
      <c r="G1620" s="102" t="s">
        <v>3777</v>
      </c>
    </row>
    <row r="1621">
      <c r="A1621" s="102" t="s">
        <v>2158</v>
      </c>
      <c r="B1621" s="102" t="s">
        <v>295</v>
      </c>
      <c r="C1621" s="102" t="s">
        <v>296</v>
      </c>
      <c r="D1621" s="191">
        <v>45362.0</v>
      </c>
      <c r="E1621" s="105" t="s">
        <v>232</v>
      </c>
      <c r="F1621" s="173"/>
      <c r="G1621" s="102" t="s">
        <v>3777</v>
      </c>
    </row>
    <row r="1622">
      <c r="A1622" s="102" t="s">
        <v>2158</v>
      </c>
      <c r="B1622" s="102" t="s">
        <v>282</v>
      </c>
      <c r="C1622" s="102" t="s">
        <v>283</v>
      </c>
      <c r="D1622" s="191">
        <v>45362.0</v>
      </c>
      <c r="E1622" s="105" t="s">
        <v>232</v>
      </c>
      <c r="F1622" s="173"/>
      <c r="G1622" s="102" t="s">
        <v>3777</v>
      </c>
    </row>
    <row r="1623">
      <c r="A1623" s="102" t="s">
        <v>2158</v>
      </c>
      <c r="B1623" s="102" t="s">
        <v>278</v>
      </c>
      <c r="C1623" s="102" t="s">
        <v>279</v>
      </c>
      <c r="D1623" s="191">
        <v>45362.0</v>
      </c>
      <c r="E1623" s="105" t="s">
        <v>232</v>
      </c>
      <c r="F1623" s="173"/>
      <c r="G1623" s="102" t="s">
        <v>3777</v>
      </c>
    </row>
    <row r="1624">
      <c r="A1624" s="102" t="s">
        <v>2158</v>
      </c>
      <c r="B1624" s="102" t="s">
        <v>267</v>
      </c>
      <c r="C1624" s="102" t="s">
        <v>268</v>
      </c>
      <c r="D1624" s="191">
        <v>45362.0</v>
      </c>
      <c r="E1624" s="105" t="s">
        <v>232</v>
      </c>
      <c r="F1624" s="173"/>
      <c r="G1624" s="102" t="s">
        <v>3777</v>
      </c>
    </row>
    <row r="1625">
      <c r="A1625" s="102" t="s">
        <v>2211</v>
      </c>
      <c r="B1625" s="102" t="s">
        <v>791</v>
      </c>
      <c r="C1625" s="102" t="s">
        <v>792</v>
      </c>
      <c r="D1625" s="191">
        <v>45393.0</v>
      </c>
      <c r="E1625" s="105" t="s">
        <v>449</v>
      </c>
      <c r="F1625" s="173"/>
      <c r="G1625" s="102" t="s">
        <v>3777</v>
      </c>
    </row>
    <row r="1626">
      <c r="A1626" s="102" t="s">
        <v>2211</v>
      </c>
      <c r="B1626" s="102" t="s">
        <v>760</v>
      </c>
      <c r="C1626" s="102" t="s">
        <v>761</v>
      </c>
      <c r="D1626" s="191">
        <v>45393.0</v>
      </c>
      <c r="E1626" s="105" t="s">
        <v>449</v>
      </c>
      <c r="F1626" s="173"/>
      <c r="G1626" s="102" t="s">
        <v>3777</v>
      </c>
    </row>
    <row r="1627">
      <c r="A1627" s="102" t="s">
        <v>2211</v>
      </c>
      <c r="B1627" s="102" t="s">
        <v>538</v>
      </c>
      <c r="C1627" s="102" t="s">
        <v>539</v>
      </c>
      <c r="D1627" s="191">
        <v>45393.0</v>
      </c>
      <c r="E1627" s="105" t="s">
        <v>449</v>
      </c>
      <c r="F1627" s="173"/>
      <c r="G1627" s="102" t="s">
        <v>3777</v>
      </c>
    </row>
    <row r="1628">
      <c r="A1628" s="102" t="s">
        <v>2211</v>
      </c>
      <c r="B1628" s="102" t="s">
        <v>526</v>
      </c>
      <c r="C1628" s="102" t="s">
        <v>527</v>
      </c>
      <c r="D1628" s="191">
        <v>45393.0</v>
      </c>
      <c r="E1628" s="105" t="s">
        <v>449</v>
      </c>
      <c r="F1628" s="173"/>
      <c r="G1628" s="102" t="s">
        <v>3777</v>
      </c>
    </row>
    <row r="1629">
      <c r="A1629" s="102" t="s">
        <v>2211</v>
      </c>
      <c r="B1629" s="102" t="s">
        <v>464</v>
      </c>
      <c r="C1629" s="102" t="s">
        <v>465</v>
      </c>
      <c r="D1629" s="191">
        <v>45393.0</v>
      </c>
      <c r="E1629" s="105" t="s">
        <v>449</v>
      </c>
      <c r="F1629" s="173"/>
      <c r="G1629" s="102" t="s">
        <v>3777</v>
      </c>
    </row>
    <row r="1630">
      <c r="A1630" s="102" t="s">
        <v>2219</v>
      </c>
      <c r="B1630" s="102" t="s">
        <v>794</v>
      </c>
      <c r="C1630" s="102" t="s">
        <v>605</v>
      </c>
      <c r="D1630" s="191">
        <v>45393.0</v>
      </c>
      <c r="E1630" s="105" t="s">
        <v>293</v>
      </c>
      <c r="F1630" s="173"/>
      <c r="G1630" s="102" t="s">
        <v>3777</v>
      </c>
    </row>
    <row r="1631">
      <c r="A1631" s="102" t="s">
        <v>2219</v>
      </c>
      <c r="B1631" s="102" t="s">
        <v>664</v>
      </c>
      <c r="C1631" s="102" t="s">
        <v>643</v>
      </c>
      <c r="D1631" s="191">
        <v>45393.0</v>
      </c>
      <c r="E1631" s="105" t="s">
        <v>293</v>
      </c>
      <c r="F1631" s="173"/>
      <c r="G1631" s="102" t="s">
        <v>3777</v>
      </c>
    </row>
    <row r="1632">
      <c r="A1632" s="102" t="s">
        <v>2185</v>
      </c>
      <c r="B1632" s="102" t="s">
        <v>681</v>
      </c>
      <c r="C1632" s="102" t="s">
        <v>682</v>
      </c>
      <c r="D1632" s="191">
        <v>45423.0</v>
      </c>
      <c r="E1632" s="105" t="s">
        <v>306</v>
      </c>
      <c r="F1632" s="173"/>
      <c r="G1632" s="102" t="s">
        <v>3777</v>
      </c>
    </row>
    <row r="1633">
      <c r="A1633" s="102" t="s">
        <v>2176</v>
      </c>
      <c r="B1633" s="102" t="s">
        <v>797</v>
      </c>
      <c r="C1633" s="102" t="s">
        <v>798</v>
      </c>
      <c r="D1633" s="191">
        <v>45454.0</v>
      </c>
      <c r="E1633" s="105" t="s">
        <v>387</v>
      </c>
      <c r="F1633" s="173"/>
      <c r="G1633" s="102" t="s">
        <v>3777</v>
      </c>
    </row>
    <row r="1634">
      <c r="A1634" s="102" t="s">
        <v>2176</v>
      </c>
      <c r="B1634" s="102" t="s">
        <v>626</v>
      </c>
      <c r="C1634" s="102" t="s">
        <v>627</v>
      </c>
      <c r="D1634" s="191">
        <v>45454.0</v>
      </c>
      <c r="E1634" s="105" t="s">
        <v>387</v>
      </c>
      <c r="F1634" s="173"/>
      <c r="G1634" s="102" t="s">
        <v>3777</v>
      </c>
    </row>
    <row r="1635">
      <c r="A1635" s="102" t="s">
        <v>2176</v>
      </c>
      <c r="B1635" s="102" t="s">
        <v>405</v>
      </c>
      <c r="C1635" s="102" t="s">
        <v>406</v>
      </c>
      <c r="D1635" s="191">
        <v>45454.0</v>
      </c>
      <c r="E1635" s="105" t="s">
        <v>387</v>
      </c>
      <c r="F1635" s="173"/>
      <c r="G1635" s="102" t="s">
        <v>3777</v>
      </c>
    </row>
    <row r="1636">
      <c r="A1636" s="102" t="s">
        <v>2112</v>
      </c>
      <c r="B1636" s="102" t="s">
        <v>773</v>
      </c>
      <c r="C1636" s="102" t="s">
        <v>774</v>
      </c>
      <c r="D1636" s="191">
        <v>45454.0</v>
      </c>
      <c r="E1636" s="105" t="s">
        <v>86</v>
      </c>
      <c r="F1636" s="173"/>
      <c r="G1636" s="102" t="s">
        <v>3777</v>
      </c>
    </row>
    <row r="1637">
      <c r="A1637" s="102" t="s">
        <v>2112</v>
      </c>
      <c r="B1637" s="102" t="s">
        <v>771</v>
      </c>
      <c r="C1637" s="102" t="s">
        <v>772</v>
      </c>
      <c r="D1637" s="191">
        <v>45454.0</v>
      </c>
      <c r="E1637" s="105" t="s">
        <v>86</v>
      </c>
      <c r="F1637" s="173"/>
      <c r="G1637" s="102" t="s">
        <v>3777</v>
      </c>
    </row>
    <row r="1638">
      <c r="A1638" s="102" t="s">
        <v>2112</v>
      </c>
      <c r="B1638" s="102" t="s">
        <v>105</v>
      </c>
      <c r="C1638" s="102" t="s">
        <v>106</v>
      </c>
      <c r="D1638" s="191">
        <v>45454.0</v>
      </c>
      <c r="E1638" s="105" t="s">
        <v>86</v>
      </c>
      <c r="F1638" s="173"/>
      <c r="G1638" s="102" t="s">
        <v>3777</v>
      </c>
    </row>
    <row r="1639">
      <c r="A1639" s="102" t="s">
        <v>2112</v>
      </c>
      <c r="B1639" s="102" t="s">
        <v>74</v>
      </c>
      <c r="C1639" s="102" t="s">
        <v>75</v>
      </c>
      <c r="D1639" s="191">
        <v>45454.0</v>
      </c>
      <c r="E1639" s="105" t="s">
        <v>86</v>
      </c>
      <c r="F1639" s="173"/>
      <c r="G1639" s="102" t="s">
        <v>3777</v>
      </c>
    </row>
    <row r="1640">
      <c r="A1640" s="102" t="s">
        <v>2167</v>
      </c>
      <c r="B1640" s="102" t="s">
        <v>376</v>
      </c>
      <c r="C1640" s="102" t="s">
        <v>377</v>
      </c>
      <c r="D1640" s="191">
        <v>45454.0</v>
      </c>
      <c r="E1640" s="105" t="s">
        <v>327</v>
      </c>
      <c r="F1640" s="173"/>
      <c r="G1640" s="102" t="s">
        <v>3777</v>
      </c>
    </row>
    <row r="1641">
      <c r="A1641" s="102" t="s">
        <v>2167</v>
      </c>
      <c r="B1641" s="102" t="s">
        <v>340</v>
      </c>
      <c r="C1641" s="102" t="s">
        <v>341</v>
      </c>
      <c r="D1641" s="191">
        <v>45454.0</v>
      </c>
      <c r="E1641" s="105" t="s">
        <v>327</v>
      </c>
      <c r="F1641" s="173"/>
      <c r="G1641" s="102" t="s">
        <v>3777</v>
      </c>
    </row>
    <row r="1642">
      <c r="A1642" s="102" t="s">
        <v>2103</v>
      </c>
      <c r="B1642" s="102" t="s">
        <v>839</v>
      </c>
      <c r="C1642" s="102" t="s">
        <v>840</v>
      </c>
      <c r="D1642" s="191">
        <v>45454.0</v>
      </c>
      <c r="E1642" s="105" t="s">
        <v>27</v>
      </c>
      <c r="F1642" s="173"/>
      <c r="G1642" s="102" t="s">
        <v>3777</v>
      </c>
    </row>
    <row r="1643">
      <c r="A1643" s="102" t="s">
        <v>2103</v>
      </c>
      <c r="B1643" s="102" t="s">
        <v>712</v>
      </c>
      <c r="C1643" s="102" t="s">
        <v>713</v>
      </c>
      <c r="D1643" s="191">
        <v>45454.0</v>
      </c>
      <c r="E1643" s="105" t="s">
        <v>27</v>
      </c>
      <c r="F1643" s="173"/>
      <c r="G1643" s="102" t="s">
        <v>3777</v>
      </c>
    </row>
    <row r="1644">
      <c r="A1644" s="102" t="s">
        <v>2103</v>
      </c>
      <c r="B1644" s="102" t="s">
        <v>65</v>
      </c>
      <c r="C1644" s="102" t="s">
        <v>66</v>
      </c>
      <c r="D1644" s="191">
        <v>45454.0</v>
      </c>
      <c r="E1644" s="105" t="s">
        <v>27</v>
      </c>
      <c r="F1644" s="173"/>
      <c r="G1644" s="102" t="s">
        <v>3777</v>
      </c>
    </row>
    <row r="1645">
      <c r="A1645" s="102" t="s">
        <v>2103</v>
      </c>
      <c r="B1645" s="102" t="s">
        <v>38</v>
      </c>
      <c r="C1645" s="102" t="s">
        <v>39</v>
      </c>
      <c r="D1645" s="191">
        <v>45454.0</v>
      </c>
      <c r="E1645" s="105" t="s">
        <v>27</v>
      </c>
      <c r="F1645" s="173"/>
      <c r="G1645" s="102" t="s">
        <v>3777</v>
      </c>
    </row>
    <row r="1646">
      <c r="A1646" s="102" t="s">
        <v>2140</v>
      </c>
      <c r="B1646" s="102" t="s">
        <v>818</v>
      </c>
      <c r="C1646" s="102" t="s">
        <v>819</v>
      </c>
      <c r="D1646" s="191">
        <v>45515.0</v>
      </c>
      <c r="E1646" s="105" t="s">
        <v>50</v>
      </c>
      <c r="F1646" s="173"/>
      <c r="G1646" s="102" t="s">
        <v>3777</v>
      </c>
    </row>
    <row r="1647">
      <c r="A1647" s="102" t="s">
        <v>2140</v>
      </c>
      <c r="B1647" s="102" t="s">
        <v>665</v>
      </c>
      <c r="C1647" s="102" t="s">
        <v>666</v>
      </c>
      <c r="D1647" s="191">
        <v>45515.0</v>
      </c>
      <c r="E1647" s="105" t="s">
        <v>50</v>
      </c>
      <c r="F1647" s="173"/>
      <c r="G1647" s="102" t="s">
        <v>3777</v>
      </c>
    </row>
    <row r="1648">
      <c r="A1648" s="102" t="s">
        <v>2231</v>
      </c>
      <c r="B1648" s="102" t="s">
        <v>486</v>
      </c>
      <c r="C1648" s="102" t="s">
        <v>487</v>
      </c>
      <c r="D1648" s="191">
        <v>45515.0</v>
      </c>
      <c r="E1648" s="105" t="s">
        <v>453</v>
      </c>
      <c r="F1648" s="173"/>
      <c r="G1648" s="102" t="s">
        <v>3777</v>
      </c>
    </row>
    <row r="1649">
      <c r="A1649" s="102" t="s">
        <v>2231</v>
      </c>
      <c r="B1649" s="102" t="s">
        <v>458</v>
      </c>
      <c r="C1649" s="102" t="s">
        <v>459</v>
      </c>
      <c r="D1649" s="191">
        <v>45515.0</v>
      </c>
      <c r="E1649" s="105" t="s">
        <v>453</v>
      </c>
      <c r="F1649" s="173"/>
      <c r="G1649" s="102" t="s">
        <v>3777</v>
      </c>
    </row>
    <row r="1650">
      <c r="A1650" s="102" t="s">
        <v>2177</v>
      </c>
      <c r="B1650" s="102" t="s">
        <v>797</v>
      </c>
      <c r="C1650" s="102" t="s">
        <v>798</v>
      </c>
      <c r="D1650" s="191">
        <v>45515.0</v>
      </c>
      <c r="E1650" s="105" t="s">
        <v>387</v>
      </c>
      <c r="F1650" s="173"/>
      <c r="G1650" s="102" t="s">
        <v>3777</v>
      </c>
    </row>
    <row r="1651">
      <c r="A1651" s="102" t="s">
        <v>2168</v>
      </c>
      <c r="B1651" s="102" t="s">
        <v>615</v>
      </c>
      <c r="C1651" s="102" t="s">
        <v>616</v>
      </c>
      <c r="D1651" s="191">
        <v>45515.0</v>
      </c>
      <c r="E1651" s="105" t="s">
        <v>327</v>
      </c>
      <c r="F1651" s="173"/>
      <c r="G1651" s="102" t="s">
        <v>3777</v>
      </c>
    </row>
    <row r="1652">
      <c r="A1652" s="102" t="s">
        <v>2168</v>
      </c>
      <c r="B1652" s="102" t="s">
        <v>376</v>
      </c>
      <c r="C1652" s="102" t="s">
        <v>377</v>
      </c>
      <c r="D1652" s="191">
        <v>45515.0</v>
      </c>
      <c r="E1652" s="105" t="s">
        <v>327</v>
      </c>
      <c r="F1652" s="173"/>
      <c r="G1652" s="102" t="s">
        <v>3777</v>
      </c>
    </row>
    <row r="1653">
      <c r="A1653" s="102" t="s">
        <v>2113</v>
      </c>
      <c r="B1653" s="102" t="s">
        <v>773</v>
      </c>
      <c r="C1653" s="102" t="s">
        <v>774</v>
      </c>
      <c r="D1653" s="191">
        <v>45515.0</v>
      </c>
      <c r="E1653" s="105" t="s">
        <v>86</v>
      </c>
      <c r="F1653" s="173"/>
      <c r="G1653" s="102" t="s">
        <v>3777</v>
      </c>
    </row>
    <row r="1654">
      <c r="A1654" s="102" t="s">
        <v>2113</v>
      </c>
      <c r="B1654" s="102" t="s">
        <v>771</v>
      </c>
      <c r="C1654" s="102" t="s">
        <v>772</v>
      </c>
      <c r="D1654" s="191">
        <v>45515.0</v>
      </c>
      <c r="E1654" s="105" t="s">
        <v>86</v>
      </c>
      <c r="F1654" s="173"/>
      <c r="G1654" s="102" t="s">
        <v>3777</v>
      </c>
    </row>
    <row r="1655">
      <c r="A1655" s="102" t="s">
        <v>2113</v>
      </c>
      <c r="B1655" s="102" t="s">
        <v>105</v>
      </c>
      <c r="C1655" s="102" t="s">
        <v>106</v>
      </c>
      <c r="D1655" s="191">
        <v>45515.0</v>
      </c>
      <c r="E1655" s="105" t="s">
        <v>86</v>
      </c>
      <c r="F1655" s="173"/>
      <c r="G1655" s="102" t="s">
        <v>3777</v>
      </c>
    </row>
    <row r="1656">
      <c r="A1656" s="102" t="s">
        <v>2113</v>
      </c>
      <c r="B1656" s="102" t="s">
        <v>96</v>
      </c>
      <c r="C1656" s="102" t="s">
        <v>97</v>
      </c>
      <c r="D1656" s="191">
        <v>45515.0</v>
      </c>
      <c r="E1656" s="105" t="s">
        <v>86</v>
      </c>
      <c r="F1656" s="173"/>
      <c r="G1656" s="102" t="s">
        <v>3777</v>
      </c>
    </row>
    <row r="1657">
      <c r="A1657" s="102" t="s">
        <v>2113</v>
      </c>
      <c r="B1657" s="102" t="s">
        <v>74</v>
      </c>
      <c r="C1657" s="102" t="s">
        <v>75</v>
      </c>
      <c r="D1657" s="191">
        <v>45515.0</v>
      </c>
      <c r="E1657" s="105" t="s">
        <v>86</v>
      </c>
      <c r="F1657" s="173"/>
      <c r="G1657" s="102" t="s">
        <v>3777</v>
      </c>
    </row>
    <row r="1658">
      <c r="A1658" s="102" t="s">
        <v>2195</v>
      </c>
      <c r="B1658" s="102" t="s">
        <v>781</v>
      </c>
      <c r="C1658" s="102" t="s">
        <v>782</v>
      </c>
      <c r="D1658" s="191">
        <v>45515.0</v>
      </c>
      <c r="E1658" s="105" t="s">
        <v>439</v>
      </c>
      <c r="F1658" s="173"/>
      <c r="G1658" s="102" t="s">
        <v>3777</v>
      </c>
    </row>
    <row r="1659">
      <c r="A1659" s="102" t="s">
        <v>2131</v>
      </c>
      <c r="B1659" s="102" t="s">
        <v>126</v>
      </c>
      <c r="C1659" s="102" t="s">
        <v>127</v>
      </c>
      <c r="D1659" s="191">
        <v>45546.0</v>
      </c>
      <c r="E1659" s="105" t="s">
        <v>114</v>
      </c>
      <c r="F1659" s="173"/>
      <c r="G1659" s="102" t="s">
        <v>3777</v>
      </c>
    </row>
    <row r="1660">
      <c r="A1660" s="102" t="s">
        <v>2131</v>
      </c>
      <c r="B1660" s="102" t="s">
        <v>123</v>
      </c>
      <c r="C1660" s="102" t="s">
        <v>124</v>
      </c>
      <c r="D1660" s="191">
        <v>45546.0</v>
      </c>
      <c r="E1660" s="105" t="s">
        <v>114</v>
      </c>
      <c r="F1660" s="173"/>
      <c r="G1660" s="102" t="s">
        <v>3777</v>
      </c>
    </row>
    <row r="1661">
      <c r="A1661" s="102" t="s">
        <v>2131</v>
      </c>
      <c r="B1661" s="102" t="s">
        <v>120</v>
      </c>
      <c r="C1661" s="102" t="s">
        <v>121</v>
      </c>
      <c r="D1661" s="191">
        <v>45546.0</v>
      </c>
      <c r="E1661" s="105" t="s">
        <v>114</v>
      </c>
      <c r="F1661" s="173"/>
      <c r="G1661" s="102" t="s">
        <v>3777</v>
      </c>
    </row>
    <row r="1662">
      <c r="A1662" s="102" t="s">
        <v>2131</v>
      </c>
      <c r="B1662" s="102" t="s">
        <v>116</v>
      </c>
      <c r="C1662" s="102" t="s">
        <v>117</v>
      </c>
      <c r="D1662" s="191">
        <v>45546.0</v>
      </c>
      <c r="E1662" s="105" t="s">
        <v>114</v>
      </c>
      <c r="F1662" s="173"/>
      <c r="G1662" s="102" t="s">
        <v>3777</v>
      </c>
    </row>
    <row r="1663">
      <c r="A1663" s="102" t="s">
        <v>2131</v>
      </c>
      <c r="B1663" s="102" t="s">
        <v>111</v>
      </c>
      <c r="C1663" s="102" t="s">
        <v>112</v>
      </c>
      <c r="D1663" s="191">
        <v>45546.0</v>
      </c>
      <c r="E1663" s="105" t="s">
        <v>114</v>
      </c>
      <c r="F1663" s="173"/>
      <c r="G1663" s="102" t="s">
        <v>3777</v>
      </c>
    </row>
    <row r="1664">
      <c r="A1664" s="102" t="s">
        <v>2159</v>
      </c>
      <c r="B1664" s="102" t="s">
        <v>429</v>
      </c>
      <c r="C1664" s="102" t="s">
        <v>430</v>
      </c>
      <c r="D1664" s="191">
        <v>45546.0</v>
      </c>
      <c r="E1664" s="105" t="s">
        <v>232</v>
      </c>
      <c r="F1664" s="173"/>
      <c r="G1664" s="102" t="s">
        <v>3777</v>
      </c>
    </row>
    <row r="1665">
      <c r="A1665" s="102" t="s">
        <v>2159</v>
      </c>
      <c r="B1665" s="102" t="s">
        <v>425</v>
      </c>
      <c r="C1665" s="102" t="s">
        <v>426</v>
      </c>
      <c r="D1665" s="191">
        <v>45546.0</v>
      </c>
      <c r="E1665" s="105" t="s">
        <v>232</v>
      </c>
      <c r="F1665" s="173"/>
      <c r="G1665" s="102" t="s">
        <v>3777</v>
      </c>
    </row>
    <row r="1666">
      <c r="A1666" s="102" t="s">
        <v>2159</v>
      </c>
      <c r="B1666" s="102" t="s">
        <v>321</v>
      </c>
      <c r="C1666" s="102" t="s">
        <v>322</v>
      </c>
      <c r="D1666" s="191">
        <v>45546.0</v>
      </c>
      <c r="E1666" s="105" t="s">
        <v>232</v>
      </c>
      <c r="F1666" s="173"/>
      <c r="G1666" s="102" t="s">
        <v>3777</v>
      </c>
    </row>
    <row r="1667">
      <c r="A1667" s="102" t="s">
        <v>2159</v>
      </c>
      <c r="B1667" s="102" t="s">
        <v>318</v>
      </c>
      <c r="C1667" s="102" t="s">
        <v>319</v>
      </c>
      <c r="D1667" s="191">
        <v>45546.0</v>
      </c>
      <c r="E1667" s="105" t="s">
        <v>232</v>
      </c>
      <c r="F1667" s="173"/>
      <c r="G1667" s="102" t="s">
        <v>3777</v>
      </c>
    </row>
    <row r="1668">
      <c r="A1668" s="102" t="s">
        <v>2159</v>
      </c>
      <c r="B1668" s="102" t="s">
        <v>315</v>
      </c>
      <c r="C1668" s="102" t="s">
        <v>316</v>
      </c>
      <c r="D1668" s="191">
        <v>45546.0</v>
      </c>
      <c r="E1668" s="105" t="s">
        <v>232</v>
      </c>
      <c r="F1668" s="173"/>
      <c r="G1668" s="102" t="s">
        <v>3777</v>
      </c>
    </row>
    <row r="1669">
      <c r="A1669" s="102" t="s">
        <v>2159</v>
      </c>
      <c r="B1669" s="102" t="s">
        <v>295</v>
      </c>
      <c r="C1669" s="102" t="s">
        <v>296</v>
      </c>
      <c r="D1669" s="191">
        <v>45546.0</v>
      </c>
      <c r="E1669" s="105" t="s">
        <v>232</v>
      </c>
      <c r="F1669" s="173"/>
      <c r="G1669" s="102" t="s">
        <v>3777</v>
      </c>
    </row>
    <row r="1670">
      <c r="A1670" s="102" t="s">
        <v>2159</v>
      </c>
      <c r="B1670" s="102" t="s">
        <v>291</v>
      </c>
      <c r="C1670" s="102" t="s">
        <v>1210</v>
      </c>
      <c r="D1670" s="191">
        <v>45546.0</v>
      </c>
      <c r="E1670" s="105" t="s">
        <v>232</v>
      </c>
      <c r="F1670" s="173"/>
      <c r="G1670" s="102" t="s">
        <v>3777</v>
      </c>
    </row>
    <row r="1671">
      <c r="A1671" s="102" t="s">
        <v>2159</v>
      </c>
      <c r="B1671" s="102" t="s">
        <v>284</v>
      </c>
      <c r="C1671" s="102" t="s">
        <v>285</v>
      </c>
      <c r="D1671" s="191">
        <v>45546.0</v>
      </c>
      <c r="E1671" s="105" t="s">
        <v>232</v>
      </c>
      <c r="F1671" s="173"/>
      <c r="G1671" s="102" t="s">
        <v>3777</v>
      </c>
    </row>
    <row r="1672">
      <c r="A1672" s="102" t="s">
        <v>2159</v>
      </c>
      <c r="B1672" s="102" t="s">
        <v>271</v>
      </c>
      <c r="C1672" s="102" t="s">
        <v>272</v>
      </c>
      <c r="D1672" s="191">
        <v>45546.0</v>
      </c>
      <c r="E1672" s="105" t="s">
        <v>232</v>
      </c>
      <c r="F1672" s="173"/>
      <c r="G1672" s="102" t="s">
        <v>3777</v>
      </c>
    </row>
    <row r="1673">
      <c r="A1673" s="102" t="s">
        <v>2159</v>
      </c>
      <c r="B1673" s="102" t="s">
        <v>267</v>
      </c>
      <c r="C1673" s="102" t="s">
        <v>268</v>
      </c>
      <c r="D1673" s="191">
        <v>45546.0</v>
      </c>
      <c r="E1673" s="105" t="s">
        <v>232</v>
      </c>
      <c r="F1673" s="173"/>
      <c r="G1673" s="102" t="s">
        <v>3777</v>
      </c>
    </row>
    <row r="1674">
      <c r="A1674" s="102" t="s">
        <v>2159</v>
      </c>
      <c r="B1674" s="102" t="s">
        <v>264</v>
      </c>
      <c r="C1674" s="102" t="s">
        <v>265</v>
      </c>
      <c r="D1674" s="191">
        <v>45546.0</v>
      </c>
      <c r="E1674" s="105" t="s">
        <v>232</v>
      </c>
      <c r="F1674" s="173"/>
      <c r="G1674" s="102" t="s">
        <v>3777</v>
      </c>
    </row>
    <row r="1675">
      <c r="A1675" s="102" t="s">
        <v>2150</v>
      </c>
      <c r="B1675" s="102" t="s">
        <v>382</v>
      </c>
      <c r="C1675" s="102" t="s">
        <v>383</v>
      </c>
      <c r="D1675" s="191">
        <v>45546.0</v>
      </c>
      <c r="E1675" s="105" t="s">
        <v>225</v>
      </c>
      <c r="F1675" s="173"/>
      <c r="G1675" s="102" t="s">
        <v>3777</v>
      </c>
    </row>
    <row r="1676">
      <c r="A1676" s="102" t="s">
        <v>2150</v>
      </c>
      <c r="B1676" s="102" t="s">
        <v>338</v>
      </c>
      <c r="C1676" s="102" t="s">
        <v>339</v>
      </c>
      <c r="D1676" s="191">
        <v>45546.0</v>
      </c>
      <c r="E1676" s="105" t="s">
        <v>225</v>
      </c>
      <c r="F1676" s="173"/>
      <c r="G1676" s="102" t="s">
        <v>3777</v>
      </c>
    </row>
    <row r="1677">
      <c r="A1677" s="102" t="s">
        <v>2150</v>
      </c>
      <c r="B1677" s="102" t="s">
        <v>335</v>
      </c>
      <c r="C1677" s="102" t="s">
        <v>336</v>
      </c>
      <c r="D1677" s="191">
        <v>45546.0</v>
      </c>
      <c r="E1677" s="105" t="s">
        <v>225</v>
      </c>
      <c r="F1677" s="173"/>
      <c r="G1677" s="102" t="s">
        <v>3777</v>
      </c>
    </row>
    <row r="1678">
      <c r="A1678" s="102" t="s">
        <v>2150</v>
      </c>
      <c r="B1678" s="102" t="s">
        <v>248</v>
      </c>
      <c r="C1678" s="102" t="s">
        <v>249</v>
      </c>
      <c r="D1678" s="191">
        <v>45546.0</v>
      </c>
      <c r="E1678" s="105" t="s">
        <v>225</v>
      </c>
      <c r="F1678" s="173"/>
      <c r="G1678" s="102" t="s">
        <v>3777</v>
      </c>
    </row>
    <row r="1679">
      <c r="A1679" s="102" t="s">
        <v>2150</v>
      </c>
      <c r="B1679" s="102" t="s">
        <v>243</v>
      </c>
      <c r="C1679" s="102" t="s">
        <v>244</v>
      </c>
      <c r="D1679" s="191">
        <v>45546.0</v>
      </c>
      <c r="E1679" s="105" t="s">
        <v>225</v>
      </c>
      <c r="F1679" s="173"/>
      <c r="G1679" s="102" t="s">
        <v>3777</v>
      </c>
    </row>
    <row r="1680">
      <c r="A1680" s="102" t="s">
        <v>2150</v>
      </c>
      <c r="B1680" s="102" t="s">
        <v>240</v>
      </c>
      <c r="C1680" s="102" t="s">
        <v>241</v>
      </c>
      <c r="D1680" s="191">
        <v>45546.0</v>
      </c>
      <c r="E1680" s="105" t="s">
        <v>225</v>
      </c>
      <c r="F1680" s="173"/>
      <c r="G1680" s="102" t="s">
        <v>3777</v>
      </c>
    </row>
    <row r="1681">
      <c r="A1681" s="102" t="s">
        <v>2150</v>
      </c>
      <c r="B1681" s="102" t="s">
        <v>230</v>
      </c>
      <c r="C1681" s="102" t="s">
        <v>231</v>
      </c>
      <c r="D1681" s="191">
        <v>45546.0</v>
      </c>
      <c r="E1681" s="105" t="s">
        <v>225</v>
      </c>
      <c r="F1681" s="173"/>
      <c r="G1681" s="102" t="s">
        <v>3777</v>
      </c>
    </row>
    <row r="1682">
      <c r="A1682" s="102" t="s">
        <v>2150</v>
      </c>
      <c r="B1682" s="102" t="s">
        <v>227</v>
      </c>
      <c r="C1682" s="102" t="s">
        <v>228</v>
      </c>
      <c r="D1682" s="191">
        <v>45546.0</v>
      </c>
      <c r="E1682" s="105" t="s">
        <v>225</v>
      </c>
      <c r="F1682" s="173"/>
      <c r="G1682" s="102" t="s">
        <v>3777</v>
      </c>
    </row>
    <row r="1683">
      <c r="A1683" s="102" t="s">
        <v>2150</v>
      </c>
      <c r="B1683" s="102" t="s">
        <v>222</v>
      </c>
      <c r="C1683" s="102" t="s">
        <v>224</v>
      </c>
      <c r="D1683" s="191">
        <v>45546.0</v>
      </c>
      <c r="E1683" s="105" t="s">
        <v>225</v>
      </c>
      <c r="F1683" s="173"/>
      <c r="G1683" s="102" t="s">
        <v>3777</v>
      </c>
    </row>
    <row r="1684">
      <c r="A1684" s="102" t="s">
        <v>2204</v>
      </c>
      <c r="B1684" s="102" t="s">
        <v>842</v>
      </c>
      <c r="C1684" s="102" t="s">
        <v>843</v>
      </c>
      <c r="D1684" s="191">
        <v>45546.0</v>
      </c>
      <c r="E1684" s="105" t="s">
        <v>472</v>
      </c>
      <c r="F1684" s="173"/>
      <c r="G1684" s="102" t="s">
        <v>3777</v>
      </c>
    </row>
    <row r="1685">
      <c r="A1685" s="102" t="s">
        <v>2204</v>
      </c>
      <c r="B1685" s="102" t="s">
        <v>687</v>
      </c>
      <c r="C1685" s="102" t="s">
        <v>688</v>
      </c>
      <c r="D1685" s="191">
        <v>45546.0</v>
      </c>
      <c r="E1685" s="105" t="s">
        <v>472</v>
      </c>
      <c r="F1685" s="173"/>
      <c r="G1685" s="102" t="s">
        <v>3777</v>
      </c>
    </row>
    <row r="1686">
      <c r="A1686" s="102" t="s">
        <v>2204</v>
      </c>
      <c r="B1686" s="102" t="s">
        <v>646</v>
      </c>
      <c r="C1686" s="102" t="s">
        <v>647</v>
      </c>
      <c r="D1686" s="191">
        <v>45546.0</v>
      </c>
      <c r="E1686" s="105" t="s">
        <v>472</v>
      </c>
      <c r="F1686" s="173"/>
      <c r="G1686" s="102" t="s">
        <v>3777</v>
      </c>
    </row>
    <row r="1687">
      <c r="A1687" s="102" t="s">
        <v>2204</v>
      </c>
      <c r="B1687" s="102" t="s">
        <v>639</v>
      </c>
      <c r="C1687" s="102" t="s">
        <v>640</v>
      </c>
      <c r="D1687" s="191">
        <v>45546.0</v>
      </c>
      <c r="E1687" s="105" t="s">
        <v>472</v>
      </c>
      <c r="F1687" s="173"/>
      <c r="G1687" s="102" t="s">
        <v>3777</v>
      </c>
    </row>
    <row r="1688">
      <c r="A1688" s="102" t="s">
        <v>2204</v>
      </c>
      <c r="B1688" s="102" t="s">
        <v>508</v>
      </c>
      <c r="C1688" s="102" t="s">
        <v>509</v>
      </c>
      <c r="D1688" s="191">
        <v>45546.0</v>
      </c>
      <c r="E1688" s="105" t="s">
        <v>472</v>
      </c>
      <c r="F1688" s="173"/>
      <c r="G1688" s="102" t="s">
        <v>3777</v>
      </c>
    </row>
    <row r="1689">
      <c r="A1689" s="102" t="s">
        <v>2151</v>
      </c>
      <c r="B1689" s="102" t="s">
        <v>382</v>
      </c>
      <c r="C1689" s="102" t="s">
        <v>383</v>
      </c>
      <c r="D1689" s="191">
        <v>45576.0</v>
      </c>
      <c r="E1689" s="105" t="s">
        <v>225</v>
      </c>
      <c r="F1689" s="173"/>
      <c r="G1689" s="102" t="s">
        <v>3777</v>
      </c>
    </row>
    <row r="1690">
      <c r="A1690" s="102" t="s">
        <v>2151</v>
      </c>
      <c r="B1690" s="102" t="s">
        <v>361</v>
      </c>
      <c r="C1690" s="102" t="s">
        <v>362</v>
      </c>
      <c r="D1690" s="191">
        <v>45576.0</v>
      </c>
      <c r="E1690" s="105" t="s">
        <v>225</v>
      </c>
      <c r="F1690" s="173"/>
      <c r="G1690" s="102" t="s">
        <v>3777</v>
      </c>
    </row>
    <row r="1691">
      <c r="A1691" s="102" t="s">
        <v>2151</v>
      </c>
      <c r="B1691" s="102" t="s">
        <v>357</v>
      </c>
      <c r="C1691" s="102" t="s">
        <v>358</v>
      </c>
      <c r="D1691" s="191">
        <v>45576.0</v>
      </c>
      <c r="E1691" s="105" t="s">
        <v>225</v>
      </c>
      <c r="F1691" s="173"/>
      <c r="G1691" s="102" t="s">
        <v>3777</v>
      </c>
    </row>
    <row r="1692">
      <c r="A1692" s="102" t="s">
        <v>2151</v>
      </c>
      <c r="B1692" s="102" t="s">
        <v>338</v>
      </c>
      <c r="C1692" s="102" t="s">
        <v>339</v>
      </c>
      <c r="D1692" s="191">
        <v>45576.0</v>
      </c>
      <c r="E1692" s="105" t="s">
        <v>225</v>
      </c>
      <c r="F1692" s="173"/>
      <c r="G1692" s="102" t="s">
        <v>3777</v>
      </c>
    </row>
    <row r="1693">
      <c r="A1693" s="102" t="s">
        <v>2151</v>
      </c>
      <c r="B1693" s="102" t="s">
        <v>335</v>
      </c>
      <c r="C1693" s="102" t="s">
        <v>336</v>
      </c>
      <c r="D1693" s="191">
        <v>45576.0</v>
      </c>
      <c r="E1693" s="105" t="s">
        <v>225</v>
      </c>
      <c r="F1693" s="173"/>
      <c r="G1693" s="102" t="s">
        <v>3777</v>
      </c>
    </row>
    <row r="1694">
      <c r="A1694" s="102" t="s">
        <v>2151</v>
      </c>
      <c r="B1694" s="102" t="s">
        <v>248</v>
      </c>
      <c r="C1694" s="102" t="s">
        <v>249</v>
      </c>
      <c r="D1694" s="191">
        <v>45576.0</v>
      </c>
      <c r="E1694" s="105" t="s">
        <v>225</v>
      </c>
      <c r="F1694" s="173"/>
      <c r="G1694" s="102" t="s">
        <v>3777</v>
      </c>
    </row>
    <row r="1695">
      <c r="A1695" s="102" t="s">
        <v>2151</v>
      </c>
      <c r="B1695" s="102" t="s">
        <v>243</v>
      </c>
      <c r="C1695" s="102" t="s">
        <v>244</v>
      </c>
      <c r="D1695" s="191">
        <v>45576.0</v>
      </c>
      <c r="E1695" s="105" t="s">
        <v>225</v>
      </c>
      <c r="F1695" s="173"/>
      <c r="G1695" s="102" t="s">
        <v>3777</v>
      </c>
    </row>
    <row r="1696">
      <c r="A1696" s="102" t="s">
        <v>2151</v>
      </c>
      <c r="B1696" s="102" t="s">
        <v>240</v>
      </c>
      <c r="C1696" s="102" t="s">
        <v>241</v>
      </c>
      <c r="D1696" s="191">
        <v>45576.0</v>
      </c>
      <c r="E1696" s="105" t="s">
        <v>225</v>
      </c>
      <c r="F1696" s="173"/>
      <c r="G1696" s="102" t="s">
        <v>3777</v>
      </c>
    </row>
    <row r="1697">
      <c r="A1697" s="102" t="s">
        <v>2151</v>
      </c>
      <c r="B1697" s="102" t="s">
        <v>230</v>
      </c>
      <c r="C1697" s="102" t="s">
        <v>231</v>
      </c>
      <c r="D1697" s="191">
        <v>45576.0</v>
      </c>
      <c r="E1697" s="105" t="s">
        <v>225</v>
      </c>
      <c r="F1697" s="173"/>
      <c r="G1697" s="102" t="s">
        <v>3777</v>
      </c>
    </row>
    <row r="1698">
      <c r="A1698" s="102" t="s">
        <v>2151</v>
      </c>
      <c r="B1698" s="102" t="s">
        <v>227</v>
      </c>
      <c r="C1698" s="102" t="s">
        <v>228</v>
      </c>
      <c r="D1698" s="191">
        <v>45576.0</v>
      </c>
      <c r="E1698" s="105" t="s">
        <v>225</v>
      </c>
      <c r="F1698" s="173"/>
      <c r="G1698" s="102" t="s">
        <v>3777</v>
      </c>
    </row>
    <row r="1699">
      <c r="A1699" s="102" t="s">
        <v>2151</v>
      </c>
      <c r="B1699" s="102" t="s">
        <v>222</v>
      </c>
      <c r="C1699" s="102" t="s">
        <v>224</v>
      </c>
      <c r="D1699" s="191">
        <v>45576.0</v>
      </c>
      <c r="E1699" s="105" t="s">
        <v>225</v>
      </c>
      <c r="F1699" s="173"/>
      <c r="G1699" s="102" t="s">
        <v>3777</v>
      </c>
    </row>
    <row r="1700">
      <c r="A1700" s="102" t="s">
        <v>2141</v>
      </c>
      <c r="B1700" s="102" t="s">
        <v>818</v>
      </c>
      <c r="C1700" s="102" t="s">
        <v>819</v>
      </c>
      <c r="D1700" s="191">
        <v>45576.0</v>
      </c>
      <c r="E1700" s="105" t="s">
        <v>50</v>
      </c>
      <c r="F1700" s="173"/>
      <c r="G1700" s="102" t="s">
        <v>3777</v>
      </c>
    </row>
    <row r="1701">
      <c r="A1701" s="102" t="s">
        <v>2141</v>
      </c>
      <c r="B1701" s="102" t="s">
        <v>783</v>
      </c>
      <c r="C1701" s="102" t="s">
        <v>784</v>
      </c>
      <c r="D1701" s="191">
        <v>45576.0</v>
      </c>
      <c r="E1701" s="105" t="s">
        <v>50</v>
      </c>
      <c r="F1701" s="173"/>
      <c r="G1701" s="102" t="s">
        <v>3777</v>
      </c>
    </row>
    <row r="1702">
      <c r="A1702" s="102" t="s">
        <v>2141</v>
      </c>
      <c r="B1702" s="102" t="s">
        <v>755</v>
      </c>
      <c r="C1702" s="102" t="s">
        <v>756</v>
      </c>
      <c r="D1702" s="191">
        <v>45576.0</v>
      </c>
      <c r="E1702" s="105" t="s">
        <v>50</v>
      </c>
      <c r="F1702" s="173"/>
      <c r="G1702" s="102" t="s">
        <v>3777</v>
      </c>
    </row>
    <row r="1703">
      <c r="A1703" s="102" t="s">
        <v>2141</v>
      </c>
      <c r="B1703" s="102" t="s">
        <v>665</v>
      </c>
      <c r="C1703" s="102" t="s">
        <v>666</v>
      </c>
      <c r="D1703" s="191">
        <v>45576.0</v>
      </c>
      <c r="E1703" s="105" t="s">
        <v>50</v>
      </c>
      <c r="F1703" s="173"/>
      <c r="G1703" s="102" t="s">
        <v>3777</v>
      </c>
    </row>
    <row r="1704">
      <c r="A1704" s="102" t="s">
        <v>2141</v>
      </c>
      <c r="B1704" s="102" t="s">
        <v>183</v>
      </c>
      <c r="C1704" s="102" t="s">
        <v>184</v>
      </c>
      <c r="D1704" s="191">
        <v>45576.0</v>
      </c>
      <c r="E1704" s="105" t="s">
        <v>50</v>
      </c>
      <c r="F1704" s="173"/>
      <c r="G1704" s="102" t="s">
        <v>3777</v>
      </c>
    </row>
    <row r="1705">
      <c r="A1705" s="102" t="s">
        <v>2160</v>
      </c>
      <c r="B1705" s="102" t="s">
        <v>429</v>
      </c>
      <c r="C1705" s="102" t="s">
        <v>430</v>
      </c>
      <c r="D1705" s="191">
        <v>45576.0</v>
      </c>
      <c r="E1705" s="105" t="s">
        <v>232</v>
      </c>
      <c r="F1705" s="173"/>
      <c r="G1705" s="102" t="s">
        <v>3777</v>
      </c>
    </row>
    <row r="1706">
      <c r="A1706" s="102" t="s">
        <v>2160</v>
      </c>
      <c r="B1706" s="102" t="s">
        <v>425</v>
      </c>
      <c r="C1706" s="102" t="s">
        <v>426</v>
      </c>
      <c r="D1706" s="191">
        <v>45576.0</v>
      </c>
      <c r="E1706" s="105" t="s">
        <v>232</v>
      </c>
      <c r="F1706" s="173"/>
      <c r="G1706" s="102" t="s">
        <v>3777</v>
      </c>
    </row>
    <row r="1707">
      <c r="A1707" s="102" t="s">
        <v>2160</v>
      </c>
      <c r="B1707" s="102" t="s">
        <v>321</v>
      </c>
      <c r="C1707" s="102" t="s">
        <v>322</v>
      </c>
      <c r="D1707" s="191">
        <v>45576.0</v>
      </c>
      <c r="E1707" s="105" t="s">
        <v>232</v>
      </c>
      <c r="F1707" s="173"/>
      <c r="G1707" s="102" t="s">
        <v>3777</v>
      </c>
    </row>
    <row r="1708">
      <c r="A1708" s="102" t="s">
        <v>2160</v>
      </c>
      <c r="B1708" s="102" t="s">
        <v>318</v>
      </c>
      <c r="C1708" s="102" t="s">
        <v>319</v>
      </c>
      <c r="D1708" s="191">
        <v>45576.0</v>
      </c>
      <c r="E1708" s="105" t="s">
        <v>232</v>
      </c>
      <c r="F1708" s="173"/>
      <c r="G1708" s="102" t="s">
        <v>3777</v>
      </c>
    </row>
    <row r="1709">
      <c r="A1709" s="102" t="s">
        <v>2160</v>
      </c>
      <c r="B1709" s="102" t="s">
        <v>295</v>
      </c>
      <c r="C1709" s="102" t="s">
        <v>296</v>
      </c>
      <c r="D1709" s="191">
        <v>45576.0</v>
      </c>
      <c r="E1709" s="105" t="s">
        <v>232</v>
      </c>
      <c r="F1709" s="173"/>
      <c r="G1709" s="102" t="s">
        <v>3777</v>
      </c>
    </row>
    <row r="1710">
      <c r="A1710" s="102" t="s">
        <v>2160</v>
      </c>
      <c r="B1710" s="102" t="s">
        <v>291</v>
      </c>
      <c r="C1710" s="102" t="s">
        <v>1210</v>
      </c>
      <c r="D1710" s="191">
        <v>45576.0</v>
      </c>
      <c r="E1710" s="105" t="s">
        <v>232</v>
      </c>
      <c r="F1710" s="173"/>
      <c r="G1710" s="102" t="s">
        <v>3777</v>
      </c>
    </row>
    <row r="1711">
      <c r="A1711" s="102" t="s">
        <v>2160</v>
      </c>
      <c r="B1711" s="102" t="s">
        <v>284</v>
      </c>
      <c r="C1711" s="102" t="s">
        <v>285</v>
      </c>
      <c r="D1711" s="191">
        <v>45576.0</v>
      </c>
      <c r="E1711" s="105" t="s">
        <v>232</v>
      </c>
      <c r="F1711" s="173"/>
      <c r="G1711" s="102" t="s">
        <v>3777</v>
      </c>
    </row>
    <row r="1712">
      <c r="A1712" s="102" t="s">
        <v>2160</v>
      </c>
      <c r="B1712" s="102" t="s">
        <v>282</v>
      </c>
      <c r="C1712" s="102" t="s">
        <v>283</v>
      </c>
      <c r="D1712" s="191">
        <v>45576.0</v>
      </c>
      <c r="E1712" s="105" t="s">
        <v>232</v>
      </c>
      <c r="F1712" s="173"/>
      <c r="G1712" s="102" t="s">
        <v>3777</v>
      </c>
    </row>
    <row r="1713">
      <c r="A1713" s="102" t="s">
        <v>2160</v>
      </c>
      <c r="B1713" s="102" t="s">
        <v>278</v>
      </c>
      <c r="C1713" s="102" t="s">
        <v>279</v>
      </c>
      <c r="D1713" s="191">
        <v>45576.0</v>
      </c>
      <c r="E1713" s="105" t="s">
        <v>232</v>
      </c>
      <c r="F1713" s="173"/>
      <c r="G1713" s="102" t="s">
        <v>3777</v>
      </c>
    </row>
    <row r="1714">
      <c r="A1714" s="102" t="s">
        <v>2160</v>
      </c>
      <c r="B1714" s="102" t="s">
        <v>267</v>
      </c>
      <c r="C1714" s="102" t="s">
        <v>268</v>
      </c>
      <c r="D1714" s="191">
        <v>45576.0</v>
      </c>
      <c r="E1714" s="105" t="s">
        <v>232</v>
      </c>
      <c r="F1714" s="173"/>
      <c r="G1714" s="102" t="s">
        <v>3777</v>
      </c>
    </row>
    <row r="1715">
      <c r="A1715" s="102" t="s">
        <v>2205</v>
      </c>
      <c r="B1715" s="102" t="s">
        <v>842</v>
      </c>
      <c r="C1715" s="102" t="s">
        <v>843</v>
      </c>
      <c r="D1715" s="191">
        <v>45576.0</v>
      </c>
      <c r="E1715" s="105" t="s">
        <v>472</v>
      </c>
      <c r="F1715" s="173"/>
      <c r="G1715" s="102" t="s">
        <v>3777</v>
      </c>
    </row>
    <row r="1716">
      <c r="A1716" s="102" t="s">
        <v>2205</v>
      </c>
      <c r="B1716" s="102" t="s">
        <v>707</v>
      </c>
      <c r="C1716" s="102" t="s">
        <v>708</v>
      </c>
      <c r="D1716" s="191">
        <v>45576.0</v>
      </c>
      <c r="E1716" s="105" t="s">
        <v>472</v>
      </c>
      <c r="F1716" s="173"/>
      <c r="G1716" s="102" t="s">
        <v>3777</v>
      </c>
    </row>
    <row r="1717">
      <c r="A1717" s="102" t="s">
        <v>2205</v>
      </c>
      <c r="B1717" s="102" t="s">
        <v>687</v>
      </c>
      <c r="C1717" s="102" t="s">
        <v>688</v>
      </c>
      <c r="D1717" s="191">
        <v>45576.0</v>
      </c>
      <c r="E1717" s="105" t="s">
        <v>472</v>
      </c>
      <c r="F1717" s="173"/>
      <c r="G1717" s="102" t="s">
        <v>3777</v>
      </c>
    </row>
    <row r="1718">
      <c r="A1718" s="102" t="s">
        <v>2205</v>
      </c>
      <c r="B1718" s="102" t="s">
        <v>646</v>
      </c>
      <c r="C1718" s="102" t="s">
        <v>647</v>
      </c>
      <c r="D1718" s="191">
        <v>45576.0</v>
      </c>
      <c r="E1718" s="105" t="s">
        <v>472</v>
      </c>
      <c r="F1718" s="173"/>
      <c r="G1718" s="102" t="s">
        <v>3777</v>
      </c>
    </row>
    <row r="1719">
      <c r="A1719" s="102" t="s">
        <v>2205</v>
      </c>
      <c r="B1719" s="102" t="s">
        <v>470</v>
      </c>
      <c r="C1719" s="102" t="s">
        <v>471</v>
      </c>
      <c r="D1719" s="191">
        <v>45576.0</v>
      </c>
      <c r="E1719" s="105" t="s">
        <v>472</v>
      </c>
      <c r="F1719" s="173"/>
      <c r="G1719" s="102" t="s">
        <v>3777</v>
      </c>
    </row>
    <row r="1720">
      <c r="A1720" s="102" t="s">
        <v>2123</v>
      </c>
      <c r="B1720" s="102" t="s">
        <v>197</v>
      </c>
      <c r="C1720" s="102" t="s">
        <v>198</v>
      </c>
      <c r="D1720" s="191">
        <v>45576.0</v>
      </c>
      <c r="E1720" s="105" t="s">
        <v>190</v>
      </c>
      <c r="F1720" s="173"/>
      <c r="G1720" s="102" t="s">
        <v>3777</v>
      </c>
    </row>
    <row r="1721">
      <c r="A1721" s="102" t="s">
        <v>2123</v>
      </c>
      <c r="B1721" s="102" t="s">
        <v>193</v>
      </c>
      <c r="C1721" s="102" t="s">
        <v>194</v>
      </c>
      <c r="D1721" s="191">
        <v>45576.0</v>
      </c>
      <c r="E1721" s="105" t="s">
        <v>190</v>
      </c>
      <c r="F1721" s="173"/>
      <c r="G1721" s="102" t="s">
        <v>3777</v>
      </c>
    </row>
    <row r="1722">
      <c r="A1722" s="102" t="s">
        <v>2104</v>
      </c>
      <c r="B1722" s="102" t="s">
        <v>712</v>
      </c>
      <c r="C1722" s="102" t="s">
        <v>713</v>
      </c>
      <c r="D1722" s="191">
        <v>45515.0</v>
      </c>
      <c r="E1722" s="105" t="s">
        <v>27</v>
      </c>
      <c r="F1722" s="173"/>
      <c r="G1722" s="102" t="s">
        <v>3777</v>
      </c>
    </row>
    <row r="1723">
      <c r="A1723" s="102" t="s">
        <v>2104</v>
      </c>
      <c r="B1723" s="102" t="s">
        <v>69</v>
      </c>
      <c r="C1723" s="102" t="s">
        <v>70</v>
      </c>
      <c r="D1723" s="191">
        <v>45515.0</v>
      </c>
      <c r="E1723" s="105" t="s">
        <v>27</v>
      </c>
      <c r="F1723" s="173"/>
      <c r="G1723" s="102" t="s">
        <v>3777</v>
      </c>
    </row>
    <row r="1724">
      <c r="A1724" s="102" t="s">
        <v>2104</v>
      </c>
      <c r="B1724" s="102" t="s">
        <v>65</v>
      </c>
      <c r="C1724" s="102" t="s">
        <v>66</v>
      </c>
      <c r="D1724" s="191">
        <v>45515.0</v>
      </c>
      <c r="E1724" s="105" t="s">
        <v>27</v>
      </c>
      <c r="F1724" s="173"/>
      <c r="G1724" s="102" t="s">
        <v>3777</v>
      </c>
    </row>
    <row r="1725">
      <c r="A1725" s="102" t="s">
        <v>2104</v>
      </c>
      <c r="B1725" s="102" t="s">
        <v>53</v>
      </c>
      <c r="C1725" s="102" t="s">
        <v>54</v>
      </c>
      <c r="D1725" s="191">
        <v>45515.0</v>
      </c>
      <c r="E1725" s="105" t="s">
        <v>27</v>
      </c>
      <c r="F1725" s="173"/>
      <c r="G1725" s="102" t="s">
        <v>3777</v>
      </c>
    </row>
    <row r="1726">
      <c r="A1726" s="102" t="s">
        <v>2104</v>
      </c>
      <c r="B1726" s="102" t="s">
        <v>38</v>
      </c>
      <c r="C1726" s="102" t="s">
        <v>39</v>
      </c>
      <c r="D1726" s="191">
        <v>45515.0</v>
      </c>
      <c r="E1726" s="105" t="s">
        <v>27</v>
      </c>
      <c r="F1726" s="173"/>
      <c r="G1726" s="102" t="s">
        <v>3777</v>
      </c>
    </row>
    <row r="1727">
      <c r="A1727" s="102" t="s">
        <v>2104</v>
      </c>
      <c r="B1727" s="102" t="s">
        <v>23</v>
      </c>
      <c r="C1727" s="102" t="s">
        <v>25</v>
      </c>
      <c r="D1727" s="191">
        <v>45515.0</v>
      </c>
      <c r="E1727" s="105" t="s">
        <v>27</v>
      </c>
      <c r="F1727" s="173"/>
      <c r="G1727" s="102" t="s">
        <v>3777</v>
      </c>
    </row>
    <row r="1728">
      <c r="A1728" s="102" t="s">
        <v>2213</v>
      </c>
      <c r="B1728" s="102" t="s">
        <v>791</v>
      </c>
      <c r="C1728" s="102" t="s">
        <v>792</v>
      </c>
      <c r="D1728" s="191">
        <v>45607.0</v>
      </c>
      <c r="E1728" s="105" t="s">
        <v>449</v>
      </c>
      <c r="F1728" s="173"/>
      <c r="G1728" s="102" t="s">
        <v>3777</v>
      </c>
    </row>
    <row r="1729">
      <c r="A1729" s="102" t="s">
        <v>2213</v>
      </c>
      <c r="B1729" s="102" t="s">
        <v>760</v>
      </c>
      <c r="C1729" s="102" t="s">
        <v>761</v>
      </c>
      <c r="D1729" s="191">
        <v>45607.0</v>
      </c>
      <c r="E1729" s="105" t="s">
        <v>449</v>
      </c>
      <c r="F1729" s="173"/>
      <c r="G1729" s="102" t="s">
        <v>3777</v>
      </c>
    </row>
    <row r="1730">
      <c r="A1730" s="102" t="s">
        <v>2213</v>
      </c>
      <c r="B1730" s="102" t="s">
        <v>538</v>
      </c>
      <c r="C1730" s="102" t="s">
        <v>539</v>
      </c>
      <c r="D1730" s="191">
        <v>45607.0</v>
      </c>
      <c r="E1730" s="105" t="s">
        <v>449</v>
      </c>
      <c r="F1730" s="173"/>
      <c r="G1730" s="102" t="s">
        <v>3777</v>
      </c>
    </row>
    <row r="1731">
      <c r="A1731" s="102" t="s">
        <v>2213</v>
      </c>
      <c r="B1731" s="102" t="s">
        <v>464</v>
      </c>
      <c r="C1731" s="102" t="s">
        <v>465</v>
      </c>
      <c r="D1731" s="191">
        <v>45607.0</v>
      </c>
      <c r="E1731" s="105" t="s">
        <v>449</v>
      </c>
      <c r="F1731" s="173"/>
      <c r="G1731" s="102" t="s">
        <v>3777</v>
      </c>
    </row>
    <row r="1732">
      <c r="A1732" s="102" t="s">
        <v>2221</v>
      </c>
      <c r="B1732" s="102" t="s">
        <v>655</v>
      </c>
      <c r="C1732" s="102" t="s">
        <v>656</v>
      </c>
      <c r="D1732" s="191">
        <v>45607.0</v>
      </c>
      <c r="E1732" s="105" t="s">
        <v>293</v>
      </c>
      <c r="F1732" s="173"/>
      <c r="G1732" s="102" t="s">
        <v>3777</v>
      </c>
    </row>
    <row r="1733">
      <c r="A1733" s="102" t="s">
        <v>2221</v>
      </c>
      <c r="B1733" s="102" t="s">
        <v>561</v>
      </c>
      <c r="C1733" s="102" t="s">
        <v>562</v>
      </c>
      <c r="D1733" s="191">
        <v>45607.0</v>
      </c>
      <c r="E1733" s="105" t="s">
        <v>293</v>
      </c>
      <c r="F1733" s="173"/>
      <c r="G1733" s="102" t="s">
        <v>3777</v>
      </c>
    </row>
    <row r="1734">
      <c r="A1734" s="102" t="s">
        <v>2094</v>
      </c>
      <c r="B1734" s="102" t="s">
        <v>149</v>
      </c>
      <c r="C1734" s="102" t="s">
        <v>150</v>
      </c>
      <c r="D1734" s="191">
        <v>45607.0</v>
      </c>
      <c r="E1734" s="105" t="s">
        <v>141</v>
      </c>
      <c r="F1734" s="173"/>
      <c r="G1734" s="102" t="s">
        <v>3777</v>
      </c>
    </row>
    <row r="1735">
      <c r="A1735" s="102" t="s">
        <v>2214</v>
      </c>
      <c r="B1735" s="102" t="s">
        <v>760</v>
      </c>
      <c r="C1735" s="102" t="s">
        <v>761</v>
      </c>
      <c r="D1735" s="102" t="s">
        <v>1263</v>
      </c>
      <c r="E1735" s="105" t="s">
        <v>449</v>
      </c>
      <c r="F1735" s="173"/>
      <c r="G1735" s="102" t="s">
        <v>3777</v>
      </c>
    </row>
    <row r="1736">
      <c r="A1736" s="102" t="s">
        <v>2214</v>
      </c>
      <c r="B1736" s="102" t="s">
        <v>541</v>
      </c>
      <c r="C1736" s="102" t="s">
        <v>542</v>
      </c>
      <c r="D1736" s="102" t="s">
        <v>1263</v>
      </c>
      <c r="E1736" s="105" t="s">
        <v>449</v>
      </c>
      <c r="F1736" s="173"/>
      <c r="G1736" s="102" t="s">
        <v>3777</v>
      </c>
    </row>
    <row r="1737">
      <c r="A1737" s="102" t="s">
        <v>2214</v>
      </c>
      <c r="B1737" s="102" t="s">
        <v>538</v>
      </c>
      <c r="C1737" s="102" t="s">
        <v>539</v>
      </c>
      <c r="D1737" s="102" t="s">
        <v>1263</v>
      </c>
      <c r="E1737" s="105" t="s">
        <v>449</v>
      </c>
      <c r="F1737" s="173"/>
      <c r="G1737" s="102" t="s">
        <v>3777</v>
      </c>
    </row>
    <row r="1738">
      <c r="A1738" s="102" t="s">
        <v>2214</v>
      </c>
      <c r="B1738" s="102" t="s">
        <v>526</v>
      </c>
      <c r="C1738" s="102" t="s">
        <v>527</v>
      </c>
      <c r="D1738" s="102" t="s">
        <v>1263</v>
      </c>
      <c r="E1738" s="105" t="s">
        <v>449</v>
      </c>
      <c r="F1738" s="173"/>
      <c r="G1738" s="102" t="s">
        <v>3777</v>
      </c>
    </row>
    <row r="1739">
      <c r="A1739" s="102" t="s">
        <v>2214</v>
      </c>
      <c r="B1739" s="102" t="s">
        <v>464</v>
      </c>
      <c r="C1739" s="102" t="s">
        <v>465</v>
      </c>
      <c r="D1739" s="102" t="s">
        <v>1263</v>
      </c>
      <c r="E1739" s="105" t="s">
        <v>449</v>
      </c>
      <c r="F1739" s="173"/>
      <c r="G1739" s="102" t="s">
        <v>3777</v>
      </c>
    </row>
    <row r="1740">
      <c r="A1740" s="102" t="s">
        <v>2178</v>
      </c>
      <c r="B1740" s="102" t="s">
        <v>797</v>
      </c>
      <c r="C1740" s="102" t="s">
        <v>798</v>
      </c>
      <c r="D1740" s="102" t="s">
        <v>1263</v>
      </c>
      <c r="E1740" s="105" t="s">
        <v>387</v>
      </c>
      <c r="F1740" s="173"/>
      <c r="G1740" s="102" t="s">
        <v>3777</v>
      </c>
    </row>
    <row r="1741">
      <c r="A1741" s="102" t="s">
        <v>2114</v>
      </c>
      <c r="B1741" s="102" t="s">
        <v>773</v>
      </c>
      <c r="C1741" s="102" t="s">
        <v>774</v>
      </c>
      <c r="D1741" s="102" t="s">
        <v>1263</v>
      </c>
      <c r="E1741" s="105" t="s">
        <v>86</v>
      </c>
      <c r="F1741" s="173"/>
      <c r="G1741" s="102" t="s">
        <v>3777</v>
      </c>
    </row>
    <row r="1742">
      <c r="A1742" s="102" t="s">
        <v>2114</v>
      </c>
      <c r="B1742" s="102" t="s">
        <v>771</v>
      </c>
      <c r="C1742" s="102" t="s">
        <v>772</v>
      </c>
      <c r="D1742" s="102" t="s">
        <v>1263</v>
      </c>
      <c r="E1742" s="105" t="s">
        <v>86</v>
      </c>
      <c r="F1742" s="173"/>
      <c r="G1742" s="102" t="s">
        <v>3777</v>
      </c>
    </row>
    <row r="1743">
      <c r="A1743" s="102" t="s">
        <v>2114</v>
      </c>
      <c r="B1743" s="102" t="s">
        <v>74</v>
      </c>
      <c r="C1743" s="102" t="s">
        <v>75</v>
      </c>
      <c r="D1743" s="102" t="s">
        <v>1263</v>
      </c>
      <c r="E1743" s="105" t="s">
        <v>86</v>
      </c>
      <c r="F1743" s="173"/>
      <c r="G1743" s="102" t="s">
        <v>3777</v>
      </c>
    </row>
    <row r="1744">
      <c r="A1744" s="102" t="s">
        <v>2105</v>
      </c>
      <c r="B1744" s="102" t="s">
        <v>839</v>
      </c>
      <c r="C1744" s="102" t="s">
        <v>840</v>
      </c>
      <c r="D1744" s="102" t="s">
        <v>1263</v>
      </c>
      <c r="E1744" s="105" t="s">
        <v>27</v>
      </c>
      <c r="F1744" s="173"/>
      <c r="G1744" s="102" t="s">
        <v>3777</v>
      </c>
    </row>
    <row r="1745">
      <c r="A1745" s="102" t="s">
        <v>2105</v>
      </c>
      <c r="B1745" s="102" t="s">
        <v>799</v>
      </c>
      <c r="C1745" s="102" t="s">
        <v>800</v>
      </c>
      <c r="D1745" s="102" t="s">
        <v>1263</v>
      </c>
      <c r="E1745" s="105" t="s">
        <v>27</v>
      </c>
      <c r="F1745" s="173"/>
      <c r="G1745" s="102" t="s">
        <v>3777</v>
      </c>
    </row>
    <row r="1746">
      <c r="A1746" s="102" t="s">
        <v>2105</v>
      </c>
      <c r="B1746" s="102" t="s">
        <v>712</v>
      </c>
      <c r="C1746" s="102" t="s">
        <v>713</v>
      </c>
      <c r="D1746" s="102" t="s">
        <v>1263</v>
      </c>
      <c r="E1746" s="105" t="s">
        <v>27</v>
      </c>
      <c r="F1746" s="173"/>
      <c r="G1746" s="102" t="s">
        <v>3777</v>
      </c>
    </row>
    <row r="1747">
      <c r="A1747" s="102" t="s">
        <v>2105</v>
      </c>
      <c r="B1747" s="102" t="s">
        <v>65</v>
      </c>
      <c r="C1747" s="102" t="s">
        <v>66</v>
      </c>
      <c r="D1747" s="102" t="s">
        <v>1263</v>
      </c>
      <c r="E1747" s="105" t="s">
        <v>27</v>
      </c>
      <c r="F1747" s="173"/>
      <c r="G1747" s="102" t="s">
        <v>3777</v>
      </c>
    </row>
    <row r="1748">
      <c r="A1748" s="102" t="s">
        <v>2105</v>
      </c>
      <c r="B1748" s="102" t="s">
        <v>53</v>
      </c>
      <c r="C1748" s="102" t="s">
        <v>54</v>
      </c>
      <c r="D1748" s="102" t="s">
        <v>1263</v>
      </c>
      <c r="E1748" s="105" t="s">
        <v>27</v>
      </c>
      <c r="F1748" s="173"/>
      <c r="G1748" s="102" t="s">
        <v>3777</v>
      </c>
    </row>
    <row r="1749">
      <c r="A1749" s="102" t="s">
        <v>2105</v>
      </c>
      <c r="B1749" s="102" t="s">
        <v>38</v>
      </c>
      <c r="C1749" s="102" t="s">
        <v>39</v>
      </c>
      <c r="D1749" s="102" t="s">
        <v>1263</v>
      </c>
      <c r="E1749" s="105" t="s">
        <v>27</v>
      </c>
      <c r="F1749" s="173"/>
      <c r="G1749" s="102" t="s">
        <v>3777</v>
      </c>
    </row>
    <row r="1750">
      <c r="A1750" s="102" t="s">
        <v>2169</v>
      </c>
      <c r="B1750" s="102" t="s">
        <v>340</v>
      </c>
      <c r="C1750" s="102" t="s">
        <v>341</v>
      </c>
      <c r="D1750" s="102" t="s">
        <v>1263</v>
      </c>
      <c r="E1750" s="105" t="s">
        <v>327</v>
      </c>
      <c r="F1750" s="173"/>
      <c r="G1750" s="102" t="s">
        <v>3777</v>
      </c>
    </row>
    <row r="1751">
      <c r="A1751" s="102" t="s">
        <v>2169</v>
      </c>
      <c r="B1751" s="102" t="s">
        <v>330</v>
      </c>
      <c r="C1751" s="102" t="s">
        <v>331</v>
      </c>
      <c r="D1751" s="102" t="s">
        <v>1263</v>
      </c>
      <c r="E1751" s="105" t="s">
        <v>327</v>
      </c>
      <c r="F1751" s="173"/>
      <c r="G1751" s="102" t="s">
        <v>3777</v>
      </c>
    </row>
    <row r="1752">
      <c r="A1752" s="102" t="s">
        <v>2196</v>
      </c>
      <c r="B1752" s="102" t="s">
        <v>674</v>
      </c>
      <c r="C1752" s="102" t="s">
        <v>675</v>
      </c>
      <c r="D1752" s="102" t="s">
        <v>1263</v>
      </c>
      <c r="E1752" s="105" t="s">
        <v>439</v>
      </c>
      <c r="F1752" s="173"/>
      <c r="G1752" s="102" t="s">
        <v>3777</v>
      </c>
    </row>
    <row r="1753">
      <c r="A1753" s="102" t="s">
        <v>2095</v>
      </c>
      <c r="B1753" s="102" t="s">
        <v>149</v>
      </c>
      <c r="C1753" s="102" t="s">
        <v>150</v>
      </c>
      <c r="D1753" s="102" t="s">
        <v>1263</v>
      </c>
      <c r="E1753" s="105" t="s">
        <v>141</v>
      </c>
      <c r="F1753" s="173"/>
      <c r="G1753" s="102" t="s">
        <v>3777</v>
      </c>
    </row>
    <row r="1754">
      <c r="A1754" s="102" t="s">
        <v>2222</v>
      </c>
      <c r="B1754" s="102" t="s">
        <v>794</v>
      </c>
      <c r="C1754" s="102" t="s">
        <v>605</v>
      </c>
      <c r="D1754" s="102" t="s">
        <v>2223</v>
      </c>
      <c r="E1754" s="105" t="s">
        <v>293</v>
      </c>
      <c r="F1754" s="173"/>
      <c r="G1754" s="102" t="s">
        <v>3777</v>
      </c>
    </row>
    <row r="1755">
      <c r="A1755" s="102" t="s">
        <v>2222</v>
      </c>
      <c r="B1755" s="102" t="s">
        <v>574</v>
      </c>
      <c r="C1755" s="102" t="s">
        <v>575</v>
      </c>
      <c r="D1755" s="102" t="s">
        <v>2223</v>
      </c>
      <c r="E1755" s="105" t="s">
        <v>293</v>
      </c>
      <c r="F1755" s="173"/>
      <c r="G1755" s="102" t="s">
        <v>3777</v>
      </c>
    </row>
    <row r="1756">
      <c r="A1756" s="102" t="s">
        <v>2142</v>
      </c>
      <c r="B1756" s="102" t="s">
        <v>818</v>
      </c>
      <c r="C1756" s="102" t="s">
        <v>819</v>
      </c>
      <c r="D1756" s="102" t="s">
        <v>869</v>
      </c>
      <c r="E1756" s="105" t="s">
        <v>50</v>
      </c>
      <c r="F1756" s="173"/>
      <c r="G1756" s="102" t="s">
        <v>3777</v>
      </c>
    </row>
    <row r="1757">
      <c r="A1757" s="102" t="s">
        <v>2142</v>
      </c>
      <c r="B1757" s="102" t="s">
        <v>755</v>
      </c>
      <c r="C1757" s="102" t="s">
        <v>756</v>
      </c>
      <c r="D1757" s="102" t="s">
        <v>869</v>
      </c>
      <c r="E1757" s="105" t="s">
        <v>50</v>
      </c>
      <c r="F1757" s="173"/>
      <c r="G1757" s="102" t="s">
        <v>3777</v>
      </c>
    </row>
    <row r="1758">
      <c r="A1758" s="102" t="s">
        <v>2233</v>
      </c>
      <c r="B1758" s="102" t="s">
        <v>486</v>
      </c>
      <c r="C1758" s="102" t="s">
        <v>487</v>
      </c>
      <c r="D1758" s="102" t="s">
        <v>869</v>
      </c>
      <c r="E1758" s="105" t="s">
        <v>453</v>
      </c>
      <c r="F1758" s="173"/>
      <c r="G1758" s="102" t="s">
        <v>3777</v>
      </c>
    </row>
    <row r="1759">
      <c r="A1759" s="102" t="s">
        <v>2233</v>
      </c>
      <c r="B1759" s="102" t="s">
        <v>458</v>
      </c>
      <c r="C1759" s="102" t="s">
        <v>459</v>
      </c>
      <c r="D1759" s="102" t="s">
        <v>869</v>
      </c>
      <c r="E1759" s="105" t="s">
        <v>453</v>
      </c>
      <c r="F1759" s="173"/>
      <c r="G1759" s="102" t="s">
        <v>3777</v>
      </c>
    </row>
    <row r="1760">
      <c r="A1760" s="102" t="s">
        <v>2170</v>
      </c>
      <c r="B1760" s="102" t="s">
        <v>373</v>
      </c>
      <c r="C1760" s="102" t="s">
        <v>374</v>
      </c>
      <c r="D1760" s="102" t="s">
        <v>869</v>
      </c>
      <c r="E1760" s="105" t="s">
        <v>327</v>
      </c>
      <c r="F1760" s="173"/>
      <c r="G1760" s="102" t="s">
        <v>3777</v>
      </c>
    </row>
    <row r="1761">
      <c r="A1761" s="102" t="s">
        <v>2115</v>
      </c>
      <c r="B1761" s="102" t="s">
        <v>773</v>
      </c>
      <c r="C1761" s="102" t="s">
        <v>774</v>
      </c>
      <c r="D1761" s="102" t="s">
        <v>869</v>
      </c>
      <c r="E1761" s="105" t="s">
        <v>86</v>
      </c>
      <c r="F1761" s="173"/>
      <c r="G1761" s="102" t="s">
        <v>3777</v>
      </c>
    </row>
    <row r="1762">
      <c r="A1762" s="102" t="s">
        <v>2115</v>
      </c>
      <c r="B1762" s="102" t="s">
        <v>771</v>
      </c>
      <c r="C1762" s="102" t="s">
        <v>772</v>
      </c>
      <c r="D1762" s="102" t="s">
        <v>869</v>
      </c>
      <c r="E1762" s="105" t="s">
        <v>86</v>
      </c>
      <c r="F1762" s="173"/>
      <c r="G1762" s="102" t="s">
        <v>3777</v>
      </c>
    </row>
    <row r="1763">
      <c r="A1763" s="102" t="s">
        <v>2115</v>
      </c>
      <c r="B1763" s="102" t="s">
        <v>105</v>
      </c>
      <c r="C1763" s="102" t="s">
        <v>106</v>
      </c>
      <c r="D1763" s="102" t="s">
        <v>869</v>
      </c>
      <c r="E1763" s="105" t="s">
        <v>86</v>
      </c>
      <c r="F1763" s="173"/>
      <c r="G1763" s="102" t="s">
        <v>3777</v>
      </c>
    </row>
    <row r="1764">
      <c r="A1764" s="102" t="s">
        <v>2115</v>
      </c>
      <c r="B1764" s="102" t="s">
        <v>74</v>
      </c>
      <c r="C1764" s="102" t="s">
        <v>75</v>
      </c>
      <c r="D1764" s="102" t="s">
        <v>869</v>
      </c>
      <c r="E1764" s="105" t="s">
        <v>86</v>
      </c>
      <c r="F1764" s="173"/>
      <c r="G1764" s="102" t="s">
        <v>3777</v>
      </c>
    </row>
    <row r="1765">
      <c r="A1765" s="102" t="s">
        <v>2197</v>
      </c>
      <c r="B1765" s="102" t="s">
        <v>444</v>
      </c>
      <c r="C1765" s="102" t="s">
        <v>445</v>
      </c>
      <c r="D1765" s="102" t="s">
        <v>869</v>
      </c>
      <c r="E1765" s="105" t="s">
        <v>439</v>
      </c>
      <c r="F1765" s="173"/>
      <c r="G1765" s="102" t="s">
        <v>3777</v>
      </c>
    </row>
    <row r="1766">
      <c r="A1766" s="102" t="s">
        <v>2179</v>
      </c>
      <c r="B1766" s="102" t="s">
        <v>797</v>
      </c>
      <c r="C1766" s="102" t="s">
        <v>798</v>
      </c>
      <c r="D1766" s="102" t="s">
        <v>869</v>
      </c>
      <c r="E1766" s="105" t="s">
        <v>387</v>
      </c>
      <c r="F1766" s="173"/>
      <c r="G1766" s="102" t="s">
        <v>3777</v>
      </c>
    </row>
    <row r="1767">
      <c r="A1767" s="102" t="s">
        <v>2106</v>
      </c>
      <c r="B1767" s="102" t="s">
        <v>839</v>
      </c>
      <c r="C1767" s="102" t="s">
        <v>840</v>
      </c>
      <c r="D1767" s="102" t="s">
        <v>869</v>
      </c>
      <c r="E1767" s="105" t="s">
        <v>27</v>
      </c>
      <c r="F1767" s="173"/>
      <c r="G1767" s="102" t="s">
        <v>3777</v>
      </c>
    </row>
    <row r="1768">
      <c r="A1768" s="102" t="s">
        <v>2106</v>
      </c>
      <c r="B1768" s="102" t="s">
        <v>799</v>
      </c>
      <c r="C1768" s="102" t="s">
        <v>800</v>
      </c>
      <c r="D1768" s="102" t="s">
        <v>869</v>
      </c>
      <c r="E1768" s="105" t="s">
        <v>27</v>
      </c>
      <c r="F1768" s="173"/>
      <c r="G1768" s="102" t="s">
        <v>3777</v>
      </c>
    </row>
    <row r="1769">
      <c r="A1769" s="102" t="s">
        <v>2106</v>
      </c>
      <c r="B1769" s="102" t="s">
        <v>712</v>
      </c>
      <c r="C1769" s="102" t="s">
        <v>713</v>
      </c>
      <c r="D1769" s="102" t="s">
        <v>869</v>
      </c>
      <c r="E1769" s="105" t="s">
        <v>27</v>
      </c>
      <c r="F1769" s="173"/>
      <c r="G1769" s="102" t="s">
        <v>3777</v>
      </c>
    </row>
    <row r="1770">
      <c r="A1770" s="102" t="s">
        <v>2106</v>
      </c>
      <c r="B1770" s="102" t="s">
        <v>65</v>
      </c>
      <c r="C1770" s="102" t="s">
        <v>66</v>
      </c>
      <c r="D1770" s="102" t="s">
        <v>869</v>
      </c>
      <c r="E1770" s="105" t="s">
        <v>27</v>
      </c>
      <c r="F1770" s="173"/>
      <c r="G1770" s="102" t="s">
        <v>3777</v>
      </c>
    </row>
    <row r="1771">
      <c r="A1771" s="102" t="s">
        <v>2106</v>
      </c>
      <c r="B1771" s="102" t="s">
        <v>38</v>
      </c>
      <c r="C1771" s="102" t="s">
        <v>39</v>
      </c>
      <c r="D1771" s="102" t="s">
        <v>869</v>
      </c>
      <c r="E1771" s="105" t="s">
        <v>27</v>
      </c>
      <c r="F1771" s="173"/>
      <c r="G1771" s="102" t="s">
        <v>3777</v>
      </c>
    </row>
    <row r="1772">
      <c r="A1772" s="102" t="s">
        <v>2106</v>
      </c>
      <c r="B1772" s="102" t="s">
        <v>23</v>
      </c>
      <c r="C1772" s="102" t="s">
        <v>25</v>
      </c>
      <c r="D1772" s="102" t="s">
        <v>869</v>
      </c>
      <c r="E1772" s="105" t="s">
        <v>27</v>
      </c>
      <c r="F1772" s="173"/>
      <c r="G1772" s="102" t="s">
        <v>3777</v>
      </c>
    </row>
    <row r="1773">
      <c r="A1773" s="102" t="s">
        <v>2152</v>
      </c>
      <c r="B1773" s="102" t="s">
        <v>382</v>
      </c>
      <c r="C1773" s="102" t="s">
        <v>383</v>
      </c>
      <c r="D1773" s="102" t="s">
        <v>1264</v>
      </c>
      <c r="E1773" s="105" t="s">
        <v>225</v>
      </c>
      <c r="F1773" s="173"/>
      <c r="G1773" s="102" t="s">
        <v>3777</v>
      </c>
    </row>
    <row r="1774">
      <c r="A1774" s="102" t="s">
        <v>2152</v>
      </c>
      <c r="B1774" s="102" t="s">
        <v>361</v>
      </c>
      <c r="C1774" s="102" t="s">
        <v>362</v>
      </c>
      <c r="D1774" s="102" t="s">
        <v>1264</v>
      </c>
      <c r="E1774" s="105" t="s">
        <v>225</v>
      </c>
      <c r="F1774" s="173"/>
      <c r="G1774" s="102" t="s">
        <v>3777</v>
      </c>
    </row>
    <row r="1775">
      <c r="A1775" s="102" t="s">
        <v>2152</v>
      </c>
      <c r="B1775" s="102" t="s">
        <v>338</v>
      </c>
      <c r="C1775" s="102" t="s">
        <v>339</v>
      </c>
      <c r="D1775" s="102" t="s">
        <v>1264</v>
      </c>
      <c r="E1775" s="105" t="s">
        <v>225</v>
      </c>
      <c r="F1775" s="173"/>
      <c r="G1775" s="102" t="s">
        <v>3777</v>
      </c>
    </row>
    <row r="1776">
      <c r="A1776" s="102" t="s">
        <v>2152</v>
      </c>
      <c r="B1776" s="102" t="s">
        <v>335</v>
      </c>
      <c r="C1776" s="102" t="s">
        <v>336</v>
      </c>
      <c r="D1776" s="102" t="s">
        <v>1264</v>
      </c>
      <c r="E1776" s="105" t="s">
        <v>225</v>
      </c>
      <c r="F1776" s="173"/>
      <c r="G1776" s="102" t="s">
        <v>3777</v>
      </c>
    </row>
    <row r="1777">
      <c r="A1777" s="102" t="s">
        <v>2152</v>
      </c>
      <c r="B1777" s="102" t="s">
        <v>248</v>
      </c>
      <c r="C1777" s="102" t="s">
        <v>249</v>
      </c>
      <c r="D1777" s="102" t="s">
        <v>1264</v>
      </c>
      <c r="E1777" s="105" t="s">
        <v>225</v>
      </c>
      <c r="F1777" s="173"/>
      <c r="G1777" s="102" t="s">
        <v>3777</v>
      </c>
    </row>
    <row r="1778">
      <c r="A1778" s="102" t="s">
        <v>2152</v>
      </c>
      <c r="B1778" s="102" t="s">
        <v>243</v>
      </c>
      <c r="C1778" s="102" t="s">
        <v>244</v>
      </c>
      <c r="D1778" s="102" t="s">
        <v>1264</v>
      </c>
      <c r="E1778" s="105" t="s">
        <v>225</v>
      </c>
      <c r="F1778" s="173"/>
      <c r="G1778" s="102" t="s">
        <v>3777</v>
      </c>
    </row>
    <row r="1779">
      <c r="A1779" s="102" t="s">
        <v>2152</v>
      </c>
      <c r="B1779" s="102" t="s">
        <v>240</v>
      </c>
      <c r="C1779" s="102" t="s">
        <v>241</v>
      </c>
      <c r="D1779" s="102" t="s">
        <v>1264</v>
      </c>
      <c r="E1779" s="105" t="s">
        <v>225</v>
      </c>
      <c r="F1779" s="173"/>
      <c r="G1779" s="102" t="s">
        <v>3777</v>
      </c>
    </row>
    <row r="1780">
      <c r="A1780" s="102" t="s">
        <v>2152</v>
      </c>
      <c r="B1780" s="102" t="s">
        <v>230</v>
      </c>
      <c r="C1780" s="102" t="s">
        <v>231</v>
      </c>
      <c r="D1780" s="102" t="s">
        <v>1264</v>
      </c>
      <c r="E1780" s="105" t="s">
        <v>225</v>
      </c>
      <c r="F1780" s="173"/>
      <c r="G1780" s="102" t="s">
        <v>3777</v>
      </c>
    </row>
    <row r="1781">
      <c r="A1781" s="102" t="s">
        <v>2152</v>
      </c>
      <c r="B1781" s="102" t="s">
        <v>227</v>
      </c>
      <c r="C1781" s="102" t="s">
        <v>228</v>
      </c>
      <c r="D1781" s="102" t="s">
        <v>1264</v>
      </c>
      <c r="E1781" s="105" t="s">
        <v>225</v>
      </c>
      <c r="F1781" s="173"/>
      <c r="G1781" s="102" t="s">
        <v>3777</v>
      </c>
    </row>
    <row r="1782">
      <c r="A1782" s="102" t="s">
        <v>2161</v>
      </c>
      <c r="B1782" s="102" t="s">
        <v>429</v>
      </c>
      <c r="C1782" s="102" t="s">
        <v>430</v>
      </c>
      <c r="D1782" s="102" t="s">
        <v>1264</v>
      </c>
      <c r="E1782" s="105" t="s">
        <v>232</v>
      </c>
      <c r="F1782" s="173"/>
      <c r="G1782" s="102" t="s">
        <v>3777</v>
      </c>
    </row>
    <row r="1783">
      <c r="A1783" s="102" t="s">
        <v>2161</v>
      </c>
      <c r="B1783" s="102" t="s">
        <v>425</v>
      </c>
      <c r="C1783" s="102" t="s">
        <v>426</v>
      </c>
      <c r="D1783" s="102" t="s">
        <v>1264</v>
      </c>
      <c r="E1783" s="105" t="s">
        <v>232</v>
      </c>
      <c r="F1783" s="173"/>
      <c r="G1783" s="102" t="s">
        <v>3777</v>
      </c>
    </row>
    <row r="1784">
      <c r="A1784" s="102" t="s">
        <v>2161</v>
      </c>
      <c r="B1784" s="102" t="s">
        <v>321</v>
      </c>
      <c r="C1784" s="102" t="s">
        <v>322</v>
      </c>
      <c r="D1784" s="102" t="s">
        <v>1264</v>
      </c>
      <c r="E1784" s="105" t="s">
        <v>232</v>
      </c>
      <c r="F1784" s="173"/>
      <c r="G1784" s="102" t="s">
        <v>3777</v>
      </c>
    </row>
    <row r="1785">
      <c r="A1785" s="102" t="s">
        <v>2161</v>
      </c>
      <c r="B1785" s="102" t="s">
        <v>318</v>
      </c>
      <c r="C1785" s="102" t="s">
        <v>319</v>
      </c>
      <c r="D1785" s="102" t="s">
        <v>1264</v>
      </c>
      <c r="E1785" s="105" t="s">
        <v>232</v>
      </c>
      <c r="F1785" s="173"/>
      <c r="G1785" s="102" t="s">
        <v>3777</v>
      </c>
    </row>
    <row r="1786">
      <c r="A1786" s="102" t="s">
        <v>2161</v>
      </c>
      <c r="B1786" s="102" t="s">
        <v>309</v>
      </c>
      <c r="C1786" s="102" t="s">
        <v>310</v>
      </c>
      <c r="D1786" s="102" t="s">
        <v>1264</v>
      </c>
      <c r="E1786" s="105" t="s">
        <v>232</v>
      </c>
      <c r="F1786" s="173"/>
      <c r="G1786" s="102" t="s">
        <v>3777</v>
      </c>
    </row>
    <row r="1787">
      <c r="A1787" s="102" t="s">
        <v>2161</v>
      </c>
      <c r="B1787" s="102" t="s">
        <v>291</v>
      </c>
      <c r="C1787" s="102" t="s">
        <v>1210</v>
      </c>
      <c r="D1787" s="102" t="s">
        <v>1264</v>
      </c>
      <c r="E1787" s="105" t="s">
        <v>232</v>
      </c>
      <c r="F1787" s="173"/>
      <c r="G1787" s="102" t="s">
        <v>3777</v>
      </c>
    </row>
    <row r="1788">
      <c r="A1788" s="102" t="s">
        <v>2161</v>
      </c>
      <c r="B1788" s="102" t="s">
        <v>284</v>
      </c>
      <c r="C1788" s="102" t="s">
        <v>285</v>
      </c>
      <c r="D1788" s="102" t="s">
        <v>1264</v>
      </c>
      <c r="E1788" s="105" t="s">
        <v>232</v>
      </c>
      <c r="F1788" s="173"/>
      <c r="G1788" s="102" t="s">
        <v>3777</v>
      </c>
    </row>
    <row r="1789">
      <c r="A1789" s="102" t="s">
        <v>2161</v>
      </c>
      <c r="B1789" s="102" t="s">
        <v>271</v>
      </c>
      <c r="C1789" s="102" t="s">
        <v>272</v>
      </c>
      <c r="D1789" s="102" t="s">
        <v>1264</v>
      </c>
      <c r="E1789" s="105" t="s">
        <v>232</v>
      </c>
      <c r="F1789" s="173"/>
      <c r="G1789" s="102" t="s">
        <v>3777</v>
      </c>
    </row>
    <row r="1790">
      <c r="A1790" s="102" t="s">
        <v>2161</v>
      </c>
      <c r="B1790" s="102" t="s">
        <v>267</v>
      </c>
      <c r="C1790" s="102" t="s">
        <v>268</v>
      </c>
      <c r="D1790" s="102" t="s">
        <v>1264</v>
      </c>
      <c r="E1790" s="105" t="s">
        <v>232</v>
      </c>
      <c r="F1790" s="173"/>
      <c r="G1790" s="102" t="s">
        <v>3777</v>
      </c>
    </row>
    <row r="1791">
      <c r="A1791" s="102" t="s">
        <v>2161</v>
      </c>
      <c r="B1791" s="102" t="s">
        <v>264</v>
      </c>
      <c r="C1791" s="102" t="s">
        <v>265</v>
      </c>
      <c r="D1791" s="102" t="s">
        <v>1264</v>
      </c>
      <c r="E1791" s="105" t="s">
        <v>232</v>
      </c>
      <c r="F1791" s="173"/>
      <c r="G1791" s="102" t="s">
        <v>3777</v>
      </c>
    </row>
    <row r="1792">
      <c r="A1792" s="102" t="s">
        <v>2188</v>
      </c>
      <c r="B1792" s="102" t="s">
        <v>730</v>
      </c>
      <c r="C1792" s="102" t="s">
        <v>731</v>
      </c>
      <c r="D1792" s="102" t="s">
        <v>872</v>
      </c>
      <c r="E1792" s="105" t="s">
        <v>306</v>
      </c>
      <c r="F1792" s="173"/>
      <c r="G1792" s="102" t="s">
        <v>3777</v>
      </c>
    </row>
    <row r="1793">
      <c r="A1793" s="102" t="s">
        <v>2188</v>
      </c>
      <c r="B1793" s="102" t="s">
        <v>681</v>
      </c>
      <c r="C1793" s="102" t="s">
        <v>682</v>
      </c>
      <c r="D1793" s="102" t="s">
        <v>872</v>
      </c>
      <c r="E1793" s="105" t="s">
        <v>306</v>
      </c>
      <c r="F1793" s="173"/>
      <c r="G1793" s="102" t="s">
        <v>3777</v>
      </c>
    </row>
    <row r="1794">
      <c r="A1794" s="102" t="s">
        <v>2188</v>
      </c>
      <c r="B1794" s="102" t="s">
        <v>415</v>
      </c>
      <c r="C1794" s="102" t="s">
        <v>416</v>
      </c>
      <c r="D1794" s="102" t="s">
        <v>872</v>
      </c>
      <c r="E1794" s="105" t="s">
        <v>306</v>
      </c>
      <c r="F1794" s="173"/>
      <c r="G1794" s="102" t="s">
        <v>3777</v>
      </c>
    </row>
    <row r="1795">
      <c r="A1795" s="102" t="s">
        <v>2188</v>
      </c>
      <c r="B1795" s="102" t="s">
        <v>408</v>
      </c>
      <c r="C1795" s="102" t="s">
        <v>409</v>
      </c>
      <c r="D1795" s="102" t="s">
        <v>872</v>
      </c>
      <c r="E1795" s="105" t="s">
        <v>306</v>
      </c>
      <c r="F1795" s="173"/>
      <c r="G1795" s="102" t="s">
        <v>3777</v>
      </c>
    </row>
    <row r="1796">
      <c r="A1796" s="102" t="s">
        <v>2162</v>
      </c>
      <c r="B1796" s="102" t="s">
        <v>429</v>
      </c>
      <c r="C1796" s="102" t="s">
        <v>430</v>
      </c>
      <c r="D1796" s="102" t="s">
        <v>872</v>
      </c>
      <c r="E1796" s="105" t="s">
        <v>232</v>
      </c>
      <c r="F1796" s="173"/>
      <c r="G1796" s="102" t="s">
        <v>3777</v>
      </c>
    </row>
    <row r="1797">
      <c r="A1797" s="102" t="s">
        <v>2162</v>
      </c>
      <c r="B1797" s="102" t="s">
        <v>425</v>
      </c>
      <c r="C1797" s="102" t="s">
        <v>426</v>
      </c>
      <c r="D1797" s="102" t="s">
        <v>872</v>
      </c>
      <c r="E1797" s="105" t="s">
        <v>232</v>
      </c>
      <c r="F1797" s="173"/>
      <c r="G1797" s="102" t="s">
        <v>3777</v>
      </c>
    </row>
    <row r="1798">
      <c r="A1798" s="102" t="s">
        <v>2162</v>
      </c>
      <c r="B1798" s="102" t="s">
        <v>321</v>
      </c>
      <c r="C1798" s="102" t="s">
        <v>322</v>
      </c>
      <c r="D1798" s="102" t="s">
        <v>872</v>
      </c>
      <c r="E1798" s="105" t="s">
        <v>232</v>
      </c>
      <c r="F1798" s="173"/>
      <c r="G1798" s="102" t="s">
        <v>3777</v>
      </c>
    </row>
    <row r="1799">
      <c r="A1799" s="102" t="s">
        <v>2162</v>
      </c>
      <c r="B1799" s="102" t="s">
        <v>318</v>
      </c>
      <c r="C1799" s="102" t="s">
        <v>319</v>
      </c>
      <c r="D1799" s="102" t="s">
        <v>872</v>
      </c>
      <c r="E1799" s="105" t="s">
        <v>232</v>
      </c>
      <c r="F1799" s="173"/>
      <c r="G1799" s="102" t="s">
        <v>3777</v>
      </c>
    </row>
    <row r="1800">
      <c r="A1800" s="102" t="s">
        <v>2162</v>
      </c>
      <c r="B1800" s="102" t="s">
        <v>309</v>
      </c>
      <c r="C1800" s="102" t="s">
        <v>310</v>
      </c>
      <c r="D1800" s="102" t="s">
        <v>872</v>
      </c>
      <c r="E1800" s="105" t="s">
        <v>232</v>
      </c>
      <c r="F1800" s="173"/>
      <c r="G1800" s="102" t="s">
        <v>3777</v>
      </c>
    </row>
    <row r="1801">
      <c r="A1801" s="102" t="s">
        <v>2162</v>
      </c>
      <c r="B1801" s="102" t="s">
        <v>291</v>
      </c>
      <c r="C1801" s="102" t="s">
        <v>1210</v>
      </c>
      <c r="D1801" s="102" t="s">
        <v>872</v>
      </c>
      <c r="E1801" s="105" t="s">
        <v>232</v>
      </c>
      <c r="F1801" s="173"/>
      <c r="G1801" s="102" t="s">
        <v>3777</v>
      </c>
    </row>
    <row r="1802">
      <c r="A1802" s="102" t="s">
        <v>2162</v>
      </c>
      <c r="B1802" s="102" t="s">
        <v>284</v>
      </c>
      <c r="C1802" s="102" t="s">
        <v>285</v>
      </c>
      <c r="D1802" s="102" t="s">
        <v>872</v>
      </c>
      <c r="E1802" s="105" t="s">
        <v>232</v>
      </c>
      <c r="F1802" s="173"/>
      <c r="G1802" s="102" t="s">
        <v>3777</v>
      </c>
    </row>
    <row r="1803">
      <c r="A1803" s="102" t="s">
        <v>2162</v>
      </c>
      <c r="B1803" s="102" t="s">
        <v>278</v>
      </c>
      <c r="C1803" s="102" t="s">
        <v>279</v>
      </c>
      <c r="D1803" s="102" t="s">
        <v>872</v>
      </c>
      <c r="E1803" s="105" t="s">
        <v>232</v>
      </c>
      <c r="F1803" s="173"/>
      <c r="G1803" s="102" t="s">
        <v>3777</v>
      </c>
    </row>
    <row r="1804">
      <c r="A1804" s="102" t="s">
        <v>2162</v>
      </c>
      <c r="B1804" s="102" t="s">
        <v>267</v>
      </c>
      <c r="C1804" s="102" t="s">
        <v>268</v>
      </c>
      <c r="D1804" s="102" t="s">
        <v>872</v>
      </c>
      <c r="E1804" s="105" t="s">
        <v>232</v>
      </c>
      <c r="F1804" s="173"/>
      <c r="G1804" s="102" t="s">
        <v>3777</v>
      </c>
    </row>
    <row r="1805">
      <c r="A1805" s="102" t="s">
        <v>2162</v>
      </c>
      <c r="B1805" s="102" t="s">
        <v>252</v>
      </c>
      <c r="C1805" s="102" t="s">
        <v>253</v>
      </c>
      <c r="D1805" s="102" t="s">
        <v>872</v>
      </c>
      <c r="E1805" s="105" t="s">
        <v>232</v>
      </c>
      <c r="F1805" s="173"/>
      <c r="G1805" s="102" t="s">
        <v>3777</v>
      </c>
    </row>
    <row r="1806">
      <c r="A1806" s="102" t="s">
        <v>2092</v>
      </c>
      <c r="B1806" s="102" t="s">
        <v>149</v>
      </c>
      <c r="C1806" s="102" t="s">
        <v>150</v>
      </c>
      <c r="D1806" s="191">
        <v>45393.0</v>
      </c>
      <c r="E1806" s="105" t="s">
        <v>141</v>
      </c>
      <c r="F1806" s="173"/>
      <c r="G1806" s="102" t="s">
        <v>3777</v>
      </c>
    </row>
    <row r="1807">
      <c r="A1807" s="102" t="s">
        <v>2096</v>
      </c>
      <c r="B1807" s="102" t="s">
        <v>768</v>
      </c>
      <c r="C1807" s="102" t="s">
        <v>769</v>
      </c>
      <c r="D1807" s="102" t="s">
        <v>118</v>
      </c>
      <c r="E1807" s="105" t="s">
        <v>141</v>
      </c>
      <c r="F1807" s="173"/>
      <c r="G1807" s="102" t="s">
        <v>3777</v>
      </c>
    </row>
    <row r="1808">
      <c r="A1808" s="102" t="s">
        <v>2096</v>
      </c>
      <c r="B1808" s="102" t="s">
        <v>149</v>
      </c>
      <c r="C1808" s="102" t="s">
        <v>150</v>
      </c>
      <c r="D1808" s="102" t="s">
        <v>118</v>
      </c>
      <c r="E1808" s="105" t="s">
        <v>141</v>
      </c>
      <c r="F1808" s="173"/>
      <c r="G1808" s="102" t="s">
        <v>3777</v>
      </c>
    </row>
    <row r="1809">
      <c r="A1809" s="102" t="s">
        <v>2189</v>
      </c>
      <c r="B1809" s="102" t="s">
        <v>870</v>
      </c>
      <c r="C1809" s="102" t="s">
        <v>871</v>
      </c>
      <c r="D1809" s="102" t="s">
        <v>2190</v>
      </c>
      <c r="E1809" s="105" t="s">
        <v>306</v>
      </c>
      <c r="F1809" s="173"/>
      <c r="G1809" s="102" t="s">
        <v>3777</v>
      </c>
    </row>
    <row r="1810">
      <c r="A1810" s="102" t="s">
        <v>2189</v>
      </c>
      <c r="B1810" s="102" t="s">
        <v>681</v>
      </c>
      <c r="C1810" s="102" t="s">
        <v>682</v>
      </c>
      <c r="D1810" s="102" t="s">
        <v>2190</v>
      </c>
      <c r="E1810" s="105" t="s">
        <v>306</v>
      </c>
      <c r="F1810" s="173"/>
      <c r="G1810" s="102" t="s">
        <v>3777</v>
      </c>
    </row>
    <row r="1811">
      <c r="A1811" s="102" t="s">
        <v>2189</v>
      </c>
      <c r="B1811" s="102" t="s">
        <v>408</v>
      </c>
      <c r="C1811" s="102" t="s">
        <v>409</v>
      </c>
      <c r="D1811" s="102" t="s">
        <v>2190</v>
      </c>
      <c r="E1811" s="105" t="s">
        <v>306</v>
      </c>
      <c r="F1811" s="173"/>
      <c r="G1811" s="102" t="s">
        <v>3777</v>
      </c>
    </row>
    <row r="1812">
      <c r="A1812" s="102" t="s">
        <v>2216</v>
      </c>
      <c r="B1812" s="102" t="s">
        <v>791</v>
      </c>
      <c r="C1812" s="102" t="s">
        <v>792</v>
      </c>
      <c r="D1812" s="102" t="s">
        <v>2098</v>
      </c>
      <c r="E1812" s="105" t="s">
        <v>449</v>
      </c>
      <c r="F1812" s="173"/>
      <c r="G1812" s="102" t="s">
        <v>3777</v>
      </c>
    </row>
    <row r="1813">
      <c r="A1813" s="102" t="s">
        <v>2216</v>
      </c>
      <c r="B1813" s="102" t="s">
        <v>544</v>
      </c>
      <c r="C1813" s="102" t="s">
        <v>545</v>
      </c>
      <c r="D1813" s="102" t="s">
        <v>2098</v>
      </c>
      <c r="E1813" s="105" t="s">
        <v>449</v>
      </c>
      <c r="F1813" s="173"/>
      <c r="G1813" s="102" t="s">
        <v>3777</v>
      </c>
    </row>
    <row r="1814">
      <c r="A1814" s="102" t="s">
        <v>2216</v>
      </c>
      <c r="B1814" s="102" t="s">
        <v>538</v>
      </c>
      <c r="C1814" s="102" t="s">
        <v>539</v>
      </c>
      <c r="D1814" s="102" t="s">
        <v>2098</v>
      </c>
      <c r="E1814" s="105" t="s">
        <v>449</v>
      </c>
      <c r="F1814" s="173"/>
      <c r="G1814" s="102" t="s">
        <v>3777</v>
      </c>
    </row>
    <row r="1815">
      <c r="A1815" s="102" t="s">
        <v>2216</v>
      </c>
      <c r="B1815" s="102" t="s">
        <v>464</v>
      </c>
      <c r="C1815" s="102" t="s">
        <v>465</v>
      </c>
      <c r="D1815" s="102" t="s">
        <v>2098</v>
      </c>
      <c r="E1815" s="105" t="s">
        <v>449</v>
      </c>
      <c r="F1815" s="173"/>
      <c r="G1815" s="102" t="s">
        <v>3777</v>
      </c>
    </row>
    <row r="1816">
      <c r="A1816" s="102" t="s">
        <v>2216</v>
      </c>
      <c r="B1816" s="102" t="s">
        <v>447</v>
      </c>
      <c r="C1816" s="102" t="s">
        <v>448</v>
      </c>
      <c r="D1816" s="102" t="s">
        <v>2098</v>
      </c>
      <c r="E1816" s="105" t="s">
        <v>449</v>
      </c>
      <c r="F1816" s="173"/>
      <c r="G1816" s="102" t="s">
        <v>3777</v>
      </c>
    </row>
    <row r="1817">
      <c r="A1817" s="102" t="s">
        <v>2234</v>
      </c>
      <c r="B1817" s="102" t="s">
        <v>737</v>
      </c>
      <c r="C1817" s="102" t="s">
        <v>738</v>
      </c>
      <c r="D1817" s="102" t="s">
        <v>2190</v>
      </c>
      <c r="E1817" s="105" t="s">
        <v>453</v>
      </c>
      <c r="F1817" s="173"/>
      <c r="G1817" s="102" t="s">
        <v>3777</v>
      </c>
    </row>
    <row r="1818">
      <c r="A1818" s="102" t="s">
        <v>2234</v>
      </c>
      <c r="B1818" s="102" t="s">
        <v>726</v>
      </c>
      <c r="C1818" s="102" t="s">
        <v>727</v>
      </c>
      <c r="D1818" s="102" t="s">
        <v>2190</v>
      </c>
      <c r="E1818" s="105" t="s">
        <v>453</v>
      </c>
      <c r="F1818" s="173"/>
      <c r="G1818" s="102" t="s">
        <v>3777</v>
      </c>
    </row>
    <row r="1819">
      <c r="A1819" s="102" t="s">
        <v>2180</v>
      </c>
      <c r="B1819" s="102" t="s">
        <v>797</v>
      </c>
      <c r="C1819" s="102" t="s">
        <v>798</v>
      </c>
      <c r="D1819" s="102" t="s">
        <v>2098</v>
      </c>
      <c r="E1819" s="105" t="s">
        <v>387</v>
      </c>
      <c r="F1819" s="173"/>
      <c r="G1819" s="102" t="s">
        <v>3777</v>
      </c>
    </row>
    <row r="1820">
      <c r="A1820" s="102" t="s">
        <v>2180</v>
      </c>
      <c r="B1820" s="102" t="s">
        <v>405</v>
      </c>
      <c r="C1820" s="102" t="s">
        <v>406</v>
      </c>
      <c r="D1820" s="102" t="s">
        <v>2098</v>
      </c>
      <c r="E1820" s="105" t="s">
        <v>387</v>
      </c>
      <c r="F1820" s="173"/>
      <c r="G1820" s="102" t="s">
        <v>3777</v>
      </c>
    </row>
    <row r="1821">
      <c r="A1821" s="102" t="s">
        <v>2171</v>
      </c>
      <c r="B1821" s="102" t="s">
        <v>615</v>
      </c>
      <c r="C1821" s="102" t="s">
        <v>616</v>
      </c>
      <c r="D1821" s="102" t="s">
        <v>2098</v>
      </c>
      <c r="E1821" s="105" t="s">
        <v>327</v>
      </c>
      <c r="F1821" s="173"/>
      <c r="G1821" s="102" t="s">
        <v>3777</v>
      </c>
    </row>
    <row r="1822">
      <c r="A1822" s="102" t="s">
        <v>2171</v>
      </c>
      <c r="B1822" s="102" t="s">
        <v>373</v>
      </c>
      <c r="C1822" s="102" t="s">
        <v>374</v>
      </c>
      <c r="D1822" s="102" t="s">
        <v>2098</v>
      </c>
      <c r="E1822" s="105" t="s">
        <v>327</v>
      </c>
      <c r="F1822" s="173"/>
      <c r="G1822" s="102" t="s">
        <v>3777</v>
      </c>
    </row>
    <row r="1823">
      <c r="A1823" s="102" t="s">
        <v>2171</v>
      </c>
      <c r="B1823" s="102" t="s">
        <v>340</v>
      </c>
      <c r="C1823" s="102" t="s">
        <v>341</v>
      </c>
      <c r="D1823" s="102" t="s">
        <v>2098</v>
      </c>
      <c r="E1823" s="105" t="s">
        <v>327</v>
      </c>
      <c r="F1823" s="173"/>
      <c r="G1823" s="102" t="s">
        <v>3777</v>
      </c>
    </row>
    <row r="1824">
      <c r="A1824" s="102" t="s">
        <v>2116</v>
      </c>
      <c r="B1824" s="102" t="s">
        <v>773</v>
      </c>
      <c r="C1824" s="102" t="s">
        <v>774</v>
      </c>
      <c r="D1824" s="102" t="s">
        <v>2098</v>
      </c>
      <c r="E1824" s="105" t="s">
        <v>86</v>
      </c>
      <c r="F1824" s="173"/>
      <c r="G1824" s="102" t="s">
        <v>3777</v>
      </c>
    </row>
    <row r="1825">
      <c r="A1825" s="102" t="s">
        <v>2116</v>
      </c>
      <c r="B1825" s="102" t="s">
        <v>771</v>
      </c>
      <c r="C1825" s="102" t="s">
        <v>772</v>
      </c>
      <c r="D1825" s="102" t="s">
        <v>2098</v>
      </c>
      <c r="E1825" s="105" t="s">
        <v>86</v>
      </c>
      <c r="F1825" s="173"/>
      <c r="G1825" s="102" t="s">
        <v>3777</v>
      </c>
    </row>
    <row r="1826">
      <c r="A1826" s="102" t="s">
        <v>2116</v>
      </c>
      <c r="B1826" s="102" t="s">
        <v>74</v>
      </c>
      <c r="C1826" s="102" t="s">
        <v>75</v>
      </c>
      <c r="D1826" s="102" t="s">
        <v>2098</v>
      </c>
      <c r="E1826" s="105" t="s">
        <v>86</v>
      </c>
      <c r="F1826" s="173"/>
      <c r="G1826" s="102" t="s">
        <v>3777</v>
      </c>
    </row>
    <row r="1827">
      <c r="A1827" s="102" t="s">
        <v>2116</v>
      </c>
      <c r="B1827" s="102" t="s">
        <v>773</v>
      </c>
      <c r="C1827" s="102" t="s">
        <v>774</v>
      </c>
      <c r="D1827" s="102" t="s">
        <v>2098</v>
      </c>
      <c r="E1827" s="105" t="s">
        <v>86</v>
      </c>
      <c r="F1827" s="173"/>
      <c r="G1827" s="102" t="s">
        <v>3777</v>
      </c>
    </row>
    <row r="1828">
      <c r="A1828" s="102" t="s">
        <v>2116</v>
      </c>
      <c r="B1828" s="102" t="s">
        <v>771</v>
      </c>
      <c r="C1828" s="102" t="s">
        <v>772</v>
      </c>
      <c r="D1828" s="102" t="s">
        <v>2098</v>
      </c>
      <c r="E1828" s="105" t="s">
        <v>86</v>
      </c>
      <c r="F1828" s="173"/>
      <c r="G1828" s="102" t="s">
        <v>3777</v>
      </c>
    </row>
    <row r="1829">
      <c r="A1829" s="102" t="s">
        <v>2116</v>
      </c>
      <c r="B1829" s="102" t="s">
        <v>74</v>
      </c>
      <c r="C1829" s="102" t="s">
        <v>75</v>
      </c>
      <c r="D1829" s="102" t="s">
        <v>2098</v>
      </c>
      <c r="E1829" s="105" t="s">
        <v>86</v>
      </c>
      <c r="F1829" s="173"/>
      <c r="G1829" s="102" t="s">
        <v>3777</v>
      </c>
    </row>
    <row r="1830">
      <c r="A1830" s="102" t="s">
        <v>2107</v>
      </c>
      <c r="B1830" s="102" t="s">
        <v>712</v>
      </c>
      <c r="C1830" s="102" t="s">
        <v>713</v>
      </c>
      <c r="D1830" s="102" t="s">
        <v>2098</v>
      </c>
      <c r="E1830" s="105" t="s">
        <v>27</v>
      </c>
      <c r="F1830" s="173"/>
      <c r="G1830" s="102" t="s">
        <v>3777</v>
      </c>
    </row>
    <row r="1831">
      <c r="A1831" s="102" t="s">
        <v>2107</v>
      </c>
      <c r="B1831" s="102" t="s">
        <v>65</v>
      </c>
      <c r="C1831" s="102" t="s">
        <v>66</v>
      </c>
      <c r="D1831" s="102" t="s">
        <v>2098</v>
      </c>
      <c r="E1831" s="105" t="s">
        <v>27</v>
      </c>
      <c r="F1831" s="173"/>
      <c r="G1831" s="102" t="s">
        <v>3777</v>
      </c>
    </row>
    <row r="1832">
      <c r="A1832" s="102" t="s">
        <v>2107</v>
      </c>
      <c r="B1832" s="102" t="s">
        <v>38</v>
      </c>
      <c r="C1832" s="102" t="s">
        <v>39</v>
      </c>
      <c r="D1832" s="102" t="s">
        <v>2098</v>
      </c>
      <c r="E1832" s="105" t="s">
        <v>27</v>
      </c>
      <c r="F1832" s="173"/>
      <c r="G1832" s="102" t="s">
        <v>3777</v>
      </c>
    </row>
    <row r="1833">
      <c r="A1833" s="102" t="s">
        <v>2225</v>
      </c>
      <c r="B1833" s="102" t="s">
        <v>571</v>
      </c>
      <c r="C1833" s="102" t="s">
        <v>572</v>
      </c>
      <c r="D1833" s="102" t="s">
        <v>2226</v>
      </c>
      <c r="E1833" s="105" t="s">
        <v>293</v>
      </c>
      <c r="F1833" s="173"/>
      <c r="G1833" s="102" t="s">
        <v>3777</v>
      </c>
    </row>
    <row r="1834">
      <c r="A1834" s="102" t="s">
        <v>2181</v>
      </c>
      <c r="B1834" s="102" t="s">
        <v>797</v>
      </c>
      <c r="C1834" s="102" t="s">
        <v>798</v>
      </c>
      <c r="D1834" s="102" t="s">
        <v>269</v>
      </c>
      <c r="E1834" s="105" t="s">
        <v>387</v>
      </c>
      <c r="F1834" s="173"/>
      <c r="G1834" s="102" t="s">
        <v>3777</v>
      </c>
    </row>
    <row r="1835">
      <c r="A1835" s="102" t="s">
        <v>2144</v>
      </c>
      <c r="B1835" s="102" t="s">
        <v>818</v>
      </c>
      <c r="C1835" s="102" t="s">
        <v>819</v>
      </c>
      <c r="D1835" s="102" t="s">
        <v>269</v>
      </c>
      <c r="E1835" s="105" t="s">
        <v>50</v>
      </c>
      <c r="F1835" s="173"/>
      <c r="G1835" s="102" t="s">
        <v>3777</v>
      </c>
    </row>
    <row r="1836">
      <c r="A1836" s="102" t="s">
        <v>2172</v>
      </c>
      <c r="B1836" s="102" t="s">
        <v>860</v>
      </c>
      <c r="C1836" s="102" t="s">
        <v>861</v>
      </c>
      <c r="D1836" s="102" t="s">
        <v>269</v>
      </c>
      <c r="E1836" s="105" t="s">
        <v>327</v>
      </c>
      <c r="F1836" s="173"/>
      <c r="G1836" s="102" t="s">
        <v>3777</v>
      </c>
    </row>
    <row r="1837">
      <c r="A1837" s="102" t="s">
        <v>2172</v>
      </c>
      <c r="B1837" s="102" t="s">
        <v>373</v>
      </c>
      <c r="C1837" s="102" t="s">
        <v>374</v>
      </c>
      <c r="D1837" s="102" t="s">
        <v>269</v>
      </c>
      <c r="E1837" s="105" t="s">
        <v>327</v>
      </c>
      <c r="F1837" s="173"/>
      <c r="G1837" s="102" t="s">
        <v>3777</v>
      </c>
    </row>
    <row r="1838">
      <c r="A1838" s="102" t="s">
        <v>2172</v>
      </c>
      <c r="B1838" s="102" t="s">
        <v>340</v>
      </c>
      <c r="C1838" s="102" t="s">
        <v>341</v>
      </c>
      <c r="D1838" s="102" t="s">
        <v>269</v>
      </c>
      <c r="E1838" s="105" t="s">
        <v>327</v>
      </c>
      <c r="F1838" s="173"/>
      <c r="G1838" s="102" t="s">
        <v>3777</v>
      </c>
    </row>
    <row r="1839">
      <c r="A1839" s="102" t="s">
        <v>2108</v>
      </c>
      <c r="B1839" s="102" t="s">
        <v>839</v>
      </c>
      <c r="C1839" s="102" t="s">
        <v>840</v>
      </c>
      <c r="D1839" s="102" t="s">
        <v>269</v>
      </c>
      <c r="E1839" s="105" t="s">
        <v>27</v>
      </c>
      <c r="F1839" s="173"/>
      <c r="G1839" s="102" t="s">
        <v>3777</v>
      </c>
    </row>
    <row r="1840">
      <c r="A1840" s="102" t="s">
        <v>2108</v>
      </c>
      <c r="B1840" s="102" t="s">
        <v>712</v>
      </c>
      <c r="C1840" s="102" t="s">
        <v>713</v>
      </c>
      <c r="D1840" s="102" t="s">
        <v>269</v>
      </c>
      <c r="E1840" s="105" t="s">
        <v>27</v>
      </c>
      <c r="F1840" s="173"/>
      <c r="G1840" s="102" t="s">
        <v>3777</v>
      </c>
    </row>
    <row r="1841">
      <c r="A1841" s="102" t="s">
        <v>2108</v>
      </c>
      <c r="B1841" s="102" t="s">
        <v>65</v>
      </c>
      <c r="C1841" s="102" t="s">
        <v>66</v>
      </c>
      <c r="D1841" s="102" t="s">
        <v>269</v>
      </c>
      <c r="E1841" s="105" t="s">
        <v>27</v>
      </c>
      <c r="F1841" s="173"/>
      <c r="G1841" s="102" t="s">
        <v>3777</v>
      </c>
    </row>
    <row r="1842">
      <c r="A1842" s="102" t="s">
        <v>2108</v>
      </c>
      <c r="B1842" s="102" t="s">
        <v>38</v>
      </c>
      <c r="C1842" s="102" t="s">
        <v>39</v>
      </c>
      <c r="D1842" s="102" t="s">
        <v>269</v>
      </c>
      <c r="E1842" s="105" t="s">
        <v>27</v>
      </c>
      <c r="F1842" s="173"/>
      <c r="G1842" s="102" t="s">
        <v>3777</v>
      </c>
    </row>
    <row r="1843">
      <c r="A1843" s="102" t="s">
        <v>2235</v>
      </c>
      <c r="B1843" s="102" t="s">
        <v>737</v>
      </c>
      <c r="C1843" s="102" t="s">
        <v>738</v>
      </c>
      <c r="D1843" s="102" t="s">
        <v>269</v>
      </c>
      <c r="E1843" s="105" t="s">
        <v>453</v>
      </c>
      <c r="F1843" s="173"/>
      <c r="G1843" s="102" t="s">
        <v>3777</v>
      </c>
    </row>
    <row r="1844">
      <c r="A1844" s="102" t="s">
        <v>2235</v>
      </c>
      <c r="B1844" s="102" t="s">
        <v>726</v>
      </c>
      <c r="C1844" s="102" t="s">
        <v>727</v>
      </c>
      <c r="D1844" s="102" t="s">
        <v>269</v>
      </c>
      <c r="E1844" s="105" t="s">
        <v>453</v>
      </c>
      <c r="F1844" s="173"/>
      <c r="G1844" s="102" t="s">
        <v>3777</v>
      </c>
    </row>
    <row r="1845">
      <c r="A1845" s="102" t="s">
        <v>2097</v>
      </c>
      <c r="B1845" s="102" t="s">
        <v>149</v>
      </c>
      <c r="C1845" s="102" t="s">
        <v>150</v>
      </c>
      <c r="D1845" s="102" t="s">
        <v>2098</v>
      </c>
      <c r="E1845" s="105" t="s">
        <v>141</v>
      </c>
      <c r="F1845" s="173"/>
      <c r="G1845" s="102" t="s">
        <v>3777</v>
      </c>
    </row>
    <row r="1846">
      <c r="A1846" s="102" t="s">
        <v>2154</v>
      </c>
      <c r="B1846" s="102" t="s">
        <v>382</v>
      </c>
      <c r="C1846" s="102" t="s">
        <v>383</v>
      </c>
      <c r="D1846" s="102" t="s">
        <v>1266</v>
      </c>
      <c r="E1846" s="105" t="s">
        <v>225</v>
      </c>
      <c r="F1846" s="173"/>
      <c r="G1846" s="102" t="s">
        <v>3777</v>
      </c>
    </row>
    <row r="1847">
      <c r="A1847" s="102" t="s">
        <v>2154</v>
      </c>
      <c r="B1847" s="102" t="s">
        <v>361</v>
      </c>
      <c r="C1847" s="102" t="s">
        <v>362</v>
      </c>
      <c r="D1847" s="102" t="s">
        <v>1266</v>
      </c>
      <c r="E1847" s="105" t="s">
        <v>225</v>
      </c>
      <c r="F1847" s="173"/>
      <c r="G1847" s="102" t="s">
        <v>3777</v>
      </c>
    </row>
    <row r="1848">
      <c r="A1848" s="102" t="s">
        <v>2154</v>
      </c>
      <c r="B1848" s="102" t="s">
        <v>338</v>
      </c>
      <c r="C1848" s="102" t="s">
        <v>339</v>
      </c>
      <c r="D1848" s="102" t="s">
        <v>1266</v>
      </c>
      <c r="E1848" s="105" t="s">
        <v>225</v>
      </c>
      <c r="F1848" s="173"/>
      <c r="G1848" s="102" t="s">
        <v>3777</v>
      </c>
    </row>
    <row r="1849">
      <c r="A1849" s="102" t="s">
        <v>2154</v>
      </c>
      <c r="B1849" s="102" t="s">
        <v>335</v>
      </c>
      <c r="C1849" s="102" t="s">
        <v>336</v>
      </c>
      <c r="D1849" s="102" t="s">
        <v>1266</v>
      </c>
      <c r="E1849" s="105" t="s">
        <v>225</v>
      </c>
      <c r="F1849" s="173"/>
      <c r="G1849" s="102" t="s">
        <v>3777</v>
      </c>
    </row>
    <row r="1850">
      <c r="A1850" s="102" t="s">
        <v>2154</v>
      </c>
      <c r="B1850" s="102" t="s">
        <v>248</v>
      </c>
      <c r="C1850" s="102" t="s">
        <v>249</v>
      </c>
      <c r="D1850" s="102" t="s">
        <v>1266</v>
      </c>
      <c r="E1850" s="105" t="s">
        <v>225</v>
      </c>
      <c r="F1850" s="173"/>
      <c r="G1850" s="102" t="s">
        <v>3777</v>
      </c>
    </row>
    <row r="1851">
      <c r="A1851" s="102" t="s">
        <v>2154</v>
      </c>
      <c r="B1851" s="102" t="s">
        <v>243</v>
      </c>
      <c r="C1851" s="102" t="s">
        <v>244</v>
      </c>
      <c r="D1851" s="102" t="s">
        <v>1266</v>
      </c>
      <c r="E1851" s="105" t="s">
        <v>225</v>
      </c>
      <c r="F1851" s="173"/>
      <c r="G1851" s="102" t="s">
        <v>3777</v>
      </c>
    </row>
    <row r="1852">
      <c r="A1852" s="102" t="s">
        <v>2154</v>
      </c>
      <c r="B1852" s="102" t="s">
        <v>240</v>
      </c>
      <c r="C1852" s="102" t="s">
        <v>241</v>
      </c>
      <c r="D1852" s="102" t="s">
        <v>1266</v>
      </c>
      <c r="E1852" s="105" t="s">
        <v>225</v>
      </c>
      <c r="F1852" s="173"/>
      <c r="G1852" s="102" t="s">
        <v>3777</v>
      </c>
    </row>
    <row r="1853">
      <c r="A1853" s="102" t="s">
        <v>2154</v>
      </c>
      <c r="B1853" s="102" t="s">
        <v>227</v>
      </c>
      <c r="C1853" s="102" t="s">
        <v>228</v>
      </c>
      <c r="D1853" s="102" t="s">
        <v>1266</v>
      </c>
      <c r="E1853" s="105" t="s">
        <v>225</v>
      </c>
      <c r="F1853" s="173"/>
      <c r="G1853" s="102" t="s">
        <v>3777</v>
      </c>
    </row>
    <row r="1854">
      <c r="A1854" s="102" t="s">
        <v>2135</v>
      </c>
      <c r="B1854" s="102" t="s">
        <v>126</v>
      </c>
      <c r="C1854" s="102" t="s">
        <v>127</v>
      </c>
      <c r="D1854" s="102" t="s">
        <v>1266</v>
      </c>
      <c r="E1854" s="105" t="s">
        <v>114</v>
      </c>
      <c r="F1854" s="173"/>
      <c r="G1854" s="102" t="s">
        <v>3777</v>
      </c>
    </row>
    <row r="1855">
      <c r="A1855" s="102" t="s">
        <v>2163</v>
      </c>
      <c r="B1855" s="102" t="s">
        <v>429</v>
      </c>
      <c r="C1855" s="102" t="s">
        <v>430</v>
      </c>
      <c r="D1855" s="102" t="s">
        <v>1266</v>
      </c>
      <c r="E1855" s="105" t="s">
        <v>232</v>
      </c>
      <c r="F1855" s="173"/>
      <c r="G1855" s="102" t="s">
        <v>3777</v>
      </c>
    </row>
    <row r="1856">
      <c r="A1856" s="102" t="s">
        <v>2163</v>
      </c>
      <c r="B1856" s="102" t="s">
        <v>425</v>
      </c>
      <c r="C1856" s="102" t="s">
        <v>426</v>
      </c>
      <c r="D1856" s="102" t="s">
        <v>1266</v>
      </c>
      <c r="E1856" s="105" t="s">
        <v>232</v>
      </c>
      <c r="F1856" s="173"/>
      <c r="G1856" s="102" t="s">
        <v>3777</v>
      </c>
    </row>
    <row r="1857">
      <c r="A1857" s="102" t="s">
        <v>2163</v>
      </c>
      <c r="B1857" s="102" t="s">
        <v>321</v>
      </c>
      <c r="C1857" s="102" t="s">
        <v>322</v>
      </c>
      <c r="D1857" s="102" t="s">
        <v>1266</v>
      </c>
      <c r="E1857" s="105" t="s">
        <v>232</v>
      </c>
      <c r="F1857" s="173"/>
      <c r="G1857" s="102" t="s">
        <v>3777</v>
      </c>
    </row>
    <row r="1858">
      <c r="A1858" s="102" t="s">
        <v>2163</v>
      </c>
      <c r="B1858" s="102" t="s">
        <v>318</v>
      </c>
      <c r="C1858" s="102" t="s">
        <v>319</v>
      </c>
      <c r="D1858" s="102" t="s">
        <v>1266</v>
      </c>
      <c r="E1858" s="105" t="s">
        <v>232</v>
      </c>
      <c r="F1858" s="173"/>
      <c r="G1858" s="102" t="s">
        <v>3777</v>
      </c>
    </row>
    <row r="1859">
      <c r="A1859" s="102" t="s">
        <v>2163</v>
      </c>
      <c r="B1859" s="102" t="s">
        <v>309</v>
      </c>
      <c r="C1859" s="102" t="s">
        <v>310</v>
      </c>
      <c r="D1859" s="102" t="s">
        <v>1266</v>
      </c>
      <c r="E1859" s="105" t="s">
        <v>232</v>
      </c>
      <c r="F1859" s="173"/>
      <c r="G1859" s="102" t="s">
        <v>3777</v>
      </c>
    </row>
    <row r="1860">
      <c r="A1860" s="102" t="s">
        <v>2163</v>
      </c>
      <c r="B1860" s="102" t="s">
        <v>301</v>
      </c>
      <c r="C1860" s="102" t="s">
        <v>302</v>
      </c>
      <c r="D1860" s="102" t="s">
        <v>1266</v>
      </c>
      <c r="E1860" s="105" t="s">
        <v>232</v>
      </c>
      <c r="F1860" s="173"/>
      <c r="G1860" s="102" t="s">
        <v>3777</v>
      </c>
    </row>
    <row r="1861">
      <c r="A1861" s="102" t="s">
        <v>2163</v>
      </c>
      <c r="B1861" s="102" t="s">
        <v>295</v>
      </c>
      <c r="C1861" s="102" t="s">
        <v>296</v>
      </c>
      <c r="D1861" s="102" t="s">
        <v>1266</v>
      </c>
      <c r="E1861" s="105" t="s">
        <v>232</v>
      </c>
      <c r="F1861" s="173"/>
      <c r="G1861" s="102" t="s">
        <v>3777</v>
      </c>
    </row>
    <row r="1862">
      <c r="A1862" s="102" t="s">
        <v>2163</v>
      </c>
      <c r="B1862" s="102" t="s">
        <v>291</v>
      </c>
      <c r="C1862" s="102" t="s">
        <v>1210</v>
      </c>
      <c r="D1862" s="102" t="s">
        <v>1266</v>
      </c>
      <c r="E1862" s="105" t="s">
        <v>232</v>
      </c>
      <c r="F1862" s="173"/>
      <c r="G1862" s="102" t="s">
        <v>3777</v>
      </c>
    </row>
    <row r="1863">
      <c r="A1863" s="102" t="s">
        <v>2163</v>
      </c>
      <c r="B1863" s="102" t="s">
        <v>282</v>
      </c>
      <c r="C1863" s="102" t="s">
        <v>283</v>
      </c>
      <c r="D1863" s="102" t="s">
        <v>1266</v>
      </c>
      <c r="E1863" s="105" t="s">
        <v>232</v>
      </c>
      <c r="F1863" s="173"/>
      <c r="G1863" s="102" t="s">
        <v>3777</v>
      </c>
    </row>
    <row r="1864">
      <c r="A1864" s="102" t="s">
        <v>2163</v>
      </c>
      <c r="B1864" s="102" t="s">
        <v>278</v>
      </c>
      <c r="C1864" s="102" t="s">
        <v>279</v>
      </c>
      <c r="D1864" s="102" t="s">
        <v>1266</v>
      </c>
      <c r="E1864" s="105" t="s">
        <v>232</v>
      </c>
      <c r="F1864" s="173"/>
      <c r="G1864" s="102" t="s">
        <v>3777</v>
      </c>
    </row>
    <row r="1865">
      <c r="A1865" s="102" t="s">
        <v>2163</v>
      </c>
      <c r="B1865" s="102" t="s">
        <v>271</v>
      </c>
      <c r="C1865" s="102" t="s">
        <v>272</v>
      </c>
      <c r="D1865" s="102" t="s">
        <v>1266</v>
      </c>
      <c r="E1865" s="105" t="s">
        <v>232</v>
      </c>
      <c r="F1865" s="173"/>
      <c r="G1865" s="102" t="s">
        <v>3777</v>
      </c>
    </row>
    <row r="1866">
      <c r="A1866" s="102" t="s">
        <v>2163</v>
      </c>
      <c r="B1866" s="102" t="s">
        <v>264</v>
      </c>
      <c r="C1866" s="102" t="s">
        <v>265</v>
      </c>
      <c r="D1866" s="102" t="s">
        <v>1266</v>
      </c>
      <c r="E1866" s="105" t="s">
        <v>232</v>
      </c>
      <c r="F1866" s="173"/>
      <c r="G1866" s="102" t="s">
        <v>3777</v>
      </c>
    </row>
    <row r="1867">
      <c r="A1867" s="102" t="s">
        <v>2163</v>
      </c>
      <c r="B1867" s="102" t="s">
        <v>252</v>
      </c>
      <c r="C1867" s="102" t="s">
        <v>253</v>
      </c>
      <c r="D1867" s="102" t="s">
        <v>1266</v>
      </c>
      <c r="E1867" s="105" t="s">
        <v>232</v>
      </c>
      <c r="F1867" s="173"/>
      <c r="G1867" s="102" t="s">
        <v>3777</v>
      </c>
    </row>
    <row r="1868">
      <c r="A1868" s="102" t="s">
        <v>2199</v>
      </c>
      <c r="B1868" s="102" t="s">
        <v>781</v>
      </c>
      <c r="C1868" s="102" t="s">
        <v>782</v>
      </c>
      <c r="D1868" s="102" t="s">
        <v>269</v>
      </c>
      <c r="E1868" s="105" t="s">
        <v>439</v>
      </c>
      <c r="F1868" s="173"/>
      <c r="G1868" s="102" t="s">
        <v>3777</v>
      </c>
    </row>
    <row r="1869">
      <c r="A1869" s="102" t="s">
        <v>2199</v>
      </c>
      <c r="B1869" s="102" t="s">
        <v>684</v>
      </c>
      <c r="C1869" s="102" t="s">
        <v>685</v>
      </c>
      <c r="D1869" s="102" t="s">
        <v>269</v>
      </c>
      <c r="E1869" s="105" t="s">
        <v>439</v>
      </c>
      <c r="F1869" s="173"/>
      <c r="G1869" s="102" t="s">
        <v>3777</v>
      </c>
    </row>
    <row r="1870">
      <c r="A1870" s="102" t="s">
        <v>2208</v>
      </c>
      <c r="B1870" s="102" t="s">
        <v>815</v>
      </c>
      <c r="C1870" s="102" t="s">
        <v>816</v>
      </c>
      <c r="D1870" s="102" t="s">
        <v>1266</v>
      </c>
      <c r="E1870" s="105" t="s">
        <v>472</v>
      </c>
      <c r="F1870" s="173"/>
      <c r="G1870" s="102" t="s">
        <v>3777</v>
      </c>
    </row>
    <row r="1871">
      <c r="A1871" s="102" t="s">
        <v>2208</v>
      </c>
      <c r="B1871" s="102" t="s">
        <v>639</v>
      </c>
      <c r="C1871" s="102" t="s">
        <v>640</v>
      </c>
      <c r="D1871" s="102" t="s">
        <v>1266</v>
      </c>
      <c r="E1871" s="105" t="s">
        <v>472</v>
      </c>
      <c r="F1871" s="173"/>
      <c r="G1871" s="102" t="s">
        <v>3777</v>
      </c>
    </row>
    <row r="1872">
      <c r="A1872" s="102" t="s">
        <v>2208</v>
      </c>
      <c r="B1872" s="102" t="s">
        <v>514</v>
      </c>
      <c r="C1872" s="102" t="s">
        <v>515</v>
      </c>
      <c r="D1872" s="102" t="s">
        <v>1266</v>
      </c>
      <c r="E1872" s="105" t="s">
        <v>472</v>
      </c>
      <c r="F1872" s="173"/>
      <c r="G1872" s="102" t="s">
        <v>3777</v>
      </c>
    </row>
    <row r="1873">
      <c r="A1873" s="102" t="s">
        <v>2208</v>
      </c>
      <c r="B1873" s="102" t="s">
        <v>496</v>
      </c>
      <c r="C1873" s="102" t="s">
        <v>497</v>
      </c>
      <c r="D1873" s="102" t="s">
        <v>1266</v>
      </c>
      <c r="E1873" s="105" t="s">
        <v>472</v>
      </c>
      <c r="F1873" s="173"/>
      <c r="G1873" s="102" t="s">
        <v>3777</v>
      </c>
    </row>
    <row r="1874">
      <c r="A1874" s="102" t="s">
        <v>2208</v>
      </c>
      <c r="B1874" s="102" t="s">
        <v>490</v>
      </c>
      <c r="C1874" s="102" t="s">
        <v>491</v>
      </c>
      <c r="D1874" s="102" t="s">
        <v>1266</v>
      </c>
      <c r="E1874" s="105" t="s">
        <v>472</v>
      </c>
      <c r="F1874" s="173"/>
      <c r="G1874" s="102" t="s">
        <v>3777</v>
      </c>
    </row>
    <row r="1875">
      <c r="A1875" s="102" t="s">
        <v>2191</v>
      </c>
      <c r="B1875" s="102" t="s">
        <v>849</v>
      </c>
      <c r="C1875" s="102" t="s">
        <v>850</v>
      </c>
      <c r="D1875" s="102" t="s">
        <v>1268</v>
      </c>
      <c r="E1875" s="105" t="s">
        <v>306</v>
      </c>
      <c r="F1875" s="173"/>
      <c r="G1875" s="102" t="s">
        <v>3777</v>
      </c>
    </row>
    <row r="1876">
      <c r="A1876" s="102" t="s">
        <v>2191</v>
      </c>
      <c r="B1876" s="102" t="s">
        <v>681</v>
      </c>
      <c r="C1876" s="102" t="s">
        <v>682</v>
      </c>
      <c r="D1876" s="102" t="s">
        <v>1268</v>
      </c>
      <c r="E1876" s="105" t="s">
        <v>306</v>
      </c>
      <c r="F1876" s="173"/>
      <c r="G1876" s="102" t="s">
        <v>3777</v>
      </c>
    </row>
    <row r="1877">
      <c r="A1877" s="102" t="s">
        <v>2191</v>
      </c>
      <c r="B1877" s="102" t="s">
        <v>418</v>
      </c>
      <c r="C1877" s="102" t="s">
        <v>419</v>
      </c>
      <c r="D1877" s="102" t="s">
        <v>1268</v>
      </c>
      <c r="E1877" s="105" t="s">
        <v>306</v>
      </c>
      <c r="F1877" s="173"/>
      <c r="G1877" s="102" t="s">
        <v>3777</v>
      </c>
    </row>
    <row r="1878">
      <c r="A1878" s="102" t="s">
        <v>2191</v>
      </c>
      <c r="B1878" s="102" t="s">
        <v>415</v>
      </c>
      <c r="C1878" s="102" t="s">
        <v>416</v>
      </c>
      <c r="D1878" s="102" t="s">
        <v>1268</v>
      </c>
      <c r="E1878" s="105" t="s">
        <v>306</v>
      </c>
      <c r="F1878" s="173"/>
      <c r="G1878" s="102" t="s">
        <v>3777</v>
      </c>
    </row>
    <row r="1879">
      <c r="A1879" s="102" t="s">
        <v>2191</v>
      </c>
      <c r="B1879" s="102" t="s">
        <v>408</v>
      </c>
      <c r="C1879" s="102" t="s">
        <v>409</v>
      </c>
      <c r="D1879" s="102" t="s">
        <v>1268</v>
      </c>
      <c r="E1879" s="105" t="s">
        <v>306</v>
      </c>
      <c r="F1879" s="173"/>
      <c r="G1879" s="102" t="s">
        <v>3777</v>
      </c>
    </row>
    <row r="1880">
      <c r="A1880" s="102" t="s">
        <v>2136</v>
      </c>
      <c r="B1880" s="102" t="s">
        <v>135</v>
      </c>
      <c r="C1880" s="102" t="s">
        <v>136</v>
      </c>
      <c r="D1880" s="102" t="s">
        <v>1268</v>
      </c>
      <c r="E1880" s="105" t="s">
        <v>114</v>
      </c>
      <c r="F1880" s="173"/>
      <c r="G1880" s="102" t="s">
        <v>3777</v>
      </c>
    </row>
    <row r="1881">
      <c r="A1881" s="102" t="s">
        <v>2136</v>
      </c>
      <c r="B1881" s="102" t="s">
        <v>120</v>
      </c>
      <c r="C1881" s="102" t="s">
        <v>121</v>
      </c>
      <c r="D1881" s="102" t="s">
        <v>1268</v>
      </c>
      <c r="E1881" s="105" t="s">
        <v>114</v>
      </c>
      <c r="F1881" s="173"/>
      <c r="G1881" s="102" t="s">
        <v>3777</v>
      </c>
    </row>
    <row r="1882">
      <c r="A1882" s="102" t="s">
        <v>2136</v>
      </c>
      <c r="B1882" s="102" t="s">
        <v>116</v>
      </c>
      <c r="C1882" s="102" t="s">
        <v>117</v>
      </c>
      <c r="D1882" s="102" t="s">
        <v>1268</v>
      </c>
      <c r="E1882" s="105" t="s">
        <v>114</v>
      </c>
      <c r="F1882" s="173"/>
      <c r="G1882" s="102" t="s">
        <v>3777</v>
      </c>
    </row>
    <row r="1883">
      <c r="A1883" s="102" t="s">
        <v>2145</v>
      </c>
      <c r="B1883" s="102" t="s">
        <v>818</v>
      </c>
      <c r="C1883" s="102" t="s">
        <v>819</v>
      </c>
      <c r="D1883" s="102" t="s">
        <v>1268</v>
      </c>
      <c r="E1883" s="105" t="s">
        <v>50</v>
      </c>
      <c r="F1883" s="173"/>
      <c r="G1883" s="102" t="s">
        <v>3777</v>
      </c>
    </row>
    <row r="1884">
      <c r="A1884" s="102" t="s">
        <v>2145</v>
      </c>
      <c r="B1884" s="102" t="s">
        <v>783</v>
      </c>
      <c r="C1884" s="102" t="s">
        <v>784</v>
      </c>
      <c r="D1884" s="102" t="s">
        <v>1268</v>
      </c>
      <c r="E1884" s="105" t="s">
        <v>50</v>
      </c>
      <c r="F1884" s="173"/>
      <c r="G1884" s="102" t="s">
        <v>3777</v>
      </c>
    </row>
    <row r="1885">
      <c r="A1885" s="102" t="s">
        <v>2145</v>
      </c>
      <c r="B1885" s="102" t="s">
        <v>755</v>
      </c>
      <c r="C1885" s="102" t="s">
        <v>756</v>
      </c>
      <c r="D1885" s="102" t="s">
        <v>1268</v>
      </c>
      <c r="E1885" s="105" t="s">
        <v>50</v>
      </c>
      <c r="F1885" s="173"/>
      <c r="G1885" s="102" t="s">
        <v>3777</v>
      </c>
    </row>
    <row r="1886">
      <c r="A1886" s="102" t="s">
        <v>2145</v>
      </c>
      <c r="B1886" s="102" t="s">
        <v>183</v>
      </c>
      <c r="C1886" s="102" t="s">
        <v>184</v>
      </c>
      <c r="D1886" s="102" t="s">
        <v>1268</v>
      </c>
      <c r="E1886" s="105" t="s">
        <v>50</v>
      </c>
      <c r="F1886" s="173"/>
      <c r="G1886" s="102" t="s">
        <v>3777</v>
      </c>
    </row>
    <row r="1887">
      <c r="A1887" s="102" t="s">
        <v>2155</v>
      </c>
      <c r="B1887" s="102" t="s">
        <v>382</v>
      </c>
      <c r="C1887" s="102" t="s">
        <v>383</v>
      </c>
      <c r="D1887" s="102" t="s">
        <v>1268</v>
      </c>
      <c r="E1887" s="105" t="s">
        <v>225</v>
      </c>
      <c r="F1887" s="173"/>
      <c r="G1887" s="102" t="s">
        <v>3777</v>
      </c>
    </row>
    <row r="1888">
      <c r="A1888" s="102" t="s">
        <v>2155</v>
      </c>
      <c r="B1888" s="102" t="s">
        <v>248</v>
      </c>
      <c r="C1888" s="102" t="s">
        <v>249</v>
      </c>
      <c r="D1888" s="102" t="s">
        <v>1268</v>
      </c>
      <c r="E1888" s="105" t="s">
        <v>225</v>
      </c>
      <c r="F1888" s="173"/>
      <c r="G1888" s="102" t="s">
        <v>3777</v>
      </c>
    </row>
    <row r="1889">
      <c r="A1889" s="102" t="s">
        <v>2155</v>
      </c>
      <c r="B1889" s="102" t="s">
        <v>246</v>
      </c>
      <c r="C1889" s="102" t="s">
        <v>130</v>
      </c>
      <c r="D1889" s="102" t="s">
        <v>1268</v>
      </c>
      <c r="E1889" s="105" t="s">
        <v>225</v>
      </c>
      <c r="F1889" s="173"/>
      <c r="G1889" s="102" t="s">
        <v>3777</v>
      </c>
    </row>
    <row r="1890">
      <c r="A1890" s="102" t="s">
        <v>2155</v>
      </c>
      <c r="B1890" s="102" t="s">
        <v>230</v>
      </c>
      <c r="C1890" s="102" t="s">
        <v>231</v>
      </c>
      <c r="D1890" s="102" t="s">
        <v>1268</v>
      </c>
      <c r="E1890" s="105" t="s">
        <v>225</v>
      </c>
      <c r="F1890" s="173"/>
      <c r="G1890" s="102" t="s">
        <v>3777</v>
      </c>
    </row>
    <row r="1891">
      <c r="A1891" s="102" t="s">
        <v>2155</v>
      </c>
      <c r="B1891" s="102" t="s">
        <v>222</v>
      </c>
      <c r="C1891" s="102" t="s">
        <v>224</v>
      </c>
      <c r="D1891" s="102" t="s">
        <v>1268</v>
      </c>
      <c r="E1891" s="105" t="s">
        <v>225</v>
      </c>
      <c r="F1891" s="173"/>
      <c r="G1891" s="102" t="s">
        <v>3777</v>
      </c>
    </row>
    <row r="1892">
      <c r="A1892" s="102" t="s">
        <v>2164</v>
      </c>
      <c r="B1892" s="102" t="s">
        <v>429</v>
      </c>
      <c r="C1892" s="102" t="s">
        <v>430</v>
      </c>
      <c r="D1892" s="102" t="s">
        <v>1268</v>
      </c>
      <c r="E1892" s="105" t="s">
        <v>232</v>
      </c>
      <c r="F1892" s="173"/>
      <c r="G1892" s="102" t="s">
        <v>3777</v>
      </c>
    </row>
    <row r="1893">
      <c r="A1893" s="102" t="s">
        <v>2164</v>
      </c>
      <c r="B1893" s="102" t="s">
        <v>425</v>
      </c>
      <c r="C1893" s="102" t="s">
        <v>426</v>
      </c>
      <c r="D1893" s="102" t="s">
        <v>1268</v>
      </c>
      <c r="E1893" s="105" t="s">
        <v>232</v>
      </c>
      <c r="F1893" s="173"/>
      <c r="G1893" s="102" t="s">
        <v>3777</v>
      </c>
    </row>
    <row r="1894">
      <c r="A1894" s="102" t="s">
        <v>2164</v>
      </c>
      <c r="B1894" s="102" t="s">
        <v>321</v>
      </c>
      <c r="C1894" s="102" t="s">
        <v>322</v>
      </c>
      <c r="D1894" s="102" t="s">
        <v>1268</v>
      </c>
      <c r="E1894" s="105" t="s">
        <v>232</v>
      </c>
      <c r="F1894" s="173"/>
      <c r="G1894" s="102" t="s">
        <v>3777</v>
      </c>
    </row>
    <row r="1895">
      <c r="A1895" s="102" t="s">
        <v>2164</v>
      </c>
      <c r="B1895" s="102" t="s">
        <v>318</v>
      </c>
      <c r="C1895" s="102" t="s">
        <v>319</v>
      </c>
      <c r="D1895" s="102" t="s">
        <v>1268</v>
      </c>
      <c r="E1895" s="105" t="s">
        <v>232</v>
      </c>
      <c r="F1895" s="173"/>
      <c r="G1895" s="102" t="s">
        <v>3777</v>
      </c>
    </row>
    <row r="1896">
      <c r="A1896" s="102" t="s">
        <v>2164</v>
      </c>
      <c r="B1896" s="102" t="s">
        <v>301</v>
      </c>
      <c r="C1896" s="102" t="s">
        <v>302</v>
      </c>
      <c r="D1896" s="102" t="s">
        <v>1268</v>
      </c>
      <c r="E1896" s="105" t="s">
        <v>232</v>
      </c>
      <c r="F1896" s="173"/>
      <c r="G1896" s="102" t="s">
        <v>3777</v>
      </c>
    </row>
    <row r="1897">
      <c r="A1897" s="102" t="s">
        <v>2164</v>
      </c>
      <c r="B1897" s="102" t="s">
        <v>291</v>
      </c>
      <c r="C1897" s="102" t="s">
        <v>1210</v>
      </c>
      <c r="D1897" s="102" t="s">
        <v>1268</v>
      </c>
      <c r="E1897" s="105" t="s">
        <v>232</v>
      </c>
      <c r="F1897" s="173"/>
      <c r="G1897" s="102" t="s">
        <v>3777</v>
      </c>
    </row>
    <row r="1898">
      <c r="A1898" s="102" t="s">
        <v>2164</v>
      </c>
      <c r="B1898" s="102" t="s">
        <v>282</v>
      </c>
      <c r="C1898" s="102" t="s">
        <v>283</v>
      </c>
      <c r="D1898" s="102" t="s">
        <v>1268</v>
      </c>
      <c r="E1898" s="105" t="s">
        <v>232</v>
      </c>
      <c r="F1898" s="173"/>
      <c r="G1898" s="102" t="s">
        <v>3777</v>
      </c>
    </row>
    <row r="1899">
      <c r="A1899" s="102" t="s">
        <v>2164</v>
      </c>
      <c r="B1899" s="102" t="s">
        <v>278</v>
      </c>
      <c r="C1899" s="102" t="s">
        <v>279</v>
      </c>
      <c r="D1899" s="102" t="s">
        <v>1268</v>
      </c>
      <c r="E1899" s="105" t="s">
        <v>232</v>
      </c>
      <c r="F1899" s="173"/>
      <c r="G1899" s="102" t="s">
        <v>3777</v>
      </c>
    </row>
    <row r="1900">
      <c r="A1900" s="102" t="s">
        <v>2164</v>
      </c>
      <c r="B1900" s="102" t="s">
        <v>271</v>
      </c>
      <c r="C1900" s="102" t="s">
        <v>272</v>
      </c>
      <c r="D1900" s="102" t="s">
        <v>1268</v>
      </c>
      <c r="E1900" s="105" t="s">
        <v>232</v>
      </c>
      <c r="F1900" s="173"/>
      <c r="G1900" s="102" t="s">
        <v>3777</v>
      </c>
    </row>
    <row r="1901">
      <c r="A1901" s="102" t="s">
        <v>2127</v>
      </c>
      <c r="B1901" s="102" t="s">
        <v>197</v>
      </c>
      <c r="C1901" s="102" t="s">
        <v>198</v>
      </c>
      <c r="D1901" s="102" t="s">
        <v>1268</v>
      </c>
      <c r="E1901" s="105" t="s">
        <v>190</v>
      </c>
      <c r="F1901" s="173"/>
      <c r="G1901" s="102" t="s">
        <v>3777</v>
      </c>
    </row>
    <row r="1902">
      <c r="A1902" s="102" t="s">
        <v>2127</v>
      </c>
      <c r="B1902" s="102" t="s">
        <v>193</v>
      </c>
      <c r="C1902" s="102" t="s">
        <v>194</v>
      </c>
      <c r="D1902" s="102" t="s">
        <v>1268</v>
      </c>
      <c r="E1902" s="105" t="s">
        <v>190</v>
      </c>
      <c r="F1902" s="173"/>
      <c r="G1902" s="102" t="s">
        <v>3777</v>
      </c>
    </row>
    <row r="1903">
      <c r="A1903" s="102" t="s">
        <v>2209</v>
      </c>
      <c r="B1903" s="102" t="s">
        <v>707</v>
      </c>
      <c r="C1903" s="102" t="s">
        <v>708</v>
      </c>
      <c r="D1903" s="102" t="s">
        <v>1268</v>
      </c>
      <c r="E1903" s="105" t="s">
        <v>472</v>
      </c>
      <c r="F1903" s="173"/>
      <c r="G1903" s="102" t="s">
        <v>3777</v>
      </c>
    </row>
    <row r="1904">
      <c r="A1904" s="102" t="s">
        <v>2209</v>
      </c>
      <c r="B1904" s="102" t="s">
        <v>646</v>
      </c>
      <c r="C1904" s="102" t="s">
        <v>647</v>
      </c>
      <c r="D1904" s="102" t="s">
        <v>1268</v>
      </c>
      <c r="E1904" s="105" t="s">
        <v>472</v>
      </c>
      <c r="F1904" s="173"/>
      <c r="G1904" s="102" t="s">
        <v>3777</v>
      </c>
    </row>
    <row r="1905">
      <c r="A1905" s="102" t="s">
        <v>2209</v>
      </c>
      <c r="B1905" s="102" t="s">
        <v>639</v>
      </c>
      <c r="C1905" s="102" t="s">
        <v>640</v>
      </c>
      <c r="D1905" s="102" t="s">
        <v>1268</v>
      </c>
      <c r="E1905" s="105" t="s">
        <v>472</v>
      </c>
      <c r="F1905" s="173"/>
      <c r="G1905" s="102" t="s">
        <v>3777</v>
      </c>
    </row>
    <row r="1906">
      <c r="A1906" s="102" t="s">
        <v>2209</v>
      </c>
      <c r="B1906" s="102" t="s">
        <v>514</v>
      </c>
      <c r="C1906" s="102" t="s">
        <v>515</v>
      </c>
      <c r="D1906" s="102" t="s">
        <v>1268</v>
      </c>
      <c r="E1906" s="105" t="s">
        <v>472</v>
      </c>
      <c r="F1906" s="173"/>
      <c r="G1906" s="102" t="s">
        <v>3777</v>
      </c>
    </row>
    <row r="1907">
      <c r="A1907" s="102" t="s">
        <v>2209</v>
      </c>
      <c r="B1907" s="102" t="s">
        <v>490</v>
      </c>
      <c r="C1907" s="102" t="s">
        <v>491</v>
      </c>
      <c r="D1907" s="102" t="s">
        <v>1268</v>
      </c>
      <c r="E1907" s="105" t="s">
        <v>472</v>
      </c>
      <c r="F1907" s="173"/>
      <c r="G1907" s="102" t="s">
        <v>3777</v>
      </c>
    </row>
    <row r="1908">
      <c r="A1908" s="102" t="s">
        <v>2099</v>
      </c>
      <c r="B1908" s="102" t="s">
        <v>149</v>
      </c>
      <c r="C1908" s="102" t="s">
        <v>150</v>
      </c>
      <c r="D1908" s="102" t="s">
        <v>2100</v>
      </c>
      <c r="E1908" s="105" t="s">
        <v>141</v>
      </c>
      <c r="F1908" s="173"/>
      <c r="G1908" s="102" t="s">
        <v>3777</v>
      </c>
    </row>
    <row r="1909">
      <c r="A1909" s="102" t="s">
        <v>2192</v>
      </c>
      <c r="B1909" s="102" t="s">
        <v>870</v>
      </c>
      <c r="C1909" s="102" t="s">
        <v>871</v>
      </c>
      <c r="D1909" s="102" t="s">
        <v>887</v>
      </c>
      <c r="E1909" s="105" t="s">
        <v>306</v>
      </c>
      <c r="F1909" s="173"/>
      <c r="G1909" s="102" t="s">
        <v>3777</v>
      </c>
    </row>
    <row r="1910">
      <c r="A1910" s="102" t="s">
        <v>2236</v>
      </c>
      <c r="B1910" s="102" t="s">
        <v>810</v>
      </c>
      <c r="C1910" s="102" t="s">
        <v>811</v>
      </c>
      <c r="D1910" s="102" t="s">
        <v>887</v>
      </c>
      <c r="E1910" s="105" t="s">
        <v>453</v>
      </c>
      <c r="F1910" s="173"/>
      <c r="G1910" s="102" t="s">
        <v>3777</v>
      </c>
    </row>
    <row r="1911">
      <c r="A1911" s="102" t="s">
        <v>2236</v>
      </c>
      <c r="B1911" s="102" t="s">
        <v>737</v>
      </c>
      <c r="C1911" s="102" t="s">
        <v>738</v>
      </c>
      <c r="D1911" s="102" t="s">
        <v>887</v>
      </c>
      <c r="E1911" s="105" t="s">
        <v>453</v>
      </c>
      <c r="F1911" s="173"/>
      <c r="G1911" s="102" t="s">
        <v>3777</v>
      </c>
    </row>
    <row r="1912">
      <c r="A1912" s="102" t="s">
        <v>2236</v>
      </c>
      <c r="B1912" s="102" t="s">
        <v>726</v>
      </c>
      <c r="C1912" s="102" t="s">
        <v>727</v>
      </c>
      <c r="D1912" s="102" t="s">
        <v>887</v>
      </c>
      <c r="E1912" s="105" t="s">
        <v>453</v>
      </c>
      <c r="F1912" s="173"/>
      <c r="G1912" s="102" t="s">
        <v>3777</v>
      </c>
    </row>
    <row r="1913">
      <c r="A1913" s="102" t="s">
        <v>2218</v>
      </c>
      <c r="B1913" s="102" t="s">
        <v>544</v>
      </c>
      <c r="C1913" s="102" t="s">
        <v>545</v>
      </c>
      <c r="D1913" s="102" t="s">
        <v>1269</v>
      </c>
      <c r="E1913" s="105" t="s">
        <v>449</v>
      </c>
      <c r="F1913" s="173"/>
      <c r="G1913" s="102" t="s">
        <v>3777</v>
      </c>
    </row>
    <row r="1914">
      <c r="A1914" s="102" t="s">
        <v>2218</v>
      </c>
      <c r="B1914" s="102" t="s">
        <v>538</v>
      </c>
      <c r="C1914" s="102" t="s">
        <v>539</v>
      </c>
      <c r="D1914" s="102" t="s">
        <v>1269</v>
      </c>
      <c r="E1914" s="105" t="s">
        <v>449</v>
      </c>
      <c r="F1914" s="173"/>
      <c r="G1914" s="102" t="s">
        <v>3777</v>
      </c>
    </row>
    <row r="1915">
      <c r="A1915" s="102" t="s">
        <v>2218</v>
      </c>
      <c r="B1915" s="102" t="s">
        <v>526</v>
      </c>
      <c r="C1915" s="102" t="s">
        <v>527</v>
      </c>
      <c r="D1915" s="102" t="s">
        <v>1269</v>
      </c>
      <c r="E1915" s="105" t="s">
        <v>449</v>
      </c>
      <c r="F1915" s="173"/>
      <c r="G1915" s="102" t="s">
        <v>3777</v>
      </c>
    </row>
    <row r="1916">
      <c r="A1916" s="102" t="s">
        <v>2218</v>
      </c>
      <c r="B1916" s="102" t="s">
        <v>464</v>
      </c>
      <c r="C1916" s="102" t="s">
        <v>465</v>
      </c>
      <c r="D1916" s="102" t="s">
        <v>1269</v>
      </c>
      <c r="E1916" s="105" t="s">
        <v>449</v>
      </c>
      <c r="F1916" s="173"/>
      <c r="G1916" s="102" t="s">
        <v>3777</v>
      </c>
    </row>
    <row r="1917">
      <c r="A1917" s="102" t="s">
        <v>2182</v>
      </c>
      <c r="B1917" s="102" t="s">
        <v>797</v>
      </c>
      <c r="C1917" s="102" t="s">
        <v>798</v>
      </c>
      <c r="D1917" s="102" t="s">
        <v>1269</v>
      </c>
      <c r="E1917" s="105" t="s">
        <v>387</v>
      </c>
      <c r="F1917" s="173"/>
      <c r="G1917" s="102" t="s">
        <v>3777</v>
      </c>
    </row>
    <row r="1918">
      <c r="A1918" s="102" t="s">
        <v>2173</v>
      </c>
      <c r="B1918" s="102" t="s">
        <v>373</v>
      </c>
      <c r="C1918" s="102" t="s">
        <v>374</v>
      </c>
      <c r="D1918" s="102" t="s">
        <v>1269</v>
      </c>
      <c r="E1918" s="105" t="s">
        <v>327</v>
      </c>
      <c r="F1918" s="173"/>
      <c r="G1918" s="102" t="s">
        <v>3777</v>
      </c>
    </row>
    <row r="1919">
      <c r="A1919" s="102" t="s">
        <v>2173</v>
      </c>
      <c r="B1919" s="102" t="s">
        <v>340</v>
      </c>
      <c r="C1919" s="102" t="s">
        <v>341</v>
      </c>
      <c r="D1919" s="102" t="s">
        <v>1269</v>
      </c>
      <c r="E1919" s="105" t="s">
        <v>327</v>
      </c>
      <c r="F1919" s="173"/>
      <c r="G1919" s="102" t="s">
        <v>3777</v>
      </c>
    </row>
    <row r="1920">
      <c r="A1920" s="102" t="s">
        <v>2118</v>
      </c>
      <c r="B1920" s="102" t="s">
        <v>823</v>
      </c>
      <c r="C1920" s="102" t="s">
        <v>824</v>
      </c>
      <c r="D1920" s="102" t="s">
        <v>1269</v>
      </c>
      <c r="E1920" s="105" t="s">
        <v>86</v>
      </c>
      <c r="F1920" s="173"/>
      <c r="G1920" s="102" t="s">
        <v>3777</v>
      </c>
    </row>
    <row r="1921">
      <c r="A1921" s="102" t="s">
        <v>2118</v>
      </c>
      <c r="B1921" s="102" t="s">
        <v>773</v>
      </c>
      <c r="C1921" s="102" t="s">
        <v>774</v>
      </c>
      <c r="D1921" s="102" t="s">
        <v>1269</v>
      </c>
      <c r="E1921" s="105" t="s">
        <v>86</v>
      </c>
      <c r="F1921" s="173"/>
      <c r="G1921" s="102" t="s">
        <v>3777</v>
      </c>
    </row>
    <row r="1922">
      <c r="A1922" s="102" t="s">
        <v>2118</v>
      </c>
      <c r="B1922" s="102" t="s">
        <v>771</v>
      </c>
      <c r="C1922" s="102" t="s">
        <v>772</v>
      </c>
      <c r="D1922" s="102" t="s">
        <v>1269</v>
      </c>
      <c r="E1922" s="105" t="s">
        <v>86</v>
      </c>
      <c r="F1922" s="173"/>
      <c r="G1922" s="102" t="s">
        <v>3777</v>
      </c>
    </row>
    <row r="1923">
      <c r="A1923" s="102" t="s">
        <v>2118</v>
      </c>
      <c r="B1923" s="102" t="s">
        <v>74</v>
      </c>
      <c r="C1923" s="102" t="s">
        <v>75</v>
      </c>
      <c r="D1923" s="102" t="s">
        <v>1269</v>
      </c>
      <c r="E1923" s="105" t="s">
        <v>86</v>
      </c>
      <c r="F1923" s="173"/>
      <c r="G1923" s="102" t="s">
        <v>3777</v>
      </c>
    </row>
    <row r="1924">
      <c r="A1924" s="102" t="s">
        <v>2228</v>
      </c>
      <c r="B1924" s="102" t="s">
        <v>794</v>
      </c>
      <c r="C1924" s="102" t="s">
        <v>605</v>
      </c>
      <c r="D1924" s="102" t="s">
        <v>2229</v>
      </c>
      <c r="E1924" s="105" t="s">
        <v>293</v>
      </c>
      <c r="F1924" s="173"/>
      <c r="G1924" s="102" t="s">
        <v>3777</v>
      </c>
    </row>
    <row r="1925">
      <c r="A1925" s="102" t="s">
        <v>2237</v>
      </c>
      <c r="B1925" s="102" t="s">
        <v>884</v>
      </c>
      <c r="C1925" s="102" t="s">
        <v>885</v>
      </c>
      <c r="D1925" s="102" t="s">
        <v>895</v>
      </c>
      <c r="E1925" s="105" t="s">
        <v>453</v>
      </c>
      <c r="F1925" s="173"/>
      <c r="G1925" s="102" t="s">
        <v>3777</v>
      </c>
    </row>
    <row r="1926">
      <c r="A1926" s="102" t="s">
        <v>2237</v>
      </c>
      <c r="B1926" s="102" t="s">
        <v>726</v>
      </c>
      <c r="C1926" s="102" t="s">
        <v>727</v>
      </c>
      <c r="D1926" s="102" t="s">
        <v>895</v>
      </c>
      <c r="E1926" s="105" t="s">
        <v>453</v>
      </c>
      <c r="F1926" s="173"/>
      <c r="G1926" s="102" t="s">
        <v>3777</v>
      </c>
    </row>
    <row r="1927">
      <c r="A1927" s="102" t="s">
        <v>2146</v>
      </c>
      <c r="B1927" s="102" t="s">
        <v>818</v>
      </c>
      <c r="C1927" s="102" t="s">
        <v>819</v>
      </c>
      <c r="D1927" s="102" t="s">
        <v>895</v>
      </c>
      <c r="E1927" s="105" t="s">
        <v>50</v>
      </c>
      <c r="F1927" s="173"/>
      <c r="G1927" s="102" t="s">
        <v>3777</v>
      </c>
    </row>
    <row r="1928">
      <c r="A1928" s="102" t="s">
        <v>2146</v>
      </c>
      <c r="B1928" s="102" t="s">
        <v>783</v>
      </c>
      <c r="C1928" s="102" t="s">
        <v>784</v>
      </c>
      <c r="D1928" s="102" t="s">
        <v>895</v>
      </c>
      <c r="E1928" s="105" t="s">
        <v>50</v>
      </c>
      <c r="F1928" s="173"/>
      <c r="G1928" s="102" t="s">
        <v>3777</v>
      </c>
    </row>
    <row r="1929">
      <c r="A1929" s="102" t="s">
        <v>2183</v>
      </c>
      <c r="B1929" s="102" t="s">
        <v>797</v>
      </c>
      <c r="C1929" s="102" t="s">
        <v>798</v>
      </c>
      <c r="D1929" s="102" t="s">
        <v>895</v>
      </c>
      <c r="E1929" s="105" t="s">
        <v>387</v>
      </c>
      <c r="F1929" s="173"/>
      <c r="G1929" s="102" t="s">
        <v>3777</v>
      </c>
    </row>
    <row r="1930">
      <c r="A1930" s="102" t="s">
        <v>2119</v>
      </c>
      <c r="B1930" s="102" t="s">
        <v>880</v>
      </c>
      <c r="C1930" s="102" t="s">
        <v>881</v>
      </c>
      <c r="D1930" s="102" t="s">
        <v>895</v>
      </c>
      <c r="E1930" s="105" t="s">
        <v>86</v>
      </c>
      <c r="F1930" s="173"/>
      <c r="G1930" s="102" t="s">
        <v>3777</v>
      </c>
    </row>
    <row r="1931">
      <c r="A1931" s="102" t="s">
        <v>2119</v>
      </c>
      <c r="B1931" s="102" t="s">
        <v>802</v>
      </c>
      <c r="C1931" s="102" t="s">
        <v>803</v>
      </c>
      <c r="D1931" s="102" t="s">
        <v>895</v>
      </c>
      <c r="E1931" s="105" t="s">
        <v>86</v>
      </c>
      <c r="F1931" s="173"/>
      <c r="G1931" s="102" t="s">
        <v>3777</v>
      </c>
    </row>
    <row r="1932">
      <c r="A1932" s="102" t="s">
        <v>2119</v>
      </c>
      <c r="B1932" s="102" t="s">
        <v>773</v>
      </c>
      <c r="C1932" s="102" t="s">
        <v>774</v>
      </c>
      <c r="D1932" s="102" t="s">
        <v>895</v>
      </c>
      <c r="E1932" s="105" t="s">
        <v>86</v>
      </c>
      <c r="F1932" s="173"/>
      <c r="G1932" s="102" t="s">
        <v>3777</v>
      </c>
    </row>
    <row r="1933">
      <c r="A1933" s="102" t="s">
        <v>2119</v>
      </c>
      <c r="B1933" s="102" t="s">
        <v>771</v>
      </c>
      <c r="C1933" s="102" t="s">
        <v>772</v>
      </c>
      <c r="D1933" s="102" t="s">
        <v>895</v>
      </c>
      <c r="E1933" s="105" t="s">
        <v>86</v>
      </c>
      <c r="F1933" s="173"/>
      <c r="G1933" s="102" t="s">
        <v>3777</v>
      </c>
    </row>
    <row r="1934">
      <c r="A1934" s="102" t="s">
        <v>2119</v>
      </c>
      <c r="B1934" s="102" t="s">
        <v>105</v>
      </c>
      <c r="C1934" s="102" t="s">
        <v>106</v>
      </c>
      <c r="D1934" s="102" t="s">
        <v>895</v>
      </c>
      <c r="E1934" s="105" t="s">
        <v>86</v>
      </c>
      <c r="F1934" s="173"/>
      <c r="G1934" s="102" t="s">
        <v>3777</v>
      </c>
    </row>
    <row r="1935">
      <c r="A1935" s="102" t="s">
        <v>2119</v>
      </c>
      <c r="B1935" s="102" t="s">
        <v>74</v>
      </c>
      <c r="C1935" s="102" t="s">
        <v>75</v>
      </c>
      <c r="D1935" s="102" t="s">
        <v>895</v>
      </c>
      <c r="E1935" s="105" t="s">
        <v>86</v>
      </c>
      <c r="F1935" s="173"/>
      <c r="G1935" s="102" t="s">
        <v>3777</v>
      </c>
    </row>
    <row r="1936">
      <c r="A1936" s="102" t="s">
        <v>2174</v>
      </c>
      <c r="B1936" s="102" t="s">
        <v>373</v>
      </c>
      <c r="C1936" s="102" t="s">
        <v>374</v>
      </c>
      <c r="D1936" s="102" t="s">
        <v>895</v>
      </c>
      <c r="E1936" s="105" t="s">
        <v>327</v>
      </c>
      <c r="F1936" s="173"/>
      <c r="G1936" s="102" t="s">
        <v>3777</v>
      </c>
    </row>
    <row r="1937">
      <c r="A1937" s="102" t="s">
        <v>2174</v>
      </c>
      <c r="B1937" s="102" t="s">
        <v>353</v>
      </c>
      <c r="C1937" s="102" t="s">
        <v>354</v>
      </c>
      <c r="D1937" s="102" t="s">
        <v>895</v>
      </c>
      <c r="E1937" s="105" t="s">
        <v>327</v>
      </c>
      <c r="F1937" s="173"/>
      <c r="G1937" s="102" t="s">
        <v>3777</v>
      </c>
    </row>
    <row r="1938">
      <c r="A1938" s="102" t="s">
        <v>2201</v>
      </c>
      <c r="B1938" s="102" t="s">
        <v>866</v>
      </c>
      <c r="C1938" s="102" t="s">
        <v>867</v>
      </c>
      <c r="D1938" s="102" t="s">
        <v>895</v>
      </c>
      <c r="E1938" s="105" t="s">
        <v>439</v>
      </c>
      <c r="F1938" s="173"/>
      <c r="G1938" s="102" t="s">
        <v>3777</v>
      </c>
    </row>
    <row r="1939">
      <c r="A1939" s="102" t="s">
        <v>2137</v>
      </c>
      <c r="B1939" s="102" t="s">
        <v>126</v>
      </c>
      <c r="C1939" s="102" t="s">
        <v>127</v>
      </c>
      <c r="D1939" s="102" t="s">
        <v>898</v>
      </c>
      <c r="E1939" s="105" t="s">
        <v>114</v>
      </c>
      <c r="F1939" s="173"/>
      <c r="G1939" s="102" t="s">
        <v>3777</v>
      </c>
    </row>
    <row r="1940">
      <c r="A1940" s="102" t="s">
        <v>2128</v>
      </c>
      <c r="B1940" s="102" t="s">
        <v>845</v>
      </c>
      <c r="C1940" s="102" t="s">
        <v>846</v>
      </c>
      <c r="D1940" s="102" t="s">
        <v>898</v>
      </c>
      <c r="E1940" s="105" t="s">
        <v>190</v>
      </c>
      <c r="F1940" s="173"/>
      <c r="G1940" s="102" t="s">
        <v>3777</v>
      </c>
    </row>
    <row r="1941">
      <c r="A1941" s="102" t="s">
        <v>2109</v>
      </c>
      <c r="B1941" s="102" t="s">
        <v>839</v>
      </c>
      <c r="C1941" s="102" t="s">
        <v>840</v>
      </c>
      <c r="D1941" s="102" t="s">
        <v>1269</v>
      </c>
      <c r="E1941" s="105" t="s">
        <v>27</v>
      </c>
      <c r="F1941" s="173"/>
      <c r="G1941" s="102" t="s">
        <v>3777</v>
      </c>
    </row>
    <row r="1942">
      <c r="A1942" s="102" t="s">
        <v>2109</v>
      </c>
      <c r="B1942" s="102" t="s">
        <v>712</v>
      </c>
      <c r="C1942" s="102" t="s">
        <v>713</v>
      </c>
      <c r="D1942" s="102" t="s">
        <v>1269</v>
      </c>
      <c r="E1942" s="105" t="s">
        <v>27</v>
      </c>
      <c r="F1942" s="173"/>
      <c r="G1942" s="102" t="s">
        <v>3777</v>
      </c>
    </row>
    <row r="1943">
      <c r="A1943" s="102" t="s">
        <v>2109</v>
      </c>
      <c r="B1943" s="102" t="s">
        <v>65</v>
      </c>
      <c r="C1943" s="102" t="s">
        <v>66</v>
      </c>
      <c r="D1943" s="102" t="s">
        <v>1269</v>
      </c>
      <c r="E1943" s="105" t="s">
        <v>27</v>
      </c>
      <c r="F1943" s="173"/>
      <c r="G1943" s="102" t="s">
        <v>3777</v>
      </c>
    </row>
    <row r="1944">
      <c r="A1944" s="102" t="s">
        <v>2109</v>
      </c>
      <c r="B1944" s="102" t="s">
        <v>38</v>
      </c>
      <c r="C1944" s="102" t="s">
        <v>39</v>
      </c>
      <c r="D1944" s="102" t="s">
        <v>1269</v>
      </c>
      <c r="E1944" s="105" t="s">
        <v>27</v>
      </c>
      <c r="F1944" s="173"/>
      <c r="G1944" s="102" t="s">
        <v>3777</v>
      </c>
    </row>
    <row r="1945">
      <c r="A1945" s="102" t="s">
        <v>2110</v>
      </c>
      <c r="B1945" s="102" t="s">
        <v>799</v>
      </c>
      <c r="C1945" s="102" t="s">
        <v>800</v>
      </c>
      <c r="D1945" s="102" t="s">
        <v>895</v>
      </c>
      <c r="E1945" s="105" t="s">
        <v>27</v>
      </c>
      <c r="F1945" s="173"/>
      <c r="G1945" s="102" t="s">
        <v>3777</v>
      </c>
    </row>
    <row r="1946">
      <c r="A1946" s="102" t="s">
        <v>2110</v>
      </c>
      <c r="B1946" s="102" t="s">
        <v>712</v>
      </c>
      <c r="C1946" s="102" t="s">
        <v>713</v>
      </c>
      <c r="D1946" s="102" t="s">
        <v>895</v>
      </c>
      <c r="E1946" s="105" t="s">
        <v>27</v>
      </c>
      <c r="F1946" s="173"/>
      <c r="G1946" s="102" t="s">
        <v>3777</v>
      </c>
    </row>
    <row r="1947">
      <c r="A1947" s="102" t="s">
        <v>2110</v>
      </c>
      <c r="B1947" s="102" t="s">
        <v>65</v>
      </c>
      <c r="C1947" s="102" t="s">
        <v>66</v>
      </c>
      <c r="D1947" s="102" t="s">
        <v>895</v>
      </c>
      <c r="E1947" s="105" t="s">
        <v>27</v>
      </c>
      <c r="F1947" s="173"/>
      <c r="G1947" s="102" t="s">
        <v>3777</v>
      </c>
    </row>
    <row r="1948">
      <c r="A1948" s="102" t="s">
        <v>2110</v>
      </c>
      <c r="B1948" s="102" t="s">
        <v>43</v>
      </c>
      <c r="C1948" s="102" t="s">
        <v>44</v>
      </c>
      <c r="D1948" s="102" t="s">
        <v>895</v>
      </c>
      <c r="E1948" s="105" t="s">
        <v>27</v>
      </c>
      <c r="F1948" s="173"/>
      <c r="G1948" s="102" t="s">
        <v>3777</v>
      </c>
    </row>
    <row r="1949">
      <c r="A1949" s="102" t="s">
        <v>2110</v>
      </c>
      <c r="B1949" s="102" t="s">
        <v>38</v>
      </c>
      <c r="C1949" s="102" t="s">
        <v>39</v>
      </c>
      <c r="D1949" s="102" t="s">
        <v>895</v>
      </c>
      <c r="E1949" s="105" t="s">
        <v>27</v>
      </c>
      <c r="F1949" s="173"/>
      <c r="G1949" s="102" t="s">
        <v>3777</v>
      </c>
    </row>
    <row r="1950">
      <c r="A1950" s="102" t="s">
        <v>2165</v>
      </c>
      <c r="B1950" s="102" t="s">
        <v>429</v>
      </c>
      <c r="C1950" s="102" t="s">
        <v>430</v>
      </c>
      <c r="D1950" s="102" t="s">
        <v>898</v>
      </c>
      <c r="E1950" s="105" t="s">
        <v>232</v>
      </c>
      <c r="F1950" s="173"/>
      <c r="G1950" s="102" t="s">
        <v>3777</v>
      </c>
    </row>
    <row r="1951">
      <c r="A1951" s="102" t="s">
        <v>2165</v>
      </c>
      <c r="B1951" s="102" t="s">
        <v>425</v>
      </c>
      <c r="C1951" s="102" t="s">
        <v>426</v>
      </c>
      <c r="D1951" s="102" t="s">
        <v>898</v>
      </c>
      <c r="E1951" s="105" t="s">
        <v>232</v>
      </c>
      <c r="F1951" s="173"/>
      <c r="G1951" s="102" t="s">
        <v>3777</v>
      </c>
    </row>
    <row r="1952">
      <c r="A1952" s="102" t="s">
        <v>2165</v>
      </c>
      <c r="B1952" s="102" t="s">
        <v>323</v>
      </c>
      <c r="C1952" s="102" t="s">
        <v>324</v>
      </c>
      <c r="D1952" s="102" t="s">
        <v>898</v>
      </c>
      <c r="E1952" s="105" t="s">
        <v>232</v>
      </c>
      <c r="F1952" s="173"/>
      <c r="G1952" s="102" t="s">
        <v>3777</v>
      </c>
    </row>
    <row r="1953">
      <c r="A1953" s="102" t="s">
        <v>2165</v>
      </c>
      <c r="B1953" s="102" t="s">
        <v>321</v>
      </c>
      <c r="C1953" s="102" t="s">
        <v>322</v>
      </c>
      <c r="D1953" s="102" t="s">
        <v>898</v>
      </c>
      <c r="E1953" s="105" t="s">
        <v>232</v>
      </c>
      <c r="F1953" s="173"/>
      <c r="G1953" s="102" t="s">
        <v>3777</v>
      </c>
    </row>
    <row r="1954">
      <c r="A1954" s="102" t="s">
        <v>2165</v>
      </c>
      <c r="B1954" s="102" t="s">
        <v>318</v>
      </c>
      <c r="C1954" s="102" t="s">
        <v>319</v>
      </c>
      <c r="D1954" s="102" t="s">
        <v>898</v>
      </c>
      <c r="E1954" s="105" t="s">
        <v>232</v>
      </c>
      <c r="F1954" s="173"/>
      <c r="G1954" s="102" t="s">
        <v>3777</v>
      </c>
    </row>
    <row r="1955">
      <c r="A1955" s="102" t="s">
        <v>2165</v>
      </c>
      <c r="B1955" s="102" t="s">
        <v>309</v>
      </c>
      <c r="C1955" s="102" t="s">
        <v>310</v>
      </c>
      <c r="D1955" s="102" t="s">
        <v>898</v>
      </c>
      <c r="E1955" s="105" t="s">
        <v>232</v>
      </c>
      <c r="F1955" s="173"/>
      <c r="G1955" s="102" t="s">
        <v>3777</v>
      </c>
    </row>
    <row r="1956">
      <c r="A1956" s="102" t="s">
        <v>2165</v>
      </c>
      <c r="B1956" s="102" t="s">
        <v>304</v>
      </c>
      <c r="C1956" s="102" t="s">
        <v>305</v>
      </c>
      <c r="D1956" s="102" t="s">
        <v>898</v>
      </c>
      <c r="E1956" s="105" t="s">
        <v>232</v>
      </c>
      <c r="F1956" s="173"/>
      <c r="G1956" s="102" t="s">
        <v>3777</v>
      </c>
    </row>
    <row r="1957">
      <c r="A1957" s="102" t="s">
        <v>2165</v>
      </c>
      <c r="B1957" s="102" t="s">
        <v>301</v>
      </c>
      <c r="C1957" s="102" t="s">
        <v>302</v>
      </c>
      <c r="D1957" s="102" t="s">
        <v>898</v>
      </c>
      <c r="E1957" s="105" t="s">
        <v>232</v>
      </c>
      <c r="F1957" s="173"/>
      <c r="G1957" s="102" t="s">
        <v>3777</v>
      </c>
    </row>
    <row r="1958">
      <c r="A1958" s="102" t="s">
        <v>2165</v>
      </c>
      <c r="B1958" s="102" t="s">
        <v>295</v>
      </c>
      <c r="C1958" s="102" t="s">
        <v>296</v>
      </c>
      <c r="D1958" s="102" t="s">
        <v>898</v>
      </c>
      <c r="E1958" s="105" t="s">
        <v>232</v>
      </c>
      <c r="F1958" s="173"/>
      <c r="G1958" s="102" t="s">
        <v>3777</v>
      </c>
    </row>
    <row r="1959">
      <c r="A1959" s="102" t="s">
        <v>2165</v>
      </c>
      <c r="B1959" s="102" t="s">
        <v>291</v>
      </c>
      <c r="C1959" s="102" t="s">
        <v>1210</v>
      </c>
      <c r="D1959" s="102" t="s">
        <v>898</v>
      </c>
      <c r="E1959" s="105" t="s">
        <v>232</v>
      </c>
      <c r="F1959" s="173"/>
      <c r="G1959" s="102" t="s">
        <v>3777</v>
      </c>
    </row>
    <row r="1960">
      <c r="A1960" s="102" t="s">
        <v>2165</v>
      </c>
      <c r="B1960" s="102" t="s">
        <v>271</v>
      </c>
      <c r="C1960" s="102" t="s">
        <v>272</v>
      </c>
      <c r="D1960" s="102" t="s">
        <v>898</v>
      </c>
      <c r="E1960" s="105" t="s">
        <v>232</v>
      </c>
      <c r="F1960" s="173"/>
      <c r="G1960" s="102" t="s">
        <v>3777</v>
      </c>
    </row>
    <row r="1961">
      <c r="A1961" s="102" t="s">
        <v>2165</v>
      </c>
      <c r="B1961" s="102" t="s">
        <v>264</v>
      </c>
      <c r="C1961" s="102" t="s">
        <v>265</v>
      </c>
      <c r="D1961" s="102" t="s">
        <v>898</v>
      </c>
      <c r="E1961" s="105" t="s">
        <v>232</v>
      </c>
      <c r="F1961" s="173"/>
      <c r="G1961" s="102" t="s">
        <v>3777</v>
      </c>
    </row>
    <row r="1962">
      <c r="A1962" s="102" t="s">
        <v>2156</v>
      </c>
      <c r="B1962" s="102" t="s">
        <v>382</v>
      </c>
      <c r="C1962" s="102" t="s">
        <v>383</v>
      </c>
      <c r="D1962" s="102" t="s">
        <v>898</v>
      </c>
      <c r="E1962" s="105" t="s">
        <v>225</v>
      </c>
      <c r="F1962" s="173"/>
      <c r="G1962" s="102" t="s">
        <v>3777</v>
      </c>
    </row>
    <row r="1963">
      <c r="A1963" s="102" t="s">
        <v>2156</v>
      </c>
      <c r="B1963" s="102" t="s">
        <v>338</v>
      </c>
      <c r="C1963" s="102" t="s">
        <v>339</v>
      </c>
      <c r="D1963" s="102" t="s">
        <v>898</v>
      </c>
      <c r="E1963" s="105" t="s">
        <v>225</v>
      </c>
      <c r="F1963" s="173"/>
      <c r="G1963" s="102" t="s">
        <v>3777</v>
      </c>
    </row>
    <row r="1964">
      <c r="A1964" s="102" t="s">
        <v>2156</v>
      </c>
      <c r="B1964" s="102" t="s">
        <v>335</v>
      </c>
      <c r="C1964" s="102" t="s">
        <v>336</v>
      </c>
      <c r="D1964" s="102" t="s">
        <v>898</v>
      </c>
      <c r="E1964" s="105" t="s">
        <v>225</v>
      </c>
      <c r="F1964" s="173"/>
      <c r="G1964" s="102" t="s">
        <v>3777</v>
      </c>
    </row>
    <row r="1965">
      <c r="A1965" s="102" t="s">
        <v>2156</v>
      </c>
      <c r="B1965" s="102" t="s">
        <v>248</v>
      </c>
      <c r="C1965" s="102" t="s">
        <v>249</v>
      </c>
      <c r="D1965" s="102" t="s">
        <v>898</v>
      </c>
      <c r="E1965" s="105" t="s">
        <v>225</v>
      </c>
      <c r="F1965" s="173"/>
      <c r="G1965" s="102" t="s">
        <v>3777</v>
      </c>
    </row>
    <row r="1966">
      <c r="A1966" s="102" t="s">
        <v>2156</v>
      </c>
      <c r="B1966" s="102" t="s">
        <v>243</v>
      </c>
      <c r="C1966" s="102" t="s">
        <v>244</v>
      </c>
      <c r="D1966" s="102" t="s">
        <v>898</v>
      </c>
      <c r="E1966" s="105" t="s">
        <v>225</v>
      </c>
      <c r="F1966" s="173"/>
      <c r="G1966" s="102" t="s">
        <v>3777</v>
      </c>
    </row>
    <row r="1967">
      <c r="A1967" s="102" t="s">
        <v>2156</v>
      </c>
      <c r="B1967" s="102" t="s">
        <v>240</v>
      </c>
      <c r="C1967" s="102" t="s">
        <v>241</v>
      </c>
      <c r="D1967" s="102" t="s">
        <v>898</v>
      </c>
      <c r="E1967" s="105" t="s">
        <v>225</v>
      </c>
      <c r="F1967" s="173"/>
      <c r="G1967" s="102" t="s">
        <v>3777</v>
      </c>
    </row>
    <row r="1968">
      <c r="A1968" s="102" t="s">
        <v>2210</v>
      </c>
      <c r="B1968" s="102" t="s">
        <v>815</v>
      </c>
      <c r="C1968" s="102" t="s">
        <v>816</v>
      </c>
      <c r="D1968" s="102" t="s">
        <v>898</v>
      </c>
      <c r="E1968" s="105" t="s">
        <v>472</v>
      </c>
      <c r="F1968" s="173"/>
      <c r="G1968" s="102" t="s">
        <v>3777</v>
      </c>
    </row>
    <row r="1969">
      <c r="A1969" s="102" t="s">
        <v>2210</v>
      </c>
      <c r="B1969" s="102" t="s">
        <v>514</v>
      </c>
      <c r="C1969" s="102" t="s">
        <v>515</v>
      </c>
      <c r="D1969" s="102" t="s">
        <v>898</v>
      </c>
      <c r="E1969" s="105" t="s">
        <v>472</v>
      </c>
      <c r="F1969" s="173"/>
      <c r="G1969" s="102" t="s">
        <v>3777</v>
      </c>
    </row>
    <row r="1970">
      <c r="A1970" s="102" t="s">
        <v>2210</v>
      </c>
      <c r="B1970" s="102" t="s">
        <v>508</v>
      </c>
      <c r="C1970" s="102" t="s">
        <v>509</v>
      </c>
      <c r="D1970" s="102" t="s">
        <v>898</v>
      </c>
      <c r="E1970" s="105" t="s">
        <v>472</v>
      </c>
      <c r="F1970" s="173"/>
      <c r="G1970" s="102" t="s">
        <v>3777</v>
      </c>
    </row>
    <row r="1971">
      <c r="A1971" s="102" t="s">
        <v>2210</v>
      </c>
      <c r="B1971" s="102" t="s">
        <v>490</v>
      </c>
      <c r="C1971" s="102" t="s">
        <v>491</v>
      </c>
      <c r="D1971" s="102" t="s">
        <v>898</v>
      </c>
      <c r="E1971" s="105" t="s">
        <v>472</v>
      </c>
      <c r="F1971" s="173"/>
      <c r="G1971" s="102" t="s">
        <v>3777</v>
      </c>
    </row>
    <row r="1972">
      <c r="A1972" s="102" t="s">
        <v>2275</v>
      </c>
      <c r="B1972" s="102" t="s">
        <v>681</v>
      </c>
      <c r="C1972" s="102" t="s">
        <v>682</v>
      </c>
      <c r="D1972" s="191">
        <v>45303.0</v>
      </c>
      <c r="E1972" s="105" t="s">
        <v>306</v>
      </c>
      <c r="F1972" s="173"/>
      <c r="G1972" s="102" t="s">
        <v>3777</v>
      </c>
    </row>
    <row r="1973">
      <c r="A1973" s="102" t="s">
        <v>2275</v>
      </c>
      <c r="B1973" s="102" t="s">
        <v>418</v>
      </c>
      <c r="C1973" s="102" t="s">
        <v>419</v>
      </c>
      <c r="D1973" s="191">
        <v>45303.0</v>
      </c>
      <c r="E1973" s="105" t="s">
        <v>306</v>
      </c>
      <c r="F1973" s="173"/>
      <c r="G1973" s="102" t="s">
        <v>3777</v>
      </c>
    </row>
    <row r="1974">
      <c r="A1974" s="102" t="s">
        <v>2275</v>
      </c>
      <c r="B1974" s="102" t="s">
        <v>415</v>
      </c>
      <c r="C1974" s="102" t="s">
        <v>416</v>
      </c>
      <c r="D1974" s="191">
        <v>45303.0</v>
      </c>
      <c r="E1974" s="105" t="s">
        <v>306</v>
      </c>
      <c r="F1974" s="173"/>
      <c r="G1974" s="102" t="s">
        <v>3777</v>
      </c>
    </row>
    <row r="1975">
      <c r="A1975" s="102" t="s">
        <v>2275</v>
      </c>
      <c r="B1975" s="102" t="s">
        <v>408</v>
      </c>
      <c r="C1975" s="102" t="s">
        <v>409</v>
      </c>
      <c r="D1975" s="191">
        <v>45303.0</v>
      </c>
      <c r="E1975" s="105" t="s">
        <v>306</v>
      </c>
      <c r="F1975" s="173"/>
      <c r="G1975" s="102" t="s">
        <v>3777</v>
      </c>
    </row>
    <row r="1976">
      <c r="A1976" s="102" t="s">
        <v>2238</v>
      </c>
      <c r="B1976" s="102" t="s">
        <v>896</v>
      </c>
      <c r="C1976" s="102" t="s">
        <v>897</v>
      </c>
      <c r="D1976" s="191">
        <v>45303.0</v>
      </c>
      <c r="E1976" s="105" t="s">
        <v>225</v>
      </c>
      <c r="F1976" s="173"/>
      <c r="G1976" s="102" t="s">
        <v>3777</v>
      </c>
    </row>
    <row r="1977">
      <c r="A1977" s="102" t="s">
        <v>2238</v>
      </c>
      <c r="B1977" s="102" t="s">
        <v>382</v>
      </c>
      <c r="C1977" s="102" t="s">
        <v>383</v>
      </c>
      <c r="D1977" s="191">
        <v>45303.0</v>
      </c>
      <c r="E1977" s="105" t="s">
        <v>225</v>
      </c>
      <c r="F1977" s="173"/>
      <c r="G1977" s="102" t="s">
        <v>3777</v>
      </c>
    </row>
    <row r="1978">
      <c r="A1978" s="102" t="s">
        <v>2238</v>
      </c>
      <c r="B1978" s="102" t="s">
        <v>361</v>
      </c>
      <c r="C1978" s="102" t="s">
        <v>362</v>
      </c>
      <c r="D1978" s="191">
        <v>45303.0</v>
      </c>
      <c r="E1978" s="105" t="s">
        <v>225</v>
      </c>
      <c r="F1978" s="173"/>
      <c r="G1978" s="102" t="s">
        <v>3777</v>
      </c>
    </row>
    <row r="1979">
      <c r="A1979" s="102" t="s">
        <v>2238</v>
      </c>
      <c r="B1979" s="102" t="s">
        <v>357</v>
      </c>
      <c r="C1979" s="102" t="s">
        <v>358</v>
      </c>
      <c r="D1979" s="191">
        <v>45303.0</v>
      </c>
      <c r="E1979" s="105" t="s">
        <v>225</v>
      </c>
      <c r="F1979" s="173"/>
      <c r="G1979" s="102" t="s">
        <v>3777</v>
      </c>
    </row>
    <row r="1980">
      <c r="A1980" s="102" t="s">
        <v>2238</v>
      </c>
      <c r="B1980" s="102" t="s">
        <v>338</v>
      </c>
      <c r="C1980" s="102" t="s">
        <v>339</v>
      </c>
      <c r="D1980" s="191">
        <v>45303.0</v>
      </c>
      <c r="E1980" s="105" t="s">
        <v>225</v>
      </c>
      <c r="F1980" s="173"/>
      <c r="G1980" s="102" t="s">
        <v>3777</v>
      </c>
    </row>
    <row r="1981">
      <c r="A1981" s="102" t="s">
        <v>2238</v>
      </c>
      <c r="B1981" s="102" t="s">
        <v>335</v>
      </c>
      <c r="C1981" s="102" t="s">
        <v>336</v>
      </c>
      <c r="D1981" s="191">
        <v>45303.0</v>
      </c>
      <c r="E1981" s="105" t="s">
        <v>225</v>
      </c>
      <c r="F1981" s="173"/>
      <c r="G1981" s="102" t="s">
        <v>3777</v>
      </c>
    </row>
    <row r="1982">
      <c r="A1982" s="102" t="s">
        <v>2238</v>
      </c>
      <c r="B1982" s="102" t="s">
        <v>243</v>
      </c>
      <c r="C1982" s="102" t="s">
        <v>244</v>
      </c>
      <c r="D1982" s="191">
        <v>45303.0</v>
      </c>
      <c r="E1982" s="105" t="s">
        <v>225</v>
      </c>
      <c r="F1982" s="173"/>
      <c r="G1982" s="102" t="s">
        <v>3777</v>
      </c>
    </row>
    <row r="1983">
      <c r="A1983" s="102" t="s">
        <v>2238</v>
      </c>
      <c r="B1983" s="102" t="s">
        <v>240</v>
      </c>
      <c r="C1983" s="102" t="s">
        <v>241</v>
      </c>
      <c r="D1983" s="191">
        <v>45303.0</v>
      </c>
      <c r="E1983" s="105" t="s">
        <v>225</v>
      </c>
      <c r="F1983" s="173"/>
      <c r="G1983" s="102" t="s">
        <v>3777</v>
      </c>
    </row>
    <row r="1984">
      <c r="A1984" s="102" t="s">
        <v>2238</v>
      </c>
      <c r="B1984" s="102" t="s">
        <v>230</v>
      </c>
      <c r="C1984" s="102" t="s">
        <v>231</v>
      </c>
      <c r="D1984" s="191">
        <v>45303.0</v>
      </c>
      <c r="E1984" s="105" t="s">
        <v>225</v>
      </c>
      <c r="F1984" s="173"/>
      <c r="G1984" s="102" t="s">
        <v>3777</v>
      </c>
    </row>
    <row r="1985">
      <c r="A1985" s="102" t="s">
        <v>2238</v>
      </c>
      <c r="B1985" s="102" t="s">
        <v>222</v>
      </c>
      <c r="C1985" s="102" t="s">
        <v>224</v>
      </c>
      <c r="D1985" s="191">
        <v>45303.0</v>
      </c>
      <c r="E1985" s="105" t="s">
        <v>225</v>
      </c>
      <c r="F1985" s="173"/>
      <c r="G1985" s="102" t="s">
        <v>3777</v>
      </c>
    </row>
    <row r="1986">
      <c r="A1986" s="102" t="s">
        <v>2247</v>
      </c>
      <c r="B1986" s="102" t="s">
        <v>429</v>
      </c>
      <c r="C1986" s="102" t="s">
        <v>430</v>
      </c>
      <c r="D1986" s="191">
        <v>45303.0</v>
      </c>
      <c r="E1986" s="105" t="s">
        <v>232</v>
      </c>
      <c r="F1986" s="173"/>
      <c r="G1986" s="102" t="s">
        <v>3777</v>
      </c>
    </row>
    <row r="1987">
      <c r="A1987" s="102" t="s">
        <v>2247</v>
      </c>
      <c r="B1987" s="102" t="s">
        <v>425</v>
      </c>
      <c r="C1987" s="102" t="s">
        <v>426</v>
      </c>
      <c r="D1987" s="191">
        <v>45303.0</v>
      </c>
      <c r="E1987" s="105" t="s">
        <v>232</v>
      </c>
      <c r="F1987" s="173"/>
      <c r="G1987" s="102" t="s">
        <v>3777</v>
      </c>
    </row>
    <row r="1988">
      <c r="A1988" s="102" t="s">
        <v>2247</v>
      </c>
      <c r="B1988" s="102" t="s">
        <v>323</v>
      </c>
      <c r="C1988" s="102" t="s">
        <v>324</v>
      </c>
      <c r="D1988" s="191">
        <v>45303.0</v>
      </c>
      <c r="E1988" s="105" t="s">
        <v>232</v>
      </c>
      <c r="F1988" s="173"/>
      <c r="G1988" s="102" t="s">
        <v>3777</v>
      </c>
    </row>
    <row r="1989">
      <c r="A1989" s="102" t="s">
        <v>2247</v>
      </c>
      <c r="B1989" s="102" t="s">
        <v>321</v>
      </c>
      <c r="C1989" s="102" t="s">
        <v>322</v>
      </c>
      <c r="D1989" s="191">
        <v>45303.0</v>
      </c>
      <c r="E1989" s="105" t="s">
        <v>232</v>
      </c>
      <c r="F1989" s="173"/>
      <c r="G1989" s="102" t="s">
        <v>3777</v>
      </c>
    </row>
    <row r="1990">
      <c r="A1990" s="102" t="s">
        <v>2247</v>
      </c>
      <c r="B1990" s="102" t="s">
        <v>318</v>
      </c>
      <c r="C1990" s="102" t="s">
        <v>319</v>
      </c>
      <c r="D1990" s="191">
        <v>45303.0</v>
      </c>
      <c r="E1990" s="105" t="s">
        <v>232</v>
      </c>
      <c r="F1990" s="173"/>
      <c r="G1990" s="102" t="s">
        <v>3777</v>
      </c>
    </row>
    <row r="1991">
      <c r="A1991" s="102" t="s">
        <v>2247</v>
      </c>
      <c r="B1991" s="102" t="s">
        <v>309</v>
      </c>
      <c r="C1991" s="102" t="s">
        <v>310</v>
      </c>
      <c r="D1991" s="191">
        <v>45303.0</v>
      </c>
      <c r="E1991" s="105" t="s">
        <v>232</v>
      </c>
      <c r="F1991" s="173"/>
      <c r="G1991" s="102" t="s">
        <v>3777</v>
      </c>
    </row>
    <row r="1992">
      <c r="A1992" s="102" t="s">
        <v>2247</v>
      </c>
      <c r="B1992" s="102" t="s">
        <v>304</v>
      </c>
      <c r="C1992" s="102" t="s">
        <v>305</v>
      </c>
      <c r="D1992" s="191">
        <v>45303.0</v>
      </c>
      <c r="E1992" s="105" t="s">
        <v>232</v>
      </c>
      <c r="F1992" s="173"/>
      <c r="G1992" s="102" t="s">
        <v>3777</v>
      </c>
    </row>
    <row r="1993">
      <c r="A1993" s="102" t="s">
        <v>2247</v>
      </c>
      <c r="B1993" s="102" t="s">
        <v>301</v>
      </c>
      <c r="C1993" s="102" t="s">
        <v>302</v>
      </c>
      <c r="D1993" s="191">
        <v>45303.0</v>
      </c>
      <c r="E1993" s="105" t="s">
        <v>232</v>
      </c>
      <c r="F1993" s="173"/>
      <c r="G1993" s="102" t="s">
        <v>3777</v>
      </c>
    </row>
    <row r="1994">
      <c r="A1994" s="102" t="s">
        <v>2247</v>
      </c>
      <c r="B1994" s="102" t="s">
        <v>291</v>
      </c>
      <c r="C1994" s="102" t="s">
        <v>1210</v>
      </c>
      <c r="D1994" s="191">
        <v>45303.0</v>
      </c>
      <c r="E1994" s="105" t="s">
        <v>232</v>
      </c>
      <c r="F1994" s="173"/>
      <c r="G1994" s="102" t="s">
        <v>3777</v>
      </c>
    </row>
    <row r="1995">
      <c r="A1995" s="102" t="s">
        <v>2247</v>
      </c>
      <c r="B1995" s="102" t="s">
        <v>284</v>
      </c>
      <c r="C1995" s="102" t="s">
        <v>285</v>
      </c>
      <c r="D1995" s="191">
        <v>45303.0</v>
      </c>
      <c r="E1995" s="105" t="s">
        <v>232</v>
      </c>
      <c r="F1995" s="173"/>
      <c r="G1995" s="102" t="s">
        <v>3777</v>
      </c>
    </row>
    <row r="1996">
      <c r="A1996" s="102" t="s">
        <v>2247</v>
      </c>
      <c r="B1996" s="102" t="s">
        <v>278</v>
      </c>
      <c r="C1996" s="102" t="s">
        <v>279</v>
      </c>
      <c r="D1996" s="191">
        <v>45303.0</v>
      </c>
      <c r="E1996" s="105" t="s">
        <v>232</v>
      </c>
      <c r="F1996" s="173"/>
      <c r="G1996" s="102" t="s">
        <v>3777</v>
      </c>
    </row>
    <row r="1997">
      <c r="A1997" s="102" t="s">
        <v>2247</v>
      </c>
      <c r="B1997" s="102" t="s">
        <v>264</v>
      </c>
      <c r="C1997" s="102" t="s">
        <v>265</v>
      </c>
      <c r="D1997" s="191">
        <v>45303.0</v>
      </c>
      <c r="E1997" s="105" t="s">
        <v>232</v>
      </c>
      <c r="F1997" s="173"/>
      <c r="G1997" s="102" t="s">
        <v>3777</v>
      </c>
    </row>
    <row r="1998">
      <c r="A1998" s="102" t="s">
        <v>2373</v>
      </c>
      <c r="B1998" s="102" t="s">
        <v>818</v>
      </c>
      <c r="C1998" s="102" t="s">
        <v>819</v>
      </c>
      <c r="D1998" s="191">
        <v>45303.0</v>
      </c>
      <c r="E1998" s="105" t="s">
        <v>50</v>
      </c>
      <c r="F1998" s="173"/>
      <c r="G1998" s="102" t="s">
        <v>3777</v>
      </c>
    </row>
    <row r="1999">
      <c r="A1999" s="102" t="s">
        <v>2373</v>
      </c>
      <c r="B1999" s="102" t="s">
        <v>783</v>
      </c>
      <c r="C1999" s="102" t="s">
        <v>784</v>
      </c>
      <c r="D1999" s="191">
        <v>45303.0</v>
      </c>
      <c r="E1999" s="105" t="s">
        <v>50</v>
      </c>
      <c r="F1999" s="173"/>
      <c r="G1999" s="102" t="s">
        <v>3777</v>
      </c>
    </row>
    <row r="2000">
      <c r="A2000" s="102" t="s">
        <v>2373</v>
      </c>
      <c r="B2000" s="102" t="s">
        <v>755</v>
      </c>
      <c r="C2000" s="102" t="s">
        <v>756</v>
      </c>
      <c r="D2000" s="191">
        <v>45303.0</v>
      </c>
      <c r="E2000" s="105" t="s">
        <v>50</v>
      </c>
      <c r="F2000" s="173"/>
      <c r="G2000" s="102" t="s">
        <v>3777</v>
      </c>
    </row>
    <row r="2001">
      <c r="A2001" s="102" t="s">
        <v>2373</v>
      </c>
      <c r="B2001" s="102" t="s">
        <v>183</v>
      </c>
      <c r="C2001" s="102" t="s">
        <v>184</v>
      </c>
      <c r="D2001" s="191">
        <v>45303.0</v>
      </c>
      <c r="E2001" s="105" t="s">
        <v>50</v>
      </c>
      <c r="F2001" s="173"/>
      <c r="G2001" s="102" t="s">
        <v>3777</v>
      </c>
    </row>
    <row r="2002">
      <c r="A2002" s="102" t="s">
        <v>2101</v>
      </c>
      <c r="B2002" s="102" t="s">
        <v>719</v>
      </c>
      <c r="C2002" s="102" t="s">
        <v>720</v>
      </c>
      <c r="D2002" s="102" t="s">
        <v>1269</v>
      </c>
      <c r="E2002" s="105" t="s">
        <v>141</v>
      </c>
      <c r="F2002" s="173"/>
      <c r="G2002" s="102" t="s">
        <v>3777</v>
      </c>
    </row>
    <row r="2003">
      <c r="A2003" s="102" t="s">
        <v>2101</v>
      </c>
      <c r="B2003" s="102" t="s">
        <v>149</v>
      </c>
      <c r="C2003" s="102" t="s">
        <v>150</v>
      </c>
      <c r="D2003" s="102" t="s">
        <v>1269</v>
      </c>
      <c r="E2003" s="105" t="s">
        <v>141</v>
      </c>
      <c r="F2003" s="173"/>
      <c r="G2003" s="102" t="s">
        <v>3777</v>
      </c>
    </row>
    <row r="2004">
      <c r="A2004" s="102" t="s">
        <v>2117</v>
      </c>
      <c r="B2004" s="102" t="s">
        <v>880</v>
      </c>
      <c r="C2004" s="102" t="s">
        <v>881</v>
      </c>
      <c r="D2004" s="102" t="s">
        <v>269</v>
      </c>
      <c r="E2004" s="105" t="s">
        <v>86</v>
      </c>
      <c r="F2004" s="173"/>
      <c r="G2004" s="102" t="s">
        <v>3777</v>
      </c>
    </row>
    <row r="2005">
      <c r="A2005" s="102" t="s">
        <v>2117</v>
      </c>
      <c r="B2005" s="102" t="s">
        <v>823</v>
      </c>
      <c r="C2005" s="102" t="s">
        <v>824</v>
      </c>
      <c r="D2005" s="102" t="s">
        <v>269</v>
      </c>
      <c r="E2005" s="105" t="s">
        <v>86</v>
      </c>
      <c r="F2005" s="173"/>
      <c r="G2005" s="102" t="s">
        <v>3777</v>
      </c>
    </row>
    <row r="2006">
      <c r="A2006" s="102" t="s">
        <v>2117</v>
      </c>
      <c r="B2006" s="102" t="s">
        <v>773</v>
      </c>
      <c r="C2006" s="102" t="s">
        <v>774</v>
      </c>
      <c r="D2006" s="102" t="s">
        <v>269</v>
      </c>
      <c r="E2006" s="105" t="s">
        <v>86</v>
      </c>
      <c r="F2006" s="173"/>
      <c r="G2006" s="102" t="s">
        <v>3777</v>
      </c>
    </row>
    <row r="2007">
      <c r="A2007" s="102" t="s">
        <v>2117</v>
      </c>
      <c r="B2007" s="102" t="s">
        <v>771</v>
      </c>
      <c r="C2007" s="102" t="s">
        <v>772</v>
      </c>
      <c r="D2007" s="102" t="s">
        <v>269</v>
      </c>
      <c r="E2007" s="105" t="s">
        <v>86</v>
      </c>
      <c r="F2007" s="173"/>
      <c r="G2007" s="102" t="s">
        <v>3777</v>
      </c>
    </row>
    <row r="2008">
      <c r="A2008" s="102" t="s">
        <v>2117</v>
      </c>
      <c r="B2008" s="102" t="s">
        <v>105</v>
      </c>
      <c r="C2008" s="102" t="s">
        <v>106</v>
      </c>
      <c r="D2008" s="102" t="s">
        <v>269</v>
      </c>
      <c r="E2008" s="105" t="s">
        <v>86</v>
      </c>
      <c r="F2008" s="173"/>
      <c r="G2008" s="102" t="s">
        <v>3777</v>
      </c>
    </row>
    <row r="2009">
      <c r="A2009" s="102" t="s">
        <v>2117</v>
      </c>
      <c r="B2009" s="102" t="s">
        <v>74</v>
      </c>
      <c r="C2009" s="102" t="s">
        <v>75</v>
      </c>
      <c r="D2009" s="102" t="s">
        <v>269</v>
      </c>
      <c r="E2009" s="105" t="s">
        <v>86</v>
      </c>
      <c r="F2009" s="173"/>
      <c r="G2009" s="102" t="s">
        <v>3777</v>
      </c>
    </row>
    <row r="2010">
      <c r="A2010" s="102" t="s">
        <v>2311</v>
      </c>
      <c r="B2010" s="102" t="s">
        <v>791</v>
      </c>
      <c r="C2010" s="102" t="s">
        <v>792</v>
      </c>
      <c r="D2010" s="191">
        <v>45334.0</v>
      </c>
      <c r="E2010" s="105" t="s">
        <v>449</v>
      </c>
      <c r="F2010" s="173"/>
      <c r="G2010" s="102" t="s">
        <v>3777</v>
      </c>
    </row>
    <row r="2011">
      <c r="A2011" s="102" t="s">
        <v>2311</v>
      </c>
      <c r="B2011" s="102" t="s">
        <v>760</v>
      </c>
      <c r="C2011" s="102" t="s">
        <v>761</v>
      </c>
      <c r="D2011" s="191">
        <v>45334.0</v>
      </c>
      <c r="E2011" s="105" t="s">
        <v>449</v>
      </c>
      <c r="F2011" s="173"/>
      <c r="G2011" s="102" t="s">
        <v>3777</v>
      </c>
    </row>
    <row r="2012">
      <c r="A2012" s="102" t="s">
        <v>2311</v>
      </c>
      <c r="B2012" s="102" t="s">
        <v>544</v>
      </c>
      <c r="C2012" s="102" t="s">
        <v>545</v>
      </c>
      <c r="D2012" s="191">
        <v>45334.0</v>
      </c>
      <c r="E2012" s="105" t="s">
        <v>449</v>
      </c>
      <c r="F2012" s="173"/>
      <c r="G2012" s="102" t="s">
        <v>3777</v>
      </c>
    </row>
    <row r="2013">
      <c r="A2013" s="102" t="s">
        <v>2311</v>
      </c>
      <c r="B2013" s="102" t="s">
        <v>538</v>
      </c>
      <c r="C2013" s="102" t="s">
        <v>539</v>
      </c>
      <c r="D2013" s="191">
        <v>45334.0</v>
      </c>
      <c r="E2013" s="105" t="s">
        <v>449</v>
      </c>
      <c r="F2013" s="173"/>
      <c r="G2013" s="102" t="s">
        <v>3777</v>
      </c>
    </row>
    <row r="2014">
      <c r="A2014" s="102" t="s">
        <v>2311</v>
      </c>
      <c r="B2014" s="102" t="s">
        <v>526</v>
      </c>
      <c r="C2014" s="102" t="s">
        <v>527</v>
      </c>
      <c r="D2014" s="191">
        <v>45334.0</v>
      </c>
      <c r="E2014" s="105" t="s">
        <v>449</v>
      </c>
      <c r="F2014" s="173"/>
      <c r="G2014" s="102" t="s">
        <v>3777</v>
      </c>
    </row>
    <row r="2015">
      <c r="A2015" s="102" t="s">
        <v>2311</v>
      </c>
      <c r="B2015" s="102" t="s">
        <v>464</v>
      </c>
      <c r="C2015" s="102" t="s">
        <v>465</v>
      </c>
      <c r="D2015" s="191">
        <v>45334.0</v>
      </c>
      <c r="E2015" s="105" t="s">
        <v>449</v>
      </c>
      <c r="F2015" s="173"/>
      <c r="G2015" s="102" t="s">
        <v>3777</v>
      </c>
    </row>
    <row r="2016">
      <c r="A2016" s="102" t="s">
        <v>2330</v>
      </c>
      <c r="B2016" s="102" t="s">
        <v>149</v>
      </c>
      <c r="C2016" s="102" t="s">
        <v>150</v>
      </c>
      <c r="D2016" s="191">
        <v>45334.0</v>
      </c>
      <c r="E2016" s="105" t="s">
        <v>141</v>
      </c>
      <c r="F2016" s="173"/>
      <c r="G2016" s="102" t="s">
        <v>3777</v>
      </c>
    </row>
    <row r="2017">
      <c r="A2017" s="102" t="s">
        <v>2321</v>
      </c>
      <c r="B2017" s="102" t="s">
        <v>794</v>
      </c>
      <c r="C2017" s="102" t="s">
        <v>605</v>
      </c>
      <c r="D2017" s="191">
        <v>45334.0</v>
      </c>
      <c r="E2017" s="105" t="s">
        <v>293</v>
      </c>
      <c r="F2017" s="173"/>
      <c r="G2017" s="102" t="s">
        <v>3777</v>
      </c>
    </row>
    <row r="2018">
      <c r="A2018" s="102" t="s">
        <v>2321</v>
      </c>
      <c r="B2018" s="102" t="s">
        <v>664</v>
      </c>
      <c r="C2018" s="102" t="s">
        <v>643</v>
      </c>
      <c r="D2018" s="191">
        <v>45334.0</v>
      </c>
      <c r="E2018" s="105" t="s">
        <v>293</v>
      </c>
      <c r="F2018" s="173"/>
      <c r="G2018" s="102" t="s">
        <v>3777</v>
      </c>
    </row>
    <row r="2019">
      <c r="A2019" s="102" t="s">
        <v>2276</v>
      </c>
      <c r="B2019" s="102" t="s">
        <v>870</v>
      </c>
      <c r="C2019" s="102" t="s">
        <v>871</v>
      </c>
      <c r="D2019" s="191">
        <v>45363.0</v>
      </c>
      <c r="E2019" s="105" t="s">
        <v>306</v>
      </c>
      <c r="F2019" s="173"/>
      <c r="G2019" s="102" t="s">
        <v>3777</v>
      </c>
    </row>
    <row r="2020">
      <c r="A2020" s="102" t="s">
        <v>2293</v>
      </c>
      <c r="B2020" s="102" t="s">
        <v>726</v>
      </c>
      <c r="C2020" s="102" t="s">
        <v>727</v>
      </c>
      <c r="D2020" s="191">
        <v>45363.0</v>
      </c>
      <c r="E2020" s="105" t="s">
        <v>453</v>
      </c>
      <c r="F2020" s="173"/>
      <c r="G2020" s="102" t="s">
        <v>3777</v>
      </c>
    </row>
    <row r="2021">
      <c r="A2021" s="102" t="s">
        <v>2224</v>
      </c>
      <c r="B2021" s="102" t="s">
        <v>888</v>
      </c>
      <c r="C2021" s="102" t="s">
        <v>889</v>
      </c>
      <c r="D2021" s="102" t="s">
        <v>118</v>
      </c>
      <c r="E2021" s="105" t="s">
        <v>293</v>
      </c>
      <c r="F2021" s="173"/>
      <c r="G2021" s="102" t="s">
        <v>3777</v>
      </c>
    </row>
    <row r="2022">
      <c r="A2022" s="102" t="s">
        <v>2224</v>
      </c>
      <c r="B2022" s="102" t="s">
        <v>878</v>
      </c>
      <c r="C2022" s="102" t="s">
        <v>879</v>
      </c>
      <c r="D2022" s="102" t="s">
        <v>118</v>
      </c>
      <c r="E2022" s="105" t="s">
        <v>293</v>
      </c>
      <c r="F2022" s="173"/>
      <c r="G2022" s="102" t="s">
        <v>3777</v>
      </c>
    </row>
    <row r="2023">
      <c r="A2023" s="102" t="s">
        <v>2224</v>
      </c>
      <c r="B2023" s="102" t="s">
        <v>875</v>
      </c>
      <c r="C2023" s="102" t="s">
        <v>876</v>
      </c>
      <c r="D2023" s="102" t="s">
        <v>118</v>
      </c>
      <c r="E2023" s="105" t="s">
        <v>293</v>
      </c>
      <c r="F2023" s="173"/>
      <c r="G2023" s="102" t="s">
        <v>3777</v>
      </c>
    </row>
    <row r="2024">
      <c r="A2024" s="102" t="s">
        <v>2224</v>
      </c>
      <c r="B2024" s="102" t="s">
        <v>794</v>
      </c>
      <c r="C2024" s="102" t="s">
        <v>605</v>
      </c>
      <c r="D2024" s="102" t="s">
        <v>118</v>
      </c>
      <c r="E2024" s="105" t="s">
        <v>293</v>
      </c>
      <c r="F2024" s="173"/>
      <c r="G2024" s="102" t="s">
        <v>3777</v>
      </c>
    </row>
    <row r="2025">
      <c r="A2025" s="102" t="s">
        <v>2224</v>
      </c>
      <c r="B2025" s="102" t="s">
        <v>664</v>
      </c>
      <c r="C2025" s="102" t="s">
        <v>643</v>
      </c>
      <c r="D2025" s="102" t="s">
        <v>118</v>
      </c>
      <c r="E2025" s="105" t="s">
        <v>293</v>
      </c>
      <c r="F2025" s="173"/>
      <c r="G2025" s="102" t="s">
        <v>3777</v>
      </c>
    </row>
    <row r="2026">
      <c r="A2026" s="102" t="s">
        <v>2224</v>
      </c>
      <c r="B2026" s="102" t="s">
        <v>567</v>
      </c>
      <c r="C2026" s="102" t="s">
        <v>568</v>
      </c>
      <c r="D2026" s="102" t="s">
        <v>118</v>
      </c>
      <c r="E2026" s="105" t="s">
        <v>293</v>
      </c>
      <c r="F2026" s="173"/>
      <c r="G2026" s="102" t="s">
        <v>3777</v>
      </c>
    </row>
    <row r="2027">
      <c r="A2027" s="102" t="s">
        <v>2267</v>
      </c>
      <c r="B2027" s="102" t="s">
        <v>797</v>
      </c>
      <c r="C2027" s="102" t="s">
        <v>798</v>
      </c>
      <c r="D2027" s="191">
        <v>45394.0</v>
      </c>
      <c r="E2027" s="105" t="s">
        <v>387</v>
      </c>
      <c r="F2027" s="173"/>
      <c r="G2027" s="102" t="s">
        <v>3777</v>
      </c>
    </row>
    <row r="2028">
      <c r="A2028" s="102" t="s">
        <v>2267</v>
      </c>
      <c r="B2028" s="102" t="s">
        <v>626</v>
      </c>
      <c r="C2028" s="102" t="s">
        <v>627</v>
      </c>
      <c r="D2028" s="191">
        <v>45394.0</v>
      </c>
      <c r="E2028" s="105" t="s">
        <v>387</v>
      </c>
      <c r="F2028" s="173"/>
      <c r="G2028" s="102" t="s">
        <v>3777</v>
      </c>
    </row>
    <row r="2029">
      <c r="A2029" s="102" t="s">
        <v>2267</v>
      </c>
      <c r="B2029" s="102" t="s">
        <v>405</v>
      </c>
      <c r="C2029" s="102" t="s">
        <v>406</v>
      </c>
      <c r="D2029" s="191">
        <v>45394.0</v>
      </c>
      <c r="E2029" s="105" t="s">
        <v>387</v>
      </c>
      <c r="F2029" s="173"/>
      <c r="G2029" s="102" t="s">
        <v>3777</v>
      </c>
    </row>
    <row r="2030">
      <c r="A2030" s="102" t="s">
        <v>2257</v>
      </c>
      <c r="B2030" s="102" t="s">
        <v>373</v>
      </c>
      <c r="C2030" s="102" t="s">
        <v>374</v>
      </c>
      <c r="D2030" s="191">
        <v>45394.0</v>
      </c>
      <c r="E2030" s="105" t="s">
        <v>327</v>
      </c>
      <c r="F2030" s="173"/>
      <c r="G2030" s="102" t="s">
        <v>3777</v>
      </c>
    </row>
    <row r="2031">
      <c r="A2031" s="102" t="s">
        <v>2257</v>
      </c>
      <c r="B2031" s="102" t="s">
        <v>340</v>
      </c>
      <c r="C2031" s="102" t="s">
        <v>341</v>
      </c>
      <c r="D2031" s="191">
        <v>45394.0</v>
      </c>
      <c r="E2031" s="105" t="s">
        <v>327</v>
      </c>
      <c r="F2031" s="173"/>
      <c r="G2031" s="102" t="s">
        <v>3777</v>
      </c>
    </row>
    <row r="2032">
      <c r="A2032" s="102" t="s">
        <v>2339</v>
      </c>
      <c r="B2032" s="102" t="s">
        <v>712</v>
      </c>
      <c r="C2032" s="102" t="s">
        <v>713</v>
      </c>
      <c r="D2032" s="191">
        <v>45394.0</v>
      </c>
      <c r="E2032" s="105" t="s">
        <v>27</v>
      </c>
      <c r="F2032" s="173"/>
      <c r="G2032" s="102" t="s">
        <v>3777</v>
      </c>
    </row>
    <row r="2033">
      <c r="A2033" s="102" t="s">
        <v>2339</v>
      </c>
      <c r="B2033" s="102" t="s">
        <v>65</v>
      </c>
      <c r="C2033" s="102" t="s">
        <v>66</v>
      </c>
      <c r="D2033" s="191">
        <v>45394.0</v>
      </c>
      <c r="E2033" s="105" t="s">
        <v>27</v>
      </c>
      <c r="F2033" s="173"/>
      <c r="G2033" s="102" t="s">
        <v>3777</v>
      </c>
    </row>
    <row r="2034">
      <c r="A2034" s="102" t="s">
        <v>2339</v>
      </c>
      <c r="B2034" s="102" t="s">
        <v>38</v>
      </c>
      <c r="C2034" s="102" t="s">
        <v>39</v>
      </c>
      <c r="D2034" s="191">
        <v>45394.0</v>
      </c>
      <c r="E2034" s="105" t="s">
        <v>27</v>
      </c>
      <c r="F2034" s="173"/>
      <c r="G2034" s="102" t="s">
        <v>3777</v>
      </c>
    </row>
    <row r="2035">
      <c r="A2035" s="102" t="s">
        <v>2285</v>
      </c>
      <c r="B2035" s="102" t="s">
        <v>674</v>
      </c>
      <c r="C2035" s="102" t="s">
        <v>675</v>
      </c>
      <c r="D2035" s="191">
        <v>45394.0</v>
      </c>
      <c r="E2035" s="105" t="s">
        <v>439</v>
      </c>
      <c r="F2035" s="173"/>
      <c r="G2035" s="102" t="s">
        <v>3777</v>
      </c>
    </row>
    <row r="2036">
      <c r="A2036" s="102" t="s">
        <v>2312</v>
      </c>
      <c r="B2036" s="102" t="s">
        <v>791</v>
      </c>
      <c r="C2036" s="102" t="s">
        <v>792</v>
      </c>
      <c r="D2036" s="191">
        <v>45394.0</v>
      </c>
      <c r="E2036" s="105" t="s">
        <v>449</v>
      </c>
      <c r="F2036" s="173"/>
      <c r="G2036" s="102" t="s">
        <v>3777</v>
      </c>
    </row>
    <row r="2037">
      <c r="A2037" s="102" t="s">
        <v>2312</v>
      </c>
      <c r="B2037" s="102" t="s">
        <v>544</v>
      </c>
      <c r="C2037" s="102" t="s">
        <v>545</v>
      </c>
      <c r="D2037" s="191">
        <v>45394.0</v>
      </c>
      <c r="E2037" s="105" t="s">
        <v>449</v>
      </c>
      <c r="F2037" s="173"/>
      <c r="G2037" s="102" t="s">
        <v>3777</v>
      </c>
    </row>
    <row r="2038">
      <c r="A2038" s="102" t="s">
        <v>2312</v>
      </c>
      <c r="B2038" s="102" t="s">
        <v>526</v>
      </c>
      <c r="C2038" s="102" t="s">
        <v>527</v>
      </c>
      <c r="D2038" s="191">
        <v>45394.0</v>
      </c>
      <c r="E2038" s="105" t="s">
        <v>449</v>
      </c>
      <c r="F2038" s="173"/>
      <c r="G2038" s="102" t="s">
        <v>3777</v>
      </c>
    </row>
    <row r="2039">
      <c r="A2039" s="102" t="s">
        <v>2312</v>
      </c>
      <c r="B2039" s="102" t="s">
        <v>464</v>
      </c>
      <c r="C2039" s="102" t="s">
        <v>465</v>
      </c>
      <c r="D2039" s="191">
        <v>45394.0</v>
      </c>
      <c r="E2039" s="105" t="s">
        <v>449</v>
      </c>
      <c r="F2039" s="173"/>
      <c r="G2039" s="102" t="s">
        <v>3777</v>
      </c>
    </row>
    <row r="2040">
      <c r="A2040" s="102" t="s">
        <v>2312</v>
      </c>
      <c r="B2040" s="102" t="s">
        <v>447</v>
      </c>
      <c r="C2040" s="102" t="s">
        <v>448</v>
      </c>
      <c r="D2040" s="191">
        <v>45394.0</v>
      </c>
      <c r="E2040" s="105" t="s">
        <v>449</v>
      </c>
      <c r="F2040" s="173"/>
      <c r="G2040" s="102" t="s">
        <v>3777</v>
      </c>
    </row>
    <row r="2041">
      <c r="A2041" s="102" t="s">
        <v>2331</v>
      </c>
      <c r="B2041" s="102" t="s">
        <v>149</v>
      </c>
      <c r="C2041" s="102" t="s">
        <v>150</v>
      </c>
      <c r="D2041" s="191">
        <v>45394.0</v>
      </c>
      <c r="E2041" s="105" t="s">
        <v>141</v>
      </c>
      <c r="F2041" s="173"/>
      <c r="G2041" s="102" t="s">
        <v>3777</v>
      </c>
    </row>
    <row r="2042">
      <c r="A2042" s="102" t="s">
        <v>2322</v>
      </c>
      <c r="B2042" s="102" t="s">
        <v>878</v>
      </c>
      <c r="C2042" s="102" t="s">
        <v>879</v>
      </c>
      <c r="D2042" s="191">
        <v>45424.0</v>
      </c>
      <c r="E2042" s="105" t="s">
        <v>293</v>
      </c>
      <c r="F2042" s="173"/>
      <c r="G2042" s="102" t="s">
        <v>3777</v>
      </c>
    </row>
    <row r="2043">
      <c r="A2043" s="102" t="s">
        <v>2322</v>
      </c>
      <c r="B2043" s="102" t="s">
        <v>812</v>
      </c>
      <c r="C2043" s="102" t="s">
        <v>813</v>
      </c>
      <c r="D2043" s="191">
        <v>45424.0</v>
      </c>
      <c r="E2043" s="105" t="s">
        <v>293</v>
      </c>
      <c r="F2043" s="173"/>
      <c r="G2043" s="102" t="s">
        <v>3777</v>
      </c>
    </row>
    <row r="2044">
      <c r="A2044" s="102" t="s">
        <v>2322</v>
      </c>
      <c r="B2044" s="102" t="s">
        <v>794</v>
      </c>
      <c r="C2044" s="102" t="s">
        <v>605</v>
      </c>
      <c r="D2044" s="191">
        <v>45424.0</v>
      </c>
      <c r="E2044" s="105" t="s">
        <v>293</v>
      </c>
      <c r="F2044" s="173"/>
      <c r="G2044" s="102" t="s">
        <v>3777</v>
      </c>
    </row>
    <row r="2045">
      <c r="A2045" s="102" t="s">
        <v>2374</v>
      </c>
      <c r="B2045" s="102" t="s">
        <v>818</v>
      </c>
      <c r="C2045" s="102" t="s">
        <v>819</v>
      </c>
      <c r="D2045" s="191">
        <v>45455.0</v>
      </c>
      <c r="E2045" s="105" t="s">
        <v>50</v>
      </c>
      <c r="F2045" s="173"/>
      <c r="G2045" s="102" t="s">
        <v>3777</v>
      </c>
    </row>
    <row r="2046">
      <c r="A2046" s="102" t="s">
        <v>2374</v>
      </c>
      <c r="B2046" s="102" t="s">
        <v>776</v>
      </c>
      <c r="C2046" s="102" t="s">
        <v>777</v>
      </c>
      <c r="D2046" s="191">
        <v>45455.0</v>
      </c>
      <c r="E2046" s="105" t="s">
        <v>50</v>
      </c>
      <c r="F2046" s="173"/>
      <c r="G2046" s="102" t="s">
        <v>3777</v>
      </c>
    </row>
    <row r="2047">
      <c r="A2047" s="102" t="s">
        <v>2374</v>
      </c>
      <c r="B2047" s="102" t="s">
        <v>755</v>
      </c>
      <c r="C2047" s="102" t="s">
        <v>756</v>
      </c>
      <c r="D2047" s="191">
        <v>45455.0</v>
      </c>
      <c r="E2047" s="105" t="s">
        <v>50</v>
      </c>
      <c r="F2047" s="173"/>
      <c r="G2047" s="102" t="s">
        <v>3777</v>
      </c>
    </row>
    <row r="2048">
      <c r="A2048" s="102" t="s">
        <v>2268</v>
      </c>
      <c r="B2048" s="102" t="s">
        <v>797</v>
      </c>
      <c r="C2048" s="102" t="s">
        <v>798</v>
      </c>
      <c r="D2048" s="191">
        <v>45455.0</v>
      </c>
      <c r="E2048" s="105" t="s">
        <v>387</v>
      </c>
      <c r="F2048" s="173"/>
      <c r="G2048" s="102" t="s">
        <v>3777</v>
      </c>
    </row>
    <row r="2049">
      <c r="A2049" s="102" t="s">
        <v>2268</v>
      </c>
      <c r="B2049" s="102" t="s">
        <v>626</v>
      </c>
      <c r="C2049" s="102" t="s">
        <v>627</v>
      </c>
      <c r="D2049" s="191">
        <v>45455.0</v>
      </c>
      <c r="E2049" s="105" t="s">
        <v>387</v>
      </c>
      <c r="F2049" s="173"/>
      <c r="G2049" s="102" t="s">
        <v>3777</v>
      </c>
    </row>
    <row r="2050">
      <c r="A2050" s="102" t="s">
        <v>2268</v>
      </c>
      <c r="B2050" s="102" t="s">
        <v>405</v>
      </c>
      <c r="C2050" s="102" t="s">
        <v>406</v>
      </c>
      <c r="D2050" s="191">
        <v>45455.0</v>
      </c>
      <c r="E2050" s="105" t="s">
        <v>387</v>
      </c>
      <c r="F2050" s="173"/>
      <c r="G2050" s="102" t="s">
        <v>3777</v>
      </c>
    </row>
    <row r="2051">
      <c r="A2051" s="102" t="s">
        <v>2258</v>
      </c>
      <c r="B2051" s="102" t="s">
        <v>615</v>
      </c>
      <c r="C2051" s="102" t="s">
        <v>616</v>
      </c>
      <c r="D2051" s="191">
        <v>45455.0</v>
      </c>
      <c r="E2051" s="105" t="s">
        <v>327</v>
      </c>
      <c r="F2051" s="173"/>
      <c r="G2051" s="102" t="s">
        <v>3777</v>
      </c>
    </row>
    <row r="2052">
      <c r="A2052" s="102" t="s">
        <v>2258</v>
      </c>
      <c r="B2052" s="102" t="s">
        <v>373</v>
      </c>
      <c r="C2052" s="102" t="s">
        <v>374</v>
      </c>
      <c r="D2052" s="191">
        <v>45455.0</v>
      </c>
      <c r="E2052" s="105" t="s">
        <v>327</v>
      </c>
      <c r="F2052" s="173"/>
      <c r="G2052" s="102" t="s">
        <v>3777</v>
      </c>
    </row>
    <row r="2053">
      <c r="A2053" s="102" t="s">
        <v>2258</v>
      </c>
      <c r="B2053" s="102" t="s">
        <v>353</v>
      </c>
      <c r="C2053" s="102" t="s">
        <v>354</v>
      </c>
      <c r="D2053" s="191">
        <v>45455.0</v>
      </c>
      <c r="E2053" s="105" t="s">
        <v>327</v>
      </c>
      <c r="F2053" s="173"/>
      <c r="G2053" s="102" t="s">
        <v>3777</v>
      </c>
    </row>
    <row r="2054">
      <c r="A2054" s="102" t="s">
        <v>2258</v>
      </c>
      <c r="B2054" s="102" t="s">
        <v>340</v>
      </c>
      <c r="C2054" s="102" t="s">
        <v>341</v>
      </c>
      <c r="D2054" s="191">
        <v>45455.0</v>
      </c>
      <c r="E2054" s="105" t="s">
        <v>327</v>
      </c>
      <c r="F2054" s="173"/>
      <c r="G2054" s="102" t="s">
        <v>3777</v>
      </c>
    </row>
    <row r="2055">
      <c r="A2055" s="102" t="s">
        <v>2348</v>
      </c>
      <c r="B2055" s="102" t="s">
        <v>773</v>
      </c>
      <c r="C2055" s="102" t="s">
        <v>774</v>
      </c>
      <c r="D2055" s="191">
        <v>45455.0</v>
      </c>
      <c r="E2055" s="105" t="s">
        <v>86</v>
      </c>
      <c r="F2055" s="173"/>
      <c r="G2055" s="102" t="s">
        <v>3777</v>
      </c>
    </row>
    <row r="2056">
      <c r="A2056" s="102" t="s">
        <v>2348</v>
      </c>
      <c r="B2056" s="102" t="s">
        <v>771</v>
      </c>
      <c r="C2056" s="102" t="s">
        <v>772</v>
      </c>
      <c r="D2056" s="191">
        <v>45455.0</v>
      </c>
      <c r="E2056" s="105" t="s">
        <v>86</v>
      </c>
      <c r="F2056" s="173"/>
      <c r="G2056" s="102" t="s">
        <v>3777</v>
      </c>
    </row>
    <row r="2057">
      <c r="A2057" s="102" t="s">
        <v>2348</v>
      </c>
      <c r="B2057" s="102" t="s">
        <v>105</v>
      </c>
      <c r="C2057" s="102" t="s">
        <v>106</v>
      </c>
      <c r="D2057" s="191">
        <v>45455.0</v>
      </c>
      <c r="E2057" s="105" t="s">
        <v>86</v>
      </c>
      <c r="F2057" s="173"/>
      <c r="G2057" s="102" t="s">
        <v>3777</v>
      </c>
    </row>
    <row r="2058">
      <c r="A2058" s="102" t="s">
        <v>2348</v>
      </c>
      <c r="B2058" s="102" t="s">
        <v>74</v>
      </c>
      <c r="C2058" s="102" t="s">
        <v>75</v>
      </c>
      <c r="D2058" s="191">
        <v>45455.0</v>
      </c>
      <c r="E2058" s="105" t="s">
        <v>86</v>
      </c>
      <c r="F2058" s="173"/>
      <c r="G2058" s="102" t="s">
        <v>3777</v>
      </c>
    </row>
    <row r="2059">
      <c r="A2059" s="102" t="s">
        <v>2286</v>
      </c>
      <c r="B2059" s="102" t="s">
        <v>674</v>
      </c>
      <c r="C2059" s="102" t="s">
        <v>675</v>
      </c>
      <c r="D2059" s="191">
        <v>45455.0</v>
      </c>
      <c r="E2059" s="105" t="s">
        <v>439</v>
      </c>
      <c r="F2059" s="173"/>
      <c r="G2059" s="102" t="s">
        <v>3777</v>
      </c>
    </row>
    <row r="2060">
      <c r="A2060" s="102" t="s">
        <v>2365</v>
      </c>
      <c r="B2060" s="102" t="s">
        <v>126</v>
      </c>
      <c r="C2060" s="102" t="s">
        <v>127</v>
      </c>
      <c r="D2060" s="191">
        <v>45485.0</v>
      </c>
      <c r="E2060" s="105" t="s">
        <v>114</v>
      </c>
      <c r="F2060" s="173"/>
      <c r="G2060" s="102" t="s">
        <v>3777</v>
      </c>
    </row>
    <row r="2061">
      <c r="A2061" s="102" t="s">
        <v>2365</v>
      </c>
      <c r="B2061" s="102" t="s">
        <v>123</v>
      </c>
      <c r="C2061" s="102" t="s">
        <v>124</v>
      </c>
      <c r="D2061" s="191">
        <v>45485.0</v>
      </c>
      <c r="E2061" s="105" t="s">
        <v>114</v>
      </c>
      <c r="F2061" s="173"/>
      <c r="G2061" s="102" t="s">
        <v>3777</v>
      </c>
    </row>
    <row r="2062">
      <c r="A2062" s="102" t="s">
        <v>2365</v>
      </c>
      <c r="B2062" s="102" t="s">
        <v>116</v>
      </c>
      <c r="C2062" s="102" t="s">
        <v>117</v>
      </c>
      <c r="D2062" s="191">
        <v>45485.0</v>
      </c>
      <c r="E2062" s="105" t="s">
        <v>114</v>
      </c>
      <c r="F2062" s="173"/>
      <c r="G2062" s="102" t="s">
        <v>3777</v>
      </c>
    </row>
    <row r="2063">
      <c r="A2063" s="102" t="s">
        <v>2365</v>
      </c>
      <c r="B2063" s="102" t="s">
        <v>111</v>
      </c>
      <c r="C2063" s="102" t="s">
        <v>112</v>
      </c>
      <c r="D2063" s="191">
        <v>45485.0</v>
      </c>
      <c r="E2063" s="105" t="s">
        <v>114</v>
      </c>
      <c r="F2063" s="173"/>
      <c r="G2063" s="102" t="s">
        <v>3777</v>
      </c>
    </row>
    <row r="2064">
      <c r="A2064" s="102" t="s">
        <v>2239</v>
      </c>
      <c r="B2064" s="102" t="s">
        <v>382</v>
      </c>
      <c r="C2064" s="102" t="s">
        <v>383</v>
      </c>
      <c r="D2064" s="191">
        <v>45485.0</v>
      </c>
      <c r="E2064" s="105" t="s">
        <v>225</v>
      </c>
      <c r="F2064" s="173"/>
      <c r="G2064" s="102" t="s">
        <v>3777</v>
      </c>
    </row>
    <row r="2065">
      <c r="A2065" s="102" t="s">
        <v>2239</v>
      </c>
      <c r="B2065" s="102" t="s">
        <v>338</v>
      </c>
      <c r="C2065" s="102" t="s">
        <v>339</v>
      </c>
      <c r="D2065" s="191">
        <v>45485.0</v>
      </c>
      <c r="E2065" s="105" t="s">
        <v>225</v>
      </c>
      <c r="F2065" s="173"/>
      <c r="G2065" s="102" t="s">
        <v>3777</v>
      </c>
    </row>
    <row r="2066">
      <c r="A2066" s="102" t="s">
        <v>2239</v>
      </c>
      <c r="B2066" s="102" t="s">
        <v>335</v>
      </c>
      <c r="C2066" s="102" t="s">
        <v>336</v>
      </c>
      <c r="D2066" s="191">
        <v>45485.0</v>
      </c>
      <c r="E2066" s="105" t="s">
        <v>225</v>
      </c>
      <c r="F2066" s="173"/>
      <c r="G2066" s="102" t="s">
        <v>3777</v>
      </c>
    </row>
    <row r="2067">
      <c r="A2067" s="102" t="s">
        <v>2239</v>
      </c>
      <c r="B2067" s="102" t="s">
        <v>248</v>
      </c>
      <c r="C2067" s="102" t="s">
        <v>249</v>
      </c>
      <c r="D2067" s="191">
        <v>45485.0</v>
      </c>
      <c r="E2067" s="105" t="s">
        <v>225</v>
      </c>
      <c r="F2067" s="173"/>
      <c r="G2067" s="102" t="s">
        <v>3777</v>
      </c>
    </row>
    <row r="2068">
      <c r="A2068" s="102" t="s">
        <v>2239</v>
      </c>
      <c r="B2068" s="102" t="s">
        <v>243</v>
      </c>
      <c r="C2068" s="102" t="s">
        <v>244</v>
      </c>
      <c r="D2068" s="191">
        <v>45485.0</v>
      </c>
      <c r="E2068" s="105" t="s">
        <v>225</v>
      </c>
      <c r="F2068" s="173"/>
      <c r="G2068" s="102" t="s">
        <v>3777</v>
      </c>
    </row>
    <row r="2069">
      <c r="A2069" s="102" t="s">
        <v>2239</v>
      </c>
      <c r="B2069" s="102" t="s">
        <v>240</v>
      </c>
      <c r="C2069" s="102" t="s">
        <v>241</v>
      </c>
      <c r="D2069" s="191">
        <v>45485.0</v>
      </c>
      <c r="E2069" s="105" t="s">
        <v>225</v>
      </c>
      <c r="F2069" s="173"/>
      <c r="G2069" s="102" t="s">
        <v>3777</v>
      </c>
    </row>
    <row r="2070">
      <c r="A2070" s="102" t="s">
        <v>2248</v>
      </c>
      <c r="B2070" s="102" t="s">
        <v>429</v>
      </c>
      <c r="C2070" s="102" t="s">
        <v>430</v>
      </c>
      <c r="D2070" s="191">
        <v>45485.0</v>
      </c>
      <c r="E2070" s="105" t="s">
        <v>232</v>
      </c>
      <c r="F2070" s="173"/>
      <c r="G2070" s="102" t="s">
        <v>3777</v>
      </c>
    </row>
    <row r="2071">
      <c r="A2071" s="102" t="s">
        <v>2248</v>
      </c>
      <c r="B2071" s="102" t="s">
        <v>425</v>
      </c>
      <c r="C2071" s="102" t="s">
        <v>426</v>
      </c>
      <c r="D2071" s="191">
        <v>45485.0</v>
      </c>
      <c r="E2071" s="105" t="s">
        <v>232</v>
      </c>
      <c r="F2071" s="173"/>
      <c r="G2071" s="102" t="s">
        <v>3777</v>
      </c>
    </row>
    <row r="2072">
      <c r="A2072" s="102" t="s">
        <v>2248</v>
      </c>
      <c r="B2072" s="102" t="s">
        <v>323</v>
      </c>
      <c r="C2072" s="102" t="s">
        <v>324</v>
      </c>
      <c r="D2072" s="191">
        <v>45485.0</v>
      </c>
      <c r="E2072" s="105" t="s">
        <v>232</v>
      </c>
      <c r="F2072" s="173"/>
      <c r="G2072" s="102" t="s">
        <v>3777</v>
      </c>
    </row>
    <row r="2073">
      <c r="A2073" s="102" t="s">
        <v>2248</v>
      </c>
      <c r="B2073" s="102" t="s">
        <v>321</v>
      </c>
      <c r="C2073" s="102" t="s">
        <v>322</v>
      </c>
      <c r="D2073" s="191">
        <v>45485.0</v>
      </c>
      <c r="E2073" s="105" t="s">
        <v>232</v>
      </c>
      <c r="F2073" s="173"/>
      <c r="G2073" s="102" t="s">
        <v>3777</v>
      </c>
    </row>
    <row r="2074">
      <c r="A2074" s="102" t="s">
        <v>2248</v>
      </c>
      <c r="B2074" s="102" t="s">
        <v>318</v>
      </c>
      <c r="C2074" s="102" t="s">
        <v>319</v>
      </c>
      <c r="D2074" s="191">
        <v>45485.0</v>
      </c>
      <c r="E2074" s="105" t="s">
        <v>232</v>
      </c>
      <c r="F2074" s="173"/>
      <c r="G2074" s="102" t="s">
        <v>3777</v>
      </c>
    </row>
    <row r="2075">
      <c r="A2075" s="102" t="s">
        <v>2248</v>
      </c>
      <c r="B2075" s="102" t="s">
        <v>309</v>
      </c>
      <c r="C2075" s="102" t="s">
        <v>310</v>
      </c>
      <c r="D2075" s="191">
        <v>45485.0</v>
      </c>
      <c r="E2075" s="105" t="s">
        <v>232</v>
      </c>
      <c r="F2075" s="173"/>
      <c r="G2075" s="102" t="s">
        <v>3777</v>
      </c>
    </row>
    <row r="2076">
      <c r="A2076" s="102" t="s">
        <v>2248</v>
      </c>
      <c r="B2076" s="102" t="s">
        <v>304</v>
      </c>
      <c r="C2076" s="102" t="s">
        <v>305</v>
      </c>
      <c r="D2076" s="191">
        <v>45485.0</v>
      </c>
      <c r="E2076" s="105" t="s">
        <v>232</v>
      </c>
      <c r="F2076" s="173"/>
      <c r="G2076" s="102" t="s">
        <v>3777</v>
      </c>
    </row>
    <row r="2077">
      <c r="A2077" s="102" t="s">
        <v>2248</v>
      </c>
      <c r="B2077" s="102" t="s">
        <v>301</v>
      </c>
      <c r="C2077" s="102" t="s">
        <v>302</v>
      </c>
      <c r="D2077" s="191">
        <v>45485.0</v>
      </c>
      <c r="E2077" s="105" t="s">
        <v>232</v>
      </c>
      <c r="F2077" s="173"/>
      <c r="G2077" s="102" t="s">
        <v>3777</v>
      </c>
    </row>
    <row r="2078">
      <c r="A2078" s="102" t="s">
        <v>2248</v>
      </c>
      <c r="B2078" s="102" t="s">
        <v>298</v>
      </c>
      <c r="C2078" s="102" t="s">
        <v>299</v>
      </c>
      <c r="D2078" s="191">
        <v>45485.0</v>
      </c>
      <c r="E2078" s="105" t="s">
        <v>232</v>
      </c>
      <c r="F2078" s="173"/>
      <c r="G2078" s="102" t="s">
        <v>3777</v>
      </c>
    </row>
    <row r="2079">
      <c r="A2079" s="102" t="s">
        <v>2248</v>
      </c>
      <c r="B2079" s="102" t="s">
        <v>291</v>
      </c>
      <c r="C2079" s="102" t="s">
        <v>1210</v>
      </c>
      <c r="D2079" s="191">
        <v>45485.0</v>
      </c>
      <c r="E2079" s="105" t="s">
        <v>232</v>
      </c>
      <c r="F2079" s="173"/>
      <c r="G2079" s="102" t="s">
        <v>3777</v>
      </c>
    </row>
    <row r="2080">
      <c r="A2080" s="102" t="s">
        <v>2248</v>
      </c>
      <c r="B2080" s="102" t="s">
        <v>284</v>
      </c>
      <c r="C2080" s="102" t="s">
        <v>285</v>
      </c>
      <c r="D2080" s="191">
        <v>45485.0</v>
      </c>
      <c r="E2080" s="105" t="s">
        <v>232</v>
      </c>
      <c r="F2080" s="173"/>
      <c r="G2080" s="102" t="s">
        <v>3777</v>
      </c>
    </row>
    <row r="2081">
      <c r="A2081" s="102" t="s">
        <v>2248</v>
      </c>
      <c r="B2081" s="102" t="s">
        <v>282</v>
      </c>
      <c r="C2081" s="102" t="s">
        <v>283</v>
      </c>
      <c r="D2081" s="191">
        <v>45485.0</v>
      </c>
      <c r="E2081" s="105" t="s">
        <v>232</v>
      </c>
      <c r="F2081" s="173"/>
      <c r="G2081" s="102" t="s">
        <v>3777</v>
      </c>
    </row>
    <row r="2082">
      <c r="A2082" s="102" t="s">
        <v>2248</v>
      </c>
      <c r="B2082" s="102" t="s">
        <v>278</v>
      </c>
      <c r="C2082" s="102" t="s">
        <v>279</v>
      </c>
      <c r="D2082" s="191">
        <v>45485.0</v>
      </c>
      <c r="E2082" s="105" t="s">
        <v>232</v>
      </c>
      <c r="F2082" s="173"/>
      <c r="G2082" s="102" t="s">
        <v>3777</v>
      </c>
    </row>
    <row r="2083">
      <c r="A2083" s="102" t="s">
        <v>2248</v>
      </c>
      <c r="B2083" s="102" t="s">
        <v>271</v>
      </c>
      <c r="C2083" s="102" t="s">
        <v>272</v>
      </c>
      <c r="D2083" s="191">
        <v>45485.0</v>
      </c>
      <c r="E2083" s="105" t="s">
        <v>232</v>
      </c>
      <c r="F2083" s="173"/>
      <c r="G2083" s="102" t="s">
        <v>3777</v>
      </c>
    </row>
    <row r="2084">
      <c r="A2084" s="102" t="s">
        <v>2248</v>
      </c>
      <c r="B2084" s="102" t="s">
        <v>264</v>
      </c>
      <c r="C2084" s="102" t="s">
        <v>265</v>
      </c>
      <c r="D2084" s="191">
        <v>45485.0</v>
      </c>
      <c r="E2084" s="105" t="s">
        <v>232</v>
      </c>
      <c r="F2084" s="173"/>
      <c r="G2084" s="102" t="s">
        <v>3777</v>
      </c>
    </row>
    <row r="2085">
      <c r="A2085" s="102" t="s">
        <v>2248</v>
      </c>
      <c r="B2085" s="102" t="s">
        <v>252</v>
      </c>
      <c r="C2085" s="102" t="s">
        <v>253</v>
      </c>
      <c r="D2085" s="191">
        <v>45485.0</v>
      </c>
      <c r="E2085" s="105" t="s">
        <v>232</v>
      </c>
      <c r="F2085" s="173"/>
      <c r="G2085" s="102" t="s">
        <v>3777</v>
      </c>
    </row>
    <row r="2086">
      <c r="A2086" s="102" t="s">
        <v>2277</v>
      </c>
      <c r="B2086" s="102" t="s">
        <v>681</v>
      </c>
      <c r="C2086" s="102" t="s">
        <v>682</v>
      </c>
      <c r="D2086" s="191">
        <v>45516.0</v>
      </c>
      <c r="E2086" s="105" t="s">
        <v>306</v>
      </c>
      <c r="F2086" s="173"/>
      <c r="G2086" s="102" t="s">
        <v>3777</v>
      </c>
    </row>
    <row r="2087">
      <c r="A2087" s="102" t="s">
        <v>2277</v>
      </c>
      <c r="B2087" s="102" t="s">
        <v>415</v>
      </c>
      <c r="C2087" s="102" t="s">
        <v>416</v>
      </c>
      <c r="D2087" s="191">
        <v>45516.0</v>
      </c>
      <c r="E2087" s="105" t="s">
        <v>306</v>
      </c>
      <c r="F2087" s="173"/>
      <c r="G2087" s="102" t="s">
        <v>3777</v>
      </c>
    </row>
    <row r="2088">
      <c r="A2088" s="102" t="s">
        <v>2277</v>
      </c>
      <c r="B2088" s="102" t="s">
        <v>408</v>
      </c>
      <c r="C2088" s="102" t="s">
        <v>409</v>
      </c>
      <c r="D2088" s="191">
        <v>45516.0</v>
      </c>
      <c r="E2088" s="105" t="s">
        <v>306</v>
      </c>
      <c r="F2088" s="173"/>
      <c r="G2088" s="102" t="s">
        <v>3777</v>
      </c>
    </row>
    <row r="2089">
      <c r="A2089" s="102" t="s">
        <v>2375</v>
      </c>
      <c r="B2089" s="102" t="s">
        <v>183</v>
      </c>
      <c r="C2089" s="102" t="s">
        <v>184</v>
      </c>
      <c r="D2089" s="191">
        <v>45516.0</v>
      </c>
      <c r="E2089" s="105" t="s">
        <v>50</v>
      </c>
      <c r="F2089" s="173"/>
      <c r="G2089" s="102" t="s">
        <v>3777</v>
      </c>
    </row>
    <row r="2090">
      <c r="A2090" s="102" t="s">
        <v>2375</v>
      </c>
      <c r="B2090" s="102" t="s">
        <v>171</v>
      </c>
      <c r="C2090" s="102" t="s">
        <v>172</v>
      </c>
      <c r="D2090" s="191">
        <v>45516.0</v>
      </c>
      <c r="E2090" s="105" t="s">
        <v>50</v>
      </c>
      <c r="F2090" s="173"/>
      <c r="G2090" s="102" t="s">
        <v>3777</v>
      </c>
    </row>
    <row r="2091">
      <c r="A2091" s="102" t="s">
        <v>2375</v>
      </c>
      <c r="B2091" s="102" t="s">
        <v>48</v>
      </c>
      <c r="C2091" s="102" t="s">
        <v>49</v>
      </c>
      <c r="D2091" s="191">
        <v>45516.0</v>
      </c>
      <c r="E2091" s="105" t="s">
        <v>50</v>
      </c>
      <c r="F2091" s="173"/>
      <c r="G2091" s="102" t="s">
        <v>3777</v>
      </c>
    </row>
    <row r="2092">
      <c r="A2092" s="102" t="s">
        <v>2240</v>
      </c>
      <c r="B2092" s="102" t="s">
        <v>382</v>
      </c>
      <c r="C2092" s="102" t="s">
        <v>383</v>
      </c>
      <c r="D2092" s="191">
        <v>45516.0</v>
      </c>
      <c r="E2092" s="105" t="s">
        <v>225</v>
      </c>
      <c r="F2092" s="173"/>
      <c r="G2092" s="102" t="s">
        <v>3777</v>
      </c>
    </row>
    <row r="2093">
      <c r="A2093" s="102" t="s">
        <v>2240</v>
      </c>
      <c r="B2093" s="102" t="s">
        <v>338</v>
      </c>
      <c r="C2093" s="102" t="s">
        <v>339</v>
      </c>
      <c r="D2093" s="191">
        <v>45516.0</v>
      </c>
      <c r="E2093" s="105" t="s">
        <v>225</v>
      </c>
      <c r="F2093" s="173"/>
      <c r="G2093" s="102" t="s">
        <v>3777</v>
      </c>
    </row>
    <row r="2094">
      <c r="A2094" s="102" t="s">
        <v>2240</v>
      </c>
      <c r="B2094" s="102" t="s">
        <v>335</v>
      </c>
      <c r="C2094" s="102" t="s">
        <v>336</v>
      </c>
      <c r="D2094" s="191">
        <v>45516.0</v>
      </c>
      <c r="E2094" s="105" t="s">
        <v>225</v>
      </c>
      <c r="F2094" s="173"/>
      <c r="G2094" s="102" t="s">
        <v>3777</v>
      </c>
    </row>
    <row r="2095">
      <c r="A2095" s="102" t="s">
        <v>2240</v>
      </c>
      <c r="B2095" s="102" t="s">
        <v>248</v>
      </c>
      <c r="C2095" s="102" t="s">
        <v>249</v>
      </c>
      <c r="D2095" s="191">
        <v>45516.0</v>
      </c>
      <c r="E2095" s="105" t="s">
        <v>225</v>
      </c>
      <c r="F2095" s="173"/>
      <c r="G2095" s="102" t="s">
        <v>3777</v>
      </c>
    </row>
    <row r="2096">
      <c r="A2096" s="102" t="s">
        <v>2240</v>
      </c>
      <c r="B2096" s="102" t="s">
        <v>243</v>
      </c>
      <c r="C2096" s="102" t="s">
        <v>244</v>
      </c>
      <c r="D2096" s="191">
        <v>45516.0</v>
      </c>
      <c r="E2096" s="105" t="s">
        <v>225</v>
      </c>
      <c r="F2096" s="173"/>
      <c r="G2096" s="102" t="s">
        <v>3777</v>
      </c>
    </row>
    <row r="2097">
      <c r="A2097" s="102" t="s">
        <v>2240</v>
      </c>
      <c r="B2097" s="102" t="s">
        <v>240</v>
      </c>
      <c r="C2097" s="102" t="s">
        <v>241</v>
      </c>
      <c r="D2097" s="191">
        <v>45516.0</v>
      </c>
      <c r="E2097" s="105" t="s">
        <v>225</v>
      </c>
      <c r="F2097" s="173"/>
      <c r="G2097" s="102" t="s">
        <v>3777</v>
      </c>
    </row>
    <row r="2098">
      <c r="A2098" s="102" t="s">
        <v>2240</v>
      </c>
      <c r="B2098" s="102" t="s">
        <v>230</v>
      </c>
      <c r="C2098" s="102" t="s">
        <v>231</v>
      </c>
      <c r="D2098" s="191">
        <v>45516.0</v>
      </c>
      <c r="E2098" s="105" t="s">
        <v>225</v>
      </c>
      <c r="F2098" s="173"/>
      <c r="G2098" s="102" t="s">
        <v>3777</v>
      </c>
    </row>
    <row r="2099">
      <c r="A2099" s="102" t="s">
        <v>2240</v>
      </c>
      <c r="B2099" s="102" t="s">
        <v>222</v>
      </c>
      <c r="C2099" s="102" t="s">
        <v>224</v>
      </c>
      <c r="D2099" s="191">
        <v>45516.0</v>
      </c>
      <c r="E2099" s="105" t="s">
        <v>225</v>
      </c>
      <c r="F2099" s="173"/>
      <c r="G2099" s="102" t="s">
        <v>3777</v>
      </c>
    </row>
    <row r="2100">
      <c r="A2100" s="102" t="s">
        <v>2249</v>
      </c>
      <c r="B2100" s="102" t="s">
        <v>429</v>
      </c>
      <c r="C2100" s="102" t="s">
        <v>430</v>
      </c>
      <c r="D2100" s="191">
        <v>45516.0</v>
      </c>
      <c r="E2100" s="105" t="s">
        <v>232</v>
      </c>
      <c r="F2100" s="173"/>
      <c r="G2100" s="102" t="s">
        <v>3777</v>
      </c>
    </row>
    <row r="2101">
      <c r="A2101" s="102" t="s">
        <v>2249</v>
      </c>
      <c r="B2101" s="102" t="s">
        <v>425</v>
      </c>
      <c r="C2101" s="102" t="s">
        <v>426</v>
      </c>
      <c r="D2101" s="191">
        <v>45516.0</v>
      </c>
      <c r="E2101" s="105" t="s">
        <v>232</v>
      </c>
      <c r="F2101" s="173"/>
      <c r="G2101" s="102" t="s">
        <v>3777</v>
      </c>
    </row>
    <row r="2102">
      <c r="A2102" s="102" t="s">
        <v>2249</v>
      </c>
      <c r="B2102" s="102" t="s">
        <v>321</v>
      </c>
      <c r="C2102" s="102" t="s">
        <v>322</v>
      </c>
      <c r="D2102" s="191">
        <v>45516.0</v>
      </c>
      <c r="E2102" s="105" t="s">
        <v>232</v>
      </c>
      <c r="F2102" s="173"/>
      <c r="G2102" s="102" t="s">
        <v>3777</v>
      </c>
    </row>
    <row r="2103">
      <c r="A2103" s="102" t="s">
        <v>2249</v>
      </c>
      <c r="B2103" s="102" t="s">
        <v>318</v>
      </c>
      <c r="C2103" s="102" t="s">
        <v>319</v>
      </c>
      <c r="D2103" s="191">
        <v>45516.0</v>
      </c>
      <c r="E2103" s="105" t="s">
        <v>232</v>
      </c>
      <c r="F2103" s="173"/>
      <c r="G2103" s="102" t="s">
        <v>3777</v>
      </c>
    </row>
    <row r="2104">
      <c r="A2104" s="102" t="s">
        <v>2249</v>
      </c>
      <c r="B2104" s="102" t="s">
        <v>301</v>
      </c>
      <c r="C2104" s="102" t="s">
        <v>302</v>
      </c>
      <c r="D2104" s="191">
        <v>45516.0</v>
      </c>
      <c r="E2104" s="105" t="s">
        <v>232</v>
      </c>
      <c r="F2104" s="173"/>
      <c r="G2104" s="102" t="s">
        <v>3777</v>
      </c>
    </row>
    <row r="2105">
      <c r="A2105" s="102" t="s">
        <v>2249</v>
      </c>
      <c r="B2105" s="102" t="s">
        <v>298</v>
      </c>
      <c r="C2105" s="102" t="s">
        <v>299</v>
      </c>
      <c r="D2105" s="191">
        <v>45516.0</v>
      </c>
      <c r="E2105" s="105" t="s">
        <v>232</v>
      </c>
      <c r="F2105" s="173"/>
      <c r="G2105" s="102" t="s">
        <v>3777</v>
      </c>
    </row>
    <row r="2106">
      <c r="A2106" s="102" t="s">
        <v>2249</v>
      </c>
      <c r="B2106" s="102" t="s">
        <v>291</v>
      </c>
      <c r="C2106" s="102" t="s">
        <v>1210</v>
      </c>
      <c r="D2106" s="191">
        <v>45516.0</v>
      </c>
      <c r="E2106" s="105" t="s">
        <v>232</v>
      </c>
      <c r="F2106" s="173"/>
      <c r="G2106" s="102" t="s">
        <v>3777</v>
      </c>
    </row>
    <row r="2107">
      <c r="A2107" s="102" t="s">
        <v>2249</v>
      </c>
      <c r="B2107" s="102" t="s">
        <v>284</v>
      </c>
      <c r="C2107" s="102" t="s">
        <v>285</v>
      </c>
      <c r="D2107" s="191">
        <v>45516.0</v>
      </c>
      <c r="E2107" s="105" t="s">
        <v>232</v>
      </c>
      <c r="F2107" s="173"/>
      <c r="G2107" s="102" t="s">
        <v>3777</v>
      </c>
    </row>
    <row r="2108">
      <c r="A2108" s="102" t="s">
        <v>2249</v>
      </c>
      <c r="B2108" s="102" t="s">
        <v>282</v>
      </c>
      <c r="C2108" s="102" t="s">
        <v>283</v>
      </c>
      <c r="D2108" s="191">
        <v>45516.0</v>
      </c>
      <c r="E2108" s="105" t="s">
        <v>232</v>
      </c>
      <c r="F2108" s="173"/>
      <c r="G2108" s="102" t="s">
        <v>3777</v>
      </c>
    </row>
    <row r="2109">
      <c r="A2109" s="102" t="s">
        <v>2249</v>
      </c>
      <c r="B2109" s="102" t="s">
        <v>278</v>
      </c>
      <c r="C2109" s="102" t="s">
        <v>279</v>
      </c>
      <c r="D2109" s="191">
        <v>45516.0</v>
      </c>
      <c r="E2109" s="105" t="s">
        <v>232</v>
      </c>
      <c r="F2109" s="173"/>
      <c r="G2109" s="102" t="s">
        <v>3777</v>
      </c>
    </row>
    <row r="2110">
      <c r="A2110" s="102" t="s">
        <v>2249</v>
      </c>
      <c r="B2110" s="102" t="s">
        <v>252</v>
      </c>
      <c r="C2110" s="102" t="s">
        <v>253</v>
      </c>
      <c r="D2110" s="191">
        <v>45516.0</v>
      </c>
      <c r="E2110" s="105" t="s">
        <v>232</v>
      </c>
      <c r="F2110" s="173"/>
      <c r="G2110" s="102" t="s">
        <v>3777</v>
      </c>
    </row>
    <row r="2111">
      <c r="A2111" s="102" t="s">
        <v>2304</v>
      </c>
      <c r="B2111" s="102" t="s">
        <v>836</v>
      </c>
      <c r="C2111" s="102" t="s">
        <v>837</v>
      </c>
      <c r="D2111" s="191">
        <v>45516.0</v>
      </c>
      <c r="E2111" s="105" t="s">
        <v>472</v>
      </c>
      <c r="F2111" s="173"/>
      <c r="G2111" s="102" t="s">
        <v>3777</v>
      </c>
    </row>
    <row r="2112">
      <c r="A2112" s="102" t="s">
        <v>2304</v>
      </c>
      <c r="B2112" s="102" t="s">
        <v>707</v>
      </c>
      <c r="C2112" s="102" t="s">
        <v>708</v>
      </c>
      <c r="D2112" s="191">
        <v>45516.0</v>
      </c>
      <c r="E2112" s="105" t="s">
        <v>472</v>
      </c>
      <c r="F2112" s="173"/>
      <c r="G2112" s="102" t="s">
        <v>3777</v>
      </c>
    </row>
    <row r="2113">
      <c r="A2113" s="102" t="s">
        <v>2304</v>
      </c>
      <c r="B2113" s="102" t="s">
        <v>646</v>
      </c>
      <c r="C2113" s="102" t="s">
        <v>647</v>
      </c>
      <c r="D2113" s="191">
        <v>45516.0</v>
      </c>
      <c r="E2113" s="105" t="s">
        <v>472</v>
      </c>
      <c r="F2113" s="173"/>
      <c r="G2113" s="102" t="s">
        <v>3777</v>
      </c>
    </row>
    <row r="2114">
      <c r="A2114" s="102" t="s">
        <v>2304</v>
      </c>
      <c r="B2114" s="102" t="s">
        <v>470</v>
      </c>
      <c r="C2114" s="102" t="s">
        <v>471</v>
      </c>
      <c r="D2114" s="191">
        <v>45516.0</v>
      </c>
      <c r="E2114" s="105" t="s">
        <v>472</v>
      </c>
      <c r="F2114" s="173"/>
      <c r="G2114" s="102" t="s">
        <v>3777</v>
      </c>
    </row>
    <row r="2115">
      <c r="A2115" s="102" t="s">
        <v>2332</v>
      </c>
      <c r="B2115" s="102" t="s">
        <v>149</v>
      </c>
      <c r="C2115" s="102" t="s">
        <v>150</v>
      </c>
      <c r="D2115" s="191">
        <v>45547.0</v>
      </c>
      <c r="E2115" s="105" t="s">
        <v>141</v>
      </c>
      <c r="F2115" s="173"/>
      <c r="G2115" s="102" t="s">
        <v>3777</v>
      </c>
    </row>
    <row r="2116">
      <c r="A2116" s="102" t="s">
        <v>2278</v>
      </c>
      <c r="B2116" s="102" t="s">
        <v>870</v>
      </c>
      <c r="C2116" s="102" t="s">
        <v>871</v>
      </c>
      <c r="D2116" s="191">
        <v>45577.0</v>
      </c>
      <c r="E2116" s="105" t="s">
        <v>306</v>
      </c>
      <c r="F2116" s="173"/>
      <c r="G2116" s="102" t="s">
        <v>3777</v>
      </c>
    </row>
    <row r="2117">
      <c r="A2117" s="102" t="s">
        <v>2278</v>
      </c>
      <c r="B2117" s="102" t="s">
        <v>849</v>
      </c>
      <c r="C2117" s="102" t="s">
        <v>850</v>
      </c>
      <c r="D2117" s="191">
        <v>45577.0</v>
      </c>
      <c r="E2117" s="105" t="s">
        <v>306</v>
      </c>
      <c r="F2117" s="173"/>
      <c r="G2117" s="102" t="s">
        <v>3777</v>
      </c>
    </row>
    <row r="2118">
      <c r="A2118" s="102" t="s">
        <v>2278</v>
      </c>
      <c r="B2118" s="102" t="s">
        <v>415</v>
      </c>
      <c r="C2118" s="102" t="s">
        <v>416</v>
      </c>
      <c r="D2118" s="191">
        <v>45577.0</v>
      </c>
      <c r="E2118" s="105" t="s">
        <v>306</v>
      </c>
      <c r="F2118" s="173"/>
      <c r="G2118" s="102" t="s">
        <v>3777</v>
      </c>
    </row>
    <row r="2119">
      <c r="A2119" s="102" t="s">
        <v>2295</v>
      </c>
      <c r="B2119" s="102" t="s">
        <v>884</v>
      </c>
      <c r="C2119" s="102" t="s">
        <v>885</v>
      </c>
      <c r="D2119" s="191">
        <v>45577.0</v>
      </c>
      <c r="E2119" s="105" t="s">
        <v>453</v>
      </c>
      <c r="F2119" s="173"/>
      <c r="G2119" s="102" t="s">
        <v>3777</v>
      </c>
    </row>
    <row r="2120">
      <c r="A2120" s="102" t="s">
        <v>2295</v>
      </c>
      <c r="B2120" s="102" t="s">
        <v>810</v>
      </c>
      <c r="C2120" s="102" t="s">
        <v>811</v>
      </c>
      <c r="D2120" s="191">
        <v>45577.0</v>
      </c>
      <c r="E2120" s="105" t="s">
        <v>453</v>
      </c>
      <c r="F2120" s="173"/>
      <c r="G2120" s="102" t="s">
        <v>3777</v>
      </c>
    </row>
    <row r="2121">
      <c r="A2121" s="102" t="s">
        <v>2295</v>
      </c>
      <c r="B2121" s="102" t="s">
        <v>726</v>
      </c>
      <c r="C2121" s="102" t="s">
        <v>727</v>
      </c>
      <c r="D2121" s="191">
        <v>45577.0</v>
      </c>
      <c r="E2121" s="105" t="s">
        <v>453</v>
      </c>
      <c r="F2121" s="173"/>
      <c r="G2121" s="102" t="s">
        <v>3777</v>
      </c>
    </row>
    <row r="2122">
      <c r="A2122" s="102" t="s">
        <v>2269</v>
      </c>
      <c r="B2122" s="102" t="s">
        <v>899</v>
      </c>
      <c r="C2122" s="102" t="s">
        <v>900</v>
      </c>
      <c r="D2122" s="191">
        <v>45608.0</v>
      </c>
      <c r="E2122" s="105" t="s">
        <v>387</v>
      </c>
      <c r="F2122" s="173"/>
      <c r="G2122" s="102" t="s">
        <v>3777</v>
      </c>
    </row>
    <row r="2123">
      <c r="A2123" s="102" t="s">
        <v>2269</v>
      </c>
      <c r="B2123" s="102" t="s">
        <v>797</v>
      </c>
      <c r="C2123" s="102" t="s">
        <v>798</v>
      </c>
      <c r="D2123" s="191">
        <v>45608.0</v>
      </c>
      <c r="E2123" s="105" t="s">
        <v>387</v>
      </c>
      <c r="F2123" s="173"/>
      <c r="G2123" s="102" t="s">
        <v>3777</v>
      </c>
    </row>
    <row r="2124">
      <c r="A2124" s="102" t="s">
        <v>2269</v>
      </c>
      <c r="B2124" s="102" t="s">
        <v>405</v>
      </c>
      <c r="C2124" s="102" t="s">
        <v>406</v>
      </c>
      <c r="D2124" s="191">
        <v>45608.0</v>
      </c>
      <c r="E2124" s="105" t="s">
        <v>387</v>
      </c>
      <c r="F2124" s="173"/>
      <c r="G2124" s="102" t="s">
        <v>3777</v>
      </c>
    </row>
    <row r="2125">
      <c r="A2125" s="102" t="s">
        <v>2259</v>
      </c>
      <c r="B2125" s="102" t="s">
        <v>860</v>
      </c>
      <c r="C2125" s="102" t="s">
        <v>861</v>
      </c>
      <c r="D2125" s="191">
        <v>45608.0</v>
      </c>
      <c r="E2125" s="105" t="s">
        <v>327</v>
      </c>
      <c r="F2125" s="173"/>
      <c r="G2125" s="102" t="s">
        <v>3777</v>
      </c>
    </row>
    <row r="2126">
      <c r="A2126" s="102" t="s">
        <v>2259</v>
      </c>
      <c r="B2126" s="102" t="s">
        <v>373</v>
      </c>
      <c r="C2126" s="102" t="s">
        <v>374</v>
      </c>
      <c r="D2126" s="191">
        <v>45608.0</v>
      </c>
      <c r="E2126" s="105" t="s">
        <v>327</v>
      </c>
      <c r="F2126" s="173"/>
      <c r="G2126" s="102" t="s">
        <v>3777</v>
      </c>
    </row>
    <row r="2127">
      <c r="A2127" s="102" t="s">
        <v>2259</v>
      </c>
      <c r="B2127" s="102" t="s">
        <v>340</v>
      </c>
      <c r="C2127" s="102" t="s">
        <v>341</v>
      </c>
      <c r="D2127" s="191">
        <v>45608.0</v>
      </c>
      <c r="E2127" s="105" t="s">
        <v>327</v>
      </c>
      <c r="F2127" s="173"/>
      <c r="G2127" s="102" t="s">
        <v>3777</v>
      </c>
    </row>
    <row r="2128">
      <c r="A2128" s="102" t="s">
        <v>2259</v>
      </c>
      <c r="B2128" s="102" t="s">
        <v>330</v>
      </c>
      <c r="C2128" s="102" t="s">
        <v>331</v>
      </c>
      <c r="D2128" s="191">
        <v>45608.0</v>
      </c>
      <c r="E2128" s="105" t="s">
        <v>327</v>
      </c>
      <c r="F2128" s="173"/>
      <c r="G2128" s="102" t="s">
        <v>3777</v>
      </c>
    </row>
    <row r="2129">
      <c r="A2129" s="102" t="s">
        <v>2341</v>
      </c>
      <c r="B2129" s="102" t="s">
        <v>839</v>
      </c>
      <c r="C2129" s="102" t="s">
        <v>840</v>
      </c>
      <c r="D2129" s="191">
        <v>45608.0</v>
      </c>
      <c r="E2129" s="105" t="s">
        <v>27</v>
      </c>
      <c r="F2129" s="173"/>
      <c r="G2129" s="102" t="s">
        <v>3777</v>
      </c>
    </row>
    <row r="2130">
      <c r="A2130" s="102" t="s">
        <v>2341</v>
      </c>
      <c r="B2130" s="102" t="s">
        <v>799</v>
      </c>
      <c r="C2130" s="102" t="s">
        <v>800</v>
      </c>
      <c r="D2130" s="191">
        <v>45608.0</v>
      </c>
      <c r="E2130" s="105" t="s">
        <v>27</v>
      </c>
      <c r="F2130" s="173"/>
      <c r="G2130" s="102" t="s">
        <v>3777</v>
      </c>
    </row>
    <row r="2131">
      <c r="A2131" s="102" t="s">
        <v>2341</v>
      </c>
      <c r="B2131" s="102" t="s">
        <v>38</v>
      </c>
      <c r="C2131" s="102" t="s">
        <v>39</v>
      </c>
      <c r="D2131" s="191">
        <v>45608.0</v>
      </c>
      <c r="E2131" s="105" t="s">
        <v>27</v>
      </c>
      <c r="F2131" s="173"/>
      <c r="G2131" s="102" t="s">
        <v>3777</v>
      </c>
    </row>
    <row r="2132">
      <c r="A2132" s="102" t="s">
        <v>2333</v>
      </c>
      <c r="B2132" s="102" t="s">
        <v>149</v>
      </c>
      <c r="C2132" s="102" t="s">
        <v>150</v>
      </c>
      <c r="D2132" s="191">
        <v>45608.0</v>
      </c>
      <c r="E2132" s="105" t="s">
        <v>141</v>
      </c>
      <c r="F2132" s="173"/>
      <c r="G2132" s="102" t="s">
        <v>3777</v>
      </c>
    </row>
    <row r="2133">
      <c r="A2133" s="102" t="s">
        <v>2287</v>
      </c>
      <c r="B2133" s="102" t="s">
        <v>674</v>
      </c>
      <c r="C2133" s="102" t="s">
        <v>675</v>
      </c>
      <c r="D2133" s="191">
        <v>45608.0</v>
      </c>
      <c r="E2133" s="105" t="s">
        <v>439</v>
      </c>
      <c r="F2133" s="173"/>
      <c r="G2133" s="102" t="s">
        <v>3777</v>
      </c>
    </row>
    <row r="2134">
      <c r="A2134" s="102" t="s">
        <v>2349</v>
      </c>
      <c r="B2134" s="102" t="s">
        <v>773</v>
      </c>
      <c r="C2134" s="102" t="s">
        <v>774</v>
      </c>
      <c r="D2134" s="191">
        <v>45608.0</v>
      </c>
      <c r="E2134" s="105" t="s">
        <v>86</v>
      </c>
      <c r="F2134" s="173"/>
      <c r="G2134" s="102" t="s">
        <v>3777</v>
      </c>
    </row>
    <row r="2135">
      <c r="A2135" s="102" t="s">
        <v>2349</v>
      </c>
      <c r="B2135" s="102" t="s">
        <v>771</v>
      </c>
      <c r="C2135" s="102" t="s">
        <v>772</v>
      </c>
      <c r="D2135" s="191">
        <v>45608.0</v>
      </c>
      <c r="E2135" s="105" t="s">
        <v>86</v>
      </c>
      <c r="F2135" s="173"/>
      <c r="G2135" s="102" t="s">
        <v>3777</v>
      </c>
    </row>
    <row r="2136">
      <c r="A2136" s="102" t="s">
        <v>2349</v>
      </c>
      <c r="B2136" s="102" t="s">
        <v>96</v>
      </c>
      <c r="C2136" s="102" t="s">
        <v>97</v>
      </c>
      <c r="D2136" s="191">
        <v>45608.0</v>
      </c>
      <c r="E2136" s="105" t="s">
        <v>86</v>
      </c>
      <c r="F2136" s="173"/>
      <c r="G2136" s="102" t="s">
        <v>3777</v>
      </c>
    </row>
    <row r="2137">
      <c r="A2137" s="102" t="s">
        <v>2349</v>
      </c>
      <c r="B2137" s="102" t="s">
        <v>74</v>
      </c>
      <c r="C2137" s="102" t="s">
        <v>75</v>
      </c>
      <c r="D2137" s="191">
        <v>45608.0</v>
      </c>
      <c r="E2137" s="105" t="s">
        <v>86</v>
      </c>
      <c r="F2137" s="173"/>
      <c r="G2137" s="102" t="s">
        <v>3777</v>
      </c>
    </row>
    <row r="2138">
      <c r="A2138" s="102" t="s">
        <v>2324</v>
      </c>
      <c r="B2138" s="102" t="s">
        <v>794</v>
      </c>
      <c r="C2138" s="102" t="s">
        <v>605</v>
      </c>
      <c r="D2138" s="191">
        <v>45638.0</v>
      </c>
      <c r="E2138" s="105" t="s">
        <v>293</v>
      </c>
      <c r="F2138" s="173"/>
      <c r="G2138" s="102" t="s">
        <v>3777</v>
      </c>
    </row>
    <row r="2139">
      <c r="A2139" s="102" t="s">
        <v>2376</v>
      </c>
      <c r="B2139" s="102" t="s">
        <v>818</v>
      </c>
      <c r="C2139" s="102" t="s">
        <v>819</v>
      </c>
      <c r="D2139" s="102" t="s">
        <v>1273</v>
      </c>
      <c r="E2139" s="105" t="s">
        <v>50</v>
      </c>
      <c r="F2139" s="173"/>
      <c r="G2139" s="102" t="s">
        <v>3777</v>
      </c>
    </row>
    <row r="2140">
      <c r="A2140" s="102" t="s">
        <v>2376</v>
      </c>
      <c r="B2140" s="102" t="s">
        <v>183</v>
      </c>
      <c r="C2140" s="102" t="s">
        <v>184</v>
      </c>
      <c r="D2140" s="102" t="s">
        <v>1273</v>
      </c>
      <c r="E2140" s="105" t="s">
        <v>50</v>
      </c>
      <c r="F2140" s="173"/>
      <c r="G2140" s="102" t="s">
        <v>3777</v>
      </c>
    </row>
    <row r="2141">
      <c r="A2141" s="102" t="s">
        <v>2376</v>
      </c>
      <c r="B2141" s="102" t="s">
        <v>48</v>
      </c>
      <c r="C2141" s="102" t="s">
        <v>49</v>
      </c>
      <c r="D2141" s="102" t="s">
        <v>1273</v>
      </c>
      <c r="E2141" s="105" t="s">
        <v>50</v>
      </c>
      <c r="F2141" s="173"/>
      <c r="G2141" s="102" t="s">
        <v>3777</v>
      </c>
    </row>
    <row r="2142">
      <c r="A2142" s="102" t="s">
        <v>2296</v>
      </c>
      <c r="B2142" s="102" t="s">
        <v>873</v>
      </c>
      <c r="C2142" s="102" t="s">
        <v>874</v>
      </c>
      <c r="D2142" s="102" t="s">
        <v>1273</v>
      </c>
      <c r="E2142" s="105" t="s">
        <v>453</v>
      </c>
      <c r="F2142" s="173"/>
      <c r="G2142" s="102" t="s">
        <v>3777</v>
      </c>
    </row>
    <row r="2143">
      <c r="A2143" s="102" t="s">
        <v>2296</v>
      </c>
      <c r="B2143" s="102" t="s">
        <v>486</v>
      </c>
      <c r="C2143" s="102" t="s">
        <v>487</v>
      </c>
      <c r="D2143" s="102" t="s">
        <v>1273</v>
      </c>
      <c r="E2143" s="105" t="s">
        <v>453</v>
      </c>
      <c r="F2143" s="173"/>
      <c r="G2143" s="102" t="s">
        <v>3777</v>
      </c>
    </row>
    <row r="2144">
      <c r="A2144" s="102" t="s">
        <v>2270</v>
      </c>
      <c r="B2144" s="102" t="s">
        <v>797</v>
      </c>
      <c r="C2144" s="102" t="s">
        <v>798</v>
      </c>
      <c r="D2144" s="102" t="s">
        <v>1273</v>
      </c>
      <c r="E2144" s="105" t="s">
        <v>387</v>
      </c>
      <c r="F2144" s="173"/>
      <c r="G2144" s="102" t="s">
        <v>3777</v>
      </c>
    </row>
    <row r="2145">
      <c r="A2145" s="102" t="s">
        <v>2270</v>
      </c>
      <c r="B2145" s="102" t="s">
        <v>626</v>
      </c>
      <c r="C2145" s="102" t="s">
        <v>627</v>
      </c>
      <c r="D2145" s="102" t="s">
        <v>1273</v>
      </c>
      <c r="E2145" s="105" t="s">
        <v>387</v>
      </c>
      <c r="F2145" s="173"/>
      <c r="G2145" s="102" t="s">
        <v>3777</v>
      </c>
    </row>
    <row r="2146">
      <c r="A2146" s="102" t="s">
        <v>2260</v>
      </c>
      <c r="B2146" s="102" t="s">
        <v>615</v>
      </c>
      <c r="C2146" s="102" t="s">
        <v>616</v>
      </c>
      <c r="D2146" s="102" t="s">
        <v>1273</v>
      </c>
      <c r="E2146" s="105" t="s">
        <v>327</v>
      </c>
      <c r="F2146" s="173"/>
      <c r="G2146" s="102" t="s">
        <v>3777</v>
      </c>
    </row>
    <row r="2147">
      <c r="A2147" s="102" t="s">
        <v>2260</v>
      </c>
      <c r="B2147" s="102" t="s">
        <v>373</v>
      </c>
      <c r="C2147" s="102" t="s">
        <v>374</v>
      </c>
      <c r="D2147" s="102" t="s">
        <v>1273</v>
      </c>
      <c r="E2147" s="105" t="s">
        <v>327</v>
      </c>
      <c r="F2147" s="173"/>
      <c r="G2147" s="102" t="s">
        <v>3777</v>
      </c>
    </row>
    <row r="2148">
      <c r="A2148" s="102" t="s">
        <v>2260</v>
      </c>
      <c r="B2148" s="102" t="s">
        <v>353</v>
      </c>
      <c r="C2148" s="102" t="s">
        <v>354</v>
      </c>
      <c r="D2148" s="102" t="s">
        <v>1273</v>
      </c>
      <c r="E2148" s="105" t="s">
        <v>327</v>
      </c>
      <c r="F2148" s="173"/>
      <c r="G2148" s="102" t="s">
        <v>3777</v>
      </c>
    </row>
    <row r="2149">
      <c r="A2149" s="102" t="s">
        <v>2260</v>
      </c>
      <c r="B2149" s="102" t="s">
        <v>340</v>
      </c>
      <c r="C2149" s="102" t="s">
        <v>341</v>
      </c>
      <c r="D2149" s="102" t="s">
        <v>1273</v>
      </c>
      <c r="E2149" s="105" t="s">
        <v>327</v>
      </c>
      <c r="F2149" s="173"/>
      <c r="G2149" s="102" t="s">
        <v>3777</v>
      </c>
    </row>
    <row r="2150">
      <c r="A2150" s="102" t="s">
        <v>2342</v>
      </c>
      <c r="B2150" s="102" t="s">
        <v>839</v>
      </c>
      <c r="C2150" s="102" t="s">
        <v>840</v>
      </c>
      <c r="D2150" s="102" t="s">
        <v>1273</v>
      </c>
      <c r="E2150" s="105" t="s">
        <v>27</v>
      </c>
      <c r="F2150" s="173"/>
      <c r="G2150" s="102" t="s">
        <v>3777</v>
      </c>
    </row>
    <row r="2151">
      <c r="A2151" s="102" t="s">
        <v>2342</v>
      </c>
      <c r="B2151" s="102" t="s">
        <v>43</v>
      </c>
      <c r="C2151" s="102" t="s">
        <v>44</v>
      </c>
      <c r="D2151" s="102" t="s">
        <v>1273</v>
      </c>
      <c r="E2151" s="105" t="s">
        <v>27</v>
      </c>
      <c r="F2151" s="173"/>
      <c r="G2151" s="102" t="s">
        <v>3777</v>
      </c>
    </row>
    <row r="2152">
      <c r="A2152" s="102" t="s">
        <v>2342</v>
      </c>
      <c r="B2152" s="102" t="s">
        <v>38</v>
      </c>
      <c r="C2152" s="102" t="s">
        <v>39</v>
      </c>
      <c r="D2152" s="102" t="s">
        <v>1273</v>
      </c>
      <c r="E2152" s="105" t="s">
        <v>27</v>
      </c>
      <c r="F2152" s="173"/>
      <c r="G2152" s="102" t="s">
        <v>3777</v>
      </c>
    </row>
    <row r="2153">
      <c r="A2153" s="102" t="s">
        <v>2288</v>
      </c>
      <c r="B2153" s="102" t="s">
        <v>674</v>
      </c>
      <c r="C2153" s="102" t="s">
        <v>675</v>
      </c>
      <c r="D2153" s="102" t="s">
        <v>1273</v>
      </c>
      <c r="E2153" s="105" t="s">
        <v>439</v>
      </c>
      <c r="F2153" s="173"/>
      <c r="G2153" s="102" t="s">
        <v>3777</v>
      </c>
    </row>
    <row r="2154">
      <c r="A2154" s="102" t="s">
        <v>2350</v>
      </c>
      <c r="B2154" s="102" t="s">
        <v>823</v>
      </c>
      <c r="C2154" s="102" t="s">
        <v>824</v>
      </c>
      <c r="D2154" s="102" t="s">
        <v>1273</v>
      </c>
      <c r="E2154" s="105" t="s">
        <v>86</v>
      </c>
      <c r="F2154" s="173"/>
      <c r="G2154" s="102" t="s">
        <v>3777</v>
      </c>
    </row>
    <row r="2155">
      <c r="A2155" s="102" t="s">
        <v>2350</v>
      </c>
      <c r="B2155" s="102" t="s">
        <v>773</v>
      </c>
      <c r="C2155" s="102" t="s">
        <v>774</v>
      </c>
      <c r="D2155" s="102" t="s">
        <v>1273</v>
      </c>
      <c r="E2155" s="105" t="s">
        <v>86</v>
      </c>
      <c r="F2155" s="173"/>
      <c r="G2155" s="102" t="s">
        <v>3777</v>
      </c>
    </row>
    <row r="2156">
      <c r="A2156" s="102" t="s">
        <v>2350</v>
      </c>
      <c r="B2156" s="102" t="s">
        <v>771</v>
      </c>
      <c r="C2156" s="102" t="s">
        <v>772</v>
      </c>
      <c r="D2156" s="102" t="s">
        <v>1273</v>
      </c>
      <c r="E2156" s="105" t="s">
        <v>86</v>
      </c>
      <c r="F2156" s="173"/>
      <c r="G2156" s="102" t="s">
        <v>3777</v>
      </c>
    </row>
    <row r="2157">
      <c r="A2157" s="102" t="s">
        <v>2350</v>
      </c>
      <c r="B2157" s="102" t="s">
        <v>105</v>
      </c>
      <c r="C2157" s="102" t="s">
        <v>106</v>
      </c>
      <c r="D2157" s="102" t="s">
        <v>1273</v>
      </c>
      <c r="E2157" s="105" t="s">
        <v>86</v>
      </c>
      <c r="F2157" s="173"/>
      <c r="G2157" s="102" t="s">
        <v>3777</v>
      </c>
    </row>
    <row r="2158">
      <c r="A2158" s="102" t="s">
        <v>2350</v>
      </c>
      <c r="B2158" s="102" t="s">
        <v>74</v>
      </c>
      <c r="C2158" s="102" t="s">
        <v>75</v>
      </c>
      <c r="D2158" s="102" t="s">
        <v>1273</v>
      </c>
      <c r="E2158" s="105" t="s">
        <v>86</v>
      </c>
      <c r="F2158" s="173"/>
      <c r="G2158" s="102" t="s">
        <v>3777</v>
      </c>
    </row>
    <row r="2159">
      <c r="A2159" s="102" t="s">
        <v>2367</v>
      </c>
      <c r="B2159" s="102" t="s">
        <v>126</v>
      </c>
      <c r="C2159" s="102" t="s">
        <v>127</v>
      </c>
      <c r="D2159" s="102" t="s">
        <v>905</v>
      </c>
      <c r="E2159" s="105" t="s">
        <v>114</v>
      </c>
      <c r="F2159" s="173"/>
      <c r="G2159" s="102" t="s">
        <v>3777</v>
      </c>
    </row>
    <row r="2160">
      <c r="A2160" s="102" t="s">
        <v>2367</v>
      </c>
      <c r="B2160" s="102" t="s">
        <v>111</v>
      </c>
      <c r="C2160" s="102" t="s">
        <v>112</v>
      </c>
      <c r="D2160" s="102" t="s">
        <v>905</v>
      </c>
      <c r="E2160" s="105" t="s">
        <v>114</v>
      </c>
      <c r="F2160" s="173"/>
      <c r="G2160" s="102" t="s">
        <v>3777</v>
      </c>
    </row>
    <row r="2161">
      <c r="A2161" s="102" t="s">
        <v>2241</v>
      </c>
      <c r="B2161" s="102" t="s">
        <v>382</v>
      </c>
      <c r="C2161" s="102" t="s">
        <v>383</v>
      </c>
      <c r="D2161" s="102" t="s">
        <v>905</v>
      </c>
      <c r="E2161" s="105" t="s">
        <v>225</v>
      </c>
      <c r="F2161" s="173"/>
      <c r="G2161" s="102" t="s">
        <v>3777</v>
      </c>
    </row>
    <row r="2162">
      <c r="A2162" s="102" t="s">
        <v>2241</v>
      </c>
      <c r="B2162" s="102" t="s">
        <v>248</v>
      </c>
      <c r="C2162" s="102" t="s">
        <v>249</v>
      </c>
      <c r="D2162" s="102" t="s">
        <v>905</v>
      </c>
      <c r="E2162" s="105" t="s">
        <v>225</v>
      </c>
      <c r="F2162" s="173"/>
      <c r="G2162" s="102" t="s">
        <v>3777</v>
      </c>
    </row>
    <row r="2163">
      <c r="A2163" s="102" t="s">
        <v>2241</v>
      </c>
      <c r="B2163" s="102" t="s">
        <v>243</v>
      </c>
      <c r="C2163" s="102" t="s">
        <v>244</v>
      </c>
      <c r="D2163" s="102" t="s">
        <v>905</v>
      </c>
      <c r="E2163" s="105" t="s">
        <v>225</v>
      </c>
      <c r="F2163" s="173"/>
      <c r="G2163" s="102" t="s">
        <v>3777</v>
      </c>
    </row>
    <row r="2164">
      <c r="A2164" s="102" t="s">
        <v>2241</v>
      </c>
      <c r="B2164" s="102" t="s">
        <v>240</v>
      </c>
      <c r="C2164" s="102" t="s">
        <v>241</v>
      </c>
      <c r="D2164" s="102" t="s">
        <v>905</v>
      </c>
      <c r="E2164" s="105" t="s">
        <v>225</v>
      </c>
      <c r="F2164" s="173"/>
      <c r="G2164" s="102" t="s">
        <v>3777</v>
      </c>
    </row>
    <row r="2165">
      <c r="A2165" s="102" t="s">
        <v>2241</v>
      </c>
      <c r="B2165" s="102" t="s">
        <v>230</v>
      </c>
      <c r="C2165" s="102" t="s">
        <v>231</v>
      </c>
      <c r="D2165" s="102" t="s">
        <v>905</v>
      </c>
      <c r="E2165" s="105" t="s">
        <v>225</v>
      </c>
      <c r="F2165" s="173"/>
      <c r="G2165" s="102" t="s">
        <v>3777</v>
      </c>
    </row>
    <row r="2166">
      <c r="A2166" s="102" t="s">
        <v>2358</v>
      </c>
      <c r="B2166" s="102" t="s">
        <v>845</v>
      </c>
      <c r="C2166" s="102" t="s">
        <v>846</v>
      </c>
      <c r="D2166" s="102" t="s">
        <v>905</v>
      </c>
      <c r="E2166" s="105" t="s">
        <v>190</v>
      </c>
      <c r="F2166" s="173"/>
      <c r="G2166" s="102" t="s">
        <v>3777</v>
      </c>
    </row>
    <row r="2167">
      <c r="A2167" s="102" t="s">
        <v>2250</v>
      </c>
      <c r="B2167" s="102" t="s">
        <v>429</v>
      </c>
      <c r="C2167" s="102" t="s">
        <v>430</v>
      </c>
      <c r="D2167" s="102" t="s">
        <v>905</v>
      </c>
      <c r="E2167" s="105" t="s">
        <v>232</v>
      </c>
      <c r="F2167" s="173"/>
      <c r="G2167" s="102" t="s">
        <v>3777</v>
      </c>
    </row>
    <row r="2168">
      <c r="A2168" s="102" t="s">
        <v>2250</v>
      </c>
      <c r="B2168" s="102" t="s">
        <v>425</v>
      </c>
      <c r="C2168" s="102" t="s">
        <v>426</v>
      </c>
      <c r="D2168" s="102" t="s">
        <v>905</v>
      </c>
      <c r="E2168" s="105" t="s">
        <v>232</v>
      </c>
      <c r="F2168" s="173"/>
      <c r="G2168" s="102" t="s">
        <v>3777</v>
      </c>
    </row>
    <row r="2169">
      <c r="A2169" s="102" t="s">
        <v>2250</v>
      </c>
      <c r="B2169" s="102" t="s">
        <v>323</v>
      </c>
      <c r="C2169" s="102" t="s">
        <v>324</v>
      </c>
      <c r="D2169" s="102" t="s">
        <v>905</v>
      </c>
      <c r="E2169" s="105" t="s">
        <v>232</v>
      </c>
      <c r="F2169" s="173"/>
      <c r="G2169" s="102" t="s">
        <v>3777</v>
      </c>
    </row>
    <row r="2170">
      <c r="A2170" s="102" t="s">
        <v>2250</v>
      </c>
      <c r="B2170" s="102" t="s">
        <v>321</v>
      </c>
      <c r="C2170" s="102" t="s">
        <v>322</v>
      </c>
      <c r="D2170" s="102" t="s">
        <v>905</v>
      </c>
      <c r="E2170" s="105" t="s">
        <v>232</v>
      </c>
      <c r="F2170" s="173"/>
      <c r="G2170" s="102" t="s">
        <v>3777</v>
      </c>
    </row>
    <row r="2171">
      <c r="A2171" s="102" t="s">
        <v>2250</v>
      </c>
      <c r="B2171" s="102" t="s">
        <v>318</v>
      </c>
      <c r="C2171" s="102" t="s">
        <v>319</v>
      </c>
      <c r="D2171" s="102" t="s">
        <v>905</v>
      </c>
      <c r="E2171" s="105" t="s">
        <v>232</v>
      </c>
      <c r="F2171" s="173"/>
      <c r="G2171" s="102" t="s">
        <v>3777</v>
      </c>
    </row>
    <row r="2172">
      <c r="A2172" s="102" t="s">
        <v>2250</v>
      </c>
      <c r="B2172" s="102" t="s">
        <v>309</v>
      </c>
      <c r="C2172" s="102" t="s">
        <v>310</v>
      </c>
      <c r="D2172" s="102" t="s">
        <v>905</v>
      </c>
      <c r="E2172" s="105" t="s">
        <v>232</v>
      </c>
      <c r="F2172" s="173"/>
      <c r="G2172" s="102" t="s">
        <v>3777</v>
      </c>
    </row>
    <row r="2173">
      <c r="A2173" s="102" t="s">
        <v>2250</v>
      </c>
      <c r="B2173" s="102" t="s">
        <v>304</v>
      </c>
      <c r="C2173" s="102" t="s">
        <v>305</v>
      </c>
      <c r="D2173" s="102" t="s">
        <v>905</v>
      </c>
      <c r="E2173" s="105" t="s">
        <v>232</v>
      </c>
      <c r="F2173" s="173"/>
      <c r="G2173" s="102" t="s">
        <v>3777</v>
      </c>
    </row>
    <row r="2174">
      <c r="A2174" s="102" t="s">
        <v>2250</v>
      </c>
      <c r="B2174" s="102" t="s">
        <v>301</v>
      </c>
      <c r="C2174" s="102" t="s">
        <v>302</v>
      </c>
      <c r="D2174" s="102" t="s">
        <v>905</v>
      </c>
      <c r="E2174" s="105" t="s">
        <v>232</v>
      </c>
      <c r="F2174" s="173"/>
      <c r="G2174" s="102" t="s">
        <v>3777</v>
      </c>
    </row>
    <row r="2175">
      <c r="A2175" s="102" t="s">
        <v>2250</v>
      </c>
      <c r="B2175" s="102" t="s">
        <v>295</v>
      </c>
      <c r="C2175" s="102" t="s">
        <v>296</v>
      </c>
      <c r="D2175" s="102" t="s">
        <v>905</v>
      </c>
      <c r="E2175" s="105" t="s">
        <v>232</v>
      </c>
      <c r="F2175" s="173"/>
      <c r="G2175" s="102" t="s">
        <v>3777</v>
      </c>
    </row>
    <row r="2176">
      <c r="A2176" s="102" t="s">
        <v>2250</v>
      </c>
      <c r="B2176" s="102" t="s">
        <v>291</v>
      </c>
      <c r="C2176" s="102" t="s">
        <v>1210</v>
      </c>
      <c r="D2176" s="102" t="s">
        <v>905</v>
      </c>
      <c r="E2176" s="105" t="s">
        <v>232</v>
      </c>
      <c r="F2176" s="173"/>
      <c r="G2176" s="102" t="s">
        <v>3777</v>
      </c>
    </row>
    <row r="2177">
      <c r="A2177" s="102" t="s">
        <v>2250</v>
      </c>
      <c r="B2177" s="102" t="s">
        <v>284</v>
      </c>
      <c r="C2177" s="102" t="s">
        <v>285</v>
      </c>
      <c r="D2177" s="102" t="s">
        <v>905</v>
      </c>
      <c r="E2177" s="105" t="s">
        <v>232</v>
      </c>
      <c r="F2177" s="173"/>
      <c r="G2177" s="102" t="s">
        <v>3777</v>
      </c>
    </row>
    <row r="2178">
      <c r="A2178" s="102" t="s">
        <v>2250</v>
      </c>
      <c r="B2178" s="102" t="s">
        <v>282</v>
      </c>
      <c r="C2178" s="102" t="s">
        <v>283</v>
      </c>
      <c r="D2178" s="102" t="s">
        <v>905</v>
      </c>
      <c r="E2178" s="105" t="s">
        <v>232</v>
      </c>
      <c r="F2178" s="173"/>
      <c r="G2178" s="102" t="s">
        <v>3777</v>
      </c>
    </row>
    <row r="2179">
      <c r="A2179" s="102" t="s">
        <v>2250</v>
      </c>
      <c r="B2179" s="102" t="s">
        <v>278</v>
      </c>
      <c r="C2179" s="102" t="s">
        <v>279</v>
      </c>
      <c r="D2179" s="102" t="s">
        <v>905</v>
      </c>
      <c r="E2179" s="105" t="s">
        <v>232</v>
      </c>
      <c r="F2179" s="173"/>
      <c r="G2179" s="102" t="s">
        <v>3777</v>
      </c>
    </row>
    <row r="2180">
      <c r="A2180" s="102" t="s">
        <v>2250</v>
      </c>
      <c r="B2180" s="102" t="s">
        <v>271</v>
      </c>
      <c r="C2180" s="102" t="s">
        <v>272</v>
      </c>
      <c r="D2180" s="102" t="s">
        <v>905</v>
      </c>
      <c r="E2180" s="105" t="s">
        <v>232</v>
      </c>
      <c r="F2180" s="173"/>
      <c r="G2180" s="102" t="s">
        <v>3777</v>
      </c>
    </row>
    <row r="2181">
      <c r="A2181" s="102" t="s">
        <v>2250</v>
      </c>
      <c r="B2181" s="102" t="s">
        <v>264</v>
      </c>
      <c r="C2181" s="102" t="s">
        <v>265</v>
      </c>
      <c r="D2181" s="102" t="s">
        <v>905</v>
      </c>
      <c r="E2181" s="105" t="s">
        <v>232</v>
      </c>
      <c r="F2181" s="173"/>
      <c r="G2181" s="102" t="s">
        <v>3777</v>
      </c>
    </row>
    <row r="2182">
      <c r="A2182" s="102" t="s">
        <v>2250</v>
      </c>
      <c r="B2182" s="102" t="s">
        <v>252</v>
      </c>
      <c r="C2182" s="102" t="s">
        <v>253</v>
      </c>
      <c r="D2182" s="102" t="s">
        <v>905</v>
      </c>
      <c r="E2182" s="105" t="s">
        <v>232</v>
      </c>
      <c r="F2182" s="173"/>
      <c r="G2182" s="102" t="s">
        <v>3777</v>
      </c>
    </row>
    <row r="2183">
      <c r="A2183" s="102" t="s">
        <v>2305</v>
      </c>
      <c r="B2183" s="102" t="s">
        <v>646</v>
      </c>
      <c r="C2183" s="102" t="s">
        <v>647</v>
      </c>
      <c r="D2183" s="102" t="s">
        <v>905</v>
      </c>
      <c r="E2183" s="105" t="s">
        <v>472</v>
      </c>
      <c r="F2183" s="173"/>
      <c r="G2183" s="102" t="s">
        <v>3777</v>
      </c>
    </row>
    <row r="2184">
      <c r="A2184" s="102" t="s">
        <v>2305</v>
      </c>
      <c r="B2184" s="102" t="s">
        <v>490</v>
      </c>
      <c r="C2184" s="102" t="s">
        <v>491</v>
      </c>
      <c r="D2184" s="102" t="s">
        <v>905</v>
      </c>
      <c r="E2184" s="105" t="s">
        <v>472</v>
      </c>
      <c r="F2184" s="173"/>
      <c r="G2184" s="102" t="s">
        <v>3777</v>
      </c>
    </row>
    <row r="2185">
      <c r="A2185" s="102" t="s">
        <v>2279</v>
      </c>
      <c r="B2185" s="102" t="s">
        <v>730</v>
      </c>
      <c r="C2185" s="102" t="s">
        <v>731</v>
      </c>
      <c r="D2185" s="102" t="s">
        <v>908</v>
      </c>
      <c r="E2185" s="105" t="s">
        <v>306</v>
      </c>
      <c r="F2185" s="173"/>
      <c r="G2185" s="102" t="s">
        <v>3777</v>
      </c>
    </row>
    <row r="2186">
      <c r="A2186" s="102" t="s">
        <v>2279</v>
      </c>
      <c r="B2186" s="102" t="s">
        <v>681</v>
      </c>
      <c r="C2186" s="102" t="s">
        <v>682</v>
      </c>
      <c r="D2186" s="102" t="s">
        <v>908</v>
      </c>
      <c r="E2186" s="105" t="s">
        <v>306</v>
      </c>
      <c r="F2186" s="173"/>
      <c r="G2186" s="102" t="s">
        <v>3777</v>
      </c>
    </row>
    <row r="2187">
      <c r="A2187" s="102" t="s">
        <v>2279</v>
      </c>
      <c r="B2187" s="102" t="s">
        <v>415</v>
      </c>
      <c r="C2187" s="102" t="s">
        <v>416</v>
      </c>
      <c r="D2187" s="102" t="s">
        <v>908</v>
      </c>
      <c r="E2187" s="105" t="s">
        <v>306</v>
      </c>
      <c r="F2187" s="173"/>
      <c r="G2187" s="102" t="s">
        <v>3777</v>
      </c>
    </row>
    <row r="2188">
      <c r="A2188" s="102" t="s">
        <v>2279</v>
      </c>
      <c r="B2188" s="102" t="s">
        <v>408</v>
      </c>
      <c r="C2188" s="102" t="s">
        <v>409</v>
      </c>
      <c r="D2188" s="102" t="s">
        <v>908</v>
      </c>
      <c r="E2188" s="105" t="s">
        <v>306</v>
      </c>
      <c r="F2188" s="173"/>
      <c r="G2188" s="102" t="s">
        <v>3777</v>
      </c>
    </row>
    <row r="2189">
      <c r="A2189" s="102" t="s">
        <v>2368</v>
      </c>
      <c r="B2189" s="102" t="s">
        <v>902</v>
      </c>
      <c r="C2189" s="102" t="s">
        <v>903</v>
      </c>
      <c r="D2189" s="102" t="s">
        <v>908</v>
      </c>
      <c r="E2189" s="105" t="s">
        <v>114</v>
      </c>
      <c r="F2189" s="173"/>
      <c r="G2189" s="102" t="s">
        <v>3777</v>
      </c>
    </row>
    <row r="2190">
      <c r="A2190" s="102" t="s">
        <v>2368</v>
      </c>
      <c r="B2190" s="102" t="s">
        <v>135</v>
      </c>
      <c r="C2190" s="102" t="s">
        <v>136</v>
      </c>
      <c r="D2190" s="102" t="s">
        <v>908</v>
      </c>
      <c r="E2190" s="105" t="s">
        <v>114</v>
      </c>
      <c r="F2190" s="173"/>
      <c r="G2190" s="102" t="s">
        <v>3777</v>
      </c>
    </row>
    <row r="2191">
      <c r="A2191" s="102" t="s">
        <v>2368</v>
      </c>
      <c r="B2191" s="102" t="s">
        <v>120</v>
      </c>
      <c r="C2191" s="102" t="s">
        <v>121</v>
      </c>
      <c r="D2191" s="102" t="s">
        <v>908</v>
      </c>
      <c r="E2191" s="105" t="s">
        <v>114</v>
      </c>
      <c r="F2191" s="173"/>
      <c r="G2191" s="102" t="s">
        <v>3777</v>
      </c>
    </row>
    <row r="2192">
      <c r="A2192" s="102" t="s">
        <v>2368</v>
      </c>
      <c r="B2192" s="102" t="s">
        <v>116</v>
      </c>
      <c r="C2192" s="102" t="s">
        <v>117</v>
      </c>
      <c r="D2192" s="102" t="s">
        <v>908</v>
      </c>
      <c r="E2192" s="105" t="s">
        <v>114</v>
      </c>
      <c r="F2192" s="173"/>
      <c r="G2192" s="102" t="s">
        <v>3777</v>
      </c>
    </row>
    <row r="2193">
      <c r="A2193" s="102" t="s">
        <v>2242</v>
      </c>
      <c r="B2193" s="102" t="s">
        <v>338</v>
      </c>
      <c r="C2193" s="102" t="s">
        <v>339</v>
      </c>
      <c r="D2193" s="102" t="s">
        <v>908</v>
      </c>
      <c r="E2193" s="105" t="s">
        <v>225</v>
      </c>
      <c r="F2193" s="173"/>
      <c r="G2193" s="102" t="s">
        <v>3777</v>
      </c>
    </row>
    <row r="2194">
      <c r="A2194" s="102" t="s">
        <v>2242</v>
      </c>
      <c r="B2194" s="102" t="s">
        <v>248</v>
      </c>
      <c r="C2194" s="102" t="s">
        <v>249</v>
      </c>
      <c r="D2194" s="102" t="s">
        <v>908</v>
      </c>
      <c r="E2194" s="105" t="s">
        <v>225</v>
      </c>
      <c r="F2194" s="173"/>
      <c r="G2194" s="102" t="s">
        <v>3777</v>
      </c>
    </row>
    <row r="2195">
      <c r="A2195" s="102" t="s">
        <v>2242</v>
      </c>
      <c r="B2195" s="102" t="s">
        <v>243</v>
      </c>
      <c r="C2195" s="102" t="s">
        <v>244</v>
      </c>
      <c r="D2195" s="102" t="s">
        <v>908</v>
      </c>
      <c r="E2195" s="105" t="s">
        <v>225</v>
      </c>
      <c r="F2195" s="173"/>
      <c r="G2195" s="102" t="s">
        <v>3777</v>
      </c>
    </row>
    <row r="2196">
      <c r="A2196" s="102" t="s">
        <v>2242</v>
      </c>
      <c r="B2196" s="102" t="s">
        <v>240</v>
      </c>
      <c r="C2196" s="102" t="s">
        <v>241</v>
      </c>
      <c r="D2196" s="102" t="s">
        <v>908</v>
      </c>
      <c r="E2196" s="105" t="s">
        <v>225</v>
      </c>
      <c r="F2196" s="173"/>
      <c r="G2196" s="102" t="s">
        <v>3777</v>
      </c>
    </row>
    <row r="2197">
      <c r="A2197" s="102" t="s">
        <v>2242</v>
      </c>
      <c r="B2197" s="102" t="s">
        <v>230</v>
      </c>
      <c r="C2197" s="102" t="s">
        <v>231</v>
      </c>
      <c r="D2197" s="102" t="s">
        <v>908</v>
      </c>
      <c r="E2197" s="105" t="s">
        <v>225</v>
      </c>
      <c r="F2197" s="173"/>
      <c r="G2197" s="102" t="s">
        <v>3777</v>
      </c>
    </row>
    <row r="2198">
      <c r="A2198" s="102" t="s">
        <v>2242</v>
      </c>
      <c r="B2198" s="102" t="s">
        <v>222</v>
      </c>
      <c r="C2198" s="102" t="s">
        <v>224</v>
      </c>
      <c r="D2198" s="102" t="s">
        <v>908</v>
      </c>
      <c r="E2198" s="105" t="s">
        <v>225</v>
      </c>
      <c r="F2198" s="173"/>
      <c r="G2198" s="102" t="s">
        <v>3777</v>
      </c>
    </row>
    <row r="2199">
      <c r="A2199" s="102" t="s">
        <v>2377</v>
      </c>
      <c r="B2199" s="102" t="s">
        <v>818</v>
      </c>
      <c r="C2199" s="102" t="s">
        <v>819</v>
      </c>
      <c r="D2199" s="102" t="s">
        <v>908</v>
      </c>
      <c r="E2199" s="105" t="s">
        <v>50</v>
      </c>
      <c r="F2199" s="173"/>
      <c r="G2199" s="102" t="s">
        <v>3777</v>
      </c>
    </row>
    <row r="2200">
      <c r="A2200" s="102" t="s">
        <v>2377</v>
      </c>
      <c r="B2200" s="102" t="s">
        <v>776</v>
      </c>
      <c r="C2200" s="102" t="s">
        <v>777</v>
      </c>
      <c r="D2200" s="102" t="s">
        <v>908</v>
      </c>
      <c r="E2200" s="105" t="s">
        <v>50</v>
      </c>
      <c r="F2200" s="173"/>
      <c r="G2200" s="102" t="s">
        <v>3777</v>
      </c>
    </row>
    <row r="2201">
      <c r="A2201" s="102" t="s">
        <v>2377</v>
      </c>
      <c r="B2201" s="102" t="s">
        <v>665</v>
      </c>
      <c r="C2201" s="102" t="s">
        <v>666</v>
      </c>
      <c r="D2201" s="102" t="s">
        <v>908</v>
      </c>
      <c r="E2201" s="105" t="s">
        <v>50</v>
      </c>
      <c r="F2201" s="173"/>
      <c r="G2201" s="102" t="s">
        <v>3777</v>
      </c>
    </row>
    <row r="2202">
      <c r="A2202" s="102" t="s">
        <v>2377</v>
      </c>
      <c r="B2202" s="102" t="s">
        <v>183</v>
      </c>
      <c r="C2202" s="102" t="s">
        <v>184</v>
      </c>
      <c r="D2202" s="102" t="s">
        <v>908</v>
      </c>
      <c r="E2202" s="105" t="s">
        <v>50</v>
      </c>
      <c r="F2202" s="173"/>
      <c r="G2202" s="102" t="s">
        <v>3777</v>
      </c>
    </row>
    <row r="2203">
      <c r="A2203" s="102" t="s">
        <v>2359</v>
      </c>
      <c r="B2203" s="102" t="s">
        <v>845</v>
      </c>
      <c r="C2203" s="102" t="s">
        <v>846</v>
      </c>
      <c r="D2203" s="102" t="s">
        <v>908</v>
      </c>
      <c r="E2203" s="105" t="s">
        <v>190</v>
      </c>
      <c r="F2203" s="173"/>
      <c r="G2203" s="102" t="s">
        <v>3777</v>
      </c>
    </row>
    <row r="2204">
      <c r="A2204" s="102" t="s">
        <v>2359</v>
      </c>
      <c r="B2204" s="102" t="s">
        <v>212</v>
      </c>
      <c r="C2204" s="102" t="s">
        <v>213</v>
      </c>
      <c r="D2204" s="102" t="s">
        <v>908</v>
      </c>
      <c r="E2204" s="105" t="s">
        <v>190</v>
      </c>
      <c r="F2204" s="173"/>
      <c r="G2204" s="102" t="s">
        <v>3777</v>
      </c>
    </row>
    <row r="2205">
      <c r="A2205" s="102" t="s">
        <v>2251</v>
      </c>
      <c r="B2205" s="102" t="s">
        <v>429</v>
      </c>
      <c r="C2205" s="102" t="s">
        <v>430</v>
      </c>
      <c r="D2205" s="102" t="s">
        <v>908</v>
      </c>
      <c r="E2205" s="105" t="s">
        <v>232</v>
      </c>
      <c r="F2205" s="173"/>
      <c r="G2205" s="102" t="s">
        <v>3777</v>
      </c>
    </row>
    <row r="2206">
      <c r="A2206" s="102" t="s">
        <v>2251</v>
      </c>
      <c r="B2206" s="102" t="s">
        <v>425</v>
      </c>
      <c r="C2206" s="102" t="s">
        <v>426</v>
      </c>
      <c r="D2206" s="102" t="s">
        <v>908</v>
      </c>
      <c r="E2206" s="105" t="s">
        <v>232</v>
      </c>
      <c r="F2206" s="173"/>
      <c r="G2206" s="102" t="s">
        <v>3777</v>
      </c>
    </row>
    <row r="2207">
      <c r="A2207" s="102" t="s">
        <v>2251</v>
      </c>
      <c r="B2207" s="102" t="s">
        <v>321</v>
      </c>
      <c r="C2207" s="102" t="s">
        <v>322</v>
      </c>
      <c r="D2207" s="102" t="s">
        <v>908</v>
      </c>
      <c r="E2207" s="105" t="s">
        <v>232</v>
      </c>
      <c r="F2207" s="173"/>
      <c r="G2207" s="102" t="s">
        <v>3777</v>
      </c>
    </row>
    <row r="2208">
      <c r="A2208" s="102" t="s">
        <v>2251</v>
      </c>
      <c r="B2208" s="102" t="s">
        <v>318</v>
      </c>
      <c r="C2208" s="102" t="s">
        <v>319</v>
      </c>
      <c r="D2208" s="102" t="s">
        <v>908</v>
      </c>
      <c r="E2208" s="105" t="s">
        <v>232</v>
      </c>
      <c r="F2208" s="173"/>
      <c r="G2208" s="102" t="s">
        <v>3777</v>
      </c>
    </row>
    <row r="2209">
      <c r="A2209" s="102" t="s">
        <v>2251</v>
      </c>
      <c r="B2209" s="102" t="s">
        <v>301</v>
      </c>
      <c r="C2209" s="102" t="s">
        <v>302</v>
      </c>
      <c r="D2209" s="102" t="s">
        <v>908</v>
      </c>
      <c r="E2209" s="105" t="s">
        <v>232</v>
      </c>
      <c r="F2209" s="173"/>
      <c r="G2209" s="102" t="s">
        <v>3777</v>
      </c>
    </row>
    <row r="2210">
      <c r="A2210" s="102" t="s">
        <v>2251</v>
      </c>
      <c r="B2210" s="102" t="s">
        <v>298</v>
      </c>
      <c r="C2210" s="102" t="s">
        <v>299</v>
      </c>
      <c r="D2210" s="102" t="s">
        <v>908</v>
      </c>
      <c r="E2210" s="105" t="s">
        <v>232</v>
      </c>
      <c r="F2210" s="173"/>
      <c r="G2210" s="102" t="s">
        <v>3777</v>
      </c>
    </row>
    <row r="2211">
      <c r="A2211" s="102" t="s">
        <v>2251</v>
      </c>
      <c r="B2211" s="102" t="s">
        <v>295</v>
      </c>
      <c r="C2211" s="102" t="s">
        <v>296</v>
      </c>
      <c r="D2211" s="102" t="s">
        <v>908</v>
      </c>
      <c r="E2211" s="105" t="s">
        <v>232</v>
      </c>
      <c r="F2211" s="173"/>
      <c r="G2211" s="102" t="s">
        <v>3777</v>
      </c>
    </row>
    <row r="2212">
      <c r="A2212" s="102" t="s">
        <v>2251</v>
      </c>
      <c r="B2212" s="102" t="s">
        <v>291</v>
      </c>
      <c r="C2212" s="102" t="s">
        <v>1210</v>
      </c>
      <c r="D2212" s="102" t="s">
        <v>908</v>
      </c>
      <c r="E2212" s="105" t="s">
        <v>232</v>
      </c>
      <c r="F2212" s="173"/>
      <c r="G2212" s="102" t="s">
        <v>3777</v>
      </c>
    </row>
    <row r="2213">
      <c r="A2213" s="102" t="s">
        <v>2251</v>
      </c>
      <c r="B2213" s="102" t="s">
        <v>282</v>
      </c>
      <c r="C2213" s="102" t="s">
        <v>283</v>
      </c>
      <c r="D2213" s="102" t="s">
        <v>908</v>
      </c>
      <c r="E2213" s="105" t="s">
        <v>232</v>
      </c>
      <c r="F2213" s="173"/>
      <c r="G2213" s="102" t="s">
        <v>3777</v>
      </c>
    </row>
    <row r="2214">
      <c r="A2214" s="102" t="s">
        <v>2251</v>
      </c>
      <c r="B2214" s="102" t="s">
        <v>278</v>
      </c>
      <c r="C2214" s="102" t="s">
        <v>279</v>
      </c>
      <c r="D2214" s="102" t="s">
        <v>908</v>
      </c>
      <c r="E2214" s="105" t="s">
        <v>232</v>
      </c>
      <c r="F2214" s="173"/>
      <c r="G2214" s="102" t="s">
        <v>3777</v>
      </c>
    </row>
    <row r="2215">
      <c r="A2215" s="102" t="s">
        <v>2251</v>
      </c>
      <c r="B2215" s="102" t="s">
        <v>264</v>
      </c>
      <c r="C2215" s="102" t="s">
        <v>265</v>
      </c>
      <c r="D2215" s="102" t="s">
        <v>908</v>
      </c>
      <c r="E2215" s="105" t="s">
        <v>232</v>
      </c>
      <c r="F2215" s="173"/>
      <c r="G2215" s="102" t="s">
        <v>3777</v>
      </c>
    </row>
    <row r="2216">
      <c r="A2216" s="102" t="s">
        <v>2306</v>
      </c>
      <c r="B2216" s="102" t="s">
        <v>707</v>
      </c>
      <c r="C2216" s="102" t="s">
        <v>708</v>
      </c>
      <c r="D2216" s="102" t="s">
        <v>908</v>
      </c>
      <c r="E2216" s="105" t="s">
        <v>472</v>
      </c>
      <c r="F2216" s="173"/>
      <c r="G2216" s="102" t="s">
        <v>3777</v>
      </c>
    </row>
    <row r="2217">
      <c r="A2217" s="102" t="s">
        <v>2306</v>
      </c>
      <c r="B2217" s="102" t="s">
        <v>646</v>
      </c>
      <c r="C2217" s="102" t="s">
        <v>647</v>
      </c>
      <c r="D2217" s="102" t="s">
        <v>908</v>
      </c>
      <c r="E2217" s="105" t="s">
        <v>472</v>
      </c>
      <c r="F2217" s="173"/>
      <c r="G2217" s="102" t="s">
        <v>3777</v>
      </c>
    </row>
    <row r="2218">
      <c r="A2218" s="102" t="s">
        <v>2306</v>
      </c>
      <c r="B2218" s="102" t="s">
        <v>508</v>
      </c>
      <c r="C2218" s="102" t="s">
        <v>509</v>
      </c>
      <c r="D2218" s="102" t="s">
        <v>908</v>
      </c>
      <c r="E2218" s="105" t="s">
        <v>472</v>
      </c>
      <c r="F2218" s="173"/>
      <c r="G2218" s="102" t="s">
        <v>3777</v>
      </c>
    </row>
    <row r="2219">
      <c r="A2219" s="102" t="s">
        <v>2334</v>
      </c>
      <c r="B2219" s="102" t="s">
        <v>149</v>
      </c>
      <c r="C2219" s="102" t="s">
        <v>150</v>
      </c>
      <c r="D2219" s="102" t="s">
        <v>1274</v>
      </c>
      <c r="E2219" s="105" t="s">
        <v>141</v>
      </c>
      <c r="F2219" s="173"/>
      <c r="G2219" s="102" t="s">
        <v>3777</v>
      </c>
    </row>
    <row r="2220">
      <c r="A2220" s="102" t="s">
        <v>2325</v>
      </c>
      <c r="B2220" s="102" t="s">
        <v>888</v>
      </c>
      <c r="C2220" s="102" t="s">
        <v>889</v>
      </c>
      <c r="D2220" s="102" t="s">
        <v>1274</v>
      </c>
      <c r="E2220" s="105" t="s">
        <v>293</v>
      </c>
      <c r="F2220" s="173"/>
      <c r="G2220" s="102" t="s">
        <v>3777</v>
      </c>
    </row>
    <row r="2221">
      <c r="A2221" s="102" t="s">
        <v>2325</v>
      </c>
      <c r="B2221" s="102" t="s">
        <v>878</v>
      </c>
      <c r="C2221" s="102" t="s">
        <v>879</v>
      </c>
      <c r="D2221" s="102" t="s">
        <v>1274</v>
      </c>
      <c r="E2221" s="105" t="s">
        <v>293</v>
      </c>
      <c r="F2221" s="173"/>
      <c r="G2221" s="102" t="s">
        <v>3777</v>
      </c>
    </row>
    <row r="2222">
      <c r="A2222" s="102" t="s">
        <v>2325</v>
      </c>
      <c r="B2222" s="102" t="s">
        <v>875</v>
      </c>
      <c r="C2222" s="102" t="s">
        <v>876</v>
      </c>
      <c r="D2222" s="102" t="s">
        <v>1274</v>
      </c>
      <c r="E2222" s="105" t="s">
        <v>293</v>
      </c>
      <c r="F2222" s="173"/>
      <c r="G2222" s="102" t="s">
        <v>3777</v>
      </c>
    </row>
    <row r="2223">
      <c r="A2223" s="102" t="s">
        <v>2325</v>
      </c>
      <c r="B2223" s="102" t="s">
        <v>794</v>
      </c>
      <c r="C2223" s="102" t="s">
        <v>605</v>
      </c>
      <c r="D2223" s="102" t="s">
        <v>1274</v>
      </c>
      <c r="E2223" s="105" t="s">
        <v>293</v>
      </c>
      <c r="F2223" s="173"/>
      <c r="G2223" s="102" t="s">
        <v>3777</v>
      </c>
    </row>
    <row r="2224">
      <c r="A2224" s="102" t="s">
        <v>2325</v>
      </c>
      <c r="B2224" s="102" t="s">
        <v>655</v>
      </c>
      <c r="C2224" s="102" t="s">
        <v>656</v>
      </c>
      <c r="D2224" s="102" t="s">
        <v>1274</v>
      </c>
      <c r="E2224" s="105" t="s">
        <v>293</v>
      </c>
      <c r="F2224" s="173"/>
      <c r="G2224" s="102" t="s">
        <v>3777</v>
      </c>
    </row>
    <row r="2225">
      <c r="A2225" s="102" t="s">
        <v>2325</v>
      </c>
      <c r="B2225" s="102" t="s">
        <v>567</v>
      </c>
      <c r="C2225" s="102" t="s">
        <v>568</v>
      </c>
      <c r="D2225" s="102" t="s">
        <v>1274</v>
      </c>
      <c r="E2225" s="105" t="s">
        <v>293</v>
      </c>
      <c r="F2225" s="173"/>
      <c r="G2225" s="102" t="s">
        <v>3777</v>
      </c>
    </row>
    <row r="2226">
      <c r="A2226" s="102" t="s">
        <v>2280</v>
      </c>
      <c r="B2226" s="102" t="s">
        <v>870</v>
      </c>
      <c r="C2226" s="102" t="s">
        <v>871</v>
      </c>
      <c r="D2226" s="102" t="s">
        <v>1275</v>
      </c>
      <c r="E2226" s="105" t="s">
        <v>306</v>
      </c>
      <c r="F2226" s="173"/>
      <c r="G2226" s="102" t="s">
        <v>3777</v>
      </c>
    </row>
    <row r="2227">
      <c r="A2227" s="102" t="s">
        <v>2280</v>
      </c>
      <c r="B2227" s="102" t="s">
        <v>681</v>
      </c>
      <c r="C2227" s="102" t="s">
        <v>682</v>
      </c>
      <c r="D2227" s="102" t="s">
        <v>1275</v>
      </c>
      <c r="E2227" s="105" t="s">
        <v>306</v>
      </c>
      <c r="F2227" s="173"/>
      <c r="G2227" s="102" t="s">
        <v>3777</v>
      </c>
    </row>
    <row r="2228">
      <c r="A2228" s="102" t="s">
        <v>2261</v>
      </c>
      <c r="B2228" s="102" t="s">
        <v>373</v>
      </c>
      <c r="C2228" s="102" t="s">
        <v>374</v>
      </c>
      <c r="D2228" s="102" t="s">
        <v>1276</v>
      </c>
      <c r="E2228" s="105" t="s">
        <v>327</v>
      </c>
      <c r="F2228" s="173"/>
      <c r="G2228" s="102" t="s">
        <v>3777</v>
      </c>
    </row>
    <row r="2229">
      <c r="A2229" s="102" t="s">
        <v>2261</v>
      </c>
      <c r="B2229" s="102" t="s">
        <v>340</v>
      </c>
      <c r="C2229" s="102" t="s">
        <v>341</v>
      </c>
      <c r="D2229" s="102" t="s">
        <v>1276</v>
      </c>
      <c r="E2229" s="105" t="s">
        <v>327</v>
      </c>
      <c r="F2229" s="173"/>
      <c r="G2229" s="102" t="s">
        <v>3777</v>
      </c>
    </row>
    <row r="2230">
      <c r="A2230" s="102" t="s">
        <v>2351</v>
      </c>
      <c r="B2230" s="102" t="s">
        <v>773</v>
      </c>
      <c r="C2230" s="102" t="s">
        <v>774</v>
      </c>
      <c r="D2230" s="102" t="s">
        <v>1276</v>
      </c>
      <c r="E2230" s="105" t="s">
        <v>86</v>
      </c>
      <c r="F2230" s="173"/>
      <c r="G2230" s="102" t="s">
        <v>3777</v>
      </c>
    </row>
    <row r="2231">
      <c r="A2231" s="102" t="s">
        <v>2351</v>
      </c>
      <c r="B2231" s="102" t="s">
        <v>771</v>
      </c>
      <c r="C2231" s="102" t="s">
        <v>772</v>
      </c>
      <c r="D2231" s="102" t="s">
        <v>1276</v>
      </c>
      <c r="E2231" s="105" t="s">
        <v>86</v>
      </c>
      <c r="F2231" s="173"/>
      <c r="G2231" s="102" t="s">
        <v>3777</v>
      </c>
    </row>
    <row r="2232">
      <c r="A2232" s="102" t="s">
        <v>2351</v>
      </c>
      <c r="B2232" s="102" t="s">
        <v>74</v>
      </c>
      <c r="C2232" s="102" t="s">
        <v>75</v>
      </c>
      <c r="D2232" s="102" t="s">
        <v>1276</v>
      </c>
      <c r="E2232" s="105" t="s">
        <v>86</v>
      </c>
      <c r="F2232" s="173"/>
      <c r="G2232" s="102" t="s">
        <v>3777</v>
      </c>
    </row>
    <row r="2233">
      <c r="A2233" s="102" t="s">
        <v>2343</v>
      </c>
      <c r="B2233" s="102" t="s">
        <v>799</v>
      </c>
      <c r="C2233" s="102" t="s">
        <v>800</v>
      </c>
      <c r="D2233" s="102" t="s">
        <v>1276</v>
      </c>
      <c r="E2233" s="105" t="s">
        <v>27</v>
      </c>
      <c r="F2233" s="173"/>
      <c r="G2233" s="102" t="s">
        <v>3777</v>
      </c>
    </row>
    <row r="2234">
      <c r="A2234" s="102" t="s">
        <v>2343</v>
      </c>
      <c r="B2234" s="102" t="s">
        <v>38</v>
      </c>
      <c r="C2234" s="102" t="s">
        <v>39</v>
      </c>
      <c r="D2234" s="102" t="s">
        <v>1276</v>
      </c>
      <c r="E2234" s="105" t="s">
        <v>27</v>
      </c>
      <c r="F2234" s="173"/>
      <c r="G2234" s="102" t="s">
        <v>3777</v>
      </c>
    </row>
    <row r="2235">
      <c r="A2235" s="102" t="s">
        <v>2289</v>
      </c>
      <c r="B2235" s="102" t="s">
        <v>808</v>
      </c>
      <c r="C2235" s="102" t="s">
        <v>809</v>
      </c>
      <c r="D2235" s="102" t="s">
        <v>1276</v>
      </c>
      <c r="E2235" s="105" t="s">
        <v>439</v>
      </c>
      <c r="F2235" s="173"/>
      <c r="G2235" s="102" t="s">
        <v>3777</v>
      </c>
    </row>
    <row r="2236">
      <c r="A2236" s="102" t="s">
        <v>2289</v>
      </c>
      <c r="B2236" s="102" t="s">
        <v>781</v>
      </c>
      <c r="C2236" s="102" t="s">
        <v>782</v>
      </c>
      <c r="D2236" s="102" t="s">
        <v>1276</v>
      </c>
      <c r="E2236" s="105" t="s">
        <v>439</v>
      </c>
      <c r="F2236" s="173"/>
      <c r="G2236" s="102" t="s">
        <v>3777</v>
      </c>
    </row>
    <row r="2237">
      <c r="A2237" s="102" t="s">
        <v>2289</v>
      </c>
      <c r="B2237" s="102" t="s">
        <v>674</v>
      </c>
      <c r="C2237" s="102" t="s">
        <v>675</v>
      </c>
      <c r="D2237" s="102" t="s">
        <v>1276</v>
      </c>
      <c r="E2237" s="105" t="s">
        <v>439</v>
      </c>
      <c r="F2237" s="173"/>
      <c r="G2237" s="102" t="s">
        <v>3777</v>
      </c>
    </row>
    <row r="2238">
      <c r="A2238" s="102" t="s">
        <v>2326</v>
      </c>
      <c r="B2238" s="102" t="s">
        <v>794</v>
      </c>
      <c r="C2238" s="102" t="s">
        <v>605</v>
      </c>
      <c r="D2238" s="102" t="s">
        <v>1277</v>
      </c>
      <c r="E2238" s="105" t="s">
        <v>293</v>
      </c>
      <c r="F2238" s="173"/>
      <c r="G2238" s="102" t="s">
        <v>3777</v>
      </c>
    </row>
    <row r="2239">
      <c r="A2239" s="102" t="s">
        <v>2378</v>
      </c>
      <c r="B2239" s="102" t="s">
        <v>818</v>
      </c>
      <c r="C2239" s="102" t="s">
        <v>819</v>
      </c>
      <c r="D2239" s="102" t="s">
        <v>2263</v>
      </c>
      <c r="E2239" s="105" t="s">
        <v>50</v>
      </c>
      <c r="F2239" s="173"/>
      <c r="G2239" s="102" t="s">
        <v>3777</v>
      </c>
    </row>
    <row r="2240">
      <c r="A2240" s="102" t="s">
        <v>2378</v>
      </c>
      <c r="B2240" s="102" t="s">
        <v>776</v>
      </c>
      <c r="C2240" s="102" t="s">
        <v>777</v>
      </c>
      <c r="D2240" s="102" t="s">
        <v>2263</v>
      </c>
      <c r="E2240" s="105" t="s">
        <v>50</v>
      </c>
      <c r="F2240" s="173"/>
      <c r="G2240" s="102" t="s">
        <v>3777</v>
      </c>
    </row>
    <row r="2241">
      <c r="A2241" s="102" t="s">
        <v>2262</v>
      </c>
      <c r="B2241" s="102" t="s">
        <v>340</v>
      </c>
      <c r="C2241" s="102" t="s">
        <v>341</v>
      </c>
      <c r="D2241" s="102" t="s">
        <v>2263</v>
      </c>
      <c r="E2241" s="105" t="s">
        <v>327</v>
      </c>
      <c r="F2241" s="173"/>
      <c r="G2241" s="102" t="s">
        <v>3777</v>
      </c>
    </row>
    <row r="2242">
      <c r="A2242" s="102" t="s">
        <v>2344</v>
      </c>
      <c r="B2242" s="102" t="s">
        <v>839</v>
      </c>
      <c r="C2242" s="102" t="s">
        <v>840</v>
      </c>
      <c r="D2242" s="102" t="s">
        <v>2263</v>
      </c>
      <c r="E2242" s="105" t="s">
        <v>27</v>
      </c>
      <c r="F2242" s="173"/>
      <c r="G2242" s="102" t="s">
        <v>3777</v>
      </c>
    </row>
    <row r="2243">
      <c r="A2243" s="102" t="s">
        <v>2344</v>
      </c>
      <c r="B2243" s="102" t="s">
        <v>38</v>
      </c>
      <c r="C2243" s="102" t="s">
        <v>39</v>
      </c>
      <c r="D2243" s="102" t="s">
        <v>2263</v>
      </c>
      <c r="E2243" s="105" t="s">
        <v>27</v>
      </c>
      <c r="F2243" s="173"/>
      <c r="G2243" s="102" t="s">
        <v>3777</v>
      </c>
    </row>
    <row r="2244">
      <c r="A2244" s="102" t="s">
        <v>2352</v>
      </c>
      <c r="B2244" s="102" t="s">
        <v>802</v>
      </c>
      <c r="C2244" s="102" t="s">
        <v>803</v>
      </c>
      <c r="D2244" s="102" t="s">
        <v>2263</v>
      </c>
      <c r="E2244" s="105" t="s">
        <v>86</v>
      </c>
      <c r="F2244" s="173"/>
      <c r="G2244" s="102" t="s">
        <v>3777</v>
      </c>
    </row>
    <row r="2245">
      <c r="A2245" s="102" t="s">
        <v>2352</v>
      </c>
      <c r="B2245" s="102" t="s">
        <v>773</v>
      </c>
      <c r="C2245" s="102" t="s">
        <v>774</v>
      </c>
      <c r="D2245" s="102" t="s">
        <v>2263</v>
      </c>
      <c r="E2245" s="105" t="s">
        <v>86</v>
      </c>
      <c r="F2245" s="173"/>
      <c r="G2245" s="102" t="s">
        <v>3777</v>
      </c>
    </row>
    <row r="2246">
      <c r="A2246" s="102" t="s">
        <v>2352</v>
      </c>
      <c r="B2246" s="102" t="s">
        <v>771</v>
      </c>
      <c r="C2246" s="102" t="s">
        <v>772</v>
      </c>
      <c r="D2246" s="102" t="s">
        <v>2263</v>
      </c>
      <c r="E2246" s="105" t="s">
        <v>86</v>
      </c>
      <c r="F2246" s="173"/>
      <c r="G2246" s="102" t="s">
        <v>3777</v>
      </c>
    </row>
    <row r="2247">
      <c r="A2247" s="102" t="s">
        <v>2352</v>
      </c>
      <c r="B2247" s="102" t="s">
        <v>105</v>
      </c>
      <c r="C2247" s="102" t="s">
        <v>106</v>
      </c>
      <c r="D2247" s="102" t="s">
        <v>2263</v>
      </c>
      <c r="E2247" s="105" t="s">
        <v>86</v>
      </c>
      <c r="F2247" s="173"/>
      <c r="G2247" s="102" t="s">
        <v>3777</v>
      </c>
    </row>
    <row r="2248">
      <c r="A2248" s="102" t="s">
        <v>2352</v>
      </c>
      <c r="B2248" s="102" t="s">
        <v>96</v>
      </c>
      <c r="C2248" s="102" t="s">
        <v>97</v>
      </c>
      <c r="D2248" s="102" t="s">
        <v>2263</v>
      </c>
      <c r="E2248" s="105" t="s">
        <v>86</v>
      </c>
      <c r="F2248" s="173"/>
      <c r="G2248" s="102" t="s">
        <v>3777</v>
      </c>
    </row>
    <row r="2249">
      <c r="A2249" s="102" t="s">
        <v>2352</v>
      </c>
      <c r="B2249" s="102" t="s">
        <v>79</v>
      </c>
      <c r="C2249" s="102" t="s">
        <v>80</v>
      </c>
      <c r="D2249" s="102" t="s">
        <v>2263</v>
      </c>
      <c r="E2249" s="105" t="s">
        <v>86</v>
      </c>
      <c r="F2249" s="173"/>
      <c r="G2249" s="102" t="s">
        <v>3777</v>
      </c>
    </row>
    <row r="2250">
      <c r="A2250" s="102" t="s">
        <v>2352</v>
      </c>
      <c r="B2250" s="102" t="s">
        <v>74</v>
      </c>
      <c r="C2250" s="102" t="s">
        <v>75</v>
      </c>
      <c r="D2250" s="102" t="s">
        <v>2263</v>
      </c>
      <c r="E2250" s="105" t="s">
        <v>86</v>
      </c>
      <c r="F2250" s="173"/>
      <c r="G2250" s="102" t="s">
        <v>3777</v>
      </c>
    </row>
    <row r="2251">
      <c r="A2251" s="102" t="s">
        <v>2245</v>
      </c>
      <c r="B2251" s="102" t="s">
        <v>382</v>
      </c>
      <c r="C2251" s="102" t="s">
        <v>383</v>
      </c>
      <c r="D2251" s="102" t="s">
        <v>2246</v>
      </c>
      <c r="E2251" s="105" t="s">
        <v>225</v>
      </c>
      <c r="F2251" s="173"/>
      <c r="G2251" s="102" t="s">
        <v>3777</v>
      </c>
    </row>
    <row r="2252">
      <c r="A2252" s="102" t="s">
        <v>2245</v>
      </c>
      <c r="B2252" s="102" t="s">
        <v>338</v>
      </c>
      <c r="C2252" s="102" t="s">
        <v>339</v>
      </c>
      <c r="D2252" s="102" t="s">
        <v>2246</v>
      </c>
      <c r="E2252" s="105" t="s">
        <v>225</v>
      </c>
      <c r="F2252" s="173"/>
      <c r="G2252" s="102" t="s">
        <v>3777</v>
      </c>
    </row>
    <row r="2253">
      <c r="A2253" s="102" t="s">
        <v>2245</v>
      </c>
      <c r="B2253" s="102" t="s">
        <v>248</v>
      </c>
      <c r="C2253" s="102" t="s">
        <v>249</v>
      </c>
      <c r="D2253" s="102" t="s">
        <v>2246</v>
      </c>
      <c r="E2253" s="105" t="s">
        <v>225</v>
      </c>
      <c r="F2253" s="173"/>
      <c r="G2253" s="102" t="s">
        <v>3777</v>
      </c>
    </row>
    <row r="2254">
      <c r="A2254" s="102" t="s">
        <v>2245</v>
      </c>
      <c r="B2254" s="102" t="s">
        <v>230</v>
      </c>
      <c r="C2254" s="102" t="s">
        <v>231</v>
      </c>
      <c r="D2254" s="102" t="s">
        <v>2246</v>
      </c>
      <c r="E2254" s="105" t="s">
        <v>225</v>
      </c>
      <c r="F2254" s="173"/>
      <c r="G2254" s="102" t="s">
        <v>3777</v>
      </c>
    </row>
    <row r="2255">
      <c r="A2255" s="102" t="s">
        <v>2245</v>
      </c>
      <c r="B2255" s="102" t="s">
        <v>227</v>
      </c>
      <c r="C2255" s="102" t="s">
        <v>228</v>
      </c>
      <c r="D2255" s="102" t="s">
        <v>2246</v>
      </c>
      <c r="E2255" s="105" t="s">
        <v>225</v>
      </c>
      <c r="F2255" s="173"/>
      <c r="G2255" s="102" t="s">
        <v>3777</v>
      </c>
    </row>
    <row r="2256">
      <c r="A2256" s="102" t="s">
        <v>2245</v>
      </c>
      <c r="B2256" s="102" t="s">
        <v>222</v>
      </c>
      <c r="C2256" s="102" t="s">
        <v>224</v>
      </c>
      <c r="D2256" s="102" t="s">
        <v>2246</v>
      </c>
      <c r="E2256" s="105" t="s">
        <v>225</v>
      </c>
      <c r="F2256" s="173"/>
      <c r="G2256" s="102" t="s">
        <v>3777</v>
      </c>
    </row>
    <row r="2257">
      <c r="A2257" s="102" t="s">
        <v>2379</v>
      </c>
      <c r="B2257" s="102" t="s">
        <v>818</v>
      </c>
      <c r="C2257" s="102" t="s">
        <v>819</v>
      </c>
      <c r="D2257" s="102" t="s">
        <v>2246</v>
      </c>
      <c r="E2257" s="105" t="s">
        <v>50</v>
      </c>
      <c r="F2257" s="173"/>
      <c r="G2257" s="102" t="s">
        <v>3777</v>
      </c>
    </row>
    <row r="2258">
      <c r="A2258" s="102" t="s">
        <v>2379</v>
      </c>
      <c r="B2258" s="102" t="s">
        <v>183</v>
      </c>
      <c r="C2258" s="102" t="s">
        <v>184</v>
      </c>
      <c r="D2258" s="102" t="s">
        <v>2246</v>
      </c>
      <c r="E2258" s="105" t="s">
        <v>50</v>
      </c>
      <c r="F2258" s="173"/>
      <c r="G2258" s="102" t="s">
        <v>3777</v>
      </c>
    </row>
    <row r="2259">
      <c r="A2259" s="102" t="s">
        <v>2361</v>
      </c>
      <c r="B2259" s="102" t="s">
        <v>216</v>
      </c>
      <c r="C2259" s="102" t="s">
        <v>217</v>
      </c>
      <c r="D2259" s="102" t="s">
        <v>2246</v>
      </c>
      <c r="E2259" s="105" t="s">
        <v>190</v>
      </c>
      <c r="F2259" s="173"/>
      <c r="G2259" s="102" t="s">
        <v>3777</v>
      </c>
    </row>
    <row r="2260">
      <c r="A2260" s="102" t="s">
        <v>2253</v>
      </c>
      <c r="B2260" s="102" t="s">
        <v>429</v>
      </c>
      <c r="C2260" s="102" t="s">
        <v>430</v>
      </c>
      <c r="D2260" s="102" t="s">
        <v>2246</v>
      </c>
      <c r="E2260" s="105" t="s">
        <v>232</v>
      </c>
      <c r="F2260" s="173"/>
      <c r="G2260" s="102" t="s">
        <v>3777</v>
      </c>
    </row>
    <row r="2261">
      <c r="A2261" s="102" t="s">
        <v>2253</v>
      </c>
      <c r="B2261" s="102" t="s">
        <v>425</v>
      </c>
      <c r="C2261" s="102" t="s">
        <v>426</v>
      </c>
      <c r="D2261" s="102" t="s">
        <v>2246</v>
      </c>
      <c r="E2261" s="105" t="s">
        <v>232</v>
      </c>
      <c r="F2261" s="173"/>
      <c r="G2261" s="102" t="s">
        <v>3777</v>
      </c>
    </row>
    <row r="2262">
      <c r="A2262" s="102" t="s">
        <v>2253</v>
      </c>
      <c r="B2262" s="102" t="s">
        <v>323</v>
      </c>
      <c r="C2262" s="102" t="s">
        <v>324</v>
      </c>
      <c r="D2262" s="102" t="s">
        <v>2246</v>
      </c>
      <c r="E2262" s="105" t="s">
        <v>232</v>
      </c>
      <c r="F2262" s="173"/>
      <c r="G2262" s="102" t="s">
        <v>3777</v>
      </c>
    </row>
    <row r="2263">
      <c r="A2263" s="102" t="s">
        <v>2253</v>
      </c>
      <c r="B2263" s="102" t="s">
        <v>321</v>
      </c>
      <c r="C2263" s="102" t="s">
        <v>322</v>
      </c>
      <c r="D2263" s="102" t="s">
        <v>2246</v>
      </c>
      <c r="E2263" s="105" t="s">
        <v>232</v>
      </c>
      <c r="F2263" s="173"/>
      <c r="G2263" s="102" t="s">
        <v>3777</v>
      </c>
    </row>
    <row r="2264">
      <c r="A2264" s="102" t="s">
        <v>2253</v>
      </c>
      <c r="B2264" s="102" t="s">
        <v>318</v>
      </c>
      <c r="C2264" s="102" t="s">
        <v>319</v>
      </c>
      <c r="D2264" s="102" t="s">
        <v>2246</v>
      </c>
      <c r="E2264" s="105" t="s">
        <v>232</v>
      </c>
      <c r="F2264" s="173"/>
      <c r="G2264" s="102" t="s">
        <v>3777</v>
      </c>
    </row>
    <row r="2265">
      <c r="A2265" s="102" t="s">
        <v>2253</v>
      </c>
      <c r="B2265" s="102" t="s">
        <v>309</v>
      </c>
      <c r="C2265" s="102" t="s">
        <v>310</v>
      </c>
      <c r="D2265" s="102" t="s">
        <v>2246</v>
      </c>
      <c r="E2265" s="105" t="s">
        <v>232</v>
      </c>
      <c r="F2265" s="173"/>
      <c r="G2265" s="102" t="s">
        <v>3777</v>
      </c>
    </row>
    <row r="2266">
      <c r="A2266" s="102" t="s">
        <v>2253</v>
      </c>
      <c r="B2266" s="102" t="s">
        <v>304</v>
      </c>
      <c r="C2266" s="102" t="s">
        <v>305</v>
      </c>
      <c r="D2266" s="102" t="s">
        <v>2246</v>
      </c>
      <c r="E2266" s="105" t="s">
        <v>232</v>
      </c>
      <c r="F2266" s="173"/>
      <c r="G2266" s="102" t="s">
        <v>3777</v>
      </c>
    </row>
    <row r="2267">
      <c r="A2267" s="102" t="s">
        <v>2253</v>
      </c>
      <c r="B2267" s="102" t="s">
        <v>298</v>
      </c>
      <c r="C2267" s="102" t="s">
        <v>299</v>
      </c>
      <c r="D2267" s="102" t="s">
        <v>2246</v>
      </c>
      <c r="E2267" s="105" t="s">
        <v>232</v>
      </c>
      <c r="F2267" s="173"/>
      <c r="G2267" s="102" t="s">
        <v>3777</v>
      </c>
    </row>
    <row r="2268">
      <c r="A2268" s="102" t="s">
        <v>2253</v>
      </c>
      <c r="B2268" s="102" t="s">
        <v>295</v>
      </c>
      <c r="C2268" s="102" t="s">
        <v>296</v>
      </c>
      <c r="D2268" s="102" t="s">
        <v>2246</v>
      </c>
      <c r="E2268" s="105" t="s">
        <v>232</v>
      </c>
      <c r="F2268" s="173"/>
      <c r="G2268" s="102" t="s">
        <v>3777</v>
      </c>
    </row>
    <row r="2269">
      <c r="A2269" s="102" t="s">
        <v>2253</v>
      </c>
      <c r="B2269" s="102" t="s">
        <v>291</v>
      </c>
      <c r="C2269" s="102" t="s">
        <v>1210</v>
      </c>
      <c r="D2269" s="102" t="s">
        <v>2246</v>
      </c>
      <c r="E2269" s="105" t="s">
        <v>232</v>
      </c>
      <c r="F2269" s="173"/>
      <c r="G2269" s="102" t="s">
        <v>3777</v>
      </c>
    </row>
    <row r="2270">
      <c r="A2270" s="102" t="s">
        <v>2253</v>
      </c>
      <c r="B2270" s="102" t="s">
        <v>284</v>
      </c>
      <c r="C2270" s="102" t="s">
        <v>285</v>
      </c>
      <c r="D2270" s="102" t="s">
        <v>2246</v>
      </c>
      <c r="E2270" s="105" t="s">
        <v>232</v>
      </c>
      <c r="F2270" s="173"/>
      <c r="G2270" s="102" t="s">
        <v>3777</v>
      </c>
    </row>
    <row r="2271">
      <c r="A2271" s="102" t="s">
        <v>2253</v>
      </c>
      <c r="B2271" s="102" t="s">
        <v>282</v>
      </c>
      <c r="C2271" s="102" t="s">
        <v>283</v>
      </c>
      <c r="D2271" s="102" t="s">
        <v>2246</v>
      </c>
      <c r="E2271" s="105" t="s">
        <v>232</v>
      </c>
      <c r="F2271" s="173"/>
      <c r="G2271" s="102" t="s">
        <v>3777</v>
      </c>
    </row>
    <row r="2272">
      <c r="A2272" s="102" t="s">
        <v>2253</v>
      </c>
      <c r="B2272" s="102" t="s">
        <v>278</v>
      </c>
      <c r="C2272" s="102" t="s">
        <v>279</v>
      </c>
      <c r="D2272" s="102" t="s">
        <v>2246</v>
      </c>
      <c r="E2272" s="105" t="s">
        <v>232</v>
      </c>
      <c r="F2272" s="173"/>
      <c r="G2272" s="102" t="s">
        <v>3777</v>
      </c>
    </row>
    <row r="2273">
      <c r="A2273" s="102" t="s">
        <v>2253</v>
      </c>
      <c r="B2273" s="102" t="s">
        <v>264</v>
      </c>
      <c r="C2273" s="102" t="s">
        <v>265</v>
      </c>
      <c r="D2273" s="102" t="s">
        <v>2246</v>
      </c>
      <c r="E2273" s="105" t="s">
        <v>232</v>
      </c>
      <c r="F2273" s="173"/>
      <c r="G2273" s="102" t="s">
        <v>3777</v>
      </c>
    </row>
    <row r="2274">
      <c r="A2274" s="102" t="s">
        <v>2308</v>
      </c>
      <c r="B2274" s="102" t="s">
        <v>842</v>
      </c>
      <c r="C2274" s="102" t="s">
        <v>843</v>
      </c>
      <c r="D2274" s="102" t="s">
        <v>2246</v>
      </c>
      <c r="E2274" s="105" t="s">
        <v>472</v>
      </c>
      <c r="F2274" s="173"/>
      <c r="G2274" s="102" t="s">
        <v>3777</v>
      </c>
    </row>
    <row r="2275">
      <c r="A2275" s="102" t="s">
        <v>2308</v>
      </c>
      <c r="B2275" s="102" t="s">
        <v>707</v>
      </c>
      <c r="C2275" s="102" t="s">
        <v>708</v>
      </c>
      <c r="D2275" s="102" t="s">
        <v>2246</v>
      </c>
      <c r="E2275" s="105" t="s">
        <v>472</v>
      </c>
      <c r="F2275" s="173"/>
      <c r="G2275" s="102" t="s">
        <v>3777</v>
      </c>
    </row>
    <row r="2276">
      <c r="A2276" s="102" t="s">
        <v>2308</v>
      </c>
      <c r="B2276" s="102" t="s">
        <v>646</v>
      </c>
      <c r="C2276" s="102" t="s">
        <v>647</v>
      </c>
      <c r="D2276" s="102" t="s">
        <v>2246</v>
      </c>
      <c r="E2276" s="105" t="s">
        <v>472</v>
      </c>
      <c r="F2276" s="173"/>
      <c r="G2276" s="102" t="s">
        <v>3777</v>
      </c>
    </row>
    <row r="2277">
      <c r="A2277" s="102" t="s">
        <v>2308</v>
      </c>
      <c r="B2277" s="102" t="s">
        <v>508</v>
      </c>
      <c r="C2277" s="102" t="s">
        <v>509</v>
      </c>
      <c r="D2277" s="102" t="s">
        <v>2246</v>
      </c>
      <c r="E2277" s="105" t="s">
        <v>472</v>
      </c>
      <c r="F2277" s="173"/>
      <c r="G2277" s="102" t="s">
        <v>3777</v>
      </c>
    </row>
    <row r="2278">
      <c r="A2278" s="102" t="s">
        <v>2308</v>
      </c>
      <c r="B2278" s="102" t="s">
        <v>470</v>
      </c>
      <c r="C2278" s="102" t="s">
        <v>471</v>
      </c>
      <c r="D2278" s="102" t="s">
        <v>2246</v>
      </c>
      <c r="E2278" s="105" t="s">
        <v>472</v>
      </c>
      <c r="F2278" s="173"/>
      <c r="G2278" s="102" t="s">
        <v>3777</v>
      </c>
    </row>
    <row r="2279">
      <c r="A2279" s="102" t="s">
        <v>2336</v>
      </c>
      <c r="B2279" s="102" t="s">
        <v>149</v>
      </c>
      <c r="C2279" s="102" t="s">
        <v>150</v>
      </c>
      <c r="D2279" s="102" t="s">
        <v>1278</v>
      </c>
      <c r="E2279" s="105" t="s">
        <v>141</v>
      </c>
      <c r="F2279" s="173"/>
      <c r="G2279" s="102" t="s">
        <v>3777</v>
      </c>
    </row>
    <row r="2280">
      <c r="A2280" s="102" t="s">
        <v>2327</v>
      </c>
      <c r="B2280" s="102" t="s">
        <v>888</v>
      </c>
      <c r="C2280" s="102" t="s">
        <v>889</v>
      </c>
      <c r="D2280" s="102" t="s">
        <v>1278</v>
      </c>
      <c r="E2280" s="105" t="s">
        <v>293</v>
      </c>
      <c r="F2280" s="173"/>
      <c r="G2280" s="102" t="s">
        <v>3777</v>
      </c>
    </row>
    <row r="2281">
      <c r="A2281" s="102" t="s">
        <v>2327</v>
      </c>
      <c r="B2281" s="102" t="s">
        <v>878</v>
      </c>
      <c r="C2281" s="102" t="s">
        <v>879</v>
      </c>
      <c r="D2281" s="102" t="s">
        <v>1278</v>
      </c>
      <c r="E2281" s="105" t="s">
        <v>293</v>
      </c>
      <c r="F2281" s="173"/>
      <c r="G2281" s="102" t="s">
        <v>3777</v>
      </c>
    </row>
    <row r="2282">
      <c r="A2282" s="102" t="s">
        <v>2327</v>
      </c>
      <c r="B2282" s="102" t="s">
        <v>794</v>
      </c>
      <c r="C2282" s="102" t="s">
        <v>605</v>
      </c>
      <c r="D2282" s="102" t="s">
        <v>1278</v>
      </c>
      <c r="E2282" s="105" t="s">
        <v>293</v>
      </c>
      <c r="F2282" s="173"/>
      <c r="G2282" s="102" t="s">
        <v>3777</v>
      </c>
    </row>
    <row r="2283">
      <c r="A2283" s="102" t="s">
        <v>2282</v>
      </c>
      <c r="B2283" s="102" t="s">
        <v>870</v>
      </c>
      <c r="C2283" s="102" t="s">
        <v>871</v>
      </c>
      <c r="D2283" s="102" t="s">
        <v>1395</v>
      </c>
      <c r="E2283" s="105" t="s">
        <v>306</v>
      </c>
      <c r="F2283" s="173"/>
      <c r="G2283" s="102" t="s">
        <v>3777</v>
      </c>
    </row>
    <row r="2284">
      <c r="A2284" s="102" t="s">
        <v>2282</v>
      </c>
      <c r="B2284" s="102" t="s">
        <v>730</v>
      </c>
      <c r="C2284" s="102" t="s">
        <v>731</v>
      </c>
      <c r="D2284" s="102" t="s">
        <v>1395</v>
      </c>
      <c r="E2284" s="105" t="s">
        <v>306</v>
      </c>
      <c r="F2284" s="173"/>
      <c r="G2284" s="102" t="s">
        <v>3777</v>
      </c>
    </row>
    <row r="2285">
      <c r="A2285" s="102" t="s">
        <v>2282</v>
      </c>
      <c r="B2285" s="102" t="s">
        <v>681</v>
      </c>
      <c r="C2285" s="102" t="s">
        <v>682</v>
      </c>
      <c r="D2285" s="102" t="s">
        <v>1395</v>
      </c>
      <c r="E2285" s="105" t="s">
        <v>306</v>
      </c>
      <c r="F2285" s="173"/>
      <c r="G2285" s="102" t="s">
        <v>3777</v>
      </c>
    </row>
    <row r="2286">
      <c r="A2286" s="102" t="s">
        <v>2282</v>
      </c>
      <c r="B2286" s="102" t="s">
        <v>408</v>
      </c>
      <c r="C2286" s="102" t="s">
        <v>409</v>
      </c>
      <c r="D2286" s="102" t="s">
        <v>1395</v>
      </c>
      <c r="E2286" s="105" t="s">
        <v>306</v>
      </c>
      <c r="F2286" s="173"/>
      <c r="G2286" s="102" t="s">
        <v>3777</v>
      </c>
    </row>
    <row r="2287">
      <c r="A2287" s="102" t="s">
        <v>2353</v>
      </c>
      <c r="B2287" s="102" t="s">
        <v>802</v>
      </c>
      <c r="C2287" s="102" t="s">
        <v>803</v>
      </c>
      <c r="D2287" s="102" t="s">
        <v>1279</v>
      </c>
      <c r="E2287" s="105" t="s">
        <v>86</v>
      </c>
      <c r="F2287" s="173"/>
      <c r="G2287" s="102" t="s">
        <v>3777</v>
      </c>
    </row>
    <row r="2288">
      <c r="A2288" s="102" t="s">
        <v>2353</v>
      </c>
      <c r="B2288" s="102" t="s">
        <v>773</v>
      </c>
      <c r="C2288" s="102" t="s">
        <v>774</v>
      </c>
      <c r="D2288" s="102" t="s">
        <v>1279</v>
      </c>
      <c r="E2288" s="105" t="s">
        <v>86</v>
      </c>
      <c r="F2288" s="173"/>
      <c r="G2288" s="102" t="s">
        <v>3777</v>
      </c>
    </row>
    <row r="2289">
      <c r="A2289" s="102" t="s">
        <v>2353</v>
      </c>
      <c r="B2289" s="102" t="s">
        <v>771</v>
      </c>
      <c r="C2289" s="102" t="s">
        <v>772</v>
      </c>
      <c r="D2289" s="102" t="s">
        <v>1279</v>
      </c>
      <c r="E2289" s="105" t="s">
        <v>86</v>
      </c>
      <c r="F2289" s="173"/>
      <c r="G2289" s="102" t="s">
        <v>3777</v>
      </c>
    </row>
    <row r="2290">
      <c r="A2290" s="102" t="s">
        <v>2353</v>
      </c>
      <c r="B2290" s="102" t="s">
        <v>74</v>
      </c>
      <c r="C2290" s="102" t="s">
        <v>75</v>
      </c>
      <c r="D2290" s="102" t="s">
        <v>1279</v>
      </c>
      <c r="E2290" s="105" t="s">
        <v>86</v>
      </c>
      <c r="F2290" s="173"/>
      <c r="G2290" s="102" t="s">
        <v>3777</v>
      </c>
    </row>
    <row r="2291">
      <c r="A2291" s="102" t="s">
        <v>2345</v>
      </c>
      <c r="B2291" s="102" t="s">
        <v>839</v>
      </c>
      <c r="C2291" s="102" t="s">
        <v>840</v>
      </c>
      <c r="D2291" s="102" t="s">
        <v>1279</v>
      </c>
      <c r="E2291" s="105" t="s">
        <v>27</v>
      </c>
      <c r="F2291" s="173"/>
      <c r="G2291" s="102" t="s">
        <v>3777</v>
      </c>
    </row>
    <row r="2292">
      <c r="A2292" s="102" t="s">
        <v>2345</v>
      </c>
      <c r="B2292" s="102" t="s">
        <v>799</v>
      </c>
      <c r="C2292" s="102" t="s">
        <v>800</v>
      </c>
      <c r="D2292" s="102" t="s">
        <v>1279</v>
      </c>
      <c r="E2292" s="105" t="s">
        <v>27</v>
      </c>
      <c r="F2292" s="173"/>
      <c r="G2292" s="102" t="s">
        <v>3777</v>
      </c>
    </row>
    <row r="2293">
      <c r="A2293" s="102" t="s">
        <v>2345</v>
      </c>
      <c r="B2293" s="102" t="s">
        <v>69</v>
      </c>
      <c r="C2293" s="102" t="s">
        <v>70</v>
      </c>
      <c r="D2293" s="102" t="s">
        <v>1279</v>
      </c>
      <c r="E2293" s="105" t="s">
        <v>27</v>
      </c>
      <c r="F2293" s="173"/>
      <c r="G2293" s="102" t="s">
        <v>3777</v>
      </c>
    </row>
    <row r="2294">
      <c r="A2294" s="102" t="s">
        <v>2345</v>
      </c>
      <c r="B2294" s="102" t="s">
        <v>53</v>
      </c>
      <c r="C2294" s="102" t="s">
        <v>54</v>
      </c>
      <c r="D2294" s="102" t="s">
        <v>1279</v>
      </c>
      <c r="E2294" s="105" t="s">
        <v>27</v>
      </c>
      <c r="F2294" s="173"/>
      <c r="G2294" s="102" t="s">
        <v>3777</v>
      </c>
    </row>
    <row r="2295">
      <c r="A2295" s="102" t="s">
        <v>2337</v>
      </c>
      <c r="B2295" s="102" t="s">
        <v>149</v>
      </c>
      <c r="C2295" s="102" t="s">
        <v>150</v>
      </c>
      <c r="D2295" s="102" t="s">
        <v>1279</v>
      </c>
      <c r="E2295" s="105" t="s">
        <v>141</v>
      </c>
      <c r="F2295" s="173"/>
      <c r="G2295" s="102" t="s">
        <v>3777</v>
      </c>
    </row>
    <row r="2296">
      <c r="A2296" s="102" t="s">
        <v>2328</v>
      </c>
      <c r="B2296" s="102" t="s">
        <v>878</v>
      </c>
      <c r="C2296" s="102" t="s">
        <v>879</v>
      </c>
      <c r="D2296" s="102" t="s">
        <v>250</v>
      </c>
      <c r="E2296" s="105" t="s">
        <v>293</v>
      </c>
      <c r="F2296" s="173"/>
      <c r="G2296" s="102" t="s">
        <v>3777</v>
      </c>
    </row>
    <row r="2297">
      <c r="A2297" s="102" t="s">
        <v>2328</v>
      </c>
      <c r="B2297" s="102" t="s">
        <v>812</v>
      </c>
      <c r="C2297" s="102" t="s">
        <v>813</v>
      </c>
      <c r="D2297" s="102" t="s">
        <v>250</v>
      </c>
      <c r="E2297" s="105" t="s">
        <v>293</v>
      </c>
      <c r="F2297" s="173"/>
      <c r="G2297" s="102" t="s">
        <v>3777</v>
      </c>
    </row>
    <row r="2298">
      <c r="A2298" s="102" t="s">
        <v>2328</v>
      </c>
      <c r="B2298" s="102" t="s">
        <v>794</v>
      </c>
      <c r="C2298" s="102" t="s">
        <v>605</v>
      </c>
      <c r="D2298" s="102" t="s">
        <v>250</v>
      </c>
      <c r="E2298" s="105" t="s">
        <v>293</v>
      </c>
      <c r="F2298" s="173"/>
      <c r="G2298" s="102" t="s">
        <v>3777</v>
      </c>
    </row>
    <row r="2299">
      <c r="A2299" s="102" t="s">
        <v>2328</v>
      </c>
      <c r="B2299" s="102" t="s">
        <v>655</v>
      </c>
      <c r="C2299" s="102" t="s">
        <v>656</v>
      </c>
      <c r="D2299" s="102" t="s">
        <v>250</v>
      </c>
      <c r="E2299" s="105" t="s">
        <v>293</v>
      </c>
      <c r="F2299" s="173"/>
      <c r="G2299" s="102" t="s">
        <v>3777</v>
      </c>
    </row>
    <row r="2300">
      <c r="A2300" s="102" t="s">
        <v>2328</v>
      </c>
      <c r="B2300" s="102" t="s">
        <v>567</v>
      </c>
      <c r="C2300" s="102" t="s">
        <v>568</v>
      </c>
      <c r="D2300" s="102" t="s">
        <v>250</v>
      </c>
      <c r="E2300" s="105" t="s">
        <v>293</v>
      </c>
      <c r="F2300" s="173"/>
      <c r="G2300" s="102" t="s">
        <v>3777</v>
      </c>
    </row>
    <row r="2301">
      <c r="A2301" s="102" t="s">
        <v>2380</v>
      </c>
      <c r="B2301" s="102" t="s">
        <v>818</v>
      </c>
      <c r="C2301" s="102" t="s">
        <v>819</v>
      </c>
      <c r="D2301" s="102" t="s">
        <v>2266</v>
      </c>
      <c r="E2301" s="105" t="s">
        <v>50</v>
      </c>
      <c r="F2301" s="173"/>
      <c r="G2301" s="102" t="s">
        <v>3777</v>
      </c>
    </row>
    <row r="2302">
      <c r="A2302" s="102" t="s">
        <v>2380</v>
      </c>
      <c r="B2302" s="102" t="s">
        <v>776</v>
      </c>
      <c r="C2302" s="102" t="s">
        <v>777</v>
      </c>
      <c r="D2302" s="102" t="s">
        <v>2266</v>
      </c>
      <c r="E2302" s="105" t="s">
        <v>50</v>
      </c>
      <c r="F2302" s="173"/>
      <c r="G2302" s="102" t="s">
        <v>3777</v>
      </c>
    </row>
    <row r="2303">
      <c r="A2303" s="102" t="s">
        <v>2380</v>
      </c>
      <c r="B2303" s="102" t="s">
        <v>665</v>
      </c>
      <c r="C2303" s="102" t="s">
        <v>666</v>
      </c>
      <c r="D2303" s="102" t="s">
        <v>2266</v>
      </c>
      <c r="E2303" s="105" t="s">
        <v>50</v>
      </c>
      <c r="F2303" s="173"/>
      <c r="G2303" s="102" t="s">
        <v>3777</v>
      </c>
    </row>
    <row r="2304">
      <c r="A2304" s="102" t="s">
        <v>2380</v>
      </c>
      <c r="B2304" s="102" t="s">
        <v>174</v>
      </c>
      <c r="C2304" s="102" t="s">
        <v>175</v>
      </c>
      <c r="D2304" s="102" t="s">
        <v>2266</v>
      </c>
      <c r="E2304" s="105" t="s">
        <v>50</v>
      </c>
      <c r="F2304" s="173"/>
      <c r="G2304" s="102" t="s">
        <v>3777</v>
      </c>
    </row>
    <row r="2305">
      <c r="A2305" s="102" t="s">
        <v>2380</v>
      </c>
      <c r="B2305" s="102" t="s">
        <v>48</v>
      </c>
      <c r="C2305" s="102" t="s">
        <v>49</v>
      </c>
      <c r="D2305" s="102" t="s">
        <v>2266</v>
      </c>
      <c r="E2305" s="105" t="s">
        <v>50</v>
      </c>
      <c r="F2305" s="173"/>
      <c r="G2305" s="102" t="s">
        <v>3777</v>
      </c>
    </row>
    <row r="2306">
      <c r="A2306" s="102" t="s">
        <v>2299</v>
      </c>
      <c r="B2306" s="102" t="s">
        <v>810</v>
      </c>
      <c r="C2306" s="102" t="s">
        <v>811</v>
      </c>
      <c r="D2306" s="102" t="s">
        <v>1395</v>
      </c>
      <c r="E2306" s="105" t="s">
        <v>453</v>
      </c>
      <c r="F2306" s="173"/>
      <c r="G2306" s="102" t="s">
        <v>3777</v>
      </c>
    </row>
    <row r="2307">
      <c r="A2307" s="102" t="s">
        <v>2300</v>
      </c>
      <c r="B2307" s="102" t="s">
        <v>629</v>
      </c>
      <c r="C2307" s="102" t="s">
        <v>630</v>
      </c>
      <c r="D2307" s="102" t="s">
        <v>2266</v>
      </c>
      <c r="E2307" s="105" t="s">
        <v>453</v>
      </c>
      <c r="F2307" s="173"/>
      <c r="G2307" s="102" t="s">
        <v>3777</v>
      </c>
    </row>
    <row r="2308">
      <c r="A2308" s="102" t="s">
        <v>2264</v>
      </c>
      <c r="B2308" s="102" t="s">
        <v>340</v>
      </c>
      <c r="C2308" s="102" t="s">
        <v>341</v>
      </c>
      <c r="D2308" s="102" t="s">
        <v>1279</v>
      </c>
      <c r="E2308" s="105" t="s">
        <v>327</v>
      </c>
      <c r="F2308" s="173"/>
      <c r="G2308" s="102" t="s">
        <v>3777</v>
      </c>
    </row>
    <row r="2309">
      <c r="A2309" s="102" t="s">
        <v>2265</v>
      </c>
      <c r="B2309" s="102" t="s">
        <v>353</v>
      </c>
      <c r="C2309" s="102" t="s">
        <v>354</v>
      </c>
      <c r="D2309" s="102" t="s">
        <v>2266</v>
      </c>
      <c r="E2309" s="105" t="s">
        <v>327</v>
      </c>
      <c r="F2309" s="173"/>
      <c r="G2309" s="102" t="s">
        <v>3777</v>
      </c>
    </row>
    <row r="2310">
      <c r="A2310" s="102" t="s">
        <v>2265</v>
      </c>
      <c r="B2310" s="102" t="s">
        <v>340</v>
      </c>
      <c r="C2310" s="102" t="s">
        <v>341</v>
      </c>
      <c r="D2310" s="102" t="s">
        <v>2266</v>
      </c>
      <c r="E2310" s="105" t="s">
        <v>327</v>
      </c>
      <c r="F2310" s="173"/>
      <c r="G2310" s="102" t="s">
        <v>3777</v>
      </c>
    </row>
    <row r="2311">
      <c r="A2311" s="102" t="s">
        <v>2354</v>
      </c>
      <c r="B2311" s="102" t="s">
        <v>880</v>
      </c>
      <c r="C2311" s="102" t="s">
        <v>881</v>
      </c>
      <c r="D2311" s="102" t="s">
        <v>2266</v>
      </c>
      <c r="E2311" s="105" t="s">
        <v>86</v>
      </c>
      <c r="F2311" s="173"/>
      <c r="G2311" s="102" t="s">
        <v>3777</v>
      </c>
    </row>
    <row r="2312">
      <c r="A2312" s="102" t="s">
        <v>2354</v>
      </c>
      <c r="B2312" s="102" t="s">
        <v>802</v>
      </c>
      <c r="C2312" s="102" t="s">
        <v>803</v>
      </c>
      <c r="D2312" s="102" t="s">
        <v>2266</v>
      </c>
      <c r="E2312" s="105" t="s">
        <v>86</v>
      </c>
      <c r="F2312" s="173"/>
      <c r="G2312" s="102" t="s">
        <v>3777</v>
      </c>
    </row>
    <row r="2313">
      <c r="A2313" s="102" t="s">
        <v>2354</v>
      </c>
      <c r="B2313" s="102" t="s">
        <v>773</v>
      </c>
      <c r="C2313" s="102" t="s">
        <v>774</v>
      </c>
      <c r="D2313" s="102" t="s">
        <v>2266</v>
      </c>
      <c r="E2313" s="105" t="s">
        <v>86</v>
      </c>
      <c r="F2313" s="173"/>
      <c r="G2313" s="102" t="s">
        <v>3777</v>
      </c>
    </row>
    <row r="2314">
      <c r="A2314" s="102" t="s">
        <v>2354</v>
      </c>
      <c r="B2314" s="102" t="s">
        <v>771</v>
      </c>
      <c r="C2314" s="102" t="s">
        <v>772</v>
      </c>
      <c r="D2314" s="102" t="s">
        <v>2266</v>
      </c>
      <c r="E2314" s="105" t="s">
        <v>86</v>
      </c>
      <c r="F2314" s="173"/>
      <c r="G2314" s="102" t="s">
        <v>3777</v>
      </c>
    </row>
    <row r="2315">
      <c r="A2315" s="102" t="s">
        <v>2354</v>
      </c>
      <c r="B2315" s="102" t="s">
        <v>105</v>
      </c>
      <c r="C2315" s="102" t="s">
        <v>106</v>
      </c>
      <c r="D2315" s="102" t="s">
        <v>2266</v>
      </c>
      <c r="E2315" s="105" t="s">
        <v>86</v>
      </c>
      <c r="F2315" s="173"/>
      <c r="G2315" s="102" t="s">
        <v>3777</v>
      </c>
    </row>
    <row r="2316">
      <c r="A2316" s="102" t="s">
        <v>2354</v>
      </c>
      <c r="B2316" s="102" t="s">
        <v>74</v>
      </c>
      <c r="C2316" s="102" t="s">
        <v>75</v>
      </c>
      <c r="D2316" s="102" t="s">
        <v>2266</v>
      </c>
      <c r="E2316" s="105" t="s">
        <v>86</v>
      </c>
      <c r="F2316" s="173"/>
      <c r="G2316" s="102" t="s">
        <v>3777</v>
      </c>
    </row>
    <row r="2317">
      <c r="A2317" s="102" t="s">
        <v>2371</v>
      </c>
      <c r="B2317" s="102" t="s">
        <v>126</v>
      </c>
      <c r="C2317" s="102" t="s">
        <v>127</v>
      </c>
      <c r="D2317" s="102" t="s">
        <v>2255</v>
      </c>
      <c r="E2317" s="105" t="s">
        <v>114</v>
      </c>
      <c r="F2317" s="173"/>
      <c r="G2317" s="102" t="s">
        <v>3777</v>
      </c>
    </row>
    <row r="2318">
      <c r="A2318" s="102" t="s">
        <v>2371</v>
      </c>
      <c r="B2318" s="102" t="s">
        <v>116</v>
      </c>
      <c r="C2318" s="102" t="s">
        <v>117</v>
      </c>
      <c r="D2318" s="102" t="s">
        <v>2255</v>
      </c>
      <c r="E2318" s="105" t="s">
        <v>114</v>
      </c>
      <c r="F2318" s="173"/>
      <c r="G2318" s="102" t="s">
        <v>3777</v>
      </c>
    </row>
    <row r="2319">
      <c r="A2319" s="102" t="s">
        <v>2371</v>
      </c>
      <c r="B2319" s="102" t="s">
        <v>111</v>
      </c>
      <c r="C2319" s="102" t="s">
        <v>112</v>
      </c>
      <c r="D2319" s="102" t="s">
        <v>2255</v>
      </c>
      <c r="E2319" s="105" t="s">
        <v>114</v>
      </c>
      <c r="F2319" s="173"/>
      <c r="G2319" s="102" t="s">
        <v>3777</v>
      </c>
    </row>
    <row r="2320">
      <c r="A2320" s="102" t="s">
        <v>2382</v>
      </c>
      <c r="B2320" s="102" t="s">
        <v>382</v>
      </c>
      <c r="C2320" s="102" t="s">
        <v>383</v>
      </c>
      <c r="D2320" s="102" t="s">
        <v>2255</v>
      </c>
      <c r="E2320" s="105" t="s">
        <v>225</v>
      </c>
      <c r="F2320" s="173"/>
      <c r="G2320" s="102" t="s">
        <v>3777</v>
      </c>
    </row>
    <row r="2321">
      <c r="A2321" s="102" t="s">
        <v>2382</v>
      </c>
      <c r="B2321" s="102" t="s">
        <v>243</v>
      </c>
      <c r="C2321" s="102" t="s">
        <v>244</v>
      </c>
      <c r="D2321" s="102" t="s">
        <v>2255</v>
      </c>
      <c r="E2321" s="105" t="s">
        <v>225</v>
      </c>
      <c r="F2321" s="173"/>
      <c r="G2321" s="102" t="s">
        <v>3777</v>
      </c>
    </row>
    <row r="2322">
      <c r="A2322" s="102" t="s">
        <v>2382</v>
      </c>
      <c r="B2322" s="102" t="s">
        <v>240</v>
      </c>
      <c r="C2322" s="102" t="s">
        <v>241</v>
      </c>
      <c r="D2322" s="102" t="s">
        <v>2255</v>
      </c>
      <c r="E2322" s="105" t="s">
        <v>225</v>
      </c>
      <c r="F2322" s="173"/>
      <c r="G2322" s="102" t="s">
        <v>3777</v>
      </c>
    </row>
    <row r="2323">
      <c r="A2323" s="102" t="s">
        <v>2382</v>
      </c>
      <c r="B2323" s="102" t="s">
        <v>230</v>
      </c>
      <c r="C2323" s="102" t="s">
        <v>231</v>
      </c>
      <c r="D2323" s="102" t="s">
        <v>2255</v>
      </c>
      <c r="E2323" s="105" t="s">
        <v>225</v>
      </c>
      <c r="F2323" s="173"/>
      <c r="G2323" s="102" t="s">
        <v>3777</v>
      </c>
    </row>
    <row r="2324">
      <c r="A2324" s="102" t="s">
        <v>2382</v>
      </c>
      <c r="B2324" s="102" t="s">
        <v>222</v>
      </c>
      <c r="C2324" s="102" t="s">
        <v>224</v>
      </c>
      <c r="D2324" s="102" t="s">
        <v>2255</v>
      </c>
      <c r="E2324" s="105" t="s">
        <v>225</v>
      </c>
      <c r="F2324" s="173"/>
      <c r="G2324" s="102" t="s">
        <v>3777</v>
      </c>
    </row>
    <row r="2325">
      <c r="A2325" s="102" t="s">
        <v>2254</v>
      </c>
      <c r="B2325" s="102" t="s">
        <v>429</v>
      </c>
      <c r="C2325" s="102" t="s">
        <v>430</v>
      </c>
      <c r="D2325" s="102" t="s">
        <v>2255</v>
      </c>
      <c r="E2325" s="105" t="s">
        <v>232</v>
      </c>
      <c r="F2325" s="173"/>
      <c r="G2325" s="102" t="s">
        <v>3777</v>
      </c>
    </row>
    <row r="2326">
      <c r="A2326" s="102" t="s">
        <v>2254</v>
      </c>
      <c r="B2326" s="102" t="s">
        <v>425</v>
      </c>
      <c r="C2326" s="102" t="s">
        <v>426</v>
      </c>
      <c r="D2326" s="102" t="s">
        <v>2255</v>
      </c>
      <c r="E2326" s="105" t="s">
        <v>232</v>
      </c>
      <c r="F2326" s="173"/>
      <c r="G2326" s="102" t="s">
        <v>3777</v>
      </c>
    </row>
    <row r="2327">
      <c r="A2327" s="102" t="s">
        <v>2254</v>
      </c>
      <c r="B2327" s="102" t="s">
        <v>321</v>
      </c>
      <c r="C2327" s="102" t="s">
        <v>322</v>
      </c>
      <c r="D2327" s="102" t="s">
        <v>2255</v>
      </c>
      <c r="E2327" s="105" t="s">
        <v>232</v>
      </c>
      <c r="F2327" s="173"/>
      <c r="G2327" s="102" t="s">
        <v>3777</v>
      </c>
    </row>
    <row r="2328">
      <c r="A2328" s="102" t="s">
        <v>2254</v>
      </c>
      <c r="B2328" s="102" t="s">
        <v>318</v>
      </c>
      <c r="C2328" s="102" t="s">
        <v>319</v>
      </c>
      <c r="D2328" s="102" t="s">
        <v>2255</v>
      </c>
      <c r="E2328" s="105" t="s">
        <v>232</v>
      </c>
      <c r="F2328" s="173"/>
      <c r="G2328" s="102" t="s">
        <v>3777</v>
      </c>
    </row>
    <row r="2329">
      <c r="A2329" s="102" t="s">
        <v>2254</v>
      </c>
      <c r="B2329" s="102" t="s">
        <v>309</v>
      </c>
      <c r="C2329" s="102" t="s">
        <v>310</v>
      </c>
      <c r="D2329" s="102" t="s">
        <v>2255</v>
      </c>
      <c r="E2329" s="105" t="s">
        <v>232</v>
      </c>
      <c r="F2329" s="173"/>
      <c r="G2329" s="102" t="s">
        <v>3777</v>
      </c>
    </row>
    <row r="2330">
      <c r="A2330" s="102" t="s">
        <v>2254</v>
      </c>
      <c r="B2330" s="102" t="s">
        <v>301</v>
      </c>
      <c r="C2330" s="102" t="s">
        <v>302</v>
      </c>
      <c r="D2330" s="102" t="s">
        <v>2255</v>
      </c>
      <c r="E2330" s="105" t="s">
        <v>232</v>
      </c>
      <c r="F2330" s="173"/>
      <c r="G2330" s="102" t="s">
        <v>3777</v>
      </c>
    </row>
    <row r="2331">
      <c r="A2331" s="102" t="s">
        <v>2254</v>
      </c>
      <c r="B2331" s="102" t="s">
        <v>298</v>
      </c>
      <c r="C2331" s="102" t="s">
        <v>299</v>
      </c>
      <c r="D2331" s="102" t="s">
        <v>2255</v>
      </c>
      <c r="E2331" s="105" t="s">
        <v>232</v>
      </c>
      <c r="F2331" s="173"/>
      <c r="G2331" s="102" t="s">
        <v>3777</v>
      </c>
    </row>
    <row r="2332">
      <c r="A2332" s="102" t="s">
        <v>2254</v>
      </c>
      <c r="B2332" s="102" t="s">
        <v>295</v>
      </c>
      <c r="C2332" s="102" t="s">
        <v>296</v>
      </c>
      <c r="D2332" s="102" t="s">
        <v>2255</v>
      </c>
      <c r="E2332" s="105" t="s">
        <v>232</v>
      </c>
      <c r="F2332" s="173"/>
      <c r="G2332" s="102" t="s">
        <v>3777</v>
      </c>
    </row>
    <row r="2333">
      <c r="A2333" s="102" t="s">
        <v>2254</v>
      </c>
      <c r="B2333" s="102" t="s">
        <v>291</v>
      </c>
      <c r="C2333" s="102" t="s">
        <v>1210</v>
      </c>
      <c r="D2333" s="102" t="s">
        <v>2255</v>
      </c>
      <c r="E2333" s="105" t="s">
        <v>232</v>
      </c>
      <c r="F2333" s="173"/>
      <c r="G2333" s="102" t="s">
        <v>3777</v>
      </c>
    </row>
    <row r="2334">
      <c r="A2334" s="102" t="s">
        <v>2254</v>
      </c>
      <c r="B2334" s="102" t="s">
        <v>282</v>
      </c>
      <c r="C2334" s="102" t="s">
        <v>283</v>
      </c>
      <c r="D2334" s="102" t="s">
        <v>2255</v>
      </c>
      <c r="E2334" s="105" t="s">
        <v>232</v>
      </c>
      <c r="F2334" s="173"/>
      <c r="G2334" s="102" t="s">
        <v>3777</v>
      </c>
    </row>
    <row r="2335">
      <c r="A2335" s="102" t="s">
        <v>2254</v>
      </c>
      <c r="B2335" s="102" t="s">
        <v>278</v>
      </c>
      <c r="C2335" s="102" t="s">
        <v>279</v>
      </c>
      <c r="D2335" s="102" t="s">
        <v>2255</v>
      </c>
      <c r="E2335" s="105" t="s">
        <v>232</v>
      </c>
      <c r="F2335" s="173"/>
      <c r="G2335" s="102" t="s">
        <v>3777</v>
      </c>
    </row>
    <row r="2336">
      <c r="A2336" s="102" t="s">
        <v>2254</v>
      </c>
      <c r="B2336" s="102" t="s">
        <v>271</v>
      </c>
      <c r="C2336" s="102" t="s">
        <v>272</v>
      </c>
      <c r="D2336" s="102" t="s">
        <v>2255</v>
      </c>
      <c r="E2336" s="105" t="s">
        <v>232</v>
      </c>
      <c r="F2336" s="173"/>
      <c r="G2336" s="102" t="s">
        <v>3777</v>
      </c>
    </row>
    <row r="2337">
      <c r="A2337" s="102" t="s">
        <v>2254</v>
      </c>
      <c r="B2337" s="102" t="s">
        <v>264</v>
      </c>
      <c r="C2337" s="102" t="s">
        <v>265</v>
      </c>
      <c r="D2337" s="102" t="s">
        <v>2255</v>
      </c>
      <c r="E2337" s="105" t="s">
        <v>232</v>
      </c>
      <c r="F2337" s="173"/>
      <c r="G2337" s="102" t="s">
        <v>3777</v>
      </c>
    </row>
    <row r="2338">
      <c r="A2338" s="102" t="s">
        <v>2309</v>
      </c>
      <c r="B2338" s="102" t="s">
        <v>842</v>
      </c>
      <c r="C2338" s="102" t="s">
        <v>843</v>
      </c>
      <c r="D2338" s="102" t="s">
        <v>2255</v>
      </c>
      <c r="E2338" s="105" t="s">
        <v>472</v>
      </c>
      <c r="F2338" s="173"/>
      <c r="G2338" s="102" t="s">
        <v>3777</v>
      </c>
    </row>
    <row r="2339">
      <c r="A2339" s="102" t="s">
        <v>2309</v>
      </c>
      <c r="B2339" s="102" t="s">
        <v>646</v>
      </c>
      <c r="C2339" s="102" t="s">
        <v>647</v>
      </c>
      <c r="D2339" s="102" t="s">
        <v>2255</v>
      </c>
      <c r="E2339" s="105" t="s">
        <v>472</v>
      </c>
      <c r="F2339" s="173"/>
      <c r="G2339" s="102" t="s">
        <v>3777</v>
      </c>
    </row>
    <row r="2340">
      <c r="A2340" s="102" t="s">
        <v>2309</v>
      </c>
      <c r="B2340" s="102" t="s">
        <v>508</v>
      </c>
      <c r="C2340" s="102" t="s">
        <v>509</v>
      </c>
      <c r="D2340" s="102" t="s">
        <v>2255</v>
      </c>
      <c r="E2340" s="105" t="s">
        <v>472</v>
      </c>
      <c r="F2340" s="173"/>
      <c r="G2340" s="102" t="s">
        <v>3777</v>
      </c>
    </row>
    <row r="2341">
      <c r="A2341" s="102" t="s">
        <v>2309</v>
      </c>
      <c r="B2341" s="102" t="s">
        <v>470</v>
      </c>
      <c r="C2341" s="102" t="s">
        <v>471</v>
      </c>
      <c r="D2341" s="102" t="s">
        <v>2255</v>
      </c>
      <c r="E2341" s="105" t="s">
        <v>472</v>
      </c>
      <c r="F2341" s="173"/>
      <c r="G2341" s="102" t="s">
        <v>3777</v>
      </c>
    </row>
    <row r="2342">
      <c r="A2342" s="102" t="s">
        <v>2283</v>
      </c>
      <c r="B2342" s="102" t="s">
        <v>870</v>
      </c>
      <c r="C2342" s="102" t="s">
        <v>871</v>
      </c>
      <c r="D2342" s="102" t="s">
        <v>912</v>
      </c>
      <c r="E2342" s="105" t="s">
        <v>306</v>
      </c>
      <c r="F2342" s="173"/>
      <c r="G2342" s="102" t="s">
        <v>3777</v>
      </c>
    </row>
    <row r="2343">
      <c r="A2343" s="102" t="s">
        <v>2283</v>
      </c>
      <c r="B2343" s="102" t="s">
        <v>681</v>
      </c>
      <c r="C2343" s="102" t="s">
        <v>682</v>
      </c>
      <c r="D2343" s="102" t="s">
        <v>912</v>
      </c>
      <c r="E2343" s="105" t="s">
        <v>306</v>
      </c>
      <c r="F2343" s="173"/>
      <c r="G2343" s="102" t="s">
        <v>3777</v>
      </c>
    </row>
    <row r="2344">
      <c r="A2344" s="102" t="s">
        <v>2283</v>
      </c>
      <c r="B2344" s="102" t="s">
        <v>415</v>
      </c>
      <c r="C2344" s="102" t="s">
        <v>416</v>
      </c>
      <c r="D2344" s="102" t="s">
        <v>912</v>
      </c>
      <c r="E2344" s="105" t="s">
        <v>306</v>
      </c>
      <c r="F2344" s="173"/>
      <c r="G2344" s="102" t="s">
        <v>3777</v>
      </c>
    </row>
    <row r="2345">
      <c r="A2345" s="102" t="s">
        <v>2283</v>
      </c>
      <c r="B2345" s="102" t="s">
        <v>408</v>
      </c>
      <c r="C2345" s="102" t="s">
        <v>409</v>
      </c>
      <c r="D2345" s="102" t="s">
        <v>912</v>
      </c>
      <c r="E2345" s="105" t="s">
        <v>306</v>
      </c>
      <c r="F2345" s="173"/>
      <c r="G2345" s="102" t="s">
        <v>3777</v>
      </c>
    </row>
    <row r="2346">
      <c r="A2346" s="102" t="s">
        <v>2372</v>
      </c>
      <c r="B2346" s="102" t="s">
        <v>902</v>
      </c>
      <c r="C2346" s="102" t="s">
        <v>903</v>
      </c>
      <c r="D2346" s="102" t="s">
        <v>912</v>
      </c>
      <c r="E2346" s="105" t="s">
        <v>114</v>
      </c>
      <c r="F2346" s="173"/>
      <c r="G2346" s="102" t="s">
        <v>3777</v>
      </c>
    </row>
    <row r="2347">
      <c r="A2347" s="102" t="s">
        <v>2372</v>
      </c>
      <c r="B2347" s="102" t="s">
        <v>135</v>
      </c>
      <c r="C2347" s="102" t="s">
        <v>136</v>
      </c>
      <c r="D2347" s="102" t="s">
        <v>912</v>
      </c>
      <c r="E2347" s="105" t="s">
        <v>114</v>
      </c>
      <c r="F2347" s="173"/>
      <c r="G2347" s="102" t="s">
        <v>3777</v>
      </c>
    </row>
    <row r="2348">
      <c r="A2348" s="102" t="s">
        <v>2372</v>
      </c>
      <c r="B2348" s="102" t="s">
        <v>120</v>
      </c>
      <c r="C2348" s="102" t="s">
        <v>121</v>
      </c>
      <c r="D2348" s="102" t="s">
        <v>912</v>
      </c>
      <c r="E2348" s="105" t="s">
        <v>114</v>
      </c>
      <c r="F2348" s="173"/>
      <c r="G2348" s="102" t="s">
        <v>3777</v>
      </c>
    </row>
    <row r="2349">
      <c r="A2349" s="102" t="s">
        <v>2372</v>
      </c>
      <c r="B2349" s="102" t="s">
        <v>116</v>
      </c>
      <c r="C2349" s="102" t="s">
        <v>117</v>
      </c>
      <c r="D2349" s="102" t="s">
        <v>912</v>
      </c>
      <c r="E2349" s="105" t="s">
        <v>114</v>
      </c>
      <c r="F2349" s="173"/>
      <c r="G2349" s="102" t="s">
        <v>3777</v>
      </c>
    </row>
    <row r="2350">
      <c r="A2350" s="102" t="s">
        <v>2383</v>
      </c>
      <c r="B2350" s="102" t="s">
        <v>382</v>
      </c>
      <c r="C2350" s="102" t="s">
        <v>383</v>
      </c>
      <c r="D2350" s="102" t="s">
        <v>912</v>
      </c>
      <c r="E2350" s="105" t="s">
        <v>225</v>
      </c>
      <c r="F2350" s="173"/>
      <c r="G2350" s="102" t="s">
        <v>3777</v>
      </c>
    </row>
    <row r="2351">
      <c r="A2351" s="102" t="s">
        <v>2383</v>
      </c>
      <c r="B2351" s="102" t="s">
        <v>361</v>
      </c>
      <c r="C2351" s="102" t="s">
        <v>362</v>
      </c>
      <c r="D2351" s="102" t="s">
        <v>912</v>
      </c>
      <c r="E2351" s="105" t="s">
        <v>225</v>
      </c>
      <c r="F2351" s="173"/>
      <c r="G2351" s="102" t="s">
        <v>3777</v>
      </c>
    </row>
    <row r="2352">
      <c r="A2352" s="102" t="s">
        <v>2383</v>
      </c>
      <c r="B2352" s="102" t="s">
        <v>357</v>
      </c>
      <c r="C2352" s="102" t="s">
        <v>358</v>
      </c>
      <c r="D2352" s="102" t="s">
        <v>912</v>
      </c>
      <c r="E2352" s="105" t="s">
        <v>225</v>
      </c>
      <c r="F2352" s="173"/>
      <c r="G2352" s="102" t="s">
        <v>3777</v>
      </c>
    </row>
    <row r="2353">
      <c r="A2353" s="102" t="s">
        <v>2383</v>
      </c>
      <c r="B2353" s="102" t="s">
        <v>338</v>
      </c>
      <c r="C2353" s="102" t="s">
        <v>339</v>
      </c>
      <c r="D2353" s="102" t="s">
        <v>912</v>
      </c>
      <c r="E2353" s="105" t="s">
        <v>225</v>
      </c>
      <c r="F2353" s="173"/>
      <c r="G2353" s="102" t="s">
        <v>3777</v>
      </c>
    </row>
    <row r="2354">
      <c r="A2354" s="102" t="s">
        <v>2383</v>
      </c>
      <c r="B2354" s="102" t="s">
        <v>243</v>
      </c>
      <c r="C2354" s="102" t="s">
        <v>244</v>
      </c>
      <c r="D2354" s="102" t="s">
        <v>912</v>
      </c>
      <c r="E2354" s="105" t="s">
        <v>225</v>
      </c>
      <c r="F2354" s="173"/>
      <c r="G2354" s="102" t="s">
        <v>3777</v>
      </c>
    </row>
    <row r="2355">
      <c r="A2355" s="102" t="s">
        <v>2383</v>
      </c>
      <c r="B2355" s="102" t="s">
        <v>240</v>
      </c>
      <c r="C2355" s="102" t="s">
        <v>241</v>
      </c>
      <c r="D2355" s="102" t="s">
        <v>912</v>
      </c>
      <c r="E2355" s="105" t="s">
        <v>225</v>
      </c>
      <c r="F2355" s="173"/>
      <c r="G2355" s="102" t="s">
        <v>3777</v>
      </c>
    </row>
    <row r="2356">
      <c r="A2356" s="102" t="s">
        <v>2383</v>
      </c>
      <c r="B2356" s="102" t="s">
        <v>230</v>
      </c>
      <c r="C2356" s="102" t="s">
        <v>231</v>
      </c>
      <c r="D2356" s="102" t="s">
        <v>912</v>
      </c>
      <c r="E2356" s="105" t="s">
        <v>225</v>
      </c>
      <c r="F2356" s="173"/>
      <c r="G2356" s="102" t="s">
        <v>3777</v>
      </c>
    </row>
    <row r="2357">
      <c r="A2357" s="102" t="s">
        <v>2383</v>
      </c>
      <c r="B2357" s="102" t="s">
        <v>222</v>
      </c>
      <c r="C2357" s="102" t="s">
        <v>224</v>
      </c>
      <c r="D2357" s="102" t="s">
        <v>912</v>
      </c>
      <c r="E2357" s="105" t="s">
        <v>225</v>
      </c>
      <c r="F2357" s="173"/>
      <c r="G2357" s="102" t="s">
        <v>3777</v>
      </c>
    </row>
    <row r="2358">
      <c r="A2358" s="102" t="s">
        <v>2381</v>
      </c>
      <c r="B2358" s="102" t="s">
        <v>818</v>
      </c>
      <c r="C2358" s="102" t="s">
        <v>819</v>
      </c>
      <c r="D2358" s="102" t="s">
        <v>912</v>
      </c>
      <c r="E2358" s="105" t="s">
        <v>50</v>
      </c>
      <c r="F2358" s="173"/>
      <c r="G2358" s="102" t="s">
        <v>3777</v>
      </c>
    </row>
    <row r="2359">
      <c r="A2359" s="102" t="s">
        <v>2381</v>
      </c>
      <c r="B2359" s="102" t="s">
        <v>183</v>
      </c>
      <c r="C2359" s="102" t="s">
        <v>184</v>
      </c>
      <c r="D2359" s="102" t="s">
        <v>912</v>
      </c>
      <c r="E2359" s="105" t="s">
        <v>50</v>
      </c>
      <c r="F2359" s="173"/>
      <c r="G2359" s="102" t="s">
        <v>3777</v>
      </c>
    </row>
    <row r="2360">
      <c r="A2360" s="102" t="s">
        <v>2346</v>
      </c>
      <c r="B2360" s="102" t="s">
        <v>839</v>
      </c>
      <c r="C2360" s="102" t="s">
        <v>840</v>
      </c>
      <c r="D2360" s="102" t="s">
        <v>2266</v>
      </c>
      <c r="E2360" s="105" t="s">
        <v>27</v>
      </c>
      <c r="F2360" s="173"/>
      <c r="G2360" s="102" t="s">
        <v>3777</v>
      </c>
    </row>
    <row r="2361">
      <c r="A2361" s="102" t="s">
        <v>2346</v>
      </c>
      <c r="B2361" s="102" t="s">
        <v>799</v>
      </c>
      <c r="C2361" s="102" t="s">
        <v>800</v>
      </c>
      <c r="D2361" s="102" t="s">
        <v>2266</v>
      </c>
      <c r="E2361" s="105" t="s">
        <v>27</v>
      </c>
      <c r="F2361" s="173"/>
      <c r="G2361" s="102" t="s">
        <v>3777</v>
      </c>
    </row>
    <row r="2362">
      <c r="A2362" s="102" t="s">
        <v>2346</v>
      </c>
      <c r="B2362" s="102" t="s">
        <v>53</v>
      </c>
      <c r="C2362" s="102" t="s">
        <v>54</v>
      </c>
      <c r="D2362" s="102" t="s">
        <v>2266</v>
      </c>
      <c r="E2362" s="105" t="s">
        <v>27</v>
      </c>
      <c r="F2362" s="173"/>
      <c r="G2362" s="102" t="s">
        <v>3777</v>
      </c>
    </row>
    <row r="2363">
      <c r="A2363" s="102" t="s">
        <v>2340</v>
      </c>
      <c r="B2363" s="102" t="s">
        <v>839</v>
      </c>
      <c r="C2363" s="102" t="s">
        <v>840</v>
      </c>
      <c r="D2363" s="191">
        <v>45455.0</v>
      </c>
      <c r="E2363" s="105" t="s">
        <v>27</v>
      </c>
      <c r="F2363" s="173"/>
      <c r="G2363" s="102" t="s">
        <v>3777</v>
      </c>
    </row>
    <row r="2364">
      <c r="A2364" s="102" t="s">
        <v>2340</v>
      </c>
      <c r="B2364" s="102" t="s">
        <v>799</v>
      </c>
      <c r="C2364" s="102" t="s">
        <v>800</v>
      </c>
      <c r="D2364" s="191">
        <v>45455.0</v>
      </c>
      <c r="E2364" s="105" t="s">
        <v>27</v>
      </c>
      <c r="F2364" s="173"/>
      <c r="G2364" s="102" t="s">
        <v>3777</v>
      </c>
    </row>
    <row r="2365">
      <c r="A2365" s="102" t="s">
        <v>2340</v>
      </c>
      <c r="B2365" s="102" t="s">
        <v>23</v>
      </c>
      <c r="C2365" s="102" t="s">
        <v>25</v>
      </c>
      <c r="D2365" s="191">
        <v>45455.0</v>
      </c>
      <c r="E2365" s="105" t="s">
        <v>27</v>
      </c>
      <c r="F2365" s="173"/>
      <c r="G2365" s="102" t="s">
        <v>3777</v>
      </c>
    </row>
    <row r="2366">
      <c r="A2366" s="102" t="s">
        <v>2347</v>
      </c>
      <c r="B2366" s="102" t="s">
        <v>823</v>
      </c>
      <c r="C2366" s="102" t="s">
        <v>824</v>
      </c>
      <c r="D2366" s="191">
        <v>45394.0</v>
      </c>
      <c r="E2366" s="105" t="s">
        <v>86</v>
      </c>
      <c r="F2366" s="173"/>
      <c r="G2366" s="102" t="s">
        <v>3777</v>
      </c>
    </row>
    <row r="2367">
      <c r="A2367" s="102" t="s">
        <v>2347</v>
      </c>
      <c r="B2367" s="102" t="s">
        <v>773</v>
      </c>
      <c r="C2367" s="102" t="s">
        <v>774</v>
      </c>
      <c r="D2367" s="191">
        <v>45394.0</v>
      </c>
      <c r="E2367" s="105" t="s">
        <v>86</v>
      </c>
      <c r="F2367" s="173"/>
      <c r="G2367" s="102" t="s">
        <v>3777</v>
      </c>
    </row>
    <row r="2368">
      <c r="A2368" s="102" t="s">
        <v>2347</v>
      </c>
      <c r="B2368" s="102" t="s">
        <v>771</v>
      </c>
      <c r="C2368" s="102" t="s">
        <v>772</v>
      </c>
      <c r="D2368" s="191">
        <v>45394.0</v>
      </c>
      <c r="E2368" s="105" t="s">
        <v>86</v>
      </c>
      <c r="F2368" s="173"/>
      <c r="G2368" s="102" t="s">
        <v>3777</v>
      </c>
    </row>
    <row r="2369">
      <c r="A2369" s="102" t="s">
        <v>2347</v>
      </c>
      <c r="B2369" s="102" t="s">
        <v>74</v>
      </c>
      <c r="C2369" s="102" t="s">
        <v>75</v>
      </c>
      <c r="D2369" s="191">
        <v>45394.0</v>
      </c>
      <c r="E2369" s="105" t="s">
        <v>86</v>
      </c>
      <c r="F2369" s="173"/>
      <c r="G2369" s="102" t="s">
        <v>3777</v>
      </c>
    </row>
    <row r="2370">
      <c r="A2370" s="102" t="s">
        <v>2335</v>
      </c>
      <c r="B2370" s="102" t="s">
        <v>149</v>
      </c>
      <c r="C2370" s="102" t="s">
        <v>150</v>
      </c>
      <c r="D2370" s="102" t="s">
        <v>1276</v>
      </c>
      <c r="E2370" s="105" t="s">
        <v>141</v>
      </c>
      <c r="F2370" s="173"/>
      <c r="G2370" s="102" t="s">
        <v>3777</v>
      </c>
    </row>
    <row r="2371">
      <c r="A2371" s="102" t="s">
        <v>2366</v>
      </c>
      <c r="B2371" s="102" t="s">
        <v>902</v>
      </c>
      <c r="C2371" s="102" t="s">
        <v>903</v>
      </c>
      <c r="D2371" s="191">
        <v>45516.0</v>
      </c>
      <c r="E2371" s="105" t="s">
        <v>114</v>
      </c>
      <c r="F2371" s="173"/>
      <c r="G2371" s="102" t="s">
        <v>3777</v>
      </c>
    </row>
    <row r="2372">
      <c r="A2372" s="102" t="s">
        <v>2366</v>
      </c>
      <c r="B2372" s="102" t="s">
        <v>135</v>
      </c>
      <c r="C2372" s="102" t="s">
        <v>136</v>
      </c>
      <c r="D2372" s="191">
        <v>45516.0</v>
      </c>
      <c r="E2372" s="105" t="s">
        <v>114</v>
      </c>
      <c r="F2372" s="173"/>
      <c r="G2372" s="102" t="s">
        <v>3777</v>
      </c>
    </row>
    <row r="2373">
      <c r="A2373" s="102" t="s">
        <v>2366</v>
      </c>
      <c r="B2373" s="102" t="s">
        <v>123</v>
      </c>
      <c r="C2373" s="102" t="s">
        <v>124</v>
      </c>
      <c r="D2373" s="191">
        <v>45516.0</v>
      </c>
      <c r="E2373" s="105" t="s">
        <v>114</v>
      </c>
      <c r="F2373" s="173"/>
      <c r="G2373" s="102" t="s">
        <v>3777</v>
      </c>
    </row>
    <row r="2374">
      <c r="A2374" s="102" t="s">
        <v>2366</v>
      </c>
      <c r="B2374" s="102" t="s">
        <v>120</v>
      </c>
      <c r="C2374" s="102" t="s">
        <v>121</v>
      </c>
      <c r="D2374" s="191">
        <v>45516.0</v>
      </c>
      <c r="E2374" s="105" t="s">
        <v>114</v>
      </c>
      <c r="F2374" s="173"/>
      <c r="G2374" s="102" t="s">
        <v>3777</v>
      </c>
    </row>
    <row r="2375">
      <c r="A2375" s="102" t="s">
        <v>2366</v>
      </c>
      <c r="B2375" s="102" t="s">
        <v>116</v>
      </c>
      <c r="C2375" s="102" t="s">
        <v>117</v>
      </c>
      <c r="D2375" s="191">
        <v>45516.0</v>
      </c>
      <c r="E2375" s="105" t="s">
        <v>114</v>
      </c>
      <c r="F2375" s="173"/>
      <c r="G2375" s="102" t="s">
        <v>3777</v>
      </c>
    </row>
    <row r="2376">
      <c r="A2376" s="102" t="s">
        <v>2256</v>
      </c>
      <c r="B2376" s="102" t="s">
        <v>429</v>
      </c>
      <c r="C2376" s="102" t="s">
        <v>430</v>
      </c>
      <c r="D2376" s="102" t="s">
        <v>912</v>
      </c>
      <c r="E2376" s="105" t="s">
        <v>232</v>
      </c>
      <c r="F2376" s="173"/>
      <c r="G2376" s="102" t="s">
        <v>3777</v>
      </c>
    </row>
    <row r="2377">
      <c r="A2377" s="102" t="s">
        <v>2256</v>
      </c>
      <c r="B2377" s="102" t="s">
        <v>425</v>
      </c>
      <c r="C2377" s="102" t="s">
        <v>426</v>
      </c>
      <c r="D2377" s="102" t="s">
        <v>912</v>
      </c>
      <c r="E2377" s="105" t="s">
        <v>232</v>
      </c>
      <c r="F2377" s="173"/>
      <c r="G2377" s="102" t="s">
        <v>3777</v>
      </c>
    </row>
    <row r="2378">
      <c r="A2378" s="102" t="s">
        <v>2256</v>
      </c>
      <c r="B2378" s="102" t="s">
        <v>323</v>
      </c>
      <c r="C2378" s="102" t="s">
        <v>324</v>
      </c>
      <c r="D2378" s="102" t="s">
        <v>912</v>
      </c>
      <c r="E2378" s="105" t="s">
        <v>232</v>
      </c>
      <c r="F2378" s="173"/>
      <c r="G2378" s="102" t="s">
        <v>3777</v>
      </c>
    </row>
    <row r="2379">
      <c r="A2379" s="102" t="s">
        <v>2256</v>
      </c>
      <c r="B2379" s="102" t="s">
        <v>321</v>
      </c>
      <c r="C2379" s="102" t="s">
        <v>322</v>
      </c>
      <c r="D2379" s="102" t="s">
        <v>912</v>
      </c>
      <c r="E2379" s="105" t="s">
        <v>232</v>
      </c>
      <c r="F2379" s="173"/>
      <c r="G2379" s="102" t="s">
        <v>3777</v>
      </c>
    </row>
    <row r="2380">
      <c r="A2380" s="102" t="s">
        <v>2256</v>
      </c>
      <c r="B2380" s="102" t="s">
        <v>318</v>
      </c>
      <c r="C2380" s="102" t="s">
        <v>319</v>
      </c>
      <c r="D2380" s="102" t="s">
        <v>912</v>
      </c>
      <c r="E2380" s="105" t="s">
        <v>232</v>
      </c>
      <c r="F2380" s="173"/>
      <c r="G2380" s="102" t="s">
        <v>3777</v>
      </c>
    </row>
    <row r="2381">
      <c r="A2381" s="102" t="s">
        <v>2256</v>
      </c>
      <c r="B2381" s="102" t="s">
        <v>304</v>
      </c>
      <c r="C2381" s="102" t="s">
        <v>305</v>
      </c>
      <c r="D2381" s="102" t="s">
        <v>912</v>
      </c>
      <c r="E2381" s="105" t="s">
        <v>232</v>
      </c>
      <c r="F2381" s="173"/>
      <c r="G2381" s="102" t="s">
        <v>3777</v>
      </c>
    </row>
    <row r="2382">
      <c r="A2382" s="102" t="s">
        <v>2256</v>
      </c>
      <c r="B2382" s="102" t="s">
        <v>301</v>
      </c>
      <c r="C2382" s="102" t="s">
        <v>302</v>
      </c>
      <c r="D2382" s="102" t="s">
        <v>912</v>
      </c>
      <c r="E2382" s="105" t="s">
        <v>232</v>
      </c>
      <c r="F2382" s="173"/>
      <c r="G2382" s="102" t="s">
        <v>3777</v>
      </c>
    </row>
    <row r="2383">
      <c r="A2383" s="102" t="s">
        <v>2256</v>
      </c>
      <c r="B2383" s="102" t="s">
        <v>298</v>
      </c>
      <c r="C2383" s="102" t="s">
        <v>299</v>
      </c>
      <c r="D2383" s="102" t="s">
        <v>912</v>
      </c>
      <c r="E2383" s="105" t="s">
        <v>232</v>
      </c>
      <c r="F2383" s="173"/>
      <c r="G2383" s="102" t="s">
        <v>3777</v>
      </c>
    </row>
    <row r="2384">
      <c r="A2384" s="102" t="s">
        <v>2256</v>
      </c>
      <c r="B2384" s="102" t="s">
        <v>295</v>
      </c>
      <c r="C2384" s="102" t="s">
        <v>296</v>
      </c>
      <c r="D2384" s="102" t="s">
        <v>912</v>
      </c>
      <c r="E2384" s="105" t="s">
        <v>232</v>
      </c>
      <c r="F2384" s="173"/>
      <c r="G2384" s="102" t="s">
        <v>3777</v>
      </c>
    </row>
    <row r="2385">
      <c r="A2385" s="102" t="s">
        <v>2256</v>
      </c>
      <c r="B2385" s="102" t="s">
        <v>291</v>
      </c>
      <c r="C2385" s="102" t="s">
        <v>1210</v>
      </c>
      <c r="D2385" s="102" t="s">
        <v>912</v>
      </c>
      <c r="E2385" s="105" t="s">
        <v>232</v>
      </c>
      <c r="F2385" s="173"/>
      <c r="G2385" s="102" t="s">
        <v>3777</v>
      </c>
    </row>
    <row r="2386">
      <c r="A2386" s="102" t="s">
        <v>2256</v>
      </c>
      <c r="B2386" s="102" t="s">
        <v>282</v>
      </c>
      <c r="C2386" s="102" t="s">
        <v>283</v>
      </c>
      <c r="D2386" s="102" t="s">
        <v>912</v>
      </c>
      <c r="E2386" s="105" t="s">
        <v>232</v>
      </c>
      <c r="F2386" s="173"/>
      <c r="G2386" s="102" t="s">
        <v>3777</v>
      </c>
    </row>
    <row r="2387">
      <c r="A2387" s="102" t="s">
        <v>2256</v>
      </c>
      <c r="B2387" s="102" t="s">
        <v>278</v>
      </c>
      <c r="C2387" s="102" t="s">
        <v>279</v>
      </c>
      <c r="D2387" s="102" t="s">
        <v>912</v>
      </c>
      <c r="E2387" s="105" t="s">
        <v>232</v>
      </c>
      <c r="F2387" s="173"/>
      <c r="G2387" s="102" t="s">
        <v>3777</v>
      </c>
    </row>
    <row r="2388">
      <c r="A2388" s="102" t="s">
        <v>2256</v>
      </c>
      <c r="B2388" s="102" t="s">
        <v>264</v>
      </c>
      <c r="C2388" s="102" t="s">
        <v>265</v>
      </c>
      <c r="D2388" s="102" t="s">
        <v>912</v>
      </c>
      <c r="E2388" s="105" t="s">
        <v>232</v>
      </c>
      <c r="F2388" s="173"/>
      <c r="G2388" s="102" t="s">
        <v>3777</v>
      </c>
    </row>
    <row r="2389">
      <c r="A2389" s="102" t="s">
        <v>2310</v>
      </c>
      <c r="B2389" s="102" t="s">
        <v>842</v>
      </c>
      <c r="C2389" s="102" t="s">
        <v>843</v>
      </c>
      <c r="D2389" s="102" t="s">
        <v>912</v>
      </c>
      <c r="E2389" s="105" t="s">
        <v>472</v>
      </c>
      <c r="F2389" s="173"/>
      <c r="G2389" s="102" t="s">
        <v>3777</v>
      </c>
    </row>
    <row r="2390">
      <c r="A2390" s="102" t="s">
        <v>2310</v>
      </c>
      <c r="B2390" s="102" t="s">
        <v>707</v>
      </c>
      <c r="C2390" s="102" t="s">
        <v>708</v>
      </c>
      <c r="D2390" s="102" t="s">
        <v>912</v>
      </c>
      <c r="E2390" s="105" t="s">
        <v>472</v>
      </c>
      <c r="F2390" s="173"/>
      <c r="G2390" s="102" t="s">
        <v>3777</v>
      </c>
    </row>
    <row r="2391">
      <c r="A2391" s="102" t="s">
        <v>2310</v>
      </c>
      <c r="B2391" s="102" t="s">
        <v>646</v>
      </c>
      <c r="C2391" s="102" t="s">
        <v>647</v>
      </c>
      <c r="D2391" s="102" t="s">
        <v>912</v>
      </c>
      <c r="E2391" s="105" t="s">
        <v>472</v>
      </c>
      <c r="F2391" s="173"/>
      <c r="G2391" s="102" t="s">
        <v>3777</v>
      </c>
    </row>
    <row r="2392">
      <c r="A2392" s="102" t="s">
        <v>2310</v>
      </c>
      <c r="B2392" s="102" t="s">
        <v>470</v>
      </c>
      <c r="C2392" s="102" t="s">
        <v>471</v>
      </c>
      <c r="D2392" s="102" t="s">
        <v>912</v>
      </c>
      <c r="E2392" s="105" t="s">
        <v>472</v>
      </c>
      <c r="F2392" s="173"/>
      <c r="G2392" s="102" t="s">
        <v>3777</v>
      </c>
    </row>
    <row r="2393">
      <c r="A2393" s="102" t="s">
        <v>2338</v>
      </c>
      <c r="B2393" s="102" t="s">
        <v>149</v>
      </c>
      <c r="C2393" s="102" t="s">
        <v>150</v>
      </c>
      <c r="D2393" s="102" t="s">
        <v>2320</v>
      </c>
      <c r="E2393" s="105" t="s">
        <v>141</v>
      </c>
      <c r="F2393" s="173"/>
      <c r="G2393" s="102" t="s">
        <v>3777</v>
      </c>
    </row>
    <row r="2394">
      <c r="A2394" s="102" t="s">
        <v>2329</v>
      </c>
      <c r="B2394" s="102" t="s">
        <v>888</v>
      </c>
      <c r="C2394" s="102" t="s">
        <v>889</v>
      </c>
      <c r="D2394" s="102" t="s">
        <v>2320</v>
      </c>
      <c r="E2394" s="105" t="s">
        <v>293</v>
      </c>
      <c r="F2394" s="173"/>
      <c r="G2394" s="102" t="s">
        <v>3777</v>
      </c>
    </row>
    <row r="2395">
      <c r="A2395" s="102" t="s">
        <v>2329</v>
      </c>
      <c r="B2395" s="102" t="s">
        <v>878</v>
      </c>
      <c r="C2395" s="102" t="s">
        <v>879</v>
      </c>
      <c r="D2395" s="102" t="s">
        <v>2320</v>
      </c>
      <c r="E2395" s="105" t="s">
        <v>293</v>
      </c>
      <c r="F2395" s="173"/>
      <c r="G2395" s="102" t="s">
        <v>3777</v>
      </c>
    </row>
    <row r="2396">
      <c r="A2396" s="102" t="s">
        <v>2329</v>
      </c>
      <c r="B2396" s="102" t="s">
        <v>875</v>
      </c>
      <c r="C2396" s="102" t="s">
        <v>876</v>
      </c>
      <c r="D2396" s="102" t="s">
        <v>2320</v>
      </c>
      <c r="E2396" s="105" t="s">
        <v>293</v>
      </c>
      <c r="F2396" s="173"/>
      <c r="G2396" s="102" t="s">
        <v>3777</v>
      </c>
    </row>
    <row r="2397">
      <c r="A2397" s="102" t="s">
        <v>2329</v>
      </c>
      <c r="B2397" s="102" t="s">
        <v>812</v>
      </c>
      <c r="C2397" s="102" t="s">
        <v>813</v>
      </c>
      <c r="D2397" s="102" t="s">
        <v>2320</v>
      </c>
      <c r="E2397" s="105" t="s">
        <v>293</v>
      </c>
      <c r="F2397" s="173"/>
      <c r="G2397" s="102" t="s">
        <v>3777</v>
      </c>
    </row>
    <row r="2398">
      <c r="A2398" s="102" t="s">
        <v>2329</v>
      </c>
      <c r="B2398" s="102" t="s">
        <v>794</v>
      </c>
      <c r="C2398" s="102" t="s">
        <v>605</v>
      </c>
      <c r="D2398" s="102" t="s">
        <v>2320</v>
      </c>
      <c r="E2398" s="105" t="s">
        <v>293</v>
      </c>
      <c r="F2398" s="173"/>
      <c r="G2398" s="102" t="s">
        <v>3777</v>
      </c>
    </row>
    <row r="2399">
      <c r="A2399" s="102" t="s">
        <v>2329</v>
      </c>
      <c r="B2399" s="102" t="s">
        <v>655</v>
      </c>
      <c r="C2399" s="102" t="s">
        <v>656</v>
      </c>
      <c r="D2399" s="102" t="s">
        <v>2320</v>
      </c>
      <c r="E2399" s="105" t="s">
        <v>293</v>
      </c>
      <c r="F2399" s="173"/>
      <c r="G2399" s="102" t="s">
        <v>3777</v>
      </c>
    </row>
    <row r="2400">
      <c r="A2400" s="102" t="s">
        <v>2329</v>
      </c>
      <c r="B2400" s="102" t="s">
        <v>567</v>
      </c>
      <c r="C2400" s="102" t="s">
        <v>568</v>
      </c>
      <c r="D2400" s="102" t="s">
        <v>2320</v>
      </c>
      <c r="E2400" s="105" t="s">
        <v>293</v>
      </c>
      <c r="F2400" s="173"/>
      <c r="G2400" s="102" t="s">
        <v>3777</v>
      </c>
    </row>
    <row r="2401">
      <c r="A2401" s="102" t="s">
        <v>2284</v>
      </c>
      <c r="B2401" s="102" t="s">
        <v>870</v>
      </c>
      <c r="C2401" s="102" t="s">
        <v>871</v>
      </c>
      <c r="D2401" s="102" t="s">
        <v>1280</v>
      </c>
      <c r="E2401" s="105" t="s">
        <v>306</v>
      </c>
      <c r="F2401" s="173"/>
      <c r="G2401" s="102" t="s">
        <v>3777</v>
      </c>
    </row>
    <row r="2402">
      <c r="A2402" s="102" t="s">
        <v>2284</v>
      </c>
      <c r="B2402" s="102" t="s">
        <v>730</v>
      </c>
      <c r="C2402" s="102" t="s">
        <v>731</v>
      </c>
      <c r="D2402" s="102" t="s">
        <v>1280</v>
      </c>
      <c r="E2402" s="105" t="s">
        <v>306</v>
      </c>
      <c r="F2402" s="173"/>
      <c r="G2402" s="102" t="s">
        <v>3777</v>
      </c>
    </row>
    <row r="2403">
      <c r="A2403" s="102" t="s">
        <v>2284</v>
      </c>
      <c r="B2403" s="102" t="s">
        <v>681</v>
      </c>
      <c r="C2403" s="102" t="s">
        <v>682</v>
      </c>
      <c r="D2403" s="102" t="s">
        <v>1280</v>
      </c>
      <c r="E2403" s="105" t="s">
        <v>306</v>
      </c>
      <c r="F2403" s="173"/>
      <c r="G2403" s="102" t="s">
        <v>3777</v>
      </c>
    </row>
    <row r="2404">
      <c r="A2404" s="102" t="s">
        <v>2284</v>
      </c>
      <c r="B2404" s="102" t="s">
        <v>408</v>
      </c>
      <c r="C2404" s="102" t="s">
        <v>409</v>
      </c>
      <c r="D2404" s="102" t="s">
        <v>1280</v>
      </c>
      <c r="E2404" s="105" t="s">
        <v>306</v>
      </c>
      <c r="F2404" s="173"/>
      <c r="G2404" s="102" t="s">
        <v>3777</v>
      </c>
    </row>
    <row r="2405">
      <c r="A2405" s="102" t="s">
        <v>2301</v>
      </c>
      <c r="B2405" s="102" t="s">
        <v>873</v>
      </c>
      <c r="C2405" s="102" t="s">
        <v>874</v>
      </c>
      <c r="D2405" s="102" t="s">
        <v>1280</v>
      </c>
      <c r="E2405" s="105" t="s">
        <v>453</v>
      </c>
      <c r="F2405" s="173"/>
      <c r="G2405" s="102" t="s">
        <v>3777</v>
      </c>
    </row>
    <row r="2406">
      <c r="A2406" s="102" t="s">
        <v>2301</v>
      </c>
      <c r="B2406" s="102" t="s">
        <v>486</v>
      </c>
      <c r="C2406" s="102" t="s">
        <v>487</v>
      </c>
      <c r="D2406" s="102" t="s">
        <v>1280</v>
      </c>
      <c r="E2406" s="105" t="s">
        <v>453</v>
      </c>
      <c r="F2406" s="173"/>
      <c r="G2406" s="102" t="s">
        <v>3777</v>
      </c>
    </row>
    <row r="2407">
      <c r="A2407" s="102" t="s">
        <v>2458</v>
      </c>
      <c r="B2407" s="102" t="s">
        <v>888</v>
      </c>
      <c r="C2407" s="102" t="s">
        <v>889</v>
      </c>
      <c r="D2407" s="191">
        <v>45689.0</v>
      </c>
      <c r="E2407" s="105" t="s">
        <v>293</v>
      </c>
      <c r="F2407" s="173"/>
      <c r="G2407" s="102" t="s">
        <v>3777</v>
      </c>
    </row>
    <row r="2408">
      <c r="A2408" s="102" t="s">
        <v>2458</v>
      </c>
      <c r="B2408" s="102" t="s">
        <v>878</v>
      </c>
      <c r="C2408" s="102" t="s">
        <v>879</v>
      </c>
      <c r="D2408" s="191">
        <v>45689.0</v>
      </c>
      <c r="E2408" s="105" t="s">
        <v>293</v>
      </c>
      <c r="F2408" s="173"/>
      <c r="G2408" s="102" t="s">
        <v>3777</v>
      </c>
    </row>
    <row r="2409">
      <c r="A2409" s="102" t="s">
        <v>2458</v>
      </c>
      <c r="B2409" s="102" t="s">
        <v>875</v>
      </c>
      <c r="C2409" s="102" t="s">
        <v>876</v>
      </c>
      <c r="D2409" s="191">
        <v>45689.0</v>
      </c>
      <c r="E2409" s="105" t="s">
        <v>293</v>
      </c>
      <c r="F2409" s="173"/>
      <c r="G2409" s="102" t="s">
        <v>3777</v>
      </c>
    </row>
    <row r="2410">
      <c r="A2410" s="102" t="s">
        <v>2458</v>
      </c>
      <c r="B2410" s="102" t="s">
        <v>794</v>
      </c>
      <c r="C2410" s="102" t="s">
        <v>605</v>
      </c>
      <c r="D2410" s="191">
        <v>45689.0</v>
      </c>
      <c r="E2410" s="105" t="s">
        <v>293</v>
      </c>
      <c r="F2410" s="173"/>
      <c r="G2410" s="102" t="s">
        <v>3777</v>
      </c>
    </row>
    <row r="2411">
      <c r="A2411" s="102" t="s">
        <v>2458</v>
      </c>
      <c r="B2411" s="102" t="s">
        <v>655</v>
      </c>
      <c r="C2411" s="102" t="s">
        <v>656</v>
      </c>
      <c r="D2411" s="191">
        <v>45689.0</v>
      </c>
      <c r="E2411" s="105" t="s">
        <v>293</v>
      </c>
      <c r="F2411" s="173"/>
      <c r="G2411" s="102" t="s">
        <v>3777</v>
      </c>
    </row>
    <row r="2412">
      <c r="A2412" s="102" t="s">
        <v>2458</v>
      </c>
      <c r="B2412" s="102" t="s">
        <v>574</v>
      </c>
      <c r="C2412" s="102" t="s">
        <v>575</v>
      </c>
      <c r="D2412" s="191">
        <v>45689.0</v>
      </c>
      <c r="E2412" s="105" t="s">
        <v>293</v>
      </c>
      <c r="F2412" s="173"/>
      <c r="G2412" s="102" t="s">
        <v>3777</v>
      </c>
    </row>
    <row r="2413">
      <c r="A2413" s="102" t="s">
        <v>2512</v>
      </c>
      <c r="B2413" s="102" t="s">
        <v>818</v>
      </c>
      <c r="C2413" s="102" t="s">
        <v>819</v>
      </c>
      <c r="D2413" s="191">
        <v>45717.0</v>
      </c>
      <c r="E2413" s="105" t="s">
        <v>50</v>
      </c>
      <c r="F2413" s="173"/>
      <c r="G2413" s="102" t="s">
        <v>3777</v>
      </c>
    </row>
    <row r="2414">
      <c r="A2414" s="102" t="s">
        <v>2512</v>
      </c>
      <c r="B2414" s="102" t="s">
        <v>755</v>
      </c>
      <c r="C2414" s="102" t="s">
        <v>756</v>
      </c>
      <c r="D2414" s="191">
        <v>45717.0</v>
      </c>
      <c r="E2414" s="105" t="s">
        <v>50</v>
      </c>
      <c r="F2414" s="173"/>
      <c r="G2414" s="102" t="s">
        <v>3777</v>
      </c>
    </row>
    <row r="2415">
      <c r="A2415" s="102" t="s">
        <v>2404</v>
      </c>
      <c r="B2415" s="102" t="s">
        <v>860</v>
      </c>
      <c r="C2415" s="102" t="s">
        <v>861</v>
      </c>
      <c r="D2415" s="191">
        <v>45717.0</v>
      </c>
      <c r="E2415" s="105" t="s">
        <v>327</v>
      </c>
      <c r="F2415" s="173"/>
      <c r="G2415" s="102" t="s">
        <v>3777</v>
      </c>
    </row>
    <row r="2416">
      <c r="A2416" s="102" t="s">
        <v>2404</v>
      </c>
      <c r="B2416" s="102" t="s">
        <v>376</v>
      </c>
      <c r="C2416" s="102" t="s">
        <v>377</v>
      </c>
      <c r="D2416" s="191">
        <v>45717.0</v>
      </c>
      <c r="E2416" s="105" t="s">
        <v>327</v>
      </c>
      <c r="F2416" s="173"/>
      <c r="G2416" s="102" t="s">
        <v>3777</v>
      </c>
    </row>
    <row r="2417">
      <c r="A2417" s="102" t="s">
        <v>2404</v>
      </c>
      <c r="B2417" s="102" t="s">
        <v>340</v>
      </c>
      <c r="C2417" s="102" t="s">
        <v>341</v>
      </c>
      <c r="D2417" s="191">
        <v>45717.0</v>
      </c>
      <c r="E2417" s="105" t="s">
        <v>327</v>
      </c>
      <c r="F2417" s="173"/>
      <c r="G2417" s="102" t="s">
        <v>3777</v>
      </c>
    </row>
    <row r="2418">
      <c r="A2418" s="102" t="s">
        <v>2404</v>
      </c>
      <c r="B2418" s="102" t="s">
        <v>330</v>
      </c>
      <c r="C2418" s="102" t="s">
        <v>331</v>
      </c>
      <c r="D2418" s="191">
        <v>45717.0</v>
      </c>
      <c r="E2418" s="105" t="s">
        <v>327</v>
      </c>
      <c r="F2418" s="173"/>
      <c r="G2418" s="102" t="s">
        <v>3777</v>
      </c>
    </row>
    <row r="2419">
      <c r="A2419" s="102" t="s">
        <v>2487</v>
      </c>
      <c r="B2419" s="102" t="s">
        <v>105</v>
      </c>
      <c r="C2419" s="102" t="s">
        <v>106</v>
      </c>
      <c r="D2419" s="191">
        <v>45717.0</v>
      </c>
      <c r="E2419" s="105" t="s">
        <v>86</v>
      </c>
      <c r="F2419" s="173"/>
      <c r="G2419" s="102" t="s">
        <v>3777</v>
      </c>
    </row>
    <row r="2420">
      <c r="A2420" s="102" t="s">
        <v>2384</v>
      </c>
      <c r="B2420" s="102" t="s">
        <v>382</v>
      </c>
      <c r="C2420" s="102" t="s">
        <v>383</v>
      </c>
      <c r="D2420" s="191">
        <v>45748.0</v>
      </c>
      <c r="E2420" s="105" t="s">
        <v>225</v>
      </c>
      <c r="F2420" s="173"/>
      <c r="G2420" s="102" t="s">
        <v>3777</v>
      </c>
    </row>
    <row r="2421">
      <c r="A2421" s="102" t="s">
        <v>2384</v>
      </c>
      <c r="B2421" s="102" t="s">
        <v>361</v>
      </c>
      <c r="C2421" s="102" t="s">
        <v>362</v>
      </c>
      <c r="D2421" s="191">
        <v>45748.0</v>
      </c>
      <c r="E2421" s="105" t="s">
        <v>225</v>
      </c>
      <c r="F2421" s="173"/>
      <c r="G2421" s="102" t="s">
        <v>3777</v>
      </c>
    </row>
    <row r="2422">
      <c r="A2422" s="102" t="s">
        <v>2384</v>
      </c>
      <c r="B2422" s="102" t="s">
        <v>357</v>
      </c>
      <c r="C2422" s="102" t="s">
        <v>358</v>
      </c>
      <c r="D2422" s="191">
        <v>45748.0</v>
      </c>
      <c r="E2422" s="105" t="s">
        <v>225</v>
      </c>
      <c r="F2422" s="173"/>
      <c r="G2422" s="102" t="s">
        <v>3777</v>
      </c>
    </row>
    <row r="2423">
      <c r="A2423" s="102" t="s">
        <v>2384</v>
      </c>
      <c r="B2423" s="102" t="s">
        <v>243</v>
      </c>
      <c r="C2423" s="102" t="s">
        <v>244</v>
      </c>
      <c r="D2423" s="191">
        <v>45748.0</v>
      </c>
      <c r="E2423" s="105" t="s">
        <v>225</v>
      </c>
      <c r="F2423" s="173"/>
      <c r="G2423" s="102" t="s">
        <v>3777</v>
      </c>
    </row>
    <row r="2424">
      <c r="A2424" s="102" t="s">
        <v>2384</v>
      </c>
      <c r="B2424" s="102" t="s">
        <v>240</v>
      </c>
      <c r="C2424" s="102" t="s">
        <v>241</v>
      </c>
      <c r="D2424" s="191">
        <v>45748.0</v>
      </c>
      <c r="E2424" s="105" t="s">
        <v>225</v>
      </c>
      <c r="F2424" s="173"/>
      <c r="G2424" s="102" t="s">
        <v>3777</v>
      </c>
    </row>
    <row r="2425">
      <c r="A2425" s="102" t="s">
        <v>2384</v>
      </c>
      <c r="B2425" s="102" t="s">
        <v>230</v>
      </c>
      <c r="C2425" s="102" t="s">
        <v>231</v>
      </c>
      <c r="D2425" s="191">
        <v>45748.0</v>
      </c>
      <c r="E2425" s="105" t="s">
        <v>225</v>
      </c>
      <c r="F2425" s="173"/>
      <c r="G2425" s="102" t="s">
        <v>3777</v>
      </c>
    </row>
    <row r="2426">
      <c r="A2426" s="102" t="s">
        <v>2396</v>
      </c>
      <c r="B2426" s="102" t="s">
        <v>323</v>
      </c>
      <c r="C2426" s="102" t="s">
        <v>324</v>
      </c>
      <c r="D2426" s="191">
        <v>45748.0</v>
      </c>
      <c r="E2426" s="105" t="s">
        <v>232</v>
      </c>
      <c r="F2426" s="173"/>
      <c r="G2426" s="102" t="s">
        <v>3777</v>
      </c>
    </row>
    <row r="2427">
      <c r="A2427" s="102" t="s">
        <v>2396</v>
      </c>
      <c r="B2427" s="102" t="s">
        <v>321</v>
      </c>
      <c r="C2427" s="102" t="s">
        <v>322</v>
      </c>
      <c r="D2427" s="191">
        <v>45748.0</v>
      </c>
      <c r="E2427" s="105" t="s">
        <v>232</v>
      </c>
      <c r="F2427" s="173"/>
      <c r="G2427" s="102" t="s">
        <v>3777</v>
      </c>
    </row>
    <row r="2428">
      <c r="A2428" s="102" t="s">
        <v>2396</v>
      </c>
      <c r="B2428" s="102" t="s">
        <v>318</v>
      </c>
      <c r="C2428" s="102" t="s">
        <v>319</v>
      </c>
      <c r="D2428" s="191">
        <v>45748.0</v>
      </c>
      <c r="E2428" s="105" t="s">
        <v>232</v>
      </c>
      <c r="F2428" s="173"/>
      <c r="G2428" s="102" t="s">
        <v>3777</v>
      </c>
    </row>
    <row r="2429">
      <c r="A2429" s="102" t="s">
        <v>2396</v>
      </c>
      <c r="B2429" s="102" t="s">
        <v>304</v>
      </c>
      <c r="C2429" s="102" t="s">
        <v>305</v>
      </c>
      <c r="D2429" s="191">
        <v>45748.0</v>
      </c>
      <c r="E2429" s="105" t="s">
        <v>232</v>
      </c>
      <c r="F2429" s="173"/>
      <c r="G2429" s="102" t="s">
        <v>3777</v>
      </c>
    </row>
    <row r="2430">
      <c r="A2430" s="102" t="s">
        <v>2396</v>
      </c>
      <c r="B2430" s="102" t="s">
        <v>301</v>
      </c>
      <c r="C2430" s="102" t="s">
        <v>302</v>
      </c>
      <c r="D2430" s="191">
        <v>45748.0</v>
      </c>
      <c r="E2430" s="105" t="s">
        <v>232</v>
      </c>
      <c r="F2430" s="173"/>
      <c r="G2430" s="102" t="s">
        <v>3777</v>
      </c>
    </row>
    <row r="2431">
      <c r="A2431" s="102" t="s">
        <v>2396</v>
      </c>
      <c r="B2431" s="102" t="s">
        <v>295</v>
      </c>
      <c r="C2431" s="102" t="s">
        <v>296</v>
      </c>
      <c r="D2431" s="191">
        <v>45748.0</v>
      </c>
      <c r="E2431" s="105" t="s">
        <v>232</v>
      </c>
      <c r="F2431" s="173"/>
      <c r="G2431" s="102" t="s">
        <v>3777</v>
      </c>
    </row>
    <row r="2432">
      <c r="A2432" s="102" t="s">
        <v>2396</v>
      </c>
      <c r="B2432" s="102" t="s">
        <v>291</v>
      </c>
      <c r="C2432" s="102" t="s">
        <v>1210</v>
      </c>
      <c r="D2432" s="191">
        <v>45748.0</v>
      </c>
      <c r="E2432" s="105" t="s">
        <v>232</v>
      </c>
      <c r="F2432" s="173"/>
      <c r="G2432" s="102" t="s">
        <v>3777</v>
      </c>
    </row>
    <row r="2433">
      <c r="A2433" s="102" t="s">
        <v>2396</v>
      </c>
      <c r="B2433" s="102" t="s">
        <v>284</v>
      </c>
      <c r="C2433" s="102" t="s">
        <v>285</v>
      </c>
      <c r="D2433" s="191">
        <v>45748.0</v>
      </c>
      <c r="E2433" s="105" t="s">
        <v>232</v>
      </c>
      <c r="F2433" s="173"/>
      <c r="G2433" s="102" t="s">
        <v>3777</v>
      </c>
    </row>
    <row r="2434">
      <c r="A2434" s="102" t="s">
        <v>2396</v>
      </c>
      <c r="B2434" s="102" t="s">
        <v>282</v>
      </c>
      <c r="C2434" s="102" t="s">
        <v>283</v>
      </c>
      <c r="D2434" s="191">
        <v>45748.0</v>
      </c>
      <c r="E2434" s="105" t="s">
        <v>232</v>
      </c>
      <c r="F2434" s="173"/>
      <c r="G2434" s="102" t="s">
        <v>3777</v>
      </c>
    </row>
    <row r="2435">
      <c r="A2435" s="102" t="s">
        <v>2396</v>
      </c>
      <c r="B2435" s="102" t="s">
        <v>278</v>
      </c>
      <c r="C2435" s="102" t="s">
        <v>279</v>
      </c>
      <c r="D2435" s="191">
        <v>45748.0</v>
      </c>
      <c r="E2435" s="105" t="s">
        <v>232</v>
      </c>
      <c r="F2435" s="173"/>
      <c r="G2435" s="102" t="s">
        <v>3777</v>
      </c>
    </row>
    <row r="2436">
      <c r="A2436" s="102" t="s">
        <v>2396</v>
      </c>
      <c r="B2436" s="102" t="s">
        <v>264</v>
      </c>
      <c r="C2436" s="102" t="s">
        <v>265</v>
      </c>
      <c r="D2436" s="191">
        <v>45748.0</v>
      </c>
      <c r="E2436" s="105" t="s">
        <v>232</v>
      </c>
      <c r="F2436" s="173"/>
      <c r="G2436" s="102" t="s">
        <v>3777</v>
      </c>
    </row>
    <row r="2437">
      <c r="A2437" s="102" t="s">
        <v>2396</v>
      </c>
      <c r="B2437" s="102" t="s">
        <v>252</v>
      </c>
      <c r="C2437" s="102" t="s">
        <v>253</v>
      </c>
      <c r="D2437" s="191">
        <v>45748.0</v>
      </c>
      <c r="E2437" s="105" t="s">
        <v>232</v>
      </c>
      <c r="F2437" s="173"/>
      <c r="G2437" s="102" t="s">
        <v>3777</v>
      </c>
    </row>
    <row r="2438">
      <c r="A2438" s="102" t="s">
        <v>2439</v>
      </c>
      <c r="B2438" s="102" t="s">
        <v>842</v>
      </c>
      <c r="C2438" s="102" t="s">
        <v>843</v>
      </c>
      <c r="D2438" s="191">
        <v>45748.0</v>
      </c>
      <c r="E2438" s="105" t="s">
        <v>472</v>
      </c>
      <c r="F2438" s="173"/>
      <c r="G2438" s="102" t="s">
        <v>3777</v>
      </c>
    </row>
    <row r="2439">
      <c r="A2439" s="102" t="s">
        <v>2439</v>
      </c>
      <c r="B2439" s="102" t="s">
        <v>687</v>
      </c>
      <c r="C2439" s="102" t="s">
        <v>688</v>
      </c>
      <c r="D2439" s="191">
        <v>45748.0</v>
      </c>
      <c r="E2439" s="105" t="s">
        <v>472</v>
      </c>
      <c r="F2439" s="173"/>
      <c r="G2439" s="102" t="s">
        <v>3777</v>
      </c>
    </row>
    <row r="2440">
      <c r="A2440" s="102" t="s">
        <v>2439</v>
      </c>
      <c r="B2440" s="102" t="s">
        <v>646</v>
      </c>
      <c r="C2440" s="102" t="s">
        <v>647</v>
      </c>
      <c r="D2440" s="191">
        <v>45748.0</v>
      </c>
      <c r="E2440" s="105" t="s">
        <v>472</v>
      </c>
      <c r="F2440" s="173"/>
      <c r="G2440" s="102" t="s">
        <v>3777</v>
      </c>
    </row>
    <row r="2441">
      <c r="A2441" s="102" t="s">
        <v>2439</v>
      </c>
      <c r="B2441" s="102" t="s">
        <v>490</v>
      </c>
      <c r="C2441" s="102" t="s">
        <v>491</v>
      </c>
      <c r="D2441" s="191">
        <v>45748.0</v>
      </c>
      <c r="E2441" s="105" t="s">
        <v>472</v>
      </c>
      <c r="F2441" s="173"/>
      <c r="G2441" s="102" t="s">
        <v>3777</v>
      </c>
    </row>
    <row r="2442">
      <c r="A2442" s="102" t="s">
        <v>2419</v>
      </c>
      <c r="B2442" s="102" t="s">
        <v>681</v>
      </c>
      <c r="C2442" s="102" t="s">
        <v>682</v>
      </c>
      <c r="D2442" s="191">
        <v>45778.0</v>
      </c>
      <c r="E2442" s="105" t="s">
        <v>306</v>
      </c>
      <c r="F2442" s="173"/>
      <c r="G2442" s="102" t="s">
        <v>3777</v>
      </c>
    </row>
    <row r="2443">
      <c r="A2443" s="102" t="s">
        <v>2419</v>
      </c>
      <c r="B2443" s="102" t="s">
        <v>415</v>
      </c>
      <c r="C2443" s="102" t="s">
        <v>416</v>
      </c>
      <c r="D2443" s="191">
        <v>45778.0</v>
      </c>
      <c r="E2443" s="105" t="s">
        <v>306</v>
      </c>
      <c r="F2443" s="173"/>
      <c r="G2443" s="102" t="s">
        <v>3777</v>
      </c>
    </row>
    <row r="2444">
      <c r="A2444" s="102" t="s">
        <v>2419</v>
      </c>
      <c r="B2444" s="102" t="s">
        <v>408</v>
      </c>
      <c r="C2444" s="102" t="s">
        <v>409</v>
      </c>
      <c r="D2444" s="191">
        <v>45778.0</v>
      </c>
      <c r="E2444" s="105" t="s">
        <v>306</v>
      </c>
      <c r="F2444" s="173"/>
      <c r="G2444" s="102" t="s">
        <v>3777</v>
      </c>
    </row>
    <row r="2445">
      <c r="A2445" s="102" t="s">
        <v>2513</v>
      </c>
      <c r="B2445" s="102" t="s">
        <v>818</v>
      </c>
      <c r="C2445" s="102" t="s">
        <v>819</v>
      </c>
      <c r="D2445" s="191">
        <v>45778.0</v>
      </c>
      <c r="E2445" s="105" t="s">
        <v>50</v>
      </c>
      <c r="F2445" s="173"/>
      <c r="G2445" s="102" t="s">
        <v>3777</v>
      </c>
    </row>
    <row r="2446">
      <c r="A2446" s="102" t="s">
        <v>2513</v>
      </c>
      <c r="B2446" s="102" t="s">
        <v>783</v>
      </c>
      <c r="C2446" s="102" t="s">
        <v>784</v>
      </c>
      <c r="D2446" s="191">
        <v>45778.0</v>
      </c>
      <c r="E2446" s="105" t="s">
        <v>50</v>
      </c>
      <c r="F2446" s="173"/>
      <c r="G2446" s="102" t="s">
        <v>3777</v>
      </c>
    </row>
    <row r="2447">
      <c r="A2447" s="102" t="s">
        <v>2513</v>
      </c>
      <c r="B2447" s="102" t="s">
        <v>665</v>
      </c>
      <c r="C2447" s="102" t="s">
        <v>666</v>
      </c>
      <c r="D2447" s="191">
        <v>45778.0</v>
      </c>
      <c r="E2447" s="105" t="s">
        <v>50</v>
      </c>
      <c r="F2447" s="173"/>
      <c r="G2447" s="102" t="s">
        <v>3777</v>
      </c>
    </row>
    <row r="2448">
      <c r="A2448" s="102" t="s">
        <v>2513</v>
      </c>
      <c r="B2448" s="102" t="s">
        <v>183</v>
      </c>
      <c r="C2448" s="102" t="s">
        <v>184</v>
      </c>
      <c r="D2448" s="191">
        <v>45778.0</v>
      </c>
      <c r="E2448" s="105" t="s">
        <v>50</v>
      </c>
      <c r="F2448" s="173"/>
      <c r="G2448" s="102" t="s">
        <v>3777</v>
      </c>
    </row>
    <row r="2449">
      <c r="A2449" s="102" t="s">
        <v>2397</v>
      </c>
      <c r="B2449" s="102" t="s">
        <v>373</v>
      </c>
      <c r="C2449" s="102" t="s">
        <v>374</v>
      </c>
      <c r="D2449" s="191">
        <v>45778.0</v>
      </c>
      <c r="E2449" s="105" t="s">
        <v>232</v>
      </c>
      <c r="F2449" s="173"/>
      <c r="G2449" s="102" t="s">
        <v>3777</v>
      </c>
    </row>
    <row r="2450">
      <c r="A2450" s="102" t="s">
        <v>2397</v>
      </c>
      <c r="B2450" s="102" t="s">
        <v>323</v>
      </c>
      <c r="C2450" s="102" t="s">
        <v>324</v>
      </c>
      <c r="D2450" s="191">
        <v>45778.0</v>
      </c>
      <c r="E2450" s="105" t="s">
        <v>232</v>
      </c>
      <c r="F2450" s="173"/>
      <c r="G2450" s="102" t="s">
        <v>3777</v>
      </c>
    </row>
    <row r="2451">
      <c r="A2451" s="102" t="s">
        <v>2397</v>
      </c>
      <c r="B2451" s="102" t="s">
        <v>321</v>
      </c>
      <c r="C2451" s="102" t="s">
        <v>322</v>
      </c>
      <c r="D2451" s="191">
        <v>45778.0</v>
      </c>
      <c r="E2451" s="105" t="s">
        <v>232</v>
      </c>
      <c r="F2451" s="173"/>
      <c r="G2451" s="102" t="s">
        <v>3777</v>
      </c>
    </row>
    <row r="2452">
      <c r="A2452" s="102" t="s">
        <v>2397</v>
      </c>
      <c r="B2452" s="102" t="s">
        <v>318</v>
      </c>
      <c r="C2452" s="102" t="s">
        <v>319</v>
      </c>
      <c r="D2452" s="191">
        <v>45778.0</v>
      </c>
      <c r="E2452" s="105" t="s">
        <v>232</v>
      </c>
      <c r="F2452" s="173"/>
      <c r="G2452" s="102" t="s">
        <v>3777</v>
      </c>
    </row>
    <row r="2453">
      <c r="A2453" s="102" t="s">
        <v>2397</v>
      </c>
      <c r="B2453" s="102" t="s">
        <v>309</v>
      </c>
      <c r="C2453" s="102" t="s">
        <v>310</v>
      </c>
      <c r="D2453" s="191">
        <v>45778.0</v>
      </c>
      <c r="E2453" s="105" t="s">
        <v>232</v>
      </c>
      <c r="F2453" s="173"/>
      <c r="G2453" s="102" t="s">
        <v>3777</v>
      </c>
    </row>
    <row r="2454">
      <c r="A2454" s="102" t="s">
        <v>2397</v>
      </c>
      <c r="B2454" s="102" t="s">
        <v>304</v>
      </c>
      <c r="C2454" s="102" t="s">
        <v>305</v>
      </c>
      <c r="D2454" s="191">
        <v>45778.0</v>
      </c>
      <c r="E2454" s="105" t="s">
        <v>232</v>
      </c>
      <c r="F2454" s="173"/>
      <c r="G2454" s="102" t="s">
        <v>3777</v>
      </c>
    </row>
    <row r="2455">
      <c r="A2455" s="102" t="s">
        <v>2397</v>
      </c>
      <c r="B2455" s="102" t="s">
        <v>301</v>
      </c>
      <c r="C2455" s="102" t="s">
        <v>302</v>
      </c>
      <c r="D2455" s="191">
        <v>45778.0</v>
      </c>
      <c r="E2455" s="105" t="s">
        <v>232</v>
      </c>
      <c r="F2455" s="173"/>
      <c r="G2455" s="102" t="s">
        <v>3777</v>
      </c>
    </row>
    <row r="2456">
      <c r="A2456" s="102" t="s">
        <v>2397</v>
      </c>
      <c r="B2456" s="102" t="s">
        <v>298</v>
      </c>
      <c r="C2456" s="102" t="s">
        <v>299</v>
      </c>
      <c r="D2456" s="191">
        <v>45778.0</v>
      </c>
      <c r="E2456" s="105" t="s">
        <v>232</v>
      </c>
      <c r="F2456" s="173"/>
      <c r="G2456" s="102" t="s">
        <v>3777</v>
      </c>
    </row>
    <row r="2457">
      <c r="A2457" s="102" t="s">
        <v>2397</v>
      </c>
      <c r="B2457" s="102" t="s">
        <v>295</v>
      </c>
      <c r="C2457" s="102" t="s">
        <v>296</v>
      </c>
      <c r="D2457" s="191">
        <v>45778.0</v>
      </c>
      <c r="E2457" s="105" t="s">
        <v>232</v>
      </c>
      <c r="F2457" s="173"/>
      <c r="G2457" s="102" t="s">
        <v>3777</v>
      </c>
    </row>
    <row r="2458">
      <c r="A2458" s="102" t="s">
        <v>2397</v>
      </c>
      <c r="B2458" s="102" t="s">
        <v>291</v>
      </c>
      <c r="C2458" s="102" t="s">
        <v>1210</v>
      </c>
      <c r="D2458" s="191">
        <v>45778.0</v>
      </c>
      <c r="E2458" s="105" t="s">
        <v>232</v>
      </c>
      <c r="F2458" s="173"/>
      <c r="G2458" s="102" t="s">
        <v>3777</v>
      </c>
    </row>
    <row r="2459">
      <c r="A2459" s="102" t="s">
        <v>2397</v>
      </c>
      <c r="B2459" s="102" t="s">
        <v>284</v>
      </c>
      <c r="C2459" s="102" t="s">
        <v>285</v>
      </c>
      <c r="D2459" s="191">
        <v>45778.0</v>
      </c>
      <c r="E2459" s="105" t="s">
        <v>232</v>
      </c>
      <c r="F2459" s="173"/>
      <c r="G2459" s="102" t="s">
        <v>3777</v>
      </c>
    </row>
    <row r="2460">
      <c r="A2460" s="102" t="s">
        <v>2397</v>
      </c>
      <c r="B2460" s="102" t="s">
        <v>282</v>
      </c>
      <c r="C2460" s="102" t="s">
        <v>283</v>
      </c>
      <c r="D2460" s="191">
        <v>45778.0</v>
      </c>
      <c r="E2460" s="105" t="s">
        <v>232</v>
      </c>
      <c r="F2460" s="173"/>
      <c r="G2460" s="102" t="s">
        <v>3777</v>
      </c>
    </row>
    <row r="2461">
      <c r="A2461" s="102" t="s">
        <v>2397</v>
      </c>
      <c r="B2461" s="102" t="s">
        <v>278</v>
      </c>
      <c r="C2461" s="102" t="s">
        <v>279</v>
      </c>
      <c r="D2461" s="191">
        <v>45778.0</v>
      </c>
      <c r="E2461" s="105" t="s">
        <v>232</v>
      </c>
      <c r="F2461" s="173"/>
      <c r="G2461" s="102" t="s">
        <v>3777</v>
      </c>
    </row>
    <row r="2462">
      <c r="A2462" s="102" t="s">
        <v>2397</v>
      </c>
      <c r="B2462" s="102" t="s">
        <v>271</v>
      </c>
      <c r="C2462" s="102" t="s">
        <v>272</v>
      </c>
      <c r="D2462" s="191">
        <v>45778.0</v>
      </c>
      <c r="E2462" s="105" t="s">
        <v>232</v>
      </c>
      <c r="F2462" s="173"/>
      <c r="G2462" s="102" t="s">
        <v>3777</v>
      </c>
    </row>
    <row r="2463">
      <c r="A2463" s="102" t="s">
        <v>2397</v>
      </c>
      <c r="B2463" s="102" t="s">
        <v>264</v>
      </c>
      <c r="C2463" s="102" t="s">
        <v>265</v>
      </c>
      <c r="D2463" s="191">
        <v>45778.0</v>
      </c>
      <c r="E2463" s="105" t="s">
        <v>232</v>
      </c>
      <c r="F2463" s="173"/>
      <c r="G2463" s="102" t="s">
        <v>3777</v>
      </c>
    </row>
    <row r="2464">
      <c r="A2464" s="102" t="s">
        <v>2397</v>
      </c>
      <c r="B2464" s="102" t="s">
        <v>252</v>
      </c>
      <c r="C2464" s="102" t="s">
        <v>253</v>
      </c>
      <c r="D2464" s="191">
        <v>45778.0</v>
      </c>
      <c r="E2464" s="105" t="s">
        <v>232</v>
      </c>
      <c r="F2464" s="173"/>
      <c r="G2464" s="102" t="s">
        <v>3777</v>
      </c>
    </row>
    <row r="2465">
      <c r="A2465" s="102" t="s">
        <v>2440</v>
      </c>
      <c r="B2465" s="102" t="s">
        <v>842</v>
      </c>
      <c r="C2465" s="102" t="s">
        <v>843</v>
      </c>
      <c r="D2465" s="191">
        <v>45778.0</v>
      </c>
      <c r="E2465" s="105" t="s">
        <v>472</v>
      </c>
      <c r="F2465" s="173"/>
      <c r="G2465" s="102" t="s">
        <v>3777</v>
      </c>
    </row>
    <row r="2466">
      <c r="A2466" s="102" t="s">
        <v>2440</v>
      </c>
      <c r="B2466" s="102" t="s">
        <v>815</v>
      </c>
      <c r="C2466" s="102" t="s">
        <v>816</v>
      </c>
      <c r="D2466" s="191">
        <v>45778.0</v>
      </c>
      <c r="E2466" s="105" t="s">
        <v>472</v>
      </c>
      <c r="F2466" s="173"/>
      <c r="G2466" s="102" t="s">
        <v>3777</v>
      </c>
    </row>
    <row r="2467">
      <c r="A2467" s="102" t="s">
        <v>2440</v>
      </c>
      <c r="B2467" s="102" t="s">
        <v>707</v>
      </c>
      <c r="C2467" s="102" t="s">
        <v>708</v>
      </c>
      <c r="D2467" s="191">
        <v>45778.0</v>
      </c>
      <c r="E2467" s="105" t="s">
        <v>472</v>
      </c>
      <c r="F2467" s="173"/>
      <c r="G2467" s="102" t="s">
        <v>3777</v>
      </c>
    </row>
    <row r="2468">
      <c r="A2468" s="102" t="s">
        <v>2440</v>
      </c>
      <c r="B2468" s="102" t="s">
        <v>687</v>
      </c>
      <c r="C2468" s="102" t="s">
        <v>688</v>
      </c>
      <c r="D2468" s="191">
        <v>45778.0</v>
      </c>
      <c r="E2468" s="105" t="s">
        <v>472</v>
      </c>
      <c r="F2468" s="173"/>
      <c r="G2468" s="102" t="s">
        <v>3777</v>
      </c>
    </row>
    <row r="2469">
      <c r="A2469" s="102" t="s">
        <v>2440</v>
      </c>
      <c r="B2469" s="102" t="s">
        <v>646</v>
      </c>
      <c r="C2469" s="102" t="s">
        <v>647</v>
      </c>
      <c r="D2469" s="191">
        <v>45778.0</v>
      </c>
      <c r="E2469" s="105" t="s">
        <v>472</v>
      </c>
      <c r="F2469" s="173"/>
      <c r="G2469" s="102" t="s">
        <v>3777</v>
      </c>
    </row>
    <row r="2470">
      <c r="A2470" s="102" t="s">
        <v>2440</v>
      </c>
      <c r="B2470" s="102" t="s">
        <v>514</v>
      </c>
      <c r="C2470" s="102" t="s">
        <v>515</v>
      </c>
      <c r="D2470" s="191">
        <v>45778.0</v>
      </c>
      <c r="E2470" s="105" t="s">
        <v>472</v>
      </c>
      <c r="F2470" s="173"/>
      <c r="G2470" s="102" t="s">
        <v>3777</v>
      </c>
    </row>
    <row r="2471">
      <c r="A2471" s="102" t="s">
        <v>2440</v>
      </c>
      <c r="B2471" s="102" t="s">
        <v>504</v>
      </c>
      <c r="C2471" s="102" t="s">
        <v>505</v>
      </c>
      <c r="D2471" s="191">
        <v>45778.0</v>
      </c>
      <c r="E2471" s="105" t="s">
        <v>472</v>
      </c>
      <c r="F2471" s="173"/>
      <c r="G2471" s="102" t="s">
        <v>3777</v>
      </c>
    </row>
    <row r="2472">
      <c r="A2472" s="102" t="s">
        <v>2505</v>
      </c>
      <c r="B2472" s="102" t="s">
        <v>902</v>
      </c>
      <c r="C2472" s="102" t="s">
        <v>903</v>
      </c>
      <c r="D2472" s="191">
        <v>45778.0</v>
      </c>
      <c r="E2472" s="105" t="s">
        <v>114</v>
      </c>
      <c r="F2472" s="173"/>
      <c r="G2472" s="102" t="s">
        <v>3777</v>
      </c>
    </row>
    <row r="2473">
      <c r="A2473" s="102" t="s">
        <v>2505</v>
      </c>
      <c r="B2473" s="102" t="s">
        <v>135</v>
      </c>
      <c r="C2473" s="102" t="s">
        <v>136</v>
      </c>
      <c r="D2473" s="191">
        <v>45778.0</v>
      </c>
      <c r="E2473" s="105" t="s">
        <v>114</v>
      </c>
      <c r="F2473" s="173"/>
      <c r="G2473" s="102" t="s">
        <v>3777</v>
      </c>
    </row>
    <row r="2474">
      <c r="A2474" s="102" t="s">
        <v>2505</v>
      </c>
      <c r="B2474" s="102" t="s">
        <v>123</v>
      </c>
      <c r="C2474" s="102" t="s">
        <v>124</v>
      </c>
      <c r="D2474" s="191">
        <v>45778.0</v>
      </c>
      <c r="E2474" s="105" t="s">
        <v>114</v>
      </c>
      <c r="F2474" s="173"/>
      <c r="G2474" s="102" t="s">
        <v>3777</v>
      </c>
    </row>
    <row r="2475">
      <c r="A2475" s="102" t="s">
        <v>2505</v>
      </c>
      <c r="B2475" s="102" t="s">
        <v>116</v>
      </c>
      <c r="C2475" s="102" t="s">
        <v>117</v>
      </c>
      <c r="D2475" s="191">
        <v>45778.0</v>
      </c>
      <c r="E2475" s="105" t="s">
        <v>114</v>
      </c>
      <c r="F2475" s="173"/>
      <c r="G2475" s="102" t="s">
        <v>3777</v>
      </c>
    </row>
    <row r="2476">
      <c r="A2476" s="102" t="s">
        <v>2470</v>
      </c>
      <c r="B2476" s="102" t="s">
        <v>768</v>
      </c>
      <c r="C2476" s="102" t="s">
        <v>769</v>
      </c>
      <c r="D2476" s="191">
        <v>45809.0</v>
      </c>
      <c r="E2476" s="105" t="s">
        <v>141</v>
      </c>
      <c r="F2476" s="173"/>
      <c r="G2476" s="102" t="s">
        <v>3777</v>
      </c>
    </row>
    <row r="2477">
      <c r="A2477" s="102" t="s">
        <v>2459</v>
      </c>
      <c r="B2477" s="102" t="s">
        <v>878</v>
      </c>
      <c r="C2477" s="102" t="s">
        <v>879</v>
      </c>
      <c r="D2477" s="191">
        <v>45809.0</v>
      </c>
      <c r="E2477" s="105" t="s">
        <v>293</v>
      </c>
      <c r="F2477" s="173"/>
      <c r="G2477" s="102" t="s">
        <v>3777</v>
      </c>
    </row>
    <row r="2478">
      <c r="A2478" s="102" t="s">
        <v>2459</v>
      </c>
      <c r="B2478" s="102" t="s">
        <v>794</v>
      </c>
      <c r="C2478" s="102" t="s">
        <v>605</v>
      </c>
      <c r="D2478" s="191">
        <v>45809.0</v>
      </c>
      <c r="E2478" s="105" t="s">
        <v>293</v>
      </c>
      <c r="F2478" s="173"/>
      <c r="G2478" s="102" t="s">
        <v>3777</v>
      </c>
    </row>
    <row r="2479">
      <c r="A2479" s="102" t="s">
        <v>2459</v>
      </c>
      <c r="B2479" s="102" t="s">
        <v>655</v>
      </c>
      <c r="C2479" s="102" t="s">
        <v>656</v>
      </c>
      <c r="D2479" s="191">
        <v>45809.0</v>
      </c>
      <c r="E2479" s="105" t="s">
        <v>293</v>
      </c>
      <c r="F2479" s="173"/>
      <c r="G2479" s="102" t="s">
        <v>3777</v>
      </c>
    </row>
    <row r="2480">
      <c r="A2480" s="102" t="s">
        <v>2459</v>
      </c>
      <c r="B2480" s="102" t="s">
        <v>567</v>
      </c>
      <c r="C2480" s="102" t="s">
        <v>568</v>
      </c>
      <c r="D2480" s="191">
        <v>45809.0</v>
      </c>
      <c r="E2480" s="105" t="s">
        <v>293</v>
      </c>
      <c r="F2480" s="173"/>
      <c r="G2480" s="102" t="s">
        <v>3777</v>
      </c>
    </row>
    <row r="2481">
      <c r="A2481" s="102" t="s">
        <v>2420</v>
      </c>
      <c r="B2481" s="102" t="s">
        <v>870</v>
      </c>
      <c r="C2481" s="102" t="s">
        <v>871</v>
      </c>
      <c r="D2481" s="191">
        <v>45839.0</v>
      </c>
      <c r="E2481" s="105" t="s">
        <v>306</v>
      </c>
      <c r="F2481" s="173"/>
      <c r="G2481" s="102" t="s">
        <v>3777</v>
      </c>
    </row>
    <row r="2482">
      <c r="A2482" s="102" t="s">
        <v>2420</v>
      </c>
      <c r="B2482" s="102" t="s">
        <v>408</v>
      </c>
      <c r="C2482" s="102" t="s">
        <v>409</v>
      </c>
      <c r="D2482" s="191">
        <v>45839.0</v>
      </c>
      <c r="E2482" s="105" t="s">
        <v>306</v>
      </c>
      <c r="F2482" s="173"/>
      <c r="G2482" s="102" t="s">
        <v>3777</v>
      </c>
    </row>
    <row r="2483">
      <c r="A2483" s="102" t="s">
        <v>2405</v>
      </c>
      <c r="B2483" s="102" t="s">
        <v>860</v>
      </c>
      <c r="C2483" s="102" t="s">
        <v>861</v>
      </c>
      <c r="D2483" s="191">
        <v>45870.0</v>
      </c>
      <c r="E2483" s="105" t="s">
        <v>327</v>
      </c>
      <c r="F2483" s="173"/>
      <c r="G2483" s="102" t="s">
        <v>3777</v>
      </c>
    </row>
    <row r="2484">
      <c r="A2484" s="102" t="s">
        <v>2405</v>
      </c>
      <c r="B2484" s="102" t="s">
        <v>353</v>
      </c>
      <c r="C2484" s="102" t="s">
        <v>354</v>
      </c>
      <c r="D2484" s="191">
        <v>45870.0</v>
      </c>
      <c r="E2484" s="105" t="s">
        <v>327</v>
      </c>
      <c r="F2484" s="173"/>
      <c r="G2484" s="102" t="s">
        <v>3777</v>
      </c>
    </row>
    <row r="2485">
      <c r="A2485" s="102" t="s">
        <v>2405</v>
      </c>
      <c r="B2485" s="102" t="s">
        <v>340</v>
      </c>
      <c r="C2485" s="102" t="s">
        <v>341</v>
      </c>
      <c r="D2485" s="191">
        <v>45870.0</v>
      </c>
      <c r="E2485" s="105" t="s">
        <v>327</v>
      </c>
      <c r="F2485" s="173"/>
      <c r="G2485" s="102" t="s">
        <v>3777</v>
      </c>
    </row>
    <row r="2486">
      <c r="A2486" s="102" t="s">
        <v>2488</v>
      </c>
      <c r="B2486" s="102" t="s">
        <v>96</v>
      </c>
      <c r="C2486" s="102" t="s">
        <v>97</v>
      </c>
      <c r="D2486" s="191">
        <v>45870.0</v>
      </c>
      <c r="E2486" s="105" t="s">
        <v>86</v>
      </c>
      <c r="F2486" s="173"/>
      <c r="G2486" s="102" t="s">
        <v>3777</v>
      </c>
    </row>
    <row r="2487">
      <c r="A2487" s="102" t="s">
        <v>2522</v>
      </c>
      <c r="B2487" s="102" t="s">
        <v>808</v>
      </c>
      <c r="C2487" s="102" t="s">
        <v>809</v>
      </c>
      <c r="D2487" s="191">
        <v>45870.0</v>
      </c>
      <c r="E2487" s="105" t="s">
        <v>439</v>
      </c>
      <c r="F2487" s="173"/>
      <c r="G2487" s="102" t="s">
        <v>3777</v>
      </c>
    </row>
    <row r="2488">
      <c r="A2488" s="102" t="s">
        <v>2471</v>
      </c>
      <c r="B2488" s="102" t="s">
        <v>768</v>
      </c>
      <c r="C2488" s="102" t="s">
        <v>769</v>
      </c>
      <c r="D2488" s="191">
        <v>45870.0</v>
      </c>
      <c r="E2488" s="105" t="s">
        <v>141</v>
      </c>
      <c r="F2488" s="173"/>
      <c r="G2488" s="102" t="s">
        <v>3777</v>
      </c>
    </row>
    <row r="2489">
      <c r="A2489" s="102" t="s">
        <v>2460</v>
      </c>
      <c r="B2489" s="102" t="s">
        <v>794</v>
      </c>
      <c r="C2489" s="102" t="s">
        <v>605</v>
      </c>
      <c r="D2489" s="191">
        <v>45901.0</v>
      </c>
      <c r="E2489" s="105" t="s">
        <v>293</v>
      </c>
      <c r="F2489" s="173"/>
      <c r="G2489" s="102" t="s">
        <v>3777</v>
      </c>
    </row>
    <row r="2490">
      <c r="A2490" s="102" t="s">
        <v>2460</v>
      </c>
      <c r="B2490" s="102" t="s">
        <v>655</v>
      </c>
      <c r="C2490" s="102" t="s">
        <v>656</v>
      </c>
      <c r="D2490" s="191">
        <v>45901.0</v>
      </c>
      <c r="E2490" s="105" t="s">
        <v>293</v>
      </c>
      <c r="F2490" s="173"/>
      <c r="G2490" s="102" t="s">
        <v>3777</v>
      </c>
    </row>
    <row r="2491">
      <c r="A2491" s="102" t="s">
        <v>2460</v>
      </c>
      <c r="B2491" s="102" t="s">
        <v>567</v>
      </c>
      <c r="C2491" s="102" t="s">
        <v>568</v>
      </c>
      <c r="D2491" s="191">
        <v>45901.0</v>
      </c>
      <c r="E2491" s="105" t="s">
        <v>293</v>
      </c>
      <c r="F2491" s="173"/>
      <c r="G2491" s="102" t="s">
        <v>3777</v>
      </c>
    </row>
    <row r="2492">
      <c r="A2492" s="102" t="s">
        <v>2406</v>
      </c>
      <c r="B2492" s="102" t="s">
        <v>892</v>
      </c>
      <c r="C2492" s="102" t="s">
        <v>1272</v>
      </c>
      <c r="D2492" s="191">
        <v>45931.0</v>
      </c>
      <c r="E2492" s="105" t="s">
        <v>327</v>
      </c>
      <c r="F2492" s="173"/>
      <c r="G2492" s="102" t="s">
        <v>3777</v>
      </c>
    </row>
    <row r="2493">
      <c r="A2493" s="102" t="s">
        <v>2406</v>
      </c>
      <c r="B2493" s="102" t="s">
        <v>860</v>
      </c>
      <c r="C2493" s="102" t="s">
        <v>861</v>
      </c>
      <c r="D2493" s="191">
        <v>45931.0</v>
      </c>
      <c r="E2493" s="105" t="s">
        <v>327</v>
      </c>
      <c r="F2493" s="173"/>
      <c r="G2493" s="102" t="s">
        <v>3777</v>
      </c>
    </row>
    <row r="2494">
      <c r="A2494" s="102" t="s">
        <v>2406</v>
      </c>
      <c r="B2494" s="102" t="s">
        <v>340</v>
      </c>
      <c r="C2494" s="102" t="s">
        <v>341</v>
      </c>
      <c r="D2494" s="191">
        <v>45931.0</v>
      </c>
      <c r="E2494" s="105" t="s">
        <v>327</v>
      </c>
      <c r="F2494" s="173"/>
      <c r="G2494" s="102" t="s">
        <v>3777</v>
      </c>
    </row>
    <row r="2495">
      <c r="A2495" s="102" t="s">
        <v>2489</v>
      </c>
      <c r="B2495" s="102" t="s">
        <v>880</v>
      </c>
      <c r="C2495" s="102" t="s">
        <v>881</v>
      </c>
      <c r="D2495" s="191">
        <v>45931.0</v>
      </c>
      <c r="E2495" s="105" t="s">
        <v>86</v>
      </c>
      <c r="F2495" s="173"/>
      <c r="G2495" s="102" t="s">
        <v>3777</v>
      </c>
    </row>
    <row r="2496">
      <c r="A2496" s="102" t="s">
        <v>2489</v>
      </c>
      <c r="B2496" s="102" t="s">
        <v>105</v>
      </c>
      <c r="C2496" s="102" t="s">
        <v>106</v>
      </c>
      <c r="D2496" s="191">
        <v>45931.0</v>
      </c>
      <c r="E2496" s="105" t="s">
        <v>86</v>
      </c>
      <c r="F2496" s="173"/>
      <c r="G2496" s="102" t="s">
        <v>3777</v>
      </c>
    </row>
    <row r="2497">
      <c r="A2497" s="102" t="s">
        <v>2489</v>
      </c>
      <c r="B2497" s="102" t="s">
        <v>96</v>
      </c>
      <c r="C2497" s="102" t="s">
        <v>97</v>
      </c>
      <c r="D2497" s="191">
        <v>45931.0</v>
      </c>
      <c r="E2497" s="105" t="s">
        <v>86</v>
      </c>
      <c r="F2497" s="173"/>
      <c r="G2497" s="102" t="s">
        <v>3777</v>
      </c>
    </row>
    <row r="2498">
      <c r="A2498" s="102" t="s">
        <v>2480</v>
      </c>
      <c r="B2498" s="102" t="s">
        <v>839</v>
      </c>
      <c r="C2498" s="102" t="s">
        <v>840</v>
      </c>
      <c r="D2498" s="191">
        <v>45931.0</v>
      </c>
      <c r="E2498" s="105" t="s">
        <v>27</v>
      </c>
      <c r="F2498" s="173"/>
      <c r="G2498" s="102" t="s">
        <v>3777</v>
      </c>
    </row>
    <row r="2499">
      <c r="A2499" s="102" t="s">
        <v>2480</v>
      </c>
      <c r="B2499" s="102" t="s">
        <v>69</v>
      </c>
      <c r="C2499" s="102" t="s">
        <v>70</v>
      </c>
      <c r="D2499" s="191">
        <v>45931.0</v>
      </c>
      <c r="E2499" s="105" t="s">
        <v>27</v>
      </c>
      <c r="F2499" s="173"/>
      <c r="G2499" s="102" t="s">
        <v>3777</v>
      </c>
    </row>
    <row r="2500">
      <c r="A2500" s="102" t="s">
        <v>2514</v>
      </c>
      <c r="B2500" s="102" t="s">
        <v>818</v>
      </c>
      <c r="C2500" s="102" t="s">
        <v>819</v>
      </c>
      <c r="D2500" s="191">
        <v>45931.0</v>
      </c>
      <c r="E2500" s="105" t="s">
        <v>50</v>
      </c>
      <c r="F2500" s="173"/>
      <c r="G2500" s="102" t="s">
        <v>3777</v>
      </c>
    </row>
    <row r="2501">
      <c r="A2501" s="102" t="s">
        <v>2514</v>
      </c>
      <c r="B2501" s="102" t="s">
        <v>776</v>
      </c>
      <c r="C2501" s="102" t="s">
        <v>777</v>
      </c>
      <c r="D2501" s="191">
        <v>45931.0</v>
      </c>
      <c r="E2501" s="105" t="s">
        <v>50</v>
      </c>
      <c r="F2501" s="173"/>
      <c r="G2501" s="102" t="s">
        <v>3777</v>
      </c>
    </row>
    <row r="2502">
      <c r="A2502" s="102" t="s">
        <v>2498</v>
      </c>
      <c r="B2502" s="102" t="s">
        <v>802</v>
      </c>
      <c r="C2502" s="102" t="s">
        <v>803</v>
      </c>
      <c r="D2502" s="191">
        <v>45962.0</v>
      </c>
      <c r="E2502" s="105" t="s">
        <v>190</v>
      </c>
      <c r="F2502" s="173"/>
      <c r="G2502" s="102" t="s">
        <v>3777</v>
      </c>
    </row>
    <row r="2503">
      <c r="A2503" s="102" t="s">
        <v>2498</v>
      </c>
      <c r="B2503" s="102" t="s">
        <v>216</v>
      </c>
      <c r="C2503" s="102" t="s">
        <v>217</v>
      </c>
      <c r="D2503" s="191">
        <v>45962.0</v>
      </c>
      <c r="E2503" s="105" t="s">
        <v>190</v>
      </c>
      <c r="F2503" s="173"/>
      <c r="G2503" s="102" t="s">
        <v>3777</v>
      </c>
    </row>
    <row r="2504">
      <c r="A2504" s="102" t="s">
        <v>2498</v>
      </c>
      <c r="B2504" s="102" t="s">
        <v>212</v>
      </c>
      <c r="C2504" s="102" t="s">
        <v>213</v>
      </c>
      <c r="D2504" s="191">
        <v>45962.0</v>
      </c>
      <c r="E2504" s="105" t="s">
        <v>190</v>
      </c>
      <c r="F2504" s="173"/>
      <c r="G2504" s="102" t="s">
        <v>3777</v>
      </c>
    </row>
    <row r="2505">
      <c r="A2505" s="102" t="s">
        <v>2498</v>
      </c>
      <c r="B2505" s="102" t="s">
        <v>197</v>
      </c>
      <c r="C2505" s="102" t="s">
        <v>198</v>
      </c>
      <c r="D2505" s="191">
        <v>45962.0</v>
      </c>
      <c r="E2505" s="105" t="s">
        <v>190</v>
      </c>
      <c r="F2505" s="173"/>
      <c r="G2505" s="102" t="s">
        <v>3777</v>
      </c>
    </row>
    <row r="2506">
      <c r="A2506" s="102" t="s">
        <v>2498</v>
      </c>
      <c r="B2506" s="102" t="s">
        <v>193</v>
      </c>
      <c r="C2506" s="102" t="s">
        <v>194</v>
      </c>
      <c r="D2506" s="191">
        <v>45962.0</v>
      </c>
      <c r="E2506" s="105" t="s">
        <v>190</v>
      </c>
      <c r="F2506" s="173"/>
      <c r="G2506" s="102" t="s">
        <v>3777</v>
      </c>
    </row>
    <row r="2507">
      <c r="A2507" s="102" t="s">
        <v>2386</v>
      </c>
      <c r="B2507" s="102" t="s">
        <v>382</v>
      </c>
      <c r="C2507" s="102" t="s">
        <v>383</v>
      </c>
      <c r="D2507" s="191">
        <v>45962.0</v>
      </c>
      <c r="E2507" s="105" t="s">
        <v>225</v>
      </c>
      <c r="F2507" s="173"/>
      <c r="G2507" s="102" t="s">
        <v>3777</v>
      </c>
    </row>
    <row r="2508">
      <c r="A2508" s="102" t="s">
        <v>2386</v>
      </c>
      <c r="B2508" s="102" t="s">
        <v>369</v>
      </c>
      <c r="C2508" s="102" t="s">
        <v>39</v>
      </c>
      <c r="D2508" s="191">
        <v>45962.0</v>
      </c>
      <c r="E2508" s="105" t="s">
        <v>225</v>
      </c>
      <c r="F2508" s="173"/>
      <c r="G2508" s="102" t="s">
        <v>3777</v>
      </c>
    </row>
    <row r="2509">
      <c r="A2509" s="102" t="s">
        <v>2386</v>
      </c>
      <c r="B2509" s="102" t="s">
        <v>361</v>
      </c>
      <c r="C2509" s="102" t="s">
        <v>362</v>
      </c>
      <c r="D2509" s="191">
        <v>45962.0</v>
      </c>
      <c r="E2509" s="105" t="s">
        <v>225</v>
      </c>
      <c r="F2509" s="173"/>
      <c r="G2509" s="102" t="s">
        <v>3777</v>
      </c>
    </row>
    <row r="2510">
      <c r="A2510" s="102" t="s">
        <v>2386</v>
      </c>
      <c r="B2510" s="102" t="s">
        <v>338</v>
      </c>
      <c r="C2510" s="102" t="s">
        <v>339</v>
      </c>
      <c r="D2510" s="191">
        <v>45962.0</v>
      </c>
      <c r="E2510" s="105" t="s">
        <v>225</v>
      </c>
      <c r="F2510" s="173"/>
      <c r="G2510" s="102" t="s">
        <v>3777</v>
      </c>
    </row>
    <row r="2511">
      <c r="A2511" s="102" t="s">
        <v>2386</v>
      </c>
      <c r="B2511" s="102" t="s">
        <v>243</v>
      </c>
      <c r="C2511" s="102" t="s">
        <v>244</v>
      </c>
      <c r="D2511" s="191">
        <v>45962.0</v>
      </c>
      <c r="E2511" s="105" t="s">
        <v>225</v>
      </c>
      <c r="F2511" s="173"/>
      <c r="G2511" s="102" t="s">
        <v>3777</v>
      </c>
    </row>
    <row r="2512">
      <c r="A2512" s="102" t="s">
        <v>2386</v>
      </c>
      <c r="B2512" s="102" t="s">
        <v>240</v>
      </c>
      <c r="C2512" s="102" t="s">
        <v>241</v>
      </c>
      <c r="D2512" s="191">
        <v>45962.0</v>
      </c>
      <c r="E2512" s="105" t="s">
        <v>225</v>
      </c>
      <c r="F2512" s="173"/>
      <c r="G2512" s="102" t="s">
        <v>3777</v>
      </c>
    </row>
    <row r="2513">
      <c r="A2513" s="102" t="s">
        <v>2506</v>
      </c>
      <c r="B2513" s="102" t="s">
        <v>123</v>
      </c>
      <c r="C2513" s="102" t="s">
        <v>124</v>
      </c>
      <c r="D2513" s="191">
        <v>45962.0</v>
      </c>
      <c r="E2513" s="105" t="s">
        <v>114</v>
      </c>
      <c r="F2513" s="173"/>
      <c r="G2513" s="102" t="s">
        <v>3777</v>
      </c>
    </row>
    <row r="2514">
      <c r="A2514" s="102" t="s">
        <v>2398</v>
      </c>
      <c r="B2514" s="102" t="s">
        <v>321</v>
      </c>
      <c r="C2514" s="102" t="s">
        <v>322</v>
      </c>
      <c r="D2514" s="191">
        <v>45962.0</v>
      </c>
      <c r="E2514" s="105" t="s">
        <v>232</v>
      </c>
      <c r="F2514" s="173"/>
      <c r="G2514" s="102" t="s">
        <v>3777</v>
      </c>
    </row>
    <row r="2515">
      <c r="A2515" s="102" t="s">
        <v>2398</v>
      </c>
      <c r="B2515" s="102" t="s">
        <v>318</v>
      </c>
      <c r="C2515" s="102" t="s">
        <v>319</v>
      </c>
      <c r="D2515" s="191">
        <v>45962.0</v>
      </c>
      <c r="E2515" s="105" t="s">
        <v>232</v>
      </c>
      <c r="F2515" s="173"/>
      <c r="G2515" s="102" t="s">
        <v>3777</v>
      </c>
    </row>
    <row r="2516">
      <c r="A2516" s="102" t="s">
        <v>2398</v>
      </c>
      <c r="B2516" s="102" t="s">
        <v>309</v>
      </c>
      <c r="C2516" s="102" t="s">
        <v>310</v>
      </c>
      <c r="D2516" s="191">
        <v>45962.0</v>
      </c>
      <c r="E2516" s="105" t="s">
        <v>232</v>
      </c>
      <c r="F2516" s="173"/>
      <c r="G2516" s="102" t="s">
        <v>3777</v>
      </c>
    </row>
    <row r="2517">
      <c r="A2517" s="102" t="s">
        <v>2398</v>
      </c>
      <c r="B2517" s="102" t="s">
        <v>298</v>
      </c>
      <c r="C2517" s="102" t="s">
        <v>299</v>
      </c>
      <c r="D2517" s="191">
        <v>45962.0</v>
      </c>
      <c r="E2517" s="105" t="s">
        <v>232</v>
      </c>
      <c r="F2517" s="173"/>
      <c r="G2517" s="102" t="s">
        <v>3777</v>
      </c>
    </row>
    <row r="2518">
      <c r="A2518" s="102" t="s">
        <v>2398</v>
      </c>
      <c r="B2518" s="102" t="s">
        <v>295</v>
      </c>
      <c r="C2518" s="102" t="s">
        <v>296</v>
      </c>
      <c r="D2518" s="191">
        <v>45962.0</v>
      </c>
      <c r="E2518" s="105" t="s">
        <v>232</v>
      </c>
      <c r="F2518" s="173"/>
      <c r="G2518" s="102" t="s">
        <v>3777</v>
      </c>
    </row>
    <row r="2519">
      <c r="A2519" s="102" t="s">
        <v>2398</v>
      </c>
      <c r="B2519" s="102" t="s">
        <v>291</v>
      </c>
      <c r="C2519" s="102" t="s">
        <v>1210</v>
      </c>
      <c r="D2519" s="191">
        <v>45962.0</v>
      </c>
      <c r="E2519" s="105" t="s">
        <v>232</v>
      </c>
      <c r="F2519" s="173"/>
      <c r="G2519" s="102" t="s">
        <v>3777</v>
      </c>
    </row>
    <row r="2520">
      <c r="A2520" s="102" t="s">
        <v>2398</v>
      </c>
      <c r="B2520" s="102" t="s">
        <v>284</v>
      </c>
      <c r="C2520" s="102" t="s">
        <v>285</v>
      </c>
      <c r="D2520" s="191">
        <v>45962.0</v>
      </c>
      <c r="E2520" s="105" t="s">
        <v>232</v>
      </c>
      <c r="F2520" s="173"/>
      <c r="G2520" s="102" t="s">
        <v>3777</v>
      </c>
    </row>
    <row r="2521">
      <c r="A2521" s="102" t="s">
        <v>2398</v>
      </c>
      <c r="B2521" s="102" t="s">
        <v>282</v>
      </c>
      <c r="C2521" s="102" t="s">
        <v>283</v>
      </c>
      <c r="D2521" s="191">
        <v>45962.0</v>
      </c>
      <c r="E2521" s="105" t="s">
        <v>232</v>
      </c>
      <c r="F2521" s="173"/>
      <c r="G2521" s="102" t="s">
        <v>3777</v>
      </c>
    </row>
    <row r="2522">
      <c r="A2522" s="102" t="s">
        <v>2398</v>
      </c>
      <c r="B2522" s="102" t="s">
        <v>278</v>
      </c>
      <c r="C2522" s="102" t="s">
        <v>279</v>
      </c>
      <c r="D2522" s="191">
        <v>45962.0</v>
      </c>
      <c r="E2522" s="105" t="s">
        <v>232</v>
      </c>
      <c r="F2522" s="173"/>
      <c r="G2522" s="102" t="s">
        <v>3777</v>
      </c>
    </row>
    <row r="2523">
      <c r="A2523" s="102" t="s">
        <v>2398</v>
      </c>
      <c r="B2523" s="102" t="s">
        <v>271</v>
      </c>
      <c r="C2523" s="102" t="s">
        <v>272</v>
      </c>
      <c r="D2523" s="191">
        <v>45962.0</v>
      </c>
      <c r="E2523" s="105" t="s">
        <v>232</v>
      </c>
      <c r="F2523" s="173"/>
      <c r="G2523" s="102" t="s">
        <v>3777</v>
      </c>
    </row>
    <row r="2524">
      <c r="A2524" s="102" t="s">
        <v>2398</v>
      </c>
      <c r="B2524" s="102" t="s">
        <v>264</v>
      </c>
      <c r="C2524" s="102" t="s">
        <v>265</v>
      </c>
      <c r="D2524" s="191">
        <v>45962.0</v>
      </c>
      <c r="E2524" s="105" t="s">
        <v>232</v>
      </c>
      <c r="F2524" s="173"/>
      <c r="G2524" s="102" t="s">
        <v>3777</v>
      </c>
    </row>
    <row r="2525">
      <c r="A2525" s="102" t="s">
        <v>2398</v>
      </c>
      <c r="B2525" s="102" t="s">
        <v>230</v>
      </c>
      <c r="C2525" s="102" t="s">
        <v>231</v>
      </c>
      <c r="D2525" s="191">
        <v>45962.0</v>
      </c>
      <c r="E2525" s="105" t="s">
        <v>232</v>
      </c>
      <c r="F2525" s="173"/>
      <c r="G2525" s="102" t="s">
        <v>3777</v>
      </c>
    </row>
    <row r="2526">
      <c r="A2526" s="102" t="s">
        <v>2441</v>
      </c>
      <c r="B2526" s="102" t="s">
        <v>842</v>
      </c>
      <c r="C2526" s="102" t="s">
        <v>843</v>
      </c>
      <c r="D2526" s="191">
        <v>45962.0</v>
      </c>
      <c r="E2526" s="105" t="s">
        <v>472</v>
      </c>
      <c r="F2526" s="173"/>
      <c r="G2526" s="102" t="s">
        <v>3777</v>
      </c>
    </row>
    <row r="2527">
      <c r="A2527" s="102" t="s">
        <v>2441</v>
      </c>
      <c r="B2527" s="102" t="s">
        <v>707</v>
      </c>
      <c r="C2527" s="102" t="s">
        <v>708</v>
      </c>
      <c r="D2527" s="191">
        <v>45962.0</v>
      </c>
      <c r="E2527" s="105" t="s">
        <v>472</v>
      </c>
      <c r="F2527" s="173"/>
      <c r="G2527" s="102" t="s">
        <v>3777</v>
      </c>
    </row>
    <row r="2528">
      <c r="A2528" s="102" t="s">
        <v>2441</v>
      </c>
      <c r="B2528" s="102" t="s">
        <v>646</v>
      </c>
      <c r="C2528" s="102" t="s">
        <v>647</v>
      </c>
      <c r="D2528" s="191">
        <v>45962.0</v>
      </c>
      <c r="E2528" s="105" t="s">
        <v>472</v>
      </c>
      <c r="F2528" s="173"/>
      <c r="G2528" s="102" t="s">
        <v>3777</v>
      </c>
    </row>
    <row r="2529">
      <c r="A2529" s="102" t="s">
        <v>2421</v>
      </c>
      <c r="B2529" s="102" t="s">
        <v>681</v>
      </c>
      <c r="C2529" s="102" t="s">
        <v>682</v>
      </c>
      <c r="D2529" s="191">
        <v>45992.0</v>
      </c>
      <c r="E2529" s="105" t="s">
        <v>306</v>
      </c>
      <c r="F2529" s="173"/>
      <c r="G2529" s="102" t="s">
        <v>3777</v>
      </c>
    </row>
    <row r="2530">
      <c r="A2530" s="102" t="s">
        <v>2421</v>
      </c>
      <c r="B2530" s="102" t="s">
        <v>415</v>
      </c>
      <c r="C2530" s="102" t="s">
        <v>416</v>
      </c>
      <c r="D2530" s="191">
        <v>45992.0</v>
      </c>
      <c r="E2530" s="105" t="s">
        <v>306</v>
      </c>
      <c r="F2530" s="173"/>
      <c r="G2530" s="102" t="s">
        <v>3777</v>
      </c>
    </row>
    <row r="2531">
      <c r="A2531" s="102" t="s">
        <v>2421</v>
      </c>
      <c r="B2531" s="102" t="s">
        <v>408</v>
      </c>
      <c r="C2531" s="102" t="s">
        <v>409</v>
      </c>
      <c r="D2531" s="191">
        <v>45992.0</v>
      </c>
      <c r="E2531" s="105" t="s">
        <v>306</v>
      </c>
      <c r="F2531" s="173"/>
      <c r="G2531" s="102" t="s">
        <v>3777</v>
      </c>
    </row>
    <row r="2532">
      <c r="A2532" s="102" t="s">
        <v>2507</v>
      </c>
      <c r="B2532" s="102" t="s">
        <v>902</v>
      </c>
      <c r="C2532" s="102" t="s">
        <v>903</v>
      </c>
      <c r="D2532" s="191">
        <v>45992.0</v>
      </c>
      <c r="E2532" s="105" t="s">
        <v>114</v>
      </c>
      <c r="F2532" s="173"/>
      <c r="G2532" s="102" t="s">
        <v>3777</v>
      </c>
    </row>
    <row r="2533">
      <c r="A2533" s="102" t="s">
        <v>2507</v>
      </c>
      <c r="B2533" s="102" t="s">
        <v>135</v>
      </c>
      <c r="C2533" s="102" t="s">
        <v>136</v>
      </c>
      <c r="D2533" s="191">
        <v>45992.0</v>
      </c>
      <c r="E2533" s="105" t="s">
        <v>114</v>
      </c>
      <c r="F2533" s="173"/>
      <c r="G2533" s="102" t="s">
        <v>3777</v>
      </c>
    </row>
    <row r="2534">
      <c r="A2534" s="102" t="s">
        <v>2507</v>
      </c>
      <c r="B2534" s="102" t="s">
        <v>116</v>
      </c>
      <c r="C2534" s="102" t="s">
        <v>117</v>
      </c>
      <c r="D2534" s="191">
        <v>45992.0</v>
      </c>
      <c r="E2534" s="105" t="s">
        <v>114</v>
      </c>
      <c r="F2534" s="173"/>
      <c r="G2534" s="102" t="s">
        <v>3777</v>
      </c>
    </row>
    <row r="2535">
      <c r="A2535" s="102" t="s">
        <v>2499</v>
      </c>
      <c r="B2535" s="102" t="s">
        <v>845</v>
      </c>
      <c r="C2535" s="102" t="s">
        <v>846</v>
      </c>
      <c r="D2535" s="191">
        <v>45992.0</v>
      </c>
      <c r="E2535" s="105" t="s">
        <v>190</v>
      </c>
      <c r="F2535" s="173"/>
      <c r="G2535" s="102" t="s">
        <v>3777</v>
      </c>
    </row>
    <row r="2536">
      <c r="A2536" s="102" t="s">
        <v>2499</v>
      </c>
      <c r="B2536" s="102" t="s">
        <v>197</v>
      </c>
      <c r="C2536" s="102" t="s">
        <v>198</v>
      </c>
      <c r="D2536" s="191">
        <v>45992.0</v>
      </c>
      <c r="E2536" s="105" t="s">
        <v>190</v>
      </c>
      <c r="F2536" s="173"/>
      <c r="G2536" s="102" t="s">
        <v>3777</v>
      </c>
    </row>
    <row r="2537">
      <c r="A2537" s="102" t="s">
        <v>2499</v>
      </c>
      <c r="B2537" s="102" t="s">
        <v>193</v>
      </c>
      <c r="C2537" s="102" t="s">
        <v>194</v>
      </c>
      <c r="D2537" s="191">
        <v>45992.0</v>
      </c>
      <c r="E2537" s="105" t="s">
        <v>190</v>
      </c>
      <c r="F2537" s="173"/>
      <c r="G2537" s="102" t="s">
        <v>3777</v>
      </c>
    </row>
    <row r="2538">
      <c r="A2538" s="102" t="s">
        <v>2399</v>
      </c>
      <c r="B2538" s="102" t="s">
        <v>321</v>
      </c>
      <c r="C2538" s="102" t="s">
        <v>322</v>
      </c>
      <c r="D2538" s="191">
        <v>45992.0</v>
      </c>
      <c r="E2538" s="105" t="s">
        <v>232</v>
      </c>
      <c r="F2538" s="173"/>
      <c r="G2538" s="102" t="s">
        <v>3777</v>
      </c>
    </row>
    <row r="2539">
      <c r="A2539" s="102" t="s">
        <v>2399</v>
      </c>
      <c r="B2539" s="102" t="s">
        <v>318</v>
      </c>
      <c r="C2539" s="102" t="s">
        <v>319</v>
      </c>
      <c r="D2539" s="191">
        <v>45992.0</v>
      </c>
      <c r="E2539" s="105" t="s">
        <v>232</v>
      </c>
      <c r="F2539" s="173"/>
      <c r="G2539" s="102" t="s">
        <v>3777</v>
      </c>
    </row>
    <row r="2540">
      <c r="A2540" s="102" t="s">
        <v>2399</v>
      </c>
      <c r="B2540" s="102" t="s">
        <v>298</v>
      </c>
      <c r="C2540" s="102" t="s">
        <v>299</v>
      </c>
      <c r="D2540" s="191">
        <v>45992.0</v>
      </c>
      <c r="E2540" s="105" t="s">
        <v>232</v>
      </c>
      <c r="F2540" s="173"/>
      <c r="G2540" s="102" t="s">
        <v>3777</v>
      </c>
    </row>
    <row r="2541">
      <c r="A2541" s="102" t="s">
        <v>2399</v>
      </c>
      <c r="B2541" s="102" t="s">
        <v>295</v>
      </c>
      <c r="C2541" s="102" t="s">
        <v>296</v>
      </c>
      <c r="D2541" s="191">
        <v>45992.0</v>
      </c>
      <c r="E2541" s="105" t="s">
        <v>232</v>
      </c>
      <c r="F2541" s="173"/>
      <c r="G2541" s="102" t="s">
        <v>3777</v>
      </c>
    </row>
    <row r="2542">
      <c r="A2542" s="102" t="s">
        <v>2399</v>
      </c>
      <c r="B2542" s="102" t="s">
        <v>291</v>
      </c>
      <c r="C2542" s="102" t="s">
        <v>1210</v>
      </c>
      <c r="D2542" s="191">
        <v>45992.0</v>
      </c>
      <c r="E2542" s="105" t="s">
        <v>232</v>
      </c>
      <c r="F2542" s="173"/>
      <c r="G2542" s="102" t="s">
        <v>3777</v>
      </c>
    </row>
    <row r="2543">
      <c r="A2543" s="102" t="s">
        <v>2399</v>
      </c>
      <c r="B2543" s="102" t="s">
        <v>284</v>
      </c>
      <c r="C2543" s="102" t="s">
        <v>285</v>
      </c>
      <c r="D2543" s="191">
        <v>45992.0</v>
      </c>
      <c r="E2543" s="105" t="s">
        <v>232</v>
      </c>
      <c r="F2543" s="173"/>
      <c r="G2543" s="102" t="s">
        <v>3777</v>
      </c>
    </row>
    <row r="2544">
      <c r="A2544" s="102" t="s">
        <v>2399</v>
      </c>
      <c r="B2544" s="102" t="s">
        <v>282</v>
      </c>
      <c r="C2544" s="102" t="s">
        <v>283</v>
      </c>
      <c r="D2544" s="191">
        <v>45992.0</v>
      </c>
      <c r="E2544" s="105" t="s">
        <v>232</v>
      </c>
      <c r="F2544" s="173"/>
      <c r="G2544" s="102" t="s">
        <v>3777</v>
      </c>
    </row>
    <row r="2545">
      <c r="A2545" s="102" t="s">
        <v>2399</v>
      </c>
      <c r="B2545" s="102" t="s">
        <v>278</v>
      </c>
      <c r="C2545" s="102" t="s">
        <v>279</v>
      </c>
      <c r="D2545" s="191">
        <v>45992.0</v>
      </c>
      <c r="E2545" s="105" t="s">
        <v>232</v>
      </c>
      <c r="F2545" s="173"/>
      <c r="G2545" s="102" t="s">
        <v>3777</v>
      </c>
    </row>
    <row r="2546">
      <c r="A2546" s="102" t="s">
        <v>2399</v>
      </c>
      <c r="B2546" s="102" t="s">
        <v>264</v>
      </c>
      <c r="C2546" s="102" t="s">
        <v>265</v>
      </c>
      <c r="D2546" s="191">
        <v>45992.0</v>
      </c>
      <c r="E2546" s="105" t="s">
        <v>232</v>
      </c>
      <c r="F2546" s="173"/>
      <c r="G2546" s="102" t="s">
        <v>3777</v>
      </c>
    </row>
    <row r="2547">
      <c r="A2547" s="102" t="s">
        <v>2442</v>
      </c>
      <c r="B2547" s="102" t="s">
        <v>842</v>
      </c>
      <c r="C2547" s="102" t="s">
        <v>843</v>
      </c>
      <c r="D2547" s="191">
        <v>45992.0</v>
      </c>
      <c r="E2547" s="105" t="s">
        <v>472</v>
      </c>
      <c r="F2547" s="173"/>
      <c r="G2547" s="102" t="s">
        <v>3777</v>
      </c>
    </row>
    <row r="2548">
      <c r="A2548" s="102" t="s">
        <v>2442</v>
      </c>
      <c r="B2548" s="102" t="s">
        <v>836</v>
      </c>
      <c r="C2548" s="102" t="s">
        <v>837</v>
      </c>
      <c r="D2548" s="191">
        <v>45992.0</v>
      </c>
      <c r="E2548" s="105" t="s">
        <v>472</v>
      </c>
      <c r="F2548" s="173"/>
      <c r="G2548" s="102" t="s">
        <v>3777</v>
      </c>
    </row>
    <row r="2549">
      <c r="A2549" s="102" t="s">
        <v>2442</v>
      </c>
      <c r="B2549" s="102" t="s">
        <v>707</v>
      </c>
      <c r="C2549" s="102" t="s">
        <v>708</v>
      </c>
      <c r="D2549" s="191">
        <v>45992.0</v>
      </c>
      <c r="E2549" s="105" t="s">
        <v>472</v>
      </c>
      <c r="F2549" s="173"/>
      <c r="G2549" s="102" t="s">
        <v>3777</v>
      </c>
    </row>
    <row r="2550">
      <c r="A2550" s="102" t="s">
        <v>2442</v>
      </c>
      <c r="B2550" s="102" t="s">
        <v>646</v>
      </c>
      <c r="C2550" s="102" t="s">
        <v>647</v>
      </c>
      <c r="D2550" s="191">
        <v>45992.0</v>
      </c>
      <c r="E2550" s="105" t="s">
        <v>472</v>
      </c>
      <c r="F2550" s="173"/>
      <c r="G2550" s="102" t="s">
        <v>3777</v>
      </c>
    </row>
    <row r="2551">
      <c r="A2551" s="102" t="s">
        <v>2442</v>
      </c>
      <c r="B2551" s="102" t="s">
        <v>490</v>
      </c>
      <c r="C2551" s="102" t="s">
        <v>491</v>
      </c>
      <c r="D2551" s="191">
        <v>45992.0</v>
      </c>
      <c r="E2551" s="105" t="s">
        <v>472</v>
      </c>
      <c r="F2551" s="173"/>
      <c r="G2551" s="102" t="s">
        <v>3777</v>
      </c>
    </row>
    <row r="2552">
      <c r="A2552" s="102" t="s">
        <v>2387</v>
      </c>
      <c r="B2552" s="102" t="s">
        <v>382</v>
      </c>
      <c r="C2552" s="102" t="s">
        <v>383</v>
      </c>
      <c r="D2552" s="191">
        <v>45992.0</v>
      </c>
      <c r="E2552" s="105" t="s">
        <v>225</v>
      </c>
      <c r="F2552" s="173"/>
      <c r="G2552" s="102" t="s">
        <v>3777</v>
      </c>
    </row>
    <row r="2553">
      <c r="A2553" s="102" t="s">
        <v>2387</v>
      </c>
      <c r="B2553" s="102" t="s">
        <v>369</v>
      </c>
      <c r="C2553" s="102" t="s">
        <v>39</v>
      </c>
      <c r="D2553" s="191">
        <v>45992.0</v>
      </c>
      <c r="E2553" s="105" t="s">
        <v>225</v>
      </c>
      <c r="F2553" s="173"/>
      <c r="G2553" s="102" t="s">
        <v>3777</v>
      </c>
    </row>
    <row r="2554">
      <c r="A2554" s="102" t="s">
        <v>2387</v>
      </c>
      <c r="B2554" s="102" t="s">
        <v>361</v>
      </c>
      <c r="C2554" s="102" t="s">
        <v>362</v>
      </c>
      <c r="D2554" s="191">
        <v>45992.0</v>
      </c>
      <c r="E2554" s="105" t="s">
        <v>225</v>
      </c>
      <c r="F2554" s="173"/>
      <c r="G2554" s="102" t="s">
        <v>3777</v>
      </c>
    </row>
    <row r="2555">
      <c r="A2555" s="102" t="s">
        <v>2387</v>
      </c>
      <c r="B2555" s="102" t="s">
        <v>246</v>
      </c>
      <c r="C2555" s="102" t="s">
        <v>130</v>
      </c>
      <c r="D2555" s="191">
        <v>45992.0</v>
      </c>
      <c r="E2555" s="105" t="s">
        <v>225</v>
      </c>
      <c r="F2555" s="173"/>
      <c r="G2555" s="102" t="s">
        <v>3777</v>
      </c>
    </row>
    <row r="2556">
      <c r="A2556" s="102" t="s">
        <v>2387</v>
      </c>
      <c r="B2556" s="102" t="s">
        <v>243</v>
      </c>
      <c r="C2556" s="102" t="s">
        <v>244</v>
      </c>
      <c r="D2556" s="191">
        <v>45992.0</v>
      </c>
      <c r="E2556" s="105" t="s">
        <v>225</v>
      </c>
      <c r="F2556" s="173"/>
      <c r="G2556" s="102" t="s">
        <v>3777</v>
      </c>
    </row>
    <row r="2557">
      <c r="A2557" s="102" t="s">
        <v>2387</v>
      </c>
      <c r="B2557" s="102" t="s">
        <v>240</v>
      </c>
      <c r="C2557" s="102" t="s">
        <v>241</v>
      </c>
      <c r="D2557" s="191">
        <v>45992.0</v>
      </c>
      <c r="E2557" s="105" t="s">
        <v>225</v>
      </c>
      <c r="F2557" s="173"/>
      <c r="G2557" s="102" t="s">
        <v>3777</v>
      </c>
    </row>
    <row r="2558">
      <c r="A2558" s="102" t="s">
        <v>2387</v>
      </c>
      <c r="B2558" s="102" t="s">
        <v>222</v>
      </c>
      <c r="C2558" s="102" t="s">
        <v>224</v>
      </c>
      <c r="D2558" s="191">
        <v>45992.0</v>
      </c>
      <c r="E2558" s="105" t="s">
        <v>225</v>
      </c>
      <c r="F2558" s="173"/>
      <c r="G2558" s="102" t="s">
        <v>3777</v>
      </c>
    </row>
    <row r="2559">
      <c r="A2559" s="102" t="s">
        <v>2461</v>
      </c>
      <c r="B2559" s="102" t="s">
        <v>899</v>
      </c>
      <c r="C2559" s="102" t="s">
        <v>900</v>
      </c>
      <c r="D2559" s="102" t="s">
        <v>2450</v>
      </c>
      <c r="E2559" s="105" t="s">
        <v>293</v>
      </c>
      <c r="F2559" s="173"/>
      <c r="G2559" s="102" t="s">
        <v>3777</v>
      </c>
    </row>
    <row r="2560">
      <c r="A2560" s="102" t="s">
        <v>2461</v>
      </c>
      <c r="B2560" s="102" t="s">
        <v>878</v>
      </c>
      <c r="C2560" s="102" t="s">
        <v>879</v>
      </c>
      <c r="D2560" s="102" t="s">
        <v>2450</v>
      </c>
      <c r="E2560" s="105" t="s">
        <v>293</v>
      </c>
      <c r="F2560" s="173"/>
      <c r="G2560" s="102" t="s">
        <v>3777</v>
      </c>
    </row>
    <row r="2561">
      <c r="A2561" s="102" t="s">
        <v>2461</v>
      </c>
      <c r="B2561" s="102" t="s">
        <v>794</v>
      </c>
      <c r="C2561" s="102" t="s">
        <v>605</v>
      </c>
      <c r="D2561" s="102" t="s">
        <v>2450</v>
      </c>
      <c r="E2561" s="105" t="s">
        <v>293</v>
      </c>
      <c r="F2561" s="173"/>
      <c r="G2561" s="102" t="s">
        <v>3777</v>
      </c>
    </row>
    <row r="2562">
      <c r="A2562" s="102" t="s">
        <v>2461</v>
      </c>
      <c r="B2562" s="102" t="s">
        <v>655</v>
      </c>
      <c r="C2562" s="102" t="s">
        <v>656</v>
      </c>
      <c r="D2562" s="102" t="s">
        <v>2450</v>
      </c>
      <c r="E2562" s="105" t="s">
        <v>293</v>
      </c>
      <c r="F2562" s="173"/>
      <c r="G2562" s="102" t="s">
        <v>3777</v>
      </c>
    </row>
    <row r="2563">
      <c r="A2563" s="102" t="s">
        <v>2461</v>
      </c>
      <c r="B2563" s="102" t="s">
        <v>574</v>
      </c>
      <c r="C2563" s="102" t="s">
        <v>575</v>
      </c>
      <c r="D2563" s="102" t="s">
        <v>2450</v>
      </c>
      <c r="E2563" s="105" t="s">
        <v>293</v>
      </c>
      <c r="F2563" s="173"/>
      <c r="G2563" s="102" t="s">
        <v>3777</v>
      </c>
    </row>
    <row r="2564">
      <c r="A2564" s="102" t="s">
        <v>2461</v>
      </c>
      <c r="B2564" s="102" t="s">
        <v>567</v>
      </c>
      <c r="C2564" s="102" t="s">
        <v>568</v>
      </c>
      <c r="D2564" s="102" t="s">
        <v>2450</v>
      </c>
      <c r="E2564" s="105" t="s">
        <v>293</v>
      </c>
      <c r="F2564" s="173"/>
      <c r="G2564" s="102" t="s">
        <v>3777</v>
      </c>
    </row>
    <row r="2565">
      <c r="A2565" s="102" t="s">
        <v>2461</v>
      </c>
      <c r="B2565" s="102" t="s">
        <v>561</v>
      </c>
      <c r="C2565" s="102" t="s">
        <v>562</v>
      </c>
      <c r="D2565" s="102" t="s">
        <v>2450</v>
      </c>
      <c r="E2565" s="105" t="s">
        <v>293</v>
      </c>
      <c r="F2565" s="173"/>
      <c r="G2565" s="102" t="s">
        <v>3777</v>
      </c>
    </row>
    <row r="2566">
      <c r="A2566" s="102" t="s">
        <v>2422</v>
      </c>
      <c r="B2566" s="102" t="s">
        <v>870</v>
      </c>
      <c r="C2566" s="102" t="s">
        <v>871</v>
      </c>
      <c r="D2566" s="102" t="s">
        <v>2423</v>
      </c>
      <c r="E2566" s="105" t="s">
        <v>306</v>
      </c>
      <c r="F2566" s="173"/>
      <c r="G2566" s="102" t="s">
        <v>3777</v>
      </c>
    </row>
    <row r="2567">
      <c r="A2567" s="102" t="s">
        <v>2407</v>
      </c>
      <c r="B2567" s="102" t="s">
        <v>860</v>
      </c>
      <c r="C2567" s="102" t="s">
        <v>861</v>
      </c>
      <c r="D2567" s="102" t="s">
        <v>2408</v>
      </c>
      <c r="E2567" s="105" t="s">
        <v>327</v>
      </c>
      <c r="F2567" s="173"/>
      <c r="G2567" s="102" t="s">
        <v>3777</v>
      </c>
    </row>
    <row r="2568">
      <c r="A2568" s="102" t="s">
        <v>2407</v>
      </c>
      <c r="B2568" s="102" t="s">
        <v>797</v>
      </c>
      <c r="C2568" s="102" t="s">
        <v>798</v>
      </c>
      <c r="D2568" s="102" t="s">
        <v>2408</v>
      </c>
      <c r="E2568" s="105" t="s">
        <v>327</v>
      </c>
      <c r="F2568" s="173"/>
      <c r="G2568" s="102" t="s">
        <v>3777</v>
      </c>
    </row>
    <row r="2569">
      <c r="A2569" s="102" t="s">
        <v>2407</v>
      </c>
      <c r="B2569" s="102" t="s">
        <v>626</v>
      </c>
      <c r="C2569" s="102" t="s">
        <v>627</v>
      </c>
      <c r="D2569" s="102" t="s">
        <v>2408</v>
      </c>
      <c r="E2569" s="105" t="s">
        <v>327</v>
      </c>
      <c r="F2569" s="173"/>
      <c r="G2569" s="102" t="s">
        <v>3777</v>
      </c>
    </row>
    <row r="2570">
      <c r="A2570" s="102" t="s">
        <v>2407</v>
      </c>
      <c r="B2570" s="102" t="s">
        <v>340</v>
      </c>
      <c r="C2570" s="102" t="s">
        <v>341</v>
      </c>
      <c r="D2570" s="102" t="s">
        <v>2408</v>
      </c>
      <c r="E2570" s="105" t="s">
        <v>327</v>
      </c>
      <c r="F2570" s="173"/>
      <c r="G2570" s="102" t="s">
        <v>3777</v>
      </c>
    </row>
    <row r="2571">
      <c r="A2571" s="102" t="s">
        <v>2515</v>
      </c>
      <c r="B2571" s="102" t="s">
        <v>818</v>
      </c>
      <c r="C2571" s="102" t="s">
        <v>819</v>
      </c>
      <c r="D2571" s="191">
        <v>45992.0</v>
      </c>
      <c r="E2571" s="105" t="s">
        <v>50</v>
      </c>
      <c r="F2571" s="173"/>
      <c r="G2571" s="102" t="s">
        <v>3777</v>
      </c>
    </row>
    <row r="2572">
      <c r="A2572" s="102" t="s">
        <v>2515</v>
      </c>
      <c r="B2572" s="102" t="s">
        <v>183</v>
      </c>
      <c r="C2572" s="102" t="s">
        <v>184</v>
      </c>
      <c r="D2572" s="191">
        <v>45992.0</v>
      </c>
      <c r="E2572" s="105" t="s">
        <v>50</v>
      </c>
      <c r="F2572" s="173"/>
      <c r="G2572" s="102" t="s">
        <v>3777</v>
      </c>
    </row>
    <row r="2573">
      <c r="A2573" s="102" t="s">
        <v>2462</v>
      </c>
      <c r="B2573" s="102" t="s">
        <v>878</v>
      </c>
      <c r="C2573" s="102" t="s">
        <v>879</v>
      </c>
      <c r="D2573" s="102" t="s">
        <v>2463</v>
      </c>
      <c r="E2573" s="105" t="s">
        <v>293</v>
      </c>
      <c r="F2573" s="173"/>
      <c r="G2573" s="102" t="s">
        <v>3777</v>
      </c>
    </row>
    <row r="2574">
      <c r="A2574" s="102" t="s">
        <v>2462</v>
      </c>
      <c r="B2574" s="102" t="s">
        <v>794</v>
      </c>
      <c r="C2574" s="102" t="s">
        <v>605</v>
      </c>
      <c r="D2574" s="102" t="s">
        <v>2463</v>
      </c>
      <c r="E2574" s="105" t="s">
        <v>293</v>
      </c>
      <c r="F2574" s="173"/>
      <c r="G2574" s="102" t="s">
        <v>3777</v>
      </c>
    </row>
    <row r="2575">
      <c r="A2575" s="102" t="s">
        <v>2462</v>
      </c>
      <c r="B2575" s="102" t="s">
        <v>655</v>
      </c>
      <c r="C2575" s="102" t="s">
        <v>656</v>
      </c>
      <c r="D2575" s="102" t="s">
        <v>2463</v>
      </c>
      <c r="E2575" s="105" t="s">
        <v>293</v>
      </c>
      <c r="F2575" s="173"/>
      <c r="G2575" s="102" t="s">
        <v>3777</v>
      </c>
    </row>
    <row r="2576">
      <c r="A2576" s="102" t="s">
        <v>2462</v>
      </c>
      <c r="B2576" s="102" t="s">
        <v>567</v>
      </c>
      <c r="C2576" s="102" t="s">
        <v>568</v>
      </c>
      <c r="D2576" s="102" t="s">
        <v>2463</v>
      </c>
      <c r="E2576" s="105" t="s">
        <v>293</v>
      </c>
      <c r="F2576" s="173"/>
      <c r="G2576" s="102" t="s">
        <v>3777</v>
      </c>
    </row>
    <row r="2577">
      <c r="A2577" s="102" t="s">
        <v>2409</v>
      </c>
      <c r="B2577" s="102" t="s">
        <v>892</v>
      </c>
      <c r="C2577" s="102" t="s">
        <v>1272</v>
      </c>
      <c r="D2577" s="102" t="s">
        <v>2410</v>
      </c>
      <c r="E2577" s="105" t="s">
        <v>327</v>
      </c>
      <c r="F2577" s="173"/>
      <c r="G2577" s="102" t="s">
        <v>3777</v>
      </c>
    </row>
    <row r="2578">
      <c r="A2578" s="102" t="s">
        <v>2409</v>
      </c>
      <c r="B2578" s="102" t="s">
        <v>860</v>
      </c>
      <c r="C2578" s="102" t="s">
        <v>861</v>
      </c>
      <c r="D2578" s="102" t="s">
        <v>2410</v>
      </c>
      <c r="E2578" s="105" t="s">
        <v>327</v>
      </c>
      <c r="F2578" s="173"/>
      <c r="G2578" s="102" t="s">
        <v>3777</v>
      </c>
    </row>
    <row r="2579">
      <c r="A2579" s="102" t="s">
        <v>2409</v>
      </c>
      <c r="B2579" s="102" t="s">
        <v>797</v>
      </c>
      <c r="C2579" s="102" t="s">
        <v>798</v>
      </c>
      <c r="D2579" s="102" t="s">
        <v>2410</v>
      </c>
      <c r="E2579" s="105" t="s">
        <v>327</v>
      </c>
      <c r="F2579" s="173"/>
      <c r="G2579" s="102" t="s">
        <v>3777</v>
      </c>
    </row>
    <row r="2580">
      <c r="A2580" s="102" t="s">
        <v>2409</v>
      </c>
      <c r="B2580" s="102" t="s">
        <v>626</v>
      </c>
      <c r="C2580" s="102" t="s">
        <v>627</v>
      </c>
      <c r="D2580" s="102" t="s">
        <v>2410</v>
      </c>
      <c r="E2580" s="105" t="s">
        <v>327</v>
      </c>
      <c r="F2580" s="173"/>
      <c r="G2580" s="102" t="s">
        <v>3777</v>
      </c>
    </row>
    <row r="2581">
      <c r="A2581" s="102" t="s">
        <v>2409</v>
      </c>
      <c r="B2581" s="102" t="s">
        <v>340</v>
      </c>
      <c r="C2581" s="102" t="s">
        <v>341</v>
      </c>
      <c r="D2581" s="102" t="s">
        <v>2410</v>
      </c>
      <c r="E2581" s="105" t="s">
        <v>327</v>
      </c>
      <c r="F2581" s="173"/>
      <c r="G2581" s="102" t="s">
        <v>3777</v>
      </c>
    </row>
    <row r="2582">
      <c r="A2582" s="102" t="s">
        <v>2409</v>
      </c>
      <c r="B2582" s="102" t="s">
        <v>330</v>
      </c>
      <c r="C2582" s="102" t="s">
        <v>331</v>
      </c>
      <c r="D2582" s="102" t="s">
        <v>2410</v>
      </c>
      <c r="E2582" s="105" t="s">
        <v>327</v>
      </c>
      <c r="F2582" s="173"/>
      <c r="G2582" s="102" t="s">
        <v>3777</v>
      </c>
    </row>
    <row r="2583">
      <c r="A2583" s="102" t="s">
        <v>2491</v>
      </c>
      <c r="B2583" s="102" t="s">
        <v>105</v>
      </c>
      <c r="C2583" s="102" t="s">
        <v>106</v>
      </c>
      <c r="D2583" s="102" t="s">
        <v>2410</v>
      </c>
      <c r="E2583" s="105" t="s">
        <v>86</v>
      </c>
      <c r="F2583" s="173"/>
      <c r="G2583" s="102" t="s">
        <v>3777</v>
      </c>
    </row>
    <row r="2584">
      <c r="A2584" s="102" t="s">
        <v>2516</v>
      </c>
      <c r="B2584" s="102" t="s">
        <v>818</v>
      </c>
      <c r="C2584" s="102" t="s">
        <v>819</v>
      </c>
      <c r="D2584" s="102" t="s">
        <v>2410</v>
      </c>
      <c r="E2584" s="105" t="s">
        <v>50</v>
      </c>
      <c r="F2584" s="173"/>
      <c r="G2584" s="102" t="s">
        <v>3777</v>
      </c>
    </row>
    <row r="2585">
      <c r="A2585" s="102" t="s">
        <v>2508</v>
      </c>
      <c r="B2585" s="102" t="s">
        <v>902</v>
      </c>
      <c r="C2585" s="102" t="s">
        <v>903</v>
      </c>
      <c r="D2585" s="102" t="s">
        <v>2389</v>
      </c>
      <c r="E2585" s="105" t="s">
        <v>114</v>
      </c>
      <c r="F2585" s="173"/>
      <c r="G2585" s="102" t="s">
        <v>3777</v>
      </c>
    </row>
    <row r="2586">
      <c r="A2586" s="102" t="s">
        <v>2400</v>
      </c>
      <c r="B2586" s="102" t="s">
        <v>863</v>
      </c>
      <c r="C2586" s="102" t="s">
        <v>864</v>
      </c>
      <c r="D2586" s="102" t="s">
        <v>2389</v>
      </c>
      <c r="E2586" s="105" t="s">
        <v>232</v>
      </c>
      <c r="F2586" s="173"/>
      <c r="G2586" s="102" t="s">
        <v>3777</v>
      </c>
    </row>
    <row r="2587">
      <c r="A2587" s="102" t="s">
        <v>2400</v>
      </c>
      <c r="B2587" s="102" t="s">
        <v>321</v>
      </c>
      <c r="C2587" s="102" t="s">
        <v>322</v>
      </c>
      <c r="D2587" s="102" t="s">
        <v>2389</v>
      </c>
      <c r="E2587" s="105" t="s">
        <v>232</v>
      </c>
      <c r="F2587" s="173"/>
      <c r="G2587" s="102" t="s">
        <v>3777</v>
      </c>
    </row>
    <row r="2588">
      <c r="A2588" s="102" t="s">
        <v>2400</v>
      </c>
      <c r="B2588" s="102" t="s">
        <v>318</v>
      </c>
      <c r="C2588" s="102" t="s">
        <v>319</v>
      </c>
      <c r="D2588" s="102" t="s">
        <v>2389</v>
      </c>
      <c r="E2588" s="105" t="s">
        <v>232</v>
      </c>
      <c r="F2588" s="173"/>
      <c r="G2588" s="102" t="s">
        <v>3777</v>
      </c>
    </row>
    <row r="2589">
      <c r="A2589" s="102" t="s">
        <v>2400</v>
      </c>
      <c r="B2589" s="102" t="s">
        <v>309</v>
      </c>
      <c r="C2589" s="102" t="s">
        <v>310</v>
      </c>
      <c r="D2589" s="102" t="s">
        <v>2389</v>
      </c>
      <c r="E2589" s="105" t="s">
        <v>232</v>
      </c>
      <c r="F2589" s="173"/>
      <c r="G2589" s="102" t="s">
        <v>3777</v>
      </c>
    </row>
    <row r="2590">
      <c r="A2590" s="102" t="s">
        <v>2400</v>
      </c>
      <c r="B2590" s="102" t="s">
        <v>301</v>
      </c>
      <c r="C2590" s="102" t="s">
        <v>302</v>
      </c>
      <c r="D2590" s="102" t="s">
        <v>2389</v>
      </c>
      <c r="E2590" s="105" t="s">
        <v>232</v>
      </c>
      <c r="F2590" s="173"/>
      <c r="G2590" s="102" t="s">
        <v>3777</v>
      </c>
    </row>
    <row r="2591">
      <c r="A2591" s="102" t="s">
        <v>2400</v>
      </c>
      <c r="B2591" s="102" t="s">
        <v>295</v>
      </c>
      <c r="C2591" s="102" t="s">
        <v>296</v>
      </c>
      <c r="D2591" s="102" t="s">
        <v>2389</v>
      </c>
      <c r="E2591" s="105" t="s">
        <v>232</v>
      </c>
      <c r="F2591" s="173"/>
      <c r="G2591" s="102" t="s">
        <v>3777</v>
      </c>
    </row>
    <row r="2592">
      <c r="A2592" s="102" t="s">
        <v>2400</v>
      </c>
      <c r="B2592" s="102" t="s">
        <v>291</v>
      </c>
      <c r="C2592" s="102" t="s">
        <v>1210</v>
      </c>
      <c r="D2592" s="102" t="s">
        <v>2389</v>
      </c>
      <c r="E2592" s="105" t="s">
        <v>232</v>
      </c>
      <c r="F2592" s="173"/>
      <c r="G2592" s="102" t="s">
        <v>3777</v>
      </c>
    </row>
    <row r="2593">
      <c r="A2593" s="102" t="s">
        <v>2400</v>
      </c>
      <c r="B2593" s="102" t="s">
        <v>284</v>
      </c>
      <c r="C2593" s="102" t="s">
        <v>285</v>
      </c>
      <c r="D2593" s="102" t="s">
        <v>2389</v>
      </c>
      <c r="E2593" s="105" t="s">
        <v>232</v>
      </c>
      <c r="F2593" s="173"/>
      <c r="G2593" s="102" t="s">
        <v>3777</v>
      </c>
    </row>
    <row r="2594">
      <c r="A2594" s="102" t="s">
        <v>2400</v>
      </c>
      <c r="B2594" s="102" t="s">
        <v>282</v>
      </c>
      <c r="C2594" s="102" t="s">
        <v>283</v>
      </c>
      <c r="D2594" s="102" t="s">
        <v>2389</v>
      </c>
      <c r="E2594" s="105" t="s">
        <v>232</v>
      </c>
      <c r="F2594" s="173"/>
      <c r="G2594" s="102" t="s">
        <v>3777</v>
      </c>
    </row>
    <row r="2595">
      <c r="A2595" s="102" t="s">
        <v>2400</v>
      </c>
      <c r="B2595" s="102" t="s">
        <v>278</v>
      </c>
      <c r="C2595" s="102" t="s">
        <v>279</v>
      </c>
      <c r="D2595" s="102" t="s">
        <v>2389</v>
      </c>
      <c r="E2595" s="105" t="s">
        <v>232</v>
      </c>
      <c r="F2595" s="173"/>
      <c r="G2595" s="102" t="s">
        <v>3777</v>
      </c>
    </row>
    <row r="2596">
      <c r="A2596" s="102" t="s">
        <v>2400</v>
      </c>
      <c r="B2596" s="102" t="s">
        <v>264</v>
      </c>
      <c r="C2596" s="102" t="s">
        <v>265</v>
      </c>
      <c r="D2596" s="102" t="s">
        <v>2389</v>
      </c>
      <c r="E2596" s="105" t="s">
        <v>232</v>
      </c>
      <c r="F2596" s="173"/>
      <c r="G2596" s="102" t="s">
        <v>3777</v>
      </c>
    </row>
    <row r="2597">
      <c r="A2597" s="102" t="s">
        <v>2400</v>
      </c>
      <c r="B2597" s="102" t="s">
        <v>252</v>
      </c>
      <c r="C2597" s="102" t="s">
        <v>253</v>
      </c>
      <c r="D2597" s="102" t="s">
        <v>2389</v>
      </c>
      <c r="E2597" s="105" t="s">
        <v>232</v>
      </c>
      <c r="F2597" s="173"/>
      <c r="G2597" s="102" t="s">
        <v>3777</v>
      </c>
    </row>
    <row r="2598">
      <c r="A2598" s="102" t="s">
        <v>2400</v>
      </c>
      <c r="B2598" s="102" t="s">
        <v>230</v>
      </c>
      <c r="C2598" s="102" t="s">
        <v>231</v>
      </c>
      <c r="D2598" s="102" t="s">
        <v>2389</v>
      </c>
      <c r="E2598" s="105" t="s">
        <v>232</v>
      </c>
      <c r="F2598" s="173"/>
      <c r="G2598" s="102" t="s">
        <v>3777</v>
      </c>
    </row>
    <row r="2599">
      <c r="A2599" s="102" t="s">
        <v>2500</v>
      </c>
      <c r="B2599" s="102" t="s">
        <v>216</v>
      </c>
      <c r="C2599" s="102" t="s">
        <v>217</v>
      </c>
      <c r="D2599" s="102" t="s">
        <v>2389</v>
      </c>
      <c r="E2599" s="105" t="s">
        <v>190</v>
      </c>
      <c r="F2599" s="173"/>
      <c r="G2599" s="102" t="s">
        <v>3777</v>
      </c>
    </row>
    <row r="2600">
      <c r="A2600" s="102" t="s">
        <v>2500</v>
      </c>
      <c r="B2600" s="102" t="s">
        <v>212</v>
      </c>
      <c r="C2600" s="102" t="s">
        <v>213</v>
      </c>
      <c r="D2600" s="102" t="s">
        <v>2389</v>
      </c>
      <c r="E2600" s="105" t="s">
        <v>190</v>
      </c>
      <c r="F2600" s="173"/>
      <c r="G2600" s="102" t="s">
        <v>3777</v>
      </c>
    </row>
    <row r="2601">
      <c r="A2601" s="102" t="s">
        <v>2500</v>
      </c>
      <c r="B2601" s="102" t="s">
        <v>197</v>
      </c>
      <c r="C2601" s="102" t="s">
        <v>198</v>
      </c>
      <c r="D2601" s="102" t="s">
        <v>2389</v>
      </c>
      <c r="E2601" s="105" t="s">
        <v>190</v>
      </c>
      <c r="F2601" s="173"/>
      <c r="G2601" s="102" t="s">
        <v>3777</v>
      </c>
    </row>
    <row r="2602">
      <c r="A2602" s="102" t="s">
        <v>2500</v>
      </c>
      <c r="B2602" s="102" t="s">
        <v>193</v>
      </c>
      <c r="C2602" s="102" t="s">
        <v>194</v>
      </c>
      <c r="D2602" s="102" t="s">
        <v>2389</v>
      </c>
      <c r="E2602" s="105" t="s">
        <v>190</v>
      </c>
      <c r="F2602" s="173"/>
      <c r="G2602" s="102" t="s">
        <v>3777</v>
      </c>
    </row>
    <row r="2603">
      <c r="A2603" s="102" t="s">
        <v>2443</v>
      </c>
      <c r="B2603" s="102" t="s">
        <v>842</v>
      </c>
      <c r="C2603" s="102" t="s">
        <v>843</v>
      </c>
      <c r="D2603" s="102" t="s">
        <v>2389</v>
      </c>
      <c r="E2603" s="105" t="s">
        <v>472</v>
      </c>
      <c r="F2603" s="173"/>
      <c r="G2603" s="102" t="s">
        <v>3777</v>
      </c>
    </row>
    <row r="2604">
      <c r="A2604" s="102" t="s">
        <v>2443</v>
      </c>
      <c r="B2604" s="102" t="s">
        <v>836</v>
      </c>
      <c r="C2604" s="102" t="s">
        <v>837</v>
      </c>
      <c r="D2604" s="102" t="s">
        <v>2389</v>
      </c>
      <c r="E2604" s="105" t="s">
        <v>472</v>
      </c>
      <c r="F2604" s="173"/>
      <c r="G2604" s="102" t="s">
        <v>3777</v>
      </c>
    </row>
    <row r="2605">
      <c r="A2605" s="102" t="s">
        <v>2443</v>
      </c>
      <c r="B2605" s="102" t="s">
        <v>815</v>
      </c>
      <c r="C2605" s="102" t="s">
        <v>816</v>
      </c>
      <c r="D2605" s="102" t="s">
        <v>2389</v>
      </c>
      <c r="E2605" s="105" t="s">
        <v>472</v>
      </c>
      <c r="F2605" s="173"/>
      <c r="G2605" s="102" t="s">
        <v>3777</v>
      </c>
    </row>
    <row r="2606">
      <c r="A2606" s="102" t="s">
        <v>2443</v>
      </c>
      <c r="B2606" s="102" t="s">
        <v>707</v>
      </c>
      <c r="C2606" s="102" t="s">
        <v>708</v>
      </c>
      <c r="D2606" s="102" t="s">
        <v>2389</v>
      </c>
      <c r="E2606" s="105" t="s">
        <v>472</v>
      </c>
      <c r="F2606" s="173"/>
      <c r="G2606" s="102" t="s">
        <v>3777</v>
      </c>
    </row>
    <row r="2607">
      <c r="A2607" s="102" t="s">
        <v>2443</v>
      </c>
      <c r="B2607" s="102" t="s">
        <v>646</v>
      </c>
      <c r="C2607" s="102" t="s">
        <v>647</v>
      </c>
      <c r="D2607" s="102" t="s">
        <v>2389</v>
      </c>
      <c r="E2607" s="105" t="s">
        <v>472</v>
      </c>
      <c r="F2607" s="173"/>
      <c r="G2607" s="102" t="s">
        <v>3777</v>
      </c>
    </row>
    <row r="2608">
      <c r="A2608" s="102" t="s">
        <v>2443</v>
      </c>
      <c r="B2608" s="102" t="s">
        <v>508</v>
      </c>
      <c r="C2608" s="102" t="s">
        <v>509</v>
      </c>
      <c r="D2608" s="102" t="s">
        <v>2389</v>
      </c>
      <c r="E2608" s="105" t="s">
        <v>472</v>
      </c>
      <c r="F2608" s="173"/>
      <c r="G2608" s="102" t="s">
        <v>3777</v>
      </c>
    </row>
    <row r="2609">
      <c r="A2609" s="102" t="s">
        <v>2443</v>
      </c>
      <c r="B2609" s="102" t="s">
        <v>496</v>
      </c>
      <c r="C2609" s="102" t="s">
        <v>497</v>
      </c>
      <c r="D2609" s="102" t="s">
        <v>2389</v>
      </c>
      <c r="E2609" s="105" t="s">
        <v>472</v>
      </c>
      <c r="F2609" s="173"/>
      <c r="G2609" s="102" t="s">
        <v>3777</v>
      </c>
    </row>
    <row r="2610">
      <c r="A2610" s="102" t="s">
        <v>2443</v>
      </c>
      <c r="B2610" s="102" t="s">
        <v>490</v>
      </c>
      <c r="C2610" s="102" t="s">
        <v>491</v>
      </c>
      <c r="D2610" s="102" t="s">
        <v>2389</v>
      </c>
      <c r="E2610" s="105" t="s">
        <v>472</v>
      </c>
      <c r="F2610" s="173"/>
      <c r="G2610" s="102" t="s">
        <v>3777</v>
      </c>
    </row>
    <row r="2611">
      <c r="A2611" s="102" t="s">
        <v>2388</v>
      </c>
      <c r="B2611" s="102" t="s">
        <v>382</v>
      </c>
      <c r="C2611" s="102" t="s">
        <v>383</v>
      </c>
      <c r="D2611" s="102" t="s">
        <v>2389</v>
      </c>
      <c r="E2611" s="105" t="s">
        <v>225</v>
      </c>
      <c r="F2611" s="173"/>
      <c r="G2611" s="102" t="s">
        <v>3777</v>
      </c>
    </row>
    <row r="2612">
      <c r="A2612" s="102" t="s">
        <v>2388</v>
      </c>
      <c r="B2612" s="102" t="s">
        <v>246</v>
      </c>
      <c r="C2612" s="102" t="s">
        <v>130</v>
      </c>
      <c r="D2612" s="102" t="s">
        <v>2389</v>
      </c>
      <c r="E2612" s="105" t="s">
        <v>225</v>
      </c>
      <c r="F2612" s="173"/>
      <c r="G2612" s="102" t="s">
        <v>3777</v>
      </c>
    </row>
    <row r="2613">
      <c r="A2613" s="102" t="s">
        <v>2388</v>
      </c>
      <c r="B2613" s="102" t="s">
        <v>243</v>
      </c>
      <c r="C2613" s="102" t="s">
        <v>244</v>
      </c>
      <c r="D2613" s="102" t="s">
        <v>2389</v>
      </c>
      <c r="E2613" s="105" t="s">
        <v>225</v>
      </c>
      <c r="F2613" s="173"/>
      <c r="G2613" s="102" t="s">
        <v>3777</v>
      </c>
    </row>
    <row r="2614">
      <c r="A2614" s="102" t="s">
        <v>2388</v>
      </c>
      <c r="B2614" s="102" t="s">
        <v>240</v>
      </c>
      <c r="C2614" s="102" t="s">
        <v>241</v>
      </c>
      <c r="D2614" s="102" t="s">
        <v>2389</v>
      </c>
      <c r="E2614" s="105" t="s">
        <v>225</v>
      </c>
      <c r="F2614" s="173"/>
      <c r="G2614" s="102" t="s">
        <v>3777</v>
      </c>
    </row>
    <row r="2615">
      <c r="A2615" s="102" t="s">
        <v>2388</v>
      </c>
      <c r="B2615" s="102" t="s">
        <v>227</v>
      </c>
      <c r="C2615" s="102" t="s">
        <v>228</v>
      </c>
      <c r="D2615" s="102" t="s">
        <v>2389</v>
      </c>
      <c r="E2615" s="105" t="s">
        <v>225</v>
      </c>
      <c r="F2615" s="173"/>
      <c r="G2615" s="102" t="s">
        <v>3777</v>
      </c>
    </row>
    <row r="2616">
      <c r="A2616" s="102" t="s">
        <v>2388</v>
      </c>
      <c r="B2616" s="102" t="s">
        <v>222</v>
      </c>
      <c r="C2616" s="102" t="s">
        <v>224</v>
      </c>
      <c r="D2616" s="102" t="s">
        <v>2389</v>
      </c>
      <c r="E2616" s="105" t="s">
        <v>225</v>
      </c>
      <c r="F2616" s="173"/>
      <c r="G2616" s="102" t="s">
        <v>3777</v>
      </c>
    </row>
    <row r="2617">
      <c r="A2617" s="102" t="s">
        <v>2464</v>
      </c>
      <c r="B2617" s="102" t="s">
        <v>888</v>
      </c>
      <c r="C2617" s="102" t="s">
        <v>889</v>
      </c>
      <c r="D2617" s="102" t="s">
        <v>2453</v>
      </c>
      <c r="E2617" s="105" t="s">
        <v>293</v>
      </c>
      <c r="F2617" s="173"/>
      <c r="G2617" s="102" t="s">
        <v>3777</v>
      </c>
    </row>
    <row r="2618">
      <c r="A2618" s="102" t="s">
        <v>2464</v>
      </c>
      <c r="B2618" s="102" t="s">
        <v>878</v>
      </c>
      <c r="C2618" s="102" t="s">
        <v>879</v>
      </c>
      <c r="D2618" s="102" t="s">
        <v>2453</v>
      </c>
      <c r="E2618" s="105" t="s">
        <v>293</v>
      </c>
      <c r="F2618" s="173"/>
      <c r="G2618" s="102" t="s">
        <v>3777</v>
      </c>
    </row>
    <row r="2619">
      <c r="A2619" s="102" t="s">
        <v>2464</v>
      </c>
      <c r="B2619" s="102" t="s">
        <v>875</v>
      </c>
      <c r="C2619" s="102" t="s">
        <v>876</v>
      </c>
      <c r="D2619" s="102" t="s">
        <v>2453</v>
      </c>
      <c r="E2619" s="105" t="s">
        <v>293</v>
      </c>
      <c r="F2619" s="173"/>
      <c r="G2619" s="102" t="s">
        <v>3777</v>
      </c>
    </row>
    <row r="2620">
      <c r="A2620" s="102" t="s">
        <v>2464</v>
      </c>
      <c r="B2620" s="102" t="s">
        <v>812</v>
      </c>
      <c r="C2620" s="102" t="s">
        <v>813</v>
      </c>
      <c r="D2620" s="102" t="s">
        <v>2453</v>
      </c>
      <c r="E2620" s="105" t="s">
        <v>293</v>
      </c>
      <c r="F2620" s="173"/>
      <c r="G2620" s="102" t="s">
        <v>3777</v>
      </c>
    </row>
    <row r="2621">
      <c r="A2621" s="102" t="s">
        <v>2464</v>
      </c>
      <c r="B2621" s="102" t="s">
        <v>794</v>
      </c>
      <c r="C2621" s="102" t="s">
        <v>605</v>
      </c>
      <c r="D2621" s="102" t="s">
        <v>2453</v>
      </c>
      <c r="E2621" s="105" t="s">
        <v>293</v>
      </c>
      <c r="F2621" s="173"/>
      <c r="G2621" s="102" t="s">
        <v>3777</v>
      </c>
    </row>
    <row r="2622">
      <c r="A2622" s="102" t="s">
        <v>2464</v>
      </c>
      <c r="B2622" s="102" t="s">
        <v>655</v>
      </c>
      <c r="C2622" s="102" t="s">
        <v>656</v>
      </c>
      <c r="D2622" s="102" t="s">
        <v>2453</v>
      </c>
      <c r="E2622" s="105" t="s">
        <v>293</v>
      </c>
      <c r="F2622" s="173"/>
      <c r="G2622" s="102" t="s">
        <v>3777</v>
      </c>
    </row>
    <row r="2623">
      <c r="A2623" s="102" t="s">
        <v>2464</v>
      </c>
      <c r="B2623" s="102" t="s">
        <v>574</v>
      </c>
      <c r="C2623" s="102" t="s">
        <v>575</v>
      </c>
      <c r="D2623" s="102" t="s">
        <v>2453</v>
      </c>
      <c r="E2623" s="105" t="s">
        <v>293</v>
      </c>
      <c r="F2623" s="173"/>
      <c r="G2623" s="102" t="s">
        <v>3777</v>
      </c>
    </row>
    <row r="2624">
      <c r="A2624" s="102" t="s">
        <v>2464</v>
      </c>
      <c r="B2624" s="102" t="s">
        <v>567</v>
      </c>
      <c r="C2624" s="102" t="s">
        <v>568</v>
      </c>
      <c r="D2624" s="102" t="s">
        <v>2453</v>
      </c>
      <c r="E2624" s="105" t="s">
        <v>293</v>
      </c>
      <c r="F2624" s="173"/>
      <c r="G2624" s="102" t="s">
        <v>3777</v>
      </c>
    </row>
    <row r="2625">
      <c r="A2625" s="102" t="s">
        <v>2425</v>
      </c>
      <c r="B2625" s="102" t="s">
        <v>870</v>
      </c>
      <c r="C2625" s="102" t="s">
        <v>871</v>
      </c>
      <c r="D2625" s="102" t="s">
        <v>2426</v>
      </c>
      <c r="E2625" s="105" t="s">
        <v>306</v>
      </c>
      <c r="F2625" s="173"/>
      <c r="G2625" s="102" t="s">
        <v>3777</v>
      </c>
    </row>
    <row r="2626">
      <c r="A2626" s="102" t="s">
        <v>2425</v>
      </c>
      <c r="B2626" s="102" t="s">
        <v>681</v>
      </c>
      <c r="C2626" s="102" t="s">
        <v>682</v>
      </c>
      <c r="D2626" s="102" t="s">
        <v>2426</v>
      </c>
      <c r="E2626" s="105" t="s">
        <v>306</v>
      </c>
      <c r="F2626" s="173"/>
      <c r="G2626" s="102" t="s">
        <v>3777</v>
      </c>
    </row>
    <row r="2627">
      <c r="A2627" s="102" t="s">
        <v>2425</v>
      </c>
      <c r="B2627" s="102" t="s">
        <v>408</v>
      </c>
      <c r="C2627" s="102" t="s">
        <v>409</v>
      </c>
      <c r="D2627" s="102" t="s">
        <v>2426</v>
      </c>
      <c r="E2627" s="105" t="s">
        <v>306</v>
      </c>
      <c r="F2627" s="173"/>
      <c r="G2627" s="102" t="s">
        <v>3777</v>
      </c>
    </row>
    <row r="2628">
      <c r="A2628" s="102" t="s">
        <v>2435</v>
      </c>
      <c r="B2628" s="102" t="s">
        <v>810</v>
      </c>
      <c r="C2628" s="102" t="s">
        <v>811</v>
      </c>
      <c r="D2628" s="102" t="s">
        <v>2426</v>
      </c>
      <c r="E2628" s="105" t="s">
        <v>453</v>
      </c>
      <c r="F2628" s="173"/>
      <c r="G2628" s="102" t="s">
        <v>3777</v>
      </c>
    </row>
    <row r="2629">
      <c r="A2629" s="102" t="s">
        <v>2434</v>
      </c>
      <c r="B2629" s="102" t="s">
        <v>810</v>
      </c>
      <c r="C2629" s="102" t="s">
        <v>811</v>
      </c>
      <c r="D2629" s="102" t="s">
        <v>2410</v>
      </c>
      <c r="E2629" s="105" t="s">
        <v>453</v>
      </c>
      <c r="F2629" s="173"/>
      <c r="G2629" s="102" t="s">
        <v>3777</v>
      </c>
    </row>
    <row r="2630">
      <c r="A2630" s="102" t="s">
        <v>2431</v>
      </c>
      <c r="B2630" s="102" t="s">
        <v>873</v>
      </c>
      <c r="C2630" s="102" t="s">
        <v>874</v>
      </c>
      <c r="D2630" s="191">
        <v>45839.0</v>
      </c>
      <c r="E2630" s="105" t="s">
        <v>453</v>
      </c>
      <c r="F2630" s="173"/>
      <c r="G2630" s="102" t="s">
        <v>3777</v>
      </c>
    </row>
    <row r="2631">
      <c r="A2631" s="102" t="s">
        <v>2431</v>
      </c>
      <c r="B2631" s="102" t="s">
        <v>486</v>
      </c>
      <c r="C2631" s="102" t="s">
        <v>487</v>
      </c>
      <c r="D2631" s="191">
        <v>45839.0</v>
      </c>
      <c r="E2631" s="105" t="s">
        <v>453</v>
      </c>
      <c r="F2631" s="173"/>
      <c r="G2631" s="102" t="s">
        <v>3777</v>
      </c>
    </row>
    <row r="2632">
      <c r="A2632" s="102" t="s">
        <v>2478</v>
      </c>
      <c r="B2632" s="102" t="s">
        <v>839</v>
      </c>
      <c r="C2632" s="102" t="s">
        <v>840</v>
      </c>
      <c r="D2632" s="191">
        <v>45717.0</v>
      </c>
      <c r="E2632" s="105" t="s">
        <v>27</v>
      </c>
      <c r="F2632" s="173"/>
      <c r="G2632" s="102" t="s">
        <v>3777</v>
      </c>
    </row>
    <row r="2633">
      <c r="A2633" s="102" t="s">
        <v>2478</v>
      </c>
      <c r="B2633" s="102" t="s">
        <v>818</v>
      </c>
      <c r="C2633" s="102" t="s">
        <v>819</v>
      </c>
      <c r="D2633" s="191">
        <v>45717.0</v>
      </c>
      <c r="E2633" s="105" t="s">
        <v>27</v>
      </c>
      <c r="F2633" s="173"/>
      <c r="G2633" s="102" t="s">
        <v>3777</v>
      </c>
    </row>
    <row r="2634">
      <c r="A2634" s="102" t="s">
        <v>2492</v>
      </c>
      <c r="B2634" s="102" t="s">
        <v>96</v>
      </c>
      <c r="C2634" s="102" t="s">
        <v>97</v>
      </c>
      <c r="D2634" s="102" t="s">
        <v>2412</v>
      </c>
      <c r="E2634" s="105" t="s">
        <v>86</v>
      </c>
      <c r="F2634" s="173"/>
      <c r="G2634" s="102" t="s">
        <v>3777</v>
      </c>
    </row>
    <row r="2635">
      <c r="A2635" s="102" t="s">
        <v>2465</v>
      </c>
      <c r="B2635" s="102" t="s">
        <v>794</v>
      </c>
      <c r="C2635" s="102" t="s">
        <v>605</v>
      </c>
      <c r="D2635" s="102" t="s">
        <v>2466</v>
      </c>
      <c r="E2635" s="105" t="s">
        <v>293</v>
      </c>
      <c r="F2635" s="173"/>
      <c r="G2635" s="102" t="s">
        <v>3777</v>
      </c>
    </row>
    <row r="2636">
      <c r="A2636" s="102" t="s">
        <v>2465</v>
      </c>
      <c r="B2636" s="102" t="s">
        <v>655</v>
      </c>
      <c r="C2636" s="102" t="s">
        <v>656</v>
      </c>
      <c r="D2636" s="102" t="s">
        <v>2466</v>
      </c>
      <c r="E2636" s="105" t="s">
        <v>293</v>
      </c>
      <c r="F2636" s="173"/>
      <c r="G2636" s="102" t="s">
        <v>3777</v>
      </c>
    </row>
    <row r="2637">
      <c r="A2637" s="102" t="s">
        <v>2465</v>
      </c>
      <c r="B2637" s="102" t="s">
        <v>567</v>
      </c>
      <c r="C2637" s="102" t="s">
        <v>568</v>
      </c>
      <c r="D2637" s="102" t="s">
        <v>2466</v>
      </c>
      <c r="E2637" s="105" t="s">
        <v>293</v>
      </c>
      <c r="F2637" s="173"/>
      <c r="G2637" s="102" t="s">
        <v>3777</v>
      </c>
    </row>
    <row r="2638">
      <c r="A2638" s="102" t="s">
        <v>2502</v>
      </c>
      <c r="B2638" s="102" t="s">
        <v>216</v>
      </c>
      <c r="C2638" s="102" t="s">
        <v>217</v>
      </c>
      <c r="D2638" s="102" t="s">
        <v>2393</v>
      </c>
      <c r="E2638" s="105" t="s">
        <v>190</v>
      </c>
      <c r="F2638" s="173"/>
      <c r="G2638" s="102" t="s">
        <v>3777</v>
      </c>
    </row>
    <row r="2639">
      <c r="A2639" s="102" t="s">
        <v>2502</v>
      </c>
      <c r="B2639" s="102" t="s">
        <v>212</v>
      </c>
      <c r="C2639" s="102" t="s">
        <v>213</v>
      </c>
      <c r="D2639" s="102" t="s">
        <v>2393</v>
      </c>
      <c r="E2639" s="105" t="s">
        <v>190</v>
      </c>
      <c r="F2639" s="173"/>
      <c r="G2639" s="102" t="s">
        <v>3777</v>
      </c>
    </row>
    <row r="2640">
      <c r="A2640" s="102" t="s">
        <v>2502</v>
      </c>
      <c r="B2640" s="102" t="s">
        <v>197</v>
      </c>
      <c r="C2640" s="102" t="s">
        <v>198</v>
      </c>
      <c r="D2640" s="102" t="s">
        <v>2393</v>
      </c>
      <c r="E2640" s="105" t="s">
        <v>190</v>
      </c>
      <c r="F2640" s="173"/>
      <c r="G2640" s="102" t="s">
        <v>3777</v>
      </c>
    </row>
    <row r="2641">
      <c r="A2641" s="102" t="s">
        <v>2502</v>
      </c>
      <c r="B2641" s="102" t="s">
        <v>193</v>
      </c>
      <c r="C2641" s="102" t="s">
        <v>194</v>
      </c>
      <c r="D2641" s="102" t="s">
        <v>2393</v>
      </c>
      <c r="E2641" s="105" t="s">
        <v>190</v>
      </c>
      <c r="F2641" s="173"/>
      <c r="G2641" s="102" t="s">
        <v>3777</v>
      </c>
    </row>
    <row r="2642">
      <c r="A2642" s="102" t="s">
        <v>2446</v>
      </c>
      <c r="B2642" s="102" t="s">
        <v>842</v>
      </c>
      <c r="C2642" s="102" t="s">
        <v>843</v>
      </c>
      <c r="D2642" s="102" t="s">
        <v>2395</v>
      </c>
      <c r="E2642" s="105" t="s">
        <v>472</v>
      </c>
      <c r="F2642" s="173"/>
      <c r="G2642" s="102" t="s">
        <v>3777</v>
      </c>
    </row>
    <row r="2643">
      <c r="A2643" s="102" t="s">
        <v>2446</v>
      </c>
      <c r="B2643" s="102" t="s">
        <v>836</v>
      </c>
      <c r="C2643" s="102" t="s">
        <v>837</v>
      </c>
      <c r="D2643" s="102" t="s">
        <v>2395</v>
      </c>
      <c r="E2643" s="105" t="s">
        <v>472</v>
      </c>
      <c r="F2643" s="173"/>
      <c r="G2643" s="102" t="s">
        <v>3777</v>
      </c>
    </row>
    <row r="2644">
      <c r="A2644" s="102" t="s">
        <v>2446</v>
      </c>
      <c r="B2644" s="102" t="s">
        <v>815</v>
      </c>
      <c r="C2644" s="102" t="s">
        <v>816</v>
      </c>
      <c r="D2644" s="102" t="s">
        <v>2395</v>
      </c>
      <c r="E2644" s="105" t="s">
        <v>472</v>
      </c>
      <c r="F2644" s="173"/>
      <c r="G2644" s="102" t="s">
        <v>3777</v>
      </c>
    </row>
    <row r="2645">
      <c r="A2645" s="102" t="s">
        <v>2446</v>
      </c>
      <c r="B2645" s="102" t="s">
        <v>707</v>
      </c>
      <c r="C2645" s="102" t="s">
        <v>708</v>
      </c>
      <c r="D2645" s="102" t="s">
        <v>2395</v>
      </c>
      <c r="E2645" s="105" t="s">
        <v>472</v>
      </c>
      <c r="F2645" s="173"/>
      <c r="G2645" s="102" t="s">
        <v>3777</v>
      </c>
    </row>
    <row r="2646">
      <c r="A2646" s="102" t="s">
        <v>2446</v>
      </c>
      <c r="B2646" s="102" t="s">
        <v>646</v>
      </c>
      <c r="C2646" s="102" t="s">
        <v>647</v>
      </c>
      <c r="D2646" s="102" t="s">
        <v>2395</v>
      </c>
      <c r="E2646" s="105" t="s">
        <v>472</v>
      </c>
      <c r="F2646" s="173"/>
      <c r="G2646" s="102" t="s">
        <v>3777</v>
      </c>
    </row>
    <row r="2647">
      <c r="A2647" s="102" t="s">
        <v>2446</v>
      </c>
      <c r="B2647" s="102" t="s">
        <v>490</v>
      </c>
      <c r="C2647" s="102" t="s">
        <v>491</v>
      </c>
      <c r="D2647" s="102" t="s">
        <v>2395</v>
      </c>
      <c r="E2647" s="105" t="s">
        <v>472</v>
      </c>
      <c r="F2647" s="173"/>
      <c r="G2647" s="102" t="s">
        <v>3777</v>
      </c>
    </row>
    <row r="2648">
      <c r="A2648" s="102" t="s">
        <v>2394</v>
      </c>
      <c r="B2648" s="102" t="s">
        <v>896</v>
      </c>
      <c r="C2648" s="102" t="s">
        <v>897</v>
      </c>
      <c r="D2648" s="102" t="s">
        <v>2395</v>
      </c>
      <c r="E2648" s="105" t="s">
        <v>225</v>
      </c>
      <c r="F2648" s="173"/>
      <c r="G2648" s="102" t="s">
        <v>3777</v>
      </c>
    </row>
    <row r="2649">
      <c r="A2649" s="102" t="s">
        <v>2394</v>
      </c>
      <c r="B2649" s="102" t="s">
        <v>382</v>
      </c>
      <c r="C2649" s="102" t="s">
        <v>383</v>
      </c>
      <c r="D2649" s="102" t="s">
        <v>2395</v>
      </c>
      <c r="E2649" s="105" t="s">
        <v>225</v>
      </c>
      <c r="F2649" s="173"/>
      <c r="G2649" s="102" t="s">
        <v>3777</v>
      </c>
    </row>
    <row r="2650">
      <c r="A2650" s="102" t="s">
        <v>2394</v>
      </c>
      <c r="B2650" s="102" t="s">
        <v>246</v>
      </c>
      <c r="C2650" s="102" t="s">
        <v>130</v>
      </c>
      <c r="D2650" s="102" t="s">
        <v>2395</v>
      </c>
      <c r="E2650" s="105" t="s">
        <v>225</v>
      </c>
      <c r="F2650" s="173"/>
      <c r="G2650" s="102" t="s">
        <v>3777</v>
      </c>
    </row>
    <row r="2651">
      <c r="A2651" s="102" t="s">
        <v>2394</v>
      </c>
      <c r="B2651" s="102" t="s">
        <v>243</v>
      </c>
      <c r="C2651" s="102" t="s">
        <v>244</v>
      </c>
      <c r="D2651" s="102" t="s">
        <v>2395</v>
      </c>
      <c r="E2651" s="105" t="s">
        <v>225</v>
      </c>
      <c r="F2651" s="173"/>
      <c r="G2651" s="102" t="s">
        <v>3777</v>
      </c>
    </row>
    <row r="2652">
      <c r="A2652" s="102" t="s">
        <v>2394</v>
      </c>
      <c r="B2652" s="102" t="s">
        <v>227</v>
      </c>
      <c r="C2652" s="102" t="s">
        <v>228</v>
      </c>
      <c r="D2652" s="102" t="s">
        <v>2395</v>
      </c>
      <c r="E2652" s="105" t="s">
        <v>225</v>
      </c>
      <c r="F2652" s="173"/>
      <c r="G2652" s="102" t="s">
        <v>3777</v>
      </c>
    </row>
    <row r="2653">
      <c r="A2653" s="102" t="s">
        <v>2394</v>
      </c>
      <c r="B2653" s="102" t="s">
        <v>222</v>
      </c>
      <c r="C2653" s="102" t="s">
        <v>224</v>
      </c>
      <c r="D2653" s="102" t="s">
        <v>2395</v>
      </c>
      <c r="E2653" s="105" t="s">
        <v>225</v>
      </c>
      <c r="F2653" s="173"/>
      <c r="G2653" s="102" t="s">
        <v>3777</v>
      </c>
    </row>
    <row r="2654">
      <c r="A2654" s="102" t="s">
        <v>2413</v>
      </c>
      <c r="B2654" s="102" t="s">
        <v>892</v>
      </c>
      <c r="C2654" s="102" t="s">
        <v>1272</v>
      </c>
      <c r="D2654" s="102" t="s">
        <v>2414</v>
      </c>
      <c r="E2654" s="105" t="s">
        <v>327</v>
      </c>
      <c r="F2654" s="173"/>
      <c r="G2654" s="102" t="s">
        <v>3777</v>
      </c>
    </row>
    <row r="2655">
      <c r="A2655" s="102" t="s">
        <v>2413</v>
      </c>
      <c r="B2655" s="102" t="s">
        <v>860</v>
      </c>
      <c r="C2655" s="102" t="s">
        <v>861</v>
      </c>
      <c r="D2655" s="102" t="s">
        <v>2414</v>
      </c>
      <c r="E2655" s="105" t="s">
        <v>327</v>
      </c>
      <c r="F2655" s="173"/>
      <c r="G2655" s="102" t="s">
        <v>3777</v>
      </c>
    </row>
    <row r="2656">
      <c r="A2656" s="102" t="s">
        <v>2413</v>
      </c>
      <c r="B2656" s="102" t="s">
        <v>797</v>
      </c>
      <c r="C2656" s="102" t="s">
        <v>798</v>
      </c>
      <c r="D2656" s="102" t="s">
        <v>2414</v>
      </c>
      <c r="E2656" s="105" t="s">
        <v>327</v>
      </c>
      <c r="F2656" s="173"/>
      <c r="G2656" s="102" t="s">
        <v>3777</v>
      </c>
    </row>
    <row r="2657">
      <c r="A2657" s="102" t="s">
        <v>2413</v>
      </c>
      <c r="B2657" s="102" t="s">
        <v>626</v>
      </c>
      <c r="C2657" s="102" t="s">
        <v>627</v>
      </c>
      <c r="D2657" s="102" t="s">
        <v>2414</v>
      </c>
      <c r="E2657" s="105" t="s">
        <v>327</v>
      </c>
      <c r="F2657" s="173"/>
      <c r="G2657" s="102" t="s">
        <v>3777</v>
      </c>
    </row>
    <row r="2658">
      <c r="A2658" s="102" t="s">
        <v>2413</v>
      </c>
      <c r="B2658" s="102" t="s">
        <v>615</v>
      </c>
      <c r="C2658" s="102" t="s">
        <v>616</v>
      </c>
      <c r="D2658" s="102" t="s">
        <v>2414</v>
      </c>
      <c r="E2658" s="105" t="s">
        <v>327</v>
      </c>
      <c r="F2658" s="173"/>
      <c r="G2658" s="102" t="s">
        <v>3777</v>
      </c>
    </row>
    <row r="2659">
      <c r="A2659" s="102" t="s">
        <v>2413</v>
      </c>
      <c r="B2659" s="102" t="s">
        <v>405</v>
      </c>
      <c r="C2659" s="102" t="s">
        <v>406</v>
      </c>
      <c r="D2659" s="102" t="s">
        <v>2414</v>
      </c>
      <c r="E2659" s="105" t="s">
        <v>327</v>
      </c>
      <c r="F2659" s="173"/>
      <c r="G2659" s="102" t="s">
        <v>3777</v>
      </c>
    </row>
    <row r="2660">
      <c r="A2660" s="102" t="s">
        <v>2413</v>
      </c>
      <c r="B2660" s="102" t="s">
        <v>376</v>
      </c>
      <c r="C2660" s="102" t="s">
        <v>377</v>
      </c>
      <c r="D2660" s="102" t="s">
        <v>2414</v>
      </c>
      <c r="E2660" s="105" t="s">
        <v>327</v>
      </c>
      <c r="F2660" s="173"/>
      <c r="G2660" s="102" t="s">
        <v>3777</v>
      </c>
    </row>
    <row r="2661">
      <c r="A2661" s="102" t="s">
        <v>2413</v>
      </c>
      <c r="B2661" s="102" t="s">
        <v>340</v>
      </c>
      <c r="C2661" s="102" t="s">
        <v>341</v>
      </c>
      <c r="D2661" s="102" t="s">
        <v>2414</v>
      </c>
      <c r="E2661" s="105" t="s">
        <v>327</v>
      </c>
      <c r="F2661" s="173"/>
      <c r="G2661" s="102" t="s">
        <v>3777</v>
      </c>
    </row>
    <row r="2662">
      <c r="A2662" s="102" t="s">
        <v>2559</v>
      </c>
      <c r="B2662" s="102" t="s">
        <v>870</v>
      </c>
      <c r="C2662" s="102" t="s">
        <v>871</v>
      </c>
      <c r="D2662" s="191">
        <v>45749.0</v>
      </c>
      <c r="E2662" s="105" t="s">
        <v>306</v>
      </c>
      <c r="F2662" s="173"/>
      <c r="G2662" s="102" t="s">
        <v>3777</v>
      </c>
    </row>
    <row r="2663">
      <c r="A2663" s="102" t="s">
        <v>2559</v>
      </c>
      <c r="B2663" s="102" t="s">
        <v>681</v>
      </c>
      <c r="C2663" s="102" t="s">
        <v>682</v>
      </c>
      <c r="D2663" s="191">
        <v>45749.0</v>
      </c>
      <c r="E2663" s="105" t="s">
        <v>306</v>
      </c>
      <c r="F2663" s="173"/>
      <c r="G2663" s="102" t="s">
        <v>3777</v>
      </c>
    </row>
    <row r="2664">
      <c r="A2664" s="102" t="s">
        <v>2618</v>
      </c>
      <c r="B2664" s="102" t="s">
        <v>79</v>
      </c>
      <c r="C2664" s="102" t="s">
        <v>80</v>
      </c>
      <c r="D2664" s="191">
        <v>45779.0</v>
      </c>
      <c r="E2664" s="105" t="s">
        <v>86</v>
      </c>
      <c r="F2664" s="173"/>
      <c r="G2664" s="102" t="s">
        <v>3777</v>
      </c>
    </row>
    <row r="2665">
      <c r="A2665" s="102" t="s">
        <v>2610</v>
      </c>
      <c r="B2665" s="102" t="s">
        <v>839</v>
      </c>
      <c r="C2665" s="102" t="s">
        <v>840</v>
      </c>
      <c r="D2665" s="191">
        <v>45779.0</v>
      </c>
      <c r="E2665" s="105" t="s">
        <v>27</v>
      </c>
      <c r="F2665" s="173"/>
      <c r="G2665" s="102" t="s">
        <v>3777</v>
      </c>
    </row>
    <row r="2666">
      <c r="A2666" s="102" t="s">
        <v>2546</v>
      </c>
      <c r="B2666" s="102" t="s">
        <v>860</v>
      </c>
      <c r="C2666" s="102" t="s">
        <v>861</v>
      </c>
      <c r="D2666" s="191">
        <v>45779.0</v>
      </c>
      <c r="E2666" s="105" t="s">
        <v>327</v>
      </c>
      <c r="F2666" s="173"/>
      <c r="G2666" s="102" t="s">
        <v>3777</v>
      </c>
    </row>
    <row r="2667">
      <c r="A2667" s="102" t="s">
        <v>2546</v>
      </c>
      <c r="B2667" s="102" t="s">
        <v>797</v>
      </c>
      <c r="C2667" s="102" t="s">
        <v>798</v>
      </c>
      <c r="D2667" s="191">
        <v>45779.0</v>
      </c>
      <c r="E2667" s="105" t="s">
        <v>327</v>
      </c>
      <c r="F2667" s="173"/>
      <c r="G2667" s="102" t="s">
        <v>3777</v>
      </c>
    </row>
    <row r="2668">
      <c r="A2668" s="102" t="s">
        <v>2546</v>
      </c>
      <c r="B2668" s="102" t="s">
        <v>615</v>
      </c>
      <c r="C2668" s="102" t="s">
        <v>616</v>
      </c>
      <c r="D2668" s="191">
        <v>45779.0</v>
      </c>
      <c r="E2668" s="105" t="s">
        <v>327</v>
      </c>
      <c r="F2668" s="173"/>
      <c r="G2668" s="102" t="s">
        <v>3777</v>
      </c>
    </row>
    <row r="2669">
      <c r="A2669" s="102" t="s">
        <v>2546</v>
      </c>
      <c r="B2669" s="102" t="s">
        <v>376</v>
      </c>
      <c r="C2669" s="102" t="s">
        <v>377</v>
      </c>
      <c r="D2669" s="191">
        <v>45779.0</v>
      </c>
      <c r="E2669" s="105" t="s">
        <v>327</v>
      </c>
      <c r="F2669" s="173"/>
      <c r="G2669" s="102" t="s">
        <v>3777</v>
      </c>
    </row>
    <row r="2670">
      <c r="A2670" s="102" t="s">
        <v>2546</v>
      </c>
      <c r="B2670" s="102" t="s">
        <v>340</v>
      </c>
      <c r="C2670" s="102" t="s">
        <v>341</v>
      </c>
      <c r="D2670" s="191">
        <v>45779.0</v>
      </c>
      <c r="E2670" s="105" t="s">
        <v>327</v>
      </c>
      <c r="F2670" s="173"/>
      <c r="G2670" s="102" t="s">
        <v>3777</v>
      </c>
    </row>
    <row r="2671">
      <c r="A2671" s="102" t="s">
        <v>2568</v>
      </c>
      <c r="B2671" s="102" t="s">
        <v>866</v>
      </c>
      <c r="C2671" s="102" t="s">
        <v>867</v>
      </c>
      <c r="D2671" s="191">
        <v>45779.0</v>
      </c>
      <c r="E2671" s="105" t="s">
        <v>439</v>
      </c>
      <c r="F2671" s="173"/>
      <c r="G2671" s="102" t="s">
        <v>3777</v>
      </c>
    </row>
    <row r="2672">
      <c r="A2672" s="102" t="s">
        <v>2568</v>
      </c>
      <c r="B2672" s="102" t="s">
        <v>854</v>
      </c>
      <c r="C2672" s="102" t="s">
        <v>855</v>
      </c>
      <c r="D2672" s="191">
        <v>45779.0</v>
      </c>
      <c r="E2672" s="105" t="s">
        <v>439</v>
      </c>
      <c r="F2672" s="173"/>
      <c r="G2672" s="102" t="s">
        <v>3777</v>
      </c>
    </row>
    <row r="2673">
      <c r="A2673" s="102" t="s">
        <v>2619</v>
      </c>
      <c r="B2673" s="102" t="s">
        <v>105</v>
      </c>
      <c r="C2673" s="102" t="s">
        <v>106</v>
      </c>
      <c r="D2673" s="191">
        <v>45840.0</v>
      </c>
      <c r="E2673" s="105" t="s">
        <v>86</v>
      </c>
      <c r="F2673" s="173"/>
      <c r="G2673" s="102" t="s">
        <v>3777</v>
      </c>
    </row>
    <row r="2674">
      <c r="A2674" s="102" t="s">
        <v>2619</v>
      </c>
      <c r="B2674" s="102" t="s">
        <v>79</v>
      </c>
      <c r="C2674" s="102" t="s">
        <v>80</v>
      </c>
      <c r="D2674" s="191">
        <v>45840.0</v>
      </c>
      <c r="E2674" s="105" t="s">
        <v>86</v>
      </c>
      <c r="F2674" s="173"/>
      <c r="G2674" s="102" t="s">
        <v>3777</v>
      </c>
    </row>
    <row r="2675">
      <c r="A2675" s="102" t="s">
        <v>2547</v>
      </c>
      <c r="B2675" s="102" t="s">
        <v>860</v>
      </c>
      <c r="C2675" s="102" t="s">
        <v>861</v>
      </c>
      <c r="D2675" s="191">
        <v>45840.0</v>
      </c>
      <c r="E2675" s="105" t="s">
        <v>327</v>
      </c>
      <c r="F2675" s="173"/>
      <c r="G2675" s="102" t="s">
        <v>3777</v>
      </c>
    </row>
    <row r="2676">
      <c r="A2676" s="102" t="s">
        <v>2547</v>
      </c>
      <c r="B2676" s="102" t="s">
        <v>797</v>
      </c>
      <c r="C2676" s="102" t="s">
        <v>798</v>
      </c>
      <c r="D2676" s="191">
        <v>45840.0</v>
      </c>
      <c r="E2676" s="105" t="s">
        <v>327</v>
      </c>
      <c r="F2676" s="173"/>
      <c r="G2676" s="102" t="s">
        <v>3777</v>
      </c>
    </row>
    <row r="2677">
      <c r="A2677" s="102" t="s">
        <v>2547</v>
      </c>
      <c r="B2677" s="102" t="s">
        <v>405</v>
      </c>
      <c r="C2677" s="102" t="s">
        <v>406</v>
      </c>
      <c r="D2677" s="191">
        <v>45840.0</v>
      </c>
      <c r="E2677" s="105" t="s">
        <v>327</v>
      </c>
      <c r="F2677" s="173"/>
      <c r="G2677" s="102" t="s">
        <v>3777</v>
      </c>
    </row>
    <row r="2678">
      <c r="A2678" s="102" t="s">
        <v>2547</v>
      </c>
      <c r="B2678" s="102" t="s">
        <v>340</v>
      </c>
      <c r="C2678" s="102" t="s">
        <v>341</v>
      </c>
      <c r="D2678" s="191">
        <v>45840.0</v>
      </c>
      <c r="E2678" s="105" t="s">
        <v>327</v>
      </c>
      <c r="F2678" s="173"/>
      <c r="G2678" s="102" t="s">
        <v>3777</v>
      </c>
    </row>
    <row r="2679">
      <c r="A2679" s="102" t="s">
        <v>2611</v>
      </c>
      <c r="B2679" s="102" t="s">
        <v>839</v>
      </c>
      <c r="C2679" s="102" t="s">
        <v>840</v>
      </c>
      <c r="D2679" s="191">
        <v>45840.0</v>
      </c>
      <c r="E2679" s="105" t="s">
        <v>27</v>
      </c>
      <c r="F2679" s="173"/>
      <c r="G2679" s="102" t="s">
        <v>3777</v>
      </c>
    </row>
    <row r="2680">
      <c r="A2680" s="102" t="s">
        <v>2611</v>
      </c>
      <c r="B2680" s="102" t="s">
        <v>23</v>
      </c>
      <c r="C2680" s="102" t="s">
        <v>25</v>
      </c>
      <c r="D2680" s="191">
        <v>45840.0</v>
      </c>
      <c r="E2680" s="105" t="s">
        <v>27</v>
      </c>
      <c r="F2680" s="173"/>
      <c r="G2680" s="102" t="s">
        <v>3777</v>
      </c>
    </row>
    <row r="2681">
      <c r="A2681" s="102" t="s">
        <v>2569</v>
      </c>
      <c r="B2681" s="102" t="s">
        <v>866</v>
      </c>
      <c r="C2681" s="102" t="s">
        <v>867</v>
      </c>
      <c r="D2681" s="191">
        <v>45840.0</v>
      </c>
      <c r="E2681" s="105" t="s">
        <v>439</v>
      </c>
      <c r="F2681" s="173"/>
      <c r="G2681" s="102" t="s">
        <v>3777</v>
      </c>
    </row>
    <row r="2682">
      <c r="A2682" s="102" t="s">
        <v>2569</v>
      </c>
      <c r="B2682" s="102" t="s">
        <v>808</v>
      </c>
      <c r="C2682" s="102" t="s">
        <v>809</v>
      </c>
      <c r="D2682" s="191">
        <v>45840.0</v>
      </c>
      <c r="E2682" s="105" t="s">
        <v>439</v>
      </c>
      <c r="F2682" s="173"/>
      <c r="G2682" s="102" t="s">
        <v>3777</v>
      </c>
    </row>
    <row r="2683">
      <c r="A2683" s="102" t="s">
        <v>2632</v>
      </c>
      <c r="B2683" s="102" t="s">
        <v>111</v>
      </c>
      <c r="C2683" s="102" t="s">
        <v>112</v>
      </c>
      <c r="D2683" s="191">
        <v>45871.0</v>
      </c>
      <c r="E2683" s="105" t="s">
        <v>114</v>
      </c>
      <c r="F2683" s="173"/>
      <c r="G2683" s="102" t="s">
        <v>3777</v>
      </c>
    </row>
    <row r="2684">
      <c r="A2684" s="102" t="s">
        <v>2530</v>
      </c>
      <c r="B2684" s="102" t="s">
        <v>382</v>
      </c>
      <c r="C2684" s="102" t="s">
        <v>383</v>
      </c>
      <c r="D2684" s="191">
        <v>45871.0</v>
      </c>
      <c r="E2684" s="105" t="s">
        <v>225</v>
      </c>
      <c r="F2684" s="173"/>
      <c r="G2684" s="102" t="s">
        <v>3777</v>
      </c>
    </row>
    <row r="2685">
      <c r="A2685" s="102" t="s">
        <v>2530</v>
      </c>
      <c r="B2685" s="102" t="s">
        <v>338</v>
      </c>
      <c r="C2685" s="102" t="s">
        <v>339</v>
      </c>
      <c r="D2685" s="191">
        <v>45871.0</v>
      </c>
      <c r="E2685" s="105" t="s">
        <v>225</v>
      </c>
      <c r="F2685" s="173"/>
      <c r="G2685" s="102" t="s">
        <v>3777</v>
      </c>
    </row>
    <row r="2686">
      <c r="A2686" s="102" t="s">
        <v>2530</v>
      </c>
      <c r="B2686" s="102" t="s">
        <v>243</v>
      </c>
      <c r="C2686" s="102" t="s">
        <v>244</v>
      </c>
      <c r="D2686" s="191">
        <v>45871.0</v>
      </c>
      <c r="E2686" s="105" t="s">
        <v>225</v>
      </c>
      <c r="F2686" s="173"/>
      <c r="G2686" s="102" t="s">
        <v>3777</v>
      </c>
    </row>
    <row r="2687">
      <c r="A2687" s="102" t="s">
        <v>2530</v>
      </c>
      <c r="B2687" s="102" t="s">
        <v>240</v>
      </c>
      <c r="C2687" s="102" t="s">
        <v>241</v>
      </c>
      <c r="D2687" s="191">
        <v>45871.0</v>
      </c>
      <c r="E2687" s="105" t="s">
        <v>225</v>
      </c>
      <c r="F2687" s="173"/>
      <c r="G2687" s="102" t="s">
        <v>3777</v>
      </c>
    </row>
    <row r="2688">
      <c r="A2688" s="102" t="s">
        <v>2530</v>
      </c>
      <c r="B2688" s="102" t="s">
        <v>222</v>
      </c>
      <c r="C2688" s="102" t="s">
        <v>224</v>
      </c>
      <c r="D2688" s="191">
        <v>45871.0</v>
      </c>
      <c r="E2688" s="105" t="s">
        <v>225</v>
      </c>
      <c r="F2688" s="173"/>
      <c r="G2688" s="102" t="s">
        <v>3777</v>
      </c>
    </row>
    <row r="2689">
      <c r="A2689" s="102" t="s">
        <v>2626</v>
      </c>
      <c r="B2689" s="102" t="s">
        <v>212</v>
      </c>
      <c r="C2689" s="102" t="s">
        <v>213</v>
      </c>
      <c r="D2689" s="191">
        <v>45871.0</v>
      </c>
      <c r="E2689" s="105" t="s">
        <v>190</v>
      </c>
      <c r="F2689" s="173"/>
      <c r="G2689" s="102" t="s">
        <v>3777</v>
      </c>
    </row>
    <row r="2690">
      <c r="A2690" s="102" t="s">
        <v>2626</v>
      </c>
      <c r="B2690" s="102" t="s">
        <v>197</v>
      </c>
      <c r="C2690" s="102" t="s">
        <v>198</v>
      </c>
      <c r="D2690" s="191">
        <v>45871.0</v>
      </c>
      <c r="E2690" s="105" t="s">
        <v>190</v>
      </c>
      <c r="F2690" s="173"/>
      <c r="G2690" s="102" t="s">
        <v>3777</v>
      </c>
    </row>
    <row r="2691">
      <c r="A2691" s="102" t="s">
        <v>2626</v>
      </c>
      <c r="B2691" s="102" t="s">
        <v>193</v>
      </c>
      <c r="C2691" s="102" t="s">
        <v>194</v>
      </c>
      <c r="D2691" s="191">
        <v>45871.0</v>
      </c>
      <c r="E2691" s="105" t="s">
        <v>190</v>
      </c>
      <c r="F2691" s="173"/>
      <c r="G2691" s="102" t="s">
        <v>3777</v>
      </c>
    </row>
    <row r="2692">
      <c r="A2692" s="102" t="s">
        <v>2540</v>
      </c>
      <c r="B2692" s="102" t="s">
        <v>321</v>
      </c>
      <c r="C2692" s="102" t="s">
        <v>322</v>
      </c>
      <c r="D2692" s="191">
        <v>45871.0</v>
      </c>
      <c r="E2692" s="105" t="s">
        <v>232</v>
      </c>
      <c r="F2692" s="173"/>
      <c r="G2692" s="102" t="s">
        <v>3777</v>
      </c>
    </row>
    <row r="2693">
      <c r="A2693" s="102" t="s">
        <v>2540</v>
      </c>
      <c r="B2693" s="102" t="s">
        <v>318</v>
      </c>
      <c r="C2693" s="102" t="s">
        <v>319</v>
      </c>
      <c r="D2693" s="191">
        <v>45871.0</v>
      </c>
      <c r="E2693" s="105" t="s">
        <v>232</v>
      </c>
      <c r="F2693" s="173"/>
      <c r="G2693" s="102" t="s">
        <v>3777</v>
      </c>
    </row>
    <row r="2694">
      <c r="A2694" s="102" t="s">
        <v>2540</v>
      </c>
      <c r="B2694" s="102" t="s">
        <v>309</v>
      </c>
      <c r="C2694" s="102" t="s">
        <v>310</v>
      </c>
      <c r="D2694" s="191">
        <v>45871.0</v>
      </c>
      <c r="E2694" s="105" t="s">
        <v>232</v>
      </c>
      <c r="F2694" s="173"/>
      <c r="G2694" s="102" t="s">
        <v>3777</v>
      </c>
    </row>
    <row r="2695">
      <c r="A2695" s="102" t="s">
        <v>2540</v>
      </c>
      <c r="B2695" s="102" t="s">
        <v>301</v>
      </c>
      <c r="C2695" s="102" t="s">
        <v>302</v>
      </c>
      <c r="D2695" s="191">
        <v>45871.0</v>
      </c>
      <c r="E2695" s="105" t="s">
        <v>232</v>
      </c>
      <c r="F2695" s="173"/>
      <c r="G2695" s="102" t="s">
        <v>3777</v>
      </c>
    </row>
    <row r="2696">
      <c r="A2696" s="102" t="s">
        <v>2540</v>
      </c>
      <c r="B2696" s="102" t="s">
        <v>298</v>
      </c>
      <c r="C2696" s="102" t="s">
        <v>299</v>
      </c>
      <c r="D2696" s="191">
        <v>45871.0</v>
      </c>
      <c r="E2696" s="105" t="s">
        <v>232</v>
      </c>
      <c r="F2696" s="173"/>
      <c r="G2696" s="102" t="s">
        <v>3777</v>
      </c>
    </row>
    <row r="2697">
      <c r="A2697" s="102" t="s">
        <v>2540</v>
      </c>
      <c r="B2697" s="102" t="s">
        <v>295</v>
      </c>
      <c r="C2697" s="102" t="s">
        <v>296</v>
      </c>
      <c r="D2697" s="191">
        <v>45871.0</v>
      </c>
      <c r="E2697" s="105" t="s">
        <v>232</v>
      </c>
      <c r="F2697" s="173"/>
      <c r="G2697" s="102" t="s">
        <v>3777</v>
      </c>
    </row>
    <row r="2698">
      <c r="A2698" s="102" t="s">
        <v>2540</v>
      </c>
      <c r="B2698" s="102" t="s">
        <v>291</v>
      </c>
      <c r="C2698" s="102" t="s">
        <v>1210</v>
      </c>
      <c r="D2698" s="191">
        <v>45871.0</v>
      </c>
      <c r="E2698" s="105" t="s">
        <v>232</v>
      </c>
      <c r="F2698" s="173"/>
      <c r="G2698" s="102" t="s">
        <v>3777</v>
      </c>
    </row>
    <row r="2699">
      <c r="A2699" s="102" t="s">
        <v>2540</v>
      </c>
      <c r="B2699" s="102" t="s">
        <v>284</v>
      </c>
      <c r="C2699" s="102" t="s">
        <v>285</v>
      </c>
      <c r="D2699" s="191">
        <v>45871.0</v>
      </c>
      <c r="E2699" s="105" t="s">
        <v>232</v>
      </c>
      <c r="F2699" s="173"/>
      <c r="G2699" s="102" t="s">
        <v>3777</v>
      </c>
    </row>
    <row r="2700">
      <c r="A2700" s="102" t="s">
        <v>2540</v>
      </c>
      <c r="B2700" s="102" t="s">
        <v>282</v>
      </c>
      <c r="C2700" s="102" t="s">
        <v>283</v>
      </c>
      <c r="D2700" s="191">
        <v>45871.0</v>
      </c>
      <c r="E2700" s="105" t="s">
        <v>232</v>
      </c>
      <c r="F2700" s="173"/>
      <c r="G2700" s="102" t="s">
        <v>3777</v>
      </c>
    </row>
    <row r="2701">
      <c r="A2701" s="102" t="s">
        <v>2540</v>
      </c>
      <c r="B2701" s="102" t="s">
        <v>278</v>
      </c>
      <c r="C2701" s="102" t="s">
        <v>279</v>
      </c>
      <c r="D2701" s="191">
        <v>45871.0</v>
      </c>
      <c r="E2701" s="105" t="s">
        <v>232</v>
      </c>
      <c r="F2701" s="173"/>
      <c r="G2701" s="102" t="s">
        <v>3777</v>
      </c>
    </row>
    <row r="2702">
      <c r="A2702" s="102" t="s">
        <v>2540</v>
      </c>
      <c r="B2702" s="102" t="s">
        <v>271</v>
      </c>
      <c r="C2702" s="102" t="s">
        <v>272</v>
      </c>
      <c r="D2702" s="191">
        <v>45871.0</v>
      </c>
      <c r="E2702" s="105" t="s">
        <v>232</v>
      </c>
      <c r="F2702" s="173"/>
      <c r="G2702" s="102" t="s">
        <v>3777</v>
      </c>
    </row>
    <row r="2703">
      <c r="A2703" s="102" t="s">
        <v>2540</v>
      </c>
      <c r="B2703" s="102" t="s">
        <v>264</v>
      </c>
      <c r="C2703" s="102" t="s">
        <v>265</v>
      </c>
      <c r="D2703" s="191">
        <v>45871.0</v>
      </c>
      <c r="E2703" s="105" t="s">
        <v>232</v>
      </c>
      <c r="F2703" s="173"/>
      <c r="G2703" s="102" t="s">
        <v>3777</v>
      </c>
    </row>
    <row r="2704">
      <c r="A2704" s="102" t="s">
        <v>2540</v>
      </c>
      <c r="B2704" s="102" t="s">
        <v>252</v>
      </c>
      <c r="C2704" s="102" t="s">
        <v>253</v>
      </c>
      <c r="D2704" s="191">
        <v>45871.0</v>
      </c>
      <c r="E2704" s="105" t="s">
        <v>232</v>
      </c>
      <c r="F2704" s="173"/>
      <c r="G2704" s="102" t="s">
        <v>3777</v>
      </c>
    </row>
    <row r="2705">
      <c r="A2705" s="102" t="s">
        <v>2540</v>
      </c>
      <c r="B2705" s="102" t="s">
        <v>230</v>
      </c>
      <c r="C2705" s="102" t="s">
        <v>231</v>
      </c>
      <c r="D2705" s="191">
        <v>45871.0</v>
      </c>
      <c r="E2705" s="105" t="s">
        <v>232</v>
      </c>
      <c r="F2705" s="173"/>
      <c r="G2705" s="102" t="s">
        <v>3777</v>
      </c>
    </row>
    <row r="2706">
      <c r="A2706" s="102" t="s">
        <v>2584</v>
      </c>
      <c r="B2706" s="102" t="s">
        <v>842</v>
      </c>
      <c r="C2706" s="102" t="s">
        <v>843</v>
      </c>
      <c r="D2706" s="191">
        <v>45871.0</v>
      </c>
      <c r="E2706" s="105" t="s">
        <v>472</v>
      </c>
      <c r="F2706" s="173"/>
      <c r="G2706" s="102" t="s">
        <v>3777</v>
      </c>
    </row>
    <row r="2707">
      <c r="A2707" s="102" t="s">
        <v>2584</v>
      </c>
      <c r="B2707" s="102" t="s">
        <v>836</v>
      </c>
      <c r="C2707" s="102" t="s">
        <v>837</v>
      </c>
      <c r="D2707" s="191">
        <v>45871.0</v>
      </c>
      <c r="E2707" s="105" t="s">
        <v>472</v>
      </c>
      <c r="F2707" s="173"/>
      <c r="G2707" s="102" t="s">
        <v>3777</v>
      </c>
    </row>
    <row r="2708">
      <c r="A2708" s="102" t="s">
        <v>2584</v>
      </c>
      <c r="B2708" s="102" t="s">
        <v>815</v>
      </c>
      <c r="C2708" s="102" t="s">
        <v>816</v>
      </c>
      <c r="D2708" s="191">
        <v>45871.0</v>
      </c>
      <c r="E2708" s="105" t="s">
        <v>472</v>
      </c>
      <c r="F2708" s="173"/>
      <c r="G2708" s="102" t="s">
        <v>3777</v>
      </c>
    </row>
    <row r="2709">
      <c r="A2709" s="102" t="s">
        <v>2584</v>
      </c>
      <c r="B2709" s="102" t="s">
        <v>646</v>
      </c>
      <c r="C2709" s="102" t="s">
        <v>647</v>
      </c>
      <c r="D2709" s="191">
        <v>45871.0</v>
      </c>
      <c r="E2709" s="105" t="s">
        <v>472</v>
      </c>
      <c r="F2709" s="173"/>
      <c r="G2709" s="102" t="s">
        <v>3777</v>
      </c>
    </row>
    <row r="2710">
      <c r="A2710" s="102" t="s">
        <v>2584</v>
      </c>
      <c r="B2710" s="102" t="s">
        <v>514</v>
      </c>
      <c r="C2710" s="102" t="s">
        <v>515</v>
      </c>
      <c r="D2710" s="191">
        <v>45871.0</v>
      </c>
      <c r="E2710" s="105" t="s">
        <v>472</v>
      </c>
      <c r="F2710" s="173"/>
      <c r="G2710" s="102" t="s">
        <v>3777</v>
      </c>
    </row>
    <row r="2711">
      <c r="A2711" s="102" t="s">
        <v>2584</v>
      </c>
      <c r="B2711" s="102" t="s">
        <v>490</v>
      </c>
      <c r="C2711" s="102" t="s">
        <v>491</v>
      </c>
      <c r="D2711" s="191">
        <v>45871.0</v>
      </c>
      <c r="E2711" s="105" t="s">
        <v>472</v>
      </c>
      <c r="F2711" s="173"/>
      <c r="G2711" s="102" t="s">
        <v>3777</v>
      </c>
    </row>
    <row r="2712">
      <c r="A2712" s="102" t="s">
        <v>2560</v>
      </c>
      <c r="B2712" s="102" t="s">
        <v>870</v>
      </c>
      <c r="C2712" s="102" t="s">
        <v>871</v>
      </c>
      <c r="D2712" s="191">
        <v>45902.0</v>
      </c>
      <c r="E2712" s="105" t="s">
        <v>306</v>
      </c>
      <c r="F2712" s="173"/>
      <c r="G2712" s="102" t="s">
        <v>3777</v>
      </c>
    </row>
    <row r="2713">
      <c r="A2713" s="102" t="s">
        <v>2560</v>
      </c>
      <c r="B2713" s="102" t="s">
        <v>681</v>
      </c>
      <c r="C2713" s="102" t="s">
        <v>682</v>
      </c>
      <c r="D2713" s="191">
        <v>45902.0</v>
      </c>
      <c r="E2713" s="105" t="s">
        <v>306</v>
      </c>
      <c r="F2713" s="173"/>
      <c r="G2713" s="102" t="s">
        <v>3777</v>
      </c>
    </row>
    <row r="2714">
      <c r="A2714" s="102" t="s">
        <v>2560</v>
      </c>
      <c r="B2714" s="102" t="s">
        <v>418</v>
      </c>
      <c r="C2714" s="102" t="s">
        <v>419</v>
      </c>
      <c r="D2714" s="191">
        <v>45902.0</v>
      </c>
      <c r="E2714" s="105" t="s">
        <v>306</v>
      </c>
      <c r="F2714" s="173"/>
      <c r="G2714" s="102" t="s">
        <v>3777</v>
      </c>
    </row>
    <row r="2715">
      <c r="A2715" s="102" t="s">
        <v>2560</v>
      </c>
      <c r="B2715" s="102" t="s">
        <v>415</v>
      </c>
      <c r="C2715" s="102" t="s">
        <v>416</v>
      </c>
      <c r="D2715" s="191">
        <v>45902.0</v>
      </c>
      <c r="E2715" s="105" t="s">
        <v>306</v>
      </c>
      <c r="F2715" s="173"/>
      <c r="G2715" s="102" t="s">
        <v>3777</v>
      </c>
    </row>
    <row r="2716">
      <c r="A2716" s="102" t="s">
        <v>2560</v>
      </c>
      <c r="B2716" s="102" t="s">
        <v>408</v>
      </c>
      <c r="C2716" s="102" t="s">
        <v>409</v>
      </c>
      <c r="D2716" s="191">
        <v>45902.0</v>
      </c>
      <c r="E2716" s="105" t="s">
        <v>306</v>
      </c>
      <c r="F2716" s="173"/>
      <c r="G2716" s="102" t="s">
        <v>3777</v>
      </c>
    </row>
    <row r="2717">
      <c r="A2717" s="102" t="s">
        <v>2633</v>
      </c>
      <c r="B2717" s="102" t="s">
        <v>902</v>
      </c>
      <c r="C2717" s="102" t="s">
        <v>903</v>
      </c>
      <c r="D2717" s="191">
        <v>45902.0</v>
      </c>
      <c r="E2717" s="105" t="s">
        <v>114</v>
      </c>
      <c r="F2717" s="173"/>
      <c r="G2717" s="102" t="s">
        <v>3777</v>
      </c>
    </row>
    <row r="2718">
      <c r="A2718" s="102" t="s">
        <v>2633</v>
      </c>
      <c r="B2718" s="102" t="s">
        <v>135</v>
      </c>
      <c r="C2718" s="102" t="s">
        <v>136</v>
      </c>
      <c r="D2718" s="191">
        <v>45902.0</v>
      </c>
      <c r="E2718" s="105" t="s">
        <v>114</v>
      </c>
      <c r="F2718" s="173"/>
      <c r="G2718" s="102" t="s">
        <v>3777</v>
      </c>
    </row>
    <row r="2719">
      <c r="A2719" s="102" t="s">
        <v>2633</v>
      </c>
      <c r="B2719" s="102" t="s">
        <v>123</v>
      </c>
      <c r="C2719" s="102" t="s">
        <v>124</v>
      </c>
      <c r="D2719" s="191">
        <v>45902.0</v>
      </c>
      <c r="E2719" s="105" t="s">
        <v>114</v>
      </c>
      <c r="F2719" s="173"/>
      <c r="G2719" s="102" t="s">
        <v>3777</v>
      </c>
    </row>
    <row r="2720">
      <c r="A2720" s="102" t="s">
        <v>2633</v>
      </c>
      <c r="B2720" s="102" t="s">
        <v>116</v>
      </c>
      <c r="C2720" s="102" t="s">
        <v>117</v>
      </c>
      <c r="D2720" s="191">
        <v>45902.0</v>
      </c>
      <c r="E2720" s="105" t="s">
        <v>114</v>
      </c>
      <c r="F2720" s="173"/>
      <c r="G2720" s="102" t="s">
        <v>3777</v>
      </c>
    </row>
    <row r="2721">
      <c r="A2721" s="102" t="s">
        <v>2531</v>
      </c>
      <c r="B2721" s="102" t="s">
        <v>382</v>
      </c>
      <c r="C2721" s="102" t="s">
        <v>383</v>
      </c>
      <c r="D2721" s="191">
        <v>45902.0</v>
      </c>
      <c r="E2721" s="105" t="s">
        <v>225</v>
      </c>
      <c r="F2721" s="173"/>
      <c r="G2721" s="102" t="s">
        <v>3777</v>
      </c>
    </row>
    <row r="2722">
      <c r="A2722" s="102" t="s">
        <v>2531</v>
      </c>
      <c r="B2722" s="102" t="s">
        <v>338</v>
      </c>
      <c r="C2722" s="102" t="s">
        <v>339</v>
      </c>
      <c r="D2722" s="191">
        <v>45902.0</v>
      </c>
      <c r="E2722" s="105" t="s">
        <v>225</v>
      </c>
      <c r="F2722" s="173"/>
      <c r="G2722" s="102" t="s">
        <v>3777</v>
      </c>
    </row>
    <row r="2723">
      <c r="A2723" s="102" t="s">
        <v>2531</v>
      </c>
      <c r="B2723" s="102" t="s">
        <v>246</v>
      </c>
      <c r="C2723" s="102" t="s">
        <v>130</v>
      </c>
      <c r="D2723" s="191">
        <v>45902.0</v>
      </c>
      <c r="E2723" s="105" t="s">
        <v>225</v>
      </c>
      <c r="F2723" s="173"/>
      <c r="G2723" s="102" t="s">
        <v>3777</v>
      </c>
    </row>
    <row r="2724">
      <c r="A2724" s="102" t="s">
        <v>2531</v>
      </c>
      <c r="B2724" s="102" t="s">
        <v>222</v>
      </c>
      <c r="C2724" s="102" t="s">
        <v>224</v>
      </c>
      <c r="D2724" s="191">
        <v>45902.0</v>
      </c>
      <c r="E2724" s="105" t="s">
        <v>225</v>
      </c>
      <c r="F2724" s="173"/>
      <c r="G2724" s="102" t="s">
        <v>3777</v>
      </c>
    </row>
    <row r="2725">
      <c r="A2725" s="102" t="s">
        <v>2639</v>
      </c>
      <c r="B2725" s="102" t="s">
        <v>909</v>
      </c>
      <c r="C2725" s="102" t="s">
        <v>910</v>
      </c>
      <c r="D2725" s="191">
        <v>45902.0</v>
      </c>
      <c r="E2725" s="105" t="s">
        <v>50</v>
      </c>
      <c r="F2725" s="173"/>
      <c r="G2725" s="102" t="s">
        <v>3777</v>
      </c>
    </row>
    <row r="2726">
      <c r="A2726" s="102" t="s">
        <v>2639</v>
      </c>
      <c r="B2726" s="102" t="s">
        <v>776</v>
      </c>
      <c r="C2726" s="102" t="s">
        <v>777</v>
      </c>
      <c r="D2726" s="191">
        <v>45902.0</v>
      </c>
      <c r="E2726" s="105" t="s">
        <v>50</v>
      </c>
      <c r="F2726" s="173"/>
      <c r="G2726" s="102" t="s">
        <v>3777</v>
      </c>
    </row>
    <row r="2727">
      <c r="A2727" s="102" t="s">
        <v>2639</v>
      </c>
      <c r="B2727" s="102" t="s">
        <v>183</v>
      </c>
      <c r="C2727" s="102" t="s">
        <v>184</v>
      </c>
      <c r="D2727" s="191">
        <v>45902.0</v>
      </c>
      <c r="E2727" s="105" t="s">
        <v>50</v>
      </c>
      <c r="F2727" s="173"/>
      <c r="G2727" s="102" t="s">
        <v>3777</v>
      </c>
    </row>
    <row r="2728">
      <c r="A2728" s="102" t="s">
        <v>2639</v>
      </c>
      <c r="B2728" s="102" t="s">
        <v>48</v>
      </c>
      <c r="C2728" s="102" t="s">
        <v>49</v>
      </c>
      <c r="D2728" s="191">
        <v>45902.0</v>
      </c>
      <c r="E2728" s="105" t="s">
        <v>50</v>
      </c>
      <c r="F2728" s="173"/>
      <c r="G2728" s="102" t="s">
        <v>3777</v>
      </c>
    </row>
    <row r="2729">
      <c r="A2729" s="102" t="s">
        <v>2627</v>
      </c>
      <c r="B2729" s="102" t="s">
        <v>212</v>
      </c>
      <c r="C2729" s="102" t="s">
        <v>213</v>
      </c>
      <c r="D2729" s="191">
        <v>45902.0</v>
      </c>
      <c r="E2729" s="105" t="s">
        <v>190</v>
      </c>
      <c r="F2729" s="173"/>
      <c r="G2729" s="102" t="s">
        <v>3777</v>
      </c>
    </row>
    <row r="2730">
      <c r="A2730" s="102" t="s">
        <v>2627</v>
      </c>
      <c r="B2730" s="102" t="s">
        <v>197</v>
      </c>
      <c r="C2730" s="102" t="s">
        <v>198</v>
      </c>
      <c r="D2730" s="191">
        <v>45902.0</v>
      </c>
      <c r="E2730" s="105" t="s">
        <v>190</v>
      </c>
      <c r="F2730" s="173"/>
      <c r="G2730" s="102" t="s">
        <v>3777</v>
      </c>
    </row>
    <row r="2731">
      <c r="A2731" s="102" t="s">
        <v>2627</v>
      </c>
      <c r="B2731" s="102" t="s">
        <v>193</v>
      </c>
      <c r="C2731" s="102" t="s">
        <v>194</v>
      </c>
      <c r="D2731" s="191">
        <v>45902.0</v>
      </c>
      <c r="E2731" s="105" t="s">
        <v>190</v>
      </c>
      <c r="F2731" s="173"/>
      <c r="G2731" s="102" t="s">
        <v>3777</v>
      </c>
    </row>
    <row r="2732">
      <c r="A2732" s="102" t="s">
        <v>2541</v>
      </c>
      <c r="B2732" s="102" t="s">
        <v>321</v>
      </c>
      <c r="C2732" s="102" t="s">
        <v>322</v>
      </c>
      <c r="D2732" s="191">
        <v>45902.0</v>
      </c>
      <c r="E2732" s="105" t="s">
        <v>232</v>
      </c>
      <c r="F2732" s="173"/>
      <c r="G2732" s="102" t="s">
        <v>3777</v>
      </c>
    </row>
    <row r="2733">
      <c r="A2733" s="102" t="s">
        <v>2541</v>
      </c>
      <c r="B2733" s="102" t="s">
        <v>318</v>
      </c>
      <c r="C2733" s="102" t="s">
        <v>319</v>
      </c>
      <c r="D2733" s="191">
        <v>45902.0</v>
      </c>
      <c r="E2733" s="105" t="s">
        <v>232</v>
      </c>
      <c r="F2733" s="173"/>
      <c r="G2733" s="102" t="s">
        <v>3777</v>
      </c>
    </row>
    <row r="2734">
      <c r="A2734" s="102" t="s">
        <v>2541</v>
      </c>
      <c r="B2734" s="102" t="s">
        <v>309</v>
      </c>
      <c r="C2734" s="102" t="s">
        <v>310</v>
      </c>
      <c r="D2734" s="191">
        <v>45902.0</v>
      </c>
      <c r="E2734" s="105" t="s">
        <v>232</v>
      </c>
      <c r="F2734" s="173"/>
      <c r="G2734" s="102" t="s">
        <v>3777</v>
      </c>
    </row>
    <row r="2735">
      <c r="A2735" s="102" t="s">
        <v>2541</v>
      </c>
      <c r="B2735" s="102" t="s">
        <v>301</v>
      </c>
      <c r="C2735" s="102" t="s">
        <v>302</v>
      </c>
      <c r="D2735" s="191">
        <v>45902.0</v>
      </c>
      <c r="E2735" s="105" t="s">
        <v>232</v>
      </c>
      <c r="F2735" s="173"/>
      <c r="G2735" s="102" t="s">
        <v>3777</v>
      </c>
    </row>
    <row r="2736">
      <c r="A2736" s="102" t="s">
        <v>2541</v>
      </c>
      <c r="B2736" s="102" t="s">
        <v>295</v>
      </c>
      <c r="C2736" s="102" t="s">
        <v>296</v>
      </c>
      <c r="D2736" s="191">
        <v>45902.0</v>
      </c>
      <c r="E2736" s="105" t="s">
        <v>232</v>
      </c>
      <c r="F2736" s="173"/>
      <c r="G2736" s="102" t="s">
        <v>3777</v>
      </c>
    </row>
    <row r="2737">
      <c r="A2737" s="102" t="s">
        <v>2541</v>
      </c>
      <c r="B2737" s="102" t="s">
        <v>291</v>
      </c>
      <c r="C2737" s="102" t="s">
        <v>1210</v>
      </c>
      <c r="D2737" s="191">
        <v>45902.0</v>
      </c>
      <c r="E2737" s="105" t="s">
        <v>232</v>
      </c>
      <c r="F2737" s="173"/>
      <c r="G2737" s="102" t="s">
        <v>3777</v>
      </c>
    </row>
    <row r="2738">
      <c r="A2738" s="102" t="s">
        <v>2541</v>
      </c>
      <c r="B2738" s="102" t="s">
        <v>284</v>
      </c>
      <c r="C2738" s="102" t="s">
        <v>285</v>
      </c>
      <c r="D2738" s="191">
        <v>45902.0</v>
      </c>
      <c r="E2738" s="105" t="s">
        <v>232</v>
      </c>
      <c r="F2738" s="173"/>
      <c r="G2738" s="102" t="s">
        <v>3777</v>
      </c>
    </row>
    <row r="2739">
      <c r="A2739" s="102" t="s">
        <v>2541</v>
      </c>
      <c r="B2739" s="102" t="s">
        <v>282</v>
      </c>
      <c r="C2739" s="102" t="s">
        <v>283</v>
      </c>
      <c r="D2739" s="191">
        <v>45902.0</v>
      </c>
      <c r="E2739" s="105" t="s">
        <v>232</v>
      </c>
      <c r="F2739" s="173"/>
      <c r="G2739" s="102" t="s">
        <v>3777</v>
      </c>
    </row>
    <row r="2740">
      <c r="A2740" s="102" t="s">
        <v>2541</v>
      </c>
      <c r="B2740" s="102" t="s">
        <v>278</v>
      </c>
      <c r="C2740" s="102" t="s">
        <v>279</v>
      </c>
      <c r="D2740" s="191">
        <v>45902.0</v>
      </c>
      <c r="E2740" s="105" t="s">
        <v>232</v>
      </c>
      <c r="F2740" s="173"/>
      <c r="G2740" s="102" t="s">
        <v>3777</v>
      </c>
    </row>
    <row r="2741">
      <c r="A2741" s="102" t="s">
        <v>2541</v>
      </c>
      <c r="B2741" s="102" t="s">
        <v>264</v>
      </c>
      <c r="C2741" s="102" t="s">
        <v>265</v>
      </c>
      <c r="D2741" s="191">
        <v>45902.0</v>
      </c>
      <c r="E2741" s="105" t="s">
        <v>232</v>
      </c>
      <c r="F2741" s="173"/>
      <c r="G2741" s="102" t="s">
        <v>3777</v>
      </c>
    </row>
    <row r="2742">
      <c r="A2742" s="102" t="s">
        <v>2541</v>
      </c>
      <c r="B2742" s="102" t="s">
        <v>252</v>
      </c>
      <c r="C2742" s="102" t="s">
        <v>253</v>
      </c>
      <c r="D2742" s="191">
        <v>45902.0</v>
      </c>
      <c r="E2742" s="105" t="s">
        <v>232</v>
      </c>
      <c r="F2742" s="173"/>
      <c r="G2742" s="102" t="s">
        <v>3777</v>
      </c>
    </row>
    <row r="2743">
      <c r="A2743" s="102" t="s">
        <v>2541</v>
      </c>
      <c r="B2743" s="102" t="s">
        <v>230</v>
      </c>
      <c r="C2743" s="102" t="s">
        <v>231</v>
      </c>
      <c r="D2743" s="191">
        <v>45902.0</v>
      </c>
      <c r="E2743" s="105" t="s">
        <v>232</v>
      </c>
      <c r="F2743" s="173"/>
      <c r="G2743" s="102" t="s">
        <v>3777</v>
      </c>
    </row>
    <row r="2744">
      <c r="A2744" s="102" t="s">
        <v>2585</v>
      </c>
      <c r="B2744" s="102" t="s">
        <v>842</v>
      </c>
      <c r="C2744" s="102" t="s">
        <v>843</v>
      </c>
      <c r="D2744" s="191">
        <v>45902.0</v>
      </c>
      <c r="E2744" s="105" t="s">
        <v>472</v>
      </c>
      <c r="F2744" s="173"/>
      <c r="G2744" s="102" t="s">
        <v>3777</v>
      </c>
    </row>
    <row r="2745">
      <c r="A2745" s="102" t="s">
        <v>2585</v>
      </c>
      <c r="B2745" s="102" t="s">
        <v>836</v>
      </c>
      <c r="C2745" s="102" t="s">
        <v>837</v>
      </c>
      <c r="D2745" s="191">
        <v>45902.0</v>
      </c>
      <c r="E2745" s="105" t="s">
        <v>472</v>
      </c>
      <c r="F2745" s="173"/>
      <c r="G2745" s="102" t="s">
        <v>3777</v>
      </c>
    </row>
    <row r="2746">
      <c r="A2746" s="102" t="s">
        <v>2585</v>
      </c>
      <c r="B2746" s="102" t="s">
        <v>815</v>
      </c>
      <c r="C2746" s="102" t="s">
        <v>816</v>
      </c>
      <c r="D2746" s="191">
        <v>45902.0</v>
      </c>
      <c r="E2746" s="105" t="s">
        <v>472</v>
      </c>
      <c r="F2746" s="173"/>
      <c r="G2746" s="102" t="s">
        <v>3777</v>
      </c>
    </row>
    <row r="2747">
      <c r="A2747" s="102" t="s">
        <v>2585</v>
      </c>
      <c r="B2747" s="102" t="s">
        <v>707</v>
      </c>
      <c r="C2747" s="102" t="s">
        <v>708</v>
      </c>
      <c r="D2747" s="191">
        <v>45902.0</v>
      </c>
      <c r="E2747" s="105" t="s">
        <v>472</v>
      </c>
      <c r="F2747" s="173"/>
      <c r="G2747" s="102" t="s">
        <v>3777</v>
      </c>
    </row>
    <row r="2748">
      <c r="A2748" s="102" t="s">
        <v>2585</v>
      </c>
      <c r="B2748" s="102" t="s">
        <v>687</v>
      </c>
      <c r="C2748" s="102" t="s">
        <v>688</v>
      </c>
      <c r="D2748" s="191">
        <v>45902.0</v>
      </c>
      <c r="E2748" s="105" t="s">
        <v>472</v>
      </c>
      <c r="F2748" s="173"/>
      <c r="G2748" s="102" t="s">
        <v>3777</v>
      </c>
    </row>
    <row r="2749">
      <c r="A2749" s="102" t="s">
        <v>2585</v>
      </c>
      <c r="B2749" s="102" t="s">
        <v>646</v>
      </c>
      <c r="C2749" s="102" t="s">
        <v>647</v>
      </c>
      <c r="D2749" s="191">
        <v>45902.0</v>
      </c>
      <c r="E2749" s="105" t="s">
        <v>472</v>
      </c>
      <c r="F2749" s="173"/>
      <c r="G2749" s="102" t="s">
        <v>3777</v>
      </c>
    </row>
    <row r="2750">
      <c r="A2750" s="102" t="s">
        <v>2585</v>
      </c>
      <c r="B2750" s="102" t="s">
        <v>490</v>
      </c>
      <c r="C2750" s="102" t="s">
        <v>491</v>
      </c>
      <c r="D2750" s="191">
        <v>45902.0</v>
      </c>
      <c r="E2750" s="105" t="s">
        <v>472</v>
      </c>
      <c r="F2750" s="173"/>
      <c r="G2750" s="102" t="s">
        <v>3777</v>
      </c>
    </row>
    <row r="2751">
      <c r="A2751" s="102" t="s">
        <v>2592</v>
      </c>
      <c r="B2751" s="102" t="s">
        <v>888</v>
      </c>
      <c r="C2751" s="102" t="s">
        <v>889</v>
      </c>
      <c r="D2751" s="191">
        <v>45932.0</v>
      </c>
      <c r="E2751" s="105" t="s">
        <v>293</v>
      </c>
      <c r="F2751" s="173"/>
      <c r="G2751" s="102" t="s">
        <v>3777</v>
      </c>
    </row>
    <row r="2752">
      <c r="A2752" s="102" t="s">
        <v>2592</v>
      </c>
      <c r="B2752" s="102" t="s">
        <v>878</v>
      </c>
      <c r="C2752" s="102" t="s">
        <v>879</v>
      </c>
      <c r="D2752" s="191">
        <v>45932.0</v>
      </c>
      <c r="E2752" s="105" t="s">
        <v>293</v>
      </c>
      <c r="F2752" s="173"/>
      <c r="G2752" s="102" t="s">
        <v>3777</v>
      </c>
    </row>
    <row r="2753">
      <c r="A2753" s="102" t="s">
        <v>2592</v>
      </c>
      <c r="B2753" s="102" t="s">
        <v>794</v>
      </c>
      <c r="C2753" s="102" t="s">
        <v>605</v>
      </c>
      <c r="D2753" s="191">
        <v>45932.0</v>
      </c>
      <c r="E2753" s="105" t="s">
        <v>293</v>
      </c>
      <c r="F2753" s="173"/>
      <c r="G2753" s="102" t="s">
        <v>3777</v>
      </c>
    </row>
    <row r="2754">
      <c r="A2754" s="102" t="s">
        <v>2592</v>
      </c>
      <c r="B2754" s="102" t="s">
        <v>655</v>
      </c>
      <c r="C2754" s="102" t="s">
        <v>656</v>
      </c>
      <c r="D2754" s="191">
        <v>45932.0</v>
      </c>
      <c r="E2754" s="105" t="s">
        <v>293</v>
      </c>
      <c r="F2754" s="173"/>
      <c r="G2754" s="102" t="s">
        <v>3777</v>
      </c>
    </row>
    <row r="2755">
      <c r="A2755" s="102" t="s">
        <v>2592</v>
      </c>
      <c r="B2755" s="102" t="s">
        <v>571</v>
      </c>
      <c r="C2755" s="102" t="s">
        <v>572</v>
      </c>
      <c r="D2755" s="191">
        <v>45932.0</v>
      </c>
      <c r="E2755" s="105" t="s">
        <v>293</v>
      </c>
      <c r="F2755" s="173"/>
      <c r="G2755" s="102" t="s">
        <v>3777</v>
      </c>
    </row>
    <row r="2756">
      <c r="A2756" s="102" t="s">
        <v>2561</v>
      </c>
      <c r="B2756" s="102" t="s">
        <v>870</v>
      </c>
      <c r="C2756" s="102" t="s">
        <v>871</v>
      </c>
      <c r="D2756" s="191">
        <v>45963.0</v>
      </c>
      <c r="E2756" s="105" t="s">
        <v>306</v>
      </c>
      <c r="F2756" s="173"/>
      <c r="G2756" s="102" t="s">
        <v>3777</v>
      </c>
    </row>
    <row r="2757">
      <c r="A2757" s="102" t="s">
        <v>2561</v>
      </c>
      <c r="B2757" s="102" t="s">
        <v>849</v>
      </c>
      <c r="C2757" s="102" t="s">
        <v>850</v>
      </c>
      <c r="D2757" s="191">
        <v>45963.0</v>
      </c>
      <c r="E2757" s="105" t="s">
        <v>306</v>
      </c>
      <c r="F2757" s="173"/>
      <c r="G2757" s="102" t="s">
        <v>3777</v>
      </c>
    </row>
    <row r="2758">
      <c r="A2758" s="102" t="s">
        <v>2561</v>
      </c>
      <c r="B2758" s="102" t="s">
        <v>418</v>
      </c>
      <c r="C2758" s="102" t="s">
        <v>419</v>
      </c>
      <c r="D2758" s="191">
        <v>45963.0</v>
      </c>
      <c r="E2758" s="105" t="s">
        <v>306</v>
      </c>
      <c r="F2758" s="173"/>
      <c r="G2758" s="102" t="s">
        <v>3777</v>
      </c>
    </row>
    <row r="2759">
      <c r="A2759" s="102" t="s">
        <v>2548</v>
      </c>
      <c r="B2759" s="102" t="s">
        <v>860</v>
      </c>
      <c r="C2759" s="102" t="s">
        <v>861</v>
      </c>
      <c r="D2759" s="191">
        <v>45993.0</v>
      </c>
      <c r="E2759" s="105" t="s">
        <v>327</v>
      </c>
      <c r="F2759" s="173"/>
      <c r="G2759" s="102" t="s">
        <v>3777</v>
      </c>
    </row>
    <row r="2760">
      <c r="A2760" s="102" t="s">
        <v>2548</v>
      </c>
      <c r="B2760" s="102" t="s">
        <v>830</v>
      </c>
      <c r="C2760" s="102" t="s">
        <v>831</v>
      </c>
      <c r="D2760" s="191">
        <v>45993.0</v>
      </c>
      <c r="E2760" s="105" t="s">
        <v>327</v>
      </c>
      <c r="F2760" s="173"/>
      <c r="G2760" s="102" t="s">
        <v>3777</v>
      </c>
    </row>
    <row r="2761">
      <c r="A2761" s="102" t="s">
        <v>2548</v>
      </c>
      <c r="B2761" s="102" t="s">
        <v>797</v>
      </c>
      <c r="C2761" s="102" t="s">
        <v>798</v>
      </c>
      <c r="D2761" s="191">
        <v>45993.0</v>
      </c>
      <c r="E2761" s="105" t="s">
        <v>327</v>
      </c>
      <c r="F2761" s="173"/>
      <c r="G2761" s="102" t="s">
        <v>3777</v>
      </c>
    </row>
    <row r="2762">
      <c r="A2762" s="102" t="s">
        <v>2548</v>
      </c>
      <c r="B2762" s="102" t="s">
        <v>615</v>
      </c>
      <c r="C2762" s="102" t="s">
        <v>616</v>
      </c>
      <c r="D2762" s="191">
        <v>45993.0</v>
      </c>
      <c r="E2762" s="105" t="s">
        <v>327</v>
      </c>
      <c r="F2762" s="173"/>
      <c r="G2762" s="102" t="s">
        <v>3777</v>
      </c>
    </row>
    <row r="2763">
      <c r="A2763" s="102" t="s">
        <v>2548</v>
      </c>
      <c r="B2763" s="102" t="s">
        <v>340</v>
      </c>
      <c r="C2763" s="102" t="s">
        <v>341</v>
      </c>
      <c r="D2763" s="191">
        <v>45993.0</v>
      </c>
      <c r="E2763" s="105" t="s">
        <v>327</v>
      </c>
      <c r="F2763" s="173"/>
      <c r="G2763" s="102" t="s">
        <v>3777</v>
      </c>
    </row>
    <row r="2764">
      <c r="A2764" s="102" t="s">
        <v>2548</v>
      </c>
      <c r="B2764" s="102" t="s">
        <v>330</v>
      </c>
      <c r="C2764" s="102" t="s">
        <v>331</v>
      </c>
      <c r="D2764" s="191">
        <v>45993.0</v>
      </c>
      <c r="E2764" s="105" t="s">
        <v>327</v>
      </c>
      <c r="F2764" s="173"/>
      <c r="G2764" s="102" t="s">
        <v>3777</v>
      </c>
    </row>
    <row r="2765">
      <c r="A2765" s="102" t="s">
        <v>2570</v>
      </c>
      <c r="B2765" s="102" t="s">
        <v>808</v>
      </c>
      <c r="C2765" s="102" t="s">
        <v>809</v>
      </c>
      <c r="D2765" s="191">
        <v>45993.0</v>
      </c>
      <c r="E2765" s="105" t="s">
        <v>439</v>
      </c>
      <c r="F2765" s="173"/>
      <c r="G2765" s="102" t="s">
        <v>3777</v>
      </c>
    </row>
    <row r="2766">
      <c r="A2766" s="102" t="s">
        <v>2570</v>
      </c>
      <c r="B2766" s="102" t="s">
        <v>674</v>
      </c>
      <c r="C2766" s="102" t="s">
        <v>675</v>
      </c>
      <c r="D2766" s="191">
        <v>45993.0</v>
      </c>
      <c r="E2766" s="105" t="s">
        <v>439</v>
      </c>
      <c r="F2766" s="173"/>
      <c r="G2766" s="102" t="s">
        <v>3777</v>
      </c>
    </row>
    <row r="2767">
      <c r="A2767" s="102" t="s">
        <v>2612</v>
      </c>
      <c r="B2767" s="102" t="s">
        <v>839</v>
      </c>
      <c r="C2767" s="102" t="s">
        <v>840</v>
      </c>
      <c r="D2767" s="191">
        <v>45993.0</v>
      </c>
      <c r="E2767" s="105" t="s">
        <v>27</v>
      </c>
      <c r="F2767" s="173"/>
      <c r="G2767" s="102" t="s">
        <v>3777</v>
      </c>
    </row>
    <row r="2768">
      <c r="A2768" s="102" t="s">
        <v>2612</v>
      </c>
      <c r="B2768" s="102" t="s">
        <v>818</v>
      </c>
      <c r="C2768" s="102" t="s">
        <v>819</v>
      </c>
      <c r="D2768" s="191">
        <v>45993.0</v>
      </c>
      <c r="E2768" s="105" t="s">
        <v>27</v>
      </c>
      <c r="F2768" s="173"/>
      <c r="G2768" s="102" t="s">
        <v>3777</v>
      </c>
    </row>
    <row r="2769">
      <c r="A2769" s="102" t="s">
        <v>2605</v>
      </c>
      <c r="B2769" s="102" t="s">
        <v>768</v>
      </c>
      <c r="C2769" s="102" t="s">
        <v>769</v>
      </c>
      <c r="D2769" s="191">
        <v>45993.0</v>
      </c>
      <c r="E2769" s="105" t="s">
        <v>141</v>
      </c>
      <c r="F2769" s="173"/>
      <c r="G2769" s="102" t="s">
        <v>3777</v>
      </c>
    </row>
    <row r="2770">
      <c r="A2770" s="102" t="s">
        <v>2620</v>
      </c>
      <c r="B2770" s="102" t="s">
        <v>880</v>
      </c>
      <c r="C2770" s="102" t="s">
        <v>881</v>
      </c>
      <c r="D2770" s="191">
        <v>45993.0</v>
      </c>
      <c r="E2770" s="105" t="s">
        <v>86</v>
      </c>
      <c r="F2770" s="173"/>
      <c r="G2770" s="102" t="s">
        <v>3777</v>
      </c>
    </row>
    <row r="2771">
      <c r="A2771" s="102" t="s">
        <v>2593</v>
      </c>
      <c r="B2771" s="102" t="s">
        <v>899</v>
      </c>
      <c r="C2771" s="102" t="s">
        <v>900</v>
      </c>
      <c r="D2771" s="102" t="s">
        <v>2594</v>
      </c>
      <c r="E2771" s="105" t="s">
        <v>293</v>
      </c>
      <c r="F2771" s="173"/>
      <c r="G2771" s="102" t="s">
        <v>3777</v>
      </c>
    </row>
    <row r="2772">
      <c r="A2772" s="102" t="s">
        <v>2593</v>
      </c>
      <c r="B2772" s="102" t="s">
        <v>878</v>
      </c>
      <c r="C2772" s="102" t="s">
        <v>879</v>
      </c>
      <c r="D2772" s="102" t="s">
        <v>2594</v>
      </c>
      <c r="E2772" s="105" t="s">
        <v>293</v>
      </c>
      <c r="F2772" s="173"/>
      <c r="G2772" s="102" t="s">
        <v>3777</v>
      </c>
    </row>
    <row r="2773">
      <c r="A2773" s="102" t="s">
        <v>2593</v>
      </c>
      <c r="B2773" s="102" t="s">
        <v>794</v>
      </c>
      <c r="C2773" s="102" t="s">
        <v>605</v>
      </c>
      <c r="D2773" s="102" t="s">
        <v>2594</v>
      </c>
      <c r="E2773" s="105" t="s">
        <v>293</v>
      </c>
      <c r="F2773" s="173"/>
      <c r="G2773" s="102" t="s">
        <v>3777</v>
      </c>
    </row>
    <row r="2774">
      <c r="A2774" s="102" t="s">
        <v>2593</v>
      </c>
      <c r="B2774" s="102" t="s">
        <v>655</v>
      </c>
      <c r="C2774" s="102" t="s">
        <v>656</v>
      </c>
      <c r="D2774" s="102" t="s">
        <v>2594</v>
      </c>
      <c r="E2774" s="105" t="s">
        <v>293</v>
      </c>
      <c r="F2774" s="173"/>
      <c r="G2774" s="102" t="s">
        <v>3777</v>
      </c>
    </row>
    <row r="2775">
      <c r="A2775" s="102" t="s">
        <v>2593</v>
      </c>
      <c r="B2775" s="102" t="s">
        <v>574</v>
      </c>
      <c r="C2775" s="102" t="s">
        <v>575</v>
      </c>
      <c r="D2775" s="102" t="s">
        <v>2594</v>
      </c>
      <c r="E2775" s="105" t="s">
        <v>293</v>
      </c>
      <c r="F2775" s="173"/>
      <c r="G2775" s="102" t="s">
        <v>3777</v>
      </c>
    </row>
    <row r="2776">
      <c r="A2776" s="102" t="s">
        <v>2593</v>
      </c>
      <c r="B2776" s="102" t="s">
        <v>571</v>
      </c>
      <c r="C2776" s="102" t="s">
        <v>572</v>
      </c>
      <c r="D2776" s="102" t="s">
        <v>2594</v>
      </c>
      <c r="E2776" s="105" t="s">
        <v>293</v>
      </c>
      <c r="F2776" s="173"/>
      <c r="G2776" s="102" t="s">
        <v>3777</v>
      </c>
    </row>
    <row r="2777">
      <c r="A2777" s="102" t="s">
        <v>2621</v>
      </c>
      <c r="B2777" s="102" t="s">
        <v>880</v>
      </c>
      <c r="C2777" s="102" t="s">
        <v>881</v>
      </c>
      <c r="D2777" s="102" t="s">
        <v>2550</v>
      </c>
      <c r="E2777" s="105" t="s">
        <v>86</v>
      </c>
      <c r="F2777" s="173"/>
      <c r="G2777" s="102" t="s">
        <v>3777</v>
      </c>
    </row>
    <row r="2778">
      <c r="A2778" s="102" t="s">
        <v>2621</v>
      </c>
      <c r="B2778" s="102" t="s">
        <v>105</v>
      </c>
      <c r="C2778" s="102" t="s">
        <v>106</v>
      </c>
      <c r="D2778" s="102" t="s">
        <v>2550</v>
      </c>
      <c r="E2778" s="105" t="s">
        <v>86</v>
      </c>
      <c r="F2778" s="173"/>
      <c r="G2778" s="102" t="s">
        <v>3777</v>
      </c>
    </row>
    <row r="2779">
      <c r="A2779" s="102" t="s">
        <v>2549</v>
      </c>
      <c r="B2779" s="102" t="s">
        <v>892</v>
      </c>
      <c r="C2779" s="102" t="s">
        <v>1272</v>
      </c>
      <c r="D2779" s="102" t="s">
        <v>2550</v>
      </c>
      <c r="E2779" s="105" t="s">
        <v>327</v>
      </c>
      <c r="F2779" s="173"/>
      <c r="G2779" s="102" t="s">
        <v>3777</v>
      </c>
    </row>
    <row r="2780">
      <c r="A2780" s="102" t="s">
        <v>2549</v>
      </c>
      <c r="B2780" s="102" t="s">
        <v>860</v>
      </c>
      <c r="C2780" s="102" t="s">
        <v>861</v>
      </c>
      <c r="D2780" s="102" t="s">
        <v>2550</v>
      </c>
      <c r="E2780" s="105" t="s">
        <v>327</v>
      </c>
      <c r="F2780" s="173"/>
      <c r="G2780" s="102" t="s">
        <v>3777</v>
      </c>
    </row>
    <row r="2781">
      <c r="A2781" s="102" t="s">
        <v>2549</v>
      </c>
      <c r="B2781" s="102" t="s">
        <v>797</v>
      </c>
      <c r="C2781" s="102" t="s">
        <v>798</v>
      </c>
      <c r="D2781" s="102" t="s">
        <v>2550</v>
      </c>
      <c r="E2781" s="105" t="s">
        <v>327</v>
      </c>
      <c r="F2781" s="173"/>
      <c r="G2781" s="102" t="s">
        <v>3777</v>
      </c>
    </row>
    <row r="2782">
      <c r="A2782" s="102" t="s">
        <v>2549</v>
      </c>
      <c r="B2782" s="102" t="s">
        <v>353</v>
      </c>
      <c r="C2782" s="102" t="s">
        <v>354</v>
      </c>
      <c r="D2782" s="102" t="s">
        <v>2550</v>
      </c>
      <c r="E2782" s="105" t="s">
        <v>327</v>
      </c>
      <c r="F2782" s="173"/>
      <c r="G2782" s="102" t="s">
        <v>3777</v>
      </c>
    </row>
    <row r="2783">
      <c r="A2783" s="102" t="s">
        <v>2549</v>
      </c>
      <c r="B2783" s="102" t="s">
        <v>340</v>
      </c>
      <c r="C2783" s="102" t="s">
        <v>341</v>
      </c>
      <c r="D2783" s="102" t="s">
        <v>2550</v>
      </c>
      <c r="E2783" s="105" t="s">
        <v>327</v>
      </c>
      <c r="F2783" s="173"/>
      <c r="G2783" s="102" t="s">
        <v>3777</v>
      </c>
    </row>
    <row r="2784">
      <c r="A2784" s="102" t="s">
        <v>2634</v>
      </c>
      <c r="B2784" s="102" t="s">
        <v>126</v>
      </c>
      <c r="C2784" s="102" t="s">
        <v>127</v>
      </c>
      <c r="D2784" s="102" t="s">
        <v>2533</v>
      </c>
      <c r="E2784" s="105" t="s">
        <v>114</v>
      </c>
      <c r="F2784" s="173"/>
      <c r="G2784" s="102" t="s">
        <v>3777</v>
      </c>
    </row>
    <row r="2785">
      <c r="A2785" s="102" t="s">
        <v>2634</v>
      </c>
      <c r="B2785" s="102" t="s">
        <v>111</v>
      </c>
      <c r="C2785" s="102" t="s">
        <v>112</v>
      </c>
      <c r="D2785" s="102" t="s">
        <v>2533</v>
      </c>
      <c r="E2785" s="105" t="s">
        <v>114</v>
      </c>
      <c r="F2785" s="173"/>
      <c r="G2785" s="102" t="s">
        <v>3777</v>
      </c>
    </row>
    <row r="2786">
      <c r="A2786" s="102" t="s">
        <v>2532</v>
      </c>
      <c r="B2786" s="102" t="s">
        <v>621</v>
      </c>
      <c r="C2786" s="102" t="s">
        <v>622</v>
      </c>
      <c r="D2786" s="102" t="s">
        <v>2533</v>
      </c>
      <c r="E2786" s="105" t="s">
        <v>225</v>
      </c>
      <c r="F2786" s="173"/>
      <c r="G2786" s="102" t="s">
        <v>3777</v>
      </c>
    </row>
    <row r="2787">
      <c r="A2787" s="102" t="s">
        <v>2532</v>
      </c>
      <c r="B2787" s="102" t="s">
        <v>382</v>
      </c>
      <c r="C2787" s="102" t="s">
        <v>383</v>
      </c>
      <c r="D2787" s="102" t="s">
        <v>2533</v>
      </c>
      <c r="E2787" s="105" t="s">
        <v>225</v>
      </c>
      <c r="F2787" s="173"/>
      <c r="G2787" s="102" t="s">
        <v>3777</v>
      </c>
    </row>
    <row r="2788">
      <c r="A2788" s="102" t="s">
        <v>2532</v>
      </c>
      <c r="B2788" s="102" t="s">
        <v>361</v>
      </c>
      <c r="C2788" s="102" t="s">
        <v>362</v>
      </c>
      <c r="D2788" s="102" t="s">
        <v>2533</v>
      </c>
      <c r="E2788" s="105" t="s">
        <v>225</v>
      </c>
      <c r="F2788" s="173"/>
      <c r="G2788" s="102" t="s">
        <v>3777</v>
      </c>
    </row>
    <row r="2789">
      <c r="A2789" s="102" t="s">
        <v>2532</v>
      </c>
      <c r="B2789" s="102" t="s">
        <v>357</v>
      </c>
      <c r="C2789" s="102" t="s">
        <v>358</v>
      </c>
      <c r="D2789" s="102" t="s">
        <v>2533</v>
      </c>
      <c r="E2789" s="105" t="s">
        <v>225</v>
      </c>
      <c r="F2789" s="173"/>
      <c r="G2789" s="102" t="s">
        <v>3777</v>
      </c>
    </row>
    <row r="2790">
      <c r="A2790" s="102" t="s">
        <v>2532</v>
      </c>
      <c r="B2790" s="102" t="s">
        <v>243</v>
      </c>
      <c r="C2790" s="102" t="s">
        <v>244</v>
      </c>
      <c r="D2790" s="102" t="s">
        <v>2533</v>
      </c>
      <c r="E2790" s="105" t="s">
        <v>225</v>
      </c>
      <c r="F2790" s="173"/>
      <c r="G2790" s="102" t="s">
        <v>3777</v>
      </c>
    </row>
    <row r="2791">
      <c r="A2791" s="102" t="s">
        <v>2532</v>
      </c>
      <c r="B2791" s="102" t="s">
        <v>240</v>
      </c>
      <c r="C2791" s="102" t="s">
        <v>241</v>
      </c>
      <c r="D2791" s="102" t="s">
        <v>2533</v>
      </c>
      <c r="E2791" s="105" t="s">
        <v>225</v>
      </c>
      <c r="F2791" s="173"/>
      <c r="G2791" s="102" t="s">
        <v>3777</v>
      </c>
    </row>
    <row r="2792">
      <c r="A2792" s="102" t="s">
        <v>2532</v>
      </c>
      <c r="B2792" s="102" t="s">
        <v>222</v>
      </c>
      <c r="C2792" s="102" t="s">
        <v>224</v>
      </c>
      <c r="D2792" s="102" t="s">
        <v>2533</v>
      </c>
      <c r="E2792" s="105" t="s">
        <v>225</v>
      </c>
      <c r="F2792" s="173"/>
      <c r="G2792" s="102" t="s">
        <v>3777</v>
      </c>
    </row>
    <row r="2793">
      <c r="A2793" s="102" t="s">
        <v>2628</v>
      </c>
      <c r="B2793" s="102" t="s">
        <v>212</v>
      </c>
      <c r="C2793" s="102" t="s">
        <v>213</v>
      </c>
      <c r="D2793" s="102" t="s">
        <v>2533</v>
      </c>
      <c r="E2793" s="105" t="s">
        <v>190</v>
      </c>
      <c r="F2793" s="173"/>
      <c r="G2793" s="102" t="s">
        <v>3777</v>
      </c>
    </row>
    <row r="2794">
      <c r="A2794" s="102" t="s">
        <v>2628</v>
      </c>
      <c r="B2794" s="102" t="s">
        <v>197</v>
      </c>
      <c r="C2794" s="102" t="s">
        <v>198</v>
      </c>
      <c r="D2794" s="102" t="s">
        <v>2533</v>
      </c>
      <c r="E2794" s="105" t="s">
        <v>190</v>
      </c>
      <c r="F2794" s="173"/>
      <c r="G2794" s="102" t="s">
        <v>3777</v>
      </c>
    </row>
    <row r="2795">
      <c r="A2795" s="102" t="s">
        <v>2628</v>
      </c>
      <c r="B2795" s="102" t="s">
        <v>193</v>
      </c>
      <c r="C2795" s="102" t="s">
        <v>194</v>
      </c>
      <c r="D2795" s="102" t="s">
        <v>2533</v>
      </c>
      <c r="E2795" s="105" t="s">
        <v>190</v>
      </c>
      <c r="F2795" s="173"/>
      <c r="G2795" s="102" t="s">
        <v>3777</v>
      </c>
    </row>
    <row r="2796">
      <c r="A2796" s="102" t="s">
        <v>2542</v>
      </c>
      <c r="B2796" s="102" t="s">
        <v>863</v>
      </c>
      <c r="C2796" s="102" t="s">
        <v>864</v>
      </c>
      <c r="D2796" s="102" t="s">
        <v>2533</v>
      </c>
      <c r="E2796" s="105" t="s">
        <v>232</v>
      </c>
      <c r="F2796" s="173"/>
      <c r="G2796" s="102" t="s">
        <v>3777</v>
      </c>
    </row>
    <row r="2797">
      <c r="A2797" s="102" t="s">
        <v>2542</v>
      </c>
      <c r="B2797" s="102" t="s">
        <v>321</v>
      </c>
      <c r="C2797" s="102" t="s">
        <v>322</v>
      </c>
      <c r="D2797" s="102" t="s">
        <v>2533</v>
      </c>
      <c r="E2797" s="105" t="s">
        <v>232</v>
      </c>
      <c r="F2797" s="173"/>
      <c r="G2797" s="102" t="s">
        <v>3777</v>
      </c>
    </row>
    <row r="2798">
      <c r="A2798" s="102" t="s">
        <v>2542</v>
      </c>
      <c r="B2798" s="102" t="s">
        <v>318</v>
      </c>
      <c r="C2798" s="102" t="s">
        <v>319</v>
      </c>
      <c r="D2798" s="102" t="s">
        <v>2533</v>
      </c>
      <c r="E2798" s="105" t="s">
        <v>232</v>
      </c>
      <c r="F2798" s="173"/>
      <c r="G2798" s="102" t="s">
        <v>3777</v>
      </c>
    </row>
    <row r="2799">
      <c r="A2799" s="102" t="s">
        <v>2542</v>
      </c>
      <c r="B2799" s="102" t="s">
        <v>309</v>
      </c>
      <c r="C2799" s="102" t="s">
        <v>310</v>
      </c>
      <c r="D2799" s="102" t="s">
        <v>2533</v>
      </c>
      <c r="E2799" s="105" t="s">
        <v>232</v>
      </c>
      <c r="F2799" s="173"/>
      <c r="G2799" s="102" t="s">
        <v>3777</v>
      </c>
    </row>
    <row r="2800">
      <c r="A2800" s="102" t="s">
        <v>2542</v>
      </c>
      <c r="B2800" s="102" t="s">
        <v>295</v>
      </c>
      <c r="C2800" s="102" t="s">
        <v>296</v>
      </c>
      <c r="D2800" s="102" t="s">
        <v>2533</v>
      </c>
      <c r="E2800" s="105" t="s">
        <v>232</v>
      </c>
      <c r="F2800" s="173"/>
      <c r="G2800" s="102" t="s">
        <v>3777</v>
      </c>
    </row>
    <row r="2801">
      <c r="A2801" s="102" t="s">
        <v>2542</v>
      </c>
      <c r="B2801" s="102" t="s">
        <v>291</v>
      </c>
      <c r="C2801" s="102" t="s">
        <v>1210</v>
      </c>
      <c r="D2801" s="102" t="s">
        <v>2533</v>
      </c>
      <c r="E2801" s="105" t="s">
        <v>232</v>
      </c>
      <c r="F2801" s="173"/>
      <c r="G2801" s="102" t="s">
        <v>3777</v>
      </c>
    </row>
    <row r="2802">
      <c r="A2802" s="102" t="s">
        <v>2542</v>
      </c>
      <c r="B2802" s="102" t="s">
        <v>284</v>
      </c>
      <c r="C2802" s="102" t="s">
        <v>285</v>
      </c>
      <c r="D2802" s="102" t="s">
        <v>2533</v>
      </c>
      <c r="E2802" s="105" t="s">
        <v>232</v>
      </c>
      <c r="F2802" s="173"/>
      <c r="G2802" s="102" t="s">
        <v>3777</v>
      </c>
    </row>
    <row r="2803">
      <c r="A2803" s="102" t="s">
        <v>2542</v>
      </c>
      <c r="B2803" s="102" t="s">
        <v>282</v>
      </c>
      <c r="C2803" s="102" t="s">
        <v>283</v>
      </c>
      <c r="D2803" s="102" t="s">
        <v>2533</v>
      </c>
      <c r="E2803" s="105" t="s">
        <v>232</v>
      </c>
      <c r="F2803" s="173"/>
      <c r="G2803" s="102" t="s">
        <v>3777</v>
      </c>
    </row>
    <row r="2804">
      <c r="A2804" s="102" t="s">
        <v>2542</v>
      </c>
      <c r="B2804" s="102" t="s">
        <v>278</v>
      </c>
      <c r="C2804" s="102" t="s">
        <v>279</v>
      </c>
      <c r="D2804" s="102" t="s">
        <v>2533</v>
      </c>
      <c r="E2804" s="105" t="s">
        <v>232</v>
      </c>
      <c r="F2804" s="173"/>
      <c r="G2804" s="102" t="s">
        <v>3777</v>
      </c>
    </row>
    <row r="2805">
      <c r="A2805" s="102" t="s">
        <v>2542</v>
      </c>
      <c r="B2805" s="102" t="s">
        <v>271</v>
      </c>
      <c r="C2805" s="102" t="s">
        <v>272</v>
      </c>
      <c r="D2805" s="102" t="s">
        <v>2533</v>
      </c>
      <c r="E2805" s="105" t="s">
        <v>232</v>
      </c>
      <c r="F2805" s="173"/>
      <c r="G2805" s="102" t="s">
        <v>3777</v>
      </c>
    </row>
    <row r="2806">
      <c r="A2806" s="102" t="s">
        <v>2542</v>
      </c>
      <c r="B2806" s="102" t="s">
        <v>264</v>
      </c>
      <c r="C2806" s="102" t="s">
        <v>265</v>
      </c>
      <c r="D2806" s="102" t="s">
        <v>2533</v>
      </c>
      <c r="E2806" s="105" t="s">
        <v>232</v>
      </c>
      <c r="F2806" s="173"/>
      <c r="G2806" s="102" t="s">
        <v>3777</v>
      </c>
    </row>
    <row r="2807">
      <c r="A2807" s="102" t="s">
        <v>2542</v>
      </c>
      <c r="B2807" s="102" t="s">
        <v>230</v>
      </c>
      <c r="C2807" s="102" t="s">
        <v>231</v>
      </c>
      <c r="D2807" s="102" t="s">
        <v>2533</v>
      </c>
      <c r="E2807" s="105" t="s">
        <v>232</v>
      </c>
      <c r="F2807" s="173"/>
      <c r="G2807" s="102" t="s">
        <v>3777</v>
      </c>
    </row>
    <row r="2808">
      <c r="A2808" s="102" t="s">
        <v>2586</v>
      </c>
      <c r="B2808" s="102" t="s">
        <v>842</v>
      </c>
      <c r="C2808" s="102" t="s">
        <v>843</v>
      </c>
      <c r="D2808" s="102" t="s">
        <v>2533</v>
      </c>
      <c r="E2808" s="105" t="s">
        <v>472</v>
      </c>
      <c r="F2808" s="173"/>
      <c r="G2808" s="102" t="s">
        <v>3777</v>
      </c>
    </row>
    <row r="2809">
      <c r="A2809" s="102" t="s">
        <v>2586</v>
      </c>
      <c r="B2809" s="102" t="s">
        <v>836</v>
      </c>
      <c r="C2809" s="102" t="s">
        <v>837</v>
      </c>
      <c r="D2809" s="102" t="s">
        <v>2533</v>
      </c>
      <c r="E2809" s="105" t="s">
        <v>472</v>
      </c>
      <c r="F2809" s="173"/>
      <c r="G2809" s="102" t="s">
        <v>3777</v>
      </c>
    </row>
    <row r="2810">
      <c r="A2810" s="102" t="s">
        <v>2586</v>
      </c>
      <c r="B2810" s="102" t="s">
        <v>815</v>
      </c>
      <c r="C2810" s="102" t="s">
        <v>816</v>
      </c>
      <c r="D2810" s="102" t="s">
        <v>2533</v>
      </c>
      <c r="E2810" s="105" t="s">
        <v>472</v>
      </c>
      <c r="F2810" s="173"/>
      <c r="G2810" s="102" t="s">
        <v>3777</v>
      </c>
    </row>
    <row r="2811">
      <c r="A2811" s="102" t="s">
        <v>2586</v>
      </c>
      <c r="B2811" s="102" t="s">
        <v>687</v>
      </c>
      <c r="C2811" s="102" t="s">
        <v>688</v>
      </c>
      <c r="D2811" s="102" t="s">
        <v>2533</v>
      </c>
      <c r="E2811" s="105" t="s">
        <v>472</v>
      </c>
      <c r="F2811" s="173"/>
      <c r="G2811" s="102" t="s">
        <v>3777</v>
      </c>
    </row>
    <row r="2812">
      <c r="A2812" s="102" t="s">
        <v>2586</v>
      </c>
      <c r="B2812" s="102" t="s">
        <v>646</v>
      </c>
      <c r="C2812" s="102" t="s">
        <v>647</v>
      </c>
      <c r="D2812" s="102" t="s">
        <v>2533</v>
      </c>
      <c r="E2812" s="105" t="s">
        <v>472</v>
      </c>
      <c r="F2812" s="173"/>
      <c r="G2812" s="102" t="s">
        <v>3777</v>
      </c>
    </row>
    <row r="2813">
      <c r="A2813" s="102" t="s">
        <v>2586</v>
      </c>
      <c r="B2813" s="102" t="s">
        <v>508</v>
      </c>
      <c r="C2813" s="102" t="s">
        <v>509</v>
      </c>
      <c r="D2813" s="102" t="s">
        <v>2533</v>
      </c>
      <c r="E2813" s="105" t="s">
        <v>472</v>
      </c>
      <c r="F2813" s="173"/>
      <c r="G2813" s="102" t="s">
        <v>3777</v>
      </c>
    </row>
    <row r="2814">
      <c r="A2814" s="102" t="s">
        <v>2562</v>
      </c>
      <c r="B2814" s="102" t="s">
        <v>870</v>
      </c>
      <c r="C2814" s="102" t="s">
        <v>871</v>
      </c>
      <c r="D2814" s="102" t="s">
        <v>2535</v>
      </c>
      <c r="E2814" s="105" t="s">
        <v>306</v>
      </c>
      <c r="F2814" s="173"/>
      <c r="G2814" s="102" t="s">
        <v>3777</v>
      </c>
    </row>
    <row r="2815">
      <c r="A2815" s="102" t="s">
        <v>2562</v>
      </c>
      <c r="B2815" s="102" t="s">
        <v>681</v>
      </c>
      <c r="C2815" s="102" t="s">
        <v>682</v>
      </c>
      <c r="D2815" s="102" t="s">
        <v>2535</v>
      </c>
      <c r="E2815" s="105" t="s">
        <v>306</v>
      </c>
      <c r="F2815" s="173"/>
      <c r="G2815" s="102" t="s">
        <v>3777</v>
      </c>
    </row>
    <row r="2816">
      <c r="A2816" s="102" t="s">
        <v>2562</v>
      </c>
      <c r="B2816" s="102" t="s">
        <v>415</v>
      </c>
      <c r="C2816" s="102" t="s">
        <v>416</v>
      </c>
      <c r="D2816" s="102" t="s">
        <v>2535</v>
      </c>
      <c r="E2816" s="105" t="s">
        <v>306</v>
      </c>
      <c r="F2816" s="173"/>
      <c r="G2816" s="102" t="s">
        <v>3777</v>
      </c>
    </row>
    <row r="2817">
      <c r="A2817" s="102" t="s">
        <v>2562</v>
      </c>
      <c r="B2817" s="102" t="s">
        <v>408</v>
      </c>
      <c r="C2817" s="102" t="s">
        <v>409</v>
      </c>
      <c r="D2817" s="102" t="s">
        <v>2535</v>
      </c>
      <c r="E2817" s="105" t="s">
        <v>306</v>
      </c>
      <c r="F2817" s="173"/>
      <c r="G2817" s="102" t="s">
        <v>3777</v>
      </c>
    </row>
    <row r="2818">
      <c r="A2818" s="102" t="s">
        <v>2635</v>
      </c>
      <c r="B2818" s="102" t="s">
        <v>902</v>
      </c>
      <c r="C2818" s="102" t="s">
        <v>903</v>
      </c>
      <c r="D2818" s="102" t="s">
        <v>2535</v>
      </c>
      <c r="E2818" s="105" t="s">
        <v>114</v>
      </c>
      <c r="F2818" s="173"/>
      <c r="G2818" s="102" t="s">
        <v>3777</v>
      </c>
    </row>
    <row r="2819">
      <c r="A2819" s="102" t="s">
        <v>2635</v>
      </c>
      <c r="B2819" s="102" t="s">
        <v>135</v>
      </c>
      <c r="C2819" s="102" t="s">
        <v>136</v>
      </c>
      <c r="D2819" s="102" t="s">
        <v>2535</v>
      </c>
      <c r="E2819" s="105" t="s">
        <v>114</v>
      </c>
      <c r="F2819" s="173"/>
      <c r="G2819" s="102" t="s">
        <v>3777</v>
      </c>
    </row>
    <row r="2820">
      <c r="A2820" s="102" t="s">
        <v>2635</v>
      </c>
      <c r="B2820" s="102" t="s">
        <v>123</v>
      </c>
      <c r="C2820" s="102" t="s">
        <v>124</v>
      </c>
      <c r="D2820" s="102" t="s">
        <v>2535</v>
      </c>
      <c r="E2820" s="105" t="s">
        <v>114</v>
      </c>
      <c r="F2820" s="173"/>
      <c r="G2820" s="102" t="s">
        <v>3777</v>
      </c>
    </row>
    <row r="2821">
      <c r="A2821" s="102" t="s">
        <v>2641</v>
      </c>
      <c r="B2821" s="102" t="s">
        <v>755</v>
      </c>
      <c r="C2821" s="102" t="s">
        <v>756</v>
      </c>
      <c r="D2821" s="102" t="s">
        <v>2535</v>
      </c>
      <c r="E2821" s="105" t="s">
        <v>50</v>
      </c>
      <c r="F2821" s="173"/>
      <c r="G2821" s="102" t="s">
        <v>3777</v>
      </c>
    </row>
    <row r="2822">
      <c r="A2822" s="102" t="s">
        <v>2641</v>
      </c>
      <c r="B2822" s="102" t="s">
        <v>183</v>
      </c>
      <c r="C2822" s="102" t="s">
        <v>184</v>
      </c>
      <c r="D2822" s="102" t="s">
        <v>2535</v>
      </c>
      <c r="E2822" s="105" t="s">
        <v>50</v>
      </c>
      <c r="F2822" s="173"/>
      <c r="G2822" s="102" t="s">
        <v>3777</v>
      </c>
    </row>
    <row r="2823">
      <c r="A2823" s="102" t="s">
        <v>2587</v>
      </c>
      <c r="B2823" s="102" t="s">
        <v>842</v>
      </c>
      <c r="C2823" s="102" t="s">
        <v>843</v>
      </c>
      <c r="D2823" s="102" t="s">
        <v>2535</v>
      </c>
      <c r="E2823" s="105" t="s">
        <v>472</v>
      </c>
      <c r="F2823" s="173"/>
      <c r="G2823" s="102" t="s">
        <v>3777</v>
      </c>
    </row>
    <row r="2824">
      <c r="A2824" s="102" t="s">
        <v>2587</v>
      </c>
      <c r="B2824" s="102" t="s">
        <v>836</v>
      </c>
      <c r="C2824" s="102" t="s">
        <v>837</v>
      </c>
      <c r="D2824" s="102" t="s">
        <v>2535</v>
      </c>
      <c r="E2824" s="105" t="s">
        <v>472</v>
      </c>
      <c r="F2824" s="173"/>
      <c r="G2824" s="102" t="s">
        <v>3777</v>
      </c>
    </row>
    <row r="2825">
      <c r="A2825" s="102" t="s">
        <v>2587</v>
      </c>
      <c r="B2825" s="102" t="s">
        <v>815</v>
      </c>
      <c r="C2825" s="102" t="s">
        <v>816</v>
      </c>
      <c r="D2825" s="102" t="s">
        <v>2535</v>
      </c>
      <c r="E2825" s="105" t="s">
        <v>472</v>
      </c>
      <c r="F2825" s="173"/>
      <c r="G2825" s="102" t="s">
        <v>3777</v>
      </c>
    </row>
    <row r="2826">
      <c r="A2826" s="102" t="s">
        <v>2587</v>
      </c>
      <c r="B2826" s="102" t="s">
        <v>687</v>
      </c>
      <c r="C2826" s="102" t="s">
        <v>688</v>
      </c>
      <c r="D2826" s="102" t="s">
        <v>2535</v>
      </c>
      <c r="E2826" s="105" t="s">
        <v>472</v>
      </c>
      <c r="F2826" s="173"/>
      <c r="G2826" s="102" t="s">
        <v>3777</v>
      </c>
    </row>
    <row r="2827">
      <c r="A2827" s="102" t="s">
        <v>2587</v>
      </c>
      <c r="B2827" s="102" t="s">
        <v>646</v>
      </c>
      <c r="C2827" s="102" t="s">
        <v>647</v>
      </c>
      <c r="D2827" s="102" t="s">
        <v>2535</v>
      </c>
      <c r="E2827" s="105" t="s">
        <v>472</v>
      </c>
      <c r="F2827" s="173"/>
      <c r="G2827" s="102" t="s">
        <v>3777</v>
      </c>
    </row>
    <row r="2828">
      <c r="A2828" s="102" t="s">
        <v>2587</v>
      </c>
      <c r="B2828" s="102" t="s">
        <v>514</v>
      </c>
      <c r="C2828" s="102" t="s">
        <v>515</v>
      </c>
      <c r="D2828" s="102" t="s">
        <v>2535</v>
      </c>
      <c r="E2828" s="105" t="s">
        <v>472</v>
      </c>
      <c r="F2828" s="173"/>
      <c r="G2828" s="102" t="s">
        <v>3777</v>
      </c>
    </row>
    <row r="2829">
      <c r="A2829" s="102" t="s">
        <v>2587</v>
      </c>
      <c r="B2829" s="102" t="s">
        <v>508</v>
      </c>
      <c r="C2829" s="102" t="s">
        <v>509</v>
      </c>
      <c r="D2829" s="102" t="s">
        <v>2535</v>
      </c>
      <c r="E2829" s="105" t="s">
        <v>472</v>
      </c>
      <c r="F2829" s="173"/>
      <c r="G2829" s="102" t="s">
        <v>3777</v>
      </c>
    </row>
    <row r="2830">
      <c r="A2830" s="102" t="s">
        <v>2587</v>
      </c>
      <c r="B2830" s="102" t="s">
        <v>490</v>
      </c>
      <c r="C2830" s="102" t="s">
        <v>491</v>
      </c>
      <c r="D2830" s="102" t="s">
        <v>2535</v>
      </c>
      <c r="E2830" s="105" t="s">
        <v>472</v>
      </c>
      <c r="F2830" s="173"/>
      <c r="G2830" s="102" t="s">
        <v>3777</v>
      </c>
    </row>
    <row r="2831">
      <c r="A2831" s="102" t="s">
        <v>2534</v>
      </c>
      <c r="B2831" s="102" t="s">
        <v>382</v>
      </c>
      <c r="C2831" s="102" t="s">
        <v>383</v>
      </c>
      <c r="D2831" s="102" t="s">
        <v>2535</v>
      </c>
      <c r="E2831" s="105" t="s">
        <v>225</v>
      </c>
      <c r="F2831" s="173"/>
      <c r="G2831" s="102" t="s">
        <v>3777</v>
      </c>
    </row>
    <row r="2832">
      <c r="A2832" s="102" t="s">
        <v>2534</v>
      </c>
      <c r="B2832" s="102" t="s">
        <v>361</v>
      </c>
      <c r="C2832" s="102" t="s">
        <v>362</v>
      </c>
      <c r="D2832" s="102" t="s">
        <v>2535</v>
      </c>
      <c r="E2832" s="105" t="s">
        <v>225</v>
      </c>
      <c r="F2832" s="173"/>
      <c r="G2832" s="102" t="s">
        <v>3777</v>
      </c>
    </row>
    <row r="2833">
      <c r="A2833" s="102" t="s">
        <v>2534</v>
      </c>
      <c r="B2833" s="102" t="s">
        <v>357</v>
      </c>
      <c r="C2833" s="102" t="s">
        <v>358</v>
      </c>
      <c r="D2833" s="102" t="s">
        <v>2535</v>
      </c>
      <c r="E2833" s="105" t="s">
        <v>225</v>
      </c>
      <c r="F2833" s="173"/>
      <c r="G2833" s="102" t="s">
        <v>3777</v>
      </c>
    </row>
    <row r="2834">
      <c r="A2834" s="102" t="s">
        <v>2534</v>
      </c>
      <c r="B2834" s="102" t="s">
        <v>338</v>
      </c>
      <c r="C2834" s="102" t="s">
        <v>339</v>
      </c>
      <c r="D2834" s="102" t="s">
        <v>2535</v>
      </c>
      <c r="E2834" s="105" t="s">
        <v>225</v>
      </c>
      <c r="F2834" s="173"/>
      <c r="G2834" s="102" t="s">
        <v>3777</v>
      </c>
    </row>
    <row r="2835">
      <c r="A2835" s="102" t="s">
        <v>2534</v>
      </c>
      <c r="B2835" s="102" t="s">
        <v>246</v>
      </c>
      <c r="C2835" s="102" t="s">
        <v>130</v>
      </c>
      <c r="D2835" s="102" t="s">
        <v>2535</v>
      </c>
      <c r="E2835" s="105" t="s">
        <v>225</v>
      </c>
      <c r="F2835" s="173"/>
      <c r="G2835" s="102" t="s">
        <v>3777</v>
      </c>
    </row>
    <row r="2836">
      <c r="A2836" s="102" t="s">
        <v>2534</v>
      </c>
      <c r="B2836" s="102" t="s">
        <v>243</v>
      </c>
      <c r="C2836" s="102" t="s">
        <v>244</v>
      </c>
      <c r="D2836" s="102" t="s">
        <v>2535</v>
      </c>
      <c r="E2836" s="105" t="s">
        <v>225</v>
      </c>
      <c r="F2836" s="173"/>
      <c r="G2836" s="102" t="s">
        <v>3777</v>
      </c>
    </row>
    <row r="2837">
      <c r="A2837" s="102" t="s">
        <v>2534</v>
      </c>
      <c r="B2837" s="102" t="s">
        <v>240</v>
      </c>
      <c r="C2837" s="102" t="s">
        <v>241</v>
      </c>
      <c r="D2837" s="102" t="s">
        <v>2535</v>
      </c>
      <c r="E2837" s="105" t="s">
        <v>225</v>
      </c>
      <c r="F2837" s="173"/>
      <c r="G2837" s="102" t="s">
        <v>3777</v>
      </c>
    </row>
    <row r="2838">
      <c r="A2838" s="102" t="s">
        <v>2534</v>
      </c>
      <c r="B2838" s="102" t="s">
        <v>227</v>
      </c>
      <c r="C2838" s="102" t="s">
        <v>228</v>
      </c>
      <c r="D2838" s="102" t="s">
        <v>2535</v>
      </c>
      <c r="E2838" s="105" t="s">
        <v>225</v>
      </c>
      <c r="F2838" s="173"/>
      <c r="G2838" s="102" t="s">
        <v>3777</v>
      </c>
    </row>
    <row r="2839">
      <c r="A2839" s="102" t="s">
        <v>2534</v>
      </c>
      <c r="B2839" s="102" t="s">
        <v>222</v>
      </c>
      <c r="C2839" s="102" t="s">
        <v>224</v>
      </c>
      <c r="D2839" s="102" t="s">
        <v>2535</v>
      </c>
      <c r="E2839" s="105" t="s">
        <v>225</v>
      </c>
      <c r="F2839" s="173"/>
      <c r="G2839" s="102" t="s">
        <v>3777</v>
      </c>
    </row>
    <row r="2840">
      <c r="A2840" s="102" t="s">
        <v>2595</v>
      </c>
      <c r="B2840" s="102" t="s">
        <v>899</v>
      </c>
      <c r="C2840" s="102" t="s">
        <v>900</v>
      </c>
      <c r="D2840" s="102" t="s">
        <v>2596</v>
      </c>
      <c r="E2840" s="105" t="s">
        <v>293</v>
      </c>
      <c r="F2840" s="173"/>
      <c r="G2840" s="102" t="s">
        <v>3777</v>
      </c>
    </row>
    <row r="2841">
      <c r="A2841" s="102" t="s">
        <v>2595</v>
      </c>
      <c r="B2841" s="102" t="s">
        <v>878</v>
      </c>
      <c r="C2841" s="102" t="s">
        <v>879</v>
      </c>
      <c r="D2841" s="102" t="s">
        <v>2596</v>
      </c>
      <c r="E2841" s="105" t="s">
        <v>293</v>
      </c>
      <c r="F2841" s="173"/>
      <c r="G2841" s="102" t="s">
        <v>3777</v>
      </c>
    </row>
    <row r="2842">
      <c r="A2842" s="102" t="s">
        <v>2595</v>
      </c>
      <c r="B2842" s="102" t="s">
        <v>794</v>
      </c>
      <c r="C2842" s="102" t="s">
        <v>605</v>
      </c>
      <c r="D2842" s="102" t="s">
        <v>2596</v>
      </c>
      <c r="E2842" s="105" t="s">
        <v>293</v>
      </c>
      <c r="F2842" s="173"/>
      <c r="G2842" s="102" t="s">
        <v>3777</v>
      </c>
    </row>
    <row r="2843">
      <c r="A2843" s="102" t="s">
        <v>2595</v>
      </c>
      <c r="B2843" s="102" t="s">
        <v>655</v>
      </c>
      <c r="C2843" s="102" t="s">
        <v>656</v>
      </c>
      <c r="D2843" s="102" t="s">
        <v>2596</v>
      </c>
      <c r="E2843" s="105" t="s">
        <v>293</v>
      </c>
      <c r="F2843" s="173"/>
      <c r="G2843" s="102" t="s">
        <v>3777</v>
      </c>
    </row>
    <row r="2844">
      <c r="A2844" s="102" t="s">
        <v>2595</v>
      </c>
      <c r="B2844" s="102" t="s">
        <v>571</v>
      </c>
      <c r="C2844" s="102" t="s">
        <v>572</v>
      </c>
      <c r="D2844" s="102" t="s">
        <v>2596</v>
      </c>
      <c r="E2844" s="105" t="s">
        <v>293</v>
      </c>
      <c r="F2844" s="173"/>
      <c r="G2844" s="102" t="s">
        <v>3777</v>
      </c>
    </row>
    <row r="2845">
      <c r="A2845" s="102" t="s">
        <v>2563</v>
      </c>
      <c r="B2845" s="102" t="s">
        <v>870</v>
      </c>
      <c r="C2845" s="102" t="s">
        <v>871</v>
      </c>
      <c r="D2845" s="102" t="s">
        <v>2564</v>
      </c>
      <c r="E2845" s="105" t="s">
        <v>306</v>
      </c>
      <c r="F2845" s="173"/>
      <c r="G2845" s="102" t="s">
        <v>3777</v>
      </c>
    </row>
    <row r="2846">
      <c r="A2846" s="102" t="s">
        <v>2580</v>
      </c>
      <c r="B2846" s="102" t="s">
        <v>486</v>
      </c>
      <c r="C2846" s="102" t="s">
        <v>487</v>
      </c>
      <c r="D2846" s="102" t="s">
        <v>2564</v>
      </c>
      <c r="E2846" s="105" t="s">
        <v>453</v>
      </c>
      <c r="F2846" s="173"/>
      <c r="G2846" s="102" t="s">
        <v>3777</v>
      </c>
    </row>
    <row r="2847">
      <c r="A2847" s="102" t="s">
        <v>2622</v>
      </c>
      <c r="B2847" s="102" t="s">
        <v>79</v>
      </c>
      <c r="C2847" s="102" t="s">
        <v>80</v>
      </c>
      <c r="D2847" s="102" t="s">
        <v>2552</v>
      </c>
      <c r="E2847" s="105" t="s">
        <v>86</v>
      </c>
      <c r="F2847" s="173"/>
      <c r="G2847" s="102" t="s">
        <v>3777</v>
      </c>
    </row>
    <row r="2848">
      <c r="A2848" s="102" t="s">
        <v>2551</v>
      </c>
      <c r="B2848" s="102" t="s">
        <v>860</v>
      </c>
      <c r="C2848" s="102" t="s">
        <v>861</v>
      </c>
      <c r="D2848" s="102" t="s">
        <v>2552</v>
      </c>
      <c r="E2848" s="105" t="s">
        <v>327</v>
      </c>
      <c r="F2848" s="173"/>
      <c r="G2848" s="102" t="s">
        <v>3777</v>
      </c>
    </row>
    <row r="2849">
      <c r="A2849" s="102" t="s">
        <v>2551</v>
      </c>
      <c r="B2849" s="102" t="s">
        <v>797</v>
      </c>
      <c r="C2849" s="102" t="s">
        <v>798</v>
      </c>
      <c r="D2849" s="102" t="s">
        <v>2552</v>
      </c>
      <c r="E2849" s="105" t="s">
        <v>327</v>
      </c>
      <c r="F2849" s="173"/>
      <c r="G2849" s="102" t="s">
        <v>3777</v>
      </c>
    </row>
    <row r="2850">
      <c r="A2850" s="102" t="s">
        <v>2551</v>
      </c>
      <c r="B2850" s="102" t="s">
        <v>615</v>
      </c>
      <c r="C2850" s="102" t="s">
        <v>616</v>
      </c>
      <c r="D2850" s="102" t="s">
        <v>2552</v>
      </c>
      <c r="E2850" s="105" t="s">
        <v>327</v>
      </c>
      <c r="F2850" s="173"/>
      <c r="G2850" s="102" t="s">
        <v>3777</v>
      </c>
    </row>
    <row r="2851">
      <c r="A2851" s="102" t="s">
        <v>2551</v>
      </c>
      <c r="B2851" s="102" t="s">
        <v>340</v>
      </c>
      <c r="C2851" s="102" t="s">
        <v>341</v>
      </c>
      <c r="D2851" s="102" t="s">
        <v>2552</v>
      </c>
      <c r="E2851" s="105" t="s">
        <v>327</v>
      </c>
      <c r="F2851" s="173"/>
      <c r="G2851" s="102" t="s">
        <v>3777</v>
      </c>
    </row>
    <row r="2852">
      <c r="A2852" s="102" t="s">
        <v>2614</v>
      </c>
      <c r="B2852" s="102" t="s">
        <v>839</v>
      </c>
      <c r="C2852" s="102" t="s">
        <v>840</v>
      </c>
      <c r="D2852" s="102" t="s">
        <v>2552</v>
      </c>
      <c r="E2852" s="105" t="s">
        <v>27</v>
      </c>
      <c r="F2852" s="173"/>
      <c r="G2852" s="102" t="s">
        <v>3777</v>
      </c>
    </row>
    <row r="2853">
      <c r="A2853" s="102" t="s">
        <v>2614</v>
      </c>
      <c r="B2853" s="102" t="s">
        <v>799</v>
      </c>
      <c r="C2853" s="102" t="s">
        <v>800</v>
      </c>
      <c r="D2853" s="102" t="s">
        <v>2552</v>
      </c>
      <c r="E2853" s="105" t="s">
        <v>27</v>
      </c>
      <c r="F2853" s="173"/>
      <c r="G2853" s="102" t="s">
        <v>3777</v>
      </c>
    </row>
    <row r="2854">
      <c r="A2854" s="102" t="s">
        <v>2614</v>
      </c>
      <c r="B2854" s="102" t="s">
        <v>23</v>
      </c>
      <c r="C2854" s="102" t="s">
        <v>25</v>
      </c>
      <c r="D2854" s="102" t="s">
        <v>2552</v>
      </c>
      <c r="E2854" s="105" t="s">
        <v>27</v>
      </c>
      <c r="F2854" s="173"/>
      <c r="G2854" s="102" t="s">
        <v>3777</v>
      </c>
    </row>
    <row r="2855">
      <c r="A2855" s="102" t="s">
        <v>2597</v>
      </c>
      <c r="B2855" s="102" t="s">
        <v>888</v>
      </c>
      <c r="C2855" s="102" t="s">
        <v>889</v>
      </c>
      <c r="D2855" s="102" t="s">
        <v>2598</v>
      </c>
      <c r="E2855" s="105" t="s">
        <v>293</v>
      </c>
      <c r="F2855" s="173"/>
      <c r="G2855" s="102" t="s">
        <v>3777</v>
      </c>
    </row>
    <row r="2856">
      <c r="A2856" s="102" t="s">
        <v>2597</v>
      </c>
      <c r="B2856" s="102" t="s">
        <v>794</v>
      </c>
      <c r="C2856" s="102" t="s">
        <v>605</v>
      </c>
      <c r="D2856" s="102" t="s">
        <v>2598</v>
      </c>
      <c r="E2856" s="105" t="s">
        <v>293</v>
      </c>
      <c r="F2856" s="173"/>
      <c r="G2856" s="102" t="s">
        <v>3777</v>
      </c>
    </row>
    <row r="2857">
      <c r="A2857" s="102" t="s">
        <v>2597</v>
      </c>
      <c r="B2857" s="102" t="s">
        <v>655</v>
      </c>
      <c r="C2857" s="102" t="s">
        <v>656</v>
      </c>
      <c r="D2857" s="102" t="s">
        <v>2598</v>
      </c>
      <c r="E2857" s="105" t="s">
        <v>293</v>
      </c>
      <c r="F2857" s="173"/>
      <c r="G2857" s="102" t="s">
        <v>3777</v>
      </c>
    </row>
    <row r="2858">
      <c r="A2858" s="102" t="s">
        <v>2597</v>
      </c>
      <c r="B2858" s="102" t="s">
        <v>571</v>
      </c>
      <c r="C2858" s="102" t="s">
        <v>572</v>
      </c>
      <c r="D2858" s="102" t="s">
        <v>2598</v>
      </c>
      <c r="E2858" s="105" t="s">
        <v>293</v>
      </c>
      <c r="F2858" s="173"/>
      <c r="G2858" s="102" t="s">
        <v>3777</v>
      </c>
    </row>
    <row r="2859">
      <c r="A2859" s="102" t="s">
        <v>2642</v>
      </c>
      <c r="B2859" s="102" t="s">
        <v>776</v>
      </c>
      <c r="C2859" s="102" t="s">
        <v>777</v>
      </c>
      <c r="D2859" s="102" t="s">
        <v>2554</v>
      </c>
      <c r="E2859" s="105" t="s">
        <v>50</v>
      </c>
      <c r="F2859" s="173"/>
      <c r="G2859" s="102" t="s">
        <v>3777</v>
      </c>
    </row>
    <row r="2860">
      <c r="A2860" s="102" t="s">
        <v>2642</v>
      </c>
      <c r="B2860" s="102" t="s">
        <v>755</v>
      </c>
      <c r="C2860" s="102" t="s">
        <v>756</v>
      </c>
      <c r="D2860" s="102" t="s">
        <v>2554</v>
      </c>
      <c r="E2860" s="105" t="s">
        <v>50</v>
      </c>
      <c r="F2860" s="173"/>
      <c r="G2860" s="102" t="s">
        <v>3777</v>
      </c>
    </row>
    <row r="2861">
      <c r="A2861" s="102" t="s">
        <v>2553</v>
      </c>
      <c r="B2861" s="102" t="s">
        <v>860</v>
      </c>
      <c r="C2861" s="102" t="s">
        <v>861</v>
      </c>
      <c r="D2861" s="102" t="s">
        <v>2554</v>
      </c>
      <c r="E2861" s="105" t="s">
        <v>327</v>
      </c>
      <c r="F2861" s="173"/>
      <c r="G2861" s="102" t="s">
        <v>3777</v>
      </c>
    </row>
    <row r="2862">
      <c r="A2862" s="102" t="s">
        <v>2553</v>
      </c>
      <c r="B2862" s="102" t="s">
        <v>797</v>
      </c>
      <c r="C2862" s="102" t="s">
        <v>798</v>
      </c>
      <c r="D2862" s="102" t="s">
        <v>2554</v>
      </c>
      <c r="E2862" s="105" t="s">
        <v>327</v>
      </c>
      <c r="F2862" s="173"/>
      <c r="G2862" s="102" t="s">
        <v>3777</v>
      </c>
    </row>
    <row r="2863">
      <c r="A2863" s="102" t="s">
        <v>2553</v>
      </c>
      <c r="B2863" s="102" t="s">
        <v>340</v>
      </c>
      <c r="C2863" s="102" t="s">
        <v>341</v>
      </c>
      <c r="D2863" s="102" t="s">
        <v>2554</v>
      </c>
      <c r="E2863" s="105" t="s">
        <v>327</v>
      </c>
      <c r="F2863" s="173"/>
      <c r="G2863" s="102" t="s">
        <v>3777</v>
      </c>
    </row>
    <row r="2864">
      <c r="A2864" s="102" t="s">
        <v>2623</v>
      </c>
      <c r="B2864" s="102" t="s">
        <v>105</v>
      </c>
      <c r="C2864" s="102" t="s">
        <v>106</v>
      </c>
      <c r="D2864" s="102" t="s">
        <v>2554</v>
      </c>
      <c r="E2864" s="105" t="s">
        <v>86</v>
      </c>
      <c r="F2864" s="173"/>
      <c r="G2864" s="102" t="s">
        <v>3777</v>
      </c>
    </row>
    <row r="2865">
      <c r="A2865" s="102" t="s">
        <v>2615</v>
      </c>
      <c r="B2865" s="102" t="s">
        <v>839</v>
      </c>
      <c r="C2865" s="102" t="s">
        <v>840</v>
      </c>
      <c r="D2865" s="102" t="s">
        <v>2554</v>
      </c>
      <c r="E2865" s="105" t="s">
        <v>27</v>
      </c>
      <c r="F2865" s="173"/>
      <c r="G2865" s="102" t="s">
        <v>3777</v>
      </c>
    </row>
    <row r="2866">
      <c r="A2866" s="102" t="s">
        <v>2615</v>
      </c>
      <c r="B2866" s="102" t="s">
        <v>799</v>
      </c>
      <c r="C2866" s="102" t="s">
        <v>800</v>
      </c>
      <c r="D2866" s="102" t="s">
        <v>2554</v>
      </c>
      <c r="E2866" s="105" t="s">
        <v>27</v>
      </c>
      <c r="F2866" s="173"/>
      <c r="G2866" s="102" t="s">
        <v>3777</v>
      </c>
    </row>
    <row r="2867">
      <c r="A2867" s="102" t="s">
        <v>2573</v>
      </c>
      <c r="B2867" s="102" t="s">
        <v>854</v>
      </c>
      <c r="C2867" s="102" t="s">
        <v>855</v>
      </c>
      <c r="D2867" s="102" t="s">
        <v>2554</v>
      </c>
      <c r="E2867" s="105" t="s">
        <v>439</v>
      </c>
      <c r="F2867" s="173"/>
      <c r="G2867" s="102" t="s">
        <v>3777</v>
      </c>
    </row>
    <row r="2868">
      <c r="A2868" s="102" t="s">
        <v>2573</v>
      </c>
      <c r="B2868" s="102" t="s">
        <v>781</v>
      </c>
      <c r="C2868" s="102" t="s">
        <v>782</v>
      </c>
      <c r="D2868" s="102" t="s">
        <v>2554</v>
      </c>
      <c r="E2868" s="105" t="s">
        <v>439</v>
      </c>
      <c r="F2868" s="173"/>
      <c r="G2868" s="102" t="s">
        <v>3777</v>
      </c>
    </row>
    <row r="2869">
      <c r="A2869" s="102" t="s">
        <v>2581</v>
      </c>
      <c r="B2869" s="102" t="s">
        <v>629</v>
      </c>
      <c r="C2869" s="102" t="s">
        <v>630</v>
      </c>
      <c r="D2869" s="102" t="s">
        <v>2554</v>
      </c>
      <c r="E2869" s="105" t="s">
        <v>453</v>
      </c>
      <c r="F2869" s="173"/>
      <c r="G2869" s="102" t="s">
        <v>3777</v>
      </c>
    </row>
    <row r="2870">
      <c r="A2870" s="102" t="s">
        <v>2536</v>
      </c>
      <c r="B2870" s="102" t="s">
        <v>382</v>
      </c>
      <c r="C2870" s="102" t="s">
        <v>383</v>
      </c>
      <c r="D2870" s="102" t="s">
        <v>2537</v>
      </c>
      <c r="E2870" s="105" t="s">
        <v>225</v>
      </c>
      <c r="F2870" s="173"/>
      <c r="G2870" s="102" t="s">
        <v>3777</v>
      </c>
    </row>
    <row r="2871">
      <c r="A2871" s="102" t="s">
        <v>2536</v>
      </c>
      <c r="B2871" s="102" t="s">
        <v>361</v>
      </c>
      <c r="C2871" s="102" t="s">
        <v>362</v>
      </c>
      <c r="D2871" s="102" t="s">
        <v>2537</v>
      </c>
      <c r="E2871" s="105" t="s">
        <v>225</v>
      </c>
      <c r="F2871" s="173"/>
      <c r="G2871" s="102" t="s">
        <v>3777</v>
      </c>
    </row>
    <row r="2872">
      <c r="A2872" s="102" t="s">
        <v>2536</v>
      </c>
      <c r="B2872" s="102" t="s">
        <v>338</v>
      </c>
      <c r="C2872" s="102" t="s">
        <v>339</v>
      </c>
      <c r="D2872" s="102" t="s">
        <v>2537</v>
      </c>
      <c r="E2872" s="105" t="s">
        <v>225</v>
      </c>
      <c r="F2872" s="173"/>
      <c r="G2872" s="102" t="s">
        <v>3777</v>
      </c>
    </row>
    <row r="2873">
      <c r="A2873" s="102" t="s">
        <v>2536</v>
      </c>
      <c r="B2873" s="102" t="s">
        <v>243</v>
      </c>
      <c r="C2873" s="102" t="s">
        <v>244</v>
      </c>
      <c r="D2873" s="102" t="s">
        <v>2537</v>
      </c>
      <c r="E2873" s="105" t="s">
        <v>225</v>
      </c>
      <c r="F2873" s="173"/>
      <c r="G2873" s="102" t="s">
        <v>3777</v>
      </c>
    </row>
    <row r="2874">
      <c r="A2874" s="102" t="s">
        <v>2536</v>
      </c>
      <c r="B2874" s="102" t="s">
        <v>240</v>
      </c>
      <c r="C2874" s="102" t="s">
        <v>241</v>
      </c>
      <c r="D2874" s="102" t="s">
        <v>2537</v>
      </c>
      <c r="E2874" s="105" t="s">
        <v>225</v>
      </c>
      <c r="F2874" s="173"/>
      <c r="G2874" s="102" t="s">
        <v>3777</v>
      </c>
    </row>
    <row r="2875">
      <c r="A2875" s="102" t="s">
        <v>2636</v>
      </c>
      <c r="B2875" s="102" t="s">
        <v>135</v>
      </c>
      <c r="C2875" s="102" t="s">
        <v>136</v>
      </c>
      <c r="D2875" s="102" t="s">
        <v>2537</v>
      </c>
      <c r="E2875" s="105" t="s">
        <v>114</v>
      </c>
      <c r="F2875" s="173"/>
      <c r="G2875" s="102" t="s">
        <v>3777</v>
      </c>
    </row>
    <row r="2876">
      <c r="A2876" s="102" t="s">
        <v>2636</v>
      </c>
      <c r="B2876" s="102" t="s">
        <v>126</v>
      </c>
      <c r="C2876" s="102" t="s">
        <v>127</v>
      </c>
      <c r="D2876" s="102" t="s">
        <v>2537</v>
      </c>
      <c r="E2876" s="105" t="s">
        <v>114</v>
      </c>
      <c r="F2876" s="173"/>
      <c r="G2876" s="102" t="s">
        <v>3777</v>
      </c>
    </row>
    <row r="2877">
      <c r="A2877" s="102" t="s">
        <v>2636</v>
      </c>
      <c r="B2877" s="102" t="s">
        <v>120</v>
      </c>
      <c r="C2877" s="102" t="s">
        <v>121</v>
      </c>
      <c r="D2877" s="102" t="s">
        <v>2537</v>
      </c>
      <c r="E2877" s="105" t="s">
        <v>114</v>
      </c>
      <c r="F2877" s="173"/>
      <c r="G2877" s="102" t="s">
        <v>3777</v>
      </c>
    </row>
    <row r="2878">
      <c r="A2878" s="102" t="s">
        <v>2636</v>
      </c>
      <c r="B2878" s="102" t="s">
        <v>116</v>
      </c>
      <c r="C2878" s="102" t="s">
        <v>117</v>
      </c>
      <c r="D2878" s="102" t="s">
        <v>2537</v>
      </c>
      <c r="E2878" s="105" t="s">
        <v>114</v>
      </c>
      <c r="F2878" s="173"/>
      <c r="G2878" s="102" t="s">
        <v>3777</v>
      </c>
    </row>
    <row r="2879">
      <c r="A2879" s="102" t="s">
        <v>2630</v>
      </c>
      <c r="B2879" s="102" t="s">
        <v>212</v>
      </c>
      <c r="C2879" s="102" t="s">
        <v>213</v>
      </c>
      <c r="D2879" s="102" t="s">
        <v>2537</v>
      </c>
      <c r="E2879" s="105" t="s">
        <v>190</v>
      </c>
      <c r="F2879" s="173"/>
      <c r="G2879" s="102" t="s">
        <v>3777</v>
      </c>
    </row>
    <row r="2880">
      <c r="A2880" s="102" t="s">
        <v>2630</v>
      </c>
      <c r="B2880" s="102" t="s">
        <v>197</v>
      </c>
      <c r="C2880" s="102" t="s">
        <v>198</v>
      </c>
      <c r="D2880" s="102" t="s">
        <v>2537</v>
      </c>
      <c r="E2880" s="105" t="s">
        <v>190</v>
      </c>
      <c r="F2880" s="173"/>
      <c r="G2880" s="102" t="s">
        <v>3777</v>
      </c>
    </row>
    <row r="2881">
      <c r="A2881" s="102" t="s">
        <v>2630</v>
      </c>
      <c r="B2881" s="102" t="s">
        <v>193</v>
      </c>
      <c r="C2881" s="102" t="s">
        <v>194</v>
      </c>
      <c r="D2881" s="102" t="s">
        <v>2537</v>
      </c>
      <c r="E2881" s="105" t="s">
        <v>190</v>
      </c>
      <c r="F2881" s="173"/>
      <c r="G2881" s="102" t="s">
        <v>3777</v>
      </c>
    </row>
    <row r="2882">
      <c r="A2882" s="102" t="s">
        <v>2544</v>
      </c>
      <c r="B2882" s="102" t="s">
        <v>863</v>
      </c>
      <c r="C2882" s="102" t="s">
        <v>864</v>
      </c>
      <c r="D2882" s="102" t="s">
        <v>2537</v>
      </c>
      <c r="E2882" s="105" t="s">
        <v>232</v>
      </c>
      <c r="F2882" s="173"/>
      <c r="G2882" s="102" t="s">
        <v>3777</v>
      </c>
    </row>
    <row r="2883">
      <c r="A2883" s="102" t="s">
        <v>2544</v>
      </c>
      <c r="B2883" s="102" t="s">
        <v>323</v>
      </c>
      <c r="C2883" s="102" t="s">
        <v>324</v>
      </c>
      <c r="D2883" s="102" t="s">
        <v>2537</v>
      </c>
      <c r="E2883" s="105" t="s">
        <v>232</v>
      </c>
      <c r="F2883" s="173"/>
      <c r="G2883" s="102" t="s">
        <v>3777</v>
      </c>
    </row>
    <row r="2884">
      <c r="A2884" s="102" t="s">
        <v>2544</v>
      </c>
      <c r="B2884" s="102" t="s">
        <v>321</v>
      </c>
      <c r="C2884" s="102" t="s">
        <v>322</v>
      </c>
      <c r="D2884" s="102" t="s">
        <v>2537</v>
      </c>
      <c r="E2884" s="105" t="s">
        <v>232</v>
      </c>
      <c r="F2884" s="173"/>
      <c r="G2884" s="102" t="s">
        <v>3777</v>
      </c>
    </row>
    <row r="2885">
      <c r="A2885" s="102" t="s">
        <v>2544</v>
      </c>
      <c r="B2885" s="102" t="s">
        <v>318</v>
      </c>
      <c r="C2885" s="102" t="s">
        <v>319</v>
      </c>
      <c r="D2885" s="102" t="s">
        <v>2537</v>
      </c>
      <c r="E2885" s="105" t="s">
        <v>232</v>
      </c>
      <c r="F2885" s="173"/>
      <c r="G2885" s="102" t="s">
        <v>3777</v>
      </c>
    </row>
    <row r="2886">
      <c r="A2886" s="102" t="s">
        <v>2544</v>
      </c>
      <c r="B2886" s="102" t="s">
        <v>309</v>
      </c>
      <c r="C2886" s="102" t="s">
        <v>310</v>
      </c>
      <c r="D2886" s="102" t="s">
        <v>2537</v>
      </c>
      <c r="E2886" s="105" t="s">
        <v>232</v>
      </c>
      <c r="F2886" s="173"/>
      <c r="G2886" s="102" t="s">
        <v>3777</v>
      </c>
    </row>
    <row r="2887">
      <c r="A2887" s="102" t="s">
        <v>2544</v>
      </c>
      <c r="B2887" s="102" t="s">
        <v>295</v>
      </c>
      <c r="C2887" s="102" t="s">
        <v>296</v>
      </c>
      <c r="D2887" s="102" t="s">
        <v>2537</v>
      </c>
      <c r="E2887" s="105" t="s">
        <v>232</v>
      </c>
      <c r="F2887" s="173"/>
      <c r="G2887" s="102" t="s">
        <v>3777</v>
      </c>
    </row>
    <row r="2888">
      <c r="A2888" s="102" t="s">
        <v>2544</v>
      </c>
      <c r="B2888" s="102" t="s">
        <v>291</v>
      </c>
      <c r="C2888" s="102" t="s">
        <v>1210</v>
      </c>
      <c r="D2888" s="102" t="s">
        <v>2537</v>
      </c>
      <c r="E2888" s="105" t="s">
        <v>232</v>
      </c>
      <c r="F2888" s="173"/>
      <c r="G2888" s="102" t="s">
        <v>3777</v>
      </c>
    </row>
    <row r="2889">
      <c r="A2889" s="102" t="s">
        <v>2544</v>
      </c>
      <c r="B2889" s="102" t="s">
        <v>282</v>
      </c>
      <c r="C2889" s="102" t="s">
        <v>283</v>
      </c>
      <c r="D2889" s="102" t="s">
        <v>2537</v>
      </c>
      <c r="E2889" s="105" t="s">
        <v>232</v>
      </c>
      <c r="F2889" s="173"/>
      <c r="G2889" s="102" t="s">
        <v>3777</v>
      </c>
    </row>
    <row r="2890">
      <c r="A2890" s="102" t="s">
        <v>2544</v>
      </c>
      <c r="B2890" s="102" t="s">
        <v>278</v>
      </c>
      <c r="C2890" s="102" t="s">
        <v>279</v>
      </c>
      <c r="D2890" s="102" t="s">
        <v>2537</v>
      </c>
      <c r="E2890" s="105" t="s">
        <v>232</v>
      </c>
      <c r="F2890" s="173"/>
      <c r="G2890" s="102" t="s">
        <v>3777</v>
      </c>
    </row>
    <row r="2891">
      <c r="A2891" s="102" t="s">
        <v>2544</v>
      </c>
      <c r="B2891" s="102" t="s">
        <v>271</v>
      </c>
      <c r="C2891" s="102" t="s">
        <v>272</v>
      </c>
      <c r="D2891" s="102" t="s">
        <v>2537</v>
      </c>
      <c r="E2891" s="105" t="s">
        <v>232</v>
      </c>
      <c r="F2891" s="173"/>
      <c r="G2891" s="102" t="s">
        <v>3777</v>
      </c>
    </row>
    <row r="2892">
      <c r="A2892" s="102" t="s">
        <v>2544</v>
      </c>
      <c r="B2892" s="102" t="s">
        <v>264</v>
      </c>
      <c r="C2892" s="102" t="s">
        <v>265</v>
      </c>
      <c r="D2892" s="102" t="s">
        <v>2537</v>
      </c>
      <c r="E2892" s="105" t="s">
        <v>232</v>
      </c>
      <c r="F2892" s="173"/>
      <c r="G2892" s="102" t="s">
        <v>3777</v>
      </c>
    </row>
    <row r="2893">
      <c r="A2893" s="102" t="s">
        <v>2544</v>
      </c>
      <c r="B2893" s="102" t="s">
        <v>230</v>
      </c>
      <c r="C2893" s="102" t="s">
        <v>231</v>
      </c>
      <c r="D2893" s="102" t="s">
        <v>2537</v>
      </c>
      <c r="E2893" s="105" t="s">
        <v>232</v>
      </c>
      <c r="F2893" s="173"/>
      <c r="G2893" s="102" t="s">
        <v>3777</v>
      </c>
    </row>
    <row r="2894">
      <c r="A2894" s="102" t="s">
        <v>2588</v>
      </c>
      <c r="B2894" s="102" t="s">
        <v>842</v>
      </c>
      <c r="C2894" s="102" t="s">
        <v>843</v>
      </c>
      <c r="D2894" s="102" t="s">
        <v>2537</v>
      </c>
      <c r="E2894" s="105" t="s">
        <v>472</v>
      </c>
      <c r="F2894" s="173"/>
      <c r="G2894" s="102" t="s">
        <v>3777</v>
      </c>
    </row>
    <row r="2895">
      <c r="A2895" s="102" t="s">
        <v>2588</v>
      </c>
      <c r="B2895" s="102" t="s">
        <v>836</v>
      </c>
      <c r="C2895" s="102" t="s">
        <v>837</v>
      </c>
      <c r="D2895" s="102" t="s">
        <v>2537</v>
      </c>
      <c r="E2895" s="105" t="s">
        <v>472</v>
      </c>
      <c r="F2895" s="173"/>
      <c r="G2895" s="102" t="s">
        <v>3777</v>
      </c>
    </row>
    <row r="2896">
      <c r="A2896" s="102" t="s">
        <v>2588</v>
      </c>
      <c r="B2896" s="102" t="s">
        <v>815</v>
      </c>
      <c r="C2896" s="102" t="s">
        <v>816</v>
      </c>
      <c r="D2896" s="102" t="s">
        <v>2537</v>
      </c>
      <c r="E2896" s="105" t="s">
        <v>472</v>
      </c>
      <c r="F2896" s="173"/>
      <c r="G2896" s="102" t="s">
        <v>3777</v>
      </c>
    </row>
    <row r="2897">
      <c r="A2897" s="102" t="s">
        <v>2588</v>
      </c>
      <c r="B2897" s="102" t="s">
        <v>646</v>
      </c>
      <c r="C2897" s="102" t="s">
        <v>647</v>
      </c>
      <c r="D2897" s="102" t="s">
        <v>2537</v>
      </c>
      <c r="E2897" s="105" t="s">
        <v>472</v>
      </c>
      <c r="F2897" s="173"/>
      <c r="G2897" s="102" t="s">
        <v>3777</v>
      </c>
    </row>
    <row r="2898">
      <c r="A2898" s="102" t="s">
        <v>2588</v>
      </c>
      <c r="B2898" s="102" t="s">
        <v>496</v>
      </c>
      <c r="C2898" s="102" t="s">
        <v>497</v>
      </c>
      <c r="D2898" s="102" t="s">
        <v>2537</v>
      </c>
      <c r="E2898" s="105" t="s">
        <v>472</v>
      </c>
      <c r="F2898" s="173"/>
      <c r="G2898" s="102" t="s">
        <v>3777</v>
      </c>
    </row>
    <row r="2899">
      <c r="A2899" s="102" t="s">
        <v>2565</v>
      </c>
      <c r="B2899" s="102" t="s">
        <v>681</v>
      </c>
      <c r="C2899" s="102" t="s">
        <v>682</v>
      </c>
      <c r="D2899" s="102" t="s">
        <v>2539</v>
      </c>
      <c r="E2899" s="105" t="s">
        <v>306</v>
      </c>
      <c r="F2899" s="173"/>
      <c r="G2899" s="102" t="s">
        <v>3777</v>
      </c>
    </row>
    <row r="2900">
      <c r="A2900" s="102" t="s">
        <v>2565</v>
      </c>
      <c r="B2900" s="102" t="s">
        <v>408</v>
      </c>
      <c r="C2900" s="102" t="s">
        <v>409</v>
      </c>
      <c r="D2900" s="102" t="s">
        <v>2539</v>
      </c>
      <c r="E2900" s="105" t="s">
        <v>306</v>
      </c>
      <c r="F2900" s="173"/>
      <c r="G2900" s="102" t="s">
        <v>3777</v>
      </c>
    </row>
    <row r="2901">
      <c r="A2901" s="102" t="s">
        <v>2637</v>
      </c>
      <c r="B2901" s="102" t="s">
        <v>902</v>
      </c>
      <c r="C2901" s="102" t="s">
        <v>903</v>
      </c>
      <c r="D2901" s="102" t="s">
        <v>2539</v>
      </c>
      <c r="E2901" s="105" t="s">
        <v>114</v>
      </c>
      <c r="F2901" s="173"/>
      <c r="G2901" s="102" t="s">
        <v>3777</v>
      </c>
    </row>
    <row r="2902">
      <c r="A2902" s="102" t="s">
        <v>2637</v>
      </c>
      <c r="B2902" s="102" t="s">
        <v>135</v>
      </c>
      <c r="C2902" s="102" t="s">
        <v>136</v>
      </c>
      <c r="D2902" s="102" t="s">
        <v>2539</v>
      </c>
      <c r="E2902" s="105" t="s">
        <v>114</v>
      </c>
      <c r="F2902" s="173"/>
      <c r="G2902" s="102" t="s">
        <v>3777</v>
      </c>
    </row>
    <row r="2903">
      <c r="A2903" s="102" t="s">
        <v>2637</v>
      </c>
      <c r="B2903" s="102" t="s">
        <v>123</v>
      </c>
      <c r="C2903" s="102" t="s">
        <v>124</v>
      </c>
      <c r="D2903" s="102" t="s">
        <v>2539</v>
      </c>
      <c r="E2903" s="105" t="s">
        <v>114</v>
      </c>
      <c r="F2903" s="173"/>
      <c r="G2903" s="102" t="s">
        <v>3777</v>
      </c>
    </row>
    <row r="2904">
      <c r="A2904" s="102" t="s">
        <v>2637</v>
      </c>
      <c r="B2904" s="102" t="s">
        <v>116</v>
      </c>
      <c r="C2904" s="102" t="s">
        <v>117</v>
      </c>
      <c r="D2904" s="102" t="s">
        <v>2539</v>
      </c>
      <c r="E2904" s="105" t="s">
        <v>114</v>
      </c>
      <c r="F2904" s="173"/>
      <c r="G2904" s="102" t="s">
        <v>3777</v>
      </c>
    </row>
    <row r="2905">
      <c r="A2905" s="102" t="s">
        <v>2643</v>
      </c>
      <c r="B2905" s="102" t="s">
        <v>909</v>
      </c>
      <c r="C2905" s="102" t="s">
        <v>910</v>
      </c>
      <c r="D2905" s="102" t="s">
        <v>2539</v>
      </c>
      <c r="E2905" s="105" t="s">
        <v>50</v>
      </c>
      <c r="F2905" s="173"/>
      <c r="G2905" s="102" t="s">
        <v>3777</v>
      </c>
    </row>
    <row r="2906">
      <c r="A2906" s="102" t="s">
        <v>2643</v>
      </c>
      <c r="B2906" s="102" t="s">
        <v>776</v>
      </c>
      <c r="C2906" s="102" t="s">
        <v>777</v>
      </c>
      <c r="D2906" s="102" t="s">
        <v>2539</v>
      </c>
      <c r="E2906" s="105" t="s">
        <v>50</v>
      </c>
      <c r="F2906" s="173"/>
      <c r="G2906" s="102" t="s">
        <v>3777</v>
      </c>
    </row>
    <row r="2907">
      <c r="A2907" s="102" t="s">
        <v>2643</v>
      </c>
      <c r="B2907" s="102" t="s">
        <v>755</v>
      </c>
      <c r="C2907" s="102" t="s">
        <v>756</v>
      </c>
      <c r="D2907" s="102" t="s">
        <v>2539</v>
      </c>
      <c r="E2907" s="105" t="s">
        <v>50</v>
      </c>
      <c r="F2907" s="173"/>
      <c r="G2907" s="102" t="s">
        <v>3777</v>
      </c>
    </row>
    <row r="2908">
      <c r="A2908" s="102" t="s">
        <v>2643</v>
      </c>
      <c r="B2908" s="102" t="s">
        <v>183</v>
      </c>
      <c r="C2908" s="102" t="s">
        <v>184</v>
      </c>
      <c r="D2908" s="102" t="s">
        <v>2539</v>
      </c>
      <c r="E2908" s="105" t="s">
        <v>50</v>
      </c>
      <c r="F2908" s="173"/>
      <c r="G2908" s="102" t="s">
        <v>3777</v>
      </c>
    </row>
    <row r="2909">
      <c r="A2909" s="102" t="s">
        <v>2538</v>
      </c>
      <c r="B2909" s="102" t="s">
        <v>906</v>
      </c>
      <c r="C2909" s="102" t="s">
        <v>907</v>
      </c>
      <c r="D2909" s="102" t="s">
        <v>2539</v>
      </c>
      <c r="E2909" s="105" t="s">
        <v>225</v>
      </c>
      <c r="F2909" s="173"/>
      <c r="G2909" s="102" t="s">
        <v>3777</v>
      </c>
    </row>
    <row r="2910">
      <c r="A2910" s="102" t="s">
        <v>2538</v>
      </c>
      <c r="B2910" s="102" t="s">
        <v>621</v>
      </c>
      <c r="C2910" s="102" t="s">
        <v>622</v>
      </c>
      <c r="D2910" s="102" t="s">
        <v>2539</v>
      </c>
      <c r="E2910" s="105" t="s">
        <v>225</v>
      </c>
      <c r="F2910" s="173"/>
      <c r="G2910" s="102" t="s">
        <v>3777</v>
      </c>
    </row>
    <row r="2911">
      <c r="A2911" s="102" t="s">
        <v>2538</v>
      </c>
      <c r="B2911" s="102" t="s">
        <v>382</v>
      </c>
      <c r="C2911" s="102" t="s">
        <v>383</v>
      </c>
      <c r="D2911" s="102" t="s">
        <v>2539</v>
      </c>
      <c r="E2911" s="105" t="s">
        <v>225</v>
      </c>
      <c r="F2911" s="173"/>
      <c r="G2911" s="102" t="s">
        <v>3777</v>
      </c>
    </row>
    <row r="2912">
      <c r="A2912" s="102" t="s">
        <v>2538</v>
      </c>
      <c r="B2912" s="102" t="s">
        <v>338</v>
      </c>
      <c r="C2912" s="102" t="s">
        <v>339</v>
      </c>
      <c r="D2912" s="102" t="s">
        <v>2539</v>
      </c>
      <c r="E2912" s="105" t="s">
        <v>225</v>
      </c>
      <c r="F2912" s="173"/>
      <c r="G2912" s="102" t="s">
        <v>3777</v>
      </c>
    </row>
    <row r="2913">
      <c r="A2913" s="102" t="s">
        <v>2538</v>
      </c>
      <c r="B2913" s="102" t="s">
        <v>240</v>
      </c>
      <c r="C2913" s="102" t="s">
        <v>241</v>
      </c>
      <c r="D2913" s="102" t="s">
        <v>2539</v>
      </c>
      <c r="E2913" s="105" t="s">
        <v>225</v>
      </c>
      <c r="F2913" s="173"/>
      <c r="G2913" s="102" t="s">
        <v>3777</v>
      </c>
    </row>
    <row r="2914">
      <c r="A2914" s="102" t="s">
        <v>2538</v>
      </c>
      <c r="B2914" s="102" t="s">
        <v>222</v>
      </c>
      <c r="C2914" s="102" t="s">
        <v>224</v>
      </c>
      <c r="D2914" s="102" t="s">
        <v>2539</v>
      </c>
      <c r="E2914" s="105" t="s">
        <v>225</v>
      </c>
      <c r="F2914" s="173"/>
      <c r="G2914" s="102" t="s">
        <v>3777</v>
      </c>
    </row>
    <row r="2915">
      <c r="A2915" s="102" t="s">
        <v>2631</v>
      </c>
      <c r="B2915" s="102" t="s">
        <v>212</v>
      </c>
      <c r="C2915" s="102" t="s">
        <v>213</v>
      </c>
      <c r="D2915" s="102" t="s">
        <v>2539</v>
      </c>
      <c r="E2915" s="105" t="s">
        <v>190</v>
      </c>
      <c r="F2915" s="173"/>
      <c r="G2915" s="102" t="s">
        <v>3777</v>
      </c>
    </row>
    <row r="2916">
      <c r="A2916" s="102" t="s">
        <v>2631</v>
      </c>
      <c r="B2916" s="102" t="s">
        <v>197</v>
      </c>
      <c r="C2916" s="102" t="s">
        <v>198</v>
      </c>
      <c r="D2916" s="102" t="s">
        <v>2539</v>
      </c>
      <c r="E2916" s="105" t="s">
        <v>190</v>
      </c>
      <c r="F2916" s="173"/>
      <c r="G2916" s="102" t="s">
        <v>3777</v>
      </c>
    </row>
    <row r="2917">
      <c r="A2917" s="102" t="s">
        <v>2631</v>
      </c>
      <c r="B2917" s="102" t="s">
        <v>193</v>
      </c>
      <c r="C2917" s="102" t="s">
        <v>194</v>
      </c>
      <c r="D2917" s="102" t="s">
        <v>2539</v>
      </c>
      <c r="E2917" s="105" t="s">
        <v>190</v>
      </c>
      <c r="F2917" s="173"/>
      <c r="G2917" s="102" t="s">
        <v>3777</v>
      </c>
    </row>
    <row r="2918">
      <c r="A2918" s="102" t="s">
        <v>2545</v>
      </c>
      <c r="B2918" s="102" t="s">
        <v>863</v>
      </c>
      <c r="C2918" s="102" t="s">
        <v>864</v>
      </c>
      <c r="D2918" s="102" t="s">
        <v>2539</v>
      </c>
      <c r="E2918" s="105" t="s">
        <v>232</v>
      </c>
      <c r="F2918" s="173"/>
      <c r="G2918" s="102" t="s">
        <v>3777</v>
      </c>
    </row>
    <row r="2919">
      <c r="A2919" s="102" t="s">
        <v>2545</v>
      </c>
      <c r="B2919" s="102" t="s">
        <v>323</v>
      </c>
      <c r="C2919" s="102" t="s">
        <v>324</v>
      </c>
      <c r="D2919" s="102" t="s">
        <v>2539</v>
      </c>
      <c r="E2919" s="105" t="s">
        <v>232</v>
      </c>
      <c r="F2919" s="173"/>
      <c r="G2919" s="102" t="s">
        <v>3777</v>
      </c>
    </row>
    <row r="2920">
      <c r="A2920" s="102" t="s">
        <v>2545</v>
      </c>
      <c r="B2920" s="102" t="s">
        <v>321</v>
      </c>
      <c r="C2920" s="102" t="s">
        <v>322</v>
      </c>
      <c r="D2920" s="102" t="s">
        <v>2539</v>
      </c>
      <c r="E2920" s="105" t="s">
        <v>232</v>
      </c>
      <c r="F2920" s="173"/>
      <c r="G2920" s="102" t="s">
        <v>3777</v>
      </c>
    </row>
    <row r="2921">
      <c r="A2921" s="102" t="s">
        <v>2545</v>
      </c>
      <c r="B2921" s="102" t="s">
        <v>318</v>
      </c>
      <c r="C2921" s="102" t="s">
        <v>319</v>
      </c>
      <c r="D2921" s="102" t="s">
        <v>2539</v>
      </c>
      <c r="E2921" s="105" t="s">
        <v>232</v>
      </c>
      <c r="F2921" s="173"/>
      <c r="G2921" s="102" t="s">
        <v>3777</v>
      </c>
    </row>
    <row r="2922">
      <c r="A2922" s="102" t="s">
        <v>2545</v>
      </c>
      <c r="B2922" s="102" t="s">
        <v>309</v>
      </c>
      <c r="C2922" s="102" t="s">
        <v>310</v>
      </c>
      <c r="D2922" s="102" t="s">
        <v>2539</v>
      </c>
      <c r="E2922" s="105" t="s">
        <v>232</v>
      </c>
      <c r="F2922" s="173"/>
      <c r="G2922" s="102" t="s">
        <v>3777</v>
      </c>
    </row>
    <row r="2923">
      <c r="A2923" s="102" t="s">
        <v>2545</v>
      </c>
      <c r="B2923" s="102" t="s">
        <v>304</v>
      </c>
      <c r="C2923" s="102" t="s">
        <v>305</v>
      </c>
      <c r="D2923" s="102" t="s">
        <v>2539</v>
      </c>
      <c r="E2923" s="105" t="s">
        <v>232</v>
      </c>
      <c r="F2923" s="173"/>
      <c r="G2923" s="102" t="s">
        <v>3777</v>
      </c>
    </row>
    <row r="2924">
      <c r="A2924" s="102" t="s">
        <v>2545</v>
      </c>
      <c r="B2924" s="102" t="s">
        <v>301</v>
      </c>
      <c r="C2924" s="102" t="s">
        <v>302</v>
      </c>
      <c r="D2924" s="102" t="s">
        <v>2539</v>
      </c>
      <c r="E2924" s="105" t="s">
        <v>232</v>
      </c>
      <c r="F2924" s="173"/>
      <c r="G2924" s="102" t="s">
        <v>3777</v>
      </c>
    </row>
    <row r="2925">
      <c r="A2925" s="102" t="s">
        <v>2545</v>
      </c>
      <c r="B2925" s="102" t="s">
        <v>295</v>
      </c>
      <c r="C2925" s="102" t="s">
        <v>296</v>
      </c>
      <c r="D2925" s="102" t="s">
        <v>2539</v>
      </c>
      <c r="E2925" s="105" t="s">
        <v>232</v>
      </c>
      <c r="F2925" s="173"/>
      <c r="G2925" s="102" t="s">
        <v>3777</v>
      </c>
    </row>
    <row r="2926">
      <c r="A2926" s="102" t="s">
        <v>2545</v>
      </c>
      <c r="B2926" s="102" t="s">
        <v>291</v>
      </c>
      <c r="C2926" s="102" t="s">
        <v>1210</v>
      </c>
      <c r="D2926" s="102" t="s">
        <v>2539</v>
      </c>
      <c r="E2926" s="105" t="s">
        <v>232</v>
      </c>
      <c r="F2926" s="173"/>
      <c r="G2926" s="102" t="s">
        <v>3777</v>
      </c>
    </row>
    <row r="2927">
      <c r="A2927" s="102" t="s">
        <v>2545</v>
      </c>
      <c r="B2927" s="102" t="s">
        <v>284</v>
      </c>
      <c r="C2927" s="102" t="s">
        <v>285</v>
      </c>
      <c r="D2927" s="102" t="s">
        <v>2539</v>
      </c>
      <c r="E2927" s="105" t="s">
        <v>232</v>
      </c>
      <c r="F2927" s="173"/>
      <c r="G2927" s="102" t="s">
        <v>3777</v>
      </c>
    </row>
    <row r="2928">
      <c r="A2928" s="102" t="s">
        <v>2545</v>
      </c>
      <c r="B2928" s="102" t="s">
        <v>282</v>
      </c>
      <c r="C2928" s="102" t="s">
        <v>283</v>
      </c>
      <c r="D2928" s="102" t="s">
        <v>2539</v>
      </c>
      <c r="E2928" s="105" t="s">
        <v>232</v>
      </c>
      <c r="F2928" s="173"/>
      <c r="G2928" s="102" t="s">
        <v>3777</v>
      </c>
    </row>
    <row r="2929">
      <c r="A2929" s="102" t="s">
        <v>2545</v>
      </c>
      <c r="B2929" s="102" t="s">
        <v>278</v>
      </c>
      <c r="C2929" s="102" t="s">
        <v>279</v>
      </c>
      <c r="D2929" s="102" t="s">
        <v>2539</v>
      </c>
      <c r="E2929" s="105" t="s">
        <v>232</v>
      </c>
      <c r="F2929" s="173"/>
      <c r="G2929" s="102" t="s">
        <v>3777</v>
      </c>
    </row>
    <row r="2930">
      <c r="A2930" s="102" t="s">
        <v>2545</v>
      </c>
      <c r="B2930" s="102" t="s">
        <v>271</v>
      </c>
      <c r="C2930" s="102" t="s">
        <v>272</v>
      </c>
      <c r="D2930" s="102" t="s">
        <v>2539</v>
      </c>
      <c r="E2930" s="105" t="s">
        <v>232</v>
      </c>
      <c r="F2930" s="173"/>
      <c r="G2930" s="102" t="s">
        <v>3777</v>
      </c>
    </row>
    <row r="2931">
      <c r="A2931" s="102" t="s">
        <v>2545</v>
      </c>
      <c r="B2931" s="102" t="s">
        <v>264</v>
      </c>
      <c r="C2931" s="102" t="s">
        <v>265</v>
      </c>
      <c r="D2931" s="102" t="s">
        <v>2539</v>
      </c>
      <c r="E2931" s="105" t="s">
        <v>232</v>
      </c>
      <c r="F2931" s="173"/>
      <c r="G2931" s="102" t="s">
        <v>3777</v>
      </c>
    </row>
    <row r="2932">
      <c r="A2932" s="102" t="s">
        <v>2589</v>
      </c>
      <c r="B2932" s="102" t="s">
        <v>842</v>
      </c>
      <c r="C2932" s="102" t="s">
        <v>843</v>
      </c>
      <c r="D2932" s="102" t="s">
        <v>2539</v>
      </c>
      <c r="E2932" s="105" t="s">
        <v>472</v>
      </c>
      <c r="F2932" s="173"/>
      <c r="G2932" s="102" t="s">
        <v>3777</v>
      </c>
    </row>
    <row r="2933">
      <c r="A2933" s="102" t="s">
        <v>2589</v>
      </c>
      <c r="B2933" s="102" t="s">
        <v>836</v>
      </c>
      <c r="C2933" s="102" t="s">
        <v>837</v>
      </c>
      <c r="D2933" s="102" t="s">
        <v>2539</v>
      </c>
      <c r="E2933" s="105" t="s">
        <v>472</v>
      </c>
      <c r="F2933" s="173"/>
      <c r="G2933" s="102" t="s">
        <v>3777</v>
      </c>
    </row>
    <row r="2934">
      <c r="A2934" s="102" t="s">
        <v>2589</v>
      </c>
      <c r="B2934" s="102" t="s">
        <v>815</v>
      </c>
      <c r="C2934" s="102" t="s">
        <v>816</v>
      </c>
      <c r="D2934" s="102" t="s">
        <v>2539</v>
      </c>
      <c r="E2934" s="105" t="s">
        <v>472</v>
      </c>
      <c r="F2934" s="173"/>
      <c r="G2934" s="102" t="s">
        <v>3777</v>
      </c>
    </row>
    <row r="2935">
      <c r="A2935" s="102" t="s">
        <v>2589</v>
      </c>
      <c r="B2935" s="102" t="s">
        <v>707</v>
      </c>
      <c r="C2935" s="102" t="s">
        <v>708</v>
      </c>
      <c r="D2935" s="102" t="s">
        <v>2539</v>
      </c>
      <c r="E2935" s="105" t="s">
        <v>472</v>
      </c>
      <c r="F2935" s="173"/>
      <c r="G2935" s="102" t="s">
        <v>3777</v>
      </c>
    </row>
    <row r="2936">
      <c r="A2936" s="102" t="s">
        <v>2589</v>
      </c>
      <c r="B2936" s="102" t="s">
        <v>662</v>
      </c>
      <c r="C2936" s="102" t="s">
        <v>663</v>
      </c>
      <c r="D2936" s="102" t="s">
        <v>2539</v>
      </c>
      <c r="E2936" s="105" t="s">
        <v>472</v>
      </c>
      <c r="F2936" s="173"/>
      <c r="G2936" s="102" t="s">
        <v>3777</v>
      </c>
    </row>
    <row r="2937">
      <c r="A2937" s="102" t="s">
        <v>2589</v>
      </c>
      <c r="B2937" s="102" t="s">
        <v>646</v>
      </c>
      <c r="C2937" s="102" t="s">
        <v>647</v>
      </c>
      <c r="D2937" s="102" t="s">
        <v>2539</v>
      </c>
      <c r="E2937" s="105" t="s">
        <v>472</v>
      </c>
      <c r="F2937" s="173"/>
      <c r="G2937" s="102" t="s">
        <v>3777</v>
      </c>
    </row>
    <row r="2938">
      <c r="A2938" s="102" t="s">
        <v>2589</v>
      </c>
      <c r="B2938" s="102" t="s">
        <v>496</v>
      </c>
      <c r="C2938" s="102" t="s">
        <v>497</v>
      </c>
      <c r="D2938" s="102" t="s">
        <v>2539</v>
      </c>
      <c r="E2938" s="105" t="s">
        <v>472</v>
      </c>
      <c r="F2938" s="173"/>
      <c r="G2938" s="102" t="s">
        <v>3777</v>
      </c>
    </row>
    <row r="2939">
      <c r="A2939" s="102" t="s">
        <v>2589</v>
      </c>
      <c r="B2939" s="102" t="s">
        <v>490</v>
      </c>
      <c r="C2939" s="102" t="s">
        <v>491</v>
      </c>
      <c r="D2939" s="102" t="s">
        <v>2539</v>
      </c>
      <c r="E2939" s="105" t="s">
        <v>472</v>
      </c>
      <c r="F2939" s="173"/>
      <c r="G2939" s="102" t="s">
        <v>3777</v>
      </c>
    </row>
    <row r="2940">
      <c r="A2940" s="102" t="s">
        <v>2599</v>
      </c>
      <c r="B2940" s="102" t="s">
        <v>899</v>
      </c>
      <c r="C2940" s="102" t="s">
        <v>900</v>
      </c>
      <c r="D2940" s="102" t="s">
        <v>2600</v>
      </c>
      <c r="E2940" s="105" t="s">
        <v>293</v>
      </c>
      <c r="F2940" s="173"/>
      <c r="G2940" s="102" t="s">
        <v>3777</v>
      </c>
    </row>
    <row r="2941">
      <c r="A2941" s="102" t="s">
        <v>2599</v>
      </c>
      <c r="B2941" s="102" t="s">
        <v>888</v>
      </c>
      <c r="C2941" s="102" t="s">
        <v>889</v>
      </c>
      <c r="D2941" s="102" t="s">
        <v>2600</v>
      </c>
      <c r="E2941" s="105" t="s">
        <v>293</v>
      </c>
      <c r="F2941" s="173"/>
      <c r="G2941" s="102" t="s">
        <v>3777</v>
      </c>
    </row>
    <row r="2942">
      <c r="A2942" s="102" t="s">
        <v>2599</v>
      </c>
      <c r="B2942" s="102" t="s">
        <v>878</v>
      </c>
      <c r="C2942" s="102" t="s">
        <v>879</v>
      </c>
      <c r="D2942" s="102" t="s">
        <v>2600</v>
      </c>
      <c r="E2942" s="105" t="s">
        <v>293</v>
      </c>
      <c r="F2942" s="173"/>
      <c r="G2942" s="102" t="s">
        <v>3777</v>
      </c>
    </row>
    <row r="2943">
      <c r="A2943" s="102" t="s">
        <v>2599</v>
      </c>
      <c r="B2943" s="102" t="s">
        <v>794</v>
      </c>
      <c r="C2943" s="102" t="s">
        <v>605</v>
      </c>
      <c r="D2943" s="102" t="s">
        <v>2600</v>
      </c>
      <c r="E2943" s="105" t="s">
        <v>293</v>
      </c>
      <c r="F2943" s="173"/>
      <c r="G2943" s="102" t="s">
        <v>3777</v>
      </c>
    </row>
    <row r="2944">
      <c r="A2944" s="102" t="s">
        <v>2599</v>
      </c>
      <c r="B2944" s="102" t="s">
        <v>655</v>
      </c>
      <c r="C2944" s="102" t="s">
        <v>656</v>
      </c>
      <c r="D2944" s="102" t="s">
        <v>2600</v>
      </c>
      <c r="E2944" s="105" t="s">
        <v>293</v>
      </c>
      <c r="F2944" s="173"/>
      <c r="G2944" s="102" t="s">
        <v>3777</v>
      </c>
    </row>
    <row r="2945">
      <c r="A2945" s="102" t="s">
        <v>2599</v>
      </c>
      <c r="B2945" s="102" t="s">
        <v>571</v>
      </c>
      <c r="C2945" s="102" t="s">
        <v>572</v>
      </c>
      <c r="D2945" s="102" t="s">
        <v>2600</v>
      </c>
      <c r="E2945" s="105" t="s">
        <v>293</v>
      </c>
      <c r="F2945" s="173"/>
      <c r="G2945" s="102" t="s">
        <v>3777</v>
      </c>
    </row>
    <row r="2946">
      <c r="A2946" s="102" t="s">
        <v>2566</v>
      </c>
      <c r="B2946" s="102" t="s">
        <v>870</v>
      </c>
      <c r="C2946" s="102" t="s">
        <v>871</v>
      </c>
      <c r="D2946" s="102" t="s">
        <v>2567</v>
      </c>
      <c r="E2946" s="105" t="s">
        <v>306</v>
      </c>
      <c r="F2946" s="173"/>
      <c r="G2946" s="102" t="s">
        <v>3777</v>
      </c>
    </row>
    <row r="2947">
      <c r="A2947" s="102" t="s">
        <v>2582</v>
      </c>
      <c r="B2947" s="102" t="s">
        <v>810</v>
      </c>
      <c r="C2947" s="102" t="s">
        <v>811</v>
      </c>
      <c r="D2947" s="102" t="s">
        <v>2567</v>
      </c>
      <c r="E2947" s="105" t="s">
        <v>453</v>
      </c>
      <c r="F2947" s="173"/>
      <c r="G2947" s="102" t="s">
        <v>3777</v>
      </c>
    </row>
    <row r="2948">
      <c r="A2948" s="102" t="s">
        <v>2582</v>
      </c>
      <c r="B2948" s="102" t="s">
        <v>629</v>
      </c>
      <c r="C2948" s="102" t="s">
        <v>630</v>
      </c>
      <c r="D2948" s="102" t="s">
        <v>2567</v>
      </c>
      <c r="E2948" s="105" t="s">
        <v>453</v>
      </c>
      <c r="F2948" s="173"/>
      <c r="G2948" s="102" t="s">
        <v>3777</v>
      </c>
    </row>
    <row r="2949">
      <c r="A2949" s="102" t="s">
        <v>2582</v>
      </c>
      <c r="B2949" s="102" t="s">
        <v>451</v>
      </c>
      <c r="C2949" s="102" t="s">
        <v>452</v>
      </c>
      <c r="D2949" s="102" t="s">
        <v>2567</v>
      </c>
      <c r="E2949" s="105" t="s">
        <v>453</v>
      </c>
      <c r="F2949" s="173"/>
      <c r="G2949" s="102" t="s">
        <v>3777</v>
      </c>
    </row>
    <row r="2950">
      <c r="A2950" s="102" t="s">
        <v>2555</v>
      </c>
      <c r="B2950" s="102" t="s">
        <v>860</v>
      </c>
      <c r="C2950" s="102" t="s">
        <v>861</v>
      </c>
      <c r="D2950" s="102" t="s">
        <v>2556</v>
      </c>
      <c r="E2950" s="105" t="s">
        <v>327</v>
      </c>
      <c r="F2950" s="173"/>
      <c r="G2950" s="102" t="s">
        <v>3777</v>
      </c>
    </row>
    <row r="2951">
      <c r="A2951" s="102" t="s">
        <v>2555</v>
      </c>
      <c r="B2951" s="102" t="s">
        <v>830</v>
      </c>
      <c r="C2951" s="102" t="s">
        <v>831</v>
      </c>
      <c r="D2951" s="102" t="s">
        <v>2556</v>
      </c>
      <c r="E2951" s="105" t="s">
        <v>327</v>
      </c>
      <c r="F2951" s="173"/>
      <c r="G2951" s="102" t="s">
        <v>3777</v>
      </c>
    </row>
    <row r="2952">
      <c r="A2952" s="102" t="s">
        <v>2555</v>
      </c>
      <c r="B2952" s="102" t="s">
        <v>797</v>
      </c>
      <c r="C2952" s="102" t="s">
        <v>798</v>
      </c>
      <c r="D2952" s="102" t="s">
        <v>2556</v>
      </c>
      <c r="E2952" s="105" t="s">
        <v>327</v>
      </c>
      <c r="F2952" s="173"/>
      <c r="G2952" s="102" t="s">
        <v>3777</v>
      </c>
    </row>
    <row r="2953">
      <c r="A2953" s="102" t="s">
        <v>2555</v>
      </c>
      <c r="B2953" s="102" t="s">
        <v>405</v>
      </c>
      <c r="C2953" s="102" t="s">
        <v>406</v>
      </c>
      <c r="D2953" s="102" t="s">
        <v>2556</v>
      </c>
      <c r="E2953" s="105" t="s">
        <v>327</v>
      </c>
      <c r="F2953" s="173"/>
      <c r="G2953" s="102" t="s">
        <v>3777</v>
      </c>
    </row>
    <row r="2954">
      <c r="A2954" s="102" t="s">
        <v>2555</v>
      </c>
      <c r="B2954" s="102" t="s">
        <v>340</v>
      </c>
      <c r="C2954" s="102" t="s">
        <v>341</v>
      </c>
      <c r="D2954" s="102" t="s">
        <v>2556</v>
      </c>
      <c r="E2954" s="105" t="s">
        <v>327</v>
      </c>
      <c r="F2954" s="173"/>
      <c r="G2954" s="102" t="s">
        <v>3777</v>
      </c>
    </row>
    <row r="2955">
      <c r="A2955" s="102" t="s">
        <v>2624</v>
      </c>
      <c r="B2955" s="102" t="s">
        <v>79</v>
      </c>
      <c r="C2955" s="102" t="s">
        <v>80</v>
      </c>
      <c r="D2955" s="102" t="s">
        <v>2556</v>
      </c>
      <c r="E2955" s="105" t="s">
        <v>86</v>
      </c>
      <c r="F2955" s="173"/>
      <c r="G2955" s="102" t="s">
        <v>3777</v>
      </c>
    </row>
    <row r="2956">
      <c r="A2956" s="102" t="s">
        <v>2616</v>
      </c>
      <c r="B2956" s="102" t="s">
        <v>839</v>
      </c>
      <c r="C2956" s="102" t="s">
        <v>840</v>
      </c>
      <c r="D2956" s="102" t="s">
        <v>2556</v>
      </c>
      <c r="E2956" s="105" t="s">
        <v>27</v>
      </c>
      <c r="F2956" s="173"/>
      <c r="G2956" s="102" t="s">
        <v>3777</v>
      </c>
    </row>
    <row r="2957">
      <c r="A2957" s="102" t="s">
        <v>2616</v>
      </c>
      <c r="B2957" s="102" t="s">
        <v>818</v>
      </c>
      <c r="C2957" s="102" t="s">
        <v>819</v>
      </c>
      <c r="D2957" s="102" t="s">
        <v>2556</v>
      </c>
      <c r="E2957" s="105" t="s">
        <v>27</v>
      </c>
      <c r="F2957" s="173"/>
      <c r="G2957" s="102" t="s">
        <v>3777</v>
      </c>
    </row>
    <row r="2958">
      <c r="A2958" s="102" t="s">
        <v>2616</v>
      </c>
      <c r="B2958" s="102" t="s">
        <v>23</v>
      </c>
      <c r="C2958" s="102" t="s">
        <v>25</v>
      </c>
      <c r="D2958" s="102" t="s">
        <v>2556</v>
      </c>
      <c r="E2958" s="105" t="s">
        <v>27</v>
      </c>
      <c r="F2958" s="173"/>
      <c r="G2958" s="102" t="s">
        <v>3777</v>
      </c>
    </row>
    <row r="2959">
      <c r="A2959" s="102" t="s">
        <v>2574</v>
      </c>
      <c r="B2959" s="102" t="s">
        <v>866</v>
      </c>
      <c r="C2959" s="102" t="s">
        <v>867</v>
      </c>
      <c r="D2959" s="102" t="s">
        <v>2556</v>
      </c>
      <c r="E2959" s="105" t="s">
        <v>439</v>
      </c>
      <c r="F2959" s="173"/>
      <c r="G2959" s="102" t="s">
        <v>3777</v>
      </c>
    </row>
    <row r="2960">
      <c r="A2960" s="102" t="s">
        <v>2601</v>
      </c>
      <c r="B2960" s="102" t="s">
        <v>899</v>
      </c>
      <c r="C2960" s="102" t="s">
        <v>900</v>
      </c>
      <c r="D2960" s="102" t="s">
        <v>2602</v>
      </c>
      <c r="E2960" s="105" t="s">
        <v>293</v>
      </c>
      <c r="F2960" s="173"/>
      <c r="G2960" s="102" t="s">
        <v>3777</v>
      </c>
    </row>
    <row r="2961">
      <c r="A2961" s="102" t="s">
        <v>2601</v>
      </c>
      <c r="B2961" s="102" t="s">
        <v>878</v>
      </c>
      <c r="C2961" s="102" t="s">
        <v>879</v>
      </c>
      <c r="D2961" s="102" t="s">
        <v>2602</v>
      </c>
      <c r="E2961" s="105" t="s">
        <v>293</v>
      </c>
      <c r="F2961" s="173"/>
      <c r="G2961" s="102" t="s">
        <v>3777</v>
      </c>
    </row>
    <row r="2962">
      <c r="A2962" s="102" t="s">
        <v>2601</v>
      </c>
      <c r="B2962" s="102" t="s">
        <v>794</v>
      </c>
      <c r="C2962" s="102" t="s">
        <v>605</v>
      </c>
      <c r="D2962" s="102" t="s">
        <v>2602</v>
      </c>
      <c r="E2962" s="105" t="s">
        <v>293</v>
      </c>
      <c r="F2962" s="173"/>
      <c r="G2962" s="102" t="s">
        <v>3777</v>
      </c>
    </row>
    <row r="2963">
      <c r="A2963" s="102" t="s">
        <v>2601</v>
      </c>
      <c r="B2963" s="102" t="s">
        <v>655</v>
      </c>
      <c r="C2963" s="102" t="s">
        <v>656</v>
      </c>
      <c r="D2963" s="102" t="s">
        <v>2602</v>
      </c>
      <c r="E2963" s="105" t="s">
        <v>293</v>
      </c>
      <c r="F2963" s="173"/>
      <c r="G2963" s="102" t="s">
        <v>3777</v>
      </c>
    </row>
    <row r="2964">
      <c r="A2964" s="102" t="s">
        <v>2601</v>
      </c>
      <c r="B2964" s="102" t="s">
        <v>571</v>
      </c>
      <c r="C2964" s="102" t="s">
        <v>572</v>
      </c>
      <c r="D2964" s="102" t="s">
        <v>2602</v>
      </c>
      <c r="E2964" s="105" t="s">
        <v>293</v>
      </c>
      <c r="F2964" s="173"/>
      <c r="G2964" s="102" t="s">
        <v>3777</v>
      </c>
    </row>
    <row r="2965">
      <c r="A2965" s="102" t="s">
        <v>2644</v>
      </c>
      <c r="B2965" s="102" t="s">
        <v>755</v>
      </c>
      <c r="C2965" s="102" t="s">
        <v>756</v>
      </c>
      <c r="D2965" s="102" t="s">
        <v>2558</v>
      </c>
      <c r="E2965" s="105" t="s">
        <v>50</v>
      </c>
      <c r="F2965" s="173"/>
      <c r="G2965" s="102" t="s">
        <v>3777</v>
      </c>
    </row>
    <row r="2966">
      <c r="A2966" s="102" t="s">
        <v>2644</v>
      </c>
      <c r="B2966" s="102" t="s">
        <v>665</v>
      </c>
      <c r="C2966" s="102" t="s">
        <v>666</v>
      </c>
      <c r="D2966" s="102" t="s">
        <v>2558</v>
      </c>
      <c r="E2966" s="105" t="s">
        <v>50</v>
      </c>
      <c r="F2966" s="173"/>
      <c r="G2966" s="102" t="s">
        <v>3777</v>
      </c>
    </row>
    <row r="2967">
      <c r="A2967" s="102" t="s">
        <v>2557</v>
      </c>
      <c r="B2967" s="102" t="s">
        <v>860</v>
      </c>
      <c r="C2967" s="102" t="s">
        <v>861</v>
      </c>
      <c r="D2967" s="102" t="s">
        <v>2558</v>
      </c>
      <c r="E2967" s="105" t="s">
        <v>327</v>
      </c>
      <c r="F2967" s="173"/>
      <c r="G2967" s="102" t="s">
        <v>3777</v>
      </c>
    </row>
    <row r="2968">
      <c r="A2968" s="102" t="s">
        <v>2557</v>
      </c>
      <c r="B2968" s="102" t="s">
        <v>830</v>
      </c>
      <c r="C2968" s="102" t="s">
        <v>831</v>
      </c>
      <c r="D2968" s="102" t="s">
        <v>2558</v>
      </c>
      <c r="E2968" s="105" t="s">
        <v>327</v>
      </c>
      <c r="F2968" s="173"/>
      <c r="G2968" s="102" t="s">
        <v>3777</v>
      </c>
    </row>
    <row r="2969">
      <c r="A2969" s="102" t="s">
        <v>2557</v>
      </c>
      <c r="B2969" s="102" t="s">
        <v>797</v>
      </c>
      <c r="C2969" s="102" t="s">
        <v>798</v>
      </c>
      <c r="D2969" s="102" t="s">
        <v>2558</v>
      </c>
      <c r="E2969" s="105" t="s">
        <v>327</v>
      </c>
      <c r="F2969" s="173"/>
      <c r="G2969" s="102" t="s">
        <v>3777</v>
      </c>
    </row>
    <row r="2970">
      <c r="A2970" s="102" t="s">
        <v>2557</v>
      </c>
      <c r="B2970" s="102" t="s">
        <v>405</v>
      </c>
      <c r="C2970" s="102" t="s">
        <v>406</v>
      </c>
      <c r="D2970" s="102" t="s">
        <v>2558</v>
      </c>
      <c r="E2970" s="105" t="s">
        <v>327</v>
      </c>
      <c r="F2970" s="173"/>
      <c r="G2970" s="102" t="s">
        <v>3777</v>
      </c>
    </row>
    <row r="2971">
      <c r="A2971" s="102" t="s">
        <v>2557</v>
      </c>
      <c r="B2971" s="102" t="s">
        <v>353</v>
      </c>
      <c r="C2971" s="102" t="s">
        <v>354</v>
      </c>
      <c r="D2971" s="102" t="s">
        <v>2558</v>
      </c>
      <c r="E2971" s="105" t="s">
        <v>327</v>
      </c>
      <c r="F2971" s="173"/>
      <c r="G2971" s="102" t="s">
        <v>3777</v>
      </c>
    </row>
    <row r="2972">
      <c r="A2972" s="102" t="s">
        <v>2557</v>
      </c>
      <c r="B2972" s="102" t="s">
        <v>340</v>
      </c>
      <c r="C2972" s="102" t="s">
        <v>341</v>
      </c>
      <c r="D2972" s="102" t="s">
        <v>2558</v>
      </c>
      <c r="E2972" s="105" t="s">
        <v>327</v>
      </c>
      <c r="F2972" s="173"/>
      <c r="G2972" s="102" t="s">
        <v>3777</v>
      </c>
    </row>
    <row r="2973">
      <c r="A2973" s="102" t="s">
        <v>2557</v>
      </c>
      <c r="B2973" s="102" t="s">
        <v>330</v>
      </c>
      <c r="C2973" s="102" t="s">
        <v>331</v>
      </c>
      <c r="D2973" s="102" t="s">
        <v>2558</v>
      </c>
      <c r="E2973" s="105" t="s">
        <v>327</v>
      </c>
      <c r="F2973" s="173"/>
      <c r="G2973" s="102" t="s">
        <v>3777</v>
      </c>
    </row>
    <row r="2974">
      <c r="A2974" s="102" t="s">
        <v>2617</v>
      </c>
      <c r="B2974" s="102" t="s">
        <v>839</v>
      </c>
      <c r="C2974" s="102" t="s">
        <v>840</v>
      </c>
      <c r="D2974" s="102" t="s">
        <v>2558</v>
      </c>
      <c r="E2974" s="105" t="s">
        <v>27</v>
      </c>
      <c r="F2974" s="173"/>
      <c r="G2974" s="102" t="s">
        <v>3777</v>
      </c>
    </row>
    <row r="2975">
      <c r="A2975" s="102" t="s">
        <v>2617</v>
      </c>
      <c r="B2975" s="102" t="s">
        <v>818</v>
      </c>
      <c r="C2975" s="102" t="s">
        <v>819</v>
      </c>
      <c r="D2975" s="102" t="s">
        <v>2558</v>
      </c>
      <c r="E2975" s="105" t="s">
        <v>27</v>
      </c>
      <c r="F2975" s="173"/>
      <c r="G2975" s="102" t="s">
        <v>3777</v>
      </c>
    </row>
    <row r="2976">
      <c r="A2976" s="102" t="s">
        <v>2617</v>
      </c>
      <c r="B2976" s="102" t="s">
        <v>23</v>
      </c>
      <c r="C2976" s="102" t="s">
        <v>25</v>
      </c>
      <c r="D2976" s="102" t="s">
        <v>2558</v>
      </c>
      <c r="E2976" s="105" t="s">
        <v>27</v>
      </c>
      <c r="F2976" s="173"/>
      <c r="G2976" s="102" t="s">
        <v>3777</v>
      </c>
    </row>
    <row r="2977">
      <c r="A2977" s="102" t="s">
        <v>2575</v>
      </c>
      <c r="B2977" s="102" t="s">
        <v>866</v>
      </c>
      <c r="C2977" s="102" t="s">
        <v>867</v>
      </c>
      <c r="D2977" s="102" t="s">
        <v>2558</v>
      </c>
      <c r="E2977" s="105" t="s">
        <v>439</v>
      </c>
      <c r="F2977" s="173"/>
      <c r="G2977" s="102" t="s">
        <v>3777</v>
      </c>
    </row>
    <row r="2978">
      <c r="A2978" s="102" t="s">
        <v>2625</v>
      </c>
      <c r="B2978" s="102" t="s">
        <v>880</v>
      </c>
      <c r="C2978" s="102" t="s">
        <v>881</v>
      </c>
      <c r="D2978" s="102" t="s">
        <v>2558</v>
      </c>
      <c r="E2978" s="105" t="s">
        <v>86</v>
      </c>
      <c r="F2978" s="173"/>
      <c r="G2978" s="102" t="s">
        <v>3777</v>
      </c>
    </row>
    <row r="2979">
      <c r="A2979" s="102" t="s">
        <v>2625</v>
      </c>
      <c r="B2979" s="102" t="s">
        <v>105</v>
      </c>
      <c r="C2979" s="102" t="s">
        <v>106</v>
      </c>
      <c r="D2979" s="102" t="s">
        <v>2558</v>
      </c>
      <c r="E2979" s="105" t="s">
        <v>86</v>
      </c>
      <c r="F2979" s="173"/>
      <c r="G2979" s="102" t="s">
        <v>3777</v>
      </c>
    </row>
    <row r="2980">
      <c r="A2980" s="102" t="s">
        <v>2613</v>
      </c>
      <c r="B2980" s="102" t="s">
        <v>839</v>
      </c>
      <c r="C2980" s="102" t="s">
        <v>840</v>
      </c>
      <c r="D2980" s="102" t="s">
        <v>2550</v>
      </c>
      <c r="E2980" s="105" t="s">
        <v>27</v>
      </c>
      <c r="F2980" s="173"/>
      <c r="G2980" s="102" t="s">
        <v>3777</v>
      </c>
    </row>
    <row r="2981">
      <c r="A2981" s="102" t="s">
        <v>2613</v>
      </c>
      <c r="B2981" s="102" t="s">
        <v>818</v>
      </c>
      <c r="C2981" s="102" t="s">
        <v>819</v>
      </c>
      <c r="D2981" s="102" t="s">
        <v>2550</v>
      </c>
      <c r="E2981" s="105" t="s">
        <v>27</v>
      </c>
      <c r="F2981" s="173"/>
      <c r="G2981" s="102" t="s">
        <v>3777</v>
      </c>
    </row>
    <row r="2982">
      <c r="A2982" s="102" t="s">
        <v>2603</v>
      </c>
      <c r="B2982" s="102" t="s">
        <v>719</v>
      </c>
      <c r="C2982" s="102" t="s">
        <v>720</v>
      </c>
      <c r="D2982" s="191">
        <v>45779.0</v>
      </c>
      <c r="E2982" s="105" t="s">
        <v>141</v>
      </c>
      <c r="F2982" s="173"/>
      <c r="G2982" s="102" t="s">
        <v>3777</v>
      </c>
    </row>
    <row r="2983">
      <c r="A2983" s="102" t="s">
        <v>2662</v>
      </c>
      <c r="B2983" s="102" t="s">
        <v>902</v>
      </c>
      <c r="C2983" s="102" t="s">
        <v>903</v>
      </c>
      <c r="D2983" s="191">
        <v>45660.0</v>
      </c>
      <c r="E2983" s="105" t="s">
        <v>114</v>
      </c>
      <c r="F2983" s="173"/>
      <c r="G2983" s="102" t="s">
        <v>3777</v>
      </c>
    </row>
    <row r="2984">
      <c r="A2984" s="102" t="s">
        <v>2662</v>
      </c>
      <c r="B2984" s="102" t="s">
        <v>126</v>
      </c>
      <c r="C2984" s="102" t="s">
        <v>127</v>
      </c>
      <c r="D2984" s="191">
        <v>45660.0</v>
      </c>
      <c r="E2984" s="105" t="s">
        <v>114</v>
      </c>
      <c r="F2984" s="173"/>
      <c r="G2984" s="102" t="s">
        <v>3777</v>
      </c>
    </row>
    <row r="2985">
      <c r="A2985" s="102" t="s">
        <v>2672</v>
      </c>
      <c r="B2985" s="102" t="s">
        <v>863</v>
      </c>
      <c r="C2985" s="102" t="s">
        <v>864</v>
      </c>
      <c r="D2985" s="191">
        <v>45660.0</v>
      </c>
      <c r="E2985" s="105" t="s">
        <v>232</v>
      </c>
      <c r="F2985" s="173"/>
      <c r="G2985" s="102" t="s">
        <v>3777</v>
      </c>
    </row>
    <row r="2986">
      <c r="A2986" s="102" t="s">
        <v>2672</v>
      </c>
      <c r="B2986" s="102" t="s">
        <v>321</v>
      </c>
      <c r="C2986" s="102" t="s">
        <v>322</v>
      </c>
      <c r="D2986" s="191">
        <v>45660.0</v>
      </c>
      <c r="E2986" s="105" t="s">
        <v>232</v>
      </c>
      <c r="F2986" s="173"/>
      <c r="G2986" s="102" t="s">
        <v>3777</v>
      </c>
    </row>
    <row r="2987">
      <c r="A2987" s="102" t="s">
        <v>2672</v>
      </c>
      <c r="B2987" s="102" t="s">
        <v>318</v>
      </c>
      <c r="C2987" s="102" t="s">
        <v>319</v>
      </c>
      <c r="D2987" s="191">
        <v>45660.0</v>
      </c>
      <c r="E2987" s="105" t="s">
        <v>232</v>
      </c>
      <c r="F2987" s="173"/>
      <c r="G2987" s="102" t="s">
        <v>3777</v>
      </c>
    </row>
    <row r="2988">
      <c r="A2988" s="102" t="s">
        <v>2672</v>
      </c>
      <c r="B2988" s="102" t="s">
        <v>309</v>
      </c>
      <c r="C2988" s="102" t="s">
        <v>310</v>
      </c>
      <c r="D2988" s="191">
        <v>45660.0</v>
      </c>
      <c r="E2988" s="105" t="s">
        <v>232</v>
      </c>
      <c r="F2988" s="173"/>
      <c r="G2988" s="102" t="s">
        <v>3777</v>
      </c>
    </row>
    <row r="2989">
      <c r="A2989" s="102" t="s">
        <v>2672</v>
      </c>
      <c r="B2989" s="102" t="s">
        <v>301</v>
      </c>
      <c r="C2989" s="102" t="s">
        <v>302</v>
      </c>
      <c r="D2989" s="191">
        <v>45660.0</v>
      </c>
      <c r="E2989" s="105" t="s">
        <v>232</v>
      </c>
      <c r="F2989" s="173"/>
      <c r="G2989" s="102" t="s">
        <v>3777</v>
      </c>
    </row>
    <row r="2990">
      <c r="A2990" s="102" t="s">
        <v>2672</v>
      </c>
      <c r="B2990" s="102" t="s">
        <v>295</v>
      </c>
      <c r="C2990" s="102" t="s">
        <v>296</v>
      </c>
      <c r="D2990" s="191">
        <v>45660.0</v>
      </c>
      <c r="E2990" s="105" t="s">
        <v>232</v>
      </c>
      <c r="F2990" s="173"/>
      <c r="G2990" s="102" t="s">
        <v>3777</v>
      </c>
    </row>
    <row r="2991">
      <c r="A2991" s="102" t="s">
        <v>2672</v>
      </c>
      <c r="B2991" s="102" t="s">
        <v>291</v>
      </c>
      <c r="C2991" s="102" t="s">
        <v>1210</v>
      </c>
      <c r="D2991" s="191">
        <v>45660.0</v>
      </c>
      <c r="E2991" s="105" t="s">
        <v>232</v>
      </c>
      <c r="F2991" s="173"/>
      <c r="G2991" s="102" t="s">
        <v>3777</v>
      </c>
    </row>
    <row r="2992">
      <c r="A2992" s="102" t="s">
        <v>2672</v>
      </c>
      <c r="B2992" s="102" t="s">
        <v>284</v>
      </c>
      <c r="C2992" s="102" t="s">
        <v>285</v>
      </c>
      <c r="D2992" s="191">
        <v>45660.0</v>
      </c>
      <c r="E2992" s="105" t="s">
        <v>232</v>
      </c>
      <c r="F2992" s="173"/>
      <c r="G2992" s="102" t="s">
        <v>3777</v>
      </c>
    </row>
    <row r="2993">
      <c r="A2993" s="102" t="s">
        <v>2672</v>
      </c>
      <c r="B2993" s="102" t="s">
        <v>282</v>
      </c>
      <c r="C2993" s="102" t="s">
        <v>283</v>
      </c>
      <c r="D2993" s="191">
        <v>45660.0</v>
      </c>
      <c r="E2993" s="105" t="s">
        <v>232</v>
      </c>
      <c r="F2993" s="173"/>
      <c r="G2993" s="102" t="s">
        <v>3777</v>
      </c>
    </row>
    <row r="2994">
      <c r="A2994" s="102" t="s">
        <v>2672</v>
      </c>
      <c r="B2994" s="102" t="s">
        <v>278</v>
      </c>
      <c r="C2994" s="102" t="s">
        <v>279</v>
      </c>
      <c r="D2994" s="191">
        <v>45660.0</v>
      </c>
      <c r="E2994" s="105" t="s">
        <v>232</v>
      </c>
      <c r="F2994" s="173"/>
      <c r="G2994" s="102" t="s">
        <v>3777</v>
      </c>
    </row>
    <row r="2995">
      <c r="A2995" s="102" t="s">
        <v>2672</v>
      </c>
      <c r="B2995" s="102" t="s">
        <v>264</v>
      </c>
      <c r="C2995" s="102" t="s">
        <v>265</v>
      </c>
      <c r="D2995" s="191">
        <v>45660.0</v>
      </c>
      <c r="E2995" s="105" t="s">
        <v>232</v>
      </c>
      <c r="F2995" s="173"/>
      <c r="G2995" s="102" t="s">
        <v>3777</v>
      </c>
    </row>
    <row r="2996">
      <c r="A2996" s="102" t="s">
        <v>2672</v>
      </c>
      <c r="B2996" s="102" t="s">
        <v>230</v>
      </c>
      <c r="C2996" s="102" t="s">
        <v>231</v>
      </c>
      <c r="D2996" s="191">
        <v>45660.0</v>
      </c>
      <c r="E2996" s="105" t="s">
        <v>232</v>
      </c>
      <c r="F2996" s="173"/>
      <c r="G2996" s="102" t="s">
        <v>3777</v>
      </c>
    </row>
    <row r="2997">
      <c r="A2997" s="102" t="s">
        <v>2692</v>
      </c>
      <c r="B2997" s="102" t="s">
        <v>870</v>
      </c>
      <c r="C2997" s="102" t="s">
        <v>871</v>
      </c>
      <c r="D2997" s="191">
        <v>45691.0</v>
      </c>
      <c r="E2997" s="105" t="s">
        <v>306</v>
      </c>
      <c r="F2997" s="173"/>
      <c r="G2997" s="102" t="s">
        <v>3777</v>
      </c>
    </row>
    <row r="2998">
      <c r="A2998" s="102" t="s">
        <v>2692</v>
      </c>
      <c r="B2998" s="102" t="s">
        <v>681</v>
      </c>
      <c r="C2998" s="102" t="s">
        <v>682</v>
      </c>
      <c r="D2998" s="191">
        <v>45691.0</v>
      </c>
      <c r="E2998" s="105" t="s">
        <v>306</v>
      </c>
      <c r="F2998" s="173"/>
      <c r="G2998" s="102" t="s">
        <v>3777</v>
      </c>
    </row>
    <row r="2999">
      <c r="A2999" s="102" t="s">
        <v>2692</v>
      </c>
      <c r="B2999" s="102" t="s">
        <v>418</v>
      </c>
      <c r="C2999" s="102" t="s">
        <v>419</v>
      </c>
      <c r="D2999" s="191">
        <v>45691.0</v>
      </c>
      <c r="E2999" s="105" t="s">
        <v>306</v>
      </c>
      <c r="F2999" s="173"/>
      <c r="G2999" s="102" t="s">
        <v>3777</v>
      </c>
    </row>
    <row r="3000">
      <c r="A3000" s="102" t="s">
        <v>2692</v>
      </c>
      <c r="B3000" s="102" t="s">
        <v>415</v>
      </c>
      <c r="C3000" s="102" t="s">
        <v>416</v>
      </c>
      <c r="D3000" s="191">
        <v>45691.0</v>
      </c>
      <c r="E3000" s="105" t="s">
        <v>306</v>
      </c>
      <c r="F3000" s="173"/>
      <c r="G3000" s="102" t="s">
        <v>3777</v>
      </c>
    </row>
    <row r="3001">
      <c r="A3001" s="102" t="s">
        <v>2692</v>
      </c>
      <c r="B3001" s="102" t="s">
        <v>408</v>
      </c>
      <c r="C3001" s="102" t="s">
        <v>409</v>
      </c>
      <c r="D3001" s="191">
        <v>45691.0</v>
      </c>
      <c r="E3001" s="105" t="s">
        <v>306</v>
      </c>
      <c r="F3001" s="173"/>
      <c r="G3001" s="102" t="s">
        <v>3777</v>
      </c>
    </row>
    <row r="3002">
      <c r="A3002" s="102" t="s">
        <v>2663</v>
      </c>
      <c r="B3002" s="102" t="s">
        <v>902</v>
      </c>
      <c r="C3002" s="102" t="s">
        <v>903</v>
      </c>
      <c r="D3002" s="191">
        <v>45691.0</v>
      </c>
      <c r="E3002" s="105" t="s">
        <v>114</v>
      </c>
      <c r="F3002" s="173"/>
      <c r="G3002" s="102" t="s">
        <v>3777</v>
      </c>
    </row>
    <row r="3003">
      <c r="A3003" s="102" t="s">
        <v>2663</v>
      </c>
      <c r="B3003" s="102" t="s">
        <v>135</v>
      </c>
      <c r="C3003" s="102" t="s">
        <v>136</v>
      </c>
      <c r="D3003" s="191">
        <v>45691.0</v>
      </c>
      <c r="E3003" s="105" t="s">
        <v>114</v>
      </c>
      <c r="F3003" s="173"/>
      <c r="G3003" s="102" t="s">
        <v>3777</v>
      </c>
    </row>
    <row r="3004">
      <c r="A3004" s="102" t="s">
        <v>2663</v>
      </c>
      <c r="B3004" s="102" t="s">
        <v>126</v>
      </c>
      <c r="C3004" s="102" t="s">
        <v>127</v>
      </c>
      <c r="D3004" s="191">
        <v>45691.0</v>
      </c>
      <c r="E3004" s="105" t="s">
        <v>114</v>
      </c>
      <c r="F3004" s="173"/>
      <c r="G3004" s="102" t="s">
        <v>3777</v>
      </c>
    </row>
    <row r="3005">
      <c r="A3005" s="102" t="s">
        <v>2762</v>
      </c>
      <c r="B3005" s="102" t="s">
        <v>212</v>
      </c>
      <c r="C3005" s="102" t="s">
        <v>213</v>
      </c>
      <c r="D3005" s="191">
        <v>45660.0</v>
      </c>
      <c r="E3005" s="105" t="s">
        <v>190</v>
      </c>
      <c r="F3005" s="173"/>
      <c r="G3005" s="102" t="s">
        <v>3777</v>
      </c>
    </row>
    <row r="3006">
      <c r="A3006" s="102" t="s">
        <v>2762</v>
      </c>
      <c r="B3006" s="102" t="s">
        <v>197</v>
      </c>
      <c r="C3006" s="102" t="s">
        <v>198</v>
      </c>
      <c r="D3006" s="191">
        <v>45660.0</v>
      </c>
      <c r="E3006" s="105" t="s">
        <v>190</v>
      </c>
      <c r="F3006" s="173"/>
      <c r="G3006" s="102" t="s">
        <v>3777</v>
      </c>
    </row>
    <row r="3007">
      <c r="A3007" s="102" t="s">
        <v>2762</v>
      </c>
      <c r="B3007" s="102" t="s">
        <v>193</v>
      </c>
      <c r="C3007" s="102" t="s">
        <v>194</v>
      </c>
      <c r="D3007" s="191">
        <v>45660.0</v>
      </c>
      <c r="E3007" s="105" t="s">
        <v>190</v>
      </c>
      <c r="F3007" s="173"/>
      <c r="G3007" s="102" t="s">
        <v>3777</v>
      </c>
    </row>
    <row r="3008">
      <c r="A3008" s="102" t="s">
        <v>2716</v>
      </c>
      <c r="B3008" s="102" t="s">
        <v>776</v>
      </c>
      <c r="C3008" s="102" t="s">
        <v>777</v>
      </c>
      <c r="D3008" s="191">
        <v>45691.0</v>
      </c>
      <c r="E3008" s="105" t="s">
        <v>50</v>
      </c>
      <c r="F3008" s="173"/>
      <c r="G3008" s="102" t="s">
        <v>3777</v>
      </c>
    </row>
    <row r="3009">
      <c r="A3009" s="102" t="s">
        <v>2716</v>
      </c>
      <c r="B3009" s="102" t="s">
        <v>755</v>
      </c>
      <c r="C3009" s="102" t="s">
        <v>756</v>
      </c>
      <c r="D3009" s="191">
        <v>45691.0</v>
      </c>
      <c r="E3009" s="105" t="s">
        <v>50</v>
      </c>
      <c r="F3009" s="173"/>
      <c r="G3009" s="102" t="s">
        <v>3777</v>
      </c>
    </row>
    <row r="3010">
      <c r="A3010" s="102" t="s">
        <v>2716</v>
      </c>
      <c r="B3010" s="102" t="s">
        <v>183</v>
      </c>
      <c r="C3010" s="102" t="s">
        <v>184</v>
      </c>
      <c r="D3010" s="191">
        <v>45691.0</v>
      </c>
      <c r="E3010" s="105" t="s">
        <v>50</v>
      </c>
      <c r="F3010" s="173"/>
      <c r="G3010" s="102" t="s">
        <v>3777</v>
      </c>
    </row>
    <row r="3011">
      <c r="A3011" s="102" t="s">
        <v>2646</v>
      </c>
      <c r="B3011" s="102" t="s">
        <v>382</v>
      </c>
      <c r="C3011" s="102" t="s">
        <v>383</v>
      </c>
      <c r="D3011" s="191">
        <v>45691.0</v>
      </c>
      <c r="E3011" s="105" t="s">
        <v>225</v>
      </c>
      <c r="F3011" s="173"/>
      <c r="G3011" s="102" t="s">
        <v>3777</v>
      </c>
    </row>
    <row r="3012">
      <c r="A3012" s="102" t="s">
        <v>2646</v>
      </c>
      <c r="B3012" s="102" t="s">
        <v>338</v>
      </c>
      <c r="C3012" s="102" t="s">
        <v>339</v>
      </c>
      <c r="D3012" s="191">
        <v>45691.0</v>
      </c>
      <c r="E3012" s="105" t="s">
        <v>225</v>
      </c>
      <c r="F3012" s="173"/>
      <c r="G3012" s="102" t="s">
        <v>3777</v>
      </c>
    </row>
    <row r="3013">
      <c r="A3013" s="102" t="s">
        <v>2646</v>
      </c>
      <c r="B3013" s="102" t="s">
        <v>243</v>
      </c>
      <c r="C3013" s="102" t="s">
        <v>244</v>
      </c>
      <c r="D3013" s="191">
        <v>45691.0</v>
      </c>
      <c r="E3013" s="105" t="s">
        <v>225</v>
      </c>
      <c r="F3013" s="173"/>
      <c r="G3013" s="102" t="s">
        <v>3777</v>
      </c>
    </row>
    <row r="3014">
      <c r="A3014" s="102" t="s">
        <v>2646</v>
      </c>
      <c r="B3014" s="102" t="s">
        <v>222</v>
      </c>
      <c r="C3014" s="102" t="s">
        <v>224</v>
      </c>
      <c r="D3014" s="191">
        <v>45691.0</v>
      </c>
      <c r="E3014" s="105" t="s">
        <v>225</v>
      </c>
      <c r="F3014" s="173"/>
      <c r="G3014" s="102" t="s">
        <v>3777</v>
      </c>
    </row>
    <row r="3015">
      <c r="A3015" s="102" t="s">
        <v>2645</v>
      </c>
      <c r="B3015" s="102" t="s">
        <v>382</v>
      </c>
      <c r="C3015" s="102" t="s">
        <v>383</v>
      </c>
      <c r="D3015" s="191">
        <v>45660.0</v>
      </c>
      <c r="E3015" s="105" t="s">
        <v>225</v>
      </c>
      <c r="F3015" s="173"/>
      <c r="G3015" s="102" t="s">
        <v>3777</v>
      </c>
    </row>
    <row r="3016">
      <c r="A3016" s="102" t="s">
        <v>2645</v>
      </c>
      <c r="B3016" s="102" t="s">
        <v>338</v>
      </c>
      <c r="C3016" s="102" t="s">
        <v>339</v>
      </c>
      <c r="D3016" s="191">
        <v>45660.0</v>
      </c>
      <c r="E3016" s="105" t="s">
        <v>225</v>
      </c>
      <c r="F3016" s="173"/>
      <c r="G3016" s="102" t="s">
        <v>3777</v>
      </c>
    </row>
    <row r="3017">
      <c r="A3017" s="102" t="s">
        <v>2645</v>
      </c>
      <c r="B3017" s="102" t="s">
        <v>243</v>
      </c>
      <c r="C3017" s="102" t="s">
        <v>244</v>
      </c>
      <c r="D3017" s="191">
        <v>45660.0</v>
      </c>
      <c r="E3017" s="105" t="s">
        <v>225</v>
      </c>
      <c r="F3017" s="173"/>
      <c r="G3017" s="102" t="s">
        <v>3777</v>
      </c>
    </row>
    <row r="3018">
      <c r="A3018" s="102" t="s">
        <v>2645</v>
      </c>
      <c r="B3018" s="102" t="s">
        <v>240</v>
      </c>
      <c r="C3018" s="102" t="s">
        <v>241</v>
      </c>
      <c r="D3018" s="191">
        <v>45660.0</v>
      </c>
      <c r="E3018" s="105" t="s">
        <v>225</v>
      </c>
      <c r="F3018" s="173"/>
      <c r="G3018" s="102" t="s">
        <v>3777</v>
      </c>
    </row>
    <row r="3019">
      <c r="A3019" s="102" t="s">
        <v>2645</v>
      </c>
      <c r="B3019" s="102" t="s">
        <v>222</v>
      </c>
      <c r="C3019" s="102" t="s">
        <v>224</v>
      </c>
      <c r="D3019" s="191">
        <v>45660.0</v>
      </c>
      <c r="E3019" s="105" t="s">
        <v>225</v>
      </c>
      <c r="F3019" s="173"/>
      <c r="G3019" s="102" t="s">
        <v>3777</v>
      </c>
    </row>
    <row r="3020">
      <c r="A3020" s="102" t="s">
        <v>2673</v>
      </c>
      <c r="B3020" s="102" t="s">
        <v>863</v>
      </c>
      <c r="C3020" s="102" t="s">
        <v>864</v>
      </c>
      <c r="D3020" s="191">
        <v>45691.0</v>
      </c>
      <c r="E3020" s="105" t="s">
        <v>232</v>
      </c>
      <c r="F3020" s="173"/>
      <c r="G3020" s="102" t="s">
        <v>3777</v>
      </c>
    </row>
    <row r="3021">
      <c r="A3021" s="102" t="s">
        <v>2673</v>
      </c>
      <c r="B3021" s="102" t="s">
        <v>321</v>
      </c>
      <c r="C3021" s="102" t="s">
        <v>322</v>
      </c>
      <c r="D3021" s="191">
        <v>45691.0</v>
      </c>
      <c r="E3021" s="105" t="s">
        <v>232</v>
      </c>
      <c r="F3021" s="173"/>
      <c r="G3021" s="102" t="s">
        <v>3777</v>
      </c>
    </row>
    <row r="3022">
      <c r="A3022" s="102" t="s">
        <v>2673</v>
      </c>
      <c r="B3022" s="102" t="s">
        <v>318</v>
      </c>
      <c r="C3022" s="102" t="s">
        <v>319</v>
      </c>
      <c r="D3022" s="191">
        <v>45691.0</v>
      </c>
      <c r="E3022" s="105" t="s">
        <v>232</v>
      </c>
      <c r="F3022" s="173"/>
      <c r="G3022" s="102" t="s">
        <v>3777</v>
      </c>
    </row>
    <row r="3023">
      <c r="A3023" s="102" t="s">
        <v>2673</v>
      </c>
      <c r="B3023" s="102" t="s">
        <v>309</v>
      </c>
      <c r="C3023" s="102" t="s">
        <v>310</v>
      </c>
      <c r="D3023" s="191">
        <v>45691.0</v>
      </c>
      <c r="E3023" s="105" t="s">
        <v>232</v>
      </c>
      <c r="F3023" s="173"/>
      <c r="G3023" s="102" t="s">
        <v>3777</v>
      </c>
    </row>
    <row r="3024">
      <c r="A3024" s="102" t="s">
        <v>2673</v>
      </c>
      <c r="B3024" s="102" t="s">
        <v>295</v>
      </c>
      <c r="C3024" s="102" t="s">
        <v>296</v>
      </c>
      <c r="D3024" s="191">
        <v>45691.0</v>
      </c>
      <c r="E3024" s="105" t="s">
        <v>232</v>
      </c>
      <c r="F3024" s="173"/>
      <c r="G3024" s="102" t="s">
        <v>3777</v>
      </c>
    </row>
    <row r="3025">
      <c r="A3025" s="102" t="s">
        <v>2673</v>
      </c>
      <c r="B3025" s="102" t="s">
        <v>291</v>
      </c>
      <c r="C3025" s="102" t="s">
        <v>1210</v>
      </c>
      <c r="D3025" s="191">
        <v>45691.0</v>
      </c>
      <c r="E3025" s="105" t="s">
        <v>232</v>
      </c>
      <c r="F3025" s="173"/>
      <c r="G3025" s="102" t="s">
        <v>3777</v>
      </c>
    </row>
    <row r="3026">
      <c r="A3026" s="102" t="s">
        <v>2673</v>
      </c>
      <c r="B3026" s="102" t="s">
        <v>284</v>
      </c>
      <c r="C3026" s="102" t="s">
        <v>285</v>
      </c>
      <c r="D3026" s="191">
        <v>45691.0</v>
      </c>
      <c r="E3026" s="105" t="s">
        <v>232</v>
      </c>
      <c r="F3026" s="173"/>
      <c r="G3026" s="102" t="s">
        <v>3777</v>
      </c>
    </row>
    <row r="3027">
      <c r="A3027" s="102" t="s">
        <v>2673</v>
      </c>
      <c r="B3027" s="102" t="s">
        <v>282</v>
      </c>
      <c r="C3027" s="102" t="s">
        <v>283</v>
      </c>
      <c r="D3027" s="191">
        <v>45691.0</v>
      </c>
      <c r="E3027" s="105" t="s">
        <v>232</v>
      </c>
      <c r="F3027" s="173"/>
      <c r="G3027" s="102" t="s">
        <v>3777</v>
      </c>
    </row>
    <row r="3028">
      <c r="A3028" s="102" t="s">
        <v>2673</v>
      </c>
      <c r="B3028" s="102" t="s">
        <v>278</v>
      </c>
      <c r="C3028" s="102" t="s">
        <v>279</v>
      </c>
      <c r="D3028" s="191">
        <v>45691.0</v>
      </c>
      <c r="E3028" s="105" t="s">
        <v>232</v>
      </c>
      <c r="F3028" s="173"/>
      <c r="G3028" s="102" t="s">
        <v>3777</v>
      </c>
    </row>
    <row r="3029">
      <c r="A3029" s="102" t="s">
        <v>2673</v>
      </c>
      <c r="B3029" s="102" t="s">
        <v>271</v>
      </c>
      <c r="C3029" s="102" t="s">
        <v>272</v>
      </c>
      <c r="D3029" s="191">
        <v>45691.0</v>
      </c>
      <c r="E3029" s="105" t="s">
        <v>232</v>
      </c>
      <c r="F3029" s="173"/>
      <c r="G3029" s="102" t="s">
        <v>3777</v>
      </c>
    </row>
    <row r="3030">
      <c r="A3030" s="102" t="s">
        <v>2673</v>
      </c>
      <c r="B3030" s="102" t="s">
        <v>264</v>
      </c>
      <c r="C3030" s="102" t="s">
        <v>265</v>
      </c>
      <c r="D3030" s="191">
        <v>45691.0</v>
      </c>
      <c r="E3030" s="105" t="s">
        <v>232</v>
      </c>
      <c r="F3030" s="173"/>
      <c r="G3030" s="102" t="s">
        <v>3777</v>
      </c>
    </row>
    <row r="3031">
      <c r="A3031" s="102" t="s">
        <v>2673</v>
      </c>
      <c r="B3031" s="102" t="s">
        <v>230</v>
      </c>
      <c r="C3031" s="102" t="s">
        <v>231</v>
      </c>
      <c r="D3031" s="191">
        <v>45691.0</v>
      </c>
      <c r="E3031" s="105" t="s">
        <v>232</v>
      </c>
      <c r="F3031" s="173"/>
      <c r="G3031" s="102" t="s">
        <v>3777</v>
      </c>
    </row>
    <row r="3032">
      <c r="A3032" s="102" t="s">
        <v>2683</v>
      </c>
      <c r="B3032" s="102" t="s">
        <v>842</v>
      </c>
      <c r="C3032" s="102" t="s">
        <v>843</v>
      </c>
      <c r="D3032" s="191">
        <v>45691.0</v>
      </c>
      <c r="E3032" s="105" t="s">
        <v>472</v>
      </c>
      <c r="F3032" s="173"/>
      <c r="G3032" s="102" t="s">
        <v>3777</v>
      </c>
    </row>
    <row r="3033">
      <c r="A3033" s="102" t="s">
        <v>2683</v>
      </c>
      <c r="B3033" s="102" t="s">
        <v>836</v>
      </c>
      <c r="C3033" s="102" t="s">
        <v>837</v>
      </c>
      <c r="D3033" s="191">
        <v>45691.0</v>
      </c>
      <c r="E3033" s="105" t="s">
        <v>472</v>
      </c>
      <c r="F3033" s="173"/>
      <c r="G3033" s="102" t="s">
        <v>3777</v>
      </c>
    </row>
    <row r="3034">
      <c r="A3034" s="102" t="s">
        <v>2683</v>
      </c>
      <c r="B3034" s="102" t="s">
        <v>707</v>
      </c>
      <c r="C3034" s="102" t="s">
        <v>708</v>
      </c>
      <c r="D3034" s="191">
        <v>45691.0</v>
      </c>
      <c r="E3034" s="105" t="s">
        <v>472</v>
      </c>
      <c r="F3034" s="173"/>
      <c r="G3034" s="102" t="s">
        <v>3777</v>
      </c>
    </row>
    <row r="3035">
      <c r="A3035" s="102" t="s">
        <v>2683</v>
      </c>
      <c r="B3035" s="102" t="s">
        <v>662</v>
      </c>
      <c r="C3035" s="102" t="s">
        <v>663</v>
      </c>
      <c r="D3035" s="191">
        <v>45691.0</v>
      </c>
      <c r="E3035" s="105" t="s">
        <v>472</v>
      </c>
      <c r="F3035" s="173"/>
      <c r="G3035" s="102" t="s">
        <v>3777</v>
      </c>
    </row>
    <row r="3036">
      <c r="A3036" s="102" t="s">
        <v>2683</v>
      </c>
      <c r="B3036" s="102" t="s">
        <v>646</v>
      </c>
      <c r="C3036" s="102" t="s">
        <v>647</v>
      </c>
      <c r="D3036" s="191">
        <v>45691.0</v>
      </c>
      <c r="E3036" s="105" t="s">
        <v>472</v>
      </c>
      <c r="F3036" s="173"/>
      <c r="G3036" s="102" t="s">
        <v>3777</v>
      </c>
    </row>
    <row r="3037">
      <c r="A3037" s="102" t="s">
        <v>2683</v>
      </c>
      <c r="B3037" s="102" t="s">
        <v>514</v>
      </c>
      <c r="C3037" s="102" t="s">
        <v>515</v>
      </c>
      <c r="D3037" s="191">
        <v>45691.0</v>
      </c>
      <c r="E3037" s="105" t="s">
        <v>472</v>
      </c>
      <c r="F3037" s="173"/>
      <c r="G3037" s="102" t="s">
        <v>3777</v>
      </c>
    </row>
    <row r="3038">
      <c r="A3038" s="102" t="s">
        <v>2683</v>
      </c>
      <c r="B3038" s="102" t="s">
        <v>508</v>
      </c>
      <c r="C3038" s="102" t="s">
        <v>509</v>
      </c>
      <c r="D3038" s="191">
        <v>45691.0</v>
      </c>
      <c r="E3038" s="105" t="s">
        <v>472</v>
      </c>
      <c r="F3038" s="173"/>
      <c r="G3038" s="102" t="s">
        <v>3777</v>
      </c>
    </row>
    <row r="3039">
      <c r="A3039" s="102" t="s">
        <v>2572</v>
      </c>
      <c r="B3039" s="102" t="s">
        <v>925</v>
      </c>
      <c r="C3039" s="102" t="s">
        <v>358</v>
      </c>
      <c r="D3039" s="102" t="s">
        <v>2552</v>
      </c>
      <c r="E3039" s="105" t="s">
        <v>439</v>
      </c>
      <c r="F3039" s="173"/>
      <c r="G3039" s="102" t="s">
        <v>3777</v>
      </c>
    </row>
    <row r="3040">
      <c r="A3040" s="102" t="s">
        <v>2572</v>
      </c>
      <c r="B3040" s="102" t="s">
        <v>674</v>
      </c>
      <c r="C3040" s="102" t="s">
        <v>675</v>
      </c>
      <c r="D3040" s="102" t="s">
        <v>2552</v>
      </c>
      <c r="E3040" s="105" t="s">
        <v>439</v>
      </c>
      <c r="F3040" s="173"/>
      <c r="G3040" s="102" t="s">
        <v>3777</v>
      </c>
    </row>
    <row r="3041">
      <c r="A3041" s="102" t="s">
        <v>2682</v>
      </c>
      <c r="B3041" s="102" t="s">
        <v>842</v>
      </c>
      <c r="C3041" s="102" t="s">
        <v>843</v>
      </c>
      <c r="D3041" s="191">
        <v>45660.0</v>
      </c>
      <c r="E3041" s="105" t="s">
        <v>472</v>
      </c>
      <c r="F3041" s="173"/>
      <c r="G3041" s="102" t="s">
        <v>3777</v>
      </c>
    </row>
    <row r="3042">
      <c r="A3042" s="102" t="s">
        <v>2682</v>
      </c>
      <c r="B3042" s="102" t="s">
        <v>646</v>
      </c>
      <c r="C3042" s="102" t="s">
        <v>647</v>
      </c>
      <c r="D3042" s="191">
        <v>45660.0</v>
      </c>
      <c r="E3042" s="105" t="s">
        <v>472</v>
      </c>
      <c r="F3042" s="173"/>
      <c r="G3042" s="102" t="s">
        <v>3777</v>
      </c>
    </row>
    <row r="3043">
      <c r="A3043" s="102" t="s">
        <v>2682</v>
      </c>
      <c r="B3043" s="102" t="s">
        <v>514</v>
      </c>
      <c r="C3043" s="102" t="s">
        <v>515</v>
      </c>
      <c r="D3043" s="191">
        <v>45660.0</v>
      </c>
      <c r="E3043" s="105" t="s">
        <v>472</v>
      </c>
      <c r="F3043" s="173"/>
      <c r="G3043" s="102" t="s">
        <v>3777</v>
      </c>
    </row>
    <row r="3044">
      <c r="A3044" s="102" t="s">
        <v>2682</v>
      </c>
      <c r="B3044" s="102" t="s">
        <v>490</v>
      </c>
      <c r="C3044" s="102" t="s">
        <v>491</v>
      </c>
      <c r="D3044" s="191">
        <v>45660.0</v>
      </c>
      <c r="E3044" s="105" t="s">
        <v>472</v>
      </c>
      <c r="F3044" s="173"/>
      <c r="G3044" s="102" t="s">
        <v>3777</v>
      </c>
    </row>
    <row r="3045">
      <c r="A3045" s="102" t="s">
        <v>2583</v>
      </c>
      <c r="B3045" s="102" t="s">
        <v>810</v>
      </c>
      <c r="C3045" s="102" t="s">
        <v>811</v>
      </c>
      <c r="D3045" s="102" t="s">
        <v>2558</v>
      </c>
      <c r="E3045" s="105" t="s">
        <v>453</v>
      </c>
      <c r="F3045" s="173"/>
      <c r="G3045" s="102" t="s">
        <v>3777</v>
      </c>
    </row>
    <row r="3046">
      <c r="A3046" s="102" t="s">
        <v>2583</v>
      </c>
      <c r="B3046" s="102" t="s">
        <v>451</v>
      </c>
      <c r="C3046" s="102" t="s">
        <v>452</v>
      </c>
      <c r="D3046" s="102" t="s">
        <v>2558</v>
      </c>
      <c r="E3046" s="105" t="s">
        <v>453</v>
      </c>
      <c r="F3046" s="173"/>
      <c r="G3046" s="102" t="s">
        <v>3777</v>
      </c>
    </row>
    <row r="3047">
      <c r="A3047" s="102" t="s">
        <v>2577</v>
      </c>
      <c r="B3047" s="102" t="s">
        <v>916</v>
      </c>
      <c r="C3047" s="102" t="s">
        <v>917</v>
      </c>
      <c r="D3047" s="191">
        <v>45840.0</v>
      </c>
      <c r="E3047" s="105" t="s">
        <v>453</v>
      </c>
      <c r="F3047" s="173"/>
      <c r="G3047" s="102" t="s">
        <v>3777</v>
      </c>
    </row>
    <row r="3048">
      <c r="A3048" s="102" t="s">
        <v>2763</v>
      </c>
      <c r="B3048" s="102" t="s">
        <v>899</v>
      </c>
      <c r="C3048" s="102" t="s">
        <v>900</v>
      </c>
      <c r="D3048" s="191">
        <v>45719.0</v>
      </c>
      <c r="E3048" s="105" t="s">
        <v>293</v>
      </c>
      <c r="F3048" s="173"/>
      <c r="G3048" s="102" t="s">
        <v>3777</v>
      </c>
    </row>
    <row r="3049">
      <c r="A3049" s="102" t="s">
        <v>2763</v>
      </c>
      <c r="B3049" s="102" t="s">
        <v>888</v>
      </c>
      <c r="C3049" s="102" t="s">
        <v>889</v>
      </c>
      <c r="D3049" s="191">
        <v>45719.0</v>
      </c>
      <c r="E3049" s="105" t="s">
        <v>293</v>
      </c>
      <c r="F3049" s="173"/>
      <c r="G3049" s="102" t="s">
        <v>3777</v>
      </c>
    </row>
    <row r="3050">
      <c r="A3050" s="102" t="s">
        <v>2763</v>
      </c>
      <c r="B3050" s="102" t="s">
        <v>878</v>
      </c>
      <c r="C3050" s="102" t="s">
        <v>879</v>
      </c>
      <c r="D3050" s="191">
        <v>45719.0</v>
      </c>
      <c r="E3050" s="105" t="s">
        <v>293</v>
      </c>
      <c r="F3050" s="173"/>
      <c r="G3050" s="102" t="s">
        <v>3777</v>
      </c>
    </row>
    <row r="3051">
      <c r="A3051" s="102" t="s">
        <v>2763</v>
      </c>
      <c r="B3051" s="102" t="s">
        <v>812</v>
      </c>
      <c r="C3051" s="102" t="s">
        <v>813</v>
      </c>
      <c r="D3051" s="191">
        <v>45719.0</v>
      </c>
      <c r="E3051" s="105" t="s">
        <v>293</v>
      </c>
      <c r="F3051" s="173"/>
      <c r="G3051" s="102" t="s">
        <v>3777</v>
      </c>
    </row>
    <row r="3052">
      <c r="A3052" s="102" t="s">
        <v>2763</v>
      </c>
      <c r="B3052" s="102" t="s">
        <v>794</v>
      </c>
      <c r="C3052" s="102" t="s">
        <v>605</v>
      </c>
      <c r="D3052" s="191">
        <v>45719.0</v>
      </c>
      <c r="E3052" s="105" t="s">
        <v>293</v>
      </c>
      <c r="F3052" s="173"/>
      <c r="G3052" s="102" t="s">
        <v>3777</v>
      </c>
    </row>
    <row r="3053">
      <c r="A3053" s="102" t="s">
        <v>2763</v>
      </c>
      <c r="B3053" s="102" t="s">
        <v>655</v>
      </c>
      <c r="C3053" s="102" t="s">
        <v>656</v>
      </c>
      <c r="D3053" s="191">
        <v>45719.0</v>
      </c>
      <c r="E3053" s="105" t="s">
        <v>293</v>
      </c>
      <c r="F3053" s="173"/>
      <c r="G3053" s="102" t="s">
        <v>3777</v>
      </c>
    </row>
    <row r="3054">
      <c r="A3054" s="102" t="s">
        <v>2763</v>
      </c>
      <c r="B3054" s="102" t="s">
        <v>571</v>
      </c>
      <c r="C3054" s="102" t="s">
        <v>572</v>
      </c>
      <c r="D3054" s="191">
        <v>45719.0</v>
      </c>
      <c r="E3054" s="105" t="s">
        <v>293</v>
      </c>
      <c r="F3054" s="173"/>
      <c r="G3054" s="102" t="s">
        <v>3777</v>
      </c>
    </row>
    <row r="3055">
      <c r="A3055" s="102" t="s">
        <v>2693</v>
      </c>
      <c r="B3055" s="102" t="s">
        <v>870</v>
      </c>
      <c r="C3055" s="102" t="s">
        <v>871</v>
      </c>
      <c r="D3055" s="191">
        <v>45750.0</v>
      </c>
      <c r="E3055" s="105" t="s">
        <v>306</v>
      </c>
      <c r="F3055" s="173"/>
      <c r="G3055" s="102" t="s">
        <v>3777</v>
      </c>
    </row>
    <row r="3056">
      <c r="A3056" s="102" t="s">
        <v>2693</v>
      </c>
      <c r="B3056" s="102" t="s">
        <v>681</v>
      </c>
      <c r="C3056" s="102" t="s">
        <v>682</v>
      </c>
      <c r="D3056" s="191">
        <v>45750.0</v>
      </c>
      <c r="E3056" s="105" t="s">
        <v>306</v>
      </c>
      <c r="F3056" s="173"/>
      <c r="G3056" s="102" t="s">
        <v>3777</v>
      </c>
    </row>
    <row r="3057">
      <c r="A3057" s="102" t="s">
        <v>2775</v>
      </c>
      <c r="B3057" s="102" t="s">
        <v>873</v>
      </c>
      <c r="C3057" s="102" t="s">
        <v>874</v>
      </c>
      <c r="D3057" s="191">
        <v>45750.0</v>
      </c>
      <c r="E3057" s="105" t="s">
        <v>453</v>
      </c>
      <c r="F3057" s="173"/>
      <c r="G3057" s="102" t="s">
        <v>3777</v>
      </c>
    </row>
    <row r="3058">
      <c r="A3058" s="102" t="s">
        <v>2703</v>
      </c>
      <c r="B3058" s="102" t="s">
        <v>860</v>
      </c>
      <c r="C3058" s="102" t="s">
        <v>861</v>
      </c>
      <c r="D3058" s="191">
        <v>45780.0</v>
      </c>
      <c r="E3058" s="105" t="s">
        <v>327</v>
      </c>
      <c r="F3058" s="173"/>
      <c r="G3058" s="102" t="s">
        <v>3777</v>
      </c>
    </row>
    <row r="3059">
      <c r="A3059" s="102" t="s">
        <v>2703</v>
      </c>
      <c r="B3059" s="102" t="s">
        <v>797</v>
      </c>
      <c r="C3059" s="102" t="s">
        <v>798</v>
      </c>
      <c r="D3059" s="191">
        <v>45780.0</v>
      </c>
      <c r="E3059" s="105" t="s">
        <v>327</v>
      </c>
      <c r="F3059" s="173"/>
      <c r="G3059" s="102" t="s">
        <v>3777</v>
      </c>
    </row>
    <row r="3060">
      <c r="A3060" s="102" t="s">
        <v>2703</v>
      </c>
      <c r="B3060" s="102" t="s">
        <v>330</v>
      </c>
      <c r="C3060" s="102" t="s">
        <v>331</v>
      </c>
      <c r="D3060" s="191">
        <v>45780.0</v>
      </c>
      <c r="E3060" s="105" t="s">
        <v>327</v>
      </c>
      <c r="F3060" s="173"/>
      <c r="G3060" s="102" t="s">
        <v>3777</v>
      </c>
    </row>
    <row r="3061">
      <c r="A3061" s="102" t="s">
        <v>2737</v>
      </c>
      <c r="B3061" s="102" t="s">
        <v>839</v>
      </c>
      <c r="C3061" s="102" t="s">
        <v>840</v>
      </c>
      <c r="D3061" s="191">
        <v>45780.0</v>
      </c>
      <c r="E3061" s="105" t="s">
        <v>27</v>
      </c>
      <c r="F3061" s="173"/>
      <c r="G3061" s="102" t="s">
        <v>3777</v>
      </c>
    </row>
    <row r="3062">
      <c r="A3062" s="102" t="s">
        <v>2764</v>
      </c>
      <c r="B3062" s="102" t="s">
        <v>899</v>
      </c>
      <c r="C3062" s="102" t="s">
        <v>900</v>
      </c>
      <c r="D3062" s="191">
        <v>45811.0</v>
      </c>
      <c r="E3062" s="105" t="s">
        <v>293</v>
      </c>
      <c r="F3062" s="173"/>
      <c r="G3062" s="102" t="s">
        <v>3777</v>
      </c>
    </row>
    <row r="3063">
      <c r="A3063" s="102" t="s">
        <v>2764</v>
      </c>
      <c r="B3063" s="102" t="s">
        <v>794</v>
      </c>
      <c r="C3063" s="102" t="s">
        <v>605</v>
      </c>
      <c r="D3063" s="191">
        <v>45811.0</v>
      </c>
      <c r="E3063" s="105" t="s">
        <v>293</v>
      </c>
      <c r="F3063" s="173"/>
      <c r="G3063" s="102" t="s">
        <v>3777</v>
      </c>
    </row>
    <row r="3064">
      <c r="A3064" s="102" t="s">
        <v>2764</v>
      </c>
      <c r="B3064" s="102" t="s">
        <v>655</v>
      </c>
      <c r="C3064" s="102" t="s">
        <v>656</v>
      </c>
      <c r="D3064" s="191">
        <v>45811.0</v>
      </c>
      <c r="E3064" s="105" t="s">
        <v>293</v>
      </c>
      <c r="F3064" s="173"/>
      <c r="G3064" s="102" t="s">
        <v>3777</v>
      </c>
    </row>
    <row r="3065">
      <c r="A3065" s="102" t="s">
        <v>2764</v>
      </c>
      <c r="B3065" s="102" t="s">
        <v>571</v>
      </c>
      <c r="C3065" s="102" t="s">
        <v>572</v>
      </c>
      <c r="D3065" s="191">
        <v>45811.0</v>
      </c>
      <c r="E3065" s="105" t="s">
        <v>293</v>
      </c>
      <c r="F3065" s="173"/>
      <c r="G3065" s="102" t="s">
        <v>3777</v>
      </c>
    </row>
    <row r="3066">
      <c r="A3066" s="102" t="s">
        <v>2764</v>
      </c>
      <c r="B3066" s="102" t="s">
        <v>567</v>
      </c>
      <c r="C3066" s="102" t="s">
        <v>568</v>
      </c>
      <c r="D3066" s="191">
        <v>45811.0</v>
      </c>
      <c r="E3066" s="105" t="s">
        <v>293</v>
      </c>
      <c r="F3066" s="173"/>
      <c r="G3066" s="102" t="s">
        <v>3777</v>
      </c>
    </row>
    <row r="3067">
      <c r="A3067" s="102" t="s">
        <v>2717</v>
      </c>
      <c r="B3067" s="102" t="s">
        <v>909</v>
      </c>
      <c r="C3067" s="102" t="s">
        <v>910</v>
      </c>
      <c r="D3067" s="191">
        <v>45841.0</v>
      </c>
      <c r="E3067" s="105" t="s">
        <v>50</v>
      </c>
      <c r="F3067" s="173"/>
      <c r="G3067" s="102" t="s">
        <v>3777</v>
      </c>
    </row>
    <row r="3068">
      <c r="A3068" s="102" t="s">
        <v>2717</v>
      </c>
      <c r="B3068" s="102" t="s">
        <v>755</v>
      </c>
      <c r="C3068" s="102" t="s">
        <v>756</v>
      </c>
      <c r="D3068" s="191">
        <v>45841.0</v>
      </c>
      <c r="E3068" s="105" t="s">
        <v>50</v>
      </c>
      <c r="F3068" s="173"/>
      <c r="G3068" s="102" t="s">
        <v>3777</v>
      </c>
    </row>
    <row r="3069">
      <c r="A3069" s="102" t="s">
        <v>2746</v>
      </c>
      <c r="B3069" s="102" t="s">
        <v>880</v>
      </c>
      <c r="C3069" s="102" t="s">
        <v>881</v>
      </c>
      <c r="D3069" s="191">
        <v>45841.0</v>
      </c>
      <c r="E3069" s="105" t="s">
        <v>86</v>
      </c>
      <c r="F3069" s="173"/>
      <c r="G3069" s="102" t="s">
        <v>3777</v>
      </c>
    </row>
    <row r="3070">
      <c r="A3070" s="102" t="s">
        <v>2746</v>
      </c>
      <c r="B3070" s="102" t="s">
        <v>105</v>
      </c>
      <c r="C3070" s="102" t="s">
        <v>106</v>
      </c>
      <c r="D3070" s="191">
        <v>45841.0</v>
      </c>
      <c r="E3070" s="105" t="s">
        <v>86</v>
      </c>
      <c r="F3070" s="173"/>
      <c r="G3070" s="102" t="s">
        <v>3777</v>
      </c>
    </row>
    <row r="3071">
      <c r="A3071" s="102" t="s">
        <v>2704</v>
      </c>
      <c r="B3071" s="102" t="s">
        <v>860</v>
      </c>
      <c r="C3071" s="102" t="s">
        <v>861</v>
      </c>
      <c r="D3071" s="191">
        <v>45841.0</v>
      </c>
      <c r="E3071" s="105" t="s">
        <v>327</v>
      </c>
      <c r="F3071" s="173"/>
      <c r="G3071" s="102" t="s">
        <v>3777</v>
      </c>
    </row>
    <row r="3072">
      <c r="A3072" s="102" t="s">
        <v>2704</v>
      </c>
      <c r="B3072" s="102" t="s">
        <v>797</v>
      </c>
      <c r="C3072" s="102" t="s">
        <v>798</v>
      </c>
      <c r="D3072" s="191">
        <v>45841.0</v>
      </c>
      <c r="E3072" s="105" t="s">
        <v>327</v>
      </c>
      <c r="F3072" s="173"/>
      <c r="G3072" s="102" t="s">
        <v>3777</v>
      </c>
    </row>
    <row r="3073">
      <c r="A3073" s="102" t="s">
        <v>2704</v>
      </c>
      <c r="B3073" s="102" t="s">
        <v>626</v>
      </c>
      <c r="C3073" s="102" t="s">
        <v>627</v>
      </c>
      <c r="D3073" s="191">
        <v>45841.0</v>
      </c>
      <c r="E3073" s="105" t="s">
        <v>327</v>
      </c>
      <c r="F3073" s="173"/>
      <c r="G3073" s="102" t="s">
        <v>3777</v>
      </c>
    </row>
    <row r="3074">
      <c r="A3074" s="102" t="s">
        <v>2704</v>
      </c>
      <c r="B3074" s="102" t="s">
        <v>615</v>
      </c>
      <c r="C3074" s="102" t="s">
        <v>616</v>
      </c>
      <c r="D3074" s="191">
        <v>45841.0</v>
      </c>
      <c r="E3074" s="105" t="s">
        <v>327</v>
      </c>
      <c r="F3074" s="173"/>
      <c r="G3074" s="102" t="s">
        <v>3777</v>
      </c>
    </row>
    <row r="3075">
      <c r="A3075" s="102" t="s">
        <v>2704</v>
      </c>
      <c r="B3075" s="102" t="s">
        <v>376</v>
      </c>
      <c r="C3075" s="102" t="s">
        <v>377</v>
      </c>
      <c r="D3075" s="191">
        <v>45841.0</v>
      </c>
      <c r="E3075" s="105" t="s">
        <v>327</v>
      </c>
      <c r="F3075" s="173"/>
      <c r="G3075" s="102" t="s">
        <v>3777</v>
      </c>
    </row>
    <row r="3076">
      <c r="A3076" s="102" t="s">
        <v>2784</v>
      </c>
      <c r="B3076" s="102" t="s">
        <v>674</v>
      </c>
      <c r="C3076" s="102" t="s">
        <v>675</v>
      </c>
      <c r="D3076" s="191">
        <v>45841.0</v>
      </c>
      <c r="E3076" s="105" t="s">
        <v>439</v>
      </c>
      <c r="F3076" s="173"/>
      <c r="G3076" s="102" t="s">
        <v>3777</v>
      </c>
    </row>
    <row r="3077">
      <c r="A3077" s="102" t="s">
        <v>2664</v>
      </c>
      <c r="B3077" s="102" t="s">
        <v>902</v>
      </c>
      <c r="C3077" s="102" t="s">
        <v>903</v>
      </c>
      <c r="D3077" s="191">
        <v>45872.0</v>
      </c>
      <c r="E3077" s="105" t="s">
        <v>114</v>
      </c>
      <c r="F3077" s="173"/>
      <c r="G3077" s="102" t="s">
        <v>3777</v>
      </c>
    </row>
    <row r="3078">
      <c r="A3078" s="102" t="s">
        <v>2664</v>
      </c>
      <c r="B3078" s="102" t="s">
        <v>126</v>
      </c>
      <c r="C3078" s="102" t="s">
        <v>127</v>
      </c>
      <c r="D3078" s="191">
        <v>45872.0</v>
      </c>
      <c r="E3078" s="105" t="s">
        <v>114</v>
      </c>
      <c r="F3078" s="173"/>
      <c r="G3078" s="102" t="s">
        <v>3777</v>
      </c>
    </row>
    <row r="3079">
      <c r="A3079" s="102" t="s">
        <v>2674</v>
      </c>
      <c r="B3079" s="102" t="s">
        <v>863</v>
      </c>
      <c r="C3079" s="102" t="s">
        <v>864</v>
      </c>
      <c r="D3079" s="191">
        <v>45872.0</v>
      </c>
      <c r="E3079" s="105" t="s">
        <v>232</v>
      </c>
      <c r="F3079" s="173"/>
      <c r="G3079" s="102" t="s">
        <v>3777</v>
      </c>
    </row>
    <row r="3080">
      <c r="A3080" s="102" t="s">
        <v>2674</v>
      </c>
      <c r="B3080" s="102" t="s">
        <v>321</v>
      </c>
      <c r="C3080" s="102" t="s">
        <v>322</v>
      </c>
      <c r="D3080" s="191">
        <v>45872.0</v>
      </c>
      <c r="E3080" s="105" t="s">
        <v>232</v>
      </c>
      <c r="F3080" s="173"/>
      <c r="G3080" s="102" t="s">
        <v>3777</v>
      </c>
    </row>
    <row r="3081">
      <c r="A3081" s="102" t="s">
        <v>2674</v>
      </c>
      <c r="B3081" s="102" t="s">
        <v>318</v>
      </c>
      <c r="C3081" s="102" t="s">
        <v>319</v>
      </c>
      <c r="D3081" s="191">
        <v>45872.0</v>
      </c>
      <c r="E3081" s="105" t="s">
        <v>232</v>
      </c>
      <c r="F3081" s="173"/>
      <c r="G3081" s="102" t="s">
        <v>3777</v>
      </c>
    </row>
    <row r="3082">
      <c r="A3082" s="102" t="s">
        <v>2674</v>
      </c>
      <c r="B3082" s="102" t="s">
        <v>309</v>
      </c>
      <c r="C3082" s="102" t="s">
        <v>310</v>
      </c>
      <c r="D3082" s="191">
        <v>45872.0</v>
      </c>
      <c r="E3082" s="105" t="s">
        <v>232</v>
      </c>
      <c r="F3082" s="173"/>
      <c r="G3082" s="102" t="s">
        <v>3777</v>
      </c>
    </row>
    <row r="3083">
      <c r="A3083" s="102" t="s">
        <v>2674</v>
      </c>
      <c r="B3083" s="102" t="s">
        <v>295</v>
      </c>
      <c r="C3083" s="102" t="s">
        <v>296</v>
      </c>
      <c r="D3083" s="191">
        <v>45872.0</v>
      </c>
      <c r="E3083" s="105" t="s">
        <v>232</v>
      </c>
      <c r="F3083" s="173"/>
      <c r="G3083" s="102" t="s">
        <v>3777</v>
      </c>
    </row>
    <row r="3084">
      <c r="A3084" s="102" t="s">
        <v>2674</v>
      </c>
      <c r="B3084" s="102" t="s">
        <v>291</v>
      </c>
      <c r="C3084" s="102" t="s">
        <v>1210</v>
      </c>
      <c r="D3084" s="191">
        <v>45872.0</v>
      </c>
      <c r="E3084" s="105" t="s">
        <v>232</v>
      </c>
      <c r="F3084" s="173"/>
      <c r="G3084" s="102" t="s">
        <v>3777</v>
      </c>
    </row>
    <row r="3085">
      <c r="A3085" s="102" t="s">
        <v>2674</v>
      </c>
      <c r="B3085" s="102" t="s">
        <v>284</v>
      </c>
      <c r="C3085" s="102" t="s">
        <v>285</v>
      </c>
      <c r="D3085" s="191">
        <v>45872.0</v>
      </c>
      <c r="E3085" s="105" t="s">
        <v>232</v>
      </c>
      <c r="F3085" s="173"/>
      <c r="G3085" s="102" t="s">
        <v>3777</v>
      </c>
    </row>
    <row r="3086">
      <c r="A3086" s="102" t="s">
        <v>2674</v>
      </c>
      <c r="B3086" s="102" t="s">
        <v>282</v>
      </c>
      <c r="C3086" s="102" t="s">
        <v>283</v>
      </c>
      <c r="D3086" s="191">
        <v>45872.0</v>
      </c>
      <c r="E3086" s="105" t="s">
        <v>232</v>
      </c>
      <c r="F3086" s="173"/>
      <c r="G3086" s="102" t="s">
        <v>3777</v>
      </c>
    </row>
    <row r="3087">
      <c r="A3087" s="102" t="s">
        <v>2674</v>
      </c>
      <c r="B3087" s="102" t="s">
        <v>278</v>
      </c>
      <c r="C3087" s="102" t="s">
        <v>279</v>
      </c>
      <c r="D3087" s="191">
        <v>45872.0</v>
      </c>
      <c r="E3087" s="105" t="s">
        <v>232</v>
      </c>
      <c r="F3087" s="173"/>
      <c r="G3087" s="102" t="s">
        <v>3777</v>
      </c>
    </row>
    <row r="3088">
      <c r="A3088" s="102" t="s">
        <v>2674</v>
      </c>
      <c r="B3088" s="102" t="s">
        <v>264</v>
      </c>
      <c r="C3088" s="102" t="s">
        <v>265</v>
      </c>
      <c r="D3088" s="191">
        <v>45872.0</v>
      </c>
      <c r="E3088" s="105" t="s">
        <v>232</v>
      </c>
      <c r="F3088" s="173"/>
      <c r="G3088" s="102" t="s">
        <v>3777</v>
      </c>
    </row>
    <row r="3089">
      <c r="A3089" s="102" t="s">
        <v>2674</v>
      </c>
      <c r="B3089" s="102" t="s">
        <v>230</v>
      </c>
      <c r="C3089" s="102" t="s">
        <v>231</v>
      </c>
      <c r="D3089" s="191">
        <v>45872.0</v>
      </c>
      <c r="E3089" s="105" t="s">
        <v>232</v>
      </c>
      <c r="F3089" s="173"/>
      <c r="G3089" s="102" t="s">
        <v>3777</v>
      </c>
    </row>
    <row r="3090">
      <c r="A3090" s="102" t="s">
        <v>2684</v>
      </c>
      <c r="B3090" s="102" t="s">
        <v>884</v>
      </c>
      <c r="C3090" s="102" t="s">
        <v>885</v>
      </c>
      <c r="D3090" s="191">
        <v>45872.0</v>
      </c>
      <c r="E3090" s="105" t="s">
        <v>472</v>
      </c>
      <c r="F3090" s="173"/>
      <c r="G3090" s="102" t="s">
        <v>3777</v>
      </c>
    </row>
    <row r="3091">
      <c r="A3091" s="102" t="s">
        <v>2684</v>
      </c>
      <c r="B3091" s="102" t="s">
        <v>842</v>
      </c>
      <c r="C3091" s="102" t="s">
        <v>843</v>
      </c>
      <c r="D3091" s="191">
        <v>45872.0</v>
      </c>
      <c r="E3091" s="105" t="s">
        <v>472</v>
      </c>
      <c r="F3091" s="173"/>
      <c r="G3091" s="102" t="s">
        <v>3777</v>
      </c>
    </row>
    <row r="3092">
      <c r="A3092" s="102" t="s">
        <v>2684</v>
      </c>
      <c r="B3092" s="102" t="s">
        <v>687</v>
      </c>
      <c r="C3092" s="102" t="s">
        <v>688</v>
      </c>
      <c r="D3092" s="191">
        <v>45872.0</v>
      </c>
      <c r="E3092" s="105" t="s">
        <v>472</v>
      </c>
      <c r="F3092" s="173"/>
      <c r="G3092" s="102" t="s">
        <v>3777</v>
      </c>
    </row>
    <row r="3093">
      <c r="A3093" s="102" t="s">
        <v>2684</v>
      </c>
      <c r="B3093" s="102" t="s">
        <v>662</v>
      </c>
      <c r="C3093" s="102" t="s">
        <v>663</v>
      </c>
      <c r="D3093" s="191">
        <v>45872.0</v>
      </c>
      <c r="E3093" s="105" t="s">
        <v>472</v>
      </c>
      <c r="F3093" s="173"/>
      <c r="G3093" s="102" t="s">
        <v>3777</v>
      </c>
    </row>
    <row r="3094">
      <c r="A3094" s="102" t="s">
        <v>2684</v>
      </c>
      <c r="B3094" s="102" t="s">
        <v>646</v>
      </c>
      <c r="C3094" s="102" t="s">
        <v>647</v>
      </c>
      <c r="D3094" s="191">
        <v>45872.0</v>
      </c>
      <c r="E3094" s="105" t="s">
        <v>472</v>
      </c>
      <c r="F3094" s="173"/>
      <c r="G3094" s="102" t="s">
        <v>3777</v>
      </c>
    </row>
    <row r="3095">
      <c r="A3095" s="102" t="s">
        <v>2684</v>
      </c>
      <c r="B3095" s="102" t="s">
        <v>514</v>
      </c>
      <c r="C3095" s="102" t="s">
        <v>515</v>
      </c>
      <c r="D3095" s="191">
        <v>45872.0</v>
      </c>
      <c r="E3095" s="105" t="s">
        <v>472</v>
      </c>
      <c r="F3095" s="173"/>
      <c r="G3095" s="102" t="s">
        <v>3777</v>
      </c>
    </row>
    <row r="3096">
      <c r="A3096" s="102" t="s">
        <v>2694</v>
      </c>
      <c r="B3096" s="102" t="s">
        <v>681</v>
      </c>
      <c r="C3096" s="102" t="s">
        <v>682</v>
      </c>
      <c r="D3096" s="191">
        <v>45903.0</v>
      </c>
      <c r="E3096" s="105" t="s">
        <v>306</v>
      </c>
      <c r="F3096" s="173"/>
      <c r="G3096" s="102" t="s">
        <v>3777</v>
      </c>
    </row>
    <row r="3097">
      <c r="A3097" s="102" t="s">
        <v>2694</v>
      </c>
      <c r="B3097" s="102" t="s">
        <v>408</v>
      </c>
      <c r="C3097" s="102" t="s">
        <v>409</v>
      </c>
      <c r="D3097" s="191">
        <v>45903.0</v>
      </c>
      <c r="E3097" s="105" t="s">
        <v>306</v>
      </c>
      <c r="F3097" s="173"/>
      <c r="G3097" s="102" t="s">
        <v>3777</v>
      </c>
    </row>
    <row r="3098">
      <c r="A3098" s="102" t="s">
        <v>2694</v>
      </c>
      <c r="B3098" s="102" t="s">
        <v>330</v>
      </c>
      <c r="C3098" s="102" t="s">
        <v>331</v>
      </c>
      <c r="D3098" s="191">
        <v>45903.0</v>
      </c>
      <c r="E3098" s="105" t="s">
        <v>306</v>
      </c>
      <c r="F3098" s="173"/>
      <c r="G3098" s="102" t="s">
        <v>3777</v>
      </c>
    </row>
    <row r="3099">
      <c r="A3099" s="102" t="s">
        <v>2765</v>
      </c>
      <c r="B3099" s="102" t="s">
        <v>899</v>
      </c>
      <c r="C3099" s="102" t="s">
        <v>900</v>
      </c>
      <c r="D3099" s="191">
        <v>45933.0</v>
      </c>
      <c r="E3099" s="105" t="s">
        <v>293</v>
      </c>
      <c r="F3099" s="173"/>
      <c r="G3099" s="102" t="s">
        <v>3777</v>
      </c>
    </row>
    <row r="3100">
      <c r="A3100" s="102" t="s">
        <v>2765</v>
      </c>
      <c r="B3100" s="102" t="s">
        <v>888</v>
      </c>
      <c r="C3100" s="102" t="s">
        <v>889</v>
      </c>
      <c r="D3100" s="191">
        <v>45933.0</v>
      </c>
      <c r="E3100" s="105" t="s">
        <v>293</v>
      </c>
      <c r="F3100" s="173"/>
      <c r="G3100" s="102" t="s">
        <v>3777</v>
      </c>
    </row>
    <row r="3101">
      <c r="A3101" s="102" t="s">
        <v>2765</v>
      </c>
      <c r="B3101" s="102" t="s">
        <v>878</v>
      </c>
      <c r="C3101" s="102" t="s">
        <v>879</v>
      </c>
      <c r="D3101" s="191">
        <v>45933.0</v>
      </c>
      <c r="E3101" s="105" t="s">
        <v>293</v>
      </c>
      <c r="F3101" s="173"/>
      <c r="G3101" s="102" t="s">
        <v>3777</v>
      </c>
    </row>
    <row r="3102">
      <c r="A3102" s="102" t="s">
        <v>2765</v>
      </c>
      <c r="B3102" s="102" t="s">
        <v>875</v>
      </c>
      <c r="C3102" s="102" t="s">
        <v>876</v>
      </c>
      <c r="D3102" s="191">
        <v>45933.0</v>
      </c>
      <c r="E3102" s="105" t="s">
        <v>293</v>
      </c>
      <c r="F3102" s="173"/>
      <c r="G3102" s="102" t="s">
        <v>3777</v>
      </c>
    </row>
    <row r="3103">
      <c r="A3103" s="102" t="s">
        <v>2765</v>
      </c>
      <c r="B3103" s="102" t="s">
        <v>567</v>
      </c>
      <c r="C3103" s="102" t="s">
        <v>568</v>
      </c>
      <c r="D3103" s="191">
        <v>45933.0</v>
      </c>
      <c r="E3103" s="105" t="s">
        <v>293</v>
      </c>
      <c r="F3103" s="173"/>
      <c r="G3103" s="102" t="s">
        <v>3777</v>
      </c>
    </row>
    <row r="3104">
      <c r="A3104" s="102" t="s">
        <v>2765</v>
      </c>
      <c r="B3104" s="102" t="s">
        <v>899</v>
      </c>
      <c r="C3104" s="102" t="s">
        <v>900</v>
      </c>
      <c r="D3104" s="191">
        <v>45933.0</v>
      </c>
      <c r="E3104" s="105" t="s">
        <v>293</v>
      </c>
      <c r="F3104" s="173"/>
      <c r="G3104" s="102" t="s">
        <v>3777</v>
      </c>
    </row>
    <row r="3105">
      <c r="A3105" s="102" t="s">
        <v>2765</v>
      </c>
      <c r="B3105" s="102" t="s">
        <v>888</v>
      </c>
      <c r="C3105" s="102" t="s">
        <v>889</v>
      </c>
      <c r="D3105" s="191">
        <v>45933.0</v>
      </c>
      <c r="E3105" s="105" t="s">
        <v>293</v>
      </c>
      <c r="F3105" s="173"/>
      <c r="G3105" s="102" t="s">
        <v>3777</v>
      </c>
    </row>
    <row r="3106">
      <c r="A3106" s="102" t="s">
        <v>2765</v>
      </c>
      <c r="B3106" s="102" t="s">
        <v>878</v>
      </c>
      <c r="C3106" s="102" t="s">
        <v>879</v>
      </c>
      <c r="D3106" s="191">
        <v>45933.0</v>
      </c>
      <c r="E3106" s="105" t="s">
        <v>293</v>
      </c>
      <c r="F3106" s="173"/>
      <c r="G3106" s="102" t="s">
        <v>3777</v>
      </c>
    </row>
    <row r="3107">
      <c r="A3107" s="102" t="s">
        <v>2765</v>
      </c>
      <c r="B3107" s="102" t="s">
        <v>875</v>
      </c>
      <c r="C3107" s="102" t="s">
        <v>876</v>
      </c>
      <c r="D3107" s="191">
        <v>45933.0</v>
      </c>
      <c r="E3107" s="105" t="s">
        <v>293</v>
      </c>
      <c r="F3107" s="173"/>
      <c r="G3107" s="102" t="s">
        <v>3777</v>
      </c>
    </row>
    <row r="3108">
      <c r="A3108" s="102" t="s">
        <v>2765</v>
      </c>
      <c r="B3108" s="102" t="s">
        <v>567</v>
      </c>
      <c r="C3108" s="102" t="s">
        <v>568</v>
      </c>
      <c r="D3108" s="191">
        <v>45933.0</v>
      </c>
      <c r="E3108" s="105" t="s">
        <v>293</v>
      </c>
      <c r="F3108" s="173"/>
      <c r="G3108" s="102" t="s">
        <v>3777</v>
      </c>
    </row>
    <row r="3109">
      <c r="A3109" s="102" t="s">
        <v>2738</v>
      </c>
      <c r="B3109" s="102" t="s">
        <v>839</v>
      </c>
      <c r="C3109" s="102" t="s">
        <v>840</v>
      </c>
      <c r="D3109" s="191">
        <v>45841.0</v>
      </c>
      <c r="E3109" s="105" t="s">
        <v>27</v>
      </c>
      <c r="F3109" s="173"/>
      <c r="G3109" s="102" t="s">
        <v>3777</v>
      </c>
    </row>
    <row r="3110">
      <c r="A3110" s="102" t="s">
        <v>2695</v>
      </c>
      <c r="B3110" s="102" t="s">
        <v>870</v>
      </c>
      <c r="C3110" s="102" t="s">
        <v>871</v>
      </c>
      <c r="D3110" s="191">
        <v>45964.0</v>
      </c>
      <c r="E3110" s="105" t="s">
        <v>306</v>
      </c>
      <c r="F3110" s="173"/>
      <c r="G3110" s="102" t="s">
        <v>3777</v>
      </c>
    </row>
    <row r="3111">
      <c r="A3111" s="102" t="s">
        <v>2777</v>
      </c>
      <c r="B3111" s="102" t="s">
        <v>927</v>
      </c>
      <c r="C3111" s="102" t="s">
        <v>917</v>
      </c>
      <c r="D3111" s="191">
        <v>45964.0</v>
      </c>
      <c r="E3111" s="105" t="s">
        <v>453</v>
      </c>
      <c r="F3111" s="173"/>
      <c r="G3111" s="102" t="s">
        <v>3777</v>
      </c>
    </row>
    <row r="3112">
      <c r="A3112" s="102" t="s">
        <v>2648</v>
      </c>
      <c r="B3112" s="102" t="s">
        <v>896</v>
      </c>
      <c r="C3112" s="102" t="s">
        <v>897</v>
      </c>
      <c r="D3112" s="191">
        <v>45903.0</v>
      </c>
      <c r="E3112" s="105" t="s">
        <v>225</v>
      </c>
      <c r="F3112" s="173"/>
      <c r="G3112" s="102" t="s">
        <v>3777</v>
      </c>
    </row>
    <row r="3113">
      <c r="A3113" s="102" t="s">
        <v>2648</v>
      </c>
      <c r="B3113" s="102" t="s">
        <v>382</v>
      </c>
      <c r="C3113" s="102" t="s">
        <v>383</v>
      </c>
      <c r="D3113" s="191">
        <v>45903.0</v>
      </c>
      <c r="E3113" s="105" t="s">
        <v>225</v>
      </c>
      <c r="F3113" s="173"/>
      <c r="G3113" s="102" t="s">
        <v>3777</v>
      </c>
    </row>
    <row r="3114">
      <c r="A3114" s="102" t="s">
        <v>2648</v>
      </c>
      <c r="B3114" s="102" t="s">
        <v>361</v>
      </c>
      <c r="C3114" s="102" t="s">
        <v>362</v>
      </c>
      <c r="D3114" s="191">
        <v>45903.0</v>
      </c>
      <c r="E3114" s="105" t="s">
        <v>225</v>
      </c>
      <c r="F3114" s="173"/>
      <c r="G3114" s="102" t="s">
        <v>3777</v>
      </c>
    </row>
    <row r="3115">
      <c r="A3115" s="102" t="s">
        <v>2648</v>
      </c>
      <c r="B3115" s="102" t="s">
        <v>357</v>
      </c>
      <c r="C3115" s="102" t="s">
        <v>358</v>
      </c>
      <c r="D3115" s="191">
        <v>45903.0</v>
      </c>
      <c r="E3115" s="105" t="s">
        <v>225</v>
      </c>
      <c r="F3115" s="173"/>
      <c r="G3115" s="102" t="s">
        <v>3777</v>
      </c>
    </row>
    <row r="3116">
      <c r="A3116" s="102" t="s">
        <v>2648</v>
      </c>
      <c r="B3116" s="102" t="s">
        <v>338</v>
      </c>
      <c r="C3116" s="102" t="s">
        <v>339</v>
      </c>
      <c r="D3116" s="191">
        <v>45903.0</v>
      </c>
      <c r="E3116" s="105" t="s">
        <v>225</v>
      </c>
      <c r="F3116" s="173"/>
      <c r="G3116" s="102" t="s">
        <v>3777</v>
      </c>
    </row>
    <row r="3117">
      <c r="A3117" s="102" t="s">
        <v>2648</v>
      </c>
      <c r="B3117" s="102" t="s">
        <v>243</v>
      </c>
      <c r="C3117" s="102" t="s">
        <v>244</v>
      </c>
      <c r="D3117" s="191">
        <v>45903.0</v>
      </c>
      <c r="E3117" s="105" t="s">
        <v>225</v>
      </c>
      <c r="F3117" s="173"/>
      <c r="G3117" s="102" t="s">
        <v>3777</v>
      </c>
    </row>
    <row r="3118">
      <c r="A3118" s="102" t="s">
        <v>2648</v>
      </c>
      <c r="B3118" s="102" t="s">
        <v>240</v>
      </c>
      <c r="C3118" s="102" t="s">
        <v>241</v>
      </c>
      <c r="D3118" s="191">
        <v>45903.0</v>
      </c>
      <c r="E3118" s="105" t="s">
        <v>225</v>
      </c>
      <c r="F3118" s="173"/>
      <c r="G3118" s="102" t="s">
        <v>3777</v>
      </c>
    </row>
    <row r="3119">
      <c r="A3119" s="102" t="s">
        <v>2648</v>
      </c>
      <c r="B3119" s="102" t="s">
        <v>222</v>
      </c>
      <c r="C3119" s="102" t="s">
        <v>224</v>
      </c>
      <c r="D3119" s="191">
        <v>45903.0</v>
      </c>
      <c r="E3119" s="105" t="s">
        <v>225</v>
      </c>
      <c r="F3119" s="173"/>
      <c r="G3119" s="102" t="s">
        <v>3777</v>
      </c>
    </row>
    <row r="3120">
      <c r="A3120" s="102" t="s">
        <v>2647</v>
      </c>
      <c r="B3120" s="102" t="s">
        <v>896</v>
      </c>
      <c r="C3120" s="102" t="s">
        <v>897</v>
      </c>
      <c r="D3120" s="191">
        <v>45872.0</v>
      </c>
      <c r="E3120" s="105" t="s">
        <v>225</v>
      </c>
      <c r="F3120" s="173"/>
      <c r="G3120" s="102" t="s">
        <v>3777</v>
      </c>
    </row>
    <row r="3121">
      <c r="A3121" s="102" t="s">
        <v>2647</v>
      </c>
      <c r="B3121" s="102" t="s">
        <v>382</v>
      </c>
      <c r="C3121" s="102" t="s">
        <v>383</v>
      </c>
      <c r="D3121" s="191">
        <v>45872.0</v>
      </c>
      <c r="E3121" s="105" t="s">
        <v>225</v>
      </c>
      <c r="F3121" s="173"/>
      <c r="G3121" s="102" t="s">
        <v>3777</v>
      </c>
    </row>
    <row r="3122">
      <c r="A3122" s="102" t="s">
        <v>2647</v>
      </c>
      <c r="B3122" s="102" t="s">
        <v>361</v>
      </c>
      <c r="C3122" s="102" t="s">
        <v>362</v>
      </c>
      <c r="D3122" s="191">
        <v>45872.0</v>
      </c>
      <c r="E3122" s="105" t="s">
        <v>225</v>
      </c>
      <c r="F3122" s="173"/>
      <c r="G3122" s="102" t="s">
        <v>3777</v>
      </c>
    </row>
    <row r="3123">
      <c r="A3123" s="102" t="s">
        <v>2647</v>
      </c>
      <c r="B3123" s="102" t="s">
        <v>357</v>
      </c>
      <c r="C3123" s="102" t="s">
        <v>358</v>
      </c>
      <c r="D3123" s="191">
        <v>45872.0</v>
      </c>
      <c r="E3123" s="105" t="s">
        <v>225</v>
      </c>
      <c r="F3123" s="173"/>
      <c r="G3123" s="102" t="s">
        <v>3777</v>
      </c>
    </row>
    <row r="3124">
      <c r="A3124" s="102" t="s">
        <v>2647</v>
      </c>
      <c r="B3124" s="102" t="s">
        <v>243</v>
      </c>
      <c r="C3124" s="102" t="s">
        <v>244</v>
      </c>
      <c r="D3124" s="191">
        <v>45872.0</v>
      </c>
      <c r="E3124" s="105" t="s">
        <v>225</v>
      </c>
      <c r="F3124" s="173"/>
      <c r="G3124" s="102" t="s">
        <v>3777</v>
      </c>
    </row>
    <row r="3125">
      <c r="A3125" s="102" t="s">
        <v>2647</v>
      </c>
      <c r="B3125" s="102" t="s">
        <v>240</v>
      </c>
      <c r="C3125" s="102" t="s">
        <v>241</v>
      </c>
      <c r="D3125" s="191">
        <v>45872.0</v>
      </c>
      <c r="E3125" s="105" t="s">
        <v>225</v>
      </c>
      <c r="F3125" s="173"/>
      <c r="G3125" s="102" t="s">
        <v>3777</v>
      </c>
    </row>
    <row r="3126">
      <c r="A3126" s="102" t="s">
        <v>2647</v>
      </c>
      <c r="B3126" s="102" t="s">
        <v>227</v>
      </c>
      <c r="C3126" s="102" t="s">
        <v>228</v>
      </c>
      <c r="D3126" s="191">
        <v>45872.0</v>
      </c>
      <c r="E3126" s="105" t="s">
        <v>225</v>
      </c>
      <c r="F3126" s="173"/>
      <c r="G3126" s="102" t="s">
        <v>3777</v>
      </c>
    </row>
    <row r="3127">
      <c r="A3127" s="102" t="s">
        <v>2647</v>
      </c>
      <c r="B3127" s="102" t="s">
        <v>222</v>
      </c>
      <c r="C3127" s="102" t="s">
        <v>224</v>
      </c>
      <c r="D3127" s="191">
        <v>45872.0</v>
      </c>
      <c r="E3127" s="105" t="s">
        <v>225</v>
      </c>
      <c r="F3127" s="173"/>
      <c r="G3127" s="102" t="s">
        <v>3777</v>
      </c>
    </row>
    <row r="3128">
      <c r="A3128" s="102" t="s">
        <v>2705</v>
      </c>
      <c r="B3128" s="102" t="s">
        <v>892</v>
      </c>
      <c r="C3128" s="102" t="s">
        <v>1272</v>
      </c>
      <c r="D3128" s="191">
        <v>45994.0</v>
      </c>
      <c r="E3128" s="105" t="s">
        <v>327</v>
      </c>
      <c r="F3128" s="173"/>
      <c r="G3128" s="102" t="s">
        <v>3777</v>
      </c>
    </row>
    <row r="3129">
      <c r="A3129" s="102" t="s">
        <v>2705</v>
      </c>
      <c r="B3129" s="102" t="s">
        <v>860</v>
      </c>
      <c r="C3129" s="102" t="s">
        <v>861</v>
      </c>
      <c r="D3129" s="191">
        <v>45994.0</v>
      </c>
      <c r="E3129" s="105" t="s">
        <v>327</v>
      </c>
      <c r="F3129" s="173"/>
      <c r="G3129" s="102" t="s">
        <v>3777</v>
      </c>
    </row>
    <row r="3130">
      <c r="A3130" s="102" t="s">
        <v>2705</v>
      </c>
      <c r="B3130" s="102" t="s">
        <v>797</v>
      </c>
      <c r="C3130" s="102" t="s">
        <v>798</v>
      </c>
      <c r="D3130" s="191">
        <v>45994.0</v>
      </c>
      <c r="E3130" s="105" t="s">
        <v>327</v>
      </c>
      <c r="F3130" s="173"/>
      <c r="G3130" s="102" t="s">
        <v>3777</v>
      </c>
    </row>
    <row r="3131">
      <c r="A3131" s="102" t="s">
        <v>2705</v>
      </c>
      <c r="B3131" s="102" t="s">
        <v>353</v>
      </c>
      <c r="C3131" s="102" t="s">
        <v>354</v>
      </c>
      <c r="D3131" s="191">
        <v>45994.0</v>
      </c>
      <c r="E3131" s="105" t="s">
        <v>327</v>
      </c>
      <c r="F3131" s="173"/>
      <c r="G3131" s="102" t="s">
        <v>3777</v>
      </c>
    </row>
    <row r="3132">
      <c r="A3132" s="102" t="s">
        <v>2739</v>
      </c>
      <c r="B3132" s="102" t="s">
        <v>839</v>
      </c>
      <c r="C3132" s="102" t="s">
        <v>840</v>
      </c>
      <c r="D3132" s="191">
        <v>45994.0</v>
      </c>
      <c r="E3132" s="105" t="s">
        <v>27</v>
      </c>
      <c r="F3132" s="173"/>
      <c r="G3132" s="102" t="s">
        <v>3777</v>
      </c>
    </row>
    <row r="3133">
      <c r="A3133" s="102" t="s">
        <v>2739</v>
      </c>
      <c r="B3133" s="102" t="s">
        <v>818</v>
      </c>
      <c r="C3133" s="102" t="s">
        <v>819</v>
      </c>
      <c r="D3133" s="191">
        <v>45994.0</v>
      </c>
      <c r="E3133" s="105" t="s">
        <v>27</v>
      </c>
      <c r="F3133" s="173"/>
      <c r="G3133" s="102" t="s">
        <v>3777</v>
      </c>
    </row>
    <row r="3134">
      <c r="A3134" s="102" t="s">
        <v>2739</v>
      </c>
      <c r="B3134" s="102" t="s">
        <v>799</v>
      </c>
      <c r="C3134" s="102" t="s">
        <v>800</v>
      </c>
      <c r="D3134" s="191">
        <v>45994.0</v>
      </c>
      <c r="E3134" s="105" t="s">
        <v>27</v>
      </c>
      <c r="F3134" s="173"/>
      <c r="G3134" s="102" t="s">
        <v>3777</v>
      </c>
    </row>
    <row r="3135">
      <c r="A3135" s="102" t="s">
        <v>2766</v>
      </c>
      <c r="B3135" s="102" t="s">
        <v>899</v>
      </c>
      <c r="C3135" s="102" t="s">
        <v>900</v>
      </c>
      <c r="D3135" s="102" t="s">
        <v>2767</v>
      </c>
      <c r="E3135" s="105" t="s">
        <v>293</v>
      </c>
      <c r="F3135" s="173"/>
      <c r="G3135" s="102" t="s">
        <v>3777</v>
      </c>
    </row>
    <row r="3136">
      <c r="A3136" s="102" t="s">
        <v>2766</v>
      </c>
      <c r="B3136" s="102" t="s">
        <v>888</v>
      </c>
      <c r="C3136" s="102" t="s">
        <v>889</v>
      </c>
      <c r="D3136" s="102" t="s">
        <v>2767</v>
      </c>
      <c r="E3136" s="105" t="s">
        <v>293</v>
      </c>
      <c r="F3136" s="173"/>
      <c r="G3136" s="102" t="s">
        <v>3777</v>
      </c>
    </row>
    <row r="3137">
      <c r="A3137" s="102" t="s">
        <v>2766</v>
      </c>
      <c r="B3137" s="102" t="s">
        <v>878</v>
      </c>
      <c r="C3137" s="102" t="s">
        <v>879</v>
      </c>
      <c r="D3137" s="102" t="s">
        <v>2767</v>
      </c>
      <c r="E3137" s="105" t="s">
        <v>293</v>
      </c>
      <c r="F3137" s="173"/>
      <c r="G3137" s="102" t="s">
        <v>3777</v>
      </c>
    </row>
    <row r="3138">
      <c r="A3138" s="102" t="s">
        <v>2766</v>
      </c>
      <c r="B3138" s="102" t="s">
        <v>574</v>
      </c>
      <c r="C3138" s="102" t="s">
        <v>575</v>
      </c>
      <c r="D3138" s="102" t="s">
        <v>2767</v>
      </c>
      <c r="E3138" s="105" t="s">
        <v>293</v>
      </c>
      <c r="F3138" s="173"/>
      <c r="G3138" s="102" t="s">
        <v>3777</v>
      </c>
    </row>
    <row r="3139">
      <c r="A3139" s="102" t="s">
        <v>2778</v>
      </c>
      <c r="B3139" s="102" t="s">
        <v>927</v>
      </c>
      <c r="C3139" s="102" t="s">
        <v>917</v>
      </c>
      <c r="D3139" s="102" t="s">
        <v>2707</v>
      </c>
      <c r="E3139" s="105" t="s">
        <v>453</v>
      </c>
      <c r="F3139" s="173"/>
      <c r="G3139" s="102" t="s">
        <v>3777</v>
      </c>
    </row>
    <row r="3140">
      <c r="A3140" s="102" t="s">
        <v>2719</v>
      </c>
      <c r="B3140" s="102" t="s">
        <v>776</v>
      </c>
      <c r="C3140" s="102" t="s">
        <v>777</v>
      </c>
      <c r="D3140" s="102" t="s">
        <v>2707</v>
      </c>
      <c r="E3140" s="105" t="s">
        <v>50</v>
      </c>
      <c r="F3140" s="173"/>
      <c r="G3140" s="102" t="s">
        <v>3777</v>
      </c>
    </row>
    <row r="3141">
      <c r="A3141" s="102" t="s">
        <v>2719</v>
      </c>
      <c r="B3141" s="102" t="s">
        <v>755</v>
      </c>
      <c r="C3141" s="102" t="s">
        <v>756</v>
      </c>
      <c r="D3141" s="102" t="s">
        <v>2707</v>
      </c>
      <c r="E3141" s="105" t="s">
        <v>50</v>
      </c>
      <c r="F3141" s="173"/>
      <c r="G3141" s="102" t="s">
        <v>3777</v>
      </c>
    </row>
    <row r="3142">
      <c r="A3142" s="102" t="s">
        <v>2719</v>
      </c>
      <c r="B3142" s="102" t="s">
        <v>665</v>
      </c>
      <c r="C3142" s="102" t="s">
        <v>666</v>
      </c>
      <c r="D3142" s="102" t="s">
        <v>2707</v>
      </c>
      <c r="E3142" s="105" t="s">
        <v>50</v>
      </c>
      <c r="F3142" s="173"/>
      <c r="G3142" s="102" t="s">
        <v>3777</v>
      </c>
    </row>
    <row r="3143">
      <c r="A3143" s="102" t="s">
        <v>2719</v>
      </c>
      <c r="B3143" s="102" t="s">
        <v>48</v>
      </c>
      <c r="C3143" s="102" t="s">
        <v>49</v>
      </c>
      <c r="D3143" s="102" t="s">
        <v>2707</v>
      </c>
      <c r="E3143" s="105" t="s">
        <v>50</v>
      </c>
      <c r="F3143" s="173"/>
      <c r="G3143" s="102" t="s">
        <v>3777</v>
      </c>
    </row>
    <row r="3144">
      <c r="A3144" s="102" t="s">
        <v>2748</v>
      </c>
      <c r="B3144" s="102" t="s">
        <v>923</v>
      </c>
      <c r="C3144" s="102" t="s">
        <v>924</v>
      </c>
      <c r="D3144" s="102" t="s">
        <v>2707</v>
      </c>
      <c r="E3144" s="105" t="s">
        <v>86</v>
      </c>
      <c r="F3144" s="173"/>
      <c r="G3144" s="102" t="s">
        <v>3777</v>
      </c>
    </row>
    <row r="3145">
      <c r="A3145" s="102" t="s">
        <v>2748</v>
      </c>
      <c r="B3145" s="102" t="s">
        <v>105</v>
      </c>
      <c r="C3145" s="102" t="s">
        <v>106</v>
      </c>
      <c r="D3145" s="102" t="s">
        <v>2707</v>
      </c>
      <c r="E3145" s="105" t="s">
        <v>86</v>
      </c>
      <c r="F3145" s="173"/>
      <c r="G3145" s="102" t="s">
        <v>3777</v>
      </c>
    </row>
    <row r="3146">
      <c r="A3146" s="102" t="s">
        <v>2786</v>
      </c>
      <c r="B3146" s="102" t="s">
        <v>866</v>
      </c>
      <c r="C3146" s="102" t="s">
        <v>867</v>
      </c>
      <c r="D3146" s="102" t="s">
        <v>2707</v>
      </c>
      <c r="E3146" s="105" t="s">
        <v>439</v>
      </c>
      <c r="F3146" s="173"/>
      <c r="G3146" s="102" t="s">
        <v>3777</v>
      </c>
    </row>
    <row r="3147">
      <c r="A3147" s="102" t="s">
        <v>2786</v>
      </c>
      <c r="B3147" s="102" t="s">
        <v>674</v>
      </c>
      <c r="C3147" s="102" t="s">
        <v>675</v>
      </c>
      <c r="D3147" s="102" t="s">
        <v>2707</v>
      </c>
      <c r="E3147" s="105" t="s">
        <v>439</v>
      </c>
      <c r="F3147" s="173"/>
      <c r="G3147" s="102" t="s">
        <v>3777</v>
      </c>
    </row>
    <row r="3148">
      <c r="A3148" s="102" t="s">
        <v>2740</v>
      </c>
      <c r="B3148" s="102" t="s">
        <v>839</v>
      </c>
      <c r="C3148" s="102" t="s">
        <v>840</v>
      </c>
      <c r="D3148" s="102" t="s">
        <v>2707</v>
      </c>
      <c r="E3148" s="105" t="s">
        <v>27</v>
      </c>
      <c r="F3148" s="173"/>
      <c r="G3148" s="102" t="s">
        <v>3777</v>
      </c>
    </row>
    <row r="3149">
      <c r="A3149" s="102" t="s">
        <v>2740</v>
      </c>
      <c r="B3149" s="102" t="s">
        <v>799</v>
      </c>
      <c r="C3149" s="102" t="s">
        <v>800</v>
      </c>
      <c r="D3149" s="102" t="s">
        <v>2707</v>
      </c>
      <c r="E3149" s="105" t="s">
        <v>27</v>
      </c>
      <c r="F3149" s="173"/>
      <c r="G3149" s="102" t="s">
        <v>3777</v>
      </c>
    </row>
    <row r="3150">
      <c r="A3150" s="102" t="s">
        <v>2649</v>
      </c>
      <c r="B3150" s="102" t="s">
        <v>621</v>
      </c>
      <c r="C3150" s="102" t="s">
        <v>622</v>
      </c>
      <c r="D3150" s="102" t="s">
        <v>2650</v>
      </c>
      <c r="E3150" s="105" t="s">
        <v>225</v>
      </c>
      <c r="F3150" s="173"/>
      <c r="G3150" s="102" t="s">
        <v>3777</v>
      </c>
    </row>
    <row r="3151">
      <c r="A3151" s="102" t="s">
        <v>2649</v>
      </c>
      <c r="B3151" s="102" t="s">
        <v>382</v>
      </c>
      <c r="C3151" s="102" t="s">
        <v>383</v>
      </c>
      <c r="D3151" s="102" t="s">
        <v>2650</v>
      </c>
      <c r="E3151" s="105" t="s">
        <v>225</v>
      </c>
      <c r="F3151" s="173"/>
      <c r="G3151" s="102" t="s">
        <v>3777</v>
      </c>
    </row>
    <row r="3152">
      <c r="A3152" s="102" t="s">
        <v>2649</v>
      </c>
      <c r="B3152" s="102" t="s">
        <v>357</v>
      </c>
      <c r="C3152" s="102" t="s">
        <v>358</v>
      </c>
      <c r="D3152" s="102" t="s">
        <v>2650</v>
      </c>
      <c r="E3152" s="105" t="s">
        <v>225</v>
      </c>
      <c r="F3152" s="173"/>
      <c r="G3152" s="102" t="s">
        <v>3777</v>
      </c>
    </row>
    <row r="3153">
      <c r="A3153" s="102" t="s">
        <v>2649</v>
      </c>
      <c r="B3153" s="102" t="s">
        <v>243</v>
      </c>
      <c r="C3153" s="102" t="s">
        <v>244</v>
      </c>
      <c r="D3153" s="102" t="s">
        <v>2650</v>
      </c>
      <c r="E3153" s="105" t="s">
        <v>225</v>
      </c>
      <c r="F3153" s="173"/>
      <c r="G3153" s="102" t="s">
        <v>3777</v>
      </c>
    </row>
    <row r="3154">
      <c r="A3154" s="102" t="s">
        <v>2649</v>
      </c>
      <c r="B3154" s="102" t="s">
        <v>240</v>
      </c>
      <c r="C3154" s="102" t="s">
        <v>241</v>
      </c>
      <c r="D3154" s="102" t="s">
        <v>2650</v>
      </c>
      <c r="E3154" s="105" t="s">
        <v>225</v>
      </c>
      <c r="F3154" s="173"/>
      <c r="G3154" s="102" t="s">
        <v>3777</v>
      </c>
    </row>
    <row r="3155">
      <c r="A3155" s="102" t="s">
        <v>2649</v>
      </c>
      <c r="B3155" s="102" t="s">
        <v>227</v>
      </c>
      <c r="C3155" s="102" t="s">
        <v>228</v>
      </c>
      <c r="D3155" s="102" t="s">
        <v>2650</v>
      </c>
      <c r="E3155" s="105" t="s">
        <v>225</v>
      </c>
      <c r="F3155" s="173"/>
      <c r="G3155" s="102" t="s">
        <v>3777</v>
      </c>
    </row>
    <row r="3156">
      <c r="A3156" s="102" t="s">
        <v>2649</v>
      </c>
      <c r="B3156" s="102" t="s">
        <v>222</v>
      </c>
      <c r="C3156" s="102" t="s">
        <v>224</v>
      </c>
      <c r="D3156" s="102" t="s">
        <v>2650</v>
      </c>
      <c r="E3156" s="105" t="s">
        <v>225</v>
      </c>
      <c r="F3156" s="173"/>
      <c r="G3156" s="102" t="s">
        <v>3777</v>
      </c>
    </row>
    <row r="3157">
      <c r="A3157" s="102" t="s">
        <v>2666</v>
      </c>
      <c r="B3157" s="102" t="s">
        <v>902</v>
      </c>
      <c r="C3157" s="102" t="s">
        <v>903</v>
      </c>
      <c r="D3157" s="102" t="s">
        <v>2650</v>
      </c>
      <c r="E3157" s="105" t="s">
        <v>114</v>
      </c>
      <c r="F3157" s="173"/>
      <c r="G3157" s="102" t="s">
        <v>3777</v>
      </c>
    </row>
    <row r="3158">
      <c r="A3158" s="102" t="s">
        <v>2666</v>
      </c>
      <c r="B3158" s="102" t="s">
        <v>126</v>
      </c>
      <c r="C3158" s="102" t="s">
        <v>127</v>
      </c>
      <c r="D3158" s="102" t="s">
        <v>2650</v>
      </c>
      <c r="E3158" s="105" t="s">
        <v>114</v>
      </c>
      <c r="F3158" s="173"/>
      <c r="G3158" s="102" t="s">
        <v>3777</v>
      </c>
    </row>
    <row r="3159">
      <c r="A3159" s="102" t="s">
        <v>2666</v>
      </c>
      <c r="B3159" s="102" t="s">
        <v>120</v>
      </c>
      <c r="C3159" s="102" t="s">
        <v>121</v>
      </c>
      <c r="D3159" s="102" t="s">
        <v>2650</v>
      </c>
      <c r="E3159" s="105" t="s">
        <v>114</v>
      </c>
      <c r="F3159" s="173"/>
      <c r="G3159" s="102" t="s">
        <v>3777</v>
      </c>
    </row>
    <row r="3160">
      <c r="A3160" s="102" t="s">
        <v>2666</v>
      </c>
      <c r="B3160" s="102" t="s">
        <v>116</v>
      </c>
      <c r="C3160" s="102" t="s">
        <v>117</v>
      </c>
      <c r="D3160" s="102" t="s">
        <v>2650</v>
      </c>
      <c r="E3160" s="105" t="s">
        <v>114</v>
      </c>
      <c r="F3160" s="173"/>
      <c r="G3160" s="102" t="s">
        <v>3777</v>
      </c>
    </row>
    <row r="3161">
      <c r="A3161" s="102" t="s">
        <v>2666</v>
      </c>
      <c r="B3161" s="102" t="s">
        <v>111</v>
      </c>
      <c r="C3161" s="102" t="s">
        <v>112</v>
      </c>
      <c r="D3161" s="102" t="s">
        <v>2650</v>
      </c>
      <c r="E3161" s="105" t="s">
        <v>114</v>
      </c>
      <c r="F3161" s="173"/>
      <c r="G3161" s="102" t="s">
        <v>3777</v>
      </c>
    </row>
    <row r="3162">
      <c r="A3162" s="102" t="s">
        <v>2676</v>
      </c>
      <c r="B3162" s="102" t="s">
        <v>913</v>
      </c>
      <c r="C3162" s="102" t="s">
        <v>914</v>
      </c>
      <c r="D3162" s="102" t="s">
        <v>2650</v>
      </c>
      <c r="E3162" s="105" t="s">
        <v>232</v>
      </c>
      <c r="F3162" s="173"/>
      <c r="G3162" s="102" t="s">
        <v>3777</v>
      </c>
    </row>
    <row r="3163">
      <c r="A3163" s="102" t="s">
        <v>2676</v>
      </c>
      <c r="B3163" s="102" t="s">
        <v>863</v>
      </c>
      <c r="C3163" s="102" t="s">
        <v>864</v>
      </c>
      <c r="D3163" s="102" t="s">
        <v>2650</v>
      </c>
      <c r="E3163" s="105" t="s">
        <v>232</v>
      </c>
      <c r="F3163" s="173"/>
      <c r="G3163" s="102" t="s">
        <v>3777</v>
      </c>
    </row>
    <row r="3164">
      <c r="A3164" s="102" t="s">
        <v>2676</v>
      </c>
      <c r="B3164" s="102" t="s">
        <v>321</v>
      </c>
      <c r="C3164" s="102" t="s">
        <v>322</v>
      </c>
      <c r="D3164" s="102" t="s">
        <v>2650</v>
      </c>
      <c r="E3164" s="105" t="s">
        <v>232</v>
      </c>
      <c r="F3164" s="173"/>
      <c r="G3164" s="102" t="s">
        <v>3777</v>
      </c>
    </row>
    <row r="3165">
      <c r="A3165" s="102" t="s">
        <v>2676</v>
      </c>
      <c r="B3165" s="102" t="s">
        <v>318</v>
      </c>
      <c r="C3165" s="102" t="s">
        <v>319</v>
      </c>
      <c r="D3165" s="102" t="s">
        <v>2650</v>
      </c>
      <c r="E3165" s="105" t="s">
        <v>232</v>
      </c>
      <c r="F3165" s="173"/>
      <c r="G3165" s="102" t="s">
        <v>3777</v>
      </c>
    </row>
    <row r="3166">
      <c r="A3166" s="102" t="s">
        <v>2676</v>
      </c>
      <c r="B3166" s="102" t="s">
        <v>309</v>
      </c>
      <c r="C3166" s="102" t="s">
        <v>310</v>
      </c>
      <c r="D3166" s="102" t="s">
        <v>2650</v>
      </c>
      <c r="E3166" s="105" t="s">
        <v>232</v>
      </c>
      <c r="F3166" s="173"/>
      <c r="G3166" s="102" t="s">
        <v>3777</v>
      </c>
    </row>
    <row r="3167">
      <c r="A3167" s="102" t="s">
        <v>2676</v>
      </c>
      <c r="B3167" s="102" t="s">
        <v>301</v>
      </c>
      <c r="C3167" s="102" t="s">
        <v>302</v>
      </c>
      <c r="D3167" s="102" t="s">
        <v>2650</v>
      </c>
      <c r="E3167" s="105" t="s">
        <v>232</v>
      </c>
      <c r="F3167" s="173"/>
      <c r="G3167" s="102" t="s">
        <v>3777</v>
      </c>
    </row>
    <row r="3168">
      <c r="A3168" s="102" t="s">
        <v>2676</v>
      </c>
      <c r="B3168" s="102" t="s">
        <v>295</v>
      </c>
      <c r="C3168" s="102" t="s">
        <v>296</v>
      </c>
      <c r="D3168" s="102" t="s">
        <v>2650</v>
      </c>
      <c r="E3168" s="105" t="s">
        <v>232</v>
      </c>
      <c r="F3168" s="173"/>
      <c r="G3168" s="102" t="s">
        <v>3777</v>
      </c>
    </row>
    <row r="3169">
      <c r="A3169" s="102" t="s">
        <v>2676</v>
      </c>
      <c r="B3169" s="102" t="s">
        <v>291</v>
      </c>
      <c r="C3169" s="102" t="s">
        <v>1210</v>
      </c>
      <c r="D3169" s="102" t="s">
        <v>2650</v>
      </c>
      <c r="E3169" s="105" t="s">
        <v>232</v>
      </c>
      <c r="F3169" s="173"/>
      <c r="G3169" s="102" t="s">
        <v>3777</v>
      </c>
    </row>
    <row r="3170">
      <c r="A3170" s="102" t="s">
        <v>2676</v>
      </c>
      <c r="B3170" s="102" t="s">
        <v>284</v>
      </c>
      <c r="C3170" s="102" t="s">
        <v>285</v>
      </c>
      <c r="D3170" s="102" t="s">
        <v>2650</v>
      </c>
      <c r="E3170" s="105" t="s">
        <v>232</v>
      </c>
      <c r="F3170" s="173"/>
      <c r="G3170" s="102" t="s">
        <v>3777</v>
      </c>
    </row>
    <row r="3171">
      <c r="A3171" s="102" t="s">
        <v>2676</v>
      </c>
      <c r="B3171" s="102" t="s">
        <v>282</v>
      </c>
      <c r="C3171" s="102" t="s">
        <v>283</v>
      </c>
      <c r="D3171" s="102" t="s">
        <v>2650</v>
      </c>
      <c r="E3171" s="105" t="s">
        <v>232</v>
      </c>
      <c r="F3171" s="173"/>
      <c r="G3171" s="102" t="s">
        <v>3777</v>
      </c>
    </row>
    <row r="3172">
      <c r="A3172" s="102" t="s">
        <v>2676</v>
      </c>
      <c r="B3172" s="102" t="s">
        <v>278</v>
      </c>
      <c r="C3172" s="102" t="s">
        <v>279</v>
      </c>
      <c r="D3172" s="102" t="s">
        <v>2650</v>
      </c>
      <c r="E3172" s="105" t="s">
        <v>232</v>
      </c>
      <c r="F3172" s="173"/>
      <c r="G3172" s="102" t="s">
        <v>3777</v>
      </c>
    </row>
    <row r="3173">
      <c r="A3173" s="102" t="s">
        <v>2676</v>
      </c>
      <c r="B3173" s="102" t="s">
        <v>252</v>
      </c>
      <c r="C3173" s="102" t="s">
        <v>253</v>
      </c>
      <c r="D3173" s="102" t="s">
        <v>2650</v>
      </c>
      <c r="E3173" s="105" t="s">
        <v>232</v>
      </c>
      <c r="F3173" s="173"/>
      <c r="G3173" s="102" t="s">
        <v>3777</v>
      </c>
    </row>
    <row r="3174">
      <c r="A3174" s="102" t="s">
        <v>2676</v>
      </c>
      <c r="B3174" s="102" t="s">
        <v>230</v>
      </c>
      <c r="C3174" s="102" t="s">
        <v>231</v>
      </c>
      <c r="D3174" s="102" t="s">
        <v>2650</v>
      </c>
      <c r="E3174" s="105" t="s">
        <v>232</v>
      </c>
      <c r="F3174" s="173"/>
      <c r="G3174" s="102" t="s">
        <v>3777</v>
      </c>
    </row>
    <row r="3175">
      <c r="A3175" s="102" t="s">
        <v>2696</v>
      </c>
      <c r="B3175" s="102" t="s">
        <v>730</v>
      </c>
      <c r="C3175" s="102" t="s">
        <v>731</v>
      </c>
      <c r="D3175" s="102" t="s">
        <v>2652</v>
      </c>
      <c r="E3175" s="105" t="s">
        <v>306</v>
      </c>
      <c r="F3175" s="173"/>
      <c r="G3175" s="102" t="s">
        <v>3777</v>
      </c>
    </row>
    <row r="3176">
      <c r="A3176" s="102" t="s">
        <v>2696</v>
      </c>
      <c r="B3176" s="102" t="s">
        <v>681</v>
      </c>
      <c r="C3176" s="102" t="s">
        <v>682</v>
      </c>
      <c r="D3176" s="102" t="s">
        <v>2652</v>
      </c>
      <c r="E3176" s="105" t="s">
        <v>306</v>
      </c>
      <c r="F3176" s="173"/>
      <c r="G3176" s="102" t="s">
        <v>3777</v>
      </c>
    </row>
    <row r="3177">
      <c r="A3177" s="102" t="s">
        <v>2696</v>
      </c>
      <c r="B3177" s="102" t="s">
        <v>670</v>
      </c>
      <c r="C3177" s="102" t="s">
        <v>671</v>
      </c>
      <c r="D3177" s="102" t="s">
        <v>2652</v>
      </c>
      <c r="E3177" s="105" t="s">
        <v>306</v>
      </c>
      <c r="F3177" s="173"/>
      <c r="G3177" s="102" t="s">
        <v>3777</v>
      </c>
    </row>
    <row r="3178">
      <c r="A3178" s="102" t="s">
        <v>2696</v>
      </c>
      <c r="B3178" s="102" t="s">
        <v>415</v>
      </c>
      <c r="C3178" s="102" t="s">
        <v>416</v>
      </c>
      <c r="D3178" s="102" t="s">
        <v>2652</v>
      </c>
      <c r="E3178" s="105" t="s">
        <v>306</v>
      </c>
      <c r="F3178" s="173"/>
      <c r="G3178" s="102" t="s">
        <v>3777</v>
      </c>
    </row>
    <row r="3179">
      <c r="A3179" s="102" t="s">
        <v>2696</v>
      </c>
      <c r="B3179" s="102" t="s">
        <v>408</v>
      </c>
      <c r="C3179" s="102" t="s">
        <v>409</v>
      </c>
      <c r="D3179" s="102" t="s">
        <v>2652</v>
      </c>
      <c r="E3179" s="105" t="s">
        <v>306</v>
      </c>
      <c r="F3179" s="173"/>
      <c r="G3179" s="102" t="s">
        <v>3777</v>
      </c>
    </row>
    <row r="3180">
      <c r="A3180" s="102" t="s">
        <v>2696</v>
      </c>
      <c r="B3180" s="102" t="s">
        <v>330</v>
      </c>
      <c r="C3180" s="102" t="s">
        <v>331</v>
      </c>
      <c r="D3180" s="102" t="s">
        <v>2652</v>
      </c>
      <c r="E3180" s="105" t="s">
        <v>306</v>
      </c>
      <c r="F3180" s="173"/>
      <c r="G3180" s="102" t="s">
        <v>3777</v>
      </c>
    </row>
    <row r="3181">
      <c r="A3181" s="102" t="s">
        <v>2720</v>
      </c>
      <c r="B3181" s="102" t="s">
        <v>776</v>
      </c>
      <c r="C3181" s="102" t="s">
        <v>777</v>
      </c>
      <c r="D3181" s="102" t="s">
        <v>2652</v>
      </c>
      <c r="E3181" s="105" t="s">
        <v>50</v>
      </c>
      <c r="F3181" s="173"/>
      <c r="G3181" s="102" t="s">
        <v>3777</v>
      </c>
    </row>
    <row r="3182">
      <c r="A3182" s="102" t="s">
        <v>2720</v>
      </c>
      <c r="B3182" s="102" t="s">
        <v>665</v>
      </c>
      <c r="C3182" s="102" t="s">
        <v>666</v>
      </c>
      <c r="D3182" s="102" t="s">
        <v>2652</v>
      </c>
      <c r="E3182" s="105" t="s">
        <v>50</v>
      </c>
      <c r="F3182" s="173"/>
      <c r="G3182" s="102" t="s">
        <v>3777</v>
      </c>
    </row>
    <row r="3183">
      <c r="A3183" s="102" t="s">
        <v>2720</v>
      </c>
      <c r="B3183" s="102" t="s">
        <v>183</v>
      </c>
      <c r="C3183" s="102" t="s">
        <v>184</v>
      </c>
      <c r="D3183" s="102" t="s">
        <v>2652</v>
      </c>
      <c r="E3183" s="105" t="s">
        <v>50</v>
      </c>
      <c r="F3183" s="173"/>
      <c r="G3183" s="102" t="s">
        <v>3777</v>
      </c>
    </row>
    <row r="3184">
      <c r="A3184" s="102" t="s">
        <v>2651</v>
      </c>
      <c r="B3184" s="102" t="s">
        <v>382</v>
      </c>
      <c r="C3184" s="102" t="s">
        <v>383</v>
      </c>
      <c r="D3184" s="102" t="s">
        <v>2652</v>
      </c>
      <c r="E3184" s="105" t="s">
        <v>225</v>
      </c>
      <c r="F3184" s="173"/>
      <c r="G3184" s="102" t="s">
        <v>3777</v>
      </c>
    </row>
    <row r="3185">
      <c r="A3185" s="102" t="s">
        <v>2651</v>
      </c>
      <c r="B3185" s="102" t="s">
        <v>338</v>
      </c>
      <c r="C3185" s="102" t="s">
        <v>339</v>
      </c>
      <c r="D3185" s="102" t="s">
        <v>2652</v>
      </c>
      <c r="E3185" s="105" t="s">
        <v>225</v>
      </c>
      <c r="F3185" s="173"/>
      <c r="G3185" s="102" t="s">
        <v>3777</v>
      </c>
    </row>
    <row r="3186">
      <c r="A3186" s="102" t="s">
        <v>2651</v>
      </c>
      <c r="B3186" s="102" t="s">
        <v>246</v>
      </c>
      <c r="C3186" s="102" t="s">
        <v>130</v>
      </c>
      <c r="D3186" s="102" t="s">
        <v>2652</v>
      </c>
      <c r="E3186" s="105" t="s">
        <v>225</v>
      </c>
      <c r="F3186" s="173"/>
      <c r="G3186" s="102" t="s">
        <v>3777</v>
      </c>
    </row>
    <row r="3187">
      <c r="A3187" s="102" t="s">
        <v>2651</v>
      </c>
      <c r="B3187" s="102" t="s">
        <v>240</v>
      </c>
      <c r="C3187" s="102" t="s">
        <v>241</v>
      </c>
      <c r="D3187" s="102" t="s">
        <v>2652</v>
      </c>
      <c r="E3187" s="105" t="s">
        <v>225</v>
      </c>
      <c r="F3187" s="173"/>
      <c r="G3187" s="102" t="s">
        <v>3777</v>
      </c>
    </row>
    <row r="3188">
      <c r="A3188" s="102" t="s">
        <v>2651</v>
      </c>
      <c r="B3188" s="102" t="s">
        <v>222</v>
      </c>
      <c r="C3188" s="102" t="s">
        <v>224</v>
      </c>
      <c r="D3188" s="102" t="s">
        <v>2652</v>
      </c>
      <c r="E3188" s="105" t="s">
        <v>225</v>
      </c>
      <c r="F3188" s="173"/>
      <c r="G3188" s="102" t="s">
        <v>3777</v>
      </c>
    </row>
    <row r="3189">
      <c r="A3189" s="102" t="s">
        <v>2677</v>
      </c>
      <c r="B3189" s="102" t="s">
        <v>863</v>
      </c>
      <c r="C3189" s="102" t="s">
        <v>864</v>
      </c>
      <c r="D3189" s="102" t="s">
        <v>2652</v>
      </c>
      <c r="E3189" s="105" t="s">
        <v>232</v>
      </c>
      <c r="F3189" s="173"/>
      <c r="G3189" s="102" t="s">
        <v>3777</v>
      </c>
    </row>
    <row r="3190">
      <c r="A3190" s="102" t="s">
        <v>2677</v>
      </c>
      <c r="B3190" s="102" t="s">
        <v>323</v>
      </c>
      <c r="C3190" s="102" t="s">
        <v>324</v>
      </c>
      <c r="D3190" s="102" t="s">
        <v>2652</v>
      </c>
      <c r="E3190" s="105" t="s">
        <v>232</v>
      </c>
      <c r="F3190" s="173"/>
      <c r="G3190" s="102" t="s">
        <v>3777</v>
      </c>
    </row>
    <row r="3191">
      <c r="A3191" s="102" t="s">
        <v>2677</v>
      </c>
      <c r="B3191" s="102" t="s">
        <v>318</v>
      </c>
      <c r="C3191" s="102" t="s">
        <v>319</v>
      </c>
      <c r="D3191" s="102" t="s">
        <v>2652</v>
      </c>
      <c r="E3191" s="105" t="s">
        <v>232</v>
      </c>
      <c r="F3191" s="173"/>
      <c r="G3191" s="102" t="s">
        <v>3777</v>
      </c>
    </row>
    <row r="3192">
      <c r="A3192" s="102" t="s">
        <v>2677</v>
      </c>
      <c r="B3192" s="102" t="s">
        <v>309</v>
      </c>
      <c r="C3192" s="102" t="s">
        <v>310</v>
      </c>
      <c r="D3192" s="102" t="s">
        <v>2652</v>
      </c>
      <c r="E3192" s="105" t="s">
        <v>232</v>
      </c>
      <c r="F3192" s="173"/>
      <c r="G3192" s="102" t="s">
        <v>3777</v>
      </c>
    </row>
    <row r="3193">
      <c r="A3193" s="102" t="s">
        <v>2677</v>
      </c>
      <c r="B3193" s="102" t="s">
        <v>304</v>
      </c>
      <c r="C3193" s="102" t="s">
        <v>305</v>
      </c>
      <c r="D3193" s="102" t="s">
        <v>2652</v>
      </c>
      <c r="E3193" s="105" t="s">
        <v>232</v>
      </c>
      <c r="F3193" s="173"/>
      <c r="G3193" s="102" t="s">
        <v>3777</v>
      </c>
    </row>
    <row r="3194">
      <c r="A3194" s="102" t="s">
        <v>2677</v>
      </c>
      <c r="B3194" s="102" t="s">
        <v>301</v>
      </c>
      <c r="C3194" s="102" t="s">
        <v>302</v>
      </c>
      <c r="D3194" s="102" t="s">
        <v>2652</v>
      </c>
      <c r="E3194" s="105" t="s">
        <v>232</v>
      </c>
      <c r="F3194" s="173"/>
      <c r="G3194" s="102" t="s">
        <v>3777</v>
      </c>
    </row>
    <row r="3195">
      <c r="A3195" s="102" t="s">
        <v>2677</v>
      </c>
      <c r="B3195" s="102" t="s">
        <v>298</v>
      </c>
      <c r="C3195" s="102" t="s">
        <v>299</v>
      </c>
      <c r="D3195" s="102" t="s">
        <v>2652</v>
      </c>
      <c r="E3195" s="105" t="s">
        <v>232</v>
      </c>
      <c r="F3195" s="173"/>
      <c r="G3195" s="102" t="s">
        <v>3777</v>
      </c>
    </row>
    <row r="3196">
      <c r="A3196" s="102" t="s">
        <v>2677</v>
      </c>
      <c r="B3196" s="102" t="s">
        <v>295</v>
      </c>
      <c r="C3196" s="102" t="s">
        <v>296</v>
      </c>
      <c r="D3196" s="102" t="s">
        <v>2652</v>
      </c>
      <c r="E3196" s="105" t="s">
        <v>232</v>
      </c>
      <c r="F3196" s="173"/>
      <c r="G3196" s="102" t="s">
        <v>3777</v>
      </c>
    </row>
    <row r="3197">
      <c r="A3197" s="102" t="s">
        <v>2677</v>
      </c>
      <c r="B3197" s="102" t="s">
        <v>291</v>
      </c>
      <c r="C3197" s="102" t="s">
        <v>1210</v>
      </c>
      <c r="D3197" s="102" t="s">
        <v>2652</v>
      </c>
      <c r="E3197" s="105" t="s">
        <v>232</v>
      </c>
      <c r="F3197" s="173"/>
      <c r="G3197" s="102" t="s">
        <v>3777</v>
      </c>
    </row>
    <row r="3198">
      <c r="A3198" s="102" t="s">
        <v>2677</v>
      </c>
      <c r="B3198" s="102" t="s">
        <v>284</v>
      </c>
      <c r="C3198" s="102" t="s">
        <v>285</v>
      </c>
      <c r="D3198" s="102" t="s">
        <v>2652</v>
      </c>
      <c r="E3198" s="105" t="s">
        <v>232</v>
      </c>
      <c r="F3198" s="173"/>
      <c r="G3198" s="102" t="s">
        <v>3777</v>
      </c>
    </row>
    <row r="3199">
      <c r="A3199" s="102" t="s">
        <v>2677</v>
      </c>
      <c r="B3199" s="102" t="s">
        <v>282</v>
      </c>
      <c r="C3199" s="102" t="s">
        <v>283</v>
      </c>
      <c r="D3199" s="102" t="s">
        <v>2652</v>
      </c>
      <c r="E3199" s="105" t="s">
        <v>232</v>
      </c>
      <c r="F3199" s="173"/>
      <c r="G3199" s="102" t="s">
        <v>3777</v>
      </c>
    </row>
    <row r="3200">
      <c r="A3200" s="102" t="s">
        <v>2677</v>
      </c>
      <c r="B3200" s="102" t="s">
        <v>278</v>
      </c>
      <c r="C3200" s="102" t="s">
        <v>279</v>
      </c>
      <c r="D3200" s="102" t="s">
        <v>2652</v>
      </c>
      <c r="E3200" s="105" t="s">
        <v>232</v>
      </c>
      <c r="F3200" s="173"/>
      <c r="G3200" s="102" t="s">
        <v>3777</v>
      </c>
    </row>
    <row r="3201">
      <c r="A3201" s="102" t="s">
        <v>2677</v>
      </c>
      <c r="B3201" s="102" t="s">
        <v>271</v>
      </c>
      <c r="C3201" s="102" t="s">
        <v>272</v>
      </c>
      <c r="D3201" s="102" t="s">
        <v>2652</v>
      </c>
      <c r="E3201" s="105" t="s">
        <v>232</v>
      </c>
      <c r="F3201" s="173"/>
      <c r="G3201" s="102" t="s">
        <v>3777</v>
      </c>
    </row>
    <row r="3202">
      <c r="A3202" s="102" t="s">
        <v>2677</v>
      </c>
      <c r="B3202" s="102" t="s">
        <v>264</v>
      </c>
      <c r="C3202" s="102" t="s">
        <v>265</v>
      </c>
      <c r="D3202" s="102" t="s">
        <v>2652</v>
      </c>
      <c r="E3202" s="105" t="s">
        <v>232</v>
      </c>
      <c r="F3202" s="173"/>
      <c r="G3202" s="102" t="s">
        <v>3777</v>
      </c>
    </row>
    <row r="3203">
      <c r="A3203" s="102" t="s">
        <v>2677</v>
      </c>
      <c r="B3203" s="102" t="s">
        <v>230</v>
      </c>
      <c r="C3203" s="102" t="s">
        <v>231</v>
      </c>
      <c r="D3203" s="102" t="s">
        <v>2652</v>
      </c>
      <c r="E3203" s="105" t="s">
        <v>232</v>
      </c>
      <c r="F3203" s="173"/>
      <c r="G3203" s="102" t="s">
        <v>3777</v>
      </c>
    </row>
    <row r="3204">
      <c r="A3204" s="102" t="s">
        <v>2687</v>
      </c>
      <c r="B3204" s="102" t="s">
        <v>842</v>
      </c>
      <c r="C3204" s="102" t="s">
        <v>843</v>
      </c>
      <c r="D3204" s="102" t="s">
        <v>2652</v>
      </c>
      <c r="E3204" s="105" t="s">
        <v>472</v>
      </c>
      <c r="F3204" s="173"/>
      <c r="G3204" s="102" t="s">
        <v>3777</v>
      </c>
    </row>
    <row r="3205">
      <c r="A3205" s="102" t="s">
        <v>2687</v>
      </c>
      <c r="B3205" s="102" t="s">
        <v>707</v>
      </c>
      <c r="C3205" s="102" t="s">
        <v>708</v>
      </c>
      <c r="D3205" s="102" t="s">
        <v>2652</v>
      </c>
      <c r="E3205" s="105" t="s">
        <v>472</v>
      </c>
      <c r="F3205" s="173"/>
      <c r="G3205" s="102" t="s">
        <v>3777</v>
      </c>
    </row>
    <row r="3206">
      <c r="A3206" s="102" t="s">
        <v>2687</v>
      </c>
      <c r="B3206" s="102" t="s">
        <v>687</v>
      </c>
      <c r="C3206" s="102" t="s">
        <v>688</v>
      </c>
      <c r="D3206" s="102" t="s">
        <v>2652</v>
      </c>
      <c r="E3206" s="105" t="s">
        <v>472</v>
      </c>
      <c r="F3206" s="173"/>
      <c r="G3206" s="102" t="s">
        <v>3777</v>
      </c>
    </row>
    <row r="3207">
      <c r="A3207" s="102" t="s">
        <v>2687</v>
      </c>
      <c r="B3207" s="102" t="s">
        <v>662</v>
      </c>
      <c r="C3207" s="102" t="s">
        <v>663</v>
      </c>
      <c r="D3207" s="102" t="s">
        <v>2652</v>
      </c>
      <c r="E3207" s="105" t="s">
        <v>472</v>
      </c>
      <c r="F3207" s="173"/>
      <c r="G3207" s="102" t="s">
        <v>3777</v>
      </c>
    </row>
    <row r="3208">
      <c r="A3208" s="102" t="s">
        <v>2687</v>
      </c>
      <c r="B3208" s="102" t="s">
        <v>646</v>
      </c>
      <c r="C3208" s="102" t="s">
        <v>647</v>
      </c>
      <c r="D3208" s="102" t="s">
        <v>2652</v>
      </c>
      <c r="E3208" s="105" t="s">
        <v>472</v>
      </c>
      <c r="F3208" s="173"/>
      <c r="G3208" s="102" t="s">
        <v>3777</v>
      </c>
    </row>
    <row r="3209">
      <c r="A3209" s="102" t="s">
        <v>2686</v>
      </c>
      <c r="B3209" s="102" t="s">
        <v>842</v>
      </c>
      <c r="C3209" s="102" t="s">
        <v>843</v>
      </c>
      <c r="D3209" s="102" t="s">
        <v>2650</v>
      </c>
      <c r="E3209" s="105" t="s">
        <v>472</v>
      </c>
      <c r="F3209" s="173"/>
      <c r="G3209" s="102" t="s">
        <v>3777</v>
      </c>
    </row>
    <row r="3210">
      <c r="A3210" s="102" t="s">
        <v>2686</v>
      </c>
      <c r="B3210" s="102" t="s">
        <v>687</v>
      </c>
      <c r="C3210" s="102" t="s">
        <v>688</v>
      </c>
      <c r="D3210" s="102" t="s">
        <v>2650</v>
      </c>
      <c r="E3210" s="105" t="s">
        <v>472</v>
      </c>
      <c r="F3210" s="173"/>
      <c r="G3210" s="102" t="s">
        <v>3777</v>
      </c>
    </row>
    <row r="3211">
      <c r="A3211" s="102" t="s">
        <v>2686</v>
      </c>
      <c r="B3211" s="102" t="s">
        <v>662</v>
      </c>
      <c r="C3211" s="102" t="s">
        <v>663</v>
      </c>
      <c r="D3211" s="102" t="s">
        <v>2650</v>
      </c>
      <c r="E3211" s="105" t="s">
        <v>472</v>
      </c>
      <c r="F3211" s="173"/>
      <c r="G3211" s="102" t="s">
        <v>3777</v>
      </c>
    </row>
    <row r="3212">
      <c r="A3212" s="102" t="s">
        <v>2686</v>
      </c>
      <c r="B3212" s="102" t="s">
        <v>646</v>
      </c>
      <c r="C3212" s="102" t="s">
        <v>647</v>
      </c>
      <c r="D3212" s="102" t="s">
        <v>2650</v>
      </c>
      <c r="E3212" s="105" t="s">
        <v>472</v>
      </c>
      <c r="F3212" s="173"/>
      <c r="G3212" s="102" t="s">
        <v>3777</v>
      </c>
    </row>
    <row r="3213">
      <c r="A3213" s="102" t="s">
        <v>2686</v>
      </c>
      <c r="B3213" s="102" t="s">
        <v>504</v>
      </c>
      <c r="C3213" s="102" t="s">
        <v>505</v>
      </c>
      <c r="D3213" s="102" t="s">
        <v>2650</v>
      </c>
      <c r="E3213" s="105" t="s">
        <v>472</v>
      </c>
      <c r="F3213" s="173"/>
      <c r="G3213" s="102" t="s">
        <v>3777</v>
      </c>
    </row>
    <row r="3214">
      <c r="A3214" s="102" t="s">
        <v>2686</v>
      </c>
      <c r="B3214" s="102" t="s">
        <v>490</v>
      </c>
      <c r="C3214" s="102" t="s">
        <v>491</v>
      </c>
      <c r="D3214" s="102" t="s">
        <v>2650</v>
      </c>
      <c r="E3214" s="105" t="s">
        <v>472</v>
      </c>
      <c r="F3214" s="173"/>
      <c r="G3214" s="102" t="s">
        <v>3777</v>
      </c>
    </row>
    <row r="3215">
      <c r="A3215" s="102" t="s">
        <v>2729</v>
      </c>
      <c r="B3215" s="102" t="s">
        <v>147</v>
      </c>
      <c r="C3215" s="102" t="s">
        <v>148</v>
      </c>
      <c r="D3215" s="102" t="s">
        <v>2730</v>
      </c>
      <c r="E3215" s="105" t="s">
        <v>141</v>
      </c>
      <c r="F3215" s="173"/>
      <c r="G3215" s="102" t="s">
        <v>3777</v>
      </c>
    </row>
    <row r="3216">
      <c r="A3216" s="102" t="s">
        <v>2768</v>
      </c>
      <c r="B3216" s="102" t="s">
        <v>878</v>
      </c>
      <c r="C3216" s="102" t="s">
        <v>879</v>
      </c>
      <c r="D3216" s="102" t="s">
        <v>2730</v>
      </c>
      <c r="E3216" s="105" t="s">
        <v>293</v>
      </c>
      <c r="F3216" s="173"/>
      <c r="G3216" s="102" t="s">
        <v>3777</v>
      </c>
    </row>
    <row r="3217">
      <c r="A3217" s="102" t="s">
        <v>2768</v>
      </c>
      <c r="B3217" s="102" t="s">
        <v>812</v>
      </c>
      <c r="C3217" s="102" t="s">
        <v>813</v>
      </c>
      <c r="D3217" s="102" t="s">
        <v>2730</v>
      </c>
      <c r="E3217" s="105" t="s">
        <v>293</v>
      </c>
      <c r="F3217" s="173"/>
      <c r="G3217" s="102" t="s">
        <v>3777</v>
      </c>
    </row>
    <row r="3218">
      <c r="A3218" s="102" t="s">
        <v>2697</v>
      </c>
      <c r="B3218" s="102" t="s">
        <v>870</v>
      </c>
      <c r="C3218" s="102" t="s">
        <v>871</v>
      </c>
      <c r="D3218" s="102" t="s">
        <v>2698</v>
      </c>
      <c r="E3218" s="105" t="s">
        <v>306</v>
      </c>
      <c r="F3218" s="173"/>
      <c r="G3218" s="102" t="s">
        <v>3777</v>
      </c>
    </row>
    <row r="3219">
      <c r="A3219" s="102" t="s">
        <v>2697</v>
      </c>
      <c r="B3219" s="102" t="s">
        <v>681</v>
      </c>
      <c r="C3219" s="102" t="s">
        <v>682</v>
      </c>
      <c r="D3219" s="102" t="s">
        <v>2698</v>
      </c>
      <c r="E3219" s="105" t="s">
        <v>306</v>
      </c>
      <c r="F3219" s="173"/>
      <c r="G3219" s="102" t="s">
        <v>3777</v>
      </c>
    </row>
    <row r="3220">
      <c r="A3220" s="102" t="s">
        <v>2697</v>
      </c>
      <c r="B3220" s="102" t="s">
        <v>408</v>
      </c>
      <c r="C3220" s="102" t="s">
        <v>409</v>
      </c>
      <c r="D3220" s="102" t="s">
        <v>2698</v>
      </c>
      <c r="E3220" s="105" t="s">
        <v>306</v>
      </c>
      <c r="F3220" s="173"/>
      <c r="G3220" s="102" t="s">
        <v>3777</v>
      </c>
    </row>
    <row r="3221">
      <c r="A3221" s="102" t="s">
        <v>2779</v>
      </c>
      <c r="B3221" s="102" t="s">
        <v>927</v>
      </c>
      <c r="C3221" s="102" t="s">
        <v>917</v>
      </c>
      <c r="D3221" s="102" t="s">
        <v>2698</v>
      </c>
      <c r="E3221" s="105" t="s">
        <v>453</v>
      </c>
      <c r="F3221" s="173"/>
      <c r="G3221" s="102" t="s">
        <v>3777</v>
      </c>
    </row>
    <row r="3222">
      <c r="A3222" s="102" t="s">
        <v>2779</v>
      </c>
      <c r="B3222" s="102" t="s">
        <v>629</v>
      </c>
      <c r="C3222" s="102" t="s">
        <v>630</v>
      </c>
      <c r="D3222" s="102" t="s">
        <v>2698</v>
      </c>
      <c r="E3222" s="105" t="s">
        <v>453</v>
      </c>
      <c r="F3222" s="173"/>
      <c r="G3222" s="102" t="s">
        <v>3777</v>
      </c>
    </row>
    <row r="3223">
      <c r="A3223" s="102" t="s">
        <v>2708</v>
      </c>
      <c r="B3223" s="102" t="s">
        <v>860</v>
      </c>
      <c r="C3223" s="102" t="s">
        <v>861</v>
      </c>
      <c r="D3223" s="102" t="s">
        <v>2709</v>
      </c>
      <c r="E3223" s="105" t="s">
        <v>327</v>
      </c>
      <c r="F3223" s="173"/>
      <c r="G3223" s="102" t="s">
        <v>3777</v>
      </c>
    </row>
    <row r="3224">
      <c r="A3224" s="102" t="s">
        <v>2708</v>
      </c>
      <c r="B3224" s="102" t="s">
        <v>797</v>
      </c>
      <c r="C3224" s="102" t="s">
        <v>798</v>
      </c>
      <c r="D3224" s="102" t="s">
        <v>2709</v>
      </c>
      <c r="E3224" s="105" t="s">
        <v>327</v>
      </c>
      <c r="F3224" s="173"/>
      <c r="G3224" s="102" t="s">
        <v>3777</v>
      </c>
    </row>
    <row r="3225">
      <c r="A3225" s="102" t="s">
        <v>2708</v>
      </c>
      <c r="B3225" s="102" t="s">
        <v>626</v>
      </c>
      <c r="C3225" s="102" t="s">
        <v>627</v>
      </c>
      <c r="D3225" s="102" t="s">
        <v>2709</v>
      </c>
      <c r="E3225" s="105" t="s">
        <v>327</v>
      </c>
      <c r="F3225" s="173"/>
      <c r="G3225" s="102" t="s">
        <v>3777</v>
      </c>
    </row>
    <row r="3226">
      <c r="A3226" s="102" t="s">
        <v>2708</v>
      </c>
      <c r="B3226" s="102" t="s">
        <v>615</v>
      </c>
      <c r="C3226" s="102" t="s">
        <v>616</v>
      </c>
      <c r="D3226" s="102" t="s">
        <v>2709</v>
      </c>
      <c r="E3226" s="105" t="s">
        <v>327</v>
      </c>
      <c r="F3226" s="173"/>
      <c r="G3226" s="102" t="s">
        <v>3777</v>
      </c>
    </row>
    <row r="3227">
      <c r="A3227" s="102" t="s">
        <v>2741</v>
      </c>
      <c r="B3227" s="102" t="s">
        <v>839</v>
      </c>
      <c r="C3227" s="102" t="s">
        <v>840</v>
      </c>
      <c r="D3227" s="102" t="s">
        <v>2709</v>
      </c>
      <c r="E3227" s="105" t="s">
        <v>27</v>
      </c>
      <c r="F3227" s="173"/>
      <c r="G3227" s="102" t="s">
        <v>3777</v>
      </c>
    </row>
    <row r="3228">
      <c r="A3228" s="102" t="s">
        <v>2741</v>
      </c>
      <c r="B3228" s="102" t="s">
        <v>818</v>
      </c>
      <c r="C3228" s="102" t="s">
        <v>819</v>
      </c>
      <c r="D3228" s="102" t="s">
        <v>2709</v>
      </c>
      <c r="E3228" s="105" t="s">
        <v>27</v>
      </c>
      <c r="F3228" s="173"/>
      <c r="G3228" s="102" t="s">
        <v>3777</v>
      </c>
    </row>
    <row r="3229">
      <c r="A3229" s="102" t="s">
        <v>2741</v>
      </c>
      <c r="B3229" s="102" t="s">
        <v>69</v>
      </c>
      <c r="C3229" s="102" t="s">
        <v>70</v>
      </c>
      <c r="D3229" s="102" t="s">
        <v>2709</v>
      </c>
      <c r="E3229" s="105" t="s">
        <v>27</v>
      </c>
      <c r="F3229" s="173"/>
      <c r="G3229" s="102" t="s">
        <v>3777</v>
      </c>
    </row>
    <row r="3230">
      <c r="A3230" s="102" t="s">
        <v>2741</v>
      </c>
      <c r="B3230" s="102" t="s">
        <v>53</v>
      </c>
      <c r="C3230" s="102" t="s">
        <v>54</v>
      </c>
      <c r="D3230" s="102" t="s">
        <v>2709</v>
      </c>
      <c r="E3230" s="105" t="s">
        <v>27</v>
      </c>
      <c r="F3230" s="173"/>
      <c r="G3230" s="102" t="s">
        <v>3777</v>
      </c>
    </row>
    <row r="3231">
      <c r="A3231" s="102" t="s">
        <v>2741</v>
      </c>
      <c r="B3231" s="102" t="s">
        <v>31</v>
      </c>
      <c r="C3231" s="102" t="s">
        <v>32</v>
      </c>
      <c r="D3231" s="102" t="s">
        <v>2709</v>
      </c>
      <c r="E3231" s="105" t="s">
        <v>27</v>
      </c>
      <c r="F3231" s="173"/>
      <c r="G3231" s="102" t="s">
        <v>3777</v>
      </c>
    </row>
    <row r="3232">
      <c r="A3232" s="102" t="s">
        <v>2731</v>
      </c>
      <c r="B3232" s="102" t="s">
        <v>147</v>
      </c>
      <c r="C3232" s="102" t="s">
        <v>148</v>
      </c>
      <c r="D3232" s="102" t="s">
        <v>2709</v>
      </c>
      <c r="E3232" s="105" t="s">
        <v>141</v>
      </c>
      <c r="F3232" s="173"/>
      <c r="G3232" s="102" t="s">
        <v>3777</v>
      </c>
    </row>
    <row r="3233">
      <c r="A3233" s="102" t="s">
        <v>2721</v>
      </c>
      <c r="B3233" s="102" t="s">
        <v>776</v>
      </c>
      <c r="C3233" s="102" t="s">
        <v>777</v>
      </c>
      <c r="D3233" s="102" t="s">
        <v>2711</v>
      </c>
      <c r="E3233" s="105" t="s">
        <v>50</v>
      </c>
      <c r="F3233" s="173"/>
      <c r="G3233" s="102" t="s">
        <v>3777</v>
      </c>
    </row>
    <row r="3234">
      <c r="A3234" s="102" t="s">
        <v>2721</v>
      </c>
      <c r="B3234" s="102" t="s">
        <v>755</v>
      </c>
      <c r="C3234" s="102" t="s">
        <v>756</v>
      </c>
      <c r="D3234" s="102" t="s">
        <v>2711</v>
      </c>
      <c r="E3234" s="105" t="s">
        <v>50</v>
      </c>
      <c r="F3234" s="173"/>
      <c r="G3234" s="102" t="s">
        <v>3777</v>
      </c>
    </row>
    <row r="3235">
      <c r="A3235" s="102" t="s">
        <v>2721</v>
      </c>
      <c r="B3235" s="102" t="s">
        <v>665</v>
      </c>
      <c r="C3235" s="102" t="s">
        <v>666</v>
      </c>
      <c r="D3235" s="102" t="s">
        <v>2711</v>
      </c>
      <c r="E3235" s="105" t="s">
        <v>50</v>
      </c>
      <c r="F3235" s="173"/>
      <c r="G3235" s="102" t="s">
        <v>3777</v>
      </c>
    </row>
    <row r="3236">
      <c r="A3236" s="102" t="s">
        <v>2721</v>
      </c>
      <c r="B3236" s="102" t="s">
        <v>48</v>
      </c>
      <c r="C3236" s="102" t="s">
        <v>49</v>
      </c>
      <c r="D3236" s="102" t="s">
        <v>2711</v>
      </c>
      <c r="E3236" s="105" t="s">
        <v>50</v>
      </c>
      <c r="F3236" s="173"/>
      <c r="G3236" s="102" t="s">
        <v>3777</v>
      </c>
    </row>
    <row r="3237">
      <c r="A3237" s="102" t="s">
        <v>2780</v>
      </c>
      <c r="B3237" s="102" t="s">
        <v>916</v>
      </c>
      <c r="C3237" s="102" t="s">
        <v>917</v>
      </c>
      <c r="D3237" s="102" t="s">
        <v>2711</v>
      </c>
      <c r="E3237" s="105" t="s">
        <v>453</v>
      </c>
      <c r="F3237" s="173"/>
      <c r="G3237" s="102" t="s">
        <v>3777</v>
      </c>
    </row>
    <row r="3238">
      <c r="A3238" s="102" t="s">
        <v>2780</v>
      </c>
      <c r="B3238" s="102" t="s">
        <v>873</v>
      </c>
      <c r="C3238" s="102" t="s">
        <v>874</v>
      </c>
      <c r="D3238" s="102" t="s">
        <v>2711</v>
      </c>
      <c r="E3238" s="105" t="s">
        <v>453</v>
      </c>
      <c r="F3238" s="173"/>
      <c r="G3238" s="102" t="s">
        <v>3777</v>
      </c>
    </row>
    <row r="3239">
      <c r="A3239" s="102" t="s">
        <v>2750</v>
      </c>
      <c r="B3239" s="102" t="s">
        <v>923</v>
      </c>
      <c r="C3239" s="102" t="s">
        <v>924</v>
      </c>
      <c r="D3239" s="102" t="s">
        <v>2711</v>
      </c>
      <c r="E3239" s="105" t="s">
        <v>86</v>
      </c>
      <c r="F3239" s="173"/>
      <c r="G3239" s="102" t="s">
        <v>3777</v>
      </c>
    </row>
    <row r="3240">
      <c r="A3240" s="102" t="s">
        <v>2750</v>
      </c>
      <c r="B3240" s="102" t="s">
        <v>919</v>
      </c>
      <c r="C3240" s="102" t="s">
        <v>920</v>
      </c>
      <c r="D3240" s="102" t="s">
        <v>2711</v>
      </c>
      <c r="E3240" s="105" t="s">
        <v>86</v>
      </c>
      <c r="F3240" s="173"/>
      <c r="G3240" s="102" t="s">
        <v>3777</v>
      </c>
    </row>
    <row r="3241">
      <c r="A3241" s="102" t="s">
        <v>2750</v>
      </c>
      <c r="B3241" s="102" t="s">
        <v>105</v>
      </c>
      <c r="C3241" s="102" t="s">
        <v>106</v>
      </c>
      <c r="D3241" s="102" t="s">
        <v>2711</v>
      </c>
      <c r="E3241" s="105" t="s">
        <v>86</v>
      </c>
      <c r="F3241" s="173"/>
      <c r="G3241" s="102" t="s">
        <v>3777</v>
      </c>
    </row>
    <row r="3242">
      <c r="A3242" s="102" t="s">
        <v>2710</v>
      </c>
      <c r="B3242" s="102" t="s">
        <v>860</v>
      </c>
      <c r="C3242" s="102" t="s">
        <v>861</v>
      </c>
      <c r="D3242" s="102" t="s">
        <v>2711</v>
      </c>
      <c r="E3242" s="105" t="s">
        <v>327</v>
      </c>
      <c r="F3242" s="173"/>
      <c r="G3242" s="102" t="s">
        <v>3777</v>
      </c>
    </row>
    <row r="3243">
      <c r="A3243" s="102" t="s">
        <v>2710</v>
      </c>
      <c r="B3243" s="102" t="s">
        <v>797</v>
      </c>
      <c r="C3243" s="102" t="s">
        <v>798</v>
      </c>
      <c r="D3243" s="102" t="s">
        <v>2711</v>
      </c>
      <c r="E3243" s="105" t="s">
        <v>327</v>
      </c>
      <c r="F3243" s="173"/>
      <c r="G3243" s="102" t="s">
        <v>3777</v>
      </c>
    </row>
    <row r="3244">
      <c r="A3244" s="102" t="s">
        <v>2710</v>
      </c>
      <c r="B3244" s="102" t="s">
        <v>626</v>
      </c>
      <c r="C3244" s="102" t="s">
        <v>627</v>
      </c>
      <c r="D3244" s="102" t="s">
        <v>2711</v>
      </c>
      <c r="E3244" s="105" t="s">
        <v>327</v>
      </c>
      <c r="F3244" s="173"/>
      <c r="G3244" s="102" t="s">
        <v>3777</v>
      </c>
    </row>
    <row r="3245">
      <c r="A3245" s="102" t="s">
        <v>2710</v>
      </c>
      <c r="B3245" s="102" t="s">
        <v>615</v>
      </c>
      <c r="C3245" s="102" t="s">
        <v>616</v>
      </c>
      <c r="D3245" s="102" t="s">
        <v>2711</v>
      </c>
      <c r="E3245" s="105" t="s">
        <v>327</v>
      </c>
      <c r="F3245" s="173"/>
      <c r="G3245" s="102" t="s">
        <v>3777</v>
      </c>
    </row>
    <row r="3246">
      <c r="A3246" s="102" t="s">
        <v>2710</v>
      </c>
      <c r="B3246" s="102" t="s">
        <v>376</v>
      </c>
      <c r="C3246" s="102" t="s">
        <v>377</v>
      </c>
      <c r="D3246" s="102" t="s">
        <v>2711</v>
      </c>
      <c r="E3246" s="105" t="s">
        <v>327</v>
      </c>
      <c r="F3246" s="173"/>
      <c r="G3246" s="102" t="s">
        <v>3777</v>
      </c>
    </row>
    <row r="3247">
      <c r="A3247" s="102" t="s">
        <v>2742</v>
      </c>
      <c r="B3247" s="102" t="s">
        <v>839</v>
      </c>
      <c r="C3247" s="102" t="s">
        <v>840</v>
      </c>
      <c r="D3247" s="102" t="s">
        <v>2711</v>
      </c>
      <c r="E3247" s="105" t="s">
        <v>27</v>
      </c>
      <c r="F3247" s="173"/>
      <c r="G3247" s="102" t="s">
        <v>3777</v>
      </c>
    </row>
    <row r="3248">
      <c r="A3248" s="102" t="s">
        <v>2742</v>
      </c>
      <c r="B3248" s="102" t="s">
        <v>799</v>
      </c>
      <c r="C3248" s="102" t="s">
        <v>800</v>
      </c>
      <c r="D3248" s="102" t="s">
        <v>2711</v>
      </c>
      <c r="E3248" s="105" t="s">
        <v>27</v>
      </c>
      <c r="F3248" s="173"/>
      <c r="G3248" s="102" t="s">
        <v>3777</v>
      </c>
    </row>
    <row r="3249">
      <c r="A3249" s="102" t="s">
        <v>2742</v>
      </c>
      <c r="B3249" s="102" t="s">
        <v>69</v>
      </c>
      <c r="C3249" s="102" t="s">
        <v>70</v>
      </c>
      <c r="D3249" s="102" t="s">
        <v>2711</v>
      </c>
      <c r="E3249" s="105" t="s">
        <v>27</v>
      </c>
      <c r="F3249" s="173"/>
      <c r="G3249" s="102" t="s">
        <v>3777</v>
      </c>
    </row>
    <row r="3250">
      <c r="A3250" s="102" t="s">
        <v>2742</v>
      </c>
      <c r="B3250" s="102" t="s">
        <v>63</v>
      </c>
      <c r="C3250" s="102" t="s">
        <v>64</v>
      </c>
      <c r="D3250" s="102" t="s">
        <v>2711</v>
      </c>
      <c r="E3250" s="105" t="s">
        <v>27</v>
      </c>
      <c r="F3250" s="173"/>
      <c r="G3250" s="102" t="s">
        <v>3777</v>
      </c>
    </row>
    <row r="3251">
      <c r="A3251" s="102" t="s">
        <v>2742</v>
      </c>
      <c r="B3251" s="102" t="s">
        <v>53</v>
      </c>
      <c r="C3251" s="102" t="s">
        <v>54</v>
      </c>
      <c r="D3251" s="102" t="s">
        <v>2711</v>
      </c>
      <c r="E3251" s="105" t="s">
        <v>27</v>
      </c>
      <c r="F3251" s="173"/>
      <c r="G3251" s="102" t="s">
        <v>3777</v>
      </c>
    </row>
    <row r="3252">
      <c r="A3252" s="102" t="s">
        <v>2788</v>
      </c>
      <c r="B3252" s="102" t="s">
        <v>866</v>
      </c>
      <c r="C3252" s="102" t="s">
        <v>867</v>
      </c>
      <c r="D3252" s="102" t="s">
        <v>2711</v>
      </c>
      <c r="E3252" s="105" t="s">
        <v>439</v>
      </c>
      <c r="F3252" s="173"/>
      <c r="G3252" s="102" t="s">
        <v>3777</v>
      </c>
    </row>
    <row r="3253">
      <c r="A3253" s="102" t="s">
        <v>2653</v>
      </c>
      <c r="B3253" s="102" t="s">
        <v>896</v>
      </c>
      <c r="C3253" s="102" t="s">
        <v>897</v>
      </c>
      <c r="D3253" s="102" t="s">
        <v>2654</v>
      </c>
      <c r="E3253" s="105" t="s">
        <v>225</v>
      </c>
      <c r="F3253" s="173"/>
      <c r="G3253" s="102" t="s">
        <v>3777</v>
      </c>
    </row>
    <row r="3254">
      <c r="A3254" s="102" t="s">
        <v>2653</v>
      </c>
      <c r="B3254" s="102" t="s">
        <v>382</v>
      </c>
      <c r="C3254" s="102" t="s">
        <v>383</v>
      </c>
      <c r="D3254" s="102" t="s">
        <v>2654</v>
      </c>
      <c r="E3254" s="105" t="s">
        <v>225</v>
      </c>
      <c r="F3254" s="173"/>
      <c r="G3254" s="102" t="s">
        <v>3777</v>
      </c>
    </row>
    <row r="3255">
      <c r="A3255" s="102" t="s">
        <v>2653</v>
      </c>
      <c r="B3255" s="102" t="s">
        <v>361</v>
      </c>
      <c r="C3255" s="102" t="s">
        <v>362</v>
      </c>
      <c r="D3255" s="102" t="s">
        <v>2654</v>
      </c>
      <c r="E3255" s="105" t="s">
        <v>225</v>
      </c>
      <c r="F3255" s="173"/>
      <c r="G3255" s="102" t="s">
        <v>3777</v>
      </c>
    </row>
    <row r="3256">
      <c r="A3256" s="102" t="s">
        <v>2653</v>
      </c>
      <c r="B3256" s="102" t="s">
        <v>357</v>
      </c>
      <c r="C3256" s="102" t="s">
        <v>358</v>
      </c>
      <c r="D3256" s="102" t="s">
        <v>2654</v>
      </c>
      <c r="E3256" s="105" t="s">
        <v>225</v>
      </c>
      <c r="F3256" s="173"/>
      <c r="G3256" s="102" t="s">
        <v>3777</v>
      </c>
    </row>
    <row r="3257">
      <c r="A3257" s="102" t="s">
        <v>2653</v>
      </c>
      <c r="B3257" s="102" t="s">
        <v>338</v>
      </c>
      <c r="C3257" s="102" t="s">
        <v>339</v>
      </c>
      <c r="D3257" s="102" t="s">
        <v>2654</v>
      </c>
      <c r="E3257" s="105" t="s">
        <v>225</v>
      </c>
      <c r="F3257" s="173"/>
      <c r="G3257" s="102" t="s">
        <v>3777</v>
      </c>
    </row>
    <row r="3258">
      <c r="A3258" s="102" t="s">
        <v>2653</v>
      </c>
      <c r="B3258" s="102" t="s">
        <v>246</v>
      </c>
      <c r="C3258" s="102" t="s">
        <v>130</v>
      </c>
      <c r="D3258" s="102" t="s">
        <v>2654</v>
      </c>
      <c r="E3258" s="105" t="s">
        <v>225</v>
      </c>
      <c r="F3258" s="173"/>
      <c r="G3258" s="102" t="s">
        <v>3777</v>
      </c>
    </row>
    <row r="3259">
      <c r="A3259" s="102" t="s">
        <v>2653</v>
      </c>
      <c r="B3259" s="102" t="s">
        <v>243</v>
      </c>
      <c r="C3259" s="102" t="s">
        <v>244</v>
      </c>
      <c r="D3259" s="102" t="s">
        <v>2654</v>
      </c>
      <c r="E3259" s="105" t="s">
        <v>225</v>
      </c>
      <c r="F3259" s="173"/>
      <c r="G3259" s="102" t="s">
        <v>3777</v>
      </c>
    </row>
    <row r="3260">
      <c r="A3260" s="102" t="s">
        <v>2653</v>
      </c>
      <c r="B3260" s="102" t="s">
        <v>240</v>
      </c>
      <c r="C3260" s="102" t="s">
        <v>241</v>
      </c>
      <c r="D3260" s="102" t="s">
        <v>2654</v>
      </c>
      <c r="E3260" s="105" t="s">
        <v>225</v>
      </c>
      <c r="F3260" s="173"/>
      <c r="G3260" s="102" t="s">
        <v>3777</v>
      </c>
    </row>
    <row r="3261">
      <c r="A3261" s="102" t="s">
        <v>2653</v>
      </c>
      <c r="B3261" s="102" t="s">
        <v>222</v>
      </c>
      <c r="C3261" s="102" t="s">
        <v>224</v>
      </c>
      <c r="D3261" s="102" t="s">
        <v>2654</v>
      </c>
      <c r="E3261" s="105" t="s">
        <v>225</v>
      </c>
      <c r="F3261" s="173"/>
      <c r="G3261" s="102" t="s">
        <v>3777</v>
      </c>
    </row>
    <row r="3262">
      <c r="A3262" s="102" t="s">
        <v>2668</v>
      </c>
      <c r="B3262" s="102" t="s">
        <v>902</v>
      </c>
      <c r="C3262" s="102" t="s">
        <v>903</v>
      </c>
      <c r="D3262" s="102" t="s">
        <v>2654</v>
      </c>
      <c r="E3262" s="105" t="s">
        <v>114</v>
      </c>
      <c r="F3262" s="173"/>
      <c r="G3262" s="102" t="s">
        <v>3777</v>
      </c>
    </row>
    <row r="3263">
      <c r="A3263" s="102" t="s">
        <v>2668</v>
      </c>
      <c r="B3263" s="102" t="s">
        <v>126</v>
      </c>
      <c r="C3263" s="102" t="s">
        <v>127</v>
      </c>
      <c r="D3263" s="102" t="s">
        <v>2654</v>
      </c>
      <c r="E3263" s="105" t="s">
        <v>114</v>
      </c>
      <c r="F3263" s="173"/>
      <c r="G3263" s="102" t="s">
        <v>3777</v>
      </c>
    </row>
    <row r="3264">
      <c r="A3264" s="102" t="s">
        <v>2668</v>
      </c>
      <c r="B3264" s="102" t="s">
        <v>116</v>
      </c>
      <c r="C3264" s="102" t="s">
        <v>117</v>
      </c>
      <c r="D3264" s="102" t="s">
        <v>2654</v>
      </c>
      <c r="E3264" s="105" t="s">
        <v>114</v>
      </c>
      <c r="F3264" s="173"/>
      <c r="G3264" s="102" t="s">
        <v>3777</v>
      </c>
    </row>
    <row r="3265">
      <c r="A3265" s="102" t="s">
        <v>2678</v>
      </c>
      <c r="B3265" s="102" t="s">
        <v>913</v>
      </c>
      <c r="C3265" s="102" t="s">
        <v>914</v>
      </c>
      <c r="D3265" s="102" t="s">
        <v>2654</v>
      </c>
      <c r="E3265" s="105" t="s">
        <v>232</v>
      </c>
      <c r="F3265" s="173"/>
      <c r="G3265" s="102" t="s">
        <v>3777</v>
      </c>
    </row>
    <row r="3266">
      <c r="A3266" s="102" t="s">
        <v>2678</v>
      </c>
      <c r="B3266" s="102" t="s">
        <v>863</v>
      </c>
      <c r="C3266" s="102" t="s">
        <v>864</v>
      </c>
      <c r="D3266" s="102" t="s">
        <v>2654</v>
      </c>
      <c r="E3266" s="105" t="s">
        <v>232</v>
      </c>
      <c r="F3266" s="173"/>
      <c r="G3266" s="102" t="s">
        <v>3777</v>
      </c>
    </row>
    <row r="3267">
      <c r="A3267" s="102" t="s">
        <v>2678</v>
      </c>
      <c r="B3267" s="102" t="s">
        <v>321</v>
      </c>
      <c r="C3267" s="102" t="s">
        <v>322</v>
      </c>
      <c r="D3267" s="102" t="s">
        <v>2654</v>
      </c>
      <c r="E3267" s="105" t="s">
        <v>232</v>
      </c>
      <c r="F3267" s="173"/>
      <c r="G3267" s="102" t="s">
        <v>3777</v>
      </c>
    </row>
    <row r="3268">
      <c r="A3268" s="102" t="s">
        <v>2678</v>
      </c>
      <c r="B3268" s="102" t="s">
        <v>318</v>
      </c>
      <c r="C3268" s="102" t="s">
        <v>319</v>
      </c>
      <c r="D3268" s="102" t="s">
        <v>2654</v>
      </c>
      <c r="E3268" s="105" t="s">
        <v>232</v>
      </c>
      <c r="F3268" s="173"/>
      <c r="G3268" s="102" t="s">
        <v>3777</v>
      </c>
    </row>
    <row r="3269">
      <c r="A3269" s="102" t="s">
        <v>2678</v>
      </c>
      <c r="B3269" s="102" t="s">
        <v>309</v>
      </c>
      <c r="C3269" s="102" t="s">
        <v>310</v>
      </c>
      <c r="D3269" s="102" t="s">
        <v>2654</v>
      </c>
      <c r="E3269" s="105" t="s">
        <v>232</v>
      </c>
      <c r="F3269" s="173"/>
      <c r="G3269" s="102" t="s">
        <v>3777</v>
      </c>
    </row>
    <row r="3270">
      <c r="A3270" s="102" t="s">
        <v>2678</v>
      </c>
      <c r="B3270" s="102" t="s">
        <v>301</v>
      </c>
      <c r="C3270" s="102" t="s">
        <v>302</v>
      </c>
      <c r="D3270" s="102" t="s">
        <v>2654</v>
      </c>
      <c r="E3270" s="105" t="s">
        <v>232</v>
      </c>
      <c r="F3270" s="173"/>
      <c r="G3270" s="102" t="s">
        <v>3777</v>
      </c>
    </row>
    <row r="3271">
      <c r="A3271" s="102" t="s">
        <v>2678</v>
      </c>
      <c r="B3271" s="102" t="s">
        <v>295</v>
      </c>
      <c r="C3271" s="102" t="s">
        <v>296</v>
      </c>
      <c r="D3271" s="102" t="s">
        <v>2654</v>
      </c>
      <c r="E3271" s="105" t="s">
        <v>232</v>
      </c>
      <c r="F3271" s="173"/>
      <c r="G3271" s="102" t="s">
        <v>3777</v>
      </c>
    </row>
    <row r="3272">
      <c r="A3272" s="102" t="s">
        <v>2678</v>
      </c>
      <c r="B3272" s="102" t="s">
        <v>291</v>
      </c>
      <c r="C3272" s="102" t="s">
        <v>1210</v>
      </c>
      <c r="D3272" s="102" t="s">
        <v>2654</v>
      </c>
      <c r="E3272" s="105" t="s">
        <v>232</v>
      </c>
      <c r="F3272" s="173"/>
      <c r="G3272" s="102" t="s">
        <v>3777</v>
      </c>
    </row>
    <row r="3273">
      <c r="A3273" s="102" t="s">
        <v>2678</v>
      </c>
      <c r="B3273" s="102" t="s">
        <v>282</v>
      </c>
      <c r="C3273" s="102" t="s">
        <v>283</v>
      </c>
      <c r="D3273" s="102" t="s">
        <v>2654</v>
      </c>
      <c r="E3273" s="105" t="s">
        <v>232</v>
      </c>
      <c r="F3273" s="173"/>
      <c r="G3273" s="102" t="s">
        <v>3777</v>
      </c>
    </row>
    <row r="3274">
      <c r="A3274" s="102" t="s">
        <v>2678</v>
      </c>
      <c r="B3274" s="102" t="s">
        <v>278</v>
      </c>
      <c r="C3274" s="102" t="s">
        <v>279</v>
      </c>
      <c r="D3274" s="102" t="s">
        <v>2654</v>
      </c>
      <c r="E3274" s="105" t="s">
        <v>232</v>
      </c>
      <c r="F3274" s="173"/>
      <c r="G3274" s="102" t="s">
        <v>3777</v>
      </c>
    </row>
    <row r="3275">
      <c r="A3275" s="102" t="s">
        <v>2678</v>
      </c>
      <c r="B3275" s="102" t="s">
        <v>230</v>
      </c>
      <c r="C3275" s="102" t="s">
        <v>231</v>
      </c>
      <c r="D3275" s="102" t="s">
        <v>2654</v>
      </c>
      <c r="E3275" s="105" t="s">
        <v>232</v>
      </c>
      <c r="F3275" s="173"/>
      <c r="G3275" s="102" t="s">
        <v>3777</v>
      </c>
    </row>
    <row r="3276">
      <c r="A3276" s="102" t="s">
        <v>2688</v>
      </c>
      <c r="B3276" s="102" t="s">
        <v>842</v>
      </c>
      <c r="C3276" s="102" t="s">
        <v>843</v>
      </c>
      <c r="D3276" s="102" t="s">
        <v>2654</v>
      </c>
      <c r="E3276" s="105" t="s">
        <v>472</v>
      </c>
      <c r="F3276" s="173"/>
      <c r="G3276" s="102" t="s">
        <v>3777</v>
      </c>
    </row>
    <row r="3277">
      <c r="A3277" s="102" t="s">
        <v>2688</v>
      </c>
      <c r="B3277" s="102" t="s">
        <v>662</v>
      </c>
      <c r="C3277" s="102" t="s">
        <v>663</v>
      </c>
      <c r="D3277" s="102" t="s">
        <v>2654</v>
      </c>
      <c r="E3277" s="105" t="s">
        <v>472</v>
      </c>
      <c r="F3277" s="173"/>
      <c r="G3277" s="102" t="s">
        <v>3777</v>
      </c>
    </row>
    <row r="3278">
      <c r="A3278" s="102" t="s">
        <v>2688</v>
      </c>
      <c r="B3278" s="102" t="s">
        <v>646</v>
      </c>
      <c r="C3278" s="102" t="s">
        <v>647</v>
      </c>
      <c r="D3278" s="102" t="s">
        <v>2654</v>
      </c>
      <c r="E3278" s="105" t="s">
        <v>472</v>
      </c>
      <c r="F3278" s="173"/>
      <c r="G3278" s="102" t="s">
        <v>3777</v>
      </c>
    </row>
    <row r="3279">
      <c r="A3279" s="102" t="s">
        <v>2699</v>
      </c>
      <c r="B3279" s="102" t="s">
        <v>870</v>
      </c>
      <c r="C3279" s="102" t="s">
        <v>871</v>
      </c>
      <c r="D3279" s="102" t="s">
        <v>2656</v>
      </c>
      <c r="E3279" s="105" t="s">
        <v>306</v>
      </c>
      <c r="F3279" s="173"/>
      <c r="G3279" s="102" t="s">
        <v>3777</v>
      </c>
    </row>
    <row r="3280">
      <c r="A3280" s="102" t="s">
        <v>2699</v>
      </c>
      <c r="B3280" s="102" t="s">
        <v>681</v>
      </c>
      <c r="C3280" s="102" t="s">
        <v>682</v>
      </c>
      <c r="D3280" s="102" t="s">
        <v>2656</v>
      </c>
      <c r="E3280" s="105" t="s">
        <v>306</v>
      </c>
      <c r="F3280" s="173"/>
      <c r="G3280" s="102" t="s">
        <v>3777</v>
      </c>
    </row>
    <row r="3281">
      <c r="A3281" s="102" t="s">
        <v>2699</v>
      </c>
      <c r="B3281" s="102" t="s">
        <v>415</v>
      </c>
      <c r="C3281" s="102" t="s">
        <v>416</v>
      </c>
      <c r="D3281" s="102" t="s">
        <v>2656</v>
      </c>
      <c r="E3281" s="105" t="s">
        <v>306</v>
      </c>
      <c r="F3281" s="173"/>
      <c r="G3281" s="102" t="s">
        <v>3777</v>
      </c>
    </row>
    <row r="3282">
      <c r="A3282" s="102" t="s">
        <v>2699</v>
      </c>
      <c r="B3282" s="102" t="s">
        <v>408</v>
      </c>
      <c r="C3282" s="102" t="s">
        <v>409</v>
      </c>
      <c r="D3282" s="102" t="s">
        <v>2656</v>
      </c>
      <c r="E3282" s="105" t="s">
        <v>306</v>
      </c>
      <c r="F3282" s="173"/>
      <c r="G3282" s="102" t="s">
        <v>3777</v>
      </c>
    </row>
    <row r="3283">
      <c r="A3283" s="102" t="s">
        <v>2699</v>
      </c>
      <c r="B3283" s="102" t="s">
        <v>330</v>
      </c>
      <c r="C3283" s="102" t="s">
        <v>331</v>
      </c>
      <c r="D3283" s="102" t="s">
        <v>2656</v>
      </c>
      <c r="E3283" s="105" t="s">
        <v>306</v>
      </c>
      <c r="F3283" s="173"/>
      <c r="G3283" s="102" t="s">
        <v>3777</v>
      </c>
    </row>
    <row r="3284">
      <c r="A3284" s="102" t="s">
        <v>2722</v>
      </c>
      <c r="B3284" s="102" t="s">
        <v>783</v>
      </c>
      <c r="C3284" s="102" t="s">
        <v>784</v>
      </c>
      <c r="D3284" s="102" t="s">
        <v>2656</v>
      </c>
      <c r="E3284" s="105" t="s">
        <v>50</v>
      </c>
      <c r="F3284" s="173"/>
      <c r="G3284" s="102" t="s">
        <v>3777</v>
      </c>
    </row>
    <row r="3285">
      <c r="A3285" s="102" t="s">
        <v>2722</v>
      </c>
      <c r="B3285" s="102" t="s">
        <v>776</v>
      </c>
      <c r="C3285" s="102" t="s">
        <v>777</v>
      </c>
      <c r="D3285" s="102" t="s">
        <v>2656</v>
      </c>
      <c r="E3285" s="105" t="s">
        <v>50</v>
      </c>
      <c r="F3285" s="173"/>
      <c r="G3285" s="102" t="s">
        <v>3777</v>
      </c>
    </row>
    <row r="3286">
      <c r="A3286" s="102" t="s">
        <v>2722</v>
      </c>
      <c r="B3286" s="102" t="s">
        <v>755</v>
      </c>
      <c r="C3286" s="102" t="s">
        <v>756</v>
      </c>
      <c r="D3286" s="102" t="s">
        <v>2656</v>
      </c>
      <c r="E3286" s="105" t="s">
        <v>50</v>
      </c>
      <c r="F3286" s="173"/>
      <c r="G3286" s="102" t="s">
        <v>3777</v>
      </c>
    </row>
    <row r="3287">
      <c r="A3287" s="102" t="s">
        <v>2722</v>
      </c>
      <c r="B3287" s="102" t="s">
        <v>183</v>
      </c>
      <c r="C3287" s="102" t="s">
        <v>184</v>
      </c>
      <c r="D3287" s="102" t="s">
        <v>2656</v>
      </c>
      <c r="E3287" s="105" t="s">
        <v>50</v>
      </c>
      <c r="F3287" s="173"/>
      <c r="G3287" s="102" t="s">
        <v>3777</v>
      </c>
    </row>
    <row r="3288">
      <c r="A3288" s="102" t="s">
        <v>2655</v>
      </c>
      <c r="B3288" s="102" t="s">
        <v>936</v>
      </c>
      <c r="C3288" s="102" t="s">
        <v>937</v>
      </c>
      <c r="D3288" s="102" t="s">
        <v>2656</v>
      </c>
      <c r="E3288" s="105" t="s">
        <v>225</v>
      </c>
      <c r="F3288" s="173"/>
      <c r="G3288" s="102" t="s">
        <v>3777</v>
      </c>
    </row>
    <row r="3289">
      <c r="A3289" s="102" t="s">
        <v>2655</v>
      </c>
      <c r="B3289" s="102" t="s">
        <v>382</v>
      </c>
      <c r="C3289" s="102" t="s">
        <v>383</v>
      </c>
      <c r="D3289" s="102" t="s">
        <v>2656</v>
      </c>
      <c r="E3289" s="105" t="s">
        <v>225</v>
      </c>
      <c r="F3289" s="173"/>
      <c r="G3289" s="102" t="s">
        <v>3777</v>
      </c>
    </row>
    <row r="3290">
      <c r="A3290" s="102" t="s">
        <v>2655</v>
      </c>
      <c r="B3290" s="102" t="s">
        <v>369</v>
      </c>
      <c r="C3290" s="102" t="s">
        <v>39</v>
      </c>
      <c r="D3290" s="102" t="s">
        <v>2656</v>
      </c>
      <c r="E3290" s="105" t="s">
        <v>225</v>
      </c>
      <c r="F3290" s="173"/>
      <c r="G3290" s="102" t="s">
        <v>3777</v>
      </c>
    </row>
    <row r="3291">
      <c r="A3291" s="102" t="s">
        <v>2655</v>
      </c>
      <c r="B3291" s="102" t="s">
        <v>361</v>
      </c>
      <c r="C3291" s="102" t="s">
        <v>362</v>
      </c>
      <c r="D3291" s="102" t="s">
        <v>2656</v>
      </c>
      <c r="E3291" s="105" t="s">
        <v>225</v>
      </c>
      <c r="F3291" s="173"/>
      <c r="G3291" s="102" t="s">
        <v>3777</v>
      </c>
    </row>
    <row r="3292">
      <c r="A3292" s="102" t="s">
        <v>2655</v>
      </c>
      <c r="B3292" s="102" t="s">
        <v>338</v>
      </c>
      <c r="C3292" s="102" t="s">
        <v>339</v>
      </c>
      <c r="D3292" s="102" t="s">
        <v>2656</v>
      </c>
      <c r="E3292" s="105" t="s">
        <v>225</v>
      </c>
      <c r="F3292" s="173"/>
      <c r="G3292" s="102" t="s">
        <v>3777</v>
      </c>
    </row>
    <row r="3293">
      <c r="A3293" s="102" t="s">
        <v>2655</v>
      </c>
      <c r="B3293" s="102" t="s">
        <v>227</v>
      </c>
      <c r="C3293" s="102" t="s">
        <v>228</v>
      </c>
      <c r="D3293" s="102" t="s">
        <v>2656</v>
      </c>
      <c r="E3293" s="105" t="s">
        <v>225</v>
      </c>
      <c r="F3293" s="173"/>
      <c r="G3293" s="102" t="s">
        <v>3777</v>
      </c>
    </row>
    <row r="3294">
      <c r="A3294" s="102" t="s">
        <v>2655</v>
      </c>
      <c r="B3294" s="102" t="s">
        <v>222</v>
      </c>
      <c r="C3294" s="102" t="s">
        <v>224</v>
      </c>
      <c r="D3294" s="102" t="s">
        <v>2656</v>
      </c>
      <c r="E3294" s="105" t="s">
        <v>225</v>
      </c>
      <c r="F3294" s="173"/>
      <c r="G3294" s="102" t="s">
        <v>3777</v>
      </c>
    </row>
    <row r="3295">
      <c r="A3295" s="102" t="s">
        <v>2679</v>
      </c>
      <c r="B3295" s="102" t="s">
        <v>863</v>
      </c>
      <c r="C3295" s="102" t="s">
        <v>864</v>
      </c>
      <c r="D3295" s="102" t="s">
        <v>2656</v>
      </c>
      <c r="E3295" s="105" t="s">
        <v>232</v>
      </c>
      <c r="F3295" s="173"/>
      <c r="G3295" s="102" t="s">
        <v>3777</v>
      </c>
    </row>
    <row r="3296">
      <c r="A3296" s="102" t="s">
        <v>2679</v>
      </c>
      <c r="B3296" s="102" t="s">
        <v>323</v>
      </c>
      <c r="C3296" s="102" t="s">
        <v>324</v>
      </c>
      <c r="D3296" s="102" t="s">
        <v>2656</v>
      </c>
      <c r="E3296" s="105" t="s">
        <v>232</v>
      </c>
      <c r="F3296" s="173"/>
      <c r="G3296" s="102" t="s">
        <v>3777</v>
      </c>
    </row>
    <row r="3297">
      <c r="A3297" s="102" t="s">
        <v>2679</v>
      </c>
      <c r="B3297" s="102" t="s">
        <v>318</v>
      </c>
      <c r="C3297" s="102" t="s">
        <v>319</v>
      </c>
      <c r="D3297" s="102" t="s">
        <v>2656</v>
      </c>
      <c r="E3297" s="105" t="s">
        <v>232</v>
      </c>
      <c r="F3297" s="173"/>
      <c r="G3297" s="102" t="s">
        <v>3777</v>
      </c>
    </row>
    <row r="3298">
      <c r="A3298" s="102" t="s">
        <v>2679</v>
      </c>
      <c r="B3298" s="102" t="s">
        <v>309</v>
      </c>
      <c r="C3298" s="102" t="s">
        <v>310</v>
      </c>
      <c r="D3298" s="102" t="s">
        <v>2656</v>
      </c>
      <c r="E3298" s="105" t="s">
        <v>232</v>
      </c>
      <c r="F3298" s="173"/>
      <c r="G3298" s="102" t="s">
        <v>3777</v>
      </c>
    </row>
    <row r="3299">
      <c r="A3299" s="102" t="s">
        <v>2679</v>
      </c>
      <c r="B3299" s="102" t="s">
        <v>304</v>
      </c>
      <c r="C3299" s="102" t="s">
        <v>305</v>
      </c>
      <c r="D3299" s="102" t="s">
        <v>2656</v>
      </c>
      <c r="E3299" s="105" t="s">
        <v>232</v>
      </c>
      <c r="F3299" s="173"/>
      <c r="G3299" s="102" t="s">
        <v>3777</v>
      </c>
    </row>
    <row r="3300">
      <c r="A3300" s="102" t="s">
        <v>2679</v>
      </c>
      <c r="B3300" s="102" t="s">
        <v>301</v>
      </c>
      <c r="C3300" s="102" t="s">
        <v>302</v>
      </c>
      <c r="D3300" s="102" t="s">
        <v>2656</v>
      </c>
      <c r="E3300" s="105" t="s">
        <v>232</v>
      </c>
      <c r="F3300" s="173"/>
      <c r="G3300" s="102" t="s">
        <v>3777</v>
      </c>
    </row>
    <row r="3301">
      <c r="A3301" s="102" t="s">
        <v>2679</v>
      </c>
      <c r="B3301" s="102" t="s">
        <v>295</v>
      </c>
      <c r="C3301" s="102" t="s">
        <v>296</v>
      </c>
      <c r="D3301" s="102" t="s">
        <v>2656</v>
      </c>
      <c r="E3301" s="105" t="s">
        <v>232</v>
      </c>
      <c r="F3301" s="173"/>
      <c r="G3301" s="102" t="s">
        <v>3777</v>
      </c>
    </row>
    <row r="3302">
      <c r="A3302" s="102" t="s">
        <v>2679</v>
      </c>
      <c r="B3302" s="102" t="s">
        <v>291</v>
      </c>
      <c r="C3302" s="102" t="s">
        <v>1210</v>
      </c>
      <c r="D3302" s="102" t="s">
        <v>2656</v>
      </c>
      <c r="E3302" s="105" t="s">
        <v>232</v>
      </c>
      <c r="F3302" s="173"/>
      <c r="G3302" s="102" t="s">
        <v>3777</v>
      </c>
    </row>
    <row r="3303">
      <c r="A3303" s="102" t="s">
        <v>2679</v>
      </c>
      <c r="B3303" s="102" t="s">
        <v>282</v>
      </c>
      <c r="C3303" s="102" t="s">
        <v>283</v>
      </c>
      <c r="D3303" s="102" t="s">
        <v>2656</v>
      </c>
      <c r="E3303" s="105" t="s">
        <v>232</v>
      </c>
      <c r="F3303" s="173"/>
      <c r="G3303" s="102" t="s">
        <v>3777</v>
      </c>
    </row>
    <row r="3304">
      <c r="A3304" s="102" t="s">
        <v>2679</v>
      </c>
      <c r="B3304" s="102" t="s">
        <v>278</v>
      </c>
      <c r="C3304" s="102" t="s">
        <v>279</v>
      </c>
      <c r="D3304" s="102" t="s">
        <v>2656</v>
      </c>
      <c r="E3304" s="105" t="s">
        <v>232</v>
      </c>
      <c r="F3304" s="173"/>
      <c r="G3304" s="102" t="s">
        <v>3777</v>
      </c>
    </row>
    <row r="3305">
      <c r="A3305" s="102" t="s">
        <v>2679</v>
      </c>
      <c r="B3305" s="102" t="s">
        <v>271</v>
      </c>
      <c r="C3305" s="102" t="s">
        <v>272</v>
      </c>
      <c r="D3305" s="102" t="s">
        <v>2656</v>
      </c>
      <c r="E3305" s="105" t="s">
        <v>232</v>
      </c>
      <c r="F3305" s="173"/>
      <c r="G3305" s="102" t="s">
        <v>3777</v>
      </c>
    </row>
    <row r="3306">
      <c r="A3306" s="102" t="s">
        <v>2679</v>
      </c>
      <c r="B3306" s="102" t="s">
        <v>264</v>
      </c>
      <c r="C3306" s="102" t="s">
        <v>265</v>
      </c>
      <c r="D3306" s="102" t="s">
        <v>2656</v>
      </c>
      <c r="E3306" s="105" t="s">
        <v>232</v>
      </c>
      <c r="F3306" s="173"/>
      <c r="G3306" s="102" t="s">
        <v>3777</v>
      </c>
    </row>
    <row r="3307">
      <c r="A3307" s="102" t="s">
        <v>2679</v>
      </c>
      <c r="B3307" s="102" t="s">
        <v>230</v>
      </c>
      <c r="C3307" s="102" t="s">
        <v>231</v>
      </c>
      <c r="D3307" s="102" t="s">
        <v>2656</v>
      </c>
      <c r="E3307" s="105" t="s">
        <v>232</v>
      </c>
      <c r="F3307" s="173"/>
      <c r="G3307" s="102" t="s">
        <v>3777</v>
      </c>
    </row>
    <row r="3308">
      <c r="A3308" s="102" t="s">
        <v>2689</v>
      </c>
      <c r="B3308" s="102" t="s">
        <v>884</v>
      </c>
      <c r="C3308" s="102" t="s">
        <v>885</v>
      </c>
      <c r="D3308" s="102" t="s">
        <v>2656</v>
      </c>
      <c r="E3308" s="105" t="s">
        <v>472</v>
      </c>
      <c r="F3308" s="173"/>
      <c r="G3308" s="102" t="s">
        <v>3777</v>
      </c>
    </row>
    <row r="3309">
      <c r="A3309" s="102" t="s">
        <v>2689</v>
      </c>
      <c r="B3309" s="102" t="s">
        <v>842</v>
      </c>
      <c r="C3309" s="102" t="s">
        <v>843</v>
      </c>
      <c r="D3309" s="102" t="s">
        <v>2656</v>
      </c>
      <c r="E3309" s="105" t="s">
        <v>472</v>
      </c>
      <c r="F3309" s="173"/>
      <c r="G3309" s="102" t="s">
        <v>3777</v>
      </c>
    </row>
    <row r="3310">
      <c r="A3310" s="102" t="s">
        <v>2689</v>
      </c>
      <c r="B3310" s="102" t="s">
        <v>707</v>
      </c>
      <c r="C3310" s="102" t="s">
        <v>708</v>
      </c>
      <c r="D3310" s="102" t="s">
        <v>2656</v>
      </c>
      <c r="E3310" s="105" t="s">
        <v>472</v>
      </c>
      <c r="F3310" s="173"/>
      <c r="G3310" s="102" t="s">
        <v>3777</v>
      </c>
    </row>
    <row r="3311">
      <c r="A3311" s="102" t="s">
        <v>2689</v>
      </c>
      <c r="B3311" s="102" t="s">
        <v>662</v>
      </c>
      <c r="C3311" s="102" t="s">
        <v>663</v>
      </c>
      <c r="D3311" s="102" t="s">
        <v>2656</v>
      </c>
      <c r="E3311" s="105" t="s">
        <v>472</v>
      </c>
      <c r="F3311" s="173"/>
      <c r="G3311" s="102" t="s">
        <v>3777</v>
      </c>
    </row>
    <row r="3312">
      <c r="A3312" s="102" t="s">
        <v>2689</v>
      </c>
      <c r="B3312" s="102" t="s">
        <v>646</v>
      </c>
      <c r="C3312" s="102" t="s">
        <v>647</v>
      </c>
      <c r="D3312" s="102" t="s">
        <v>2656</v>
      </c>
      <c r="E3312" s="105" t="s">
        <v>472</v>
      </c>
      <c r="F3312" s="173"/>
      <c r="G3312" s="102" t="s">
        <v>3777</v>
      </c>
    </row>
    <row r="3313">
      <c r="A3313" s="102" t="s">
        <v>2689</v>
      </c>
      <c r="B3313" s="102" t="s">
        <v>504</v>
      </c>
      <c r="C3313" s="102" t="s">
        <v>505</v>
      </c>
      <c r="D3313" s="102" t="s">
        <v>2656</v>
      </c>
      <c r="E3313" s="105" t="s">
        <v>472</v>
      </c>
      <c r="F3313" s="173"/>
      <c r="G3313" s="102" t="s">
        <v>3777</v>
      </c>
    </row>
    <row r="3314">
      <c r="A3314" s="102" t="s">
        <v>2771</v>
      </c>
      <c r="B3314" s="102" t="s">
        <v>567</v>
      </c>
      <c r="C3314" s="102" t="s">
        <v>568</v>
      </c>
      <c r="D3314" s="102" t="s">
        <v>2733</v>
      </c>
      <c r="E3314" s="105" t="s">
        <v>293</v>
      </c>
      <c r="F3314" s="173"/>
      <c r="G3314" s="102" t="s">
        <v>3777</v>
      </c>
    </row>
    <row r="3315">
      <c r="A3315" s="102" t="s">
        <v>2732</v>
      </c>
      <c r="B3315" s="102" t="s">
        <v>719</v>
      </c>
      <c r="C3315" s="102" t="s">
        <v>720</v>
      </c>
      <c r="D3315" s="102" t="s">
        <v>2733</v>
      </c>
      <c r="E3315" s="105" t="s">
        <v>141</v>
      </c>
      <c r="F3315" s="173"/>
      <c r="G3315" s="102" t="s">
        <v>3777</v>
      </c>
    </row>
    <row r="3316">
      <c r="A3316" s="102" t="s">
        <v>2700</v>
      </c>
      <c r="B3316" s="102" t="s">
        <v>870</v>
      </c>
      <c r="C3316" s="102" t="s">
        <v>871</v>
      </c>
      <c r="D3316" s="102" t="s">
        <v>2701</v>
      </c>
      <c r="E3316" s="105" t="s">
        <v>306</v>
      </c>
      <c r="F3316" s="173"/>
      <c r="G3316" s="102" t="s">
        <v>3777</v>
      </c>
    </row>
    <row r="3317">
      <c r="A3317" s="102" t="s">
        <v>2781</v>
      </c>
      <c r="B3317" s="102" t="s">
        <v>932</v>
      </c>
      <c r="C3317" s="102" t="s">
        <v>933</v>
      </c>
      <c r="D3317" s="102" t="s">
        <v>2701</v>
      </c>
      <c r="E3317" s="105" t="s">
        <v>453</v>
      </c>
      <c r="F3317" s="173"/>
      <c r="G3317" s="102" t="s">
        <v>3777</v>
      </c>
    </row>
    <row r="3318">
      <c r="A3318" s="102" t="s">
        <v>2781</v>
      </c>
      <c r="B3318" s="102" t="s">
        <v>916</v>
      </c>
      <c r="C3318" s="102" t="s">
        <v>917</v>
      </c>
      <c r="D3318" s="102" t="s">
        <v>2701</v>
      </c>
      <c r="E3318" s="105" t="s">
        <v>453</v>
      </c>
      <c r="F3318" s="173"/>
      <c r="G3318" s="102" t="s">
        <v>3777</v>
      </c>
    </row>
    <row r="3319">
      <c r="A3319" s="102" t="s">
        <v>2781</v>
      </c>
      <c r="B3319" s="102" t="s">
        <v>873</v>
      </c>
      <c r="C3319" s="102" t="s">
        <v>874</v>
      </c>
      <c r="D3319" s="102" t="s">
        <v>2701</v>
      </c>
      <c r="E3319" s="105" t="s">
        <v>453</v>
      </c>
      <c r="F3319" s="173"/>
      <c r="G3319" s="102" t="s">
        <v>3777</v>
      </c>
    </row>
    <row r="3320">
      <c r="A3320" s="102" t="s">
        <v>2781</v>
      </c>
      <c r="B3320" s="102" t="s">
        <v>810</v>
      </c>
      <c r="C3320" s="102" t="s">
        <v>811</v>
      </c>
      <c r="D3320" s="102" t="s">
        <v>2701</v>
      </c>
      <c r="E3320" s="105" t="s">
        <v>453</v>
      </c>
      <c r="F3320" s="173"/>
      <c r="G3320" s="102" t="s">
        <v>3777</v>
      </c>
    </row>
    <row r="3321">
      <c r="A3321" s="102" t="s">
        <v>2781</v>
      </c>
      <c r="B3321" s="102" t="s">
        <v>629</v>
      </c>
      <c r="C3321" s="102" t="s">
        <v>630</v>
      </c>
      <c r="D3321" s="102" t="s">
        <v>2701</v>
      </c>
      <c r="E3321" s="105" t="s">
        <v>453</v>
      </c>
      <c r="F3321" s="173"/>
      <c r="G3321" s="102" t="s">
        <v>3777</v>
      </c>
    </row>
    <row r="3322">
      <c r="A3322" s="102" t="s">
        <v>2781</v>
      </c>
      <c r="B3322" s="102" t="s">
        <v>486</v>
      </c>
      <c r="C3322" s="102" t="s">
        <v>487</v>
      </c>
      <c r="D3322" s="102" t="s">
        <v>2701</v>
      </c>
      <c r="E3322" s="105" t="s">
        <v>453</v>
      </c>
      <c r="F3322" s="173"/>
      <c r="G3322" s="102" t="s">
        <v>3777</v>
      </c>
    </row>
    <row r="3323">
      <c r="A3323" s="102" t="s">
        <v>2781</v>
      </c>
      <c r="B3323" s="102" t="s">
        <v>451</v>
      </c>
      <c r="C3323" s="102" t="s">
        <v>452</v>
      </c>
      <c r="D3323" s="102" t="s">
        <v>2701</v>
      </c>
      <c r="E3323" s="105" t="s">
        <v>453</v>
      </c>
      <c r="F3323" s="173"/>
      <c r="G3323" s="102" t="s">
        <v>3777</v>
      </c>
    </row>
    <row r="3324">
      <c r="A3324" s="102" t="s">
        <v>2751</v>
      </c>
      <c r="B3324" s="102" t="s">
        <v>880</v>
      </c>
      <c r="C3324" s="102" t="s">
        <v>881</v>
      </c>
      <c r="D3324" s="102" t="s">
        <v>2713</v>
      </c>
      <c r="E3324" s="105" t="s">
        <v>86</v>
      </c>
      <c r="F3324" s="173"/>
      <c r="G3324" s="102" t="s">
        <v>3777</v>
      </c>
    </row>
    <row r="3325">
      <c r="A3325" s="102" t="s">
        <v>2712</v>
      </c>
      <c r="B3325" s="102" t="s">
        <v>892</v>
      </c>
      <c r="C3325" s="102" t="s">
        <v>1272</v>
      </c>
      <c r="D3325" s="102" t="s">
        <v>2713</v>
      </c>
      <c r="E3325" s="105" t="s">
        <v>327</v>
      </c>
      <c r="F3325" s="173"/>
      <c r="G3325" s="102" t="s">
        <v>3777</v>
      </c>
    </row>
    <row r="3326">
      <c r="A3326" s="102" t="s">
        <v>2712</v>
      </c>
      <c r="B3326" s="102" t="s">
        <v>860</v>
      </c>
      <c r="C3326" s="102" t="s">
        <v>861</v>
      </c>
      <c r="D3326" s="102" t="s">
        <v>2713</v>
      </c>
      <c r="E3326" s="105" t="s">
        <v>327</v>
      </c>
      <c r="F3326" s="173"/>
      <c r="G3326" s="102" t="s">
        <v>3777</v>
      </c>
    </row>
    <row r="3327">
      <c r="A3327" s="102" t="s">
        <v>2712</v>
      </c>
      <c r="B3327" s="102" t="s">
        <v>797</v>
      </c>
      <c r="C3327" s="102" t="s">
        <v>798</v>
      </c>
      <c r="D3327" s="102" t="s">
        <v>2713</v>
      </c>
      <c r="E3327" s="105" t="s">
        <v>327</v>
      </c>
      <c r="F3327" s="173"/>
      <c r="G3327" s="102" t="s">
        <v>3777</v>
      </c>
    </row>
    <row r="3328">
      <c r="A3328" s="102" t="s">
        <v>2712</v>
      </c>
      <c r="B3328" s="102" t="s">
        <v>615</v>
      </c>
      <c r="C3328" s="102" t="s">
        <v>616</v>
      </c>
      <c r="D3328" s="102" t="s">
        <v>2713</v>
      </c>
      <c r="E3328" s="105" t="s">
        <v>327</v>
      </c>
      <c r="F3328" s="173"/>
      <c r="G3328" s="102" t="s">
        <v>3777</v>
      </c>
    </row>
    <row r="3329">
      <c r="A3329" s="102" t="s">
        <v>2772</v>
      </c>
      <c r="B3329" s="102" t="s">
        <v>899</v>
      </c>
      <c r="C3329" s="102" t="s">
        <v>900</v>
      </c>
      <c r="D3329" s="102" t="s">
        <v>2773</v>
      </c>
      <c r="E3329" s="105" t="s">
        <v>293</v>
      </c>
      <c r="F3329" s="173"/>
      <c r="G3329" s="102" t="s">
        <v>3777</v>
      </c>
    </row>
    <row r="3330">
      <c r="A3330" s="102" t="s">
        <v>2772</v>
      </c>
      <c r="B3330" s="102" t="s">
        <v>888</v>
      </c>
      <c r="C3330" s="102" t="s">
        <v>889</v>
      </c>
      <c r="D3330" s="102" t="s">
        <v>2773</v>
      </c>
      <c r="E3330" s="105" t="s">
        <v>293</v>
      </c>
      <c r="F3330" s="173"/>
      <c r="G3330" s="102" t="s">
        <v>3777</v>
      </c>
    </row>
    <row r="3331">
      <c r="A3331" s="102" t="s">
        <v>2743</v>
      </c>
      <c r="B3331" s="102" t="s">
        <v>839</v>
      </c>
      <c r="C3331" s="102" t="s">
        <v>840</v>
      </c>
      <c r="D3331" s="102" t="s">
        <v>2713</v>
      </c>
      <c r="E3331" s="105" t="s">
        <v>27</v>
      </c>
      <c r="F3331" s="173"/>
      <c r="G3331" s="102" t="s">
        <v>3777</v>
      </c>
    </row>
    <row r="3332">
      <c r="A3332" s="102" t="s">
        <v>2743</v>
      </c>
      <c r="B3332" s="102" t="s">
        <v>818</v>
      </c>
      <c r="C3332" s="102" t="s">
        <v>819</v>
      </c>
      <c r="D3332" s="102" t="s">
        <v>2713</v>
      </c>
      <c r="E3332" s="105" t="s">
        <v>27</v>
      </c>
      <c r="F3332" s="173"/>
      <c r="G3332" s="102" t="s">
        <v>3777</v>
      </c>
    </row>
    <row r="3333">
      <c r="A3333" s="102" t="s">
        <v>2723</v>
      </c>
      <c r="B3333" s="102" t="s">
        <v>783</v>
      </c>
      <c r="C3333" s="102" t="s">
        <v>784</v>
      </c>
      <c r="D3333" s="102" t="s">
        <v>2715</v>
      </c>
      <c r="E3333" s="105" t="s">
        <v>50</v>
      </c>
      <c r="F3333" s="173"/>
      <c r="G3333" s="102" t="s">
        <v>3777</v>
      </c>
    </row>
    <row r="3334">
      <c r="A3334" s="102" t="s">
        <v>2723</v>
      </c>
      <c r="B3334" s="102" t="s">
        <v>776</v>
      </c>
      <c r="C3334" s="102" t="s">
        <v>777</v>
      </c>
      <c r="D3334" s="102" t="s">
        <v>2715</v>
      </c>
      <c r="E3334" s="105" t="s">
        <v>50</v>
      </c>
      <c r="F3334" s="173"/>
      <c r="G3334" s="102" t="s">
        <v>3777</v>
      </c>
    </row>
    <row r="3335">
      <c r="A3335" s="102" t="s">
        <v>2723</v>
      </c>
      <c r="B3335" s="102" t="s">
        <v>755</v>
      </c>
      <c r="C3335" s="102" t="s">
        <v>756</v>
      </c>
      <c r="D3335" s="102" t="s">
        <v>2715</v>
      </c>
      <c r="E3335" s="105" t="s">
        <v>50</v>
      </c>
      <c r="F3335" s="173"/>
      <c r="G3335" s="102" t="s">
        <v>3777</v>
      </c>
    </row>
    <row r="3336">
      <c r="A3336" s="102" t="s">
        <v>2714</v>
      </c>
      <c r="B3336" s="102" t="s">
        <v>860</v>
      </c>
      <c r="C3336" s="102" t="s">
        <v>861</v>
      </c>
      <c r="D3336" s="102" t="s">
        <v>2715</v>
      </c>
      <c r="E3336" s="105" t="s">
        <v>327</v>
      </c>
      <c r="F3336" s="173"/>
      <c r="G3336" s="102" t="s">
        <v>3777</v>
      </c>
    </row>
    <row r="3337">
      <c r="A3337" s="102" t="s">
        <v>2714</v>
      </c>
      <c r="B3337" s="102" t="s">
        <v>797</v>
      </c>
      <c r="C3337" s="102" t="s">
        <v>798</v>
      </c>
      <c r="D3337" s="102" t="s">
        <v>2715</v>
      </c>
      <c r="E3337" s="105" t="s">
        <v>327</v>
      </c>
      <c r="F3337" s="173"/>
      <c r="G3337" s="102" t="s">
        <v>3777</v>
      </c>
    </row>
    <row r="3338">
      <c r="A3338" s="102" t="s">
        <v>2714</v>
      </c>
      <c r="B3338" s="102" t="s">
        <v>626</v>
      </c>
      <c r="C3338" s="102" t="s">
        <v>627</v>
      </c>
      <c r="D3338" s="102" t="s">
        <v>2715</v>
      </c>
      <c r="E3338" s="105" t="s">
        <v>327</v>
      </c>
      <c r="F3338" s="173"/>
      <c r="G3338" s="102" t="s">
        <v>3777</v>
      </c>
    </row>
    <row r="3339">
      <c r="A3339" s="102" t="s">
        <v>2714</v>
      </c>
      <c r="B3339" s="102" t="s">
        <v>615</v>
      </c>
      <c r="C3339" s="102" t="s">
        <v>616</v>
      </c>
      <c r="D3339" s="102" t="s">
        <v>2715</v>
      </c>
      <c r="E3339" s="105" t="s">
        <v>327</v>
      </c>
      <c r="F3339" s="173"/>
      <c r="G3339" s="102" t="s">
        <v>3777</v>
      </c>
    </row>
    <row r="3340">
      <c r="A3340" s="102" t="s">
        <v>2714</v>
      </c>
      <c r="B3340" s="102" t="s">
        <v>376</v>
      </c>
      <c r="C3340" s="102" t="s">
        <v>377</v>
      </c>
      <c r="D3340" s="102" t="s">
        <v>2715</v>
      </c>
      <c r="E3340" s="105" t="s">
        <v>327</v>
      </c>
      <c r="F3340" s="173"/>
      <c r="G3340" s="102" t="s">
        <v>3777</v>
      </c>
    </row>
    <row r="3341">
      <c r="A3341" s="102" t="s">
        <v>2714</v>
      </c>
      <c r="B3341" s="102" t="s">
        <v>333</v>
      </c>
      <c r="C3341" s="102" t="s">
        <v>268</v>
      </c>
      <c r="D3341" s="102" t="s">
        <v>2715</v>
      </c>
      <c r="E3341" s="105" t="s">
        <v>327</v>
      </c>
      <c r="F3341" s="173"/>
      <c r="G3341" s="102" t="s">
        <v>3777</v>
      </c>
    </row>
    <row r="3342">
      <c r="A3342" s="102" t="s">
        <v>2752</v>
      </c>
      <c r="B3342" s="102" t="s">
        <v>919</v>
      </c>
      <c r="C3342" s="102" t="s">
        <v>920</v>
      </c>
      <c r="D3342" s="102" t="s">
        <v>2715</v>
      </c>
      <c r="E3342" s="105" t="s">
        <v>86</v>
      </c>
      <c r="F3342" s="173"/>
      <c r="G3342" s="102" t="s">
        <v>3777</v>
      </c>
    </row>
    <row r="3343">
      <c r="A3343" s="102" t="s">
        <v>2752</v>
      </c>
      <c r="B3343" s="102" t="s">
        <v>880</v>
      </c>
      <c r="C3343" s="102" t="s">
        <v>881</v>
      </c>
      <c r="D3343" s="102" t="s">
        <v>2715</v>
      </c>
      <c r="E3343" s="105" t="s">
        <v>86</v>
      </c>
      <c r="F3343" s="173"/>
      <c r="G3343" s="102" t="s">
        <v>3777</v>
      </c>
    </row>
    <row r="3344">
      <c r="A3344" s="102" t="s">
        <v>2752</v>
      </c>
      <c r="B3344" s="102" t="s">
        <v>105</v>
      </c>
      <c r="C3344" s="102" t="s">
        <v>106</v>
      </c>
      <c r="D3344" s="102" t="s">
        <v>2715</v>
      </c>
      <c r="E3344" s="105" t="s">
        <v>86</v>
      </c>
      <c r="F3344" s="173"/>
      <c r="G3344" s="102" t="s">
        <v>3777</v>
      </c>
    </row>
    <row r="3345">
      <c r="A3345" s="102" t="s">
        <v>2790</v>
      </c>
      <c r="B3345" s="102" t="s">
        <v>444</v>
      </c>
      <c r="C3345" s="102" t="s">
        <v>445</v>
      </c>
      <c r="D3345" s="102" t="s">
        <v>2715</v>
      </c>
      <c r="E3345" s="105" t="s">
        <v>439</v>
      </c>
      <c r="F3345" s="173"/>
      <c r="G3345" s="102" t="s">
        <v>3777</v>
      </c>
    </row>
    <row r="3346">
      <c r="A3346" s="102" t="s">
        <v>2670</v>
      </c>
      <c r="B3346" s="102" t="s">
        <v>902</v>
      </c>
      <c r="C3346" s="102" t="s">
        <v>903</v>
      </c>
      <c r="D3346" s="102" t="s">
        <v>2658</v>
      </c>
      <c r="E3346" s="105" t="s">
        <v>114</v>
      </c>
      <c r="F3346" s="173"/>
      <c r="G3346" s="102" t="s">
        <v>3777</v>
      </c>
    </row>
    <row r="3347">
      <c r="A3347" s="102" t="s">
        <v>2670</v>
      </c>
      <c r="B3347" s="102" t="s">
        <v>126</v>
      </c>
      <c r="C3347" s="102" t="s">
        <v>127</v>
      </c>
      <c r="D3347" s="102" t="s">
        <v>2658</v>
      </c>
      <c r="E3347" s="105" t="s">
        <v>114</v>
      </c>
      <c r="F3347" s="173"/>
      <c r="G3347" s="102" t="s">
        <v>3777</v>
      </c>
    </row>
    <row r="3348">
      <c r="A3348" s="102" t="s">
        <v>2670</v>
      </c>
      <c r="B3348" s="102" t="s">
        <v>123</v>
      </c>
      <c r="C3348" s="102" t="s">
        <v>124</v>
      </c>
      <c r="D3348" s="102" t="s">
        <v>2658</v>
      </c>
      <c r="E3348" s="105" t="s">
        <v>114</v>
      </c>
      <c r="F3348" s="173"/>
      <c r="G3348" s="102" t="s">
        <v>3777</v>
      </c>
    </row>
    <row r="3349">
      <c r="A3349" s="102" t="s">
        <v>2657</v>
      </c>
      <c r="B3349" s="102" t="s">
        <v>896</v>
      </c>
      <c r="C3349" s="102" t="s">
        <v>897</v>
      </c>
      <c r="D3349" s="102" t="s">
        <v>2658</v>
      </c>
      <c r="E3349" s="105" t="s">
        <v>225</v>
      </c>
      <c r="F3349" s="173"/>
      <c r="G3349" s="102" t="s">
        <v>3777</v>
      </c>
    </row>
    <row r="3350">
      <c r="A3350" s="102" t="s">
        <v>2657</v>
      </c>
      <c r="B3350" s="102" t="s">
        <v>382</v>
      </c>
      <c r="C3350" s="102" t="s">
        <v>383</v>
      </c>
      <c r="D3350" s="102" t="s">
        <v>2658</v>
      </c>
      <c r="E3350" s="105" t="s">
        <v>225</v>
      </c>
      <c r="F3350" s="173"/>
      <c r="G3350" s="102" t="s">
        <v>3777</v>
      </c>
    </row>
    <row r="3351">
      <c r="A3351" s="102" t="s">
        <v>2657</v>
      </c>
      <c r="B3351" s="102" t="s">
        <v>338</v>
      </c>
      <c r="C3351" s="102" t="s">
        <v>339</v>
      </c>
      <c r="D3351" s="102" t="s">
        <v>2658</v>
      </c>
      <c r="E3351" s="105" t="s">
        <v>225</v>
      </c>
      <c r="F3351" s="173"/>
      <c r="G3351" s="102" t="s">
        <v>3777</v>
      </c>
    </row>
    <row r="3352">
      <c r="A3352" s="102" t="s">
        <v>2657</v>
      </c>
      <c r="B3352" s="102" t="s">
        <v>243</v>
      </c>
      <c r="C3352" s="102" t="s">
        <v>244</v>
      </c>
      <c r="D3352" s="102" t="s">
        <v>2658</v>
      </c>
      <c r="E3352" s="105" t="s">
        <v>225</v>
      </c>
      <c r="F3352" s="173"/>
      <c r="G3352" s="102" t="s">
        <v>3777</v>
      </c>
    </row>
    <row r="3353">
      <c r="A3353" s="102" t="s">
        <v>2657</v>
      </c>
      <c r="B3353" s="102" t="s">
        <v>240</v>
      </c>
      <c r="C3353" s="102" t="s">
        <v>241</v>
      </c>
      <c r="D3353" s="102" t="s">
        <v>2658</v>
      </c>
      <c r="E3353" s="105" t="s">
        <v>225</v>
      </c>
      <c r="F3353" s="173"/>
      <c r="G3353" s="102" t="s">
        <v>3777</v>
      </c>
    </row>
    <row r="3354">
      <c r="A3354" s="102" t="s">
        <v>2657</v>
      </c>
      <c r="B3354" s="102" t="s">
        <v>227</v>
      </c>
      <c r="C3354" s="102" t="s">
        <v>228</v>
      </c>
      <c r="D3354" s="102" t="s">
        <v>2658</v>
      </c>
      <c r="E3354" s="105" t="s">
        <v>225</v>
      </c>
      <c r="F3354" s="173"/>
      <c r="G3354" s="102" t="s">
        <v>3777</v>
      </c>
    </row>
    <row r="3355">
      <c r="A3355" s="102" t="s">
        <v>2657</v>
      </c>
      <c r="B3355" s="102" t="s">
        <v>222</v>
      </c>
      <c r="C3355" s="102" t="s">
        <v>224</v>
      </c>
      <c r="D3355" s="102" t="s">
        <v>2658</v>
      </c>
      <c r="E3355" s="105" t="s">
        <v>225</v>
      </c>
      <c r="F3355" s="173"/>
      <c r="G3355" s="102" t="s">
        <v>3777</v>
      </c>
    </row>
    <row r="3356">
      <c r="A3356" s="102" t="s">
        <v>2680</v>
      </c>
      <c r="B3356" s="102" t="s">
        <v>863</v>
      </c>
      <c r="C3356" s="102" t="s">
        <v>864</v>
      </c>
      <c r="D3356" s="102" t="s">
        <v>2658</v>
      </c>
      <c r="E3356" s="105" t="s">
        <v>232</v>
      </c>
      <c r="F3356" s="173"/>
      <c r="G3356" s="102" t="s">
        <v>3777</v>
      </c>
    </row>
    <row r="3357">
      <c r="A3357" s="102" t="s">
        <v>2680</v>
      </c>
      <c r="B3357" s="102" t="s">
        <v>321</v>
      </c>
      <c r="C3357" s="102" t="s">
        <v>322</v>
      </c>
      <c r="D3357" s="102" t="s">
        <v>2658</v>
      </c>
      <c r="E3357" s="105" t="s">
        <v>232</v>
      </c>
      <c r="F3357" s="173"/>
      <c r="G3357" s="102" t="s">
        <v>3777</v>
      </c>
    </row>
    <row r="3358">
      <c r="A3358" s="102" t="s">
        <v>2680</v>
      </c>
      <c r="B3358" s="102" t="s">
        <v>318</v>
      </c>
      <c r="C3358" s="102" t="s">
        <v>319</v>
      </c>
      <c r="D3358" s="102" t="s">
        <v>2658</v>
      </c>
      <c r="E3358" s="105" t="s">
        <v>232</v>
      </c>
      <c r="F3358" s="173"/>
      <c r="G3358" s="102" t="s">
        <v>3777</v>
      </c>
    </row>
    <row r="3359">
      <c r="A3359" s="102" t="s">
        <v>2680</v>
      </c>
      <c r="B3359" s="102" t="s">
        <v>309</v>
      </c>
      <c r="C3359" s="102" t="s">
        <v>310</v>
      </c>
      <c r="D3359" s="102" t="s">
        <v>2658</v>
      </c>
      <c r="E3359" s="105" t="s">
        <v>232</v>
      </c>
      <c r="F3359" s="173"/>
      <c r="G3359" s="102" t="s">
        <v>3777</v>
      </c>
    </row>
    <row r="3360">
      <c r="A3360" s="102" t="s">
        <v>2680</v>
      </c>
      <c r="B3360" s="102" t="s">
        <v>295</v>
      </c>
      <c r="C3360" s="102" t="s">
        <v>296</v>
      </c>
      <c r="D3360" s="102" t="s">
        <v>2658</v>
      </c>
      <c r="E3360" s="105" t="s">
        <v>232</v>
      </c>
      <c r="F3360" s="173"/>
      <c r="G3360" s="102" t="s">
        <v>3777</v>
      </c>
    </row>
    <row r="3361">
      <c r="A3361" s="102" t="s">
        <v>2680</v>
      </c>
      <c r="B3361" s="102" t="s">
        <v>291</v>
      </c>
      <c r="C3361" s="102" t="s">
        <v>1210</v>
      </c>
      <c r="D3361" s="102" t="s">
        <v>2658</v>
      </c>
      <c r="E3361" s="105" t="s">
        <v>232</v>
      </c>
      <c r="F3361" s="173"/>
      <c r="G3361" s="102" t="s">
        <v>3777</v>
      </c>
    </row>
    <row r="3362">
      <c r="A3362" s="102" t="s">
        <v>2680</v>
      </c>
      <c r="B3362" s="102" t="s">
        <v>282</v>
      </c>
      <c r="C3362" s="102" t="s">
        <v>283</v>
      </c>
      <c r="D3362" s="102" t="s">
        <v>2658</v>
      </c>
      <c r="E3362" s="105" t="s">
        <v>232</v>
      </c>
      <c r="F3362" s="173"/>
      <c r="G3362" s="102" t="s">
        <v>3777</v>
      </c>
    </row>
    <row r="3363">
      <c r="A3363" s="102" t="s">
        <v>2680</v>
      </c>
      <c r="B3363" s="102" t="s">
        <v>278</v>
      </c>
      <c r="C3363" s="102" t="s">
        <v>279</v>
      </c>
      <c r="D3363" s="102" t="s">
        <v>2658</v>
      </c>
      <c r="E3363" s="105" t="s">
        <v>232</v>
      </c>
      <c r="F3363" s="173"/>
      <c r="G3363" s="102" t="s">
        <v>3777</v>
      </c>
    </row>
    <row r="3364">
      <c r="A3364" s="102" t="s">
        <v>2680</v>
      </c>
      <c r="B3364" s="102" t="s">
        <v>230</v>
      </c>
      <c r="C3364" s="102" t="s">
        <v>231</v>
      </c>
      <c r="D3364" s="102" t="s">
        <v>2658</v>
      </c>
      <c r="E3364" s="105" t="s">
        <v>232</v>
      </c>
      <c r="F3364" s="173"/>
      <c r="G3364" s="102" t="s">
        <v>3777</v>
      </c>
    </row>
    <row r="3365">
      <c r="A3365" s="102" t="s">
        <v>2690</v>
      </c>
      <c r="B3365" s="102" t="s">
        <v>842</v>
      </c>
      <c r="C3365" s="102" t="s">
        <v>843</v>
      </c>
      <c r="D3365" s="102" t="s">
        <v>2658</v>
      </c>
      <c r="E3365" s="105" t="s">
        <v>472</v>
      </c>
      <c r="F3365" s="173"/>
      <c r="G3365" s="102" t="s">
        <v>3777</v>
      </c>
    </row>
    <row r="3366">
      <c r="A3366" s="102" t="s">
        <v>2690</v>
      </c>
      <c r="B3366" s="102" t="s">
        <v>662</v>
      </c>
      <c r="C3366" s="102" t="s">
        <v>663</v>
      </c>
      <c r="D3366" s="102" t="s">
        <v>2658</v>
      </c>
      <c r="E3366" s="105" t="s">
        <v>472</v>
      </c>
      <c r="F3366" s="173"/>
      <c r="G3366" s="102" t="s">
        <v>3777</v>
      </c>
    </row>
    <row r="3367">
      <c r="A3367" s="102" t="s">
        <v>2690</v>
      </c>
      <c r="B3367" s="102" t="s">
        <v>646</v>
      </c>
      <c r="C3367" s="102" t="s">
        <v>647</v>
      </c>
      <c r="D3367" s="102" t="s">
        <v>2658</v>
      </c>
      <c r="E3367" s="105" t="s">
        <v>472</v>
      </c>
      <c r="F3367" s="173"/>
      <c r="G3367" s="102" t="s">
        <v>3777</v>
      </c>
    </row>
    <row r="3368">
      <c r="A3368" s="102" t="s">
        <v>2690</v>
      </c>
      <c r="B3368" s="102" t="s">
        <v>514</v>
      </c>
      <c r="C3368" s="102" t="s">
        <v>515</v>
      </c>
      <c r="D3368" s="102" t="s">
        <v>2658</v>
      </c>
      <c r="E3368" s="105" t="s">
        <v>472</v>
      </c>
      <c r="F3368" s="173"/>
      <c r="G3368" s="102" t="s">
        <v>3777</v>
      </c>
    </row>
    <row r="3369">
      <c r="A3369" s="102" t="s">
        <v>2690</v>
      </c>
      <c r="B3369" s="102" t="s">
        <v>496</v>
      </c>
      <c r="C3369" s="102" t="s">
        <v>497</v>
      </c>
      <c r="D3369" s="102" t="s">
        <v>2658</v>
      </c>
      <c r="E3369" s="105" t="s">
        <v>472</v>
      </c>
      <c r="F3369" s="173"/>
      <c r="G3369" s="102" t="s">
        <v>3777</v>
      </c>
    </row>
    <row r="3370">
      <c r="A3370" s="102" t="s">
        <v>2702</v>
      </c>
      <c r="B3370" s="102" t="s">
        <v>730</v>
      </c>
      <c r="C3370" s="102" t="s">
        <v>731</v>
      </c>
      <c r="D3370" s="102" t="s">
        <v>2661</v>
      </c>
      <c r="E3370" s="105" t="s">
        <v>306</v>
      </c>
      <c r="F3370" s="173"/>
      <c r="G3370" s="102" t="s">
        <v>3777</v>
      </c>
    </row>
    <row r="3371">
      <c r="A3371" s="102" t="s">
        <v>2702</v>
      </c>
      <c r="B3371" s="102" t="s">
        <v>681</v>
      </c>
      <c r="C3371" s="102" t="s">
        <v>682</v>
      </c>
      <c r="D3371" s="102" t="s">
        <v>2661</v>
      </c>
      <c r="E3371" s="105" t="s">
        <v>306</v>
      </c>
      <c r="F3371" s="173"/>
      <c r="G3371" s="102" t="s">
        <v>3777</v>
      </c>
    </row>
    <row r="3372">
      <c r="A3372" s="102" t="s">
        <v>2702</v>
      </c>
      <c r="B3372" s="102" t="s">
        <v>415</v>
      </c>
      <c r="C3372" s="102" t="s">
        <v>416</v>
      </c>
      <c r="D3372" s="102" t="s">
        <v>2661</v>
      </c>
      <c r="E3372" s="105" t="s">
        <v>306</v>
      </c>
      <c r="F3372" s="173"/>
      <c r="G3372" s="102" t="s">
        <v>3777</v>
      </c>
    </row>
    <row r="3373">
      <c r="A3373" s="102" t="s">
        <v>2702</v>
      </c>
      <c r="B3373" s="102" t="s">
        <v>408</v>
      </c>
      <c r="C3373" s="102" t="s">
        <v>409</v>
      </c>
      <c r="D3373" s="102" t="s">
        <v>2661</v>
      </c>
      <c r="E3373" s="105" t="s">
        <v>306</v>
      </c>
      <c r="F3373" s="173"/>
      <c r="G3373" s="102" t="s">
        <v>3777</v>
      </c>
    </row>
    <row r="3374">
      <c r="A3374" s="102" t="s">
        <v>2702</v>
      </c>
      <c r="B3374" s="102" t="s">
        <v>330</v>
      </c>
      <c r="C3374" s="102" t="s">
        <v>331</v>
      </c>
      <c r="D3374" s="102" t="s">
        <v>2661</v>
      </c>
      <c r="E3374" s="105" t="s">
        <v>306</v>
      </c>
      <c r="F3374" s="173"/>
      <c r="G3374" s="102" t="s">
        <v>3777</v>
      </c>
    </row>
    <row r="3375">
      <c r="A3375" s="102" t="s">
        <v>2734</v>
      </c>
      <c r="B3375" s="102" t="s">
        <v>147</v>
      </c>
      <c r="C3375" s="102" t="s">
        <v>148</v>
      </c>
      <c r="D3375" s="102" t="s">
        <v>2713</v>
      </c>
      <c r="E3375" s="105" t="s">
        <v>141</v>
      </c>
      <c r="F3375" s="173"/>
      <c r="G3375" s="102" t="s">
        <v>3777</v>
      </c>
    </row>
    <row r="3376">
      <c r="A3376" s="102" t="s">
        <v>2744</v>
      </c>
      <c r="B3376" s="102" t="s">
        <v>799</v>
      </c>
      <c r="C3376" s="102" t="s">
        <v>800</v>
      </c>
      <c r="D3376" s="102" t="s">
        <v>2715</v>
      </c>
      <c r="E3376" s="105" t="s">
        <v>27</v>
      </c>
      <c r="F3376" s="173"/>
      <c r="G3376" s="102" t="s">
        <v>3777</v>
      </c>
    </row>
    <row r="3377">
      <c r="A3377" s="102" t="s">
        <v>2744</v>
      </c>
      <c r="B3377" s="102" t="s">
        <v>63</v>
      </c>
      <c r="C3377" s="102" t="s">
        <v>64</v>
      </c>
      <c r="D3377" s="102" t="s">
        <v>2715</v>
      </c>
      <c r="E3377" s="105" t="s">
        <v>27</v>
      </c>
      <c r="F3377" s="173"/>
      <c r="G3377" s="102" t="s">
        <v>3777</v>
      </c>
    </row>
    <row r="3378">
      <c r="A3378" s="102" t="s">
        <v>2671</v>
      </c>
      <c r="B3378" s="102" t="s">
        <v>902</v>
      </c>
      <c r="C3378" s="102" t="s">
        <v>903</v>
      </c>
      <c r="D3378" s="102" t="s">
        <v>2661</v>
      </c>
      <c r="E3378" s="105" t="s">
        <v>114</v>
      </c>
      <c r="F3378" s="173"/>
      <c r="G3378" s="102" t="s">
        <v>3777</v>
      </c>
    </row>
    <row r="3379">
      <c r="A3379" s="102" t="s">
        <v>2671</v>
      </c>
      <c r="B3379" s="102" t="s">
        <v>135</v>
      </c>
      <c r="C3379" s="102" t="s">
        <v>136</v>
      </c>
      <c r="D3379" s="102" t="s">
        <v>2661</v>
      </c>
      <c r="E3379" s="105" t="s">
        <v>114</v>
      </c>
      <c r="F3379" s="173"/>
      <c r="G3379" s="102" t="s">
        <v>3777</v>
      </c>
    </row>
    <row r="3380">
      <c r="A3380" s="102" t="s">
        <v>2671</v>
      </c>
      <c r="B3380" s="102" t="s">
        <v>111</v>
      </c>
      <c r="C3380" s="102" t="s">
        <v>112</v>
      </c>
      <c r="D3380" s="102" t="s">
        <v>2661</v>
      </c>
      <c r="E3380" s="105" t="s">
        <v>114</v>
      </c>
      <c r="F3380" s="173"/>
      <c r="G3380" s="102" t="s">
        <v>3777</v>
      </c>
    </row>
    <row r="3381">
      <c r="A3381" s="102" t="s">
        <v>2724</v>
      </c>
      <c r="B3381" s="102" t="s">
        <v>776</v>
      </c>
      <c r="C3381" s="102" t="s">
        <v>777</v>
      </c>
      <c r="D3381" s="102" t="s">
        <v>2661</v>
      </c>
      <c r="E3381" s="105" t="s">
        <v>50</v>
      </c>
      <c r="F3381" s="173"/>
      <c r="G3381" s="102" t="s">
        <v>3777</v>
      </c>
    </row>
    <row r="3382">
      <c r="A3382" s="102" t="s">
        <v>2724</v>
      </c>
      <c r="B3382" s="102" t="s">
        <v>183</v>
      </c>
      <c r="C3382" s="102" t="s">
        <v>184</v>
      </c>
      <c r="D3382" s="102" t="s">
        <v>2661</v>
      </c>
      <c r="E3382" s="105" t="s">
        <v>50</v>
      </c>
      <c r="F3382" s="173"/>
      <c r="G3382" s="102" t="s">
        <v>3777</v>
      </c>
    </row>
    <row r="3383">
      <c r="A3383" s="102" t="s">
        <v>2681</v>
      </c>
      <c r="B3383" s="102" t="s">
        <v>863</v>
      </c>
      <c r="C3383" s="102" t="s">
        <v>864</v>
      </c>
      <c r="D3383" s="102" t="s">
        <v>2661</v>
      </c>
      <c r="E3383" s="105" t="s">
        <v>232</v>
      </c>
      <c r="F3383" s="173"/>
      <c r="G3383" s="102" t="s">
        <v>3777</v>
      </c>
    </row>
    <row r="3384">
      <c r="A3384" s="102" t="s">
        <v>2681</v>
      </c>
      <c r="B3384" s="102" t="s">
        <v>318</v>
      </c>
      <c r="C3384" s="102" t="s">
        <v>319</v>
      </c>
      <c r="D3384" s="102" t="s">
        <v>2661</v>
      </c>
      <c r="E3384" s="105" t="s">
        <v>232</v>
      </c>
      <c r="F3384" s="173"/>
      <c r="G3384" s="102" t="s">
        <v>3777</v>
      </c>
    </row>
    <row r="3385">
      <c r="A3385" s="102" t="s">
        <v>2681</v>
      </c>
      <c r="B3385" s="102" t="s">
        <v>309</v>
      </c>
      <c r="C3385" s="102" t="s">
        <v>310</v>
      </c>
      <c r="D3385" s="102" t="s">
        <v>2661</v>
      </c>
      <c r="E3385" s="105" t="s">
        <v>232</v>
      </c>
      <c r="F3385" s="173"/>
      <c r="G3385" s="102" t="s">
        <v>3777</v>
      </c>
    </row>
    <row r="3386">
      <c r="A3386" s="102" t="s">
        <v>2681</v>
      </c>
      <c r="B3386" s="102" t="s">
        <v>271</v>
      </c>
      <c r="C3386" s="102" t="s">
        <v>272</v>
      </c>
      <c r="D3386" s="102" t="s">
        <v>2661</v>
      </c>
      <c r="E3386" s="105" t="s">
        <v>232</v>
      </c>
      <c r="F3386" s="173"/>
      <c r="G3386" s="102" t="s">
        <v>3777</v>
      </c>
    </row>
    <row r="3387">
      <c r="A3387" s="102" t="s">
        <v>2681</v>
      </c>
      <c r="B3387" s="102" t="s">
        <v>264</v>
      </c>
      <c r="C3387" s="102" t="s">
        <v>265</v>
      </c>
      <c r="D3387" s="102" t="s">
        <v>2661</v>
      </c>
      <c r="E3387" s="105" t="s">
        <v>232</v>
      </c>
      <c r="F3387" s="173"/>
      <c r="G3387" s="102" t="s">
        <v>3777</v>
      </c>
    </row>
    <row r="3388">
      <c r="A3388" s="102" t="s">
        <v>2681</v>
      </c>
      <c r="B3388" s="102" t="s">
        <v>230</v>
      </c>
      <c r="C3388" s="102" t="s">
        <v>231</v>
      </c>
      <c r="D3388" s="102" t="s">
        <v>2661</v>
      </c>
      <c r="E3388" s="105" t="s">
        <v>232</v>
      </c>
      <c r="F3388" s="173"/>
      <c r="G3388" s="102" t="s">
        <v>3777</v>
      </c>
    </row>
    <row r="3389">
      <c r="A3389" s="102" t="s">
        <v>2660</v>
      </c>
      <c r="B3389" s="102" t="s">
        <v>940</v>
      </c>
      <c r="C3389" s="102" t="s">
        <v>419</v>
      </c>
      <c r="D3389" s="102" t="s">
        <v>2661</v>
      </c>
      <c r="E3389" s="105" t="s">
        <v>225</v>
      </c>
      <c r="F3389" s="173"/>
      <c r="G3389" s="102" t="s">
        <v>3777</v>
      </c>
    </row>
    <row r="3390">
      <c r="A3390" s="102" t="s">
        <v>2660</v>
      </c>
      <c r="B3390" s="102" t="s">
        <v>382</v>
      </c>
      <c r="C3390" s="102" t="s">
        <v>383</v>
      </c>
      <c r="D3390" s="102" t="s">
        <v>2661</v>
      </c>
      <c r="E3390" s="105" t="s">
        <v>225</v>
      </c>
      <c r="F3390" s="173"/>
      <c r="G3390" s="102" t="s">
        <v>3777</v>
      </c>
    </row>
    <row r="3391">
      <c r="A3391" s="102" t="s">
        <v>2660</v>
      </c>
      <c r="B3391" s="102" t="s">
        <v>338</v>
      </c>
      <c r="C3391" s="102" t="s">
        <v>339</v>
      </c>
      <c r="D3391" s="102" t="s">
        <v>2661</v>
      </c>
      <c r="E3391" s="105" t="s">
        <v>225</v>
      </c>
      <c r="F3391" s="173"/>
      <c r="G3391" s="102" t="s">
        <v>3777</v>
      </c>
    </row>
    <row r="3392">
      <c r="A3392" s="102" t="s">
        <v>2660</v>
      </c>
      <c r="B3392" s="102" t="s">
        <v>240</v>
      </c>
      <c r="C3392" s="102" t="s">
        <v>241</v>
      </c>
      <c r="D3392" s="102" t="s">
        <v>2661</v>
      </c>
      <c r="E3392" s="105" t="s">
        <v>225</v>
      </c>
      <c r="F3392" s="173"/>
      <c r="G3392" s="102" t="s">
        <v>3777</v>
      </c>
    </row>
    <row r="3393">
      <c r="A3393" s="102" t="s">
        <v>2660</v>
      </c>
      <c r="B3393" s="102" t="s">
        <v>227</v>
      </c>
      <c r="C3393" s="102" t="s">
        <v>228</v>
      </c>
      <c r="D3393" s="102" t="s">
        <v>2661</v>
      </c>
      <c r="E3393" s="105" t="s">
        <v>225</v>
      </c>
      <c r="F3393" s="173"/>
      <c r="G3393" s="102" t="s">
        <v>3777</v>
      </c>
    </row>
    <row r="3394">
      <c r="A3394" s="102" t="s">
        <v>2660</v>
      </c>
      <c r="B3394" s="102" t="s">
        <v>222</v>
      </c>
      <c r="C3394" s="102" t="s">
        <v>224</v>
      </c>
      <c r="D3394" s="102" t="s">
        <v>2661</v>
      </c>
      <c r="E3394" s="105" t="s">
        <v>225</v>
      </c>
      <c r="F3394" s="173"/>
      <c r="G3394" s="102" t="s">
        <v>3777</v>
      </c>
    </row>
    <row r="3395">
      <c r="A3395" s="102" t="s">
        <v>2774</v>
      </c>
      <c r="B3395" s="102" t="s">
        <v>888</v>
      </c>
      <c r="C3395" s="102" t="s">
        <v>889</v>
      </c>
      <c r="D3395" s="102" t="s">
        <v>2736</v>
      </c>
      <c r="E3395" s="105" t="s">
        <v>293</v>
      </c>
      <c r="F3395" s="173"/>
      <c r="G3395" s="102" t="s">
        <v>3777</v>
      </c>
    </row>
    <row r="3396">
      <c r="A3396" s="102" t="s">
        <v>2774</v>
      </c>
      <c r="B3396" s="102" t="s">
        <v>878</v>
      </c>
      <c r="C3396" s="102" t="s">
        <v>879</v>
      </c>
      <c r="D3396" s="102" t="s">
        <v>2736</v>
      </c>
      <c r="E3396" s="105" t="s">
        <v>293</v>
      </c>
      <c r="F3396" s="173"/>
      <c r="G3396" s="102" t="s">
        <v>3777</v>
      </c>
    </row>
    <row r="3397">
      <c r="A3397" s="102" t="s">
        <v>2774</v>
      </c>
      <c r="B3397" s="102" t="s">
        <v>875</v>
      </c>
      <c r="C3397" s="102" t="s">
        <v>876</v>
      </c>
      <c r="D3397" s="102" t="s">
        <v>2736</v>
      </c>
      <c r="E3397" s="105" t="s">
        <v>293</v>
      </c>
      <c r="F3397" s="173"/>
      <c r="G3397" s="102" t="s">
        <v>3777</v>
      </c>
    </row>
    <row r="3398">
      <c r="A3398" s="102" t="s">
        <v>2774</v>
      </c>
      <c r="B3398" s="102" t="s">
        <v>574</v>
      </c>
      <c r="C3398" s="102" t="s">
        <v>575</v>
      </c>
      <c r="D3398" s="102" t="s">
        <v>2736</v>
      </c>
      <c r="E3398" s="105" t="s">
        <v>293</v>
      </c>
      <c r="F3398" s="173"/>
      <c r="G3398" s="102" t="s">
        <v>3777</v>
      </c>
    </row>
    <row r="3399">
      <c r="A3399" s="102" t="s">
        <v>2774</v>
      </c>
      <c r="B3399" s="102" t="s">
        <v>567</v>
      </c>
      <c r="C3399" s="102" t="s">
        <v>568</v>
      </c>
      <c r="D3399" s="102" t="s">
        <v>2736</v>
      </c>
      <c r="E3399" s="105" t="s">
        <v>293</v>
      </c>
      <c r="F3399" s="173"/>
      <c r="G3399" s="102" t="s">
        <v>3777</v>
      </c>
    </row>
    <row r="3400">
      <c r="A3400" s="102" t="s">
        <v>2782</v>
      </c>
      <c r="B3400" s="102" t="s">
        <v>932</v>
      </c>
      <c r="C3400" s="102" t="s">
        <v>933</v>
      </c>
      <c r="D3400" s="102" t="s">
        <v>2715</v>
      </c>
      <c r="E3400" s="105" t="s">
        <v>453</v>
      </c>
      <c r="F3400" s="173"/>
      <c r="G3400" s="102" t="s">
        <v>3777</v>
      </c>
    </row>
    <row r="3401">
      <c r="A3401" s="102" t="s">
        <v>2782</v>
      </c>
      <c r="B3401" s="102" t="s">
        <v>916</v>
      </c>
      <c r="C3401" s="102" t="s">
        <v>917</v>
      </c>
      <c r="D3401" s="102" t="s">
        <v>2715</v>
      </c>
      <c r="E3401" s="105" t="s">
        <v>453</v>
      </c>
      <c r="F3401" s="173"/>
      <c r="G3401" s="102" t="s">
        <v>3777</v>
      </c>
    </row>
    <row r="3402">
      <c r="A3402" s="102" t="s">
        <v>2782</v>
      </c>
      <c r="B3402" s="102" t="s">
        <v>873</v>
      </c>
      <c r="C3402" s="102" t="s">
        <v>874</v>
      </c>
      <c r="D3402" s="102" t="s">
        <v>2715</v>
      </c>
      <c r="E3402" s="105" t="s">
        <v>453</v>
      </c>
      <c r="F3402" s="173"/>
      <c r="G3402" s="102" t="s">
        <v>3777</v>
      </c>
    </row>
    <row r="3403">
      <c r="A3403" s="102" t="s">
        <v>2782</v>
      </c>
      <c r="B3403" s="102" t="s">
        <v>810</v>
      </c>
      <c r="C3403" s="102" t="s">
        <v>811</v>
      </c>
      <c r="D3403" s="102" t="s">
        <v>2715</v>
      </c>
      <c r="E3403" s="105" t="s">
        <v>453</v>
      </c>
      <c r="F3403" s="173"/>
      <c r="G3403" s="102" t="s">
        <v>3777</v>
      </c>
    </row>
    <row r="3404">
      <c r="A3404" s="102" t="s">
        <v>2782</v>
      </c>
      <c r="B3404" s="102" t="s">
        <v>629</v>
      </c>
      <c r="C3404" s="102" t="s">
        <v>630</v>
      </c>
      <c r="D3404" s="102" t="s">
        <v>2715</v>
      </c>
      <c r="E3404" s="105" t="s">
        <v>453</v>
      </c>
      <c r="F3404" s="173"/>
      <c r="G3404" s="102" t="s">
        <v>3777</v>
      </c>
    </row>
    <row r="3405">
      <c r="A3405" s="102" t="s">
        <v>2782</v>
      </c>
      <c r="B3405" s="102" t="s">
        <v>486</v>
      </c>
      <c r="C3405" s="102" t="s">
        <v>487</v>
      </c>
      <c r="D3405" s="102" t="s">
        <v>2715</v>
      </c>
      <c r="E3405" s="105" t="s">
        <v>453</v>
      </c>
      <c r="F3405" s="173"/>
      <c r="G3405" s="102" t="s">
        <v>3777</v>
      </c>
    </row>
    <row r="3406">
      <c r="A3406" s="102" t="s">
        <v>2706</v>
      </c>
      <c r="B3406" s="102" t="s">
        <v>892</v>
      </c>
      <c r="C3406" s="102" t="s">
        <v>1272</v>
      </c>
      <c r="D3406" s="102" t="s">
        <v>2707</v>
      </c>
      <c r="E3406" s="105" t="s">
        <v>327</v>
      </c>
      <c r="F3406" s="173"/>
      <c r="G3406" s="102" t="s">
        <v>3777</v>
      </c>
    </row>
    <row r="3407">
      <c r="A3407" s="102" t="s">
        <v>2706</v>
      </c>
      <c r="B3407" s="102" t="s">
        <v>860</v>
      </c>
      <c r="C3407" s="102" t="s">
        <v>861</v>
      </c>
      <c r="D3407" s="102" t="s">
        <v>2707</v>
      </c>
      <c r="E3407" s="105" t="s">
        <v>327</v>
      </c>
      <c r="F3407" s="173"/>
      <c r="G3407" s="102" t="s">
        <v>3777</v>
      </c>
    </row>
    <row r="3408">
      <c r="A3408" s="102" t="s">
        <v>2706</v>
      </c>
      <c r="B3408" s="102" t="s">
        <v>797</v>
      </c>
      <c r="C3408" s="102" t="s">
        <v>798</v>
      </c>
      <c r="D3408" s="102" t="s">
        <v>2707</v>
      </c>
      <c r="E3408" s="105" t="s">
        <v>327</v>
      </c>
      <c r="F3408" s="173"/>
      <c r="G3408" s="102" t="s">
        <v>3777</v>
      </c>
    </row>
    <row r="3409">
      <c r="A3409" s="102" t="s">
        <v>2706</v>
      </c>
      <c r="B3409" s="102" t="s">
        <v>626</v>
      </c>
      <c r="C3409" s="102" t="s">
        <v>627</v>
      </c>
      <c r="D3409" s="102" t="s">
        <v>2707</v>
      </c>
      <c r="E3409" s="105" t="s">
        <v>327</v>
      </c>
      <c r="F3409" s="173"/>
      <c r="G3409" s="102" t="s">
        <v>3777</v>
      </c>
    </row>
    <row r="3410">
      <c r="A3410" s="102" t="s">
        <v>2691</v>
      </c>
      <c r="B3410" s="102" t="s">
        <v>842</v>
      </c>
      <c r="C3410" s="102" t="s">
        <v>843</v>
      </c>
      <c r="D3410" s="102" t="s">
        <v>2661</v>
      </c>
      <c r="E3410" s="105" t="s">
        <v>472</v>
      </c>
      <c r="F3410" s="173"/>
      <c r="G3410" s="102" t="s">
        <v>3777</v>
      </c>
    </row>
    <row r="3411">
      <c r="A3411" s="102" t="s">
        <v>2691</v>
      </c>
      <c r="B3411" s="102" t="s">
        <v>707</v>
      </c>
      <c r="C3411" s="102" t="s">
        <v>708</v>
      </c>
      <c r="D3411" s="102" t="s">
        <v>2661</v>
      </c>
      <c r="E3411" s="105" t="s">
        <v>472</v>
      </c>
      <c r="F3411" s="173"/>
      <c r="G3411" s="102" t="s">
        <v>3777</v>
      </c>
    </row>
    <row r="3412">
      <c r="A3412" s="102" t="s">
        <v>2691</v>
      </c>
      <c r="B3412" s="102" t="s">
        <v>662</v>
      </c>
      <c r="C3412" s="102" t="s">
        <v>663</v>
      </c>
      <c r="D3412" s="102" t="s">
        <v>2661</v>
      </c>
      <c r="E3412" s="105" t="s">
        <v>472</v>
      </c>
      <c r="F3412" s="173"/>
      <c r="G3412" s="102" t="s">
        <v>3777</v>
      </c>
    </row>
    <row r="3413">
      <c r="A3413" s="102" t="s">
        <v>2691</v>
      </c>
      <c r="B3413" s="102" t="s">
        <v>646</v>
      </c>
      <c r="C3413" s="102" t="s">
        <v>647</v>
      </c>
      <c r="D3413" s="102" t="s">
        <v>2661</v>
      </c>
      <c r="E3413" s="105" t="s">
        <v>472</v>
      </c>
      <c r="F3413" s="173"/>
      <c r="G3413" s="102" t="s">
        <v>3777</v>
      </c>
    </row>
    <row r="3414">
      <c r="A3414" s="102" t="s">
        <v>2691</v>
      </c>
      <c r="B3414" s="102" t="s">
        <v>490</v>
      </c>
      <c r="C3414" s="102" t="s">
        <v>491</v>
      </c>
      <c r="D3414" s="102" t="s">
        <v>2661</v>
      </c>
      <c r="E3414" s="105" t="s">
        <v>472</v>
      </c>
      <c r="F3414" s="173"/>
      <c r="G3414" s="102" t="s">
        <v>3777</v>
      </c>
    </row>
    <row r="3415">
      <c r="A3415" s="102" t="s">
        <v>2769</v>
      </c>
      <c r="B3415" s="102" t="s">
        <v>899</v>
      </c>
      <c r="C3415" s="102" t="s">
        <v>900</v>
      </c>
      <c r="D3415" s="102" t="s">
        <v>2770</v>
      </c>
      <c r="E3415" s="105" t="s">
        <v>293</v>
      </c>
      <c r="F3415" s="173"/>
      <c r="G3415" s="102" t="s">
        <v>3777</v>
      </c>
    </row>
    <row r="3416">
      <c r="A3416" s="102" t="s">
        <v>2769</v>
      </c>
      <c r="B3416" s="102" t="s">
        <v>878</v>
      </c>
      <c r="C3416" s="102" t="s">
        <v>879</v>
      </c>
      <c r="D3416" s="102" t="s">
        <v>2770</v>
      </c>
      <c r="E3416" s="105" t="s">
        <v>293</v>
      </c>
      <c r="F3416" s="173"/>
      <c r="G3416" s="102" t="s">
        <v>3777</v>
      </c>
    </row>
    <row r="3417">
      <c r="A3417" s="102" t="s">
        <v>2769</v>
      </c>
      <c r="B3417" s="102" t="s">
        <v>574</v>
      </c>
      <c r="C3417" s="102" t="s">
        <v>575</v>
      </c>
      <c r="D3417" s="102" t="s">
        <v>2770</v>
      </c>
      <c r="E3417" s="105" t="s">
        <v>293</v>
      </c>
      <c r="F3417" s="173"/>
      <c r="G3417" s="102" t="s">
        <v>3777</v>
      </c>
    </row>
    <row r="3418">
      <c r="A3418" s="102" t="s">
        <v>2826</v>
      </c>
      <c r="B3418" s="102" t="s">
        <v>870</v>
      </c>
      <c r="C3418" s="102" t="s">
        <v>871</v>
      </c>
      <c r="D3418" s="191">
        <v>45661.0</v>
      </c>
      <c r="E3418" s="105" t="s">
        <v>306</v>
      </c>
      <c r="F3418" s="173"/>
      <c r="G3418" s="102" t="s">
        <v>3777</v>
      </c>
    </row>
    <row r="3419">
      <c r="A3419" s="102" t="s">
        <v>2826</v>
      </c>
      <c r="B3419" s="102" t="s">
        <v>681</v>
      </c>
      <c r="C3419" s="102" t="s">
        <v>682</v>
      </c>
      <c r="D3419" s="191">
        <v>45661.0</v>
      </c>
      <c r="E3419" s="105" t="s">
        <v>306</v>
      </c>
      <c r="F3419" s="173"/>
      <c r="G3419" s="102" t="s">
        <v>3777</v>
      </c>
    </row>
    <row r="3420">
      <c r="A3420" s="102" t="s">
        <v>2826</v>
      </c>
      <c r="B3420" s="102" t="s">
        <v>418</v>
      </c>
      <c r="C3420" s="102" t="s">
        <v>419</v>
      </c>
      <c r="D3420" s="191">
        <v>45661.0</v>
      </c>
      <c r="E3420" s="105" t="s">
        <v>306</v>
      </c>
      <c r="F3420" s="173"/>
      <c r="G3420" s="102" t="s">
        <v>3777</v>
      </c>
    </row>
    <row r="3421">
      <c r="A3421" s="102" t="s">
        <v>2847</v>
      </c>
      <c r="B3421" s="102" t="s">
        <v>629</v>
      </c>
      <c r="C3421" s="102" t="s">
        <v>630</v>
      </c>
      <c r="D3421" s="191">
        <v>45661.0</v>
      </c>
      <c r="E3421" s="105" t="s">
        <v>453</v>
      </c>
      <c r="F3421" s="173"/>
      <c r="G3421" s="102" t="s">
        <v>3777</v>
      </c>
    </row>
    <row r="3422">
      <c r="A3422" s="102" t="s">
        <v>2812</v>
      </c>
      <c r="B3422" s="102" t="s">
        <v>860</v>
      </c>
      <c r="C3422" s="102" t="s">
        <v>861</v>
      </c>
      <c r="D3422" s="191">
        <v>45692.0</v>
      </c>
      <c r="E3422" s="105" t="s">
        <v>327</v>
      </c>
      <c r="F3422" s="173"/>
      <c r="G3422" s="102" t="s">
        <v>3777</v>
      </c>
    </row>
    <row r="3423">
      <c r="A3423" s="102" t="s">
        <v>2812</v>
      </c>
      <c r="B3423" s="102" t="s">
        <v>797</v>
      </c>
      <c r="C3423" s="102" t="s">
        <v>798</v>
      </c>
      <c r="D3423" s="191">
        <v>45692.0</v>
      </c>
      <c r="E3423" s="105" t="s">
        <v>327</v>
      </c>
      <c r="F3423" s="173"/>
      <c r="G3423" s="102" t="s">
        <v>3777</v>
      </c>
    </row>
    <row r="3424">
      <c r="A3424" s="102" t="s">
        <v>2812</v>
      </c>
      <c r="B3424" s="102" t="s">
        <v>626</v>
      </c>
      <c r="C3424" s="102" t="s">
        <v>627</v>
      </c>
      <c r="D3424" s="191">
        <v>45692.0</v>
      </c>
      <c r="E3424" s="105" t="s">
        <v>327</v>
      </c>
      <c r="F3424" s="173"/>
      <c r="G3424" s="102" t="s">
        <v>3777</v>
      </c>
    </row>
    <row r="3425">
      <c r="A3425" s="102" t="s">
        <v>2812</v>
      </c>
      <c r="B3425" s="102" t="s">
        <v>353</v>
      </c>
      <c r="C3425" s="102" t="s">
        <v>354</v>
      </c>
      <c r="D3425" s="191">
        <v>45692.0</v>
      </c>
      <c r="E3425" s="105" t="s">
        <v>327</v>
      </c>
      <c r="F3425" s="173"/>
      <c r="G3425" s="102" t="s">
        <v>3777</v>
      </c>
    </row>
    <row r="3426">
      <c r="A3426" s="102" t="s">
        <v>2812</v>
      </c>
      <c r="B3426" s="102" t="s">
        <v>333</v>
      </c>
      <c r="C3426" s="102" t="s">
        <v>268</v>
      </c>
      <c r="D3426" s="191">
        <v>45692.0</v>
      </c>
      <c r="E3426" s="105" t="s">
        <v>327</v>
      </c>
      <c r="F3426" s="173"/>
      <c r="G3426" s="102" t="s">
        <v>3777</v>
      </c>
    </row>
    <row r="3427">
      <c r="A3427" s="102" t="s">
        <v>2838</v>
      </c>
      <c r="B3427" s="102" t="s">
        <v>925</v>
      </c>
      <c r="C3427" s="102" t="s">
        <v>358</v>
      </c>
      <c r="D3427" s="191">
        <v>45692.0</v>
      </c>
      <c r="E3427" s="105" t="s">
        <v>439</v>
      </c>
      <c r="F3427" s="173"/>
      <c r="G3427" s="102" t="s">
        <v>3777</v>
      </c>
    </row>
    <row r="3428">
      <c r="A3428" s="102" t="s">
        <v>2838</v>
      </c>
      <c r="B3428" s="102" t="s">
        <v>866</v>
      </c>
      <c r="C3428" s="102" t="s">
        <v>867</v>
      </c>
      <c r="D3428" s="191">
        <v>45692.0</v>
      </c>
      <c r="E3428" s="105" t="s">
        <v>439</v>
      </c>
      <c r="F3428" s="173"/>
      <c r="G3428" s="102" t="s">
        <v>3777</v>
      </c>
    </row>
    <row r="3429">
      <c r="A3429" s="102" t="s">
        <v>2886</v>
      </c>
      <c r="B3429" s="102" t="s">
        <v>799</v>
      </c>
      <c r="C3429" s="102" t="s">
        <v>800</v>
      </c>
      <c r="D3429" s="191">
        <v>45692.0</v>
      </c>
      <c r="E3429" s="105" t="s">
        <v>27</v>
      </c>
      <c r="F3429" s="173"/>
      <c r="G3429" s="102" t="s">
        <v>3777</v>
      </c>
    </row>
    <row r="3430">
      <c r="A3430" s="102" t="s">
        <v>2864</v>
      </c>
      <c r="B3430" s="102" t="s">
        <v>899</v>
      </c>
      <c r="C3430" s="102" t="s">
        <v>900</v>
      </c>
      <c r="D3430" s="191">
        <v>45720.0</v>
      </c>
      <c r="E3430" s="105" t="s">
        <v>293</v>
      </c>
      <c r="F3430" s="173"/>
      <c r="G3430" s="102" t="s">
        <v>3777</v>
      </c>
    </row>
    <row r="3431">
      <c r="A3431" s="102" t="s">
        <v>2864</v>
      </c>
      <c r="B3431" s="102" t="s">
        <v>888</v>
      </c>
      <c r="C3431" s="102" t="s">
        <v>889</v>
      </c>
      <c r="D3431" s="191">
        <v>45720.0</v>
      </c>
      <c r="E3431" s="105" t="s">
        <v>293</v>
      </c>
      <c r="F3431" s="173"/>
      <c r="G3431" s="102" t="s">
        <v>3777</v>
      </c>
    </row>
    <row r="3432">
      <c r="A3432" s="102" t="s">
        <v>2864</v>
      </c>
      <c r="B3432" s="102" t="s">
        <v>878</v>
      </c>
      <c r="C3432" s="102" t="s">
        <v>879</v>
      </c>
      <c r="D3432" s="191">
        <v>45720.0</v>
      </c>
      <c r="E3432" s="105" t="s">
        <v>293</v>
      </c>
      <c r="F3432" s="173"/>
      <c r="G3432" s="102" t="s">
        <v>3777</v>
      </c>
    </row>
    <row r="3433">
      <c r="A3433" s="102" t="s">
        <v>2864</v>
      </c>
      <c r="B3433" s="102" t="s">
        <v>574</v>
      </c>
      <c r="C3433" s="102" t="s">
        <v>575</v>
      </c>
      <c r="D3433" s="191">
        <v>45720.0</v>
      </c>
      <c r="E3433" s="105" t="s">
        <v>293</v>
      </c>
      <c r="F3433" s="173"/>
      <c r="G3433" s="102" t="s">
        <v>3777</v>
      </c>
    </row>
    <row r="3434">
      <c r="A3434" s="102" t="s">
        <v>2912</v>
      </c>
      <c r="B3434" s="102" t="s">
        <v>776</v>
      </c>
      <c r="C3434" s="102" t="s">
        <v>777</v>
      </c>
      <c r="D3434" s="191">
        <v>45751.0</v>
      </c>
      <c r="E3434" s="105" t="s">
        <v>50</v>
      </c>
      <c r="F3434" s="173"/>
      <c r="G3434" s="102" t="s">
        <v>3777</v>
      </c>
    </row>
    <row r="3435">
      <c r="A3435" s="102" t="s">
        <v>2912</v>
      </c>
      <c r="B3435" s="102" t="s">
        <v>171</v>
      </c>
      <c r="C3435" s="102" t="s">
        <v>172</v>
      </c>
      <c r="D3435" s="191">
        <v>45751.0</v>
      </c>
      <c r="E3435" s="105" t="s">
        <v>50</v>
      </c>
      <c r="F3435" s="173"/>
      <c r="G3435" s="102" t="s">
        <v>3777</v>
      </c>
    </row>
    <row r="3436">
      <c r="A3436" s="102" t="s">
        <v>2813</v>
      </c>
      <c r="B3436" s="102" t="s">
        <v>860</v>
      </c>
      <c r="C3436" s="102" t="s">
        <v>861</v>
      </c>
      <c r="D3436" s="191">
        <v>45751.0</v>
      </c>
      <c r="E3436" s="105" t="s">
        <v>327</v>
      </c>
      <c r="F3436" s="173"/>
      <c r="G3436" s="102" t="s">
        <v>3777</v>
      </c>
    </row>
    <row r="3437">
      <c r="A3437" s="102" t="s">
        <v>2813</v>
      </c>
      <c r="B3437" s="102" t="s">
        <v>797</v>
      </c>
      <c r="C3437" s="102" t="s">
        <v>798</v>
      </c>
      <c r="D3437" s="191">
        <v>45751.0</v>
      </c>
      <c r="E3437" s="105" t="s">
        <v>327</v>
      </c>
      <c r="F3437" s="173"/>
      <c r="G3437" s="102" t="s">
        <v>3777</v>
      </c>
    </row>
    <row r="3438">
      <c r="A3438" s="102" t="s">
        <v>2813</v>
      </c>
      <c r="B3438" s="102" t="s">
        <v>626</v>
      </c>
      <c r="C3438" s="102" t="s">
        <v>627</v>
      </c>
      <c r="D3438" s="191">
        <v>45751.0</v>
      </c>
      <c r="E3438" s="105" t="s">
        <v>327</v>
      </c>
      <c r="F3438" s="173"/>
      <c r="G3438" s="102" t="s">
        <v>3777</v>
      </c>
    </row>
    <row r="3439">
      <c r="A3439" s="102" t="s">
        <v>2813</v>
      </c>
      <c r="B3439" s="102" t="s">
        <v>615</v>
      </c>
      <c r="C3439" s="102" t="s">
        <v>616</v>
      </c>
      <c r="D3439" s="191">
        <v>45751.0</v>
      </c>
      <c r="E3439" s="105" t="s">
        <v>327</v>
      </c>
      <c r="F3439" s="173"/>
      <c r="G3439" s="102" t="s">
        <v>3777</v>
      </c>
    </row>
    <row r="3440">
      <c r="A3440" s="102" t="s">
        <v>2813</v>
      </c>
      <c r="B3440" s="102" t="s">
        <v>405</v>
      </c>
      <c r="C3440" s="102" t="s">
        <v>406</v>
      </c>
      <c r="D3440" s="191">
        <v>45751.0</v>
      </c>
      <c r="E3440" s="105" t="s">
        <v>327</v>
      </c>
      <c r="F3440" s="173"/>
      <c r="G3440" s="102" t="s">
        <v>3777</v>
      </c>
    </row>
    <row r="3441">
      <c r="A3441" s="102" t="s">
        <v>2896</v>
      </c>
      <c r="B3441" s="102" t="s">
        <v>923</v>
      </c>
      <c r="C3441" s="102" t="s">
        <v>924</v>
      </c>
      <c r="D3441" s="191">
        <v>45751.0</v>
      </c>
      <c r="E3441" s="105" t="s">
        <v>86</v>
      </c>
      <c r="F3441" s="173"/>
      <c r="G3441" s="102" t="s">
        <v>3777</v>
      </c>
    </row>
    <row r="3442">
      <c r="A3442" s="102" t="s">
        <v>2896</v>
      </c>
      <c r="B3442" s="102" t="s">
        <v>880</v>
      </c>
      <c r="C3442" s="102" t="s">
        <v>881</v>
      </c>
      <c r="D3442" s="191">
        <v>45751.0</v>
      </c>
      <c r="E3442" s="105" t="s">
        <v>86</v>
      </c>
      <c r="F3442" s="173"/>
      <c r="G3442" s="102" t="s">
        <v>3777</v>
      </c>
    </row>
    <row r="3443">
      <c r="A3443" s="102" t="s">
        <v>2896</v>
      </c>
      <c r="B3443" s="102" t="s">
        <v>105</v>
      </c>
      <c r="C3443" s="102" t="s">
        <v>106</v>
      </c>
      <c r="D3443" s="191">
        <v>45751.0</v>
      </c>
      <c r="E3443" s="105" t="s">
        <v>86</v>
      </c>
      <c r="F3443" s="173"/>
      <c r="G3443" s="102" t="s">
        <v>3777</v>
      </c>
    </row>
    <row r="3444">
      <c r="A3444" s="102" t="s">
        <v>2896</v>
      </c>
      <c r="B3444" s="102" t="s">
        <v>96</v>
      </c>
      <c r="C3444" s="102" t="s">
        <v>97</v>
      </c>
      <c r="D3444" s="191">
        <v>45751.0</v>
      </c>
      <c r="E3444" s="105" t="s">
        <v>86</v>
      </c>
      <c r="F3444" s="173"/>
      <c r="G3444" s="102" t="s">
        <v>3777</v>
      </c>
    </row>
    <row r="3445">
      <c r="A3445" s="102" t="s">
        <v>2839</v>
      </c>
      <c r="B3445" s="102" t="s">
        <v>808</v>
      </c>
      <c r="C3445" s="102" t="s">
        <v>809</v>
      </c>
      <c r="D3445" s="191">
        <v>45751.0</v>
      </c>
      <c r="E3445" s="105" t="s">
        <v>439</v>
      </c>
      <c r="F3445" s="173"/>
      <c r="G3445" s="102" t="s">
        <v>3777</v>
      </c>
    </row>
    <row r="3446">
      <c r="A3446" s="102" t="s">
        <v>2887</v>
      </c>
      <c r="B3446" s="102" t="s">
        <v>799</v>
      </c>
      <c r="C3446" s="102" t="s">
        <v>800</v>
      </c>
      <c r="D3446" s="191">
        <v>45751.0</v>
      </c>
      <c r="E3446" s="105" t="s">
        <v>27</v>
      </c>
      <c r="F3446" s="173"/>
      <c r="G3446" s="102" t="s">
        <v>3777</v>
      </c>
    </row>
    <row r="3447">
      <c r="A3447" s="102" t="s">
        <v>2904</v>
      </c>
      <c r="B3447" s="102" t="s">
        <v>126</v>
      </c>
      <c r="C3447" s="102" t="s">
        <v>127</v>
      </c>
      <c r="D3447" s="191">
        <v>45781.0</v>
      </c>
      <c r="E3447" s="105" t="s">
        <v>114</v>
      </c>
      <c r="F3447" s="173"/>
      <c r="G3447" s="102" t="s">
        <v>3777</v>
      </c>
    </row>
    <row r="3448">
      <c r="A3448" s="102" t="s">
        <v>2791</v>
      </c>
      <c r="B3448" s="102" t="s">
        <v>369</v>
      </c>
      <c r="C3448" s="102" t="s">
        <v>39</v>
      </c>
      <c r="D3448" s="191">
        <v>45781.0</v>
      </c>
      <c r="E3448" s="105" t="s">
        <v>225</v>
      </c>
      <c r="F3448" s="173"/>
      <c r="G3448" s="102" t="s">
        <v>3777</v>
      </c>
    </row>
    <row r="3449">
      <c r="A3449" s="102" t="s">
        <v>2791</v>
      </c>
      <c r="B3449" s="102" t="s">
        <v>361</v>
      </c>
      <c r="C3449" s="102" t="s">
        <v>362</v>
      </c>
      <c r="D3449" s="191">
        <v>45781.0</v>
      </c>
      <c r="E3449" s="105" t="s">
        <v>225</v>
      </c>
      <c r="F3449" s="173"/>
      <c r="G3449" s="102" t="s">
        <v>3777</v>
      </c>
    </row>
    <row r="3450">
      <c r="A3450" s="102" t="s">
        <v>2791</v>
      </c>
      <c r="B3450" s="102" t="s">
        <v>357</v>
      </c>
      <c r="C3450" s="102" t="s">
        <v>358</v>
      </c>
      <c r="D3450" s="191">
        <v>45781.0</v>
      </c>
      <c r="E3450" s="105" t="s">
        <v>225</v>
      </c>
      <c r="F3450" s="173"/>
      <c r="G3450" s="102" t="s">
        <v>3777</v>
      </c>
    </row>
    <row r="3451">
      <c r="A3451" s="102" t="s">
        <v>2791</v>
      </c>
      <c r="B3451" s="102" t="s">
        <v>338</v>
      </c>
      <c r="C3451" s="102" t="s">
        <v>339</v>
      </c>
      <c r="D3451" s="191">
        <v>45781.0</v>
      </c>
      <c r="E3451" s="105" t="s">
        <v>225</v>
      </c>
      <c r="F3451" s="173"/>
      <c r="G3451" s="102" t="s">
        <v>3777</v>
      </c>
    </row>
    <row r="3452">
      <c r="A3452" s="102" t="s">
        <v>2791</v>
      </c>
      <c r="B3452" s="102" t="s">
        <v>243</v>
      </c>
      <c r="C3452" s="102" t="s">
        <v>244</v>
      </c>
      <c r="D3452" s="191">
        <v>45781.0</v>
      </c>
      <c r="E3452" s="105" t="s">
        <v>225</v>
      </c>
      <c r="F3452" s="173"/>
      <c r="G3452" s="102" t="s">
        <v>3777</v>
      </c>
    </row>
    <row r="3453">
      <c r="A3453" s="102" t="s">
        <v>2791</v>
      </c>
      <c r="B3453" s="102" t="s">
        <v>240</v>
      </c>
      <c r="C3453" s="102" t="s">
        <v>241</v>
      </c>
      <c r="D3453" s="191">
        <v>45781.0</v>
      </c>
      <c r="E3453" s="105" t="s">
        <v>225</v>
      </c>
      <c r="F3453" s="173"/>
      <c r="G3453" s="102" t="s">
        <v>3777</v>
      </c>
    </row>
    <row r="3454">
      <c r="A3454" s="102" t="s">
        <v>2804</v>
      </c>
      <c r="B3454" s="102" t="s">
        <v>863</v>
      </c>
      <c r="C3454" s="102" t="s">
        <v>864</v>
      </c>
      <c r="D3454" s="191">
        <v>45781.0</v>
      </c>
      <c r="E3454" s="105" t="s">
        <v>232</v>
      </c>
      <c r="F3454" s="173"/>
      <c r="G3454" s="102" t="s">
        <v>3777</v>
      </c>
    </row>
    <row r="3455">
      <c r="A3455" s="102" t="s">
        <v>2804</v>
      </c>
      <c r="B3455" s="102" t="s">
        <v>321</v>
      </c>
      <c r="C3455" s="102" t="s">
        <v>322</v>
      </c>
      <c r="D3455" s="191">
        <v>45781.0</v>
      </c>
      <c r="E3455" s="105" t="s">
        <v>232</v>
      </c>
      <c r="F3455" s="173"/>
      <c r="G3455" s="102" t="s">
        <v>3777</v>
      </c>
    </row>
    <row r="3456">
      <c r="A3456" s="102" t="s">
        <v>2804</v>
      </c>
      <c r="B3456" s="102" t="s">
        <v>318</v>
      </c>
      <c r="C3456" s="102" t="s">
        <v>319</v>
      </c>
      <c r="D3456" s="191">
        <v>45781.0</v>
      </c>
      <c r="E3456" s="105" t="s">
        <v>232</v>
      </c>
      <c r="F3456" s="173"/>
      <c r="G3456" s="102" t="s">
        <v>3777</v>
      </c>
    </row>
    <row r="3457">
      <c r="A3457" s="102" t="s">
        <v>2804</v>
      </c>
      <c r="B3457" s="102" t="s">
        <v>309</v>
      </c>
      <c r="C3457" s="102" t="s">
        <v>310</v>
      </c>
      <c r="D3457" s="191">
        <v>45781.0</v>
      </c>
      <c r="E3457" s="105" t="s">
        <v>232</v>
      </c>
      <c r="F3457" s="173"/>
      <c r="G3457" s="102" t="s">
        <v>3777</v>
      </c>
    </row>
    <row r="3458">
      <c r="A3458" s="102" t="s">
        <v>2804</v>
      </c>
      <c r="B3458" s="102" t="s">
        <v>284</v>
      </c>
      <c r="C3458" s="102" t="s">
        <v>285</v>
      </c>
      <c r="D3458" s="191">
        <v>45781.0</v>
      </c>
      <c r="E3458" s="105" t="s">
        <v>232</v>
      </c>
      <c r="F3458" s="173"/>
      <c r="G3458" s="102" t="s">
        <v>3777</v>
      </c>
    </row>
    <row r="3459">
      <c r="A3459" s="102" t="s">
        <v>2804</v>
      </c>
      <c r="B3459" s="102" t="s">
        <v>264</v>
      </c>
      <c r="C3459" s="102" t="s">
        <v>265</v>
      </c>
      <c r="D3459" s="191">
        <v>45781.0</v>
      </c>
      <c r="E3459" s="105" t="s">
        <v>232</v>
      </c>
      <c r="F3459" s="173"/>
      <c r="G3459" s="102" t="s">
        <v>3777</v>
      </c>
    </row>
    <row r="3460">
      <c r="A3460" s="102" t="s">
        <v>2804</v>
      </c>
      <c r="B3460" s="102" t="s">
        <v>252</v>
      </c>
      <c r="C3460" s="102" t="s">
        <v>253</v>
      </c>
      <c r="D3460" s="191">
        <v>45781.0</v>
      </c>
      <c r="E3460" s="105" t="s">
        <v>232</v>
      </c>
      <c r="F3460" s="173"/>
      <c r="G3460" s="102" t="s">
        <v>3777</v>
      </c>
    </row>
    <row r="3461">
      <c r="A3461" s="102" t="s">
        <v>2804</v>
      </c>
      <c r="B3461" s="102" t="s">
        <v>230</v>
      </c>
      <c r="C3461" s="102" t="s">
        <v>231</v>
      </c>
      <c r="D3461" s="191">
        <v>45781.0</v>
      </c>
      <c r="E3461" s="105" t="s">
        <v>232</v>
      </c>
      <c r="F3461" s="173"/>
      <c r="G3461" s="102" t="s">
        <v>3777</v>
      </c>
    </row>
    <row r="3462">
      <c r="A3462" s="102" t="s">
        <v>2856</v>
      </c>
      <c r="B3462" s="102" t="s">
        <v>884</v>
      </c>
      <c r="C3462" s="102" t="s">
        <v>885</v>
      </c>
      <c r="D3462" s="191">
        <v>45781.0</v>
      </c>
      <c r="E3462" s="105" t="s">
        <v>472</v>
      </c>
      <c r="F3462" s="173"/>
      <c r="G3462" s="102" t="s">
        <v>3777</v>
      </c>
    </row>
    <row r="3463">
      <c r="A3463" s="102" t="s">
        <v>2856</v>
      </c>
      <c r="B3463" s="102" t="s">
        <v>842</v>
      </c>
      <c r="C3463" s="102" t="s">
        <v>843</v>
      </c>
      <c r="D3463" s="191">
        <v>45781.0</v>
      </c>
      <c r="E3463" s="105" t="s">
        <v>472</v>
      </c>
      <c r="F3463" s="173"/>
      <c r="G3463" s="102" t="s">
        <v>3777</v>
      </c>
    </row>
    <row r="3464">
      <c r="A3464" s="102" t="s">
        <v>2856</v>
      </c>
      <c r="B3464" s="102" t="s">
        <v>812</v>
      </c>
      <c r="C3464" s="102" t="s">
        <v>813</v>
      </c>
      <c r="D3464" s="191">
        <v>45781.0</v>
      </c>
      <c r="E3464" s="105" t="s">
        <v>472</v>
      </c>
      <c r="F3464" s="173"/>
      <c r="G3464" s="102" t="s">
        <v>3777</v>
      </c>
    </row>
    <row r="3465">
      <c r="A3465" s="102" t="s">
        <v>2856</v>
      </c>
      <c r="B3465" s="102" t="s">
        <v>707</v>
      </c>
      <c r="C3465" s="102" t="s">
        <v>708</v>
      </c>
      <c r="D3465" s="191">
        <v>45781.0</v>
      </c>
      <c r="E3465" s="105" t="s">
        <v>472</v>
      </c>
      <c r="F3465" s="173"/>
      <c r="G3465" s="102" t="s">
        <v>3777</v>
      </c>
    </row>
    <row r="3466">
      <c r="A3466" s="102" t="s">
        <v>2856</v>
      </c>
      <c r="B3466" s="102" t="s">
        <v>662</v>
      </c>
      <c r="C3466" s="102" t="s">
        <v>663</v>
      </c>
      <c r="D3466" s="191">
        <v>45781.0</v>
      </c>
      <c r="E3466" s="105" t="s">
        <v>472</v>
      </c>
      <c r="F3466" s="173"/>
      <c r="G3466" s="102" t="s">
        <v>3777</v>
      </c>
    </row>
    <row r="3467">
      <c r="A3467" s="102" t="s">
        <v>2856</v>
      </c>
      <c r="B3467" s="102" t="s">
        <v>646</v>
      </c>
      <c r="C3467" s="102" t="s">
        <v>647</v>
      </c>
      <c r="D3467" s="191">
        <v>45781.0</v>
      </c>
      <c r="E3467" s="105" t="s">
        <v>472</v>
      </c>
      <c r="F3467" s="173"/>
      <c r="G3467" s="102" t="s">
        <v>3777</v>
      </c>
    </row>
    <row r="3468">
      <c r="A3468" s="102" t="s">
        <v>2856</v>
      </c>
      <c r="B3468" s="102" t="s">
        <v>514</v>
      </c>
      <c r="C3468" s="102" t="s">
        <v>515</v>
      </c>
      <c r="D3468" s="191">
        <v>45781.0</v>
      </c>
      <c r="E3468" s="105" t="s">
        <v>472</v>
      </c>
      <c r="F3468" s="173"/>
      <c r="G3468" s="102" t="s">
        <v>3777</v>
      </c>
    </row>
    <row r="3469">
      <c r="A3469" s="102" t="s">
        <v>2856</v>
      </c>
      <c r="B3469" s="102" t="s">
        <v>490</v>
      </c>
      <c r="C3469" s="102" t="s">
        <v>491</v>
      </c>
      <c r="D3469" s="191">
        <v>45781.0</v>
      </c>
      <c r="E3469" s="105" t="s">
        <v>472</v>
      </c>
      <c r="F3469" s="173"/>
      <c r="G3469" s="102" t="s">
        <v>3777</v>
      </c>
    </row>
    <row r="3470">
      <c r="A3470" s="102" t="s">
        <v>2827</v>
      </c>
      <c r="B3470" s="102" t="s">
        <v>730</v>
      </c>
      <c r="C3470" s="102" t="s">
        <v>731</v>
      </c>
      <c r="D3470" s="191">
        <v>45812.0</v>
      </c>
      <c r="E3470" s="105" t="s">
        <v>306</v>
      </c>
      <c r="F3470" s="173"/>
      <c r="G3470" s="102" t="s">
        <v>3777</v>
      </c>
    </row>
    <row r="3471">
      <c r="A3471" s="102" t="s">
        <v>2827</v>
      </c>
      <c r="B3471" s="102" t="s">
        <v>681</v>
      </c>
      <c r="C3471" s="102" t="s">
        <v>682</v>
      </c>
      <c r="D3471" s="191">
        <v>45812.0</v>
      </c>
      <c r="E3471" s="105" t="s">
        <v>306</v>
      </c>
      <c r="F3471" s="173"/>
      <c r="G3471" s="102" t="s">
        <v>3777</v>
      </c>
    </row>
    <row r="3472">
      <c r="A3472" s="102" t="s">
        <v>2827</v>
      </c>
      <c r="B3472" s="102" t="s">
        <v>415</v>
      </c>
      <c r="C3472" s="102" t="s">
        <v>416</v>
      </c>
      <c r="D3472" s="191">
        <v>45812.0</v>
      </c>
      <c r="E3472" s="105" t="s">
        <v>306</v>
      </c>
      <c r="F3472" s="173"/>
      <c r="G3472" s="102" t="s">
        <v>3777</v>
      </c>
    </row>
    <row r="3473">
      <c r="A3473" s="102" t="s">
        <v>2827</v>
      </c>
      <c r="B3473" s="102" t="s">
        <v>408</v>
      </c>
      <c r="C3473" s="102" t="s">
        <v>409</v>
      </c>
      <c r="D3473" s="191">
        <v>45812.0</v>
      </c>
      <c r="E3473" s="105" t="s">
        <v>306</v>
      </c>
      <c r="F3473" s="173"/>
      <c r="G3473" s="102" t="s">
        <v>3777</v>
      </c>
    </row>
    <row r="3474">
      <c r="A3474" s="102" t="s">
        <v>2827</v>
      </c>
      <c r="B3474" s="102" t="s">
        <v>330</v>
      </c>
      <c r="C3474" s="102" t="s">
        <v>331</v>
      </c>
      <c r="D3474" s="191">
        <v>45812.0</v>
      </c>
      <c r="E3474" s="105" t="s">
        <v>306</v>
      </c>
      <c r="F3474" s="173"/>
      <c r="G3474" s="102" t="s">
        <v>3777</v>
      </c>
    </row>
    <row r="3475">
      <c r="A3475" s="102" t="s">
        <v>2913</v>
      </c>
      <c r="B3475" s="102" t="s">
        <v>776</v>
      </c>
      <c r="C3475" s="102" t="s">
        <v>777</v>
      </c>
      <c r="D3475" s="191">
        <v>45812.0</v>
      </c>
      <c r="E3475" s="105" t="s">
        <v>50</v>
      </c>
      <c r="F3475" s="173"/>
      <c r="G3475" s="102" t="s">
        <v>3777</v>
      </c>
    </row>
    <row r="3476">
      <c r="A3476" s="102" t="s">
        <v>2913</v>
      </c>
      <c r="B3476" s="102" t="s">
        <v>755</v>
      </c>
      <c r="C3476" s="102" t="s">
        <v>756</v>
      </c>
      <c r="D3476" s="191">
        <v>45812.0</v>
      </c>
      <c r="E3476" s="105" t="s">
        <v>50</v>
      </c>
      <c r="F3476" s="173"/>
      <c r="G3476" s="102" t="s">
        <v>3777</v>
      </c>
    </row>
    <row r="3477">
      <c r="A3477" s="102" t="s">
        <v>2913</v>
      </c>
      <c r="B3477" s="102" t="s">
        <v>183</v>
      </c>
      <c r="C3477" s="102" t="s">
        <v>184</v>
      </c>
      <c r="D3477" s="191">
        <v>45812.0</v>
      </c>
      <c r="E3477" s="105" t="s">
        <v>50</v>
      </c>
      <c r="F3477" s="173"/>
      <c r="G3477" s="102" t="s">
        <v>3777</v>
      </c>
    </row>
    <row r="3478">
      <c r="A3478" s="102" t="s">
        <v>2913</v>
      </c>
      <c r="B3478" s="102" t="s">
        <v>174</v>
      </c>
      <c r="C3478" s="102" t="s">
        <v>175</v>
      </c>
      <c r="D3478" s="191">
        <v>45812.0</v>
      </c>
      <c r="E3478" s="105" t="s">
        <v>50</v>
      </c>
      <c r="F3478" s="173"/>
      <c r="G3478" s="102" t="s">
        <v>3777</v>
      </c>
    </row>
    <row r="3479">
      <c r="A3479" s="102" t="s">
        <v>2792</v>
      </c>
      <c r="B3479" s="102" t="s">
        <v>940</v>
      </c>
      <c r="C3479" s="102" t="s">
        <v>419</v>
      </c>
      <c r="D3479" s="191">
        <v>45812.0</v>
      </c>
      <c r="E3479" s="105" t="s">
        <v>225</v>
      </c>
      <c r="F3479" s="173"/>
      <c r="G3479" s="102" t="s">
        <v>3777</v>
      </c>
    </row>
    <row r="3480">
      <c r="A3480" s="102" t="s">
        <v>2792</v>
      </c>
      <c r="B3480" s="102" t="s">
        <v>936</v>
      </c>
      <c r="C3480" s="102" t="s">
        <v>937</v>
      </c>
      <c r="D3480" s="191">
        <v>45812.0</v>
      </c>
      <c r="E3480" s="105" t="s">
        <v>225</v>
      </c>
      <c r="F3480" s="173"/>
      <c r="G3480" s="102" t="s">
        <v>3777</v>
      </c>
    </row>
    <row r="3481">
      <c r="A3481" s="102" t="s">
        <v>2792</v>
      </c>
      <c r="B3481" s="102" t="s">
        <v>896</v>
      </c>
      <c r="C3481" s="102" t="s">
        <v>897</v>
      </c>
      <c r="D3481" s="191">
        <v>45812.0</v>
      </c>
      <c r="E3481" s="105" t="s">
        <v>225</v>
      </c>
      <c r="F3481" s="173"/>
      <c r="G3481" s="102" t="s">
        <v>3777</v>
      </c>
    </row>
    <row r="3482">
      <c r="A3482" s="102" t="s">
        <v>2792</v>
      </c>
      <c r="B3482" s="102" t="s">
        <v>621</v>
      </c>
      <c r="C3482" s="102" t="s">
        <v>622</v>
      </c>
      <c r="D3482" s="191">
        <v>45812.0</v>
      </c>
      <c r="E3482" s="105" t="s">
        <v>225</v>
      </c>
      <c r="F3482" s="173"/>
      <c r="G3482" s="102" t="s">
        <v>3777</v>
      </c>
    </row>
    <row r="3483">
      <c r="A3483" s="102" t="s">
        <v>2792</v>
      </c>
      <c r="B3483" s="102" t="s">
        <v>361</v>
      </c>
      <c r="C3483" s="102" t="s">
        <v>362</v>
      </c>
      <c r="D3483" s="191">
        <v>45812.0</v>
      </c>
      <c r="E3483" s="105" t="s">
        <v>225</v>
      </c>
      <c r="F3483" s="173"/>
      <c r="G3483" s="102" t="s">
        <v>3777</v>
      </c>
    </row>
    <row r="3484">
      <c r="A3484" s="102" t="s">
        <v>2792</v>
      </c>
      <c r="B3484" s="102" t="s">
        <v>338</v>
      </c>
      <c r="C3484" s="102" t="s">
        <v>339</v>
      </c>
      <c r="D3484" s="191">
        <v>45812.0</v>
      </c>
      <c r="E3484" s="105" t="s">
        <v>225</v>
      </c>
      <c r="F3484" s="173"/>
      <c r="G3484" s="102" t="s">
        <v>3777</v>
      </c>
    </row>
    <row r="3485">
      <c r="A3485" s="102" t="s">
        <v>2792</v>
      </c>
      <c r="B3485" s="102" t="s">
        <v>243</v>
      </c>
      <c r="C3485" s="102" t="s">
        <v>244</v>
      </c>
      <c r="D3485" s="191">
        <v>45812.0</v>
      </c>
      <c r="E3485" s="105" t="s">
        <v>225</v>
      </c>
      <c r="F3485" s="173"/>
      <c r="G3485" s="102" t="s">
        <v>3777</v>
      </c>
    </row>
    <row r="3486">
      <c r="A3486" s="102" t="s">
        <v>2792</v>
      </c>
      <c r="B3486" s="102" t="s">
        <v>240</v>
      </c>
      <c r="C3486" s="102" t="s">
        <v>241</v>
      </c>
      <c r="D3486" s="191">
        <v>45812.0</v>
      </c>
      <c r="E3486" s="105" t="s">
        <v>225</v>
      </c>
      <c r="F3486" s="173"/>
      <c r="G3486" s="102" t="s">
        <v>3777</v>
      </c>
    </row>
    <row r="3487">
      <c r="A3487" s="102" t="s">
        <v>2805</v>
      </c>
      <c r="B3487" s="102" t="s">
        <v>863</v>
      </c>
      <c r="C3487" s="102" t="s">
        <v>864</v>
      </c>
      <c r="D3487" s="191">
        <v>45812.0</v>
      </c>
      <c r="E3487" s="105" t="s">
        <v>232</v>
      </c>
      <c r="F3487" s="173"/>
      <c r="G3487" s="102" t="s">
        <v>3777</v>
      </c>
    </row>
    <row r="3488">
      <c r="A3488" s="102" t="s">
        <v>2805</v>
      </c>
      <c r="B3488" s="102" t="s">
        <v>323</v>
      </c>
      <c r="C3488" s="102" t="s">
        <v>324</v>
      </c>
      <c r="D3488" s="191">
        <v>45812.0</v>
      </c>
      <c r="E3488" s="105" t="s">
        <v>232</v>
      </c>
      <c r="F3488" s="173"/>
      <c r="G3488" s="102" t="s">
        <v>3777</v>
      </c>
    </row>
    <row r="3489">
      <c r="A3489" s="102" t="s">
        <v>2805</v>
      </c>
      <c r="B3489" s="102" t="s">
        <v>321</v>
      </c>
      <c r="C3489" s="102" t="s">
        <v>322</v>
      </c>
      <c r="D3489" s="191">
        <v>45812.0</v>
      </c>
      <c r="E3489" s="105" t="s">
        <v>232</v>
      </c>
      <c r="F3489" s="173"/>
      <c r="G3489" s="102" t="s">
        <v>3777</v>
      </c>
    </row>
    <row r="3490">
      <c r="A3490" s="102" t="s">
        <v>2805</v>
      </c>
      <c r="B3490" s="102" t="s">
        <v>318</v>
      </c>
      <c r="C3490" s="102" t="s">
        <v>319</v>
      </c>
      <c r="D3490" s="191">
        <v>45812.0</v>
      </c>
      <c r="E3490" s="105" t="s">
        <v>232</v>
      </c>
      <c r="F3490" s="173"/>
      <c r="G3490" s="102" t="s">
        <v>3777</v>
      </c>
    </row>
    <row r="3491">
      <c r="A3491" s="102" t="s">
        <v>2805</v>
      </c>
      <c r="B3491" s="102" t="s">
        <v>309</v>
      </c>
      <c r="C3491" s="102" t="s">
        <v>310</v>
      </c>
      <c r="D3491" s="191">
        <v>45812.0</v>
      </c>
      <c r="E3491" s="105" t="s">
        <v>232</v>
      </c>
      <c r="F3491" s="173"/>
      <c r="G3491" s="102" t="s">
        <v>3777</v>
      </c>
    </row>
    <row r="3492">
      <c r="A3492" s="102" t="s">
        <v>2805</v>
      </c>
      <c r="B3492" s="102" t="s">
        <v>304</v>
      </c>
      <c r="C3492" s="102" t="s">
        <v>305</v>
      </c>
      <c r="D3492" s="191">
        <v>45812.0</v>
      </c>
      <c r="E3492" s="105" t="s">
        <v>232</v>
      </c>
      <c r="F3492" s="173"/>
      <c r="G3492" s="102" t="s">
        <v>3777</v>
      </c>
    </row>
    <row r="3493">
      <c r="A3493" s="102" t="s">
        <v>2805</v>
      </c>
      <c r="B3493" s="102" t="s">
        <v>301</v>
      </c>
      <c r="C3493" s="102" t="s">
        <v>302</v>
      </c>
      <c r="D3493" s="191">
        <v>45812.0</v>
      </c>
      <c r="E3493" s="105" t="s">
        <v>232</v>
      </c>
      <c r="F3493" s="173"/>
      <c r="G3493" s="102" t="s">
        <v>3777</v>
      </c>
    </row>
    <row r="3494">
      <c r="A3494" s="102" t="s">
        <v>2805</v>
      </c>
      <c r="B3494" s="102" t="s">
        <v>284</v>
      </c>
      <c r="C3494" s="102" t="s">
        <v>285</v>
      </c>
      <c r="D3494" s="191">
        <v>45812.0</v>
      </c>
      <c r="E3494" s="105" t="s">
        <v>232</v>
      </c>
      <c r="F3494" s="173"/>
      <c r="G3494" s="102" t="s">
        <v>3777</v>
      </c>
    </row>
    <row r="3495">
      <c r="A3495" s="102" t="s">
        <v>2805</v>
      </c>
      <c r="B3495" s="102" t="s">
        <v>271</v>
      </c>
      <c r="C3495" s="102" t="s">
        <v>272</v>
      </c>
      <c r="D3495" s="191">
        <v>45812.0</v>
      </c>
      <c r="E3495" s="105" t="s">
        <v>232</v>
      </c>
      <c r="F3495" s="173"/>
      <c r="G3495" s="102" t="s">
        <v>3777</v>
      </c>
    </row>
    <row r="3496">
      <c r="A3496" s="102" t="s">
        <v>2805</v>
      </c>
      <c r="B3496" s="102" t="s">
        <v>264</v>
      </c>
      <c r="C3496" s="102" t="s">
        <v>265</v>
      </c>
      <c r="D3496" s="191">
        <v>45812.0</v>
      </c>
      <c r="E3496" s="105" t="s">
        <v>232</v>
      </c>
      <c r="F3496" s="173"/>
      <c r="G3496" s="102" t="s">
        <v>3777</v>
      </c>
    </row>
    <row r="3497">
      <c r="A3497" s="102" t="s">
        <v>2857</v>
      </c>
      <c r="B3497" s="102" t="s">
        <v>812</v>
      </c>
      <c r="C3497" s="102" t="s">
        <v>813</v>
      </c>
      <c r="D3497" s="191">
        <v>45812.0</v>
      </c>
      <c r="E3497" s="105" t="s">
        <v>472</v>
      </c>
      <c r="F3497" s="173"/>
      <c r="G3497" s="102" t="s">
        <v>3777</v>
      </c>
    </row>
    <row r="3498">
      <c r="A3498" s="102" t="s">
        <v>2857</v>
      </c>
      <c r="B3498" s="102" t="s">
        <v>504</v>
      </c>
      <c r="C3498" s="102" t="s">
        <v>505</v>
      </c>
      <c r="D3498" s="191">
        <v>45812.0</v>
      </c>
      <c r="E3498" s="105" t="s">
        <v>472</v>
      </c>
      <c r="F3498" s="173"/>
      <c r="G3498" s="102" t="s">
        <v>3777</v>
      </c>
    </row>
    <row r="3499">
      <c r="A3499" s="102" t="s">
        <v>2857</v>
      </c>
      <c r="B3499" s="102" t="s">
        <v>490</v>
      </c>
      <c r="C3499" s="102" t="s">
        <v>491</v>
      </c>
      <c r="D3499" s="191">
        <v>45812.0</v>
      </c>
      <c r="E3499" s="105" t="s">
        <v>472</v>
      </c>
      <c r="F3499" s="173"/>
      <c r="G3499" s="102" t="s">
        <v>3777</v>
      </c>
    </row>
    <row r="3500">
      <c r="A3500" s="102" t="s">
        <v>2828</v>
      </c>
      <c r="B3500" s="102" t="s">
        <v>870</v>
      </c>
      <c r="C3500" s="102" t="s">
        <v>871</v>
      </c>
      <c r="D3500" s="191">
        <v>45873.0</v>
      </c>
      <c r="E3500" s="105" t="s">
        <v>306</v>
      </c>
      <c r="F3500" s="173"/>
      <c r="G3500" s="102" t="s">
        <v>3777</v>
      </c>
    </row>
    <row r="3501">
      <c r="A3501" s="102" t="s">
        <v>2849</v>
      </c>
      <c r="B3501" s="102" t="s">
        <v>629</v>
      </c>
      <c r="C3501" s="102" t="s">
        <v>630</v>
      </c>
      <c r="D3501" s="191">
        <v>45873.0</v>
      </c>
      <c r="E3501" s="105" t="s">
        <v>453</v>
      </c>
      <c r="F3501" s="173"/>
      <c r="G3501" s="102" t="s">
        <v>3777</v>
      </c>
    </row>
    <row r="3502">
      <c r="A3502" s="102" t="s">
        <v>2866</v>
      </c>
      <c r="B3502" s="102" t="s">
        <v>574</v>
      </c>
      <c r="C3502" s="102" t="s">
        <v>575</v>
      </c>
      <c r="D3502" s="191">
        <v>45934.0</v>
      </c>
      <c r="E3502" s="105" t="s">
        <v>293</v>
      </c>
      <c r="F3502" s="173"/>
      <c r="G3502" s="102" t="s">
        <v>3777</v>
      </c>
    </row>
    <row r="3503">
      <c r="A3503" s="102" t="s">
        <v>2914</v>
      </c>
      <c r="B3503" s="102" t="s">
        <v>776</v>
      </c>
      <c r="C3503" s="102" t="s">
        <v>777</v>
      </c>
      <c r="D3503" s="191">
        <v>45965.0</v>
      </c>
      <c r="E3503" s="105" t="s">
        <v>50</v>
      </c>
      <c r="F3503" s="173"/>
      <c r="G3503" s="102" t="s">
        <v>3777</v>
      </c>
    </row>
    <row r="3504">
      <c r="A3504" s="102" t="s">
        <v>2914</v>
      </c>
      <c r="B3504" s="102" t="s">
        <v>755</v>
      </c>
      <c r="C3504" s="102" t="s">
        <v>756</v>
      </c>
      <c r="D3504" s="191">
        <v>45965.0</v>
      </c>
      <c r="E3504" s="105" t="s">
        <v>50</v>
      </c>
      <c r="F3504" s="173"/>
      <c r="G3504" s="102" t="s">
        <v>3777</v>
      </c>
    </row>
    <row r="3505">
      <c r="A3505" s="102" t="s">
        <v>2914</v>
      </c>
      <c r="B3505" s="102" t="s">
        <v>665</v>
      </c>
      <c r="C3505" s="102" t="s">
        <v>666</v>
      </c>
      <c r="D3505" s="191">
        <v>45965.0</v>
      </c>
      <c r="E3505" s="105" t="s">
        <v>50</v>
      </c>
      <c r="F3505" s="173"/>
      <c r="G3505" s="102" t="s">
        <v>3777</v>
      </c>
    </row>
    <row r="3506">
      <c r="A3506" s="102" t="s">
        <v>2914</v>
      </c>
      <c r="B3506" s="102" t="s">
        <v>183</v>
      </c>
      <c r="C3506" s="102" t="s">
        <v>184</v>
      </c>
      <c r="D3506" s="191">
        <v>45965.0</v>
      </c>
      <c r="E3506" s="105" t="s">
        <v>50</v>
      </c>
      <c r="F3506" s="173"/>
      <c r="G3506" s="102" t="s">
        <v>3777</v>
      </c>
    </row>
    <row r="3507">
      <c r="A3507" s="102" t="s">
        <v>2914</v>
      </c>
      <c r="B3507" s="102" t="s">
        <v>171</v>
      </c>
      <c r="C3507" s="102" t="s">
        <v>172</v>
      </c>
      <c r="D3507" s="191">
        <v>45965.0</v>
      </c>
      <c r="E3507" s="105" t="s">
        <v>50</v>
      </c>
      <c r="F3507" s="173"/>
      <c r="G3507" s="102" t="s">
        <v>3777</v>
      </c>
    </row>
    <row r="3508">
      <c r="A3508" s="102" t="s">
        <v>2914</v>
      </c>
      <c r="B3508" s="102" t="s">
        <v>48</v>
      </c>
      <c r="C3508" s="102" t="s">
        <v>49</v>
      </c>
      <c r="D3508" s="191">
        <v>45965.0</v>
      </c>
      <c r="E3508" s="105" t="s">
        <v>50</v>
      </c>
      <c r="F3508" s="173"/>
      <c r="G3508" s="102" t="s">
        <v>3777</v>
      </c>
    </row>
    <row r="3509">
      <c r="A3509" s="102" t="s">
        <v>2850</v>
      </c>
      <c r="B3509" s="102" t="s">
        <v>810</v>
      </c>
      <c r="C3509" s="102" t="s">
        <v>811</v>
      </c>
      <c r="D3509" s="191">
        <v>45965.0</v>
      </c>
      <c r="E3509" s="105" t="s">
        <v>453</v>
      </c>
      <c r="F3509" s="173"/>
      <c r="G3509" s="102" t="s">
        <v>3777</v>
      </c>
    </row>
    <row r="3510">
      <c r="A3510" s="102" t="s">
        <v>2850</v>
      </c>
      <c r="B3510" s="102" t="s">
        <v>486</v>
      </c>
      <c r="C3510" s="102" t="s">
        <v>487</v>
      </c>
      <c r="D3510" s="191">
        <v>45965.0</v>
      </c>
      <c r="E3510" s="105" t="s">
        <v>453</v>
      </c>
      <c r="F3510" s="173"/>
      <c r="G3510" s="102" t="s">
        <v>3777</v>
      </c>
    </row>
    <row r="3511">
      <c r="A3511" s="102" t="s">
        <v>2850</v>
      </c>
      <c r="B3511" s="102" t="s">
        <v>464</v>
      </c>
      <c r="C3511" s="102" t="s">
        <v>465</v>
      </c>
      <c r="D3511" s="191">
        <v>45965.0</v>
      </c>
      <c r="E3511" s="105" t="s">
        <v>453</v>
      </c>
      <c r="F3511" s="173"/>
      <c r="G3511" s="102" t="s">
        <v>3777</v>
      </c>
    </row>
    <row r="3512">
      <c r="A3512" s="102" t="s">
        <v>2850</v>
      </c>
      <c r="B3512" s="102" t="s">
        <v>458</v>
      </c>
      <c r="C3512" s="102" t="s">
        <v>459</v>
      </c>
      <c r="D3512" s="191">
        <v>45965.0</v>
      </c>
      <c r="E3512" s="105" t="s">
        <v>453</v>
      </c>
      <c r="F3512" s="173"/>
      <c r="G3512" s="102" t="s">
        <v>3777</v>
      </c>
    </row>
    <row r="3513">
      <c r="A3513" s="102" t="s">
        <v>2850</v>
      </c>
      <c r="B3513" s="102" t="s">
        <v>451</v>
      </c>
      <c r="C3513" s="102" t="s">
        <v>452</v>
      </c>
      <c r="D3513" s="191">
        <v>45965.0</v>
      </c>
      <c r="E3513" s="105" t="s">
        <v>453</v>
      </c>
      <c r="F3513" s="173"/>
      <c r="G3513" s="102" t="s">
        <v>3777</v>
      </c>
    </row>
    <row r="3514">
      <c r="A3514" s="102" t="s">
        <v>2879</v>
      </c>
      <c r="B3514" s="102" t="s">
        <v>147</v>
      </c>
      <c r="C3514" s="102" t="s">
        <v>148</v>
      </c>
      <c r="D3514" s="191">
        <v>45904.0</v>
      </c>
      <c r="E3514" s="105" t="s">
        <v>141</v>
      </c>
      <c r="F3514" s="173"/>
      <c r="G3514" s="102" t="s">
        <v>3777</v>
      </c>
    </row>
    <row r="3515">
      <c r="A3515" s="102" t="s">
        <v>2814</v>
      </c>
      <c r="B3515" s="102" t="s">
        <v>925</v>
      </c>
      <c r="C3515" s="102" t="s">
        <v>358</v>
      </c>
      <c r="D3515" s="191">
        <v>45904.0</v>
      </c>
      <c r="E3515" s="105" t="s">
        <v>327</v>
      </c>
      <c r="F3515" s="173"/>
      <c r="G3515" s="102" t="s">
        <v>3777</v>
      </c>
    </row>
    <row r="3516">
      <c r="A3516" s="102" t="s">
        <v>2814</v>
      </c>
      <c r="B3516" s="102" t="s">
        <v>892</v>
      </c>
      <c r="C3516" s="102" t="s">
        <v>1272</v>
      </c>
      <c r="D3516" s="191">
        <v>45904.0</v>
      </c>
      <c r="E3516" s="105" t="s">
        <v>327</v>
      </c>
      <c r="F3516" s="173"/>
      <c r="G3516" s="102" t="s">
        <v>3777</v>
      </c>
    </row>
    <row r="3517">
      <c r="A3517" s="102" t="s">
        <v>2814</v>
      </c>
      <c r="B3517" s="102" t="s">
        <v>405</v>
      </c>
      <c r="C3517" s="102" t="s">
        <v>406</v>
      </c>
      <c r="D3517" s="191">
        <v>45904.0</v>
      </c>
      <c r="E3517" s="105" t="s">
        <v>327</v>
      </c>
      <c r="F3517" s="173"/>
      <c r="G3517" s="102" t="s">
        <v>3777</v>
      </c>
    </row>
    <row r="3518">
      <c r="A3518" s="102" t="s">
        <v>2815</v>
      </c>
      <c r="B3518" s="102" t="s">
        <v>353</v>
      </c>
      <c r="C3518" s="102" t="s">
        <v>354</v>
      </c>
      <c r="D3518" s="191">
        <v>45965.0</v>
      </c>
      <c r="E3518" s="105" t="s">
        <v>327</v>
      </c>
      <c r="F3518" s="173"/>
      <c r="G3518" s="102" t="s">
        <v>3777</v>
      </c>
    </row>
    <row r="3519">
      <c r="A3519" s="102" t="s">
        <v>2898</v>
      </c>
      <c r="B3519" s="102" t="s">
        <v>105</v>
      </c>
      <c r="C3519" s="102" t="s">
        <v>106</v>
      </c>
      <c r="D3519" s="191">
        <v>45965.0</v>
      </c>
      <c r="E3519" s="105" t="s">
        <v>86</v>
      </c>
      <c r="F3519" s="173"/>
      <c r="G3519" s="102" t="s">
        <v>3777</v>
      </c>
    </row>
    <row r="3520">
      <c r="A3520" s="102" t="s">
        <v>2898</v>
      </c>
      <c r="B3520" s="102" t="s">
        <v>96</v>
      </c>
      <c r="C3520" s="102" t="s">
        <v>97</v>
      </c>
      <c r="D3520" s="191">
        <v>45965.0</v>
      </c>
      <c r="E3520" s="105" t="s">
        <v>86</v>
      </c>
      <c r="F3520" s="173"/>
      <c r="G3520" s="102" t="s">
        <v>3777</v>
      </c>
    </row>
    <row r="3521">
      <c r="A3521" s="102" t="s">
        <v>2841</v>
      </c>
      <c r="B3521" s="102" t="s">
        <v>674</v>
      </c>
      <c r="C3521" s="102" t="s">
        <v>675</v>
      </c>
      <c r="D3521" s="191">
        <v>45965.0</v>
      </c>
      <c r="E3521" s="105" t="s">
        <v>439</v>
      </c>
      <c r="F3521" s="173"/>
      <c r="G3521" s="102" t="s">
        <v>3777</v>
      </c>
    </row>
    <row r="3522">
      <c r="A3522" s="102" t="s">
        <v>2906</v>
      </c>
      <c r="B3522" s="102" t="s">
        <v>126</v>
      </c>
      <c r="C3522" s="102" t="s">
        <v>127</v>
      </c>
      <c r="D3522" s="191">
        <v>45995.0</v>
      </c>
      <c r="E3522" s="105" t="s">
        <v>114</v>
      </c>
      <c r="F3522" s="173"/>
      <c r="G3522" s="102" t="s">
        <v>3777</v>
      </c>
    </row>
    <row r="3523">
      <c r="A3523" s="102" t="s">
        <v>2793</v>
      </c>
      <c r="B3523" s="102" t="s">
        <v>357</v>
      </c>
      <c r="C3523" s="102" t="s">
        <v>358</v>
      </c>
      <c r="D3523" s="191">
        <v>45995.0</v>
      </c>
      <c r="E3523" s="105" t="s">
        <v>225</v>
      </c>
      <c r="F3523" s="173"/>
      <c r="G3523" s="102" t="s">
        <v>3777</v>
      </c>
    </row>
    <row r="3524">
      <c r="A3524" s="102" t="s">
        <v>2793</v>
      </c>
      <c r="B3524" s="102" t="s">
        <v>338</v>
      </c>
      <c r="C3524" s="102" t="s">
        <v>339</v>
      </c>
      <c r="D3524" s="191">
        <v>45995.0</v>
      </c>
      <c r="E3524" s="105" t="s">
        <v>225</v>
      </c>
      <c r="F3524" s="173"/>
      <c r="G3524" s="102" t="s">
        <v>3777</v>
      </c>
    </row>
    <row r="3525">
      <c r="A3525" s="102" t="s">
        <v>2793</v>
      </c>
      <c r="B3525" s="102" t="s">
        <v>243</v>
      </c>
      <c r="C3525" s="102" t="s">
        <v>244</v>
      </c>
      <c r="D3525" s="191">
        <v>45995.0</v>
      </c>
      <c r="E3525" s="105" t="s">
        <v>225</v>
      </c>
      <c r="F3525" s="173"/>
      <c r="G3525" s="102" t="s">
        <v>3777</v>
      </c>
    </row>
    <row r="3526">
      <c r="A3526" s="102" t="s">
        <v>2793</v>
      </c>
      <c r="B3526" s="102" t="s">
        <v>240</v>
      </c>
      <c r="C3526" s="102" t="s">
        <v>241</v>
      </c>
      <c r="D3526" s="191">
        <v>45995.0</v>
      </c>
      <c r="E3526" s="105" t="s">
        <v>225</v>
      </c>
      <c r="F3526" s="173"/>
      <c r="G3526" s="102" t="s">
        <v>3777</v>
      </c>
    </row>
    <row r="3527">
      <c r="A3527" s="102" t="s">
        <v>2806</v>
      </c>
      <c r="B3527" s="102" t="s">
        <v>373</v>
      </c>
      <c r="C3527" s="102" t="s">
        <v>374</v>
      </c>
      <c r="D3527" s="191">
        <v>45995.0</v>
      </c>
      <c r="E3527" s="105" t="s">
        <v>232</v>
      </c>
      <c r="F3527" s="173"/>
      <c r="G3527" s="102" t="s">
        <v>3777</v>
      </c>
    </row>
    <row r="3528">
      <c r="A3528" s="102" t="s">
        <v>2806</v>
      </c>
      <c r="B3528" s="102" t="s">
        <v>321</v>
      </c>
      <c r="C3528" s="102" t="s">
        <v>322</v>
      </c>
      <c r="D3528" s="191">
        <v>45995.0</v>
      </c>
      <c r="E3528" s="105" t="s">
        <v>232</v>
      </c>
      <c r="F3528" s="173"/>
      <c r="G3528" s="102" t="s">
        <v>3777</v>
      </c>
    </row>
    <row r="3529">
      <c r="A3529" s="102" t="s">
        <v>2806</v>
      </c>
      <c r="B3529" s="102" t="s">
        <v>309</v>
      </c>
      <c r="C3529" s="102" t="s">
        <v>310</v>
      </c>
      <c r="D3529" s="191">
        <v>45995.0</v>
      </c>
      <c r="E3529" s="105" t="s">
        <v>232</v>
      </c>
      <c r="F3529" s="173"/>
      <c r="G3529" s="102" t="s">
        <v>3777</v>
      </c>
    </row>
    <row r="3530">
      <c r="A3530" s="102" t="s">
        <v>2806</v>
      </c>
      <c r="B3530" s="102" t="s">
        <v>301</v>
      </c>
      <c r="C3530" s="102" t="s">
        <v>302</v>
      </c>
      <c r="D3530" s="191">
        <v>45995.0</v>
      </c>
      <c r="E3530" s="105" t="s">
        <v>232</v>
      </c>
      <c r="F3530" s="173"/>
      <c r="G3530" s="102" t="s">
        <v>3777</v>
      </c>
    </row>
    <row r="3531">
      <c r="A3531" s="102" t="s">
        <v>2806</v>
      </c>
      <c r="B3531" s="102" t="s">
        <v>284</v>
      </c>
      <c r="C3531" s="102" t="s">
        <v>285</v>
      </c>
      <c r="D3531" s="191">
        <v>45995.0</v>
      </c>
      <c r="E3531" s="105" t="s">
        <v>232</v>
      </c>
      <c r="F3531" s="173"/>
      <c r="G3531" s="102" t="s">
        <v>3777</v>
      </c>
    </row>
    <row r="3532">
      <c r="A3532" s="102" t="s">
        <v>2858</v>
      </c>
      <c r="B3532" s="102" t="s">
        <v>514</v>
      </c>
      <c r="C3532" s="102" t="s">
        <v>515</v>
      </c>
      <c r="D3532" s="191">
        <v>45995.0</v>
      </c>
      <c r="E3532" s="105" t="s">
        <v>472</v>
      </c>
      <c r="F3532" s="173"/>
      <c r="G3532" s="102" t="s">
        <v>3777</v>
      </c>
    </row>
    <row r="3533">
      <c r="A3533" s="102" t="s">
        <v>2829</v>
      </c>
      <c r="B3533" s="102" t="s">
        <v>681</v>
      </c>
      <c r="C3533" s="102" t="s">
        <v>682</v>
      </c>
      <c r="D3533" s="102" t="s">
        <v>2795</v>
      </c>
      <c r="E3533" s="105" t="s">
        <v>306</v>
      </c>
      <c r="F3533" s="173"/>
      <c r="G3533" s="102" t="s">
        <v>3777</v>
      </c>
    </row>
    <row r="3534">
      <c r="A3534" s="102" t="s">
        <v>2829</v>
      </c>
      <c r="B3534" s="102" t="s">
        <v>415</v>
      </c>
      <c r="C3534" s="102" t="s">
        <v>416</v>
      </c>
      <c r="D3534" s="102" t="s">
        <v>2795</v>
      </c>
      <c r="E3534" s="105" t="s">
        <v>306</v>
      </c>
      <c r="F3534" s="173"/>
      <c r="G3534" s="102" t="s">
        <v>3777</v>
      </c>
    </row>
    <row r="3535">
      <c r="A3535" s="102" t="s">
        <v>2829</v>
      </c>
      <c r="B3535" s="102" t="s">
        <v>408</v>
      </c>
      <c r="C3535" s="102" t="s">
        <v>409</v>
      </c>
      <c r="D3535" s="102" t="s">
        <v>2795</v>
      </c>
      <c r="E3535" s="105" t="s">
        <v>306</v>
      </c>
      <c r="F3535" s="173"/>
      <c r="G3535" s="102" t="s">
        <v>3777</v>
      </c>
    </row>
    <row r="3536">
      <c r="A3536" s="102" t="s">
        <v>2829</v>
      </c>
      <c r="B3536" s="102" t="s">
        <v>330</v>
      </c>
      <c r="C3536" s="102" t="s">
        <v>331</v>
      </c>
      <c r="D3536" s="102" t="s">
        <v>2795</v>
      </c>
      <c r="E3536" s="105" t="s">
        <v>306</v>
      </c>
      <c r="F3536" s="173"/>
      <c r="G3536" s="102" t="s">
        <v>3777</v>
      </c>
    </row>
    <row r="3537">
      <c r="A3537" s="102" t="s">
        <v>2907</v>
      </c>
      <c r="B3537" s="102" t="s">
        <v>135</v>
      </c>
      <c r="C3537" s="102" t="s">
        <v>136</v>
      </c>
      <c r="D3537" s="102" t="s">
        <v>2795</v>
      </c>
      <c r="E3537" s="105" t="s">
        <v>114</v>
      </c>
      <c r="F3537" s="173"/>
      <c r="G3537" s="102" t="s">
        <v>3777</v>
      </c>
    </row>
    <row r="3538">
      <c r="A3538" s="102" t="s">
        <v>2907</v>
      </c>
      <c r="B3538" s="102" t="s">
        <v>120</v>
      </c>
      <c r="C3538" s="102" t="s">
        <v>121</v>
      </c>
      <c r="D3538" s="102" t="s">
        <v>2795</v>
      </c>
      <c r="E3538" s="105" t="s">
        <v>114</v>
      </c>
      <c r="F3538" s="173"/>
      <c r="G3538" s="102" t="s">
        <v>3777</v>
      </c>
    </row>
    <row r="3539">
      <c r="A3539" s="102" t="s">
        <v>2915</v>
      </c>
      <c r="B3539" s="102" t="s">
        <v>776</v>
      </c>
      <c r="C3539" s="102" t="s">
        <v>777</v>
      </c>
      <c r="D3539" s="102" t="s">
        <v>2795</v>
      </c>
      <c r="E3539" s="105" t="s">
        <v>50</v>
      </c>
      <c r="F3539" s="173"/>
      <c r="G3539" s="102" t="s">
        <v>3777</v>
      </c>
    </row>
    <row r="3540">
      <c r="A3540" s="102" t="s">
        <v>2915</v>
      </c>
      <c r="B3540" s="102" t="s">
        <v>183</v>
      </c>
      <c r="C3540" s="102" t="s">
        <v>184</v>
      </c>
      <c r="D3540" s="102" t="s">
        <v>2795</v>
      </c>
      <c r="E3540" s="105" t="s">
        <v>50</v>
      </c>
      <c r="F3540" s="173"/>
      <c r="G3540" s="102" t="s">
        <v>3777</v>
      </c>
    </row>
    <row r="3541">
      <c r="A3541" s="102" t="s">
        <v>2794</v>
      </c>
      <c r="B3541" s="102" t="s">
        <v>357</v>
      </c>
      <c r="C3541" s="102" t="s">
        <v>358</v>
      </c>
      <c r="D3541" s="102" t="s">
        <v>2795</v>
      </c>
      <c r="E3541" s="105" t="s">
        <v>225</v>
      </c>
      <c r="F3541" s="173"/>
      <c r="G3541" s="102" t="s">
        <v>3777</v>
      </c>
    </row>
    <row r="3542">
      <c r="A3542" s="102" t="s">
        <v>2794</v>
      </c>
      <c r="B3542" s="102" t="s">
        <v>338</v>
      </c>
      <c r="C3542" s="102" t="s">
        <v>339</v>
      </c>
      <c r="D3542" s="102" t="s">
        <v>2795</v>
      </c>
      <c r="E3542" s="105" t="s">
        <v>225</v>
      </c>
      <c r="F3542" s="173"/>
      <c r="G3542" s="102" t="s">
        <v>3777</v>
      </c>
    </row>
    <row r="3543">
      <c r="A3543" s="102" t="s">
        <v>2794</v>
      </c>
      <c r="B3543" s="102" t="s">
        <v>243</v>
      </c>
      <c r="C3543" s="102" t="s">
        <v>244</v>
      </c>
      <c r="D3543" s="102" t="s">
        <v>2795</v>
      </c>
      <c r="E3543" s="105" t="s">
        <v>225</v>
      </c>
      <c r="F3543" s="173"/>
      <c r="G3543" s="102" t="s">
        <v>3777</v>
      </c>
    </row>
    <row r="3544">
      <c r="A3544" s="102" t="s">
        <v>2794</v>
      </c>
      <c r="B3544" s="102" t="s">
        <v>240</v>
      </c>
      <c r="C3544" s="102" t="s">
        <v>241</v>
      </c>
      <c r="D3544" s="102" t="s">
        <v>2795</v>
      </c>
      <c r="E3544" s="105" t="s">
        <v>225</v>
      </c>
      <c r="F3544" s="173"/>
      <c r="G3544" s="102" t="s">
        <v>3777</v>
      </c>
    </row>
    <row r="3545">
      <c r="A3545" s="102" t="s">
        <v>2794</v>
      </c>
      <c r="B3545" s="102" t="s">
        <v>227</v>
      </c>
      <c r="C3545" s="102" t="s">
        <v>228</v>
      </c>
      <c r="D3545" s="102" t="s">
        <v>2795</v>
      </c>
      <c r="E3545" s="105" t="s">
        <v>225</v>
      </c>
      <c r="F3545" s="173"/>
      <c r="G3545" s="102" t="s">
        <v>3777</v>
      </c>
    </row>
    <row r="3546">
      <c r="A3546" s="102" t="s">
        <v>2807</v>
      </c>
      <c r="B3546" s="102" t="s">
        <v>373</v>
      </c>
      <c r="C3546" s="102" t="s">
        <v>374</v>
      </c>
      <c r="D3546" s="102" t="s">
        <v>2795</v>
      </c>
      <c r="E3546" s="105" t="s">
        <v>232</v>
      </c>
      <c r="F3546" s="173"/>
      <c r="G3546" s="102" t="s">
        <v>3777</v>
      </c>
    </row>
    <row r="3547">
      <c r="A3547" s="102" t="s">
        <v>2807</v>
      </c>
      <c r="B3547" s="102" t="s">
        <v>309</v>
      </c>
      <c r="C3547" s="102" t="s">
        <v>310</v>
      </c>
      <c r="D3547" s="102" t="s">
        <v>2795</v>
      </c>
      <c r="E3547" s="105" t="s">
        <v>232</v>
      </c>
      <c r="F3547" s="173"/>
      <c r="G3547" s="102" t="s">
        <v>3777</v>
      </c>
    </row>
    <row r="3548">
      <c r="A3548" s="102" t="s">
        <v>2807</v>
      </c>
      <c r="B3548" s="102" t="s">
        <v>298</v>
      </c>
      <c r="C3548" s="102" t="s">
        <v>299</v>
      </c>
      <c r="D3548" s="102" t="s">
        <v>2795</v>
      </c>
      <c r="E3548" s="105" t="s">
        <v>232</v>
      </c>
      <c r="F3548" s="173"/>
      <c r="G3548" s="102" t="s">
        <v>3777</v>
      </c>
    </row>
    <row r="3549">
      <c r="A3549" s="102" t="s">
        <v>2807</v>
      </c>
      <c r="B3549" s="102" t="s">
        <v>271</v>
      </c>
      <c r="C3549" s="102" t="s">
        <v>272</v>
      </c>
      <c r="D3549" s="102" t="s">
        <v>2795</v>
      </c>
      <c r="E3549" s="105" t="s">
        <v>232</v>
      </c>
      <c r="F3549" s="173"/>
      <c r="G3549" s="102" t="s">
        <v>3777</v>
      </c>
    </row>
    <row r="3550">
      <c r="A3550" s="102" t="s">
        <v>2807</v>
      </c>
      <c r="B3550" s="102" t="s">
        <v>264</v>
      </c>
      <c r="C3550" s="102" t="s">
        <v>265</v>
      </c>
      <c r="D3550" s="102" t="s">
        <v>2795</v>
      </c>
      <c r="E3550" s="105" t="s">
        <v>232</v>
      </c>
      <c r="F3550" s="173"/>
      <c r="G3550" s="102" t="s">
        <v>3777</v>
      </c>
    </row>
    <row r="3551">
      <c r="A3551" s="102" t="s">
        <v>2807</v>
      </c>
      <c r="B3551" s="102" t="s">
        <v>230</v>
      </c>
      <c r="C3551" s="102" t="s">
        <v>231</v>
      </c>
      <c r="D3551" s="102" t="s">
        <v>2795</v>
      </c>
      <c r="E3551" s="105" t="s">
        <v>232</v>
      </c>
      <c r="F3551" s="173"/>
      <c r="G3551" s="102" t="s">
        <v>3777</v>
      </c>
    </row>
    <row r="3552">
      <c r="A3552" s="102" t="s">
        <v>2859</v>
      </c>
      <c r="B3552" s="102" t="s">
        <v>812</v>
      </c>
      <c r="C3552" s="102" t="s">
        <v>813</v>
      </c>
      <c r="D3552" s="102" t="s">
        <v>2795</v>
      </c>
      <c r="E3552" s="105" t="s">
        <v>472</v>
      </c>
      <c r="F3552" s="173"/>
      <c r="G3552" s="102" t="s">
        <v>3777</v>
      </c>
    </row>
    <row r="3553">
      <c r="A3553" s="102" t="s">
        <v>2859</v>
      </c>
      <c r="B3553" s="102" t="s">
        <v>687</v>
      </c>
      <c r="C3553" s="102" t="s">
        <v>688</v>
      </c>
      <c r="D3553" s="102" t="s">
        <v>2795</v>
      </c>
      <c r="E3553" s="105" t="s">
        <v>472</v>
      </c>
      <c r="F3553" s="173"/>
      <c r="G3553" s="102" t="s">
        <v>3777</v>
      </c>
    </row>
    <row r="3554">
      <c r="A3554" s="102" t="s">
        <v>2859</v>
      </c>
      <c r="B3554" s="102" t="s">
        <v>514</v>
      </c>
      <c r="C3554" s="102" t="s">
        <v>515</v>
      </c>
      <c r="D3554" s="102" t="s">
        <v>2795</v>
      </c>
      <c r="E3554" s="105" t="s">
        <v>472</v>
      </c>
      <c r="F3554" s="173"/>
      <c r="G3554" s="102" t="s">
        <v>3777</v>
      </c>
    </row>
    <row r="3555">
      <c r="A3555" s="102" t="s">
        <v>2859</v>
      </c>
      <c r="B3555" s="102" t="s">
        <v>490</v>
      </c>
      <c r="C3555" s="102" t="s">
        <v>491</v>
      </c>
      <c r="D3555" s="102" t="s">
        <v>2795</v>
      </c>
      <c r="E3555" s="105" t="s">
        <v>472</v>
      </c>
      <c r="F3555" s="173"/>
      <c r="G3555" s="102" t="s">
        <v>3777</v>
      </c>
    </row>
    <row r="3556">
      <c r="A3556" s="102" t="s">
        <v>2867</v>
      </c>
      <c r="B3556" s="102" t="s">
        <v>875</v>
      </c>
      <c r="C3556" s="102" t="s">
        <v>876</v>
      </c>
      <c r="D3556" s="102" t="s">
        <v>2868</v>
      </c>
      <c r="E3556" s="105" t="s">
        <v>293</v>
      </c>
      <c r="F3556" s="173"/>
      <c r="G3556" s="102" t="s">
        <v>3777</v>
      </c>
    </row>
    <row r="3557">
      <c r="A3557" s="102" t="s">
        <v>2867</v>
      </c>
      <c r="B3557" s="102" t="s">
        <v>574</v>
      </c>
      <c r="C3557" s="102" t="s">
        <v>575</v>
      </c>
      <c r="D3557" s="102" t="s">
        <v>2868</v>
      </c>
      <c r="E3557" s="105" t="s">
        <v>293</v>
      </c>
      <c r="F3557" s="173"/>
      <c r="G3557" s="102" t="s">
        <v>3777</v>
      </c>
    </row>
    <row r="3558">
      <c r="A3558" s="102" t="s">
        <v>2830</v>
      </c>
      <c r="B3558" s="102" t="s">
        <v>870</v>
      </c>
      <c r="C3558" s="102" t="s">
        <v>871</v>
      </c>
      <c r="D3558" s="102" t="s">
        <v>2831</v>
      </c>
      <c r="E3558" s="105" t="s">
        <v>306</v>
      </c>
      <c r="F3558" s="173"/>
      <c r="G3558" s="102" t="s">
        <v>3777</v>
      </c>
    </row>
    <row r="3559">
      <c r="A3559" s="102" t="s">
        <v>2830</v>
      </c>
      <c r="B3559" s="102" t="s">
        <v>681</v>
      </c>
      <c r="C3559" s="102" t="s">
        <v>682</v>
      </c>
      <c r="D3559" s="102" t="s">
        <v>2831</v>
      </c>
      <c r="E3559" s="105" t="s">
        <v>306</v>
      </c>
      <c r="F3559" s="173"/>
      <c r="G3559" s="102" t="s">
        <v>3777</v>
      </c>
    </row>
    <row r="3560">
      <c r="A3560" s="102" t="s">
        <v>2851</v>
      </c>
      <c r="B3560" s="102" t="s">
        <v>932</v>
      </c>
      <c r="C3560" s="102" t="s">
        <v>933</v>
      </c>
      <c r="D3560" s="102" t="s">
        <v>2831</v>
      </c>
      <c r="E3560" s="105" t="s">
        <v>453</v>
      </c>
      <c r="F3560" s="173"/>
      <c r="G3560" s="102" t="s">
        <v>3777</v>
      </c>
    </row>
    <row r="3561">
      <c r="A3561" s="102" t="s">
        <v>2851</v>
      </c>
      <c r="B3561" s="102" t="s">
        <v>629</v>
      </c>
      <c r="C3561" s="102" t="s">
        <v>630</v>
      </c>
      <c r="D3561" s="102" t="s">
        <v>2831</v>
      </c>
      <c r="E3561" s="105" t="s">
        <v>453</v>
      </c>
      <c r="F3561" s="173"/>
      <c r="G3561" s="102" t="s">
        <v>3777</v>
      </c>
    </row>
    <row r="3562">
      <c r="A3562" s="102" t="s">
        <v>2851</v>
      </c>
      <c r="B3562" s="102" t="s">
        <v>464</v>
      </c>
      <c r="C3562" s="102" t="s">
        <v>465</v>
      </c>
      <c r="D3562" s="102" t="s">
        <v>2831</v>
      </c>
      <c r="E3562" s="105" t="s">
        <v>453</v>
      </c>
      <c r="F3562" s="173"/>
      <c r="G3562" s="102" t="s">
        <v>3777</v>
      </c>
    </row>
    <row r="3563">
      <c r="A3563" s="102" t="s">
        <v>2899</v>
      </c>
      <c r="B3563" s="102" t="s">
        <v>923</v>
      </c>
      <c r="C3563" s="102" t="s">
        <v>924</v>
      </c>
      <c r="D3563" s="102" t="s">
        <v>2817</v>
      </c>
      <c r="E3563" s="105" t="s">
        <v>86</v>
      </c>
      <c r="F3563" s="173"/>
      <c r="G3563" s="102" t="s">
        <v>3777</v>
      </c>
    </row>
    <row r="3564">
      <c r="A3564" s="102" t="s">
        <v>2899</v>
      </c>
      <c r="B3564" s="102" t="s">
        <v>105</v>
      </c>
      <c r="C3564" s="102" t="s">
        <v>106</v>
      </c>
      <c r="D3564" s="102" t="s">
        <v>2817</v>
      </c>
      <c r="E3564" s="105" t="s">
        <v>86</v>
      </c>
      <c r="F3564" s="173"/>
      <c r="G3564" s="102" t="s">
        <v>3777</v>
      </c>
    </row>
    <row r="3565">
      <c r="A3565" s="102" t="s">
        <v>2842</v>
      </c>
      <c r="B3565" s="102" t="s">
        <v>866</v>
      </c>
      <c r="C3565" s="102" t="s">
        <v>867</v>
      </c>
      <c r="D3565" s="102" t="s">
        <v>2817</v>
      </c>
      <c r="E3565" s="105" t="s">
        <v>439</v>
      </c>
      <c r="F3565" s="173"/>
      <c r="G3565" s="102" t="s">
        <v>3777</v>
      </c>
    </row>
    <row r="3566">
      <c r="A3566" s="102" t="s">
        <v>2888</v>
      </c>
      <c r="B3566" s="102" t="s">
        <v>946</v>
      </c>
      <c r="C3566" s="102" t="s">
        <v>3769</v>
      </c>
      <c r="D3566" s="191">
        <v>45904.0</v>
      </c>
      <c r="E3566" s="105" t="s">
        <v>27</v>
      </c>
      <c r="F3566" s="173"/>
      <c r="G3566" s="102" t="s">
        <v>3777</v>
      </c>
    </row>
    <row r="3567">
      <c r="A3567" s="102" t="s">
        <v>2888</v>
      </c>
      <c r="B3567" s="102" t="s">
        <v>943</v>
      </c>
      <c r="C3567" s="102" t="s">
        <v>3770</v>
      </c>
      <c r="D3567" s="191">
        <v>45904.0</v>
      </c>
      <c r="E3567" s="105" t="s">
        <v>27</v>
      </c>
      <c r="F3567" s="173"/>
      <c r="G3567" s="102" t="s">
        <v>3777</v>
      </c>
    </row>
    <row r="3568">
      <c r="A3568" s="102" t="s">
        <v>2889</v>
      </c>
      <c r="B3568" s="102" t="s">
        <v>818</v>
      </c>
      <c r="C3568" s="102" t="s">
        <v>819</v>
      </c>
      <c r="D3568" s="191">
        <v>45965.0</v>
      </c>
      <c r="E3568" s="105" t="s">
        <v>27</v>
      </c>
      <c r="F3568" s="173"/>
      <c r="G3568" s="102" t="s">
        <v>3777</v>
      </c>
    </row>
    <row r="3569">
      <c r="A3569" s="102" t="s">
        <v>2890</v>
      </c>
      <c r="B3569" s="102" t="s">
        <v>818</v>
      </c>
      <c r="C3569" s="102" t="s">
        <v>819</v>
      </c>
      <c r="D3569" s="102" t="s">
        <v>2817</v>
      </c>
      <c r="E3569" s="105" t="s">
        <v>27</v>
      </c>
      <c r="F3569" s="173"/>
      <c r="G3569" s="102" t="s">
        <v>3777</v>
      </c>
    </row>
    <row r="3570">
      <c r="A3570" s="102" t="s">
        <v>2890</v>
      </c>
      <c r="B3570" s="102" t="s">
        <v>69</v>
      </c>
      <c r="C3570" s="102" t="s">
        <v>70</v>
      </c>
      <c r="D3570" s="102" t="s">
        <v>2817</v>
      </c>
      <c r="E3570" s="105" t="s">
        <v>27</v>
      </c>
      <c r="F3570" s="173"/>
      <c r="G3570" s="102" t="s">
        <v>3777</v>
      </c>
    </row>
    <row r="3571">
      <c r="A3571" s="102" t="s">
        <v>2890</v>
      </c>
      <c r="B3571" s="102" t="s">
        <v>31</v>
      </c>
      <c r="C3571" s="102" t="s">
        <v>32</v>
      </c>
      <c r="D3571" s="102" t="s">
        <v>2817</v>
      </c>
      <c r="E3571" s="105" t="s">
        <v>27</v>
      </c>
      <c r="F3571" s="173"/>
      <c r="G3571" s="102" t="s">
        <v>3777</v>
      </c>
    </row>
    <row r="3572">
      <c r="A3572" s="102" t="s">
        <v>2869</v>
      </c>
      <c r="B3572" s="102" t="s">
        <v>899</v>
      </c>
      <c r="C3572" s="102" t="s">
        <v>900</v>
      </c>
      <c r="D3572" s="102" t="s">
        <v>2870</v>
      </c>
      <c r="E3572" s="105" t="s">
        <v>293</v>
      </c>
      <c r="F3572" s="173"/>
      <c r="G3572" s="102" t="s">
        <v>3777</v>
      </c>
    </row>
    <row r="3573">
      <c r="A3573" s="102" t="s">
        <v>2869</v>
      </c>
      <c r="B3573" s="102" t="s">
        <v>875</v>
      </c>
      <c r="C3573" s="102" t="s">
        <v>876</v>
      </c>
      <c r="D3573" s="102" t="s">
        <v>2870</v>
      </c>
      <c r="E3573" s="105" t="s">
        <v>293</v>
      </c>
      <c r="F3573" s="173"/>
      <c r="G3573" s="102" t="s">
        <v>3777</v>
      </c>
    </row>
    <row r="3574">
      <c r="A3574" s="102" t="s">
        <v>2869</v>
      </c>
      <c r="B3574" s="102" t="s">
        <v>574</v>
      </c>
      <c r="C3574" s="102" t="s">
        <v>575</v>
      </c>
      <c r="D3574" s="102" t="s">
        <v>2870</v>
      </c>
      <c r="E3574" s="105" t="s">
        <v>293</v>
      </c>
      <c r="F3574" s="173"/>
      <c r="G3574" s="102" t="s">
        <v>3777</v>
      </c>
    </row>
    <row r="3575">
      <c r="A3575" s="102" t="s">
        <v>2869</v>
      </c>
      <c r="B3575" s="102" t="s">
        <v>567</v>
      </c>
      <c r="C3575" s="102" t="s">
        <v>568</v>
      </c>
      <c r="D3575" s="102" t="s">
        <v>2870</v>
      </c>
      <c r="E3575" s="105" t="s">
        <v>293</v>
      </c>
      <c r="F3575" s="173"/>
      <c r="G3575" s="102" t="s">
        <v>3777</v>
      </c>
    </row>
    <row r="3576">
      <c r="A3576" s="102" t="s">
        <v>2852</v>
      </c>
      <c r="B3576" s="102" t="s">
        <v>932</v>
      </c>
      <c r="C3576" s="102" t="s">
        <v>933</v>
      </c>
      <c r="D3576" s="102" t="s">
        <v>2819</v>
      </c>
      <c r="E3576" s="105" t="s">
        <v>453</v>
      </c>
      <c r="F3576" s="173"/>
      <c r="G3576" s="102" t="s">
        <v>3777</v>
      </c>
    </row>
    <row r="3577">
      <c r="A3577" s="102" t="s">
        <v>2852</v>
      </c>
      <c r="B3577" s="102" t="s">
        <v>541</v>
      </c>
      <c r="C3577" s="102" t="s">
        <v>542</v>
      </c>
      <c r="D3577" s="102" t="s">
        <v>2819</v>
      </c>
      <c r="E3577" s="105" t="s">
        <v>453</v>
      </c>
      <c r="F3577" s="173"/>
      <c r="G3577" s="102" t="s">
        <v>3777</v>
      </c>
    </row>
    <row r="3578">
      <c r="A3578" s="102" t="s">
        <v>2852</v>
      </c>
      <c r="B3578" s="102" t="s">
        <v>464</v>
      </c>
      <c r="C3578" s="102" t="s">
        <v>465</v>
      </c>
      <c r="D3578" s="102" t="s">
        <v>2819</v>
      </c>
      <c r="E3578" s="105" t="s">
        <v>453</v>
      </c>
      <c r="F3578" s="173"/>
      <c r="G3578" s="102" t="s">
        <v>3777</v>
      </c>
    </row>
    <row r="3579">
      <c r="A3579" s="102" t="s">
        <v>2916</v>
      </c>
      <c r="B3579" s="102" t="s">
        <v>909</v>
      </c>
      <c r="C3579" s="102" t="s">
        <v>910</v>
      </c>
      <c r="D3579" s="102" t="s">
        <v>2819</v>
      </c>
      <c r="E3579" s="105" t="s">
        <v>50</v>
      </c>
      <c r="F3579" s="173"/>
      <c r="G3579" s="102" t="s">
        <v>3777</v>
      </c>
    </row>
    <row r="3580">
      <c r="A3580" s="102" t="s">
        <v>2916</v>
      </c>
      <c r="B3580" s="102" t="s">
        <v>776</v>
      </c>
      <c r="C3580" s="102" t="s">
        <v>777</v>
      </c>
      <c r="D3580" s="102" t="s">
        <v>2819</v>
      </c>
      <c r="E3580" s="105" t="s">
        <v>50</v>
      </c>
      <c r="F3580" s="173"/>
      <c r="G3580" s="102" t="s">
        <v>3777</v>
      </c>
    </row>
    <row r="3581">
      <c r="A3581" s="102" t="s">
        <v>2916</v>
      </c>
      <c r="B3581" s="102" t="s">
        <v>755</v>
      </c>
      <c r="C3581" s="102" t="s">
        <v>756</v>
      </c>
      <c r="D3581" s="102" t="s">
        <v>2819</v>
      </c>
      <c r="E3581" s="105" t="s">
        <v>50</v>
      </c>
      <c r="F3581" s="173"/>
      <c r="G3581" s="102" t="s">
        <v>3777</v>
      </c>
    </row>
    <row r="3582">
      <c r="A3582" s="102" t="s">
        <v>2916</v>
      </c>
      <c r="B3582" s="102" t="s">
        <v>665</v>
      </c>
      <c r="C3582" s="102" t="s">
        <v>666</v>
      </c>
      <c r="D3582" s="102" t="s">
        <v>2819</v>
      </c>
      <c r="E3582" s="105" t="s">
        <v>50</v>
      </c>
      <c r="F3582" s="173"/>
      <c r="G3582" s="102" t="s">
        <v>3777</v>
      </c>
    </row>
    <row r="3583">
      <c r="A3583" s="102" t="s">
        <v>2916</v>
      </c>
      <c r="B3583" s="102" t="s">
        <v>48</v>
      </c>
      <c r="C3583" s="102" t="s">
        <v>49</v>
      </c>
      <c r="D3583" s="102" t="s">
        <v>2819</v>
      </c>
      <c r="E3583" s="105" t="s">
        <v>50</v>
      </c>
      <c r="F3583" s="173"/>
      <c r="G3583" s="102" t="s">
        <v>3777</v>
      </c>
    </row>
    <row r="3584">
      <c r="A3584" s="102" t="s">
        <v>2818</v>
      </c>
      <c r="B3584" s="102" t="s">
        <v>830</v>
      </c>
      <c r="C3584" s="102" t="s">
        <v>831</v>
      </c>
      <c r="D3584" s="102" t="s">
        <v>2819</v>
      </c>
      <c r="E3584" s="105" t="s">
        <v>327</v>
      </c>
      <c r="F3584" s="173"/>
      <c r="G3584" s="102" t="s">
        <v>3777</v>
      </c>
    </row>
    <row r="3585">
      <c r="A3585" s="102" t="s">
        <v>2818</v>
      </c>
      <c r="B3585" s="102" t="s">
        <v>626</v>
      </c>
      <c r="C3585" s="102" t="s">
        <v>627</v>
      </c>
      <c r="D3585" s="102" t="s">
        <v>2819</v>
      </c>
      <c r="E3585" s="105" t="s">
        <v>327</v>
      </c>
      <c r="F3585" s="173"/>
      <c r="G3585" s="102" t="s">
        <v>3777</v>
      </c>
    </row>
    <row r="3586">
      <c r="A3586" s="102" t="s">
        <v>2843</v>
      </c>
      <c r="B3586" s="102" t="s">
        <v>674</v>
      </c>
      <c r="C3586" s="102" t="s">
        <v>675</v>
      </c>
      <c r="D3586" s="102" t="s">
        <v>2819</v>
      </c>
      <c r="E3586" s="105" t="s">
        <v>439</v>
      </c>
      <c r="F3586" s="173"/>
      <c r="G3586" s="102" t="s">
        <v>3777</v>
      </c>
    </row>
    <row r="3587">
      <c r="A3587" s="102" t="s">
        <v>2908</v>
      </c>
      <c r="B3587" s="102" t="s">
        <v>126</v>
      </c>
      <c r="C3587" s="102" t="s">
        <v>127</v>
      </c>
      <c r="D3587" s="102" t="s">
        <v>2797</v>
      </c>
      <c r="E3587" s="105" t="s">
        <v>114</v>
      </c>
      <c r="F3587" s="173"/>
      <c r="G3587" s="102" t="s">
        <v>3777</v>
      </c>
    </row>
    <row r="3588">
      <c r="A3588" s="102" t="s">
        <v>2908</v>
      </c>
      <c r="B3588" s="102" t="s">
        <v>123</v>
      </c>
      <c r="C3588" s="102" t="s">
        <v>124</v>
      </c>
      <c r="D3588" s="102" t="s">
        <v>2797</v>
      </c>
      <c r="E3588" s="105" t="s">
        <v>114</v>
      </c>
      <c r="F3588" s="173"/>
      <c r="G3588" s="102" t="s">
        <v>3777</v>
      </c>
    </row>
    <row r="3589">
      <c r="A3589" s="102" t="s">
        <v>2796</v>
      </c>
      <c r="B3589" s="102" t="s">
        <v>936</v>
      </c>
      <c r="C3589" s="102" t="s">
        <v>937</v>
      </c>
      <c r="D3589" s="102" t="s">
        <v>2797</v>
      </c>
      <c r="E3589" s="105" t="s">
        <v>225</v>
      </c>
      <c r="F3589" s="173"/>
      <c r="G3589" s="102" t="s">
        <v>3777</v>
      </c>
    </row>
    <row r="3590">
      <c r="A3590" s="102" t="s">
        <v>2796</v>
      </c>
      <c r="B3590" s="102" t="s">
        <v>361</v>
      </c>
      <c r="C3590" s="102" t="s">
        <v>362</v>
      </c>
      <c r="D3590" s="102" t="s">
        <v>2797</v>
      </c>
      <c r="E3590" s="105" t="s">
        <v>225</v>
      </c>
      <c r="F3590" s="173"/>
      <c r="G3590" s="102" t="s">
        <v>3777</v>
      </c>
    </row>
    <row r="3591">
      <c r="A3591" s="102" t="s">
        <v>2796</v>
      </c>
      <c r="B3591" s="102" t="s">
        <v>357</v>
      </c>
      <c r="C3591" s="102" t="s">
        <v>358</v>
      </c>
      <c r="D3591" s="102" t="s">
        <v>2797</v>
      </c>
      <c r="E3591" s="105" t="s">
        <v>225</v>
      </c>
      <c r="F3591" s="173"/>
      <c r="G3591" s="102" t="s">
        <v>3777</v>
      </c>
    </row>
    <row r="3592">
      <c r="A3592" s="102" t="s">
        <v>2796</v>
      </c>
      <c r="B3592" s="102" t="s">
        <v>246</v>
      </c>
      <c r="C3592" s="102" t="s">
        <v>130</v>
      </c>
      <c r="D3592" s="102" t="s">
        <v>2797</v>
      </c>
      <c r="E3592" s="105" t="s">
        <v>225</v>
      </c>
      <c r="F3592" s="173"/>
      <c r="G3592" s="102" t="s">
        <v>3777</v>
      </c>
    </row>
    <row r="3593">
      <c r="A3593" s="102" t="s">
        <v>2796</v>
      </c>
      <c r="B3593" s="102" t="s">
        <v>243</v>
      </c>
      <c r="C3593" s="102" t="s">
        <v>244</v>
      </c>
      <c r="D3593" s="102" t="s">
        <v>2797</v>
      </c>
      <c r="E3593" s="105" t="s">
        <v>225</v>
      </c>
      <c r="F3593" s="173"/>
      <c r="G3593" s="102" t="s">
        <v>3777</v>
      </c>
    </row>
    <row r="3594">
      <c r="A3594" s="102" t="s">
        <v>2808</v>
      </c>
      <c r="B3594" s="102" t="s">
        <v>373</v>
      </c>
      <c r="C3594" s="102" t="s">
        <v>374</v>
      </c>
      <c r="D3594" s="102" t="s">
        <v>2797</v>
      </c>
      <c r="E3594" s="105" t="s">
        <v>232</v>
      </c>
      <c r="F3594" s="173"/>
      <c r="G3594" s="102" t="s">
        <v>3777</v>
      </c>
    </row>
    <row r="3595">
      <c r="A3595" s="102" t="s">
        <v>2808</v>
      </c>
      <c r="B3595" s="102" t="s">
        <v>321</v>
      </c>
      <c r="C3595" s="102" t="s">
        <v>322</v>
      </c>
      <c r="D3595" s="102" t="s">
        <v>2797</v>
      </c>
      <c r="E3595" s="105" t="s">
        <v>232</v>
      </c>
      <c r="F3595" s="173"/>
      <c r="G3595" s="102" t="s">
        <v>3777</v>
      </c>
    </row>
    <row r="3596">
      <c r="A3596" s="102" t="s">
        <v>2808</v>
      </c>
      <c r="B3596" s="102" t="s">
        <v>309</v>
      </c>
      <c r="C3596" s="102" t="s">
        <v>310</v>
      </c>
      <c r="D3596" s="102" t="s">
        <v>2797</v>
      </c>
      <c r="E3596" s="105" t="s">
        <v>232</v>
      </c>
      <c r="F3596" s="173"/>
      <c r="G3596" s="102" t="s">
        <v>3777</v>
      </c>
    </row>
    <row r="3597">
      <c r="A3597" s="102" t="s">
        <v>2808</v>
      </c>
      <c r="B3597" s="102" t="s">
        <v>264</v>
      </c>
      <c r="C3597" s="102" t="s">
        <v>265</v>
      </c>
      <c r="D3597" s="102" t="s">
        <v>2797</v>
      </c>
      <c r="E3597" s="105" t="s">
        <v>232</v>
      </c>
      <c r="F3597" s="173"/>
      <c r="G3597" s="102" t="s">
        <v>3777</v>
      </c>
    </row>
    <row r="3598">
      <c r="A3598" s="102" t="s">
        <v>2808</v>
      </c>
      <c r="B3598" s="102" t="s">
        <v>230</v>
      </c>
      <c r="C3598" s="102" t="s">
        <v>231</v>
      </c>
      <c r="D3598" s="102" t="s">
        <v>2797</v>
      </c>
      <c r="E3598" s="105" t="s">
        <v>232</v>
      </c>
      <c r="F3598" s="173"/>
      <c r="G3598" s="102" t="s">
        <v>3777</v>
      </c>
    </row>
    <row r="3599">
      <c r="A3599" s="102" t="s">
        <v>2860</v>
      </c>
      <c r="B3599" s="102" t="s">
        <v>687</v>
      </c>
      <c r="C3599" s="102" t="s">
        <v>688</v>
      </c>
      <c r="D3599" s="102" t="s">
        <v>2797</v>
      </c>
      <c r="E3599" s="105" t="s">
        <v>472</v>
      </c>
      <c r="F3599" s="173"/>
      <c r="G3599" s="102" t="s">
        <v>3777</v>
      </c>
    </row>
    <row r="3600">
      <c r="A3600" s="102" t="s">
        <v>2860</v>
      </c>
      <c r="B3600" s="102" t="s">
        <v>514</v>
      </c>
      <c r="C3600" s="102" t="s">
        <v>515</v>
      </c>
      <c r="D3600" s="102" t="s">
        <v>2797</v>
      </c>
      <c r="E3600" s="105" t="s">
        <v>472</v>
      </c>
      <c r="F3600" s="173"/>
      <c r="G3600" s="102" t="s">
        <v>3777</v>
      </c>
    </row>
    <row r="3601">
      <c r="A3601" s="102" t="s">
        <v>2860</v>
      </c>
      <c r="B3601" s="102" t="s">
        <v>490</v>
      </c>
      <c r="C3601" s="102" t="s">
        <v>491</v>
      </c>
      <c r="D3601" s="102" t="s">
        <v>2797</v>
      </c>
      <c r="E3601" s="105" t="s">
        <v>472</v>
      </c>
      <c r="F3601" s="173"/>
      <c r="G3601" s="102" t="s">
        <v>3777</v>
      </c>
    </row>
    <row r="3602">
      <c r="A3602" s="102" t="s">
        <v>2832</v>
      </c>
      <c r="B3602" s="102" t="s">
        <v>849</v>
      </c>
      <c r="C3602" s="102" t="s">
        <v>850</v>
      </c>
      <c r="D3602" s="102" t="s">
        <v>2799</v>
      </c>
      <c r="E3602" s="105" t="s">
        <v>306</v>
      </c>
      <c r="F3602" s="173"/>
      <c r="G3602" s="102" t="s">
        <v>3777</v>
      </c>
    </row>
    <row r="3603">
      <c r="A3603" s="102" t="s">
        <v>2832</v>
      </c>
      <c r="B3603" s="102" t="s">
        <v>681</v>
      </c>
      <c r="C3603" s="102" t="s">
        <v>682</v>
      </c>
      <c r="D3603" s="102" t="s">
        <v>2799</v>
      </c>
      <c r="E3603" s="105" t="s">
        <v>306</v>
      </c>
      <c r="F3603" s="173"/>
      <c r="G3603" s="102" t="s">
        <v>3777</v>
      </c>
    </row>
    <row r="3604">
      <c r="A3604" s="102" t="s">
        <v>2832</v>
      </c>
      <c r="B3604" s="102" t="s">
        <v>670</v>
      </c>
      <c r="C3604" s="102" t="s">
        <v>671</v>
      </c>
      <c r="D3604" s="102" t="s">
        <v>2799</v>
      </c>
      <c r="E3604" s="105" t="s">
        <v>306</v>
      </c>
      <c r="F3604" s="173"/>
      <c r="G3604" s="102" t="s">
        <v>3777</v>
      </c>
    </row>
    <row r="3605">
      <c r="A3605" s="102" t="s">
        <v>2832</v>
      </c>
      <c r="B3605" s="102" t="s">
        <v>415</v>
      </c>
      <c r="C3605" s="102" t="s">
        <v>416</v>
      </c>
      <c r="D3605" s="102" t="s">
        <v>2799</v>
      </c>
      <c r="E3605" s="105" t="s">
        <v>306</v>
      </c>
      <c r="F3605" s="173"/>
      <c r="G3605" s="102" t="s">
        <v>3777</v>
      </c>
    </row>
    <row r="3606">
      <c r="A3606" s="102" t="s">
        <v>2832</v>
      </c>
      <c r="B3606" s="102" t="s">
        <v>408</v>
      </c>
      <c r="C3606" s="102" t="s">
        <v>409</v>
      </c>
      <c r="D3606" s="102" t="s">
        <v>2799</v>
      </c>
      <c r="E3606" s="105" t="s">
        <v>306</v>
      </c>
      <c r="F3606" s="173"/>
      <c r="G3606" s="102" t="s">
        <v>3777</v>
      </c>
    </row>
    <row r="3607">
      <c r="A3607" s="102" t="s">
        <v>2832</v>
      </c>
      <c r="B3607" s="102" t="s">
        <v>330</v>
      </c>
      <c r="C3607" s="102" t="s">
        <v>331</v>
      </c>
      <c r="D3607" s="102" t="s">
        <v>2799</v>
      </c>
      <c r="E3607" s="105" t="s">
        <v>306</v>
      </c>
      <c r="F3607" s="173"/>
      <c r="G3607" s="102" t="s">
        <v>3777</v>
      </c>
    </row>
    <row r="3608">
      <c r="A3608" s="102" t="s">
        <v>2900</v>
      </c>
      <c r="B3608" s="102" t="s">
        <v>923</v>
      </c>
      <c r="C3608" s="102" t="s">
        <v>924</v>
      </c>
      <c r="D3608" s="102" t="s">
        <v>2819</v>
      </c>
      <c r="E3608" s="105" t="s">
        <v>86</v>
      </c>
      <c r="F3608" s="173"/>
      <c r="G3608" s="102" t="s">
        <v>3777</v>
      </c>
    </row>
    <row r="3609">
      <c r="A3609" s="102" t="s">
        <v>2900</v>
      </c>
      <c r="B3609" s="102" t="s">
        <v>919</v>
      </c>
      <c r="C3609" s="102" t="s">
        <v>920</v>
      </c>
      <c r="D3609" s="102" t="s">
        <v>2819</v>
      </c>
      <c r="E3609" s="105" t="s">
        <v>86</v>
      </c>
      <c r="F3609" s="173"/>
      <c r="G3609" s="102" t="s">
        <v>3777</v>
      </c>
    </row>
    <row r="3610">
      <c r="A3610" s="102" t="s">
        <v>2900</v>
      </c>
      <c r="B3610" s="102" t="s">
        <v>105</v>
      </c>
      <c r="C3610" s="102" t="s">
        <v>106</v>
      </c>
      <c r="D3610" s="102" t="s">
        <v>2819</v>
      </c>
      <c r="E3610" s="105" t="s">
        <v>86</v>
      </c>
      <c r="F3610" s="173"/>
      <c r="G3610" s="102" t="s">
        <v>3777</v>
      </c>
    </row>
    <row r="3611">
      <c r="A3611" s="102" t="s">
        <v>2900</v>
      </c>
      <c r="B3611" s="102" t="s">
        <v>79</v>
      </c>
      <c r="C3611" s="102" t="s">
        <v>80</v>
      </c>
      <c r="D3611" s="102" t="s">
        <v>2819</v>
      </c>
      <c r="E3611" s="105" t="s">
        <v>86</v>
      </c>
      <c r="F3611" s="173"/>
      <c r="G3611" s="102" t="s">
        <v>3777</v>
      </c>
    </row>
    <row r="3612">
      <c r="A3612" s="102" t="s">
        <v>2909</v>
      </c>
      <c r="B3612" s="102" t="s">
        <v>135</v>
      </c>
      <c r="C3612" s="102" t="s">
        <v>136</v>
      </c>
      <c r="D3612" s="102" t="s">
        <v>2799</v>
      </c>
      <c r="E3612" s="105" t="s">
        <v>114</v>
      </c>
      <c r="F3612" s="173"/>
      <c r="G3612" s="102" t="s">
        <v>3777</v>
      </c>
    </row>
    <row r="3613">
      <c r="A3613" s="102" t="s">
        <v>2909</v>
      </c>
      <c r="B3613" s="102" t="s">
        <v>126</v>
      </c>
      <c r="C3613" s="102" t="s">
        <v>127</v>
      </c>
      <c r="D3613" s="102" t="s">
        <v>2799</v>
      </c>
      <c r="E3613" s="105" t="s">
        <v>114</v>
      </c>
      <c r="F3613" s="173"/>
      <c r="G3613" s="102" t="s">
        <v>3777</v>
      </c>
    </row>
    <row r="3614">
      <c r="A3614" s="102" t="s">
        <v>2909</v>
      </c>
      <c r="B3614" s="102" t="s">
        <v>123</v>
      </c>
      <c r="C3614" s="102" t="s">
        <v>124</v>
      </c>
      <c r="D3614" s="102" t="s">
        <v>2799</v>
      </c>
      <c r="E3614" s="105" t="s">
        <v>114</v>
      </c>
      <c r="F3614" s="173"/>
      <c r="G3614" s="102" t="s">
        <v>3777</v>
      </c>
    </row>
    <row r="3615">
      <c r="A3615" s="102" t="s">
        <v>2917</v>
      </c>
      <c r="B3615" s="102" t="s">
        <v>776</v>
      </c>
      <c r="C3615" s="102" t="s">
        <v>777</v>
      </c>
      <c r="D3615" s="102" t="s">
        <v>2799</v>
      </c>
      <c r="E3615" s="105" t="s">
        <v>50</v>
      </c>
      <c r="F3615" s="173"/>
      <c r="G3615" s="102" t="s">
        <v>3777</v>
      </c>
    </row>
    <row r="3616">
      <c r="A3616" s="102" t="s">
        <v>2917</v>
      </c>
      <c r="B3616" s="102" t="s">
        <v>183</v>
      </c>
      <c r="C3616" s="102" t="s">
        <v>184</v>
      </c>
      <c r="D3616" s="102" t="s">
        <v>2799</v>
      </c>
      <c r="E3616" s="105" t="s">
        <v>50</v>
      </c>
      <c r="F3616" s="173"/>
      <c r="G3616" s="102" t="s">
        <v>3777</v>
      </c>
    </row>
    <row r="3617">
      <c r="A3617" s="102" t="s">
        <v>2809</v>
      </c>
      <c r="B3617" s="102" t="s">
        <v>373</v>
      </c>
      <c r="C3617" s="102" t="s">
        <v>374</v>
      </c>
      <c r="D3617" s="102" t="s">
        <v>2799</v>
      </c>
      <c r="E3617" s="105" t="s">
        <v>232</v>
      </c>
      <c r="F3617" s="173"/>
      <c r="G3617" s="102" t="s">
        <v>3777</v>
      </c>
    </row>
    <row r="3618">
      <c r="A3618" s="102" t="s">
        <v>2809</v>
      </c>
      <c r="B3618" s="102" t="s">
        <v>323</v>
      </c>
      <c r="C3618" s="102" t="s">
        <v>324</v>
      </c>
      <c r="D3618" s="102" t="s">
        <v>2799</v>
      </c>
      <c r="E3618" s="105" t="s">
        <v>232</v>
      </c>
      <c r="F3618" s="173"/>
      <c r="G3618" s="102" t="s">
        <v>3777</v>
      </c>
    </row>
    <row r="3619">
      <c r="A3619" s="102" t="s">
        <v>2809</v>
      </c>
      <c r="B3619" s="102" t="s">
        <v>309</v>
      </c>
      <c r="C3619" s="102" t="s">
        <v>310</v>
      </c>
      <c r="D3619" s="102" t="s">
        <v>2799</v>
      </c>
      <c r="E3619" s="105" t="s">
        <v>232</v>
      </c>
      <c r="F3619" s="173"/>
      <c r="G3619" s="102" t="s">
        <v>3777</v>
      </c>
    </row>
    <row r="3620">
      <c r="A3620" s="102" t="s">
        <v>2809</v>
      </c>
      <c r="B3620" s="102" t="s">
        <v>304</v>
      </c>
      <c r="C3620" s="102" t="s">
        <v>305</v>
      </c>
      <c r="D3620" s="102" t="s">
        <v>2799</v>
      </c>
      <c r="E3620" s="105" t="s">
        <v>232</v>
      </c>
      <c r="F3620" s="173"/>
      <c r="G3620" s="102" t="s">
        <v>3777</v>
      </c>
    </row>
    <row r="3621">
      <c r="A3621" s="102" t="s">
        <v>2809</v>
      </c>
      <c r="B3621" s="102" t="s">
        <v>271</v>
      </c>
      <c r="C3621" s="102" t="s">
        <v>272</v>
      </c>
      <c r="D3621" s="102" t="s">
        <v>2799</v>
      </c>
      <c r="E3621" s="105" t="s">
        <v>232</v>
      </c>
      <c r="F3621" s="173"/>
      <c r="G3621" s="102" t="s">
        <v>3777</v>
      </c>
    </row>
    <row r="3622">
      <c r="A3622" s="102" t="s">
        <v>2809</v>
      </c>
      <c r="B3622" s="102" t="s">
        <v>230</v>
      </c>
      <c r="C3622" s="102" t="s">
        <v>231</v>
      </c>
      <c r="D3622" s="102" t="s">
        <v>2799</v>
      </c>
      <c r="E3622" s="105" t="s">
        <v>232</v>
      </c>
      <c r="F3622" s="173"/>
      <c r="G3622" s="102" t="s">
        <v>3777</v>
      </c>
    </row>
    <row r="3623">
      <c r="A3623" s="102" t="s">
        <v>2861</v>
      </c>
      <c r="B3623" s="102" t="s">
        <v>707</v>
      </c>
      <c r="C3623" s="102" t="s">
        <v>708</v>
      </c>
      <c r="D3623" s="102" t="s">
        <v>2799</v>
      </c>
      <c r="E3623" s="105" t="s">
        <v>472</v>
      </c>
      <c r="F3623" s="173"/>
      <c r="G3623" s="102" t="s">
        <v>3777</v>
      </c>
    </row>
    <row r="3624">
      <c r="A3624" s="102" t="s">
        <v>2861</v>
      </c>
      <c r="B3624" s="102" t="s">
        <v>504</v>
      </c>
      <c r="C3624" s="102" t="s">
        <v>505</v>
      </c>
      <c r="D3624" s="102" t="s">
        <v>2799</v>
      </c>
      <c r="E3624" s="105" t="s">
        <v>472</v>
      </c>
      <c r="F3624" s="173"/>
      <c r="G3624" s="102" t="s">
        <v>3777</v>
      </c>
    </row>
    <row r="3625">
      <c r="A3625" s="102" t="s">
        <v>2798</v>
      </c>
      <c r="B3625" s="102" t="s">
        <v>940</v>
      </c>
      <c r="C3625" s="102" t="s">
        <v>419</v>
      </c>
      <c r="D3625" s="102" t="s">
        <v>2799</v>
      </c>
      <c r="E3625" s="105" t="s">
        <v>225</v>
      </c>
      <c r="F3625" s="173"/>
      <c r="G3625" s="102" t="s">
        <v>3777</v>
      </c>
    </row>
    <row r="3626">
      <c r="A3626" s="102" t="s">
        <v>2798</v>
      </c>
      <c r="B3626" s="102" t="s">
        <v>936</v>
      </c>
      <c r="C3626" s="102" t="s">
        <v>937</v>
      </c>
      <c r="D3626" s="102" t="s">
        <v>2799</v>
      </c>
      <c r="E3626" s="105" t="s">
        <v>225</v>
      </c>
      <c r="F3626" s="173"/>
      <c r="G3626" s="102" t="s">
        <v>3777</v>
      </c>
    </row>
    <row r="3627">
      <c r="A3627" s="102" t="s">
        <v>2798</v>
      </c>
      <c r="B3627" s="102" t="s">
        <v>361</v>
      </c>
      <c r="C3627" s="102" t="s">
        <v>362</v>
      </c>
      <c r="D3627" s="102" t="s">
        <v>2799</v>
      </c>
      <c r="E3627" s="105" t="s">
        <v>225</v>
      </c>
      <c r="F3627" s="173"/>
      <c r="G3627" s="102" t="s">
        <v>3777</v>
      </c>
    </row>
    <row r="3628">
      <c r="A3628" s="102" t="s">
        <v>2798</v>
      </c>
      <c r="B3628" s="102" t="s">
        <v>357</v>
      </c>
      <c r="C3628" s="102" t="s">
        <v>358</v>
      </c>
      <c r="D3628" s="102" t="s">
        <v>2799</v>
      </c>
      <c r="E3628" s="105" t="s">
        <v>225</v>
      </c>
      <c r="F3628" s="173"/>
      <c r="G3628" s="102" t="s">
        <v>3777</v>
      </c>
    </row>
    <row r="3629">
      <c r="A3629" s="102" t="s">
        <v>2798</v>
      </c>
      <c r="B3629" s="102" t="s">
        <v>338</v>
      </c>
      <c r="C3629" s="102" t="s">
        <v>339</v>
      </c>
      <c r="D3629" s="102" t="s">
        <v>2799</v>
      </c>
      <c r="E3629" s="105" t="s">
        <v>225</v>
      </c>
      <c r="F3629" s="173"/>
      <c r="G3629" s="102" t="s">
        <v>3777</v>
      </c>
    </row>
    <row r="3630">
      <c r="A3630" s="102" t="s">
        <v>2798</v>
      </c>
      <c r="B3630" s="102" t="s">
        <v>246</v>
      </c>
      <c r="C3630" s="102" t="s">
        <v>130</v>
      </c>
      <c r="D3630" s="102" t="s">
        <v>2799</v>
      </c>
      <c r="E3630" s="105" t="s">
        <v>225</v>
      </c>
      <c r="F3630" s="173"/>
      <c r="G3630" s="102" t="s">
        <v>3777</v>
      </c>
    </row>
    <row r="3631">
      <c r="A3631" s="102" t="s">
        <v>2798</v>
      </c>
      <c r="B3631" s="102" t="s">
        <v>243</v>
      </c>
      <c r="C3631" s="102" t="s">
        <v>244</v>
      </c>
      <c r="D3631" s="102" t="s">
        <v>2799</v>
      </c>
      <c r="E3631" s="105" t="s">
        <v>225</v>
      </c>
      <c r="F3631" s="173"/>
      <c r="G3631" s="102" t="s">
        <v>3777</v>
      </c>
    </row>
    <row r="3632">
      <c r="A3632" s="102" t="s">
        <v>2798</v>
      </c>
      <c r="B3632" s="102" t="s">
        <v>240</v>
      </c>
      <c r="C3632" s="102" t="s">
        <v>241</v>
      </c>
      <c r="D3632" s="102" t="s">
        <v>2799</v>
      </c>
      <c r="E3632" s="105" t="s">
        <v>225</v>
      </c>
      <c r="F3632" s="173"/>
      <c r="G3632" s="102" t="s">
        <v>3777</v>
      </c>
    </row>
    <row r="3633">
      <c r="A3633" s="102" t="s">
        <v>2882</v>
      </c>
      <c r="B3633" s="102" t="s">
        <v>147</v>
      </c>
      <c r="C3633" s="102" t="s">
        <v>148</v>
      </c>
      <c r="D3633" s="102" t="s">
        <v>2872</v>
      </c>
      <c r="E3633" s="105" t="s">
        <v>141</v>
      </c>
      <c r="F3633" s="173"/>
      <c r="G3633" s="102" t="s">
        <v>3777</v>
      </c>
    </row>
    <row r="3634">
      <c r="A3634" s="102" t="s">
        <v>2871</v>
      </c>
      <c r="B3634" s="102" t="s">
        <v>888</v>
      </c>
      <c r="C3634" s="102" t="s">
        <v>889</v>
      </c>
      <c r="D3634" s="102" t="s">
        <v>2872</v>
      </c>
      <c r="E3634" s="105" t="s">
        <v>293</v>
      </c>
      <c r="F3634" s="173"/>
      <c r="G3634" s="102" t="s">
        <v>3777</v>
      </c>
    </row>
    <row r="3635">
      <c r="A3635" s="102" t="s">
        <v>2871</v>
      </c>
      <c r="B3635" s="102" t="s">
        <v>878</v>
      </c>
      <c r="C3635" s="102" t="s">
        <v>879</v>
      </c>
      <c r="D3635" s="102" t="s">
        <v>2872</v>
      </c>
      <c r="E3635" s="105" t="s">
        <v>293</v>
      </c>
      <c r="F3635" s="173"/>
      <c r="G3635" s="102" t="s">
        <v>3777</v>
      </c>
    </row>
    <row r="3636">
      <c r="A3636" s="102" t="s">
        <v>2871</v>
      </c>
      <c r="B3636" s="102" t="s">
        <v>875</v>
      </c>
      <c r="C3636" s="102" t="s">
        <v>876</v>
      </c>
      <c r="D3636" s="102" t="s">
        <v>2872</v>
      </c>
      <c r="E3636" s="105" t="s">
        <v>293</v>
      </c>
      <c r="F3636" s="173"/>
      <c r="G3636" s="102" t="s">
        <v>3777</v>
      </c>
    </row>
    <row r="3637">
      <c r="A3637" s="102" t="s">
        <v>2833</v>
      </c>
      <c r="B3637" s="102" t="s">
        <v>870</v>
      </c>
      <c r="C3637" s="102" t="s">
        <v>871</v>
      </c>
      <c r="D3637" s="102" t="s">
        <v>2834</v>
      </c>
      <c r="E3637" s="105" t="s">
        <v>306</v>
      </c>
      <c r="F3637" s="173"/>
      <c r="G3637" s="102" t="s">
        <v>3777</v>
      </c>
    </row>
    <row r="3638">
      <c r="A3638" s="102" t="s">
        <v>2833</v>
      </c>
      <c r="B3638" s="102" t="s">
        <v>670</v>
      </c>
      <c r="C3638" s="102" t="s">
        <v>671</v>
      </c>
      <c r="D3638" s="102" t="s">
        <v>2834</v>
      </c>
      <c r="E3638" s="105" t="s">
        <v>306</v>
      </c>
      <c r="F3638" s="173"/>
      <c r="G3638" s="102" t="s">
        <v>3777</v>
      </c>
    </row>
    <row r="3639">
      <c r="A3639" s="102" t="s">
        <v>2833</v>
      </c>
      <c r="B3639" s="102" t="s">
        <v>418</v>
      </c>
      <c r="C3639" s="102" t="s">
        <v>419</v>
      </c>
      <c r="D3639" s="102" t="s">
        <v>2834</v>
      </c>
      <c r="E3639" s="105" t="s">
        <v>306</v>
      </c>
      <c r="F3639" s="173"/>
      <c r="G3639" s="102" t="s">
        <v>3777</v>
      </c>
    </row>
    <row r="3640">
      <c r="A3640" s="102" t="s">
        <v>2853</v>
      </c>
      <c r="B3640" s="102" t="s">
        <v>916</v>
      </c>
      <c r="C3640" s="102" t="s">
        <v>917</v>
      </c>
      <c r="D3640" s="102" t="s">
        <v>2834</v>
      </c>
      <c r="E3640" s="105" t="s">
        <v>453</v>
      </c>
      <c r="F3640" s="173"/>
      <c r="G3640" s="102" t="s">
        <v>3777</v>
      </c>
    </row>
    <row r="3641">
      <c r="A3641" s="102" t="s">
        <v>2853</v>
      </c>
      <c r="B3641" s="102" t="s">
        <v>873</v>
      </c>
      <c r="C3641" s="102" t="s">
        <v>874</v>
      </c>
      <c r="D3641" s="102" t="s">
        <v>2834</v>
      </c>
      <c r="E3641" s="105" t="s">
        <v>453</v>
      </c>
      <c r="F3641" s="173"/>
      <c r="G3641" s="102" t="s">
        <v>3777</v>
      </c>
    </row>
    <row r="3642">
      <c r="A3642" s="102" t="s">
        <v>2853</v>
      </c>
      <c r="B3642" s="102" t="s">
        <v>629</v>
      </c>
      <c r="C3642" s="102" t="s">
        <v>630</v>
      </c>
      <c r="D3642" s="102" t="s">
        <v>2834</v>
      </c>
      <c r="E3642" s="105" t="s">
        <v>453</v>
      </c>
      <c r="F3642" s="173"/>
      <c r="G3642" s="102" t="s">
        <v>3777</v>
      </c>
    </row>
    <row r="3643">
      <c r="A3643" s="102" t="s">
        <v>2853</v>
      </c>
      <c r="B3643" s="102" t="s">
        <v>464</v>
      </c>
      <c r="C3643" s="102" t="s">
        <v>465</v>
      </c>
      <c r="D3643" s="102" t="s">
        <v>2834</v>
      </c>
      <c r="E3643" s="105" t="s">
        <v>453</v>
      </c>
      <c r="F3643" s="173"/>
      <c r="G3643" s="102" t="s">
        <v>3777</v>
      </c>
    </row>
    <row r="3644">
      <c r="A3644" s="102" t="s">
        <v>2820</v>
      </c>
      <c r="B3644" s="102" t="s">
        <v>626</v>
      </c>
      <c r="C3644" s="102" t="s">
        <v>627</v>
      </c>
      <c r="D3644" s="102" t="s">
        <v>2821</v>
      </c>
      <c r="E3644" s="105" t="s">
        <v>327</v>
      </c>
      <c r="F3644" s="173"/>
      <c r="G3644" s="102" t="s">
        <v>3777</v>
      </c>
    </row>
    <row r="3645">
      <c r="A3645" s="102" t="s">
        <v>2901</v>
      </c>
      <c r="B3645" s="102" t="s">
        <v>105</v>
      </c>
      <c r="C3645" s="102" t="s">
        <v>106</v>
      </c>
      <c r="D3645" s="102" t="s">
        <v>2821</v>
      </c>
      <c r="E3645" s="105" t="s">
        <v>86</v>
      </c>
      <c r="F3645" s="173"/>
      <c r="G3645" s="102" t="s">
        <v>3777</v>
      </c>
    </row>
    <row r="3646">
      <c r="A3646" s="102" t="s">
        <v>2901</v>
      </c>
      <c r="B3646" s="102" t="s">
        <v>74</v>
      </c>
      <c r="C3646" s="102" t="s">
        <v>75</v>
      </c>
      <c r="D3646" s="102" t="s">
        <v>2821</v>
      </c>
      <c r="E3646" s="105" t="s">
        <v>86</v>
      </c>
      <c r="F3646" s="173"/>
      <c r="G3646" s="102" t="s">
        <v>3777</v>
      </c>
    </row>
    <row r="3647">
      <c r="A3647" s="102" t="s">
        <v>2892</v>
      </c>
      <c r="B3647" s="102" t="s">
        <v>799</v>
      </c>
      <c r="C3647" s="102" t="s">
        <v>800</v>
      </c>
      <c r="D3647" s="102" t="s">
        <v>2821</v>
      </c>
      <c r="E3647" s="105" t="s">
        <v>27</v>
      </c>
      <c r="F3647" s="173"/>
      <c r="G3647" s="102" t="s">
        <v>3777</v>
      </c>
    </row>
    <row r="3648">
      <c r="A3648" s="102" t="s">
        <v>2892</v>
      </c>
      <c r="B3648" s="102" t="s">
        <v>53</v>
      </c>
      <c r="C3648" s="102" t="s">
        <v>54</v>
      </c>
      <c r="D3648" s="102" t="s">
        <v>2821</v>
      </c>
      <c r="E3648" s="105" t="s">
        <v>27</v>
      </c>
      <c r="F3648" s="173"/>
      <c r="G3648" s="102" t="s">
        <v>3777</v>
      </c>
    </row>
    <row r="3649">
      <c r="A3649" s="102" t="s">
        <v>2844</v>
      </c>
      <c r="B3649" s="102" t="s">
        <v>866</v>
      </c>
      <c r="C3649" s="102" t="s">
        <v>867</v>
      </c>
      <c r="D3649" s="102" t="s">
        <v>2821</v>
      </c>
      <c r="E3649" s="105" t="s">
        <v>439</v>
      </c>
      <c r="F3649" s="173"/>
      <c r="G3649" s="102" t="s">
        <v>3777</v>
      </c>
    </row>
    <row r="3650">
      <c r="A3650" s="102" t="s">
        <v>2873</v>
      </c>
      <c r="B3650" s="102" t="s">
        <v>899</v>
      </c>
      <c r="C3650" s="102" t="s">
        <v>900</v>
      </c>
      <c r="D3650" s="102" t="s">
        <v>2874</v>
      </c>
      <c r="E3650" s="105" t="s">
        <v>293</v>
      </c>
      <c r="F3650" s="173"/>
      <c r="G3650" s="102" t="s">
        <v>3777</v>
      </c>
    </row>
    <row r="3651">
      <c r="A3651" s="102" t="s">
        <v>2873</v>
      </c>
      <c r="B3651" s="102" t="s">
        <v>567</v>
      </c>
      <c r="C3651" s="102" t="s">
        <v>568</v>
      </c>
      <c r="D3651" s="102" t="s">
        <v>2874</v>
      </c>
      <c r="E3651" s="105" t="s">
        <v>293</v>
      </c>
      <c r="F3651" s="173"/>
      <c r="G3651" s="102" t="s">
        <v>3777</v>
      </c>
    </row>
    <row r="3652">
      <c r="A3652" s="102" t="s">
        <v>2918</v>
      </c>
      <c r="B3652" s="102" t="s">
        <v>909</v>
      </c>
      <c r="C3652" s="102" t="s">
        <v>910</v>
      </c>
      <c r="D3652" s="102" t="s">
        <v>2823</v>
      </c>
      <c r="E3652" s="105" t="s">
        <v>50</v>
      </c>
      <c r="F3652" s="173"/>
      <c r="G3652" s="102" t="s">
        <v>3777</v>
      </c>
    </row>
    <row r="3653">
      <c r="A3653" s="102" t="s">
        <v>2918</v>
      </c>
      <c r="B3653" s="102" t="s">
        <v>783</v>
      </c>
      <c r="C3653" s="102" t="s">
        <v>784</v>
      </c>
      <c r="D3653" s="102" t="s">
        <v>2823</v>
      </c>
      <c r="E3653" s="105" t="s">
        <v>50</v>
      </c>
      <c r="F3653" s="173"/>
      <c r="G3653" s="102" t="s">
        <v>3777</v>
      </c>
    </row>
    <row r="3654">
      <c r="A3654" s="102" t="s">
        <v>2918</v>
      </c>
      <c r="B3654" s="102" t="s">
        <v>776</v>
      </c>
      <c r="C3654" s="102" t="s">
        <v>777</v>
      </c>
      <c r="D3654" s="102" t="s">
        <v>2823</v>
      </c>
      <c r="E3654" s="105" t="s">
        <v>50</v>
      </c>
      <c r="F3654" s="173"/>
      <c r="G3654" s="102" t="s">
        <v>3777</v>
      </c>
    </row>
    <row r="3655">
      <c r="A3655" s="102" t="s">
        <v>2918</v>
      </c>
      <c r="B3655" s="102" t="s">
        <v>755</v>
      </c>
      <c r="C3655" s="102" t="s">
        <v>756</v>
      </c>
      <c r="D3655" s="102" t="s">
        <v>2823</v>
      </c>
      <c r="E3655" s="105" t="s">
        <v>50</v>
      </c>
      <c r="F3655" s="173"/>
      <c r="G3655" s="102" t="s">
        <v>3777</v>
      </c>
    </row>
    <row r="3656">
      <c r="A3656" s="102" t="s">
        <v>2918</v>
      </c>
      <c r="B3656" s="102" t="s">
        <v>665</v>
      </c>
      <c r="C3656" s="102" t="s">
        <v>666</v>
      </c>
      <c r="D3656" s="102" t="s">
        <v>2823</v>
      </c>
      <c r="E3656" s="105" t="s">
        <v>50</v>
      </c>
      <c r="F3656" s="173"/>
      <c r="G3656" s="102" t="s">
        <v>3777</v>
      </c>
    </row>
    <row r="3657">
      <c r="A3657" s="102" t="s">
        <v>2918</v>
      </c>
      <c r="B3657" s="102" t="s">
        <v>183</v>
      </c>
      <c r="C3657" s="102" t="s">
        <v>184</v>
      </c>
      <c r="D3657" s="102" t="s">
        <v>2823</v>
      </c>
      <c r="E3657" s="105" t="s">
        <v>50</v>
      </c>
      <c r="F3657" s="173"/>
      <c r="G3657" s="102" t="s">
        <v>3777</v>
      </c>
    </row>
    <row r="3658">
      <c r="A3658" s="102" t="s">
        <v>2918</v>
      </c>
      <c r="B3658" s="102" t="s">
        <v>174</v>
      </c>
      <c r="C3658" s="102" t="s">
        <v>175</v>
      </c>
      <c r="D3658" s="102" t="s">
        <v>2823</v>
      </c>
      <c r="E3658" s="105" t="s">
        <v>50</v>
      </c>
      <c r="F3658" s="173"/>
      <c r="G3658" s="102" t="s">
        <v>3777</v>
      </c>
    </row>
    <row r="3659">
      <c r="A3659" s="102" t="s">
        <v>2918</v>
      </c>
      <c r="B3659" s="102" t="s">
        <v>171</v>
      </c>
      <c r="C3659" s="102" t="s">
        <v>172</v>
      </c>
      <c r="D3659" s="102" t="s">
        <v>2823</v>
      </c>
      <c r="E3659" s="105" t="s">
        <v>50</v>
      </c>
      <c r="F3659" s="173"/>
      <c r="G3659" s="102" t="s">
        <v>3777</v>
      </c>
    </row>
    <row r="3660">
      <c r="A3660" s="102" t="s">
        <v>2918</v>
      </c>
      <c r="B3660" s="102" t="s">
        <v>48</v>
      </c>
      <c r="C3660" s="102" t="s">
        <v>49</v>
      </c>
      <c r="D3660" s="102" t="s">
        <v>2823</v>
      </c>
      <c r="E3660" s="105" t="s">
        <v>50</v>
      </c>
      <c r="F3660" s="173"/>
      <c r="G3660" s="102" t="s">
        <v>3777</v>
      </c>
    </row>
    <row r="3661">
      <c r="A3661" s="102" t="s">
        <v>2902</v>
      </c>
      <c r="B3661" s="102" t="s">
        <v>105</v>
      </c>
      <c r="C3661" s="102" t="s">
        <v>106</v>
      </c>
      <c r="D3661" s="102" t="s">
        <v>2823</v>
      </c>
      <c r="E3661" s="105" t="s">
        <v>86</v>
      </c>
      <c r="F3661" s="173"/>
      <c r="G3661" s="102" t="s">
        <v>3777</v>
      </c>
    </row>
    <row r="3662">
      <c r="A3662" s="102" t="s">
        <v>2902</v>
      </c>
      <c r="B3662" s="102" t="s">
        <v>96</v>
      </c>
      <c r="C3662" s="102" t="s">
        <v>97</v>
      </c>
      <c r="D3662" s="102" t="s">
        <v>2823</v>
      </c>
      <c r="E3662" s="105" t="s">
        <v>86</v>
      </c>
      <c r="F3662" s="173"/>
      <c r="G3662" s="102" t="s">
        <v>3777</v>
      </c>
    </row>
    <row r="3663">
      <c r="A3663" s="102" t="s">
        <v>2822</v>
      </c>
      <c r="B3663" s="102" t="s">
        <v>892</v>
      </c>
      <c r="C3663" s="102" t="s">
        <v>893</v>
      </c>
      <c r="D3663" s="102" t="s">
        <v>2823</v>
      </c>
      <c r="E3663" s="105" t="s">
        <v>327</v>
      </c>
      <c r="F3663" s="173"/>
      <c r="G3663" s="102" t="s">
        <v>3777</v>
      </c>
    </row>
    <row r="3664">
      <c r="A3664" s="102" t="s">
        <v>2822</v>
      </c>
      <c r="B3664" s="102" t="s">
        <v>626</v>
      </c>
      <c r="C3664" s="102" t="s">
        <v>627</v>
      </c>
      <c r="D3664" s="102" t="s">
        <v>2823</v>
      </c>
      <c r="E3664" s="105" t="s">
        <v>327</v>
      </c>
      <c r="F3664" s="173"/>
      <c r="G3664" s="102" t="s">
        <v>3777</v>
      </c>
    </row>
    <row r="3665">
      <c r="A3665" s="102" t="s">
        <v>2845</v>
      </c>
      <c r="B3665" s="102" t="s">
        <v>854</v>
      </c>
      <c r="C3665" s="102" t="s">
        <v>855</v>
      </c>
      <c r="D3665" s="102" t="s">
        <v>2823</v>
      </c>
      <c r="E3665" s="105" t="s">
        <v>439</v>
      </c>
      <c r="F3665" s="173"/>
      <c r="G3665" s="102" t="s">
        <v>3777</v>
      </c>
    </row>
    <row r="3666">
      <c r="A3666" s="102" t="s">
        <v>2845</v>
      </c>
      <c r="B3666" s="102" t="s">
        <v>781</v>
      </c>
      <c r="C3666" s="102" t="s">
        <v>782</v>
      </c>
      <c r="D3666" s="102" t="s">
        <v>2823</v>
      </c>
      <c r="E3666" s="105" t="s">
        <v>439</v>
      </c>
      <c r="F3666" s="173"/>
      <c r="G3666" s="102" t="s">
        <v>3777</v>
      </c>
    </row>
    <row r="3667">
      <c r="A3667" s="102" t="s">
        <v>2910</v>
      </c>
      <c r="B3667" s="102" t="s">
        <v>126</v>
      </c>
      <c r="C3667" s="102" t="s">
        <v>127</v>
      </c>
      <c r="D3667" s="102" t="s">
        <v>2801</v>
      </c>
      <c r="E3667" s="105" t="s">
        <v>114</v>
      </c>
      <c r="F3667" s="173"/>
      <c r="G3667" s="102" t="s">
        <v>3777</v>
      </c>
    </row>
    <row r="3668">
      <c r="A3668" s="102" t="s">
        <v>2910</v>
      </c>
      <c r="B3668" s="102" t="s">
        <v>120</v>
      </c>
      <c r="C3668" s="102" t="s">
        <v>121</v>
      </c>
      <c r="D3668" s="102" t="s">
        <v>2801</v>
      </c>
      <c r="E3668" s="105" t="s">
        <v>114</v>
      </c>
      <c r="F3668" s="173"/>
      <c r="G3668" s="102" t="s">
        <v>3777</v>
      </c>
    </row>
    <row r="3669">
      <c r="A3669" s="102" t="s">
        <v>2800</v>
      </c>
      <c r="B3669" s="102" t="s">
        <v>936</v>
      </c>
      <c r="C3669" s="102" t="s">
        <v>937</v>
      </c>
      <c r="D3669" s="102" t="s">
        <v>2801</v>
      </c>
      <c r="E3669" s="105" t="s">
        <v>225</v>
      </c>
      <c r="F3669" s="173"/>
      <c r="G3669" s="102" t="s">
        <v>3777</v>
      </c>
    </row>
    <row r="3670">
      <c r="A3670" s="102" t="s">
        <v>2800</v>
      </c>
      <c r="B3670" s="102" t="s">
        <v>621</v>
      </c>
      <c r="C3670" s="102" t="s">
        <v>622</v>
      </c>
      <c r="D3670" s="102" t="s">
        <v>2801</v>
      </c>
      <c r="E3670" s="105" t="s">
        <v>225</v>
      </c>
      <c r="F3670" s="173"/>
      <c r="G3670" s="102" t="s">
        <v>3777</v>
      </c>
    </row>
    <row r="3671">
      <c r="A3671" s="102" t="s">
        <v>2800</v>
      </c>
      <c r="B3671" s="102" t="s">
        <v>338</v>
      </c>
      <c r="C3671" s="102" t="s">
        <v>339</v>
      </c>
      <c r="D3671" s="102" t="s">
        <v>2801</v>
      </c>
      <c r="E3671" s="105" t="s">
        <v>225</v>
      </c>
      <c r="F3671" s="173"/>
      <c r="G3671" s="102" t="s">
        <v>3777</v>
      </c>
    </row>
    <row r="3672">
      <c r="A3672" s="102" t="s">
        <v>2800</v>
      </c>
      <c r="B3672" s="102" t="s">
        <v>246</v>
      </c>
      <c r="C3672" s="102" t="s">
        <v>130</v>
      </c>
      <c r="D3672" s="102" t="s">
        <v>2801</v>
      </c>
      <c r="E3672" s="105" t="s">
        <v>225</v>
      </c>
      <c r="F3672" s="173"/>
      <c r="G3672" s="102" t="s">
        <v>3777</v>
      </c>
    </row>
    <row r="3673">
      <c r="A3673" s="102" t="s">
        <v>2800</v>
      </c>
      <c r="B3673" s="102" t="s">
        <v>243</v>
      </c>
      <c r="C3673" s="102" t="s">
        <v>244</v>
      </c>
      <c r="D3673" s="102" t="s">
        <v>2801</v>
      </c>
      <c r="E3673" s="105" t="s">
        <v>225</v>
      </c>
      <c r="F3673" s="173"/>
      <c r="G3673" s="102" t="s">
        <v>3777</v>
      </c>
    </row>
    <row r="3674">
      <c r="A3674" s="102" t="s">
        <v>2800</v>
      </c>
      <c r="B3674" s="102" t="s">
        <v>240</v>
      </c>
      <c r="C3674" s="102" t="s">
        <v>241</v>
      </c>
      <c r="D3674" s="102" t="s">
        <v>2801</v>
      </c>
      <c r="E3674" s="105" t="s">
        <v>225</v>
      </c>
      <c r="F3674" s="173"/>
      <c r="G3674" s="102" t="s">
        <v>3777</v>
      </c>
    </row>
    <row r="3675">
      <c r="A3675" s="102" t="s">
        <v>2800</v>
      </c>
      <c r="B3675" s="102" t="s">
        <v>227</v>
      </c>
      <c r="C3675" s="102" t="s">
        <v>228</v>
      </c>
      <c r="D3675" s="102" t="s">
        <v>2801</v>
      </c>
      <c r="E3675" s="105" t="s">
        <v>225</v>
      </c>
      <c r="F3675" s="173"/>
      <c r="G3675" s="102" t="s">
        <v>3777</v>
      </c>
    </row>
    <row r="3676">
      <c r="A3676" s="102" t="s">
        <v>2862</v>
      </c>
      <c r="B3676" s="102" t="s">
        <v>687</v>
      </c>
      <c r="C3676" s="102" t="s">
        <v>688</v>
      </c>
      <c r="D3676" s="102" t="s">
        <v>2801</v>
      </c>
      <c r="E3676" s="105" t="s">
        <v>472</v>
      </c>
      <c r="F3676" s="173"/>
      <c r="G3676" s="102" t="s">
        <v>3777</v>
      </c>
    </row>
    <row r="3677">
      <c r="A3677" s="102" t="s">
        <v>2835</v>
      </c>
      <c r="B3677" s="102" t="s">
        <v>870</v>
      </c>
      <c r="C3677" s="102" t="s">
        <v>871</v>
      </c>
      <c r="D3677" s="102" t="s">
        <v>2803</v>
      </c>
      <c r="E3677" s="105" t="s">
        <v>306</v>
      </c>
      <c r="F3677" s="173"/>
      <c r="G3677" s="102" t="s">
        <v>3777</v>
      </c>
    </row>
    <row r="3678">
      <c r="A3678" s="102" t="s">
        <v>2835</v>
      </c>
      <c r="B3678" s="102" t="s">
        <v>730</v>
      </c>
      <c r="C3678" s="102" t="s">
        <v>731</v>
      </c>
      <c r="D3678" s="102" t="s">
        <v>2803</v>
      </c>
      <c r="E3678" s="105" t="s">
        <v>306</v>
      </c>
      <c r="F3678" s="173"/>
      <c r="G3678" s="102" t="s">
        <v>3777</v>
      </c>
    </row>
    <row r="3679">
      <c r="A3679" s="102" t="s">
        <v>2835</v>
      </c>
      <c r="B3679" s="102" t="s">
        <v>681</v>
      </c>
      <c r="C3679" s="102" t="s">
        <v>682</v>
      </c>
      <c r="D3679" s="102" t="s">
        <v>2803</v>
      </c>
      <c r="E3679" s="105" t="s">
        <v>306</v>
      </c>
      <c r="F3679" s="173"/>
      <c r="G3679" s="102" t="s">
        <v>3777</v>
      </c>
    </row>
    <row r="3680">
      <c r="A3680" s="102" t="s">
        <v>2835</v>
      </c>
      <c r="B3680" s="102" t="s">
        <v>418</v>
      </c>
      <c r="C3680" s="102" t="s">
        <v>419</v>
      </c>
      <c r="D3680" s="102" t="s">
        <v>2803</v>
      </c>
      <c r="E3680" s="105" t="s">
        <v>306</v>
      </c>
      <c r="F3680" s="173"/>
      <c r="G3680" s="102" t="s">
        <v>3777</v>
      </c>
    </row>
    <row r="3681">
      <c r="A3681" s="102" t="s">
        <v>2835</v>
      </c>
      <c r="B3681" s="102" t="s">
        <v>415</v>
      </c>
      <c r="C3681" s="102" t="s">
        <v>416</v>
      </c>
      <c r="D3681" s="102" t="s">
        <v>2803</v>
      </c>
      <c r="E3681" s="105" t="s">
        <v>306</v>
      </c>
      <c r="F3681" s="173"/>
      <c r="G3681" s="102" t="s">
        <v>3777</v>
      </c>
    </row>
    <row r="3682">
      <c r="A3682" s="102" t="s">
        <v>2835</v>
      </c>
      <c r="B3682" s="102" t="s">
        <v>408</v>
      </c>
      <c r="C3682" s="102" t="s">
        <v>409</v>
      </c>
      <c r="D3682" s="102" t="s">
        <v>2803</v>
      </c>
      <c r="E3682" s="105" t="s">
        <v>306</v>
      </c>
      <c r="F3682" s="173"/>
      <c r="G3682" s="102" t="s">
        <v>3777</v>
      </c>
    </row>
    <row r="3683">
      <c r="A3683" s="102" t="s">
        <v>2835</v>
      </c>
      <c r="B3683" s="102" t="s">
        <v>330</v>
      </c>
      <c r="C3683" s="102" t="s">
        <v>331</v>
      </c>
      <c r="D3683" s="102" t="s">
        <v>2803</v>
      </c>
      <c r="E3683" s="105" t="s">
        <v>306</v>
      </c>
      <c r="F3683" s="173"/>
      <c r="G3683" s="102" t="s">
        <v>3777</v>
      </c>
    </row>
    <row r="3684">
      <c r="A3684" s="102" t="s">
        <v>2810</v>
      </c>
      <c r="B3684" s="102" t="s">
        <v>913</v>
      </c>
      <c r="C3684" s="102" t="s">
        <v>914</v>
      </c>
      <c r="D3684" s="102" t="s">
        <v>2801</v>
      </c>
      <c r="E3684" s="105" t="s">
        <v>232</v>
      </c>
      <c r="F3684" s="173"/>
      <c r="G3684" s="102" t="s">
        <v>3777</v>
      </c>
    </row>
    <row r="3685">
      <c r="A3685" s="102" t="s">
        <v>2810</v>
      </c>
      <c r="B3685" s="102" t="s">
        <v>321</v>
      </c>
      <c r="C3685" s="102" t="s">
        <v>322</v>
      </c>
      <c r="D3685" s="102" t="s">
        <v>2801</v>
      </c>
      <c r="E3685" s="105" t="s">
        <v>232</v>
      </c>
      <c r="F3685" s="173"/>
      <c r="G3685" s="102" t="s">
        <v>3777</v>
      </c>
    </row>
    <row r="3686">
      <c r="A3686" s="102" t="s">
        <v>2810</v>
      </c>
      <c r="B3686" s="102" t="s">
        <v>309</v>
      </c>
      <c r="C3686" s="102" t="s">
        <v>310</v>
      </c>
      <c r="D3686" s="102" t="s">
        <v>2801</v>
      </c>
      <c r="E3686" s="105" t="s">
        <v>232</v>
      </c>
      <c r="F3686" s="173"/>
      <c r="G3686" s="102" t="s">
        <v>3777</v>
      </c>
    </row>
    <row r="3687">
      <c r="A3687" s="102" t="s">
        <v>2810</v>
      </c>
      <c r="B3687" s="102" t="s">
        <v>298</v>
      </c>
      <c r="C3687" s="102" t="s">
        <v>299</v>
      </c>
      <c r="D3687" s="102" t="s">
        <v>2801</v>
      </c>
      <c r="E3687" s="105" t="s">
        <v>232</v>
      </c>
      <c r="F3687" s="173"/>
      <c r="G3687" s="102" t="s">
        <v>3777</v>
      </c>
    </row>
    <row r="3688">
      <c r="A3688" s="102" t="s">
        <v>2810</v>
      </c>
      <c r="B3688" s="102" t="s">
        <v>264</v>
      </c>
      <c r="C3688" s="102" t="s">
        <v>265</v>
      </c>
      <c r="D3688" s="102" t="s">
        <v>2801</v>
      </c>
      <c r="E3688" s="105" t="s">
        <v>232</v>
      </c>
      <c r="F3688" s="173"/>
      <c r="G3688" s="102" t="s">
        <v>3777</v>
      </c>
    </row>
    <row r="3689">
      <c r="A3689" s="102" t="s">
        <v>2911</v>
      </c>
      <c r="B3689" s="102" t="s">
        <v>135</v>
      </c>
      <c r="C3689" s="102" t="s">
        <v>136</v>
      </c>
      <c r="D3689" s="102" t="s">
        <v>2803</v>
      </c>
      <c r="E3689" s="105" t="s">
        <v>114</v>
      </c>
      <c r="F3689" s="173"/>
      <c r="G3689" s="102" t="s">
        <v>3777</v>
      </c>
    </row>
    <row r="3690">
      <c r="A3690" s="102" t="s">
        <v>2911</v>
      </c>
      <c r="B3690" s="102" t="s">
        <v>126</v>
      </c>
      <c r="C3690" s="102" t="s">
        <v>127</v>
      </c>
      <c r="D3690" s="102" t="s">
        <v>2803</v>
      </c>
      <c r="E3690" s="105" t="s">
        <v>114</v>
      </c>
      <c r="F3690" s="173"/>
      <c r="G3690" s="102" t="s">
        <v>3777</v>
      </c>
    </row>
    <row r="3691">
      <c r="A3691" s="102" t="s">
        <v>2919</v>
      </c>
      <c r="B3691" s="102" t="s">
        <v>776</v>
      </c>
      <c r="C3691" s="102" t="s">
        <v>777</v>
      </c>
      <c r="D3691" s="102" t="s">
        <v>2803</v>
      </c>
      <c r="E3691" s="105" t="s">
        <v>50</v>
      </c>
      <c r="F3691" s="173"/>
      <c r="G3691" s="102" t="s">
        <v>3777</v>
      </c>
    </row>
    <row r="3692">
      <c r="A3692" s="102" t="s">
        <v>2919</v>
      </c>
      <c r="B3692" s="102" t="s">
        <v>755</v>
      </c>
      <c r="C3692" s="102" t="s">
        <v>756</v>
      </c>
      <c r="D3692" s="102" t="s">
        <v>2803</v>
      </c>
      <c r="E3692" s="105" t="s">
        <v>50</v>
      </c>
      <c r="F3692" s="173"/>
      <c r="G3692" s="102" t="s">
        <v>3777</v>
      </c>
    </row>
    <row r="3693">
      <c r="A3693" s="102" t="s">
        <v>2919</v>
      </c>
      <c r="B3693" s="102" t="s">
        <v>183</v>
      </c>
      <c r="C3693" s="102" t="s">
        <v>184</v>
      </c>
      <c r="D3693" s="102" t="s">
        <v>2803</v>
      </c>
      <c r="E3693" s="105" t="s">
        <v>50</v>
      </c>
      <c r="F3693" s="173"/>
      <c r="G3693" s="102" t="s">
        <v>3777</v>
      </c>
    </row>
    <row r="3694">
      <c r="A3694" s="102" t="s">
        <v>2919</v>
      </c>
      <c r="B3694" s="102" t="s">
        <v>171</v>
      </c>
      <c r="C3694" s="102" t="s">
        <v>172</v>
      </c>
      <c r="D3694" s="102" t="s">
        <v>2803</v>
      </c>
      <c r="E3694" s="105" t="s">
        <v>50</v>
      </c>
      <c r="F3694" s="173"/>
      <c r="G3694" s="102" t="s">
        <v>3777</v>
      </c>
    </row>
    <row r="3695">
      <c r="A3695" s="102" t="s">
        <v>2802</v>
      </c>
      <c r="B3695" s="102" t="s">
        <v>338</v>
      </c>
      <c r="C3695" s="102" t="s">
        <v>339</v>
      </c>
      <c r="D3695" s="102" t="s">
        <v>2803</v>
      </c>
      <c r="E3695" s="105" t="s">
        <v>225</v>
      </c>
      <c r="F3695" s="173"/>
      <c r="G3695" s="102" t="s">
        <v>3777</v>
      </c>
    </row>
    <row r="3696">
      <c r="A3696" s="102" t="s">
        <v>2802</v>
      </c>
      <c r="B3696" s="102" t="s">
        <v>243</v>
      </c>
      <c r="C3696" s="102" t="s">
        <v>244</v>
      </c>
      <c r="D3696" s="102" t="s">
        <v>2803</v>
      </c>
      <c r="E3696" s="105" t="s">
        <v>225</v>
      </c>
      <c r="F3696" s="173"/>
      <c r="G3696" s="102" t="s">
        <v>3777</v>
      </c>
    </row>
    <row r="3697">
      <c r="A3697" s="102" t="s">
        <v>2802</v>
      </c>
      <c r="B3697" s="102" t="s">
        <v>240</v>
      </c>
      <c r="C3697" s="102" t="s">
        <v>241</v>
      </c>
      <c r="D3697" s="102" t="s">
        <v>2803</v>
      </c>
      <c r="E3697" s="105" t="s">
        <v>225</v>
      </c>
      <c r="F3697" s="173"/>
      <c r="G3697" s="102" t="s">
        <v>3777</v>
      </c>
    </row>
    <row r="3698">
      <c r="A3698" s="102" t="s">
        <v>2802</v>
      </c>
      <c r="B3698" s="102" t="s">
        <v>227</v>
      </c>
      <c r="C3698" s="102" t="s">
        <v>228</v>
      </c>
      <c r="D3698" s="102" t="s">
        <v>2803</v>
      </c>
      <c r="E3698" s="105" t="s">
        <v>225</v>
      </c>
      <c r="F3698" s="173"/>
      <c r="G3698" s="102" t="s">
        <v>3777</v>
      </c>
    </row>
    <row r="3699">
      <c r="A3699" s="102" t="s">
        <v>2811</v>
      </c>
      <c r="B3699" s="102" t="s">
        <v>373</v>
      </c>
      <c r="C3699" s="102" t="s">
        <v>374</v>
      </c>
      <c r="D3699" s="102" t="s">
        <v>2803</v>
      </c>
      <c r="E3699" s="105" t="s">
        <v>232</v>
      </c>
      <c r="F3699" s="173"/>
      <c r="G3699" s="102" t="s">
        <v>3777</v>
      </c>
    </row>
    <row r="3700">
      <c r="A3700" s="102" t="s">
        <v>2811</v>
      </c>
      <c r="B3700" s="102" t="s">
        <v>321</v>
      </c>
      <c r="C3700" s="102" t="s">
        <v>322</v>
      </c>
      <c r="D3700" s="102" t="s">
        <v>2803</v>
      </c>
      <c r="E3700" s="105" t="s">
        <v>232</v>
      </c>
      <c r="F3700" s="173"/>
      <c r="G3700" s="102" t="s">
        <v>3777</v>
      </c>
    </row>
    <row r="3701">
      <c r="A3701" s="102" t="s">
        <v>2811</v>
      </c>
      <c r="B3701" s="102" t="s">
        <v>309</v>
      </c>
      <c r="C3701" s="102" t="s">
        <v>310</v>
      </c>
      <c r="D3701" s="102" t="s">
        <v>2803</v>
      </c>
      <c r="E3701" s="105" t="s">
        <v>232</v>
      </c>
      <c r="F3701" s="173"/>
      <c r="G3701" s="102" t="s">
        <v>3777</v>
      </c>
    </row>
    <row r="3702">
      <c r="A3702" s="102" t="s">
        <v>2811</v>
      </c>
      <c r="B3702" s="102" t="s">
        <v>298</v>
      </c>
      <c r="C3702" s="102" t="s">
        <v>299</v>
      </c>
      <c r="D3702" s="102" t="s">
        <v>2803</v>
      </c>
      <c r="E3702" s="105" t="s">
        <v>232</v>
      </c>
      <c r="F3702" s="173"/>
      <c r="G3702" s="102" t="s">
        <v>3777</v>
      </c>
    </row>
    <row r="3703">
      <c r="A3703" s="102" t="s">
        <v>2811</v>
      </c>
      <c r="B3703" s="102" t="s">
        <v>271</v>
      </c>
      <c r="C3703" s="102" t="s">
        <v>272</v>
      </c>
      <c r="D3703" s="102" t="s">
        <v>2803</v>
      </c>
      <c r="E3703" s="105" t="s">
        <v>232</v>
      </c>
      <c r="F3703" s="173"/>
      <c r="G3703" s="102" t="s">
        <v>3777</v>
      </c>
    </row>
    <row r="3704">
      <c r="A3704" s="102" t="s">
        <v>2811</v>
      </c>
      <c r="B3704" s="102" t="s">
        <v>264</v>
      </c>
      <c r="C3704" s="102" t="s">
        <v>265</v>
      </c>
      <c r="D3704" s="102" t="s">
        <v>2803</v>
      </c>
      <c r="E3704" s="105" t="s">
        <v>232</v>
      </c>
      <c r="F3704" s="173"/>
      <c r="G3704" s="102" t="s">
        <v>3777</v>
      </c>
    </row>
    <row r="3705">
      <c r="A3705" s="102" t="s">
        <v>2863</v>
      </c>
      <c r="B3705" s="102" t="s">
        <v>812</v>
      </c>
      <c r="C3705" s="102" t="s">
        <v>813</v>
      </c>
      <c r="D3705" s="102" t="s">
        <v>2803</v>
      </c>
      <c r="E3705" s="105" t="s">
        <v>472</v>
      </c>
      <c r="F3705" s="173"/>
      <c r="G3705" s="102" t="s">
        <v>3777</v>
      </c>
    </row>
    <row r="3706">
      <c r="A3706" s="102" t="s">
        <v>2863</v>
      </c>
      <c r="B3706" s="102" t="s">
        <v>707</v>
      </c>
      <c r="C3706" s="102" t="s">
        <v>708</v>
      </c>
      <c r="D3706" s="102" t="s">
        <v>2803</v>
      </c>
      <c r="E3706" s="105" t="s">
        <v>472</v>
      </c>
      <c r="F3706" s="173"/>
      <c r="G3706" s="102" t="s">
        <v>3777</v>
      </c>
    </row>
    <row r="3707">
      <c r="A3707" s="102" t="s">
        <v>2863</v>
      </c>
      <c r="B3707" s="102" t="s">
        <v>687</v>
      </c>
      <c r="C3707" s="102" t="s">
        <v>688</v>
      </c>
      <c r="D3707" s="102" t="s">
        <v>2803</v>
      </c>
      <c r="E3707" s="105" t="s">
        <v>472</v>
      </c>
      <c r="F3707" s="173"/>
      <c r="G3707" s="102" t="s">
        <v>3777</v>
      </c>
    </row>
    <row r="3708">
      <c r="A3708" s="102" t="s">
        <v>2863</v>
      </c>
      <c r="B3708" s="102" t="s">
        <v>504</v>
      </c>
      <c r="C3708" s="102" t="s">
        <v>505</v>
      </c>
      <c r="D3708" s="102" t="s">
        <v>2803</v>
      </c>
      <c r="E3708" s="105" t="s">
        <v>472</v>
      </c>
      <c r="F3708" s="173"/>
      <c r="G3708" s="102" t="s">
        <v>3777</v>
      </c>
    </row>
    <row r="3709">
      <c r="A3709" s="102" t="s">
        <v>2875</v>
      </c>
      <c r="B3709" s="102" t="s">
        <v>899</v>
      </c>
      <c r="C3709" s="102" t="s">
        <v>900</v>
      </c>
      <c r="D3709" s="102" t="s">
        <v>2876</v>
      </c>
      <c r="E3709" s="105" t="s">
        <v>293</v>
      </c>
      <c r="F3709" s="173"/>
      <c r="G3709" s="102" t="s">
        <v>3777</v>
      </c>
    </row>
    <row r="3710">
      <c r="A3710" s="102" t="s">
        <v>2875</v>
      </c>
      <c r="B3710" s="102" t="s">
        <v>878</v>
      </c>
      <c r="C3710" s="102" t="s">
        <v>879</v>
      </c>
      <c r="D3710" s="102" t="s">
        <v>2876</v>
      </c>
      <c r="E3710" s="105" t="s">
        <v>293</v>
      </c>
      <c r="F3710" s="173"/>
      <c r="G3710" s="102" t="s">
        <v>3777</v>
      </c>
    </row>
    <row r="3711">
      <c r="A3711" s="102" t="s">
        <v>2875</v>
      </c>
      <c r="B3711" s="102" t="s">
        <v>567</v>
      </c>
      <c r="C3711" s="102" t="s">
        <v>568</v>
      </c>
      <c r="D3711" s="102" t="s">
        <v>2876</v>
      </c>
      <c r="E3711" s="105" t="s">
        <v>293</v>
      </c>
      <c r="F3711" s="173"/>
      <c r="G3711" s="102" t="s">
        <v>3777</v>
      </c>
    </row>
    <row r="3712">
      <c r="A3712" s="102" t="s">
        <v>2905</v>
      </c>
      <c r="B3712" s="102" t="s">
        <v>952</v>
      </c>
      <c r="C3712" s="102" t="s">
        <v>953</v>
      </c>
      <c r="D3712" s="191">
        <v>45812.0</v>
      </c>
      <c r="E3712" s="105" t="s">
        <v>114</v>
      </c>
      <c r="F3712" s="173"/>
      <c r="G3712" s="102" t="s">
        <v>3777</v>
      </c>
    </row>
    <row r="3713">
      <c r="A3713" s="102" t="s">
        <v>2905</v>
      </c>
      <c r="B3713" s="102" t="s">
        <v>135</v>
      </c>
      <c r="C3713" s="102" t="s">
        <v>136</v>
      </c>
      <c r="D3713" s="191">
        <v>45812.0</v>
      </c>
      <c r="E3713" s="105" t="s">
        <v>114</v>
      </c>
      <c r="F3713" s="173"/>
      <c r="G3713" s="102" t="s">
        <v>3777</v>
      </c>
    </row>
    <row r="3714">
      <c r="A3714" s="102" t="s">
        <v>2836</v>
      </c>
      <c r="B3714" s="102" t="s">
        <v>870</v>
      </c>
      <c r="C3714" s="102" t="s">
        <v>871</v>
      </c>
      <c r="D3714" s="102" t="s">
        <v>2837</v>
      </c>
      <c r="E3714" s="105" t="s">
        <v>306</v>
      </c>
      <c r="F3714" s="173"/>
      <c r="G3714" s="102" t="s">
        <v>3777</v>
      </c>
    </row>
    <row r="3715">
      <c r="A3715" s="102" t="s">
        <v>2836</v>
      </c>
      <c r="B3715" s="102" t="s">
        <v>681</v>
      </c>
      <c r="C3715" s="102" t="s">
        <v>682</v>
      </c>
      <c r="D3715" s="102" t="s">
        <v>2837</v>
      </c>
      <c r="E3715" s="105" t="s">
        <v>306</v>
      </c>
      <c r="F3715" s="173"/>
      <c r="G3715" s="102" t="s">
        <v>3777</v>
      </c>
    </row>
    <row r="3716">
      <c r="A3716" s="102" t="s">
        <v>2836</v>
      </c>
      <c r="B3716" s="102" t="s">
        <v>418</v>
      </c>
      <c r="C3716" s="102" t="s">
        <v>419</v>
      </c>
      <c r="D3716" s="102" t="s">
        <v>2837</v>
      </c>
      <c r="E3716" s="105" t="s">
        <v>306</v>
      </c>
      <c r="F3716" s="173"/>
      <c r="G3716" s="102" t="s">
        <v>3777</v>
      </c>
    </row>
    <row r="3717">
      <c r="A3717" s="102" t="s">
        <v>2836</v>
      </c>
      <c r="B3717" s="102" t="s">
        <v>408</v>
      </c>
      <c r="C3717" s="102" t="s">
        <v>409</v>
      </c>
      <c r="D3717" s="102" t="s">
        <v>2837</v>
      </c>
      <c r="E3717" s="105" t="s">
        <v>306</v>
      </c>
      <c r="F3717" s="173"/>
      <c r="G3717" s="102" t="s">
        <v>3777</v>
      </c>
    </row>
    <row r="3718">
      <c r="A3718" s="102" t="s">
        <v>2836</v>
      </c>
      <c r="B3718" s="102" t="s">
        <v>330</v>
      </c>
      <c r="C3718" s="102" t="s">
        <v>331</v>
      </c>
      <c r="D3718" s="102" t="s">
        <v>2837</v>
      </c>
      <c r="E3718" s="105" t="s">
        <v>306</v>
      </c>
      <c r="F3718" s="173"/>
      <c r="G3718" s="102" t="s">
        <v>3777</v>
      </c>
    </row>
    <row r="3719">
      <c r="A3719" s="102" t="s">
        <v>2854</v>
      </c>
      <c r="B3719" s="102" t="s">
        <v>629</v>
      </c>
      <c r="C3719" s="102" t="s">
        <v>630</v>
      </c>
      <c r="D3719" s="102" t="s">
        <v>2823</v>
      </c>
      <c r="E3719" s="105" t="s">
        <v>453</v>
      </c>
      <c r="F3719" s="173"/>
      <c r="G3719" s="102" t="s">
        <v>3777</v>
      </c>
    </row>
    <row r="3720">
      <c r="A3720" s="102" t="s">
        <v>2854</v>
      </c>
      <c r="B3720" s="102" t="s">
        <v>464</v>
      </c>
      <c r="C3720" s="102" t="s">
        <v>465</v>
      </c>
      <c r="D3720" s="102" t="s">
        <v>2823</v>
      </c>
      <c r="E3720" s="105" t="s">
        <v>453</v>
      </c>
      <c r="F3720" s="173"/>
      <c r="G3720" s="102" t="s">
        <v>3777</v>
      </c>
    </row>
    <row r="3721">
      <c r="A3721" s="102" t="s">
        <v>3026</v>
      </c>
      <c r="B3721" s="102" t="s">
        <v>567</v>
      </c>
      <c r="C3721" s="102" t="s">
        <v>568</v>
      </c>
      <c r="D3721" s="191">
        <v>45782.0</v>
      </c>
      <c r="E3721" s="105" t="s">
        <v>293</v>
      </c>
      <c r="F3721" s="173"/>
      <c r="G3721" s="102" t="s">
        <v>3777</v>
      </c>
    </row>
    <row r="3722">
      <c r="A3722" s="102" t="s">
        <v>2993</v>
      </c>
      <c r="B3722" s="102" t="s">
        <v>870</v>
      </c>
      <c r="C3722" s="102" t="s">
        <v>871</v>
      </c>
      <c r="D3722" s="191">
        <v>45813.0</v>
      </c>
      <c r="E3722" s="105" t="s">
        <v>306</v>
      </c>
      <c r="F3722" s="173"/>
      <c r="G3722" s="102" t="s">
        <v>3777</v>
      </c>
    </row>
    <row r="3723">
      <c r="A3723" s="102" t="s">
        <v>2993</v>
      </c>
      <c r="B3723" s="102" t="s">
        <v>730</v>
      </c>
      <c r="C3723" s="102" t="s">
        <v>731</v>
      </c>
      <c r="D3723" s="191">
        <v>45813.0</v>
      </c>
      <c r="E3723" s="105" t="s">
        <v>306</v>
      </c>
      <c r="F3723" s="173"/>
      <c r="G3723" s="102" t="s">
        <v>3777</v>
      </c>
    </row>
    <row r="3724">
      <c r="A3724" s="102" t="s">
        <v>2985</v>
      </c>
      <c r="B3724" s="102" t="s">
        <v>925</v>
      </c>
      <c r="C3724" s="102" t="s">
        <v>358</v>
      </c>
      <c r="D3724" s="191">
        <v>45843.0</v>
      </c>
      <c r="E3724" s="105" t="s">
        <v>327</v>
      </c>
      <c r="F3724" s="173"/>
      <c r="G3724" s="102" t="s">
        <v>3777</v>
      </c>
    </row>
    <row r="3725">
      <c r="A3725" s="102" t="s">
        <v>2955</v>
      </c>
      <c r="B3725" s="102" t="s">
        <v>919</v>
      </c>
      <c r="C3725" s="102" t="s">
        <v>920</v>
      </c>
      <c r="D3725" s="191">
        <v>45843.0</v>
      </c>
      <c r="E3725" s="105" t="s">
        <v>86</v>
      </c>
      <c r="F3725" s="173"/>
      <c r="G3725" s="102" t="s">
        <v>3777</v>
      </c>
    </row>
    <row r="3726">
      <c r="A3726" s="102" t="s">
        <v>2955</v>
      </c>
      <c r="B3726" s="102" t="s">
        <v>880</v>
      </c>
      <c r="C3726" s="102" t="s">
        <v>881</v>
      </c>
      <c r="D3726" s="191">
        <v>45843.0</v>
      </c>
      <c r="E3726" s="105" t="s">
        <v>86</v>
      </c>
      <c r="F3726" s="173"/>
      <c r="G3726" s="102" t="s">
        <v>3777</v>
      </c>
    </row>
    <row r="3727">
      <c r="A3727" s="102" t="s">
        <v>2955</v>
      </c>
      <c r="B3727" s="102" t="s">
        <v>105</v>
      </c>
      <c r="C3727" s="102" t="s">
        <v>106</v>
      </c>
      <c r="D3727" s="191">
        <v>45843.0</v>
      </c>
      <c r="E3727" s="105" t="s">
        <v>86</v>
      </c>
      <c r="F3727" s="173"/>
      <c r="G3727" s="102" t="s">
        <v>3777</v>
      </c>
    </row>
    <row r="3728">
      <c r="A3728" s="102" t="s">
        <v>2963</v>
      </c>
      <c r="B3728" s="102" t="s">
        <v>818</v>
      </c>
      <c r="C3728" s="102" t="s">
        <v>819</v>
      </c>
      <c r="D3728" s="191">
        <v>45843.0</v>
      </c>
      <c r="E3728" s="105" t="s">
        <v>27</v>
      </c>
      <c r="F3728" s="173"/>
      <c r="G3728" s="102" t="s">
        <v>3777</v>
      </c>
    </row>
    <row r="3729">
      <c r="A3729" s="102" t="s">
        <v>2963</v>
      </c>
      <c r="B3729" s="102" t="s">
        <v>799</v>
      </c>
      <c r="C3729" s="102" t="s">
        <v>800</v>
      </c>
      <c r="D3729" s="191">
        <v>45843.0</v>
      </c>
      <c r="E3729" s="105" t="s">
        <v>27</v>
      </c>
      <c r="F3729" s="173"/>
      <c r="G3729" s="102" t="s">
        <v>3777</v>
      </c>
    </row>
    <row r="3730">
      <c r="A3730" s="102" t="s">
        <v>2963</v>
      </c>
      <c r="B3730" s="102" t="s">
        <v>69</v>
      </c>
      <c r="C3730" s="102" t="s">
        <v>70</v>
      </c>
      <c r="D3730" s="191">
        <v>45843.0</v>
      </c>
      <c r="E3730" s="105" t="s">
        <v>27</v>
      </c>
      <c r="F3730" s="173"/>
      <c r="G3730" s="102" t="s">
        <v>3777</v>
      </c>
    </row>
    <row r="3731">
      <c r="A3731" s="102" t="s">
        <v>2963</v>
      </c>
      <c r="B3731" s="102" t="s">
        <v>57</v>
      </c>
      <c r="C3731" s="102" t="s">
        <v>58</v>
      </c>
      <c r="D3731" s="191">
        <v>45843.0</v>
      </c>
      <c r="E3731" s="105" t="s">
        <v>27</v>
      </c>
      <c r="F3731" s="173"/>
      <c r="G3731" s="102" t="s">
        <v>3777</v>
      </c>
    </row>
    <row r="3732">
      <c r="A3732" s="102" t="s">
        <v>2963</v>
      </c>
      <c r="B3732" s="102" t="s">
        <v>43</v>
      </c>
      <c r="C3732" s="102" t="s">
        <v>44</v>
      </c>
      <c r="D3732" s="191">
        <v>45843.0</v>
      </c>
      <c r="E3732" s="105" t="s">
        <v>27</v>
      </c>
      <c r="F3732" s="173"/>
      <c r="G3732" s="102" t="s">
        <v>3777</v>
      </c>
    </row>
    <row r="3733">
      <c r="A3733" s="102" t="s">
        <v>3003</v>
      </c>
      <c r="B3733" s="102" t="s">
        <v>866</v>
      </c>
      <c r="C3733" s="102" t="s">
        <v>867</v>
      </c>
      <c r="D3733" s="191">
        <v>45843.0</v>
      </c>
      <c r="E3733" s="105" t="s">
        <v>439</v>
      </c>
      <c r="F3733" s="173"/>
      <c r="G3733" s="102" t="s">
        <v>3777</v>
      </c>
    </row>
    <row r="3734">
      <c r="A3734" s="102" t="s">
        <v>3027</v>
      </c>
      <c r="B3734" s="102" t="s">
        <v>899</v>
      </c>
      <c r="C3734" s="102" t="s">
        <v>900</v>
      </c>
      <c r="D3734" s="191">
        <v>45874.0</v>
      </c>
      <c r="E3734" s="105" t="s">
        <v>293</v>
      </c>
      <c r="F3734" s="173"/>
      <c r="G3734" s="102" t="s">
        <v>3777</v>
      </c>
    </row>
    <row r="3735">
      <c r="A3735" s="102" t="s">
        <v>3027</v>
      </c>
      <c r="B3735" s="102" t="s">
        <v>888</v>
      </c>
      <c r="C3735" s="102" t="s">
        <v>889</v>
      </c>
      <c r="D3735" s="191">
        <v>45874.0</v>
      </c>
      <c r="E3735" s="105" t="s">
        <v>293</v>
      </c>
      <c r="F3735" s="173"/>
      <c r="G3735" s="102" t="s">
        <v>3777</v>
      </c>
    </row>
    <row r="3736">
      <c r="A3736" s="102" t="s">
        <v>3027</v>
      </c>
      <c r="B3736" s="102" t="s">
        <v>878</v>
      </c>
      <c r="C3736" s="102" t="s">
        <v>879</v>
      </c>
      <c r="D3736" s="191">
        <v>45874.0</v>
      </c>
      <c r="E3736" s="105" t="s">
        <v>293</v>
      </c>
      <c r="F3736" s="173"/>
      <c r="G3736" s="102" t="s">
        <v>3777</v>
      </c>
    </row>
    <row r="3737">
      <c r="A3737" s="102" t="s">
        <v>3027</v>
      </c>
      <c r="B3737" s="102" t="s">
        <v>561</v>
      </c>
      <c r="C3737" s="102" t="s">
        <v>562</v>
      </c>
      <c r="D3737" s="191">
        <v>45874.0</v>
      </c>
      <c r="E3737" s="105" t="s">
        <v>293</v>
      </c>
      <c r="F3737" s="173"/>
      <c r="G3737" s="102" t="s">
        <v>3777</v>
      </c>
    </row>
    <row r="3738">
      <c r="A3738" s="102" t="s">
        <v>2933</v>
      </c>
      <c r="B3738" s="102" t="s">
        <v>909</v>
      </c>
      <c r="C3738" s="102" t="s">
        <v>910</v>
      </c>
      <c r="D3738" s="191">
        <v>45905.0</v>
      </c>
      <c r="E3738" s="105" t="s">
        <v>50</v>
      </c>
      <c r="F3738" s="173"/>
      <c r="G3738" s="102" t="s">
        <v>3777</v>
      </c>
    </row>
    <row r="3739">
      <c r="A3739" s="102" t="s">
        <v>2933</v>
      </c>
      <c r="B3739" s="102" t="s">
        <v>776</v>
      </c>
      <c r="C3739" s="102" t="s">
        <v>777</v>
      </c>
      <c r="D3739" s="191">
        <v>45905.0</v>
      </c>
      <c r="E3739" s="105" t="s">
        <v>50</v>
      </c>
      <c r="F3739" s="173"/>
      <c r="G3739" s="102" t="s">
        <v>3777</v>
      </c>
    </row>
    <row r="3740">
      <c r="A3740" s="102" t="s">
        <v>2933</v>
      </c>
      <c r="B3740" s="102" t="s">
        <v>755</v>
      </c>
      <c r="C3740" s="102" t="s">
        <v>756</v>
      </c>
      <c r="D3740" s="191">
        <v>45905.0</v>
      </c>
      <c r="E3740" s="105" t="s">
        <v>50</v>
      </c>
      <c r="F3740" s="173"/>
      <c r="G3740" s="102" t="s">
        <v>3777</v>
      </c>
    </row>
    <row r="3741">
      <c r="A3741" s="102" t="s">
        <v>2933</v>
      </c>
      <c r="B3741" s="102" t="s">
        <v>171</v>
      </c>
      <c r="C3741" s="102" t="s">
        <v>172</v>
      </c>
      <c r="D3741" s="191">
        <v>45905.0</v>
      </c>
      <c r="E3741" s="105" t="s">
        <v>50</v>
      </c>
      <c r="F3741" s="173"/>
      <c r="G3741" s="102" t="s">
        <v>3777</v>
      </c>
    </row>
    <row r="3742">
      <c r="A3742" s="102" t="s">
        <v>2986</v>
      </c>
      <c r="B3742" s="102" t="s">
        <v>925</v>
      </c>
      <c r="C3742" s="102" t="s">
        <v>358</v>
      </c>
      <c r="D3742" s="191">
        <v>45905.0</v>
      </c>
      <c r="E3742" s="105" t="s">
        <v>327</v>
      </c>
      <c r="F3742" s="173"/>
      <c r="G3742" s="102" t="s">
        <v>3777</v>
      </c>
    </row>
    <row r="3743">
      <c r="A3743" s="102" t="s">
        <v>2986</v>
      </c>
      <c r="B3743" s="102" t="s">
        <v>892</v>
      </c>
      <c r="C3743" s="102" t="s">
        <v>893</v>
      </c>
      <c r="D3743" s="191">
        <v>45905.0</v>
      </c>
      <c r="E3743" s="105" t="s">
        <v>327</v>
      </c>
      <c r="F3743" s="173"/>
      <c r="G3743" s="102" t="s">
        <v>3777</v>
      </c>
    </row>
    <row r="3744">
      <c r="A3744" s="102" t="s">
        <v>2986</v>
      </c>
      <c r="B3744" s="102" t="s">
        <v>376</v>
      </c>
      <c r="C3744" s="102" t="s">
        <v>377</v>
      </c>
      <c r="D3744" s="191">
        <v>45905.0</v>
      </c>
      <c r="E3744" s="105" t="s">
        <v>327</v>
      </c>
      <c r="F3744" s="173"/>
      <c r="G3744" s="102" t="s">
        <v>3777</v>
      </c>
    </row>
    <row r="3745">
      <c r="A3745" s="102" t="s">
        <v>2956</v>
      </c>
      <c r="B3745" s="102" t="s">
        <v>919</v>
      </c>
      <c r="C3745" s="102" t="s">
        <v>920</v>
      </c>
      <c r="D3745" s="191">
        <v>45905.0</v>
      </c>
      <c r="E3745" s="105" t="s">
        <v>86</v>
      </c>
      <c r="F3745" s="173"/>
      <c r="G3745" s="102" t="s">
        <v>3777</v>
      </c>
    </row>
    <row r="3746">
      <c r="A3746" s="102" t="s">
        <v>2956</v>
      </c>
      <c r="B3746" s="102" t="s">
        <v>105</v>
      </c>
      <c r="C3746" s="102" t="s">
        <v>106</v>
      </c>
      <c r="D3746" s="191">
        <v>45905.0</v>
      </c>
      <c r="E3746" s="105" t="s">
        <v>86</v>
      </c>
      <c r="F3746" s="173"/>
      <c r="G3746" s="102" t="s">
        <v>3777</v>
      </c>
    </row>
    <row r="3747">
      <c r="A3747" s="102" t="s">
        <v>3004</v>
      </c>
      <c r="B3747" s="102" t="s">
        <v>834</v>
      </c>
      <c r="C3747" s="102" t="s">
        <v>835</v>
      </c>
      <c r="D3747" s="191">
        <v>45905.0</v>
      </c>
      <c r="E3747" s="105" t="s">
        <v>439</v>
      </c>
      <c r="F3747" s="173"/>
      <c r="G3747" s="102" t="s">
        <v>3777</v>
      </c>
    </row>
    <row r="3748">
      <c r="A3748" s="102" t="s">
        <v>2945</v>
      </c>
      <c r="B3748" s="102" t="s">
        <v>123</v>
      </c>
      <c r="C3748" s="102" t="s">
        <v>124</v>
      </c>
      <c r="D3748" s="191">
        <v>45935.0</v>
      </c>
      <c r="E3748" s="105" t="s">
        <v>114</v>
      </c>
      <c r="F3748" s="173"/>
      <c r="G3748" s="102" t="s">
        <v>3777</v>
      </c>
    </row>
    <row r="3749">
      <c r="A3749" s="102" t="s">
        <v>2945</v>
      </c>
      <c r="B3749" s="102" t="s">
        <v>120</v>
      </c>
      <c r="C3749" s="102" t="s">
        <v>121</v>
      </c>
      <c r="D3749" s="191">
        <v>45935.0</v>
      </c>
      <c r="E3749" s="105" t="s">
        <v>114</v>
      </c>
      <c r="F3749" s="173"/>
      <c r="G3749" s="102" t="s">
        <v>3777</v>
      </c>
    </row>
    <row r="3750">
      <c r="A3750" s="102" t="s">
        <v>2971</v>
      </c>
      <c r="B3750" s="102" t="s">
        <v>940</v>
      </c>
      <c r="C3750" s="102" t="s">
        <v>419</v>
      </c>
      <c r="D3750" s="191">
        <v>45935.0</v>
      </c>
      <c r="E3750" s="105" t="s">
        <v>225</v>
      </c>
      <c r="F3750" s="173"/>
      <c r="G3750" s="102" t="s">
        <v>3777</v>
      </c>
    </row>
    <row r="3751">
      <c r="A3751" s="102" t="s">
        <v>2971</v>
      </c>
      <c r="B3751" s="102" t="s">
        <v>936</v>
      </c>
      <c r="C3751" s="102" t="s">
        <v>937</v>
      </c>
      <c r="D3751" s="191">
        <v>45935.0</v>
      </c>
      <c r="E3751" s="105" t="s">
        <v>225</v>
      </c>
      <c r="F3751" s="173"/>
      <c r="G3751" s="102" t="s">
        <v>3777</v>
      </c>
    </row>
    <row r="3752">
      <c r="A3752" s="102" t="s">
        <v>2971</v>
      </c>
      <c r="B3752" s="102" t="s">
        <v>246</v>
      </c>
      <c r="C3752" s="102" t="s">
        <v>130</v>
      </c>
      <c r="D3752" s="191">
        <v>45935.0</v>
      </c>
      <c r="E3752" s="105" t="s">
        <v>225</v>
      </c>
      <c r="F3752" s="173"/>
      <c r="G3752" s="102" t="s">
        <v>3777</v>
      </c>
    </row>
    <row r="3753">
      <c r="A3753" s="102" t="s">
        <v>2971</v>
      </c>
      <c r="B3753" s="102" t="s">
        <v>243</v>
      </c>
      <c r="C3753" s="102" t="s">
        <v>244</v>
      </c>
      <c r="D3753" s="191">
        <v>45935.0</v>
      </c>
      <c r="E3753" s="105" t="s">
        <v>225</v>
      </c>
      <c r="F3753" s="173"/>
      <c r="G3753" s="102" t="s">
        <v>3777</v>
      </c>
    </row>
    <row r="3754">
      <c r="A3754" s="102" t="s">
        <v>2971</v>
      </c>
      <c r="B3754" s="102" t="s">
        <v>240</v>
      </c>
      <c r="C3754" s="102" t="s">
        <v>241</v>
      </c>
      <c r="D3754" s="191">
        <v>45935.0</v>
      </c>
      <c r="E3754" s="105" t="s">
        <v>225</v>
      </c>
      <c r="F3754" s="173"/>
      <c r="G3754" s="102" t="s">
        <v>3777</v>
      </c>
    </row>
    <row r="3755">
      <c r="A3755" s="102" t="s">
        <v>2971</v>
      </c>
      <c r="B3755" s="102" t="s">
        <v>227</v>
      </c>
      <c r="C3755" s="102" t="s">
        <v>228</v>
      </c>
      <c r="D3755" s="191">
        <v>45935.0</v>
      </c>
      <c r="E3755" s="105" t="s">
        <v>225</v>
      </c>
      <c r="F3755" s="173"/>
      <c r="G3755" s="102" t="s">
        <v>3777</v>
      </c>
    </row>
    <row r="3756">
      <c r="A3756" s="102" t="s">
        <v>2978</v>
      </c>
      <c r="B3756" s="102" t="s">
        <v>373</v>
      </c>
      <c r="C3756" s="102" t="s">
        <v>374</v>
      </c>
      <c r="D3756" s="191">
        <v>45935.0</v>
      </c>
      <c r="E3756" s="105" t="s">
        <v>232</v>
      </c>
      <c r="F3756" s="173"/>
      <c r="G3756" s="102" t="s">
        <v>3777</v>
      </c>
    </row>
    <row r="3757">
      <c r="A3757" s="102" t="s">
        <v>2978</v>
      </c>
      <c r="B3757" s="102" t="s">
        <v>321</v>
      </c>
      <c r="C3757" s="102" t="s">
        <v>322</v>
      </c>
      <c r="D3757" s="191">
        <v>45935.0</v>
      </c>
      <c r="E3757" s="105" t="s">
        <v>232</v>
      </c>
      <c r="F3757" s="173"/>
      <c r="G3757" s="102" t="s">
        <v>3777</v>
      </c>
    </row>
    <row r="3758">
      <c r="A3758" s="102" t="s">
        <v>2978</v>
      </c>
      <c r="B3758" s="102" t="s">
        <v>264</v>
      </c>
      <c r="C3758" s="102" t="s">
        <v>265</v>
      </c>
      <c r="D3758" s="191">
        <v>45935.0</v>
      </c>
      <c r="E3758" s="105" t="s">
        <v>232</v>
      </c>
      <c r="F3758" s="173"/>
      <c r="G3758" s="102" t="s">
        <v>3777</v>
      </c>
    </row>
    <row r="3759">
      <c r="A3759" s="102" t="s">
        <v>3019</v>
      </c>
      <c r="B3759" s="102" t="s">
        <v>884</v>
      </c>
      <c r="C3759" s="102" t="s">
        <v>885</v>
      </c>
      <c r="D3759" s="191">
        <v>45935.0</v>
      </c>
      <c r="E3759" s="105" t="s">
        <v>472</v>
      </c>
      <c r="F3759" s="173"/>
      <c r="G3759" s="102" t="s">
        <v>3777</v>
      </c>
    </row>
    <row r="3760">
      <c r="A3760" s="102" t="s">
        <v>3019</v>
      </c>
      <c r="B3760" s="102" t="s">
        <v>687</v>
      </c>
      <c r="C3760" s="102" t="s">
        <v>688</v>
      </c>
      <c r="D3760" s="191">
        <v>45935.0</v>
      </c>
      <c r="E3760" s="105" t="s">
        <v>472</v>
      </c>
      <c r="F3760" s="173"/>
      <c r="G3760" s="102" t="s">
        <v>3777</v>
      </c>
    </row>
    <row r="3761">
      <c r="A3761" s="102" t="s">
        <v>3019</v>
      </c>
      <c r="B3761" s="102" t="s">
        <v>490</v>
      </c>
      <c r="C3761" s="102" t="s">
        <v>491</v>
      </c>
      <c r="D3761" s="191">
        <v>45935.0</v>
      </c>
      <c r="E3761" s="105" t="s">
        <v>472</v>
      </c>
      <c r="F3761" s="173"/>
      <c r="G3761" s="102" t="s">
        <v>3777</v>
      </c>
    </row>
    <row r="3762">
      <c r="A3762" s="102" t="s">
        <v>2946</v>
      </c>
      <c r="B3762" s="102" t="s">
        <v>135</v>
      </c>
      <c r="C3762" s="102" t="s">
        <v>136</v>
      </c>
      <c r="D3762" s="191">
        <v>45966.0</v>
      </c>
      <c r="E3762" s="105" t="s">
        <v>114</v>
      </c>
      <c r="F3762" s="173"/>
      <c r="G3762" s="102" t="s">
        <v>3777</v>
      </c>
    </row>
    <row r="3763">
      <c r="A3763" s="102" t="s">
        <v>2934</v>
      </c>
      <c r="B3763" s="102" t="s">
        <v>909</v>
      </c>
      <c r="C3763" s="102" t="s">
        <v>910</v>
      </c>
      <c r="D3763" s="191">
        <v>45966.0</v>
      </c>
      <c r="E3763" s="105" t="s">
        <v>50</v>
      </c>
      <c r="F3763" s="173"/>
      <c r="G3763" s="102" t="s">
        <v>3777</v>
      </c>
    </row>
    <row r="3764">
      <c r="A3764" s="102" t="s">
        <v>2934</v>
      </c>
      <c r="B3764" s="102" t="s">
        <v>783</v>
      </c>
      <c r="C3764" s="102" t="s">
        <v>784</v>
      </c>
      <c r="D3764" s="191">
        <v>45966.0</v>
      </c>
      <c r="E3764" s="105" t="s">
        <v>50</v>
      </c>
      <c r="F3764" s="173"/>
      <c r="G3764" s="102" t="s">
        <v>3777</v>
      </c>
    </row>
    <row r="3765">
      <c r="A3765" s="102" t="s">
        <v>2934</v>
      </c>
      <c r="B3765" s="102" t="s">
        <v>776</v>
      </c>
      <c r="C3765" s="102" t="s">
        <v>777</v>
      </c>
      <c r="D3765" s="191">
        <v>45966.0</v>
      </c>
      <c r="E3765" s="105" t="s">
        <v>50</v>
      </c>
      <c r="F3765" s="173"/>
      <c r="G3765" s="102" t="s">
        <v>3777</v>
      </c>
    </row>
    <row r="3766">
      <c r="A3766" s="102" t="s">
        <v>2934</v>
      </c>
      <c r="B3766" s="102" t="s">
        <v>755</v>
      </c>
      <c r="C3766" s="102" t="s">
        <v>756</v>
      </c>
      <c r="D3766" s="191">
        <v>45966.0</v>
      </c>
      <c r="E3766" s="105" t="s">
        <v>50</v>
      </c>
      <c r="F3766" s="173"/>
      <c r="G3766" s="102" t="s">
        <v>3777</v>
      </c>
    </row>
    <row r="3767">
      <c r="A3767" s="102" t="s">
        <v>2934</v>
      </c>
      <c r="B3767" s="102" t="s">
        <v>183</v>
      </c>
      <c r="C3767" s="102" t="s">
        <v>184</v>
      </c>
      <c r="D3767" s="191">
        <v>45966.0</v>
      </c>
      <c r="E3767" s="105" t="s">
        <v>50</v>
      </c>
      <c r="F3767" s="173"/>
      <c r="G3767" s="102" t="s">
        <v>3777</v>
      </c>
    </row>
    <row r="3768">
      <c r="A3768" s="102" t="s">
        <v>2934</v>
      </c>
      <c r="B3768" s="102" t="s">
        <v>174</v>
      </c>
      <c r="C3768" s="102" t="s">
        <v>175</v>
      </c>
      <c r="D3768" s="191">
        <v>45966.0</v>
      </c>
      <c r="E3768" s="105" t="s">
        <v>50</v>
      </c>
      <c r="F3768" s="173"/>
      <c r="G3768" s="102" t="s">
        <v>3777</v>
      </c>
    </row>
    <row r="3769">
      <c r="A3769" s="102" t="s">
        <v>2934</v>
      </c>
      <c r="B3769" s="102" t="s">
        <v>171</v>
      </c>
      <c r="C3769" s="102" t="s">
        <v>172</v>
      </c>
      <c r="D3769" s="191">
        <v>45966.0</v>
      </c>
      <c r="E3769" s="105" t="s">
        <v>50</v>
      </c>
      <c r="F3769" s="173"/>
      <c r="G3769" s="102" t="s">
        <v>3777</v>
      </c>
    </row>
    <row r="3770">
      <c r="A3770" s="102" t="s">
        <v>2972</v>
      </c>
      <c r="B3770" s="102" t="s">
        <v>361</v>
      </c>
      <c r="C3770" s="102" t="s">
        <v>362</v>
      </c>
      <c r="D3770" s="191">
        <v>45966.0</v>
      </c>
      <c r="E3770" s="105" t="s">
        <v>225</v>
      </c>
      <c r="F3770" s="173"/>
      <c r="G3770" s="102" t="s">
        <v>3777</v>
      </c>
    </row>
    <row r="3771">
      <c r="A3771" s="102" t="s">
        <v>2972</v>
      </c>
      <c r="B3771" s="102" t="s">
        <v>357</v>
      </c>
      <c r="C3771" s="102" t="s">
        <v>358</v>
      </c>
      <c r="D3771" s="191">
        <v>45966.0</v>
      </c>
      <c r="E3771" s="105" t="s">
        <v>225</v>
      </c>
      <c r="F3771" s="173"/>
      <c r="G3771" s="102" t="s">
        <v>3777</v>
      </c>
    </row>
    <row r="3772">
      <c r="A3772" s="102" t="s">
        <v>2972</v>
      </c>
      <c r="B3772" s="102" t="s">
        <v>243</v>
      </c>
      <c r="C3772" s="102" t="s">
        <v>244</v>
      </c>
      <c r="D3772" s="191">
        <v>45966.0</v>
      </c>
      <c r="E3772" s="105" t="s">
        <v>225</v>
      </c>
      <c r="F3772" s="173"/>
      <c r="G3772" s="102" t="s">
        <v>3777</v>
      </c>
    </row>
    <row r="3773">
      <c r="A3773" s="102" t="s">
        <v>2979</v>
      </c>
      <c r="B3773" s="102" t="s">
        <v>323</v>
      </c>
      <c r="C3773" s="102" t="s">
        <v>324</v>
      </c>
      <c r="D3773" s="191">
        <v>45966.0</v>
      </c>
      <c r="E3773" s="105" t="s">
        <v>232</v>
      </c>
      <c r="F3773" s="173"/>
      <c r="G3773" s="102" t="s">
        <v>3777</v>
      </c>
    </row>
    <row r="3774">
      <c r="A3774" s="102" t="s">
        <v>2979</v>
      </c>
      <c r="B3774" s="102" t="s">
        <v>321</v>
      </c>
      <c r="C3774" s="102" t="s">
        <v>322</v>
      </c>
      <c r="D3774" s="191">
        <v>45966.0</v>
      </c>
      <c r="E3774" s="105" t="s">
        <v>232</v>
      </c>
      <c r="F3774" s="173"/>
      <c r="G3774" s="102" t="s">
        <v>3777</v>
      </c>
    </row>
    <row r="3775">
      <c r="A3775" s="102" t="s">
        <v>2979</v>
      </c>
      <c r="B3775" s="102" t="s">
        <v>304</v>
      </c>
      <c r="C3775" s="102" t="s">
        <v>305</v>
      </c>
      <c r="D3775" s="191">
        <v>45966.0</v>
      </c>
      <c r="E3775" s="105" t="s">
        <v>232</v>
      </c>
      <c r="F3775" s="173"/>
      <c r="G3775" s="102" t="s">
        <v>3777</v>
      </c>
    </row>
    <row r="3776">
      <c r="A3776" s="102" t="s">
        <v>2979</v>
      </c>
      <c r="B3776" s="102" t="s">
        <v>271</v>
      </c>
      <c r="C3776" s="102" t="s">
        <v>272</v>
      </c>
      <c r="D3776" s="191">
        <v>45966.0</v>
      </c>
      <c r="E3776" s="105" t="s">
        <v>232</v>
      </c>
      <c r="F3776" s="173"/>
      <c r="G3776" s="102" t="s">
        <v>3777</v>
      </c>
    </row>
    <row r="3777">
      <c r="A3777" s="102" t="s">
        <v>2979</v>
      </c>
      <c r="B3777" s="102" t="s">
        <v>264</v>
      </c>
      <c r="C3777" s="102" t="s">
        <v>265</v>
      </c>
      <c r="D3777" s="191">
        <v>45966.0</v>
      </c>
      <c r="E3777" s="105" t="s">
        <v>232</v>
      </c>
      <c r="F3777" s="173"/>
      <c r="G3777" s="102" t="s">
        <v>3777</v>
      </c>
    </row>
    <row r="3778">
      <c r="A3778" s="102" t="s">
        <v>2979</v>
      </c>
      <c r="B3778" s="102" t="s">
        <v>252</v>
      </c>
      <c r="C3778" s="102" t="s">
        <v>253</v>
      </c>
      <c r="D3778" s="191">
        <v>45966.0</v>
      </c>
      <c r="E3778" s="105" t="s">
        <v>232</v>
      </c>
      <c r="F3778" s="173"/>
      <c r="G3778" s="102" t="s">
        <v>3777</v>
      </c>
    </row>
    <row r="3779">
      <c r="A3779" s="102" t="s">
        <v>3020</v>
      </c>
      <c r="B3779" s="102" t="s">
        <v>707</v>
      </c>
      <c r="C3779" s="102" t="s">
        <v>708</v>
      </c>
      <c r="D3779" s="191">
        <v>45966.0</v>
      </c>
      <c r="E3779" s="105" t="s">
        <v>472</v>
      </c>
      <c r="F3779" s="173"/>
      <c r="G3779" s="102" t="s">
        <v>3777</v>
      </c>
    </row>
    <row r="3780">
      <c r="A3780" s="102" t="s">
        <v>3020</v>
      </c>
      <c r="B3780" s="102" t="s">
        <v>687</v>
      </c>
      <c r="C3780" s="102" t="s">
        <v>688</v>
      </c>
      <c r="D3780" s="191">
        <v>45966.0</v>
      </c>
      <c r="E3780" s="105" t="s">
        <v>472</v>
      </c>
      <c r="F3780" s="173"/>
      <c r="G3780" s="102" t="s">
        <v>3777</v>
      </c>
    </row>
    <row r="3781">
      <c r="A3781" s="102" t="s">
        <v>3020</v>
      </c>
      <c r="B3781" s="102" t="s">
        <v>514</v>
      </c>
      <c r="C3781" s="102" t="s">
        <v>515</v>
      </c>
      <c r="D3781" s="191">
        <v>45966.0</v>
      </c>
      <c r="E3781" s="105" t="s">
        <v>472</v>
      </c>
      <c r="F3781" s="173"/>
      <c r="G3781" s="102" t="s">
        <v>3777</v>
      </c>
    </row>
    <row r="3782">
      <c r="A3782" s="102" t="s">
        <v>3020</v>
      </c>
      <c r="B3782" s="102" t="s">
        <v>508</v>
      </c>
      <c r="C3782" s="102" t="s">
        <v>509</v>
      </c>
      <c r="D3782" s="191">
        <v>45966.0</v>
      </c>
      <c r="E3782" s="105" t="s">
        <v>472</v>
      </c>
      <c r="F3782" s="173"/>
      <c r="G3782" s="102" t="s">
        <v>3777</v>
      </c>
    </row>
    <row r="3783">
      <c r="A3783" s="102" t="s">
        <v>3020</v>
      </c>
      <c r="B3783" s="102" t="s">
        <v>504</v>
      </c>
      <c r="C3783" s="102" t="s">
        <v>505</v>
      </c>
      <c r="D3783" s="191">
        <v>45966.0</v>
      </c>
      <c r="E3783" s="105" t="s">
        <v>472</v>
      </c>
      <c r="F3783" s="173"/>
      <c r="G3783" s="102" t="s">
        <v>3777</v>
      </c>
    </row>
    <row r="3784">
      <c r="A3784" s="102" t="s">
        <v>3028</v>
      </c>
      <c r="B3784" s="102" t="s">
        <v>878</v>
      </c>
      <c r="C3784" s="102" t="s">
        <v>879</v>
      </c>
      <c r="D3784" s="191">
        <v>45996.0</v>
      </c>
      <c r="E3784" s="105" t="s">
        <v>293</v>
      </c>
      <c r="F3784" s="173"/>
      <c r="G3784" s="102" t="s">
        <v>3777</v>
      </c>
    </row>
    <row r="3785">
      <c r="A3785" s="102" t="s">
        <v>2995</v>
      </c>
      <c r="B3785" s="102" t="s">
        <v>870</v>
      </c>
      <c r="C3785" s="102" t="s">
        <v>871</v>
      </c>
      <c r="D3785" s="102" t="s">
        <v>2996</v>
      </c>
      <c r="E3785" s="105" t="s">
        <v>306</v>
      </c>
      <c r="F3785" s="173"/>
      <c r="G3785" s="102" t="s">
        <v>3777</v>
      </c>
    </row>
    <row r="3786">
      <c r="A3786" s="102" t="s">
        <v>3013</v>
      </c>
      <c r="B3786" s="102" t="s">
        <v>629</v>
      </c>
      <c r="C3786" s="102" t="s">
        <v>630</v>
      </c>
      <c r="D3786" s="102" t="s">
        <v>2996</v>
      </c>
      <c r="E3786" s="105" t="s">
        <v>453</v>
      </c>
      <c r="F3786" s="173"/>
      <c r="G3786" s="102" t="s">
        <v>3777</v>
      </c>
    </row>
    <row r="3787">
      <c r="A3787" s="102" t="s">
        <v>3013</v>
      </c>
      <c r="B3787" s="102" t="s">
        <v>486</v>
      </c>
      <c r="C3787" s="102" t="s">
        <v>487</v>
      </c>
      <c r="D3787" s="102" t="s">
        <v>2996</v>
      </c>
      <c r="E3787" s="105" t="s">
        <v>453</v>
      </c>
      <c r="F3787" s="173"/>
      <c r="G3787" s="102" t="s">
        <v>3777</v>
      </c>
    </row>
    <row r="3788">
      <c r="A3788" s="102" t="s">
        <v>3013</v>
      </c>
      <c r="B3788" s="102" t="s">
        <v>464</v>
      </c>
      <c r="C3788" s="102" t="s">
        <v>465</v>
      </c>
      <c r="D3788" s="102" t="s">
        <v>2996</v>
      </c>
      <c r="E3788" s="105" t="s">
        <v>453</v>
      </c>
      <c r="F3788" s="173"/>
      <c r="G3788" s="102" t="s">
        <v>3777</v>
      </c>
    </row>
    <row r="3789">
      <c r="A3789" s="102" t="s">
        <v>3013</v>
      </c>
      <c r="B3789" s="102" t="s">
        <v>458</v>
      </c>
      <c r="C3789" s="102" t="s">
        <v>459</v>
      </c>
      <c r="D3789" s="102" t="s">
        <v>2996</v>
      </c>
      <c r="E3789" s="105" t="s">
        <v>453</v>
      </c>
      <c r="F3789" s="173"/>
      <c r="G3789" s="102" t="s">
        <v>3777</v>
      </c>
    </row>
    <row r="3790">
      <c r="A3790" s="102" t="s">
        <v>2957</v>
      </c>
      <c r="B3790" s="102" t="s">
        <v>105</v>
      </c>
      <c r="C3790" s="102" t="s">
        <v>106</v>
      </c>
      <c r="D3790" s="102" t="s">
        <v>2924</v>
      </c>
      <c r="E3790" s="105" t="s">
        <v>86</v>
      </c>
      <c r="F3790" s="173"/>
      <c r="G3790" s="102" t="s">
        <v>3777</v>
      </c>
    </row>
    <row r="3791">
      <c r="A3791" s="102" t="s">
        <v>2957</v>
      </c>
      <c r="B3791" s="102" t="s">
        <v>96</v>
      </c>
      <c r="C3791" s="102" t="s">
        <v>97</v>
      </c>
      <c r="D3791" s="102" t="s">
        <v>2924</v>
      </c>
      <c r="E3791" s="105" t="s">
        <v>86</v>
      </c>
      <c r="F3791" s="173"/>
      <c r="G3791" s="102" t="s">
        <v>3777</v>
      </c>
    </row>
    <row r="3792">
      <c r="A3792" s="102" t="s">
        <v>2965</v>
      </c>
      <c r="B3792" s="102" t="s">
        <v>818</v>
      </c>
      <c r="C3792" s="102" t="s">
        <v>819</v>
      </c>
      <c r="D3792" s="102" t="s">
        <v>2924</v>
      </c>
      <c r="E3792" s="105" t="s">
        <v>27</v>
      </c>
      <c r="F3792" s="173"/>
      <c r="G3792" s="102" t="s">
        <v>3777</v>
      </c>
    </row>
    <row r="3793">
      <c r="A3793" s="102" t="s">
        <v>2965</v>
      </c>
      <c r="B3793" s="102" t="s">
        <v>799</v>
      </c>
      <c r="C3793" s="102" t="s">
        <v>800</v>
      </c>
      <c r="D3793" s="102" t="s">
        <v>2924</v>
      </c>
      <c r="E3793" s="105" t="s">
        <v>27</v>
      </c>
      <c r="F3793" s="173"/>
      <c r="G3793" s="102" t="s">
        <v>3777</v>
      </c>
    </row>
    <row r="3794">
      <c r="A3794" s="102" t="s">
        <v>3005</v>
      </c>
      <c r="B3794" s="102" t="s">
        <v>866</v>
      </c>
      <c r="C3794" s="102" t="s">
        <v>867</v>
      </c>
      <c r="D3794" s="102" t="s">
        <v>2924</v>
      </c>
      <c r="E3794" s="105" t="s">
        <v>439</v>
      </c>
      <c r="F3794" s="173"/>
      <c r="G3794" s="102" t="s">
        <v>3777</v>
      </c>
    </row>
    <row r="3795">
      <c r="A3795" s="102" t="s">
        <v>3005</v>
      </c>
      <c r="B3795" s="102" t="s">
        <v>854</v>
      </c>
      <c r="C3795" s="102" t="s">
        <v>855</v>
      </c>
      <c r="D3795" s="102" t="s">
        <v>2924</v>
      </c>
      <c r="E3795" s="105" t="s">
        <v>439</v>
      </c>
      <c r="F3795" s="173"/>
      <c r="G3795" s="102" t="s">
        <v>3777</v>
      </c>
    </row>
    <row r="3796">
      <c r="A3796" s="102" t="s">
        <v>3005</v>
      </c>
      <c r="B3796" s="102" t="s">
        <v>781</v>
      </c>
      <c r="C3796" s="102" t="s">
        <v>782</v>
      </c>
      <c r="D3796" s="102" t="s">
        <v>2924</v>
      </c>
      <c r="E3796" s="105" t="s">
        <v>439</v>
      </c>
      <c r="F3796" s="173"/>
      <c r="G3796" s="102" t="s">
        <v>3777</v>
      </c>
    </row>
    <row r="3797">
      <c r="A3797" s="102" t="s">
        <v>2935</v>
      </c>
      <c r="B3797" s="102" t="s">
        <v>776</v>
      </c>
      <c r="C3797" s="102" t="s">
        <v>777</v>
      </c>
      <c r="D3797" s="102" t="s">
        <v>2936</v>
      </c>
      <c r="E3797" s="105" t="s">
        <v>50</v>
      </c>
      <c r="F3797" s="173"/>
      <c r="G3797" s="102" t="s">
        <v>3777</v>
      </c>
    </row>
    <row r="3798">
      <c r="A3798" s="102" t="s">
        <v>2935</v>
      </c>
      <c r="B3798" s="102" t="s">
        <v>755</v>
      </c>
      <c r="C3798" s="102" t="s">
        <v>756</v>
      </c>
      <c r="D3798" s="102" t="s">
        <v>2936</v>
      </c>
      <c r="E3798" s="105" t="s">
        <v>50</v>
      </c>
      <c r="F3798" s="173"/>
      <c r="G3798" s="102" t="s">
        <v>3777</v>
      </c>
    </row>
    <row r="3799">
      <c r="A3799" s="102" t="s">
        <v>3014</v>
      </c>
      <c r="B3799" s="102" t="s">
        <v>932</v>
      </c>
      <c r="C3799" s="102" t="s">
        <v>933</v>
      </c>
      <c r="D3799" s="102" t="s">
        <v>2936</v>
      </c>
      <c r="E3799" s="105" t="s">
        <v>453</v>
      </c>
      <c r="F3799" s="173"/>
      <c r="G3799" s="102" t="s">
        <v>3777</v>
      </c>
    </row>
    <row r="3800">
      <c r="A3800" s="102" t="s">
        <v>3014</v>
      </c>
      <c r="B3800" s="102" t="s">
        <v>541</v>
      </c>
      <c r="C3800" s="102" t="s">
        <v>542</v>
      </c>
      <c r="D3800" s="102" t="s">
        <v>2936</v>
      </c>
      <c r="E3800" s="105" t="s">
        <v>453</v>
      </c>
      <c r="F3800" s="173"/>
      <c r="G3800" s="102" t="s">
        <v>3777</v>
      </c>
    </row>
    <row r="3801">
      <c r="A3801" s="102" t="s">
        <v>3014</v>
      </c>
      <c r="B3801" s="102" t="s">
        <v>458</v>
      </c>
      <c r="C3801" s="102" t="s">
        <v>459</v>
      </c>
      <c r="D3801" s="102" t="s">
        <v>2936</v>
      </c>
      <c r="E3801" s="105" t="s">
        <v>453</v>
      </c>
      <c r="F3801" s="173"/>
      <c r="G3801" s="102" t="s">
        <v>3777</v>
      </c>
    </row>
    <row r="3802">
      <c r="A3802" s="102" t="s">
        <v>2966</v>
      </c>
      <c r="B3802" s="102" t="s">
        <v>818</v>
      </c>
      <c r="C3802" s="102" t="s">
        <v>819</v>
      </c>
      <c r="D3802" s="102" t="s">
        <v>2936</v>
      </c>
      <c r="E3802" s="105" t="s">
        <v>27</v>
      </c>
      <c r="F3802" s="173"/>
      <c r="G3802" s="102" t="s">
        <v>3777</v>
      </c>
    </row>
    <row r="3803">
      <c r="A3803" s="102" t="s">
        <v>2966</v>
      </c>
      <c r="B3803" s="102" t="s">
        <v>799</v>
      </c>
      <c r="C3803" s="102" t="s">
        <v>800</v>
      </c>
      <c r="D3803" s="102" t="s">
        <v>2936</v>
      </c>
      <c r="E3803" s="105" t="s">
        <v>27</v>
      </c>
      <c r="F3803" s="173"/>
      <c r="G3803" s="102" t="s">
        <v>3777</v>
      </c>
    </row>
    <row r="3804">
      <c r="A3804" s="102" t="s">
        <v>2966</v>
      </c>
      <c r="B3804" s="102" t="s">
        <v>53</v>
      </c>
      <c r="C3804" s="102" t="s">
        <v>54</v>
      </c>
      <c r="D3804" s="102" t="s">
        <v>2936</v>
      </c>
      <c r="E3804" s="105" t="s">
        <v>27</v>
      </c>
      <c r="F3804" s="173"/>
      <c r="G3804" s="102" t="s">
        <v>3777</v>
      </c>
    </row>
    <row r="3805">
      <c r="A3805" s="102" t="s">
        <v>2958</v>
      </c>
      <c r="B3805" s="102" t="s">
        <v>823</v>
      </c>
      <c r="C3805" s="102" t="s">
        <v>824</v>
      </c>
      <c r="D3805" s="102" t="s">
        <v>2936</v>
      </c>
      <c r="E3805" s="105" t="s">
        <v>86</v>
      </c>
      <c r="F3805" s="173"/>
      <c r="G3805" s="102" t="s">
        <v>3777</v>
      </c>
    </row>
    <row r="3806">
      <c r="A3806" s="102" t="s">
        <v>2958</v>
      </c>
      <c r="B3806" s="102" t="s">
        <v>105</v>
      </c>
      <c r="C3806" s="102" t="s">
        <v>106</v>
      </c>
      <c r="D3806" s="102" t="s">
        <v>2936</v>
      </c>
      <c r="E3806" s="105" t="s">
        <v>86</v>
      </c>
      <c r="F3806" s="173"/>
      <c r="G3806" s="102" t="s">
        <v>3777</v>
      </c>
    </row>
    <row r="3807">
      <c r="A3807" s="102" t="s">
        <v>2958</v>
      </c>
      <c r="B3807" s="102" t="s">
        <v>96</v>
      </c>
      <c r="C3807" s="102" t="s">
        <v>97</v>
      </c>
      <c r="D3807" s="102" t="s">
        <v>2936</v>
      </c>
      <c r="E3807" s="105" t="s">
        <v>86</v>
      </c>
      <c r="F3807" s="173"/>
      <c r="G3807" s="102" t="s">
        <v>3777</v>
      </c>
    </row>
    <row r="3808">
      <c r="A3808" s="102" t="s">
        <v>2958</v>
      </c>
      <c r="B3808" s="102" t="s">
        <v>79</v>
      </c>
      <c r="C3808" s="102" t="s">
        <v>80</v>
      </c>
      <c r="D3808" s="102" t="s">
        <v>2936</v>
      </c>
      <c r="E3808" s="105" t="s">
        <v>86</v>
      </c>
      <c r="F3808" s="173"/>
      <c r="G3808" s="102" t="s">
        <v>3777</v>
      </c>
    </row>
    <row r="3809">
      <c r="A3809" s="102" t="s">
        <v>3006</v>
      </c>
      <c r="B3809" s="102" t="s">
        <v>866</v>
      </c>
      <c r="C3809" s="102" t="s">
        <v>867</v>
      </c>
      <c r="D3809" s="102" t="s">
        <v>2936</v>
      </c>
      <c r="E3809" s="105" t="s">
        <v>439</v>
      </c>
      <c r="F3809" s="173"/>
      <c r="G3809" s="102" t="s">
        <v>3777</v>
      </c>
    </row>
    <row r="3810">
      <c r="A3810" s="102" t="s">
        <v>2947</v>
      </c>
      <c r="B3810" s="102" t="s">
        <v>123</v>
      </c>
      <c r="C3810" s="102" t="s">
        <v>124</v>
      </c>
      <c r="D3810" s="102" t="s">
        <v>2948</v>
      </c>
      <c r="E3810" s="105" t="s">
        <v>114</v>
      </c>
      <c r="F3810" s="173"/>
      <c r="G3810" s="102" t="s">
        <v>3777</v>
      </c>
    </row>
    <row r="3811">
      <c r="A3811" s="102" t="s">
        <v>2980</v>
      </c>
      <c r="B3811" s="102" t="s">
        <v>913</v>
      </c>
      <c r="C3811" s="102" t="s">
        <v>914</v>
      </c>
      <c r="D3811" s="102" t="s">
        <v>2948</v>
      </c>
      <c r="E3811" s="105" t="s">
        <v>232</v>
      </c>
      <c r="F3811" s="173"/>
      <c r="G3811" s="102" t="s">
        <v>3777</v>
      </c>
    </row>
    <row r="3812">
      <c r="A3812" s="102" t="s">
        <v>2980</v>
      </c>
      <c r="B3812" s="102" t="s">
        <v>321</v>
      </c>
      <c r="C3812" s="102" t="s">
        <v>322</v>
      </c>
      <c r="D3812" s="102" t="s">
        <v>2948</v>
      </c>
      <c r="E3812" s="105" t="s">
        <v>232</v>
      </c>
      <c r="F3812" s="173"/>
      <c r="G3812" s="102" t="s">
        <v>3777</v>
      </c>
    </row>
    <row r="3813">
      <c r="A3813" s="102" t="s">
        <v>2980</v>
      </c>
      <c r="B3813" s="102" t="s">
        <v>301</v>
      </c>
      <c r="C3813" s="102" t="s">
        <v>302</v>
      </c>
      <c r="D3813" s="102" t="s">
        <v>2948</v>
      </c>
      <c r="E3813" s="105" t="s">
        <v>232</v>
      </c>
      <c r="F3813" s="173"/>
      <c r="G3813" s="102" t="s">
        <v>3777</v>
      </c>
    </row>
    <row r="3814">
      <c r="A3814" s="102" t="s">
        <v>2980</v>
      </c>
      <c r="B3814" s="102" t="s">
        <v>264</v>
      </c>
      <c r="C3814" s="102" t="s">
        <v>265</v>
      </c>
      <c r="D3814" s="102" t="s">
        <v>2948</v>
      </c>
      <c r="E3814" s="105" t="s">
        <v>232</v>
      </c>
      <c r="F3814" s="173"/>
      <c r="G3814" s="102" t="s">
        <v>3777</v>
      </c>
    </row>
    <row r="3815">
      <c r="A3815" s="102" t="s">
        <v>3021</v>
      </c>
      <c r="B3815" s="102" t="s">
        <v>707</v>
      </c>
      <c r="C3815" s="102" t="s">
        <v>708</v>
      </c>
      <c r="D3815" s="102" t="s">
        <v>2948</v>
      </c>
      <c r="E3815" s="105" t="s">
        <v>472</v>
      </c>
      <c r="F3815" s="173"/>
      <c r="G3815" s="102" t="s">
        <v>3777</v>
      </c>
    </row>
    <row r="3816">
      <c r="A3816" s="102" t="s">
        <v>3021</v>
      </c>
      <c r="B3816" s="102" t="s">
        <v>490</v>
      </c>
      <c r="C3816" s="102" t="s">
        <v>491</v>
      </c>
      <c r="D3816" s="102" t="s">
        <v>2948</v>
      </c>
      <c r="E3816" s="105" t="s">
        <v>472</v>
      </c>
      <c r="F3816" s="173"/>
      <c r="G3816" s="102" t="s">
        <v>3777</v>
      </c>
    </row>
    <row r="3817">
      <c r="A3817" s="102" t="s">
        <v>2997</v>
      </c>
      <c r="B3817" s="102" t="s">
        <v>870</v>
      </c>
      <c r="C3817" s="102" t="s">
        <v>871</v>
      </c>
      <c r="D3817" s="102" t="s">
        <v>2938</v>
      </c>
      <c r="E3817" s="105" t="s">
        <v>306</v>
      </c>
      <c r="F3817" s="173"/>
      <c r="G3817" s="102" t="s">
        <v>3777</v>
      </c>
    </row>
    <row r="3818">
      <c r="A3818" s="102" t="s">
        <v>2997</v>
      </c>
      <c r="B3818" s="102" t="s">
        <v>849</v>
      </c>
      <c r="C3818" s="102" t="s">
        <v>850</v>
      </c>
      <c r="D3818" s="102" t="s">
        <v>2938</v>
      </c>
      <c r="E3818" s="105" t="s">
        <v>306</v>
      </c>
      <c r="F3818" s="173"/>
      <c r="G3818" s="102" t="s">
        <v>3777</v>
      </c>
    </row>
    <row r="3819">
      <c r="A3819" s="102" t="s">
        <v>2997</v>
      </c>
      <c r="B3819" s="102" t="s">
        <v>730</v>
      </c>
      <c r="C3819" s="102" t="s">
        <v>731</v>
      </c>
      <c r="D3819" s="102" t="s">
        <v>2938</v>
      </c>
      <c r="E3819" s="105" t="s">
        <v>306</v>
      </c>
      <c r="F3819" s="173"/>
      <c r="G3819" s="102" t="s">
        <v>3777</v>
      </c>
    </row>
    <row r="3820">
      <c r="A3820" s="102" t="s">
        <v>2997</v>
      </c>
      <c r="B3820" s="102" t="s">
        <v>681</v>
      </c>
      <c r="C3820" s="102" t="s">
        <v>682</v>
      </c>
      <c r="D3820" s="102" t="s">
        <v>2938</v>
      </c>
      <c r="E3820" s="105" t="s">
        <v>306</v>
      </c>
      <c r="F3820" s="173"/>
      <c r="G3820" s="102" t="s">
        <v>3777</v>
      </c>
    </row>
    <row r="3821">
      <c r="A3821" s="102" t="s">
        <v>2997</v>
      </c>
      <c r="B3821" s="102" t="s">
        <v>415</v>
      </c>
      <c r="C3821" s="102" t="s">
        <v>416</v>
      </c>
      <c r="D3821" s="102" t="s">
        <v>2938</v>
      </c>
      <c r="E3821" s="105" t="s">
        <v>306</v>
      </c>
      <c r="F3821" s="173"/>
      <c r="G3821" s="102" t="s">
        <v>3777</v>
      </c>
    </row>
    <row r="3822">
      <c r="A3822" s="102" t="s">
        <v>2997</v>
      </c>
      <c r="B3822" s="102" t="s">
        <v>408</v>
      </c>
      <c r="C3822" s="102" t="s">
        <v>409</v>
      </c>
      <c r="D3822" s="102" t="s">
        <v>2938</v>
      </c>
      <c r="E3822" s="105" t="s">
        <v>306</v>
      </c>
      <c r="F3822" s="173"/>
      <c r="G3822" s="102" t="s">
        <v>3777</v>
      </c>
    </row>
    <row r="3823">
      <c r="A3823" s="102" t="s">
        <v>2997</v>
      </c>
      <c r="B3823" s="102" t="s">
        <v>330</v>
      </c>
      <c r="C3823" s="102" t="s">
        <v>331</v>
      </c>
      <c r="D3823" s="102" t="s">
        <v>2938</v>
      </c>
      <c r="E3823" s="105" t="s">
        <v>306</v>
      </c>
      <c r="F3823" s="173"/>
      <c r="G3823" s="102" t="s">
        <v>3777</v>
      </c>
    </row>
    <row r="3824">
      <c r="A3824" s="102" t="s">
        <v>2949</v>
      </c>
      <c r="B3824" s="102" t="s">
        <v>135</v>
      </c>
      <c r="C3824" s="102" t="s">
        <v>136</v>
      </c>
      <c r="D3824" s="102" t="s">
        <v>2938</v>
      </c>
      <c r="E3824" s="105" t="s">
        <v>114</v>
      </c>
      <c r="F3824" s="173"/>
      <c r="G3824" s="102" t="s">
        <v>3777</v>
      </c>
    </row>
    <row r="3825">
      <c r="A3825" s="102" t="s">
        <v>2949</v>
      </c>
      <c r="B3825" s="102" t="s">
        <v>123</v>
      </c>
      <c r="C3825" s="102" t="s">
        <v>124</v>
      </c>
      <c r="D3825" s="102" t="s">
        <v>2938</v>
      </c>
      <c r="E3825" s="105" t="s">
        <v>114</v>
      </c>
      <c r="F3825" s="173"/>
      <c r="G3825" s="102" t="s">
        <v>3777</v>
      </c>
    </row>
    <row r="3826">
      <c r="A3826" s="102" t="s">
        <v>2949</v>
      </c>
      <c r="B3826" s="102" t="s">
        <v>120</v>
      </c>
      <c r="C3826" s="102" t="s">
        <v>121</v>
      </c>
      <c r="D3826" s="102" t="s">
        <v>2938</v>
      </c>
      <c r="E3826" s="105" t="s">
        <v>114</v>
      </c>
      <c r="F3826" s="173"/>
      <c r="G3826" s="102" t="s">
        <v>3777</v>
      </c>
    </row>
    <row r="3827">
      <c r="A3827" s="102" t="s">
        <v>2988</v>
      </c>
      <c r="B3827" s="102" t="s">
        <v>892</v>
      </c>
      <c r="C3827" s="102" t="s">
        <v>893</v>
      </c>
      <c r="D3827" s="102" t="s">
        <v>2936</v>
      </c>
      <c r="E3827" s="105" t="s">
        <v>327</v>
      </c>
      <c r="F3827" s="173"/>
      <c r="G3827" s="102" t="s">
        <v>3777</v>
      </c>
    </row>
    <row r="3828">
      <c r="A3828" s="102" t="s">
        <v>2988</v>
      </c>
      <c r="B3828" s="102" t="s">
        <v>333</v>
      </c>
      <c r="C3828" s="102" t="s">
        <v>268</v>
      </c>
      <c r="D3828" s="102" t="s">
        <v>2936</v>
      </c>
      <c r="E3828" s="105" t="s">
        <v>327</v>
      </c>
      <c r="F3828" s="173"/>
      <c r="G3828" s="102" t="s">
        <v>3777</v>
      </c>
    </row>
    <row r="3829">
      <c r="A3829" s="102" t="s">
        <v>2973</v>
      </c>
      <c r="B3829" s="102" t="s">
        <v>940</v>
      </c>
      <c r="C3829" s="102" t="s">
        <v>419</v>
      </c>
      <c r="D3829" s="102" t="s">
        <v>2948</v>
      </c>
      <c r="E3829" s="105" t="s">
        <v>225</v>
      </c>
      <c r="F3829" s="173"/>
      <c r="G3829" s="102" t="s">
        <v>3777</v>
      </c>
    </row>
    <row r="3830">
      <c r="A3830" s="102" t="s">
        <v>2973</v>
      </c>
      <c r="B3830" s="102" t="s">
        <v>936</v>
      </c>
      <c r="C3830" s="102" t="s">
        <v>937</v>
      </c>
      <c r="D3830" s="102" t="s">
        <v>2948</v>
      </c>
      <c r="E3830" s="105" t="s">
        <v>225</v>
      </c>
      <c r="F3830" s="173"/>
      <c r="G3830" s="102" t="s">
        <v>3777</v>
      </c>
    </row>
    <row r="3831">
      <c r="A3831" s="102" t="s">
        <v>2973</v>
      </c>
      <c r="B3831" s="102" t="s">
        <v>373</v>
      </c>
      <c r="C3831" s="102" t="s">
        <v>374</v>
      </c>
      <c r="D3831" s="102" t="s">
        <v>2948</v>
      </c>
      <c r="E3831" s="105" t="s">
        <v>225</v>
      </c>
      <c r="F3831" s="173"/>
      <c r="G3831" s="102" t="s">
        <v>3777</v>
      </c>
    </row>
    <row r="3832">
      <c r="A3832" s="102" t="s">
        <v>2973</v>
      </c>
      <c r="B3832" s="102" t="s">
        <v>338</v>
      </c>
      <c r="C3832" s="102" t="s">
        <v>339</v>
      </c>
      <c r="D3832" s="102" t="s">
        <v>2948</v>
      </c>
      <c r="E3832" s="105" t="s">
        <v>225</v>
      </c>
      <c r="F3832" s="173"/>
      <c r="G3832" s="102" t="s">
        <v>3777</v>
      </c>
    </row>
    <row r="3833">
      <c r="A3833" s="102" t="s">
        <v>2973</v>
      </c>
      <c r="B3833" s="102" t="s">
        <v>243</v>
      </c>
      <c r="C3833" s="102" t="s">
        <v>244</v>
      </c>
      <c r="D3833" s="102" t="s">
        <v>2948</v>
      </c>
      <c r="E3833" s="105" t="s">
        <v>225</v>
      </c>
      <c r="F3833" s="173"/>
      <c r="G3833" s="102" t="s">
        <v>3777</v>
      </c>
    </row>
    <row r="3834">
      <c r="A3834" s="102" t="s">
        <v>2973</v>
      </c>
      <c r="B3834" s="102" t="s">
        <v>240</v>
      </c>
      <c r="C3834" s="102" t="s">
        <v>241</v>
      </c>
      <c r="D3834" s="102" t="s">
        <v>2948</v>
      </c>
      <c r="E3834" s="105" t="s">
        <v>225</v>
      </c>
      <c r="F3834" s="173"/>
      <c r="G3834" s="102" t="s">
        <v>3777</v>
      </c>
    </row>
    <row r="3835">
      <c r="A3835" s="102" t="s">
        <v>2937</v>
      </c>
      <c r="B3835" s="102" t="s">
        <v>755</v>
      </c>
      <c r="C3835" s="102" t="s">
        <v>756</v>
      </c>
      <c r="D3835" s="102" t="s">
        <v>2938</v>
      </c>
      <c r="E3835" s="105" t="s">
        <v>50</v>
      </c>
      <c r="F3835" s="173"/>
      <c r="G3835" s="102" t="s">
        <v>3777</v>
      </c>
    </row>
    <row r="3836">
      <c r="A3836" s="102" t="s">
        <v>2937</v>
      </c>
      <c r="B3836" s="102" t="s">
        <v>183</v>
      </c>
      <c r="C3836" s="102" t="s">
        <v>184</v>
      </c>
      <c r="D3836" s="102" t="s">
        <v>2938</v>
      </c>
      <c r="E3836" s="105" t="s">
        <v>50</v>
      </c>
      <c r="F3836" s="173"/>
      <c r="G3836" s="102" t="s">
        <v>3777</v>
      </c>
    </row>
    <row r="3837">
      <c r="A3837" s="102" t="s">
        <v>2981</v>
      </c>
      <c r="B3837" s="102" t="s">
        <v>321</v>
      </c>
      <c r="C3837" s="102" t="s">
        <v>322</v>
      </c>
      <c r="D3837" s="102" t="s">
        <v>2938</v>
      </c>
      <c r="E3837" s="105" t="s">
        <v>232</v>
      </c>
      <c r="F3837" s="173"/>
      <c r="G3837" s="102" t="s">
        <v>3777</v>
      </c>
    </row>
    <row r="3838">
      <c r="A3838" s="102" t="s">
        <v>2981</v>
      </c>
      <c r="B3838" s="102" t="s">
        <v>301</v>
      </c>
      <c r="C3838" s="102" t="s">
        <v>302</v>
      </c>
      <c r="D3838" s="102" t="s">
        <v>2938</v>
      </c>
      <c r="E3838" s="105" t="s">
        <v>232</v>
      </c>
      <c r="F3838" s="173"/>
      <c r="G3838" s="102" t="s">
        <v>3777</v>
      </c>
    </row>
    <row r="3839">
      <c r="A3839" s="102" t="s">
        <v>2981</v>
      </c>
      <c r="B3839" s="102" t="s">
        <v>271</v>
      </c>
      <c r="C3839" s="102" t="s">
        <v>272</v>
      </c>
      <c r="D3839" s="102" t="s">
        <v>2938</v>
      </c>
      <c r="E3839" s="105" t="s">
        <v>232</v>
      </c>
      <c r="F3839" s="173"/>
      <c r="G3839" s="102" t="s">
        <v>3777</v>
      </c>
    </row>
    <row r="3840">
      <c r="A3840" s="102" t="s">
        <v>2981</v>
      </c>
      <c r="B3840" s="102" t="s">
        <v>264</v>
      </c>
      <c r="C3840" s="102" t="s">
        <v>265</v>
      </c>
      <c r="D3840" s="102" t="s">
        <v>2938</v>
      </c>
      <c r="E3840" s="105" t="s">
        <v>232</v>
      </c>
      <c r="F3840" s="173"/>
      <c r="G3840" s="102" t="s">
        <v>3777</v>
      </c>
    </row>
    <row r="3841">
      <c r="A3841" s="102" t="s">
        <v>3022</v>
      </c>
      <c r="B3841" s="102" t="s">
        <v>707</v>
      </c>
      <c r="C3841" s="102" t="s">
        <v>708</v>
      </c>
      <c r="D3841" s="102" t="s">
        <v>2938</v>
      </c>
      <c r="E3841" s="105" t="s">
        <v>472</v>
      </c>
      <c r="F3841" s="173"/>
      <c r="G3841" s="102" t="s">
        <v>3777</v>
      </c>
    </row>
    <row r="3842">
      <c r="A3842" s="102" t="s">
        <v>3022</v>
      </c>
      <c r="B3842" s="102" t="s">
        <v>490</v>
      </c>
      <c r="C3842" s="102" t="s">
        <v>491</v>
      </c>
      <c r="D3842" s="102" t="s">
        <v>2938</v>
      </c>
      <c r="E3842" s="105" t="s">
        <v>472</v>
      </c>
      <c r="F3842" s="173"/>
      <c r="G3842" s="102" t="s">
        <v>3777</v>
      </c>
    </row>
    <row r="3843">
      <c r="A3843" s="102" t="s">
        <v>2974</v>
      </c>
      <c r="B3843" s="102" t="s">
        <v>940</v>
      </c>
      <c r="C3843" s="102" t="s">
        <v>419</v>
      </c>
      <c r="D3843" s="102" t="s">
        <v>2938</v>
      </c>
      <c r="E3843" s="105" t="s">
        <v>225</v>
      </c>
      <c r="F3843" s="173"/>
      <c r="G3843" s="102" t="s">
        <v>3777</v>
      </c>
    </row>
    <row r="3844">
      <c r="A3844" s="102" t="s">
        <v>2974</v>
      </c>
      <c r="B3844" s="102" t="s">
        <v>936</v>
      </c>
      <c r="C3844" s="102" t="s">
        <v>937</v>
      </c>
      <c r="D3844" s="102" t="s">
        <v>2938</v>
      </c>
      <c r="E3844" s="105" t="s">
        <v>225</v>
      </c>
      <c r="F3844" s="173"/>
      <c r="G3844" s="102" t="s">
        <v>3777</v>
      </c>
    </row>
    <row r="3845">
      <c r="A3845" s="102" t="s">
        <v>2974</v>
      </c>
      <c r="B3845" s="102" t="s">
        <v>373</v>
      </c>
      <c r="C3845" s="102" t="s">
        <v>374</v>
      </c>
      <c r="D3845" s="102" t="s">
        <v>2938</v>
      </c>
      <c r="E3845" s="105" t="s">
        <v>225</v>
      </c>
      <c r="F3845" s="173"/>
      <c r="G3845" s="102" t="s">
        <v>3777</v>
      </c>
    </row>
    <row r="3846">
      <c r="A3846" s="102" t="s">
        <v>2974</v>
      </c>
      <c r="B3846" s="102" t="s">
        <v>338</v>
      </c>
      <c r="C3846" s="102" t="s">
        <v>339</v>
      </c>
      <c r="D3846" s="102" t="s">
        <v>2938</v>
      </c>
      <c r="E3846" s="105" t="s">
        <v>225</v>
      </c>
      <c r="F3846" s="173"/>
      <c r="G3846" s="102" t="s">
        <v>3777</v>
      </c>
    </row>
    <row r="3847">
      <c r="A3847" s="102" t="s">
        <v>2974</v>
      </c>
      <c r="B3847" s="102" t="s">
        <v>240</v>
      </c>
      <c r="C3847" s="102" t="s">
        <v>241</v>
      </c>
      <c r="D3847" s="102" t="s">
        <v>2938</v>
      </c>
      <c r="E3847" s="105" t="s">
        <v>225</v>
      </c>
      <c r="F3847" s="173"/>
      <c r="G3847" s="102" t="s">
        <v>3777</v>
      </c>
    </row>
    <row r="3848">
      <c r="A3848" s="102" t="s">
        <v>2994</v>
      </c>
      <c r="B3848" s="102" t="s">
        <v>870</v>
      </c>
      <c r="C3848" s="102" t="s">
        <v>871</v>
      </c>
      <c r="D3848" s="191">
        <v>45966.0</v>
      </c>
      <c r="E3848" s="105" t="s">
        <v>306</v>
      </c>
      <c r="F3848" s="173"/>
      <c r="G3848" s="102" t="s">
        <v>3777</v>
      </c>
    </row>
    <row r="3849">
      <c r="A3849" s="102" t="s">
        <v>2994</v>
      </c>
      <c r="B3849" s="102" t="s">
        <v>681</v>
      </c>
      <c r="C3849" s="102" t="s">
        <v>682</v>
      </c>
      <c r="D3849" s="191">
        <v>45966.0</v>
      </c>
      <c r="E3849" s="105" t="s">
        <v>306</v>
      </c>
      <c r="F3849" s="173"/>
      <c r="G3849" s="102" t="s">
        <v>3777</v>
      </c>
    </row>
    <row r="3850">
      <c r="A3850" s="102" t="s">
        <v>2994</v>
      </c>
      <c r="B3850" s="102" t="s">
        <v>415</v>
      </c>
      <c r="C3850" s="102" t="s">
        <v>416</v>
      </c>
      <c r="D3850" s="191">
        <v>45966.0</v>
      </c>
      <c r="E3850" s="105" t="s">
        <v>306</v>
      </c>
      <c r="F3850" s="173"/>
      <c r="G3850" s="102" t="s">
        <v>3777</v>
      </c>
    </row>
    <row r="3851">
      <c r="A3851" s="102" t="s">
        <v>2994</v>
      </c>
      <c r="B3851" s="102" t="s">
        <v>408</v>
      </c>
      <c r="C3851" s="102" t="s">
        <v>409</v>
      </c>
      <c r="D3851" s="191">
        <v>45966.0</v>
      </c>
      <c r="E3851" s="105" t="s">
        <v>306</v>
      </c>
      <c r="F3851" s="173"/>
      <c r="G3851" s="102" t="s">
        <v>3777</v>
      </c>
    </row>
    <row r="3852">
      <c r="A3852" s="102" t="s">
        <v>2994</v>
      </c>
      <c r="B3852" s="102" t="s">
        <v>330</v>
      </c>
      <c r="C3852" s="102" t="s">
        <v>331</v>
      </c>
      <c r="D3852" s="191">
        <v>45966.0</v>
      </c>
      <c r="E3852" s="105" t="s">
        <v>306</v>
      </c>
      <c r="F3852" s="173"/>
      <c r="G3852" s="102" t="s">
        <v>3777</v>
      </c>
    </row>
    <row r="3853">
      <c r="A3853" s="102" t="s">
        <v>3029</v>
      </c>
      <c r="B3853" s="102" t="s">
        <v>878</v>
      </c>
      <c r="C3853" s="102" t="s">
        <v>879</v>
      </c>
      <c r="D3853" s="102" t="s">
        <v>3030</v>
      </c>
      <c r="E3853" s="105" t="s">
        <v>293</v>
      </c>
      <c r="F3853" s="173"/>
      <c r="G3853" s="102" t="s">
        <v>3777</v>
      </c>
    </row>
    <row r="3854">
      <c r="A3854" s="102" t="s">
        <v>3031</v>
      </c>
      <c r="B3854" s="102" t="s">
        <v>899</v>
      </c>
      <c r="C3854" s="102" t="s">
        <v>900</v>
      </c>
      <c r="D3854" s="102" t="s">
        <v>2926</v>
      </c>
      <c r="E3854" s="105" t="s">
        <v>293</v>
      </c>
      <c r="F3854" s="173"/>
      <c r="G3854" s="102" t="s">
        <v>3777</v>
      </c>
    </row>
    <row r="3855">
      <c r="A3855" s="102" t="s">
        <v>3031</v>
      </c>
      <c r="B3855" s="102" t="s">
        <v>888</v>
      </c>
      <c r="C3855" s="102" t="s">
        <v>889</v>
      </c>
      <c r="D3855" s="102" t="s">
        <v>2926</v>
      </c>
      <c r="E3855" s="105" t="s">
        <v>293</v>
      </c>
      <c r="F3855" s="173"/>
      <c r="G3855" s="102" t="s">
        <v>3777</v>
      </c>
    </row>
    <row r="3856">
      <c r="A3856" s="102" t="s">
        <v>2964</v>
      </c>
      <c r="B3856" s="102" t="s">
        <v>818</v>
      </c>
      <c r="C3856" s="102" t="s">
        <v>819</v>
      </c>
      <c r="D3856" s="191">
        <v>45905.0</v>
      </c>
      <c r="E3856" s="105" t="s">
        <v>27</v>
      </c>
      <c r="F3856" s="173"/>
      <c r="G3856" s="102" t="s">
        <v>3777</v>
      </c>
    </row>
    <row r="3857">
      <c r="A3857" s="102" t="s">
        <v>2964</v>
      </c>
      <c r="B3857" s="102" t="s">
        <v>799</v>
      </c>
      <c r="C3857" s="102" t="s">
        <v>800</v>
      </c>
      <c r="D3857" s="191">
        <v>45905.0</v>
      </c>
      <c r="E3857" s="105" t="s">
        <v>27</v>
      </c>
      <c r="F3857" s="173"/>
      <c r="G3857" s="102" t="s">
        <v>3777</v>
      </c>
    </row>
    <row r="3858">
      <c r="A3858" s="102" t="s">
        <v>2964</v>
      </c>
      <c r="B3858" s="102" t="s">
        <v>53</v>
      </c>
      <c r="C3858" s="102" t="s">
        <v>54</v>
      </c>
      <c r="D3858" s="191">
        <v>45905.0</v>
      </c>
      <c r="E3858" s="105" t="s">
        <v>27</v>
      </c>
      <c r="F3858" s="173"/>
      <c r="G3858" s="102" t="s">
        <v>3777</v>
      </c>
    </row>
    <row r="3859">
      <c r="A3859" s="102" t="s">
        <v>2998</v>
      </c>
      <c r="B3859" s="102" t="s">
        <v>870</v>
      </c>
      <c r="C3859" s="102" t="s">
        <v>871</v>
      </c>
      <c r="D3859" s="102" t="s">
        <v>2999</v>
      </c>
      <c r="E3859" s="105" t="s">
        <v>306</v>
      </c>
      <c r="F3859" s="173"/>
      <c r="G3859" s="102" t="s">
        <v>3777</v>
      </c>
    </row>
    <row r="3860">
      <c r="A3860" s="102" t="s">
        <v>2998</v>
      </c>
      <c r="B3860" s="102" t="s">
        <v>681</v>
      </c>
      <c r="C3860" s="102" t="s">
        <v>682</v>
      </c>
      <c r="D3860" s="102" t="s">
        <v>2999</v>
      </c>
      <c r="E3860" s="105" t="s">
        <v>306</v>
      </c>
      <c r="F3860" s="173"/>
      <c r="G3860" s="102" t="s">
        <v>3777</v>
      </c>
    </row>
    <row r="3861">
      <c r="A3861" s="102" t="s">
        <v>2998</v>
      </c>
      <c r="B3861" s="102" t="s">
        <v>408</v>
      </c>
      <c r="C3861" s="102" t="s">
        <v>409</v>
      </c>
      <c r="D3861" s="102" t="s">
        <v>2999</v>
      </c>
      <c r="E3861" s="105" t="s">
        <v>306</v>
      </c>
      <c r="F3861" s="173"/>
      <c r="G3861" s="102" t="s">
        <v>3777</v>
      </c>
    </row>
    <row r="3862">
      <c r="A3862" s="102" t="s">
        <v>3015</v>
      </c>
      <c r="B3862" s="102" t="s">
        <v>932</v>
      </c>
      <c r="C3862" s="102" t="s">
        <v>933</v>
      </c>
      <c r="D3862" s="102" t="s">
        <v>2999</v>
      </c>
      <c r="E3862" s="105" t="s">
        <v>453</v>
      </c>
      <c r="F3862" s="173"/>
      <c r="G3862" s="102" t="s">
        <v>3777</v>
      </c>
    </row>
    <row r="3863">
      <c r="A3863" s="102" t="s">
        <v>3015</v>
      </c>
      <c r="B3863" s="102" t="s">
        <v>541</v>
      </c>
      <c r="C3863" s="102" t="s">
        <v>542</v>
      </c>
      <c r="D3863" s="102" t="s">
        <v>2999</v>
      </c>
      <c r="E3863" s="105" t="s">
        <v>453</v>
      </c>
      <c r="F3863" s="173"/>
      <c r="G3863" s="102" t="s">
        <v>3777</v>
      </c>
    </row>
    <row r="3864">
      <c r="A3864" s="102" t="s">
        <v>2959</v>
      </c>
      <c r="B3864" s="102" t="s">
        <v>105</v>
      </c>
      <c r="C3864" s="102" t="s">
        <v>106</v>
      </c>
      <c r="D3864" s="102" t="s">
        <v>2928</v>
      </c>
      <c r="E3864" s="105" t="s">
        <v>86</v>
      </c>
      <c r="F3864" s="173"/>
      <c r="G3864" s="102" t="s">
        <v>3777</v>
      </c>
    </row>
    <row r="3865">
      <c r="A3865" s="102" t="s">
        <v>2989</v>
      </c>
      <c r="B3865" s="102" t="s">
        <v>353</v>
      </c>
      <c r="C3865" s="102" t="s">
        <v>354</v>
      </c>
      <c r="D3865" s="102" t="s">
        <v>2928</v>
      </c>
      <c r="E3865" s="105" t="s">
        <v>327</v>
      </c>
      <c r="F3865" s="173"/>
      <c r="G3865" s="102" t="s">
        <v>3777</v>
      </c>
    </row>
    <row r="3866">
      <c r="A3866" s="102" t="s">
        <v>3007</v>
      </c>
      <c r="B3866" s="102" t="s">
        <v>866</v>
      </c>
      <c r="C3866" s="102" t="s">
        <v>867</v>
      </c>
      <c r="D3866" s="102" t="s">
        <v>2928</v>
      </c>
      <c r="E3866" s="105" t="s">
        <v>439</v>
      </c>
      <c r="F3866" s="173"/>
      <c r="G3866" s="102" t="s">
        <v>3777</v>
      </c>
    </row>
    <row r="3867">
      <c r="A3867" s="102" t="s">
        <v>3007</v>
      </c>
      <c r="B3867" s="102" t="s">
        <v>854</v>
      </c>
      <c r="C3867" s="102" t="s">
        <v>855</v>
      </c>
      <c r="D3867" s="102" t="s">
        <v>2928</v>
      </c>
      <c r="E3867" s="105" t="s">
        <v>439</v>
      </c>
      <c r="F3867" s="173"/>
      <c r="G3867" s="102" t="s">
        <v>3777</v>
      </c>
    </row>
    <row r="3868">
      <c r="A3868" s="102" t="s">
        <v>3007</v>
      </c>
      <c r="B3868" s="102" t="s">
        <v>781</v>
      </c>
      <c r="C3868" s="102" t="s">
        <v>782</v>
      </c>
      <c r="D3868" s="102" t="s">
        <v>2928</v>
      </c>
      <c r="E3868" s="105" t="s">
        <v>439</v>
      </c>
      <c r="F3868" s="173"/>
      <c r="G3868" s="102" t="s">
        <v>3777</v>
      </c>
    </row>
    <row r="3869">
      <c r="A3869" s="102" t="s">
        <v>3032</v>
      </c>
      <c r="B3869" s="102" t="s">
        <v>899</v>
      </c>
      <c r="C3869" s="102" t="s">
        <v>900</v>
      </c>
      <c r="D3869" s="102" t="s">
        <v>3033</v>
      </c>
      <c r="E3869" s="105" t="s">
        <v>293</v>
      </c>
      <c r="F3869" s="173"/>
      <c r="G3869" s="102" t="s">
        <v>3777</v>
      </c>
    </row>
    <row r="3870">
      <c r="A3870" s="102" t="s">
        <v>3032</v>
      </c>
      <c r="B3870" s="102" t="s">
        <v>888</v>
      </c>
      <c r="C3870" s="102" t="s">
        <v>889</v>
      </c>
      <c r="D3870" s="102" t="s">
        <v>3033</v>
      </c>
      <c r="E3870" s="105" t="s">
        <v>293</v>
      </c>
      <c r="F3870" s="173"/>
      <c r="G3870" s="102" t="s">
        <v>3777</v>
      </c>
    </row>
    <row r="3871">
      <c r="A3871" s="102" t="s">
        <v>3032</v>
      </c>
      <c r="B3871" s="102" t="s">
        <v>561</v>
      </c>
      <c r="C3871" s="102" t="s">
        <v>562</v>
      </c>
      <c r="D3871" s="102" t="s">
        <v>3033</v>
      </c>
      <c r="E3871" s="105" t="s">
        <v>293</v>
      </c>
      <c r="F3871" s="173"/>
      <c r="G3871" s="102" t="s">
        <v>3777</v>
      </c>
    </row>
    <row r="3872">
      <c r="A3872" s="102" t="s">
        <v>3016</v>
      </c>
      <c r="B3872" s="102" t="s">
        <v>949</v>
      </c>
      <c r="C3872" s="102" t="s">
        <v>950</v>
      </c>
      <c r="D3872" s="102" t="s">
        <v>2940</v>
      </c>
      <c r="E3872" s="105" t="s">
        <v>453</v>
      </c>
      <c r="F3872" s="173"/>
      <c r="G3872" s="102" t="s">
        <v>3777</v>
      </c>
    </row>
    <row r="3873">
      <c r="A3873" s="102" t="s">
        <v>3016</v>
      </c>
      <c r="B3873" s="102" t="s">
        <v>932</v>
      </c>
      <c r="C3873" s="102" t="s">
        <v>933</v>
      </c>
      <c r="D3873" s="102" t="s">
        <v>2940</v>
      </c>
      <c r="E3873" s="105" t="s">
        <v>453</v>
      </c>
      <c r="F3873" s="173"/>
      <c r="G3873" s="102" t="s">
        <v>3777</v>
      </c>
    </row>
    <row r="3874">
      <c r="A3874" s="102" t="s">
        <v>3016</v>
      </c>
      <c r="B3874" s="102" t="s">
        <v>916</v>
      </c>
      <c r="C3874" s="102" t="s">
        <v>917</v>
      </c>
      <c r="D3874" s="102" t="s">
        <v>2940</v>
      </c>
      <c r="E3874" s="105" t="s">
        <v>453</v>
      </c>
      <c r="F3874" s="173"/>
      <c r="G3874" s="102" t="s">
        <v>3777</v>
      </c>
    </row>
    <row r="3875">
      <c r="A3875" s="102" t="s">
        <v>3016</v>
      </c>
      <c r="B3875" s="102" t="s">
        <v>873</v>
      </c>
      <c r="C3875" s="102" t="s">
        <v>874</v>
      </c>
      <c r="D3875" s="102" t="s">
        <v>2940</v>
      </c>
      <c r="E3875" s="105" t="s">
        <v>453</v>
      </c>
      <c r="F3875" s="173"/>
      <c r="G3875" s="102" t="s">
        <v>3777</v>
      </c>
    </row>
    <row r="3876">
      <c r="A3876" s="102" t="s">
        <v>3016</v>
      </c>
      <c r="B3876" s="102" t="s">
        <v>629</v>
      </c>
      <c r="C3876" s="102" t="s">
        <v>630</v>
      </c>
      <c r="D3876" s="102" t="s">
        <v>2940</v>
      </c>
      <c r="E3876" s="105" t="s">
        <v>453</v>
      </c>
      <c r="F3876" s="173"/>
      <c r="G3876" s="102" t="s">
        <v>3777</v>
      </c>
    </row>
    <row r="3877">
      <c r="A3877" s="102" t="s">
        <v>3016</v>
      </c>
      <c r="B3877" s="102" t="s">
        <v>486</v>
      </c>
      <c r="C3877" s="102" t="s">
        <v>487</v>
      </c>
      <c r="D3877" s="102" t="s">
        <v>2940</v>
      </c>
      <c r="E3877" s="105" t="s">
        <v>453</v>
      </c>
      <c r="F3877" s="173"/>
      <c r="G3877" s="102" t="s">
        <v>3777</v>
      </c>
    </row>
    <row r="3878">
      <c r="A3878" s="102" t="s">
        <v>3016</v>
      </c>
      <c r="B3878" s="102" t="s">
        <v>458</v>
      </c>
      <c r="C3878" s="102" t="s">
        <v>459</v>
      </c>
      <c r="D3878" s="102" t="s">
        <v>2940</v>
      </c>
      <c r="E3878" s="105" t="s">
        <v>453</v>
      </c>
      <c r="F3878" s="173"/>
      <c r="G3878" s="102" t="s">
        <v>3777</v>
      </c>
    </row>
    <row r="3879">
      <c r="A3879" s="102" t="s">
        <v>2939</v>
      </c>
      <c r="B3879" s="102" t="s">
        <v>909</v>
      </c>
      <c r="C3879" s="102" t="s">
        <v>910</v>
      </c>
      <c r="D3879" s="102" t="s">
        <v>2940</v>
      </c>
      <c r="E3879" s="105" t="s">
        <v>50</v>
      </c>
      <c r="F3879" s="173"/>
      <c r="G3879" s="102" t="s">
        <v>3777</v>
      </c>
    </row>
    <row r="3880">
      <c r="A3880" s="102" t="s">
        <v>2939</v>
      </c>
      <c r="B3880" s="102" t="s">
        <v>776</v>
      </c>
      <c r="C3880" s="102" t="s">
        <v>777</v>
      </c>
      <c r="D3880" s="102" t="s">
        <v>2940</v>
      </c>
      <c r="E3880" s="105" t="s">
        <v>50</v>
      </c>
      <c r="F3880" s="173"/>
      <c r="G3880" s="102" t="s">
        <v>3777</v>
      </c>
    </row>
    <row r="3881">
      <c r="A3881" s="102" t="s">
        <v>2990</v>
      </c>
      <c r="B3881" s="102" t="s">
        <v>376</v>
      </c>
      <c r="C3881" s="102" t="s">
        <v>377</v>
      </c>
      <c r="D3881" s="102" t="s">
        <v>2940</v>
      </c>
      <c r="E3881" s="105" t="s">
        <v>327</v>
      </c>
      <c r="F3881" s="173"/>
      <c r="G3881" s="102" t="s">
        <v>3777</v>
      </c>
    </row>
    <row r="3882">
      <c r="A3882" s="102" t="s">
        <v>2990</v>
      </c>
      <c r="B3882" s="102" t="s">
        <v>353</v>
      </c>
      <c r="C3882" s="102" t="s">
        <v>354</v>
      </c>
      <c r="D3882" s="102" t="s">
        <v>2940</v>
      </c>
      <c r="E3882" s="105" t="s">
        <v>327</v>
      </c>
      <c r="F3882" s="173"/>
      <c r="G3882" s="102" t="s">
        <v>3777</v>
      </c>
    </row>
    <row r="3883">
      <c r="A3883" s="102" t="s">
        <v>3008</v>
      </c>
      <c r="B3883" s="102" t="s">
        <v>866</v>
      </c>
      <c r="C3883" s="102" t="s">
        <v>867</v>
      </c>
      <c r="D3883" s="102" t="s">
        <v>2940</v>
      </c>
      <c r="E3883" s="105" t="s">
        <v>439</v>
      </c>
      <c r="F3883" s="173"/>
      <c r="G3883" s="102" t="s">
        <v>3777</v>
      </c>
    </row>
    <row r="3884">
      <c r="A3884" s="102" t="s">
        <v>2975</v>
      </c>
      <c r="B3884" s="102" t="s">
        <v>940</v>
      </c>
      <c r="C3884" s="102" t="s">
        <v>419</v>
      </c>
      <c r="D3884" s="102" t="s">
        <v>2951</v>
      </c>
      <c r="E3884" s="105" t="s">
        <v>225</v>
      </c>
      <c r="F3884" s="173"/>
      <c r="G3884" s="102" t="s">
        <v>3777</v>
      </c>
    </row>
    <row r="3885">
      <c r="A3885" s="102" t="s">
        <v>2975</v>
      </c>
      <c r="B3885" s="102" t="s">
        <v>936</v>
      </c>
      <c r="C3885" s="102" t="s">
        <v>937</v>
      </c>
      <c r="D3885" s="102" t="s">
        <v>2951</v>
      </c>
      <c r="E3885" s="105" t="s">
        <v>225</v>
      </c>
      <c r="F3885" s="173"/>
      <c r="G3885" s="102" t="s">
        <v>3777</v>
      </c>
    </row>
    <row r="3886">
      <c r="A3886" s="102" t="s">
        <v>2975</v>
      </c>
      <c r="B3886" s="102" t="s">
        <v>338</v>
      </c>
      <c r="C3886" s="102" t="s">
        <v>339</v>
      </c>
      <c r="D3886" s="102" t="s">
        <v>2951</v>
      </c>
      <c r="E3886" s="105" t="s">
        <v>225</v>
      </c>
      <c r="F3886" s="173"/>
      <c r="G3886" s="102" t="s">
        <v>3777</v>
      </c>
    </row>
    <row r="3887">
      <c r="A3887" s="102" t="s">
        <v>2975</v>
      </c>
      <c r="B3887" s="102" t="s">
        <v>243</v>
      </c>
      <c r="C3887" s="102" t="s">
        <v>244</v>
      </c>
      <c r="D3887" s="102" t="s">
        <v>2951</v>
      </c>
      <c r="E3887" s="105" t="s">
        <v>225</v>
      </c>
      <c r="F3887" s="173"/>
      <c r="G3887" s="102" t="s">
        <v>3777</v>
      </c>
    </row>
    <row r="3888">
      <c r="A3888" s="102" t="s">
        <v>2975</v>
      </c>
      <c r="B3888" s="102" t="s">
        <v>240</v>
      </c>
      <c r="C3888" s="102" t="s">
        <v>241</v>
      </c>
      <c r="D3888" s="102" t="s">
        <v>2951</v>
      </c>
      <c r="E3888" s="105" t="s">
        <v>225</v>
      </c>
      <c r="F3888" s="173"/>
      <c r="G3888" s="102" t="s">
        <v>3777</v>
      </c>
    </row>
    <row r="3889">
      <c r="A3889" s="102" t="s">
        <v>2982</v>
      </c>
      <c r="B3889" s="102" t="s">
        <v>321</v>
      </c>
      <c r="C3889" s="102" t="s">
        <v>322</v>
      </c>
      <c r="D3889" s="102" t="s">
        <v>2951</v>
      </c>
      <c r="E3889" s="105" t="s">
        <v>232</v>
      </c>
      <c r="F3889" s="173"/>
      <c r="G3889" s="102" t="s">
        <v>3777</v>
      </c>
    </row>
    <row r="3890">
      <c r="A3890" s="102" t="s">
        <v>2982</v>
      </c>
      <c r="B3890" s="102" t="s">
        <v>301</v>
      </c>
      <c r="C3890" s="102" t="s">
        <v>302</v>
      </c>
      <c r="D3890" s="102" t="s">
        <v>2951</v>
      </c>
      <c r="E3890" s="105" t="s">
        <v>232</v>
      </c>
      <c r="F3890" s="173"/>
      <c r="G3890" s="102" t="s">
        <v>3777</v>
      </c>
    </row>
    <row r="3891">
      <c r="A3891" s="102" t="s">
        <v>2982</v>
      </c>
      <c r="B3891" s="102" t="s">
        <v>264</v>
      </c>
      <c r="C3891" s="102" t="s">
        <v>265</v>
      </c>
      <c r="D3891" s="102" t="s">
        <v>2951</v>
      </c>
      <c r="E3891" s="105" t="s">
        <v>232</v>
      </c>
      <c r="F3891" s="173"/>
      <c r="G3891" s="102" t="s">
        <v>3777</v>
      </c>
    </row>
    <row r="3892">
      <c r="A3892" s="102" t="s">
        <v>2982</v>
      </c>
      <c r="B3892" s="102" t="s">
        <v>252</v>
      </c>
      <c r="C3892" s="102" t="s">
        <v>253</v>
      </c>
      <c r="D3892" s="102" t="s">
        <v>2951</v>
      </c>
      <c r="E3892" s="105" t="s">
        <v>232</v>
      </c>
      <c r="F3892" s="173"/>
      <c r="G3892" s="102" t="s">
        <v>3777</v>
      </c>
    </row>
    <row r="3893">
      <c r="A3893" s="102" t="s">
        <v>2952</v>
      </c>
      <c r="B3893" s="102" t="s">
        <v>135</v>
      </c>
      <c r="C3893" s="102" t="s">
        <v>136</v>
      </c>
      <c r="D3893" s="102" t="s">
        <v>2942</v>
      </c>
      <c r="E3893" s="105" t="s">
        <v>114</v>
      </c>
      <c r="F3893" s="173"/>
      <c r="G3893" s="102" t="s">
        <v>3777</v>
      </c>
    </row>
    <row r="3894">
      <c r="A3894" s="102" t="s">
        <v>2952</v>
      </c>
      <c r="B3894" s="102" t="s">
        <v>123</v>
      </c>
      <c r="C3894" s="102" t="s">
        <v>124</v>
      </c>
      <c r="D3894" s="102" t="s">
        <v>2942</v>
      </c>
      <c r="E3894" s="105" t="s">
        <v>114</v>
      </c>
      <c r="F3894" s="173"/>
      <c r="G3894" s="102" t="s">
        <v>3777</v>
      </c>
    </row>
    <row r="3895">
      <c r="A3895" s="102" t="s">
        <v>2941</v>
      </c>
      <c r="B3895" s="102" t="s">
        <v>783</v>
      </c>
      <c r="C3895" s="102" t="s">
        <v>784</v>
      </c>
      <c r="D3895" s="102" t="s">
        <v>2942</v>
      </c>
      <c r="E3895" s="105" t="s">
        <v>50</v>
      </c>
      <c r="F3895" s="173"/>
      <c r="G3895" s="102" t="s">
        <v>3777</v>
      </c>
    </row>
    <row r="3896">
      <c r="A3896" s="102" t="s">
        <v>2941</v>
      </c>
      <c r="B3896" s="102" t="s">
        <v>776</v>
      </c>
      <c r="C3896" s="102" t="s">
        <v>777</v>
      </c>
      <c r="D3896" s="102" t="s">
        <v>2942</v>
      </c>
      <c r="E3896" s="105" t="s">
        <v>50</v>
      </c>
      <c r="F3896" s="173"/>
      <c r="G3896" s="102" t="s">
        <v>3777</v>
      </c>
    </row>
    <row r="3897">
      <c r="A3897" s="102" t="s">
        <v>2941</v>
      </c>
      <c r="B3897" s="102" t="s">
        <v>183</v>
      </c>
      <c r="C3897" s="102" t="s">
        <v>184</v>
      </c>
      <c r="D3897" s="102" t="s">
        <v>2942</v>
      </c>
      <c r="E3897" s="105" t="s">
        <v>50</v>
      </c>
      <c r="F3897" s="173"/>
      <c r="G3897" s="102" t="s">
        <v>3777</v>
      </c>
    </row>
    <row r="3898">
      <c r="A3898" s="102" t="s">
        <v>2941</v>
      </c>
      <c r="B3898" s="102" t="s">
        <v>171</v>
      </c>
      <c r="C3898" s="102" t="s">
        <v>172</v>
      </c>
      <c r="D3898" s="102" t="s">
        <v>2942</v>
      </c>
      <c r="E3898" s="105" t="s">
        <v>50</v>
      </c>
      <c r="F3898" s="173"/>
      <c r="G3898" s="102" t="s">
        <v>3777</v>
      </c>
    </row>
    <row r="3899">
      <c r="A3899" s="102" t="s">
        <v>2950</v>
      </c>
      <c r="B3899" s="102" t="s">
        <v>981</v>
      </c>
      <c r="C3899" s="102" t="s">
        <v>982</v>
      </c>
      <c r="D3899" s="102" t="s">
        <v>2951</v>
      </c>
      <c r="E3899" s="105" t="s">
        <v>114</v>
      </c>
      <c r="F3899" s="173"/>
      <c r="G3899" s="102" t="s">
        <v>3777</v>
      </c>
    </row>
    <row r="3900">
      <c r="A3900" s="102" t="s">
        <v>2950</v>
      </c>
      <c r="B3900" s="102" t="s">
        <v>977</v>
      </c>
      <c r="C3900" s="102" t="s">
        <v>978</v>
      </c>
      <c r="D3900" s="102" t="s">
        <v>2951</v>
      </c>
      <c r="E3900" s="105" t="s">
        <v>114</v>
      </c>
      <c r="F3900" s="173"/>
      <c r="G3900" s="102" t="s">
        <v>3777</v>
      </c>
    </row>
    <row r="3901">
      <c r="A3901" s="102" t="s">
        <v>2950</v>
      </c>
      <c r="B3901" s="102" t="s">
        <v>123</v>
      </c>
      <c r="C3901" s="102" t="s">
        <v>124</v>
      </c>
      <c r="D3901" s="102" t="s">
        <v>2951</v>
      </c>
      <c r="E3901" s="105" t="s">
        <v>114</v>
      </c>
      <c r="F3901" s="173"/>
      <c r="G3901" s="102" t="s">
        <v>3777</v>
      </c>
    </row>
    <row r="3902">
      <c r="A3902" s="102" t="s">
        <v>2976</v>
      </c>
      <c r="B3902" s="102" t="s">
        <v>940</v>
      </c>
      <c r="C3902" s="102" t="s">
        <v>419</v>
      </c>
      <c r="D3902" s="102" t="s">
        <v>2942</v>
      </c>
      <c r="E3902" s="105" t="s">
        <v>225</v>
      </c>
      <c r="F3902" s="173"/>
      <c r="G3902" s="102" t="s">
        <v>3777</v>
      </c>
    </row>
    <row r="3903">
      <c r="A3903" s="102" t="s">
        <v>2976</v>
      </c>
      <c r="B3903" s="102" t="s">
        <v>936</v>
      </c>
      <c r="C3903" s="102" t="s">
        <v>937</v>
      </c>
      <c r="D3903" s="102" t="s">
        <v>2942</v>
      </c>
      <c r="E3903" s="105" t="s">
        <v>225</v>
      </c>
      <c r="F3903" s="173"/>
      <c r="G3903" s="102" t="s">
        <v>3777</v>
      </c>
    </row>
    <row r="3904">
      <c r="A3904" s="102" t="s">
        <v>2976</v>
      </c>
      <c r="B3904" s="102" t="s">
        <v>906</v>
      </c>
      <c r="C3904" s="102" t="s">
        <v>907</v>
      </c>
      <c r="D3904" s="102" t="s">
        <v>2942</v>
      </c>
      <c r="E3904" s="105" t="s">
        <v>225</v>
      </c>
      <c r="F3904" s="173"/>
      <c r="G3904" s="102" t="s">
        <v>3777</v>
      </c>
    </row>
    <row r="3905">
      <c r="A3905" s="102" t="s">
        <v>2976</v>
      </c>
      <c r="B3905" s="102" t="s">
        <v>338</v>
      </c>
      <c r="C3905" s="102" t="s">
        <v>339</v>
      </c>
      <c r="D3905" s="102" t="s">
        <v>2942</v>
      </c>
      <c r="E3905" s="105" t="s">
        <v>225</v>
      </c>
      <c r="F3905" s="173"/>
      <c r="G3905" s="102" t="s">
        <v>3777</v>
      </c>
    </row>
    <row r="3906">
      <c r="A3906" s="102" t="s">
        <v>2976</v>
      </c>
      <c r="B3906" s="102" t="s">
        <v>243</v>
      </c>
      <c r="C3906" s="102" t="s">
        <v>244</v>
      </c>
      <c r="D3906" s="102" t="s">
        <v>2942</v>
      </c>
      <c r="E3906" s="105" t="s">
        <v>225</v>
      </c>
      <c r="F3906" s="173"/>
      <c r="G3906" s="102" t="s">
        <v>3777</v>
      </c>
    </row>
    <row r="3907">
      <c r="A3907" s="102" t="s">
        <v>2976</v>
      </c>
      <c r="B3907" s="102" t="s">
        <v>240</v>
      </c>
      <c r="C3907" s="102" t="s">
        <v>241</v>
      </c>
      <c r="D3907" s="102" t="s">
        <v>2942</v>
      </c>
      <c r="E3907" s="105" t="s">
        <v>225</v>
      </c>
      <c r="F3907" s="173"/>
      <c r="G3907" s="102" t="s">
        <v>3777</v>
      </c>
    </row>
    <row r="3908">
      <c r="A3908" s="102" t="s">
        <v>2983</v>
      </c>
      <c r="B3908" s="102" t="s">
        <v>304</v>
      </c>
      <c r="C3908" s="102" t="s">
        <v>305</v>
      </c>
      <c r="D3908" s="102" t="s">
        <v>2942</v>
      </c>
      <c r="E3908" s="105" t="s">
        <v>232</v>
      </c>
      <c r="F3908" s="173"/>
      <c r="G3908" s="102" t="s">
        <v>3777</v>
      </c>
    </row>
    <row r="3909">
      <c r="A3909" s="102" t="s">
        <v>2983</v>
      </c>
      <c r="B3909" s="102" t="s">
        <v>264</v>
      </c>
      <c r="C3909" s="102" t="s">
        <v>265</v>
      </c>
      <c r="D3909" s="102" t="s">
        <v>2942</v>
      </c>
      <c r="E3909" s="105" t="s">
        <v>232</v>
      </c>
      <c r="F3909" s="173"/>
      <c r="G3909" s="102" t="s">
        <v>3777</v>
      </c>
    </row>
    <row r="3910">
      <c r="A3910" s="102" t="s">
        <v>3024</v>
      </c>
      <c r="B3910" s="102" t="s">
        <v>707</v>
      </c>
      <c r="C3910" s="102" t="s">
        <v>708</v>
      </c>
      <c r="D3910" s="102" t="s">
        <v>2942</v>
      </c>
      <c r="E3910" s="105" t="s">
        <v>472</v>
      </c>
      <c r="F3910" s="173"/>
      <c r="G3910" s="102" t="s">
        <v>3777</v>
      </c>
    </row>
    <row r="3911">
      <c r="A3911" s="102" t="s">
        <v>3023</v>
      </c>
      <c r="B3911" s="102" t="s">
        <v>514</v>
      </c>
      <c r="C3911" s="102" t="s">
        <v>515</v>
      </c>
      <c r="D3911" s="102" t="s">
        <v>2951</v>
      </c>
      <c r="E3911" s="105" t="s">
        <v>472</v>
      </c>
      <c r="F3911" s="173"/>
      <c r="G3911" s="102" t="s">
        <v>3777</v>
      </c>
    </row>
    <row r="3912">
      <c r="A3912" s="102" t="s">
        <v>2929</v>
      </c>
      <c r="B3912" s="102" t="s">
        <v>160</v>
      </c>
      <c r="C3912" s="102" t="s">
        <v>161</v>
      </c>
      <c r="D3912" s="102" t="s">
        <v>2930</v>
      </c>
      <c r="E3912" s="105" t="s">
        <v>141</v>
      </c>
      <c r="F3912" s="173"/>
      <c r="G3912" s="102" t="s">
        <v>3777</v>
      </c>
    </row>
    <row r="3913">
      <c r="A3913" s="102" t="s">
        <v>3034</v>
      </c>
      <c r="B3913" s="102" t="s">
        <v>899</v>
      </c>
      <c r="C3913" s="102" t="s">
        <v>900</v>
      </c>
      <c r="D3913" s="102" t="s">
        <v>2930</v>
      </c>
      <c r="E3913" s="105" t="s">
        <v>293</v>
      </c>
      <c r="F3913" s="173"/>
      <c r="G3913" s="102" t="s">
        <v>3777</v>
      </c>
    </row>
    <row r="3914">
      <c r="A3914" s="102" t="s">
        <v>3034</v>
      </c>
      <c r="B3914" s="102" t="s">
        <v>878</v>
      </c>
      <c r="C3914" s="102" t="s">
        <v>879</v>
      </c>
      <c r="D3914" s="102" t="s">
        <v>2930</v>
      </c>
      <c r="E3914" s="105" t="s">
        <v>293</v>
      </c>
      <c r="F3914" s="173"/>
      <c r="G3914" s="102" t="s">
        <v>3777</v>
      </c>
    </row>
    <row r="3915">
      <c r="A3915" s="102" t="s">
        <v>3034</v>
      </c>
      <c r="B3915" s="102" t="s">
        <v>561</v>
      </c>
      <c r="C3915" s="102" t="s">
        <v>562</v>
      </c>
      <c r="D3915" s="102" t="s">
        <v>2930</v>
      </c>
      <c r="E3915" s="105" t="s">
        <v>293</v>
      </c>
      <c r="F3915" s="173"/>
      <c r="G3915" s="102" t="s">
        <v>3777</v>
      </c>
    </row>
    <row r="3916">
      <c r="A3916" s="102" t="s">
        <v>2967</v>
      </c>
      <c r="B3916" s="102" t="s">
        <v>818</v>
      </c>
      <c r="C3916" s="102" t="s">
        <v>819</v>
      </c>
      <c r="D3916" s="102" t="s">
        <v>2928</v>
      </c>
      <c r="E3916" s="105" t="s">
        <v>27</v>
      </c>
      <c r="F3916" s="173"/>
      <c r="G3916" s="102" t="s">
        <v>3777</v>
      </c>
    </row>
    <row r="3917">
      <c r="A3917" s="102" t="s">
        <v>2967</v>
      </c>
      <c r="B3917" s="102" t="s">
        <v>799</v>
      </c>
      <c r="C3917" s="102" t="s">
        <v>800</v>
      </c>
      <c r="D3917" s="102" t="s">
        <v>2928</v>
      </c>
      <c r="E3917" s="105" t="s">
        <v>27</v>
      </c>
      <c r="F3917" s="173"/>
      <c r="G3917" s="102" t="s">
        <v>3777</v>
      </c>
    </row>
    <row r="3918">
      <c r="A3918" s="102" t="s">
        <v>2968</v>
      </c>
      <c r="B3918" s="102" t="s">
        <v>818</v>
      </c>
      <c r="C3918" s="102" t="s">
        <v>819</v>
      </c>
      <c r="D3918" s="102" t="s">
        <v>2940</v>
      </c>
      <c r="E3918" s="105" t="s">
        <v>27</v>
      </c>
      <c r="F3918" s="173"/>
      <c r="G3918" s="102" t="s">
        <v>3777</v>
      </c>
    </row>
    <row r="3919">
      <c r="A3919" s="102" t="s">
        <v>2968</v>
      </c>
      <c r="B3919" s="102" t="s">
        <v>799</v>
      </c>
      <c r="C3919" s="102" t="s">
        <v>800</v>
      </c>
      <c r="D3919" s="102" t="s">
        <v>2940</v>
      </c>
      <c r="E3919" s="105" t="s">
        <v>27</v>
      </c>
      <c r="F3919" s="173"/>
      <c r="G3919" s="102" t="s">
        <v>3777</v>
      </c>
    </row>
    <row r="3920">
      <c r="A3920" s="102" t="s">
        <v>2968</v>
      </c>
      <c r="B3920" s="102" t="s">
        <v>57</v>
      </c>
      <c r="C3920" s="102" t="s">
        <v>58</v>
      </c>
      <c r="D3920" s="102" t="s">
        <v>2940</v>
      </c>
      <c r="E3920" s="105" t="s">
        <v>27</v>
      </c>
      <c r="F3920" s="173"/>
      <c r="G3920" s="102" t="s">
        <v>3777</v>
      </c>
    </row>
    <row r="3921">
      <c r="A3921" s="102" t="s">
        <v>2968</v>
      </c>
      <c r="B3921" s="102" t="s">
        <v>53</v>
      </c>
      <c r="C3921" s="102" t="s">
        <v>54</v>
      </c>
      <c r="D3921" s="102" t="s">
        <v>2940</v>
      </c>
      <c r="E3921" s="105" t="s">
        <v>27</v>
      </c>
      <c r="F3921" s="173"/>
      <c r="G3921" s="102" t="s">
        <v>3777</v>
      </c>
    </row>
    <row r="3922">
      <c r="A3922" s="102" t="s">
        <v>2960</v>
      </c>
      <c r="B3922" s="102" t="s">
        <v>105</v>
      </c>
      <c r="C3922" s="102" t="s">
        <v>106</v>
      </c>
      <c r="D3922" s="102" t="s">
        <v>2940</v>
      </c>
      <c r="E3922" s="105" t="s">
        <v>86</v>
      </c>
      <c r="F3922" s="173"/>
      <c r="G3922" s="102" t="s">
        <v>3777</v>
      </c>
    </row>
    <row r="3923">
      <c r="A3923" s="102" t="s">
        <v>3001</v>
      </c>
      <c r="B3923" s="102" t="s">
        <v>681</v>
      </c>
      <c r="C3923" s="102" t="s">
        <v>682</v>
      </c>
      <c r="D3923" s="102" t="s">
        <v>3002</v>
      </c>
      <c r="E3923" s="105" t="s">
        <v>306</v>
      </c>
      <c r="F3923" s="173"/>
      <c r="G3923" s="102" t="s">
        <v>3777</v>
      </c>
    </row>
    <row r="3924">
      <c r="A3924" s="102" t="s">
        <v>3001</v>
      </c>
      <c r="B3924" s="102" t="s">
        <v>670</v>
      </c>
      <c r="C3924" s="102" t="s">
        <v>671</v>
      </c>
      <c r="D3924" s="102" t="s">
        <v>3002</v>
      </c>
      <c r="E3924" s="105" t="s">
        <v>306</v>
      </c>
      <c r="F3924" s="173"/>
      <c r="G3924" s="102" t="s">
        <v>3777</v>
      </c>
    </row>
    <row r="3925">
      <c r="A3925" s="102" t="s">
        <v>3001</v>
      </c>
      <c r="B3925" s="102" t="s">
        <v>408</v>
      </c>
      <c r="C3925" s="102" t="s">
        <v>409</v>
      </c>
      <c r="D3925" s="102" t="s">
        <v>3002</v>
      </c>
      <c r="E3925" s="105" t="s">
        <v>306</v>
      </c>
      <c r="F3925" s="173"/>
      <c r="G3925" s="102" t="s">
        <v>3777</v>
      </c>
    </row>
    <row r="3926">
      <c r="A3926" s="102" t="s">
        <v>2961</v>
      </c>
      <c r="B3926" s="102" t="s">
        <v>992</v>
      </c>
      <c r="C3926" s="102" t="s">
        <v>993</v>
      </c>
      <c r="D3926" s="102" t="s">
        <v>2932</v>
      </c>
      <c r="E3926" s="105" t="s">
        <v>86</v>
      </c>
      <c r="F3926" s="173"/>
      <c r="G3926" s="102" t="s">
        <v>3777</v>
      </c>
    </row>
    <row r="3927">
      <c r="A3927" s="102" t="s">
        <v>2961</v>
      </c>
      <c r="B3927" s="102" t="s">
        <v>105</v>
      </c>
      <c r="C3927" s="102" t="s">
        <v>106</v>
      </c>
      <c r="D3927" s="102" t="s">
        <v>2932</v>
      </c>
      <c r="E3927" s="105" t="s">
        <v>86</v>
      </c>
      <c r="F3927" s="173"/>
      <c r="G3927" s="102" t="s">
        <v>3777</v>
      </c>
    </row>
    <row r="3928">
      <c r="A3928" s="102" t="s">
        <v>2991</v>
      </c>
      <c r="B3928" s="102" t="s">
        <v>626</v>
      </c>
      <c r="C3928" s="102" t="s">
        <v>627</v>
      </c>
      <c r="D3928" s="102" t="s">
        <v>2932</v>
      </c>
      <c r="E3928" s="105" t="s">
        <v>327</v>
      </c>
      <c r="F3928" s="173"/>
      <c r="G3928" s="102" t="s">
        <v>3777</v>
      </c>
    </row>
    <row r="3929">
      <c r="A3929" s="102" t="s">
        <v>3009</v>
      </c>
      <c r="B3929" s="102" t="s">
        <v>866</v>
      </c>
      <c r="C3929" s="102" t="s">
        <v>867</v>
      </c>
      <c r="D3929" s="102" t="s">
        <v>2932</v>
      </c>
      <c r="E3929" s="105" t="s">
        <v>439</v>
      </c>
      <c r="F3929" s="173"/>
      <c r="G3929" s="102" t="s">
        <v>3777</v>
      </c>
    </row>
    <row r="3930">
      <c r="A3930" s="102" t="s">
        <v>3009</v>
      </c>
      <c r="B3930" s="102" t="s">
        <v>674</v>
      </c>
      <c r="C3930" s="102" t="s">
        <v>675</v>
      </c>
      <c r="D3930" s="102" t="s">
        <v>2932</v>
      </c>
      <c r="E3930" s="105" t="s">
        <v>439</v>
      </c>
      <c r="F3930" s="173"/>
      <c r="G3930" s="102" t="s">
        <v>3777</v>
      </c>
    </row>
    <row r="3931">
      <c r="A3931" s="102" t="s">
        <v>3035</v>
      </c>
      <c r="B3931" s="102" t="s">
        <v>965</v>
      </c>
      <c r="C3931" s="102" t="s">
        <v>966</v>
      </c>
      <c r="D3931" s="102" t="s">
        <v>3036</v>
      </c>
      <c r="E3931" s="105" t="s">
        <v>293</v>
      </c>
      <c r="F3931" s="173"/>
      <c r="G3931" s="102" t="s">
        <v>3777</v>
      </c>
    </row>
    <row r="3932">
      <c r="A3932" s="102" t="s">
        <v>3035</v>
      </c>
      <c r="B3932" s="102" t="s">
        <v>899</v>
      </c>
      <c r="C3932" s="102" t="s">
        <v>900</v>
      </c>
      <c r="D3932" s="102" t="s">
        <v>3036</v>
      </c>
      <c r="E3932" s="105" t="s">
        <v>293</v>
      </c>
      <c r="F3932" s="173"/>
      <c r="G3932" s="102" t="s">
        <v>3777</v>
      </c>
    </row>
    <row r="3933">
      <c r="A3933" s="102" t="s">
        <v>3035</v>
      </c>
      <c r="B3933" s="102" t="s">
        <v>888</v>
      </c>
      <c r="C3933" s="102" t="s">
        <v>889</v>
      </c>
      <c r="D3933" s="102" t="s">
        <v>3036</v>
      </c>
      <c r="E3933" s="105" t="s">
        <v>293</v>
      </c>
      <c r="F3933" s="173"/>
      <c r="G3933" s="102" t="s">
        <v>3777</v>
      </c>
    </row>
    <row r="3934">
      <c r="A3934" s="102" t="s">
        <v>3035</v>
      </c>
      <c r="B3934" s="102" t="s">
        <v>878</v>
      </c>
      <c r="C3934" s="102" t="s">
        <v>879</v>
      </c>
      <c r="D3934" s="102" t="s">
        <v>3036</v>
      </c>
      <c r="E3934" s="105" t="s">
        <v>293</v>
      </c>
      <c r="F3934" s="173"/>
      <c r="G3934" s="102" t="s">
        <v>3777</v>
      </c>
    </row>
    <row r="3935">
      <c r="A3935" s="102" t="s">
        <v>3035</v>
      </c>
      <c r="B3935" s="102" t="s">
        <v>561</v>
      </c>
      <c r="C3935" s="102" t="s">
        <v>562</v>
      </c>
      <c r="D3935" s="102" t="s">
        <v>3036</v>
      </c>
      <c r="E3935" s="105" t="s">
        <v>293</v>
      </c>
      <c r="F3935" s="173"/>
      <c r="G3935" s="102" t="s">
        <v>3777</v>
      </c>
    </row>
    <row r="3936">
      <c r="A3936" s="102" t="s">
        <v>2925</v>
      </c>
      <c r="B3936" s="102" t="s">
        <v>984</v>
      </c>
      <c r="C3936" s="102" t="s">
        <v>985</v>
      </c>
      <c r="D3936" s="102" t="s">
        <v>2926</v>
      </c>
      <c r="E3936" s="105" t="s">
        <v>141</v>
      </c>
      <c r="F3936" s="173"/>
      <c r="G3936" s="102" t="s">
        <v>3777</v>
      </c>
    </row>
    <row r="3937">
      <c r="A3937" s="102" t="s">
        <v>2922</v>
      </c>
      <c r="B3937" s="102" t="s">
        <v>984</v>
      </c>
      <c r="C3937" s="102" t="s">
        <v>985</v>
      </c>
      <c r="D3937" s="191">
        <v>45996.0</v>
      </c>
      <c r="E3937" s="105" t="s">
        <v>141</v>
      </c>
      <c r="F3937" s="173"/>
      <c r="G3937" s="102" t="s">
        <v>3777</v>
      </c>
    </row>
    <row r="3938">
      <c r="A3938" s="102" t="s">
        <v>2943</v>
      </c>
      <c r="B3938" s="102" t="s">
        <v>783</v>
      </c>
      <c r="C3938" s="102" t="s">
        <v>784</v>
      </c>
      <c r="D3938" s="102" t="s">
        <v>2944</v>
      </c>
      <c r="E3938" s="105" t="s">
        <v>50</v>
      </c>
      <c r="F3938" s="173"/>
      <c r="G3938" s="102" t="s">
        <v>3777</v>
      </c>
    </row>
    <row r="3939">
      <c r="A3939" s="102" t="s">
        <v>2943</v>
      </c>
      <c r="B3939" s="102" t="s">
        <v>776</v>
      </c>
      <c r="C3939" s="102" t="s">
        <v>777</v>
      </c>
      <c r="D3939" s="102" t="s">
        <v>2944</v>
      </c>
      <c r="E3939" s="105" t="s">
        <v>50</v>
      </c>
      <c r="F3939" s="173"/>
      <c r="G3939" s="102" t="s">
        <v>3777</v>
      </c>
    </row>
    <row r="3940">
      <c r="A3940" s="102" t="s">
        <v>2943</v>
      </c>
      <c r="B3940" s="102" t="s">
        <v>183</v>
      </c>
      <c r="C3940" s="102" t="s">
        <v>184</v>
      </c>
      <c r="D3940" s="102" t="s">
        <v>2944</v>
      </c>
      <c r="E3940" s="105" t="s">
        <v>50</v>
      </c>
      <c r="F3940" s="173"/>
      <c r="G3940" s="102" t="s">
        <v>3777</v>
      </c>
    </row>
    <row r="3941">
      <c r="A3941" s="102" t="s">
        <v>2943</v>
      </c>
      <c r="B3941" s="102" t="s">
        <v>48</v>
      </c>
      <c r="C3941" s="102" t="s">
        <v>49</v>
      </c>
      <c r="D3941" s="102" t="s">
        <v>2944</v>
      </c>
      <c r="E3941" s="105" t="s">
        <v>50</v>
      </c>
      <c r="F3941" s="173"/>
      <c r="G3941" s="102" t="s">
        <v>3777</v>
      </c>
    </row>
    <row r="3942">
      <c r="A3942" s="102" t="s">
        <v>3017</v>
      </c>
      <c r="B3942" s="102" t="s">
        <v>486</v>
      </c>
      <c r="C3942" s="102" t="s">
        <v>487</v>
      </c>
      <c r="D3942" s="102" t="s">
        <v>3002</v>
      </c>
      <c r="E3942" s="105" t="s">
        <v>453</v>
      </c>
      <c r="F3942" s="173"/>
      <c r="G3942" s="102" t="s">
        <v>3777</v>
      </c>
    </row>
    <row r="3943">
      <c r="A3943" s="102" t="s">
        <v>3017</v>
      </c>
      <c r="B3943" s="102" t="s">
        <v>464</v>
      </c>
      <c r="C3943" s="102" t="s">
        <v>465</v>
      </c>
      <c r="D3943" s="102" t="s">
        <v>3002</v>
      </c>
      <c r="E3943" s="105" t="s">
        <v>453</v>
      </c>
      <c r="F3943" s="173"/>
      <c r="G3943" s="102" t="s">
        <v>3777</v>
      </c>
    </row>
    <row r="3944">
      <c r="A3944" s="102" t="s">
        <v>3018</v>
      </c>
      <c r="B3944" s="102" t="s">
        <v>949</v>
      </c>
      <c r="C3944" s="102" t="s">
        <v>950</v>
      </c>
      <c r="D3944" s="102" t="s">
        <v>2944</v>
      </c>
      <c r="E3944" s="105" t="s">
        <v>453</v>
      </c>
      <c r="F3944" s="173"/>
      <c r="G3944" s="102" t="s">
        <v>3777</v>
      </c>
    </row>
    <row r="3945">
      <c r="A3945" s="102" t="s">
        <v>3018</v>
      </c>
      <c r="B3945" s="102" t="s">
        <v>629</v>
      </c>
      <c r="C3945" s="102" t="s">
        <v>630</v>
      </c>
      <c r="D3945" s="102" t="s">
        <v>2944</v>
      </c>
      <c r="E3945" s="105" t="s">
        <v>453</v>
      </c>
      <c r="F3945" s="173"/>
      <c r="G3945" s="102" t="s">
        <v>3777</v>
      </c>
    </row>
    <row r="3946">
      <c r="A3946" s="102" t="s">
        <v>2970</v>
      </c>
      <c r="B3946" s="102" t="s">
        <v>987</v>
      </c>
      <c r="C3946" s="102" t="s">
        <v>988</v>
      </c>
      <c r="D3946" s="102" t="s">
        <v>2944</v>
      </c>
      <c r="E3946" s="105" t="s">
        <v>27</v>
      </c>
      <c r="F3946" s="173"/>
      <c r="G3946" s="102" t="s">
        <v>3777</v>
      </c>
    </row>
    <row r="3947">
      <c r="A3947" s="102" t="s">
        <v>2970</v>
      </c>
      <c r="B3947" s="102" t="s">
        <v>799</v>
      </c>
      <c r="C3947" s="102" t="s">
        <v>800</v>
      </c>
      <c r="D3947" s="102" t="s">
        <v>2944</v>
      </c>
      <c r="E3947" s="105" t="s">
        <v>27</v>
      </c>
      <c r="F3947" s="173"/>
      <c r="G3947" s="102" t="s">
        <v>3777</v>
      </c>
    </row>
    <row r="3948">
      <c r="A3948" s="102" t="s">
        <v>2970</v>
      </c>
      <c r="B3948" s="102" t="s">
        <v>69</v>
      </c>
      <c r="C3948" s="102" t="s">
        <v>70</v>
      </c>
      <c r="D3948" s="102" t="s">
        <v>2944</v>
      </c>
      <c r="E3948" s="105" t="s">
        <v>27</v>
      </c>
      <c r="F3948" s="173"/>
      <c r="G3948" s="102" t="s">
        <v>3777</v>
      </c>
    </row>
    <row r="3949">
      <c r="A3949" s="102" t="s">
        <v>2962</v>
      </c>
      <c r="B3949" s="102" t="s">
        <v>992</v>
      </c>
      <c r="C3949" s="102" t="s">
        <v>993</v>
      </c>
      <c r="D3949" s="102" t="s">
        <v>2944</v>
      </c>
      <c r="E3949" s="105" t="s">
        <v>86</v>
      </c>
      <c r="F3949" s="173"/>
      <c r="G3949" s="102" t="s">
        <v>3777</v>
      </c>
    </row>
    <row r="3950">
      <c r="A3950" s="102" t="s">
        <v>2962</v>
      </c>
      <c r="B3950" s="102" t="s">
        <v>880</v>
      </c>
      <c r="C3950" s="102" t="s">
        <v>881</v>
      </c>
      <c r="D3950" s="102" t="s">
        <v>2944</v>
      </c>
      <c r="E3950" s="105" t="s">
        <v>86</v>
      </c>
      <c r="F3950" s="173"/>
      <c r="G3950" s="102" t="s">
        <v>3777</v>
      </c>
    </row>
    <row r="3951">
      <c r="A3951" s="102" t="s">
        <v>2962</v>
      </c>
      <c r="B3951" s="102" t="s">
        <v>105</v>
      </c>
      <c r="C3951" s="102" t="s">
        <v>106</v>
      </c>
      <c r="D3951" s="102" t="s">
        <v>2944</v>
      </c>
      <c r="E3951" s="105" t="s">
        <v>86</v>
      </c>
      <c r="F3951" s="173"/>
      <c r="G3951" s="102" t="s">
        <v>3777</v>
      </c>
    </row>
    <row r="3952">
      <c r="A3952" s="102" t="s">
        <v>2969</v>
      </c>
      <c r="B3952" s="102" t="s">
        <v>987</v>
      </c>
      <c r="C3952" s="102" t="s">
        <v>988</v>
      </c>
      <c r="D3952" s="102" t="s">
        <v>2932</v>
      </c>
      <c r="E3952" s="105" t="s">
        <v>27</v>
      </c>
      <c r="F3952" s="173"/>
      <c r="G3952" s="102" t="s">
        <v>3777</v>
      </c>
    </row>
    <row r="3953">
      <c r="A3953" s="102" t="s">
        <v>2969</v>
      </c>
      <c r="B3953" s="102" t="s">
        <v>69</v>
      </c>
      <c r="C3953" s="102" t="s">
        <v>70</v>
      </c>
      <c r="D3953" s="102" t="s">
        <v>2932</v>
      </c>
      <c r="E3953" s="105" t="s">
        <v>27</v>
      </c>
      <c r="F3953" s="173"/>
      <c r="G3953" s="102" t="s">
        <v>3777</v>
      </c>
    </row>
    <row r="3954">
      <c r="A3954" s="102" t="s">
        <v>3010</v>
      </c>
      <c r="B3954" s="102" t="s">
        <v>674</v>
      </c>
      <c r="C3954" s="102" t="s">
        <v>675</v>
      </c>
      <c r="D3954" s="102" t="s">
        <v>2944</v>
      </c>
      <c r="E3954" s="105" t="s">
        <v>439</v>
      </c>
      <c r="F3954" s="173"/>
      <c r="G3954" s="102" t="s">
        <v>3777</v>
      </c>
    </row>
    <row r="3955">
      <c r="A3955" s="102" t="s">
        <v>3010</v>
      </c>
      <c r="B3955" s="102" t="s">
        <v>444</v>
      </c>
      <c r="C3955" s="102" t="s">
        <v>445</v>
      </c>
      <c r="D3955" s="102" t="s">
        <v>2944</v>
      </c>
      <c r="E3955" s="105" t="s">
        <v>439</v>
      </c>
      <c r="F3955" s="173"/>
      <c r="G3955" s="102" t="s">
        <v>3777</v>
      </c>
    </row>
    <row r="3956">
      <c r="A3956" s="102" t="s">
        <v>2953</v>
      </c>
      <c r="B3956" s="102" t="s">
        <v>981</v>
      </c>
      <c r="C3956" s="102" t="s">
        <v>982</v>
      </c>
      <c r="D3956" s="102" t="s">
        <v>2954</v>
      </c>
      <c r="E3956" s="105" t="s">
        <v>114</v>
      </c>
      <c r="F3956" s="173"/>
      <c r="G3956" s="102" t="s">
        <v>3777</v>
      </c>
    </row>
    <row r="3957">
      <c r="A3957" s="102" t="s">
        <v>2953</v>
      </c>
      <c r="B3957" s="102" t="s">
        <v>974</v>
      </c>
      <c r="C3957" s="102" t="s">
        <v>975</v>
      </c>
      <c r="D3957" s="102" t="s">
        <v>2954</v>
      </c>
      <c r="E3957" s="105" t="s">
        <v>114</v>
      </c>
      <c r="F3957" s="173"/>
      <c r="G3957" s="102" t="s">
        <v>3777</v>
      </c>
    </row>
    <row r="3958">
      <c r="A3958" s="102" t="s">
        <v>2977</v>
      </c>
      <c r="B3958" s="102" t="s">
        <v>940</v>
      </c>
      <c r="C3958" s="102" t="s">
        <v>419</v>
      </c>
      <c r="D3958" s="102" t="s">
        <v>2954</v>
      </c>
      <c r="E3958" s="105" t="s">
        <v>225</v>
      </c>
      <c r="F3958" s="173"/>
      <c r="G3958" s="102" t="s">
        <v>3777</v>
      </c>
    </row>
    <row r="3959">
      <c r="A3959" s="102" t="s">
        <v>2977</v>
      </c>
      <c r="B3959" s="102" t="s">
        <v>936</v>
      </c>
      <c r="C3959" s="102" t="s">
        <v>937</v>
      </c>
      <c r="D3959" s="102" t="s">
        <v>2954</v>
      </c>
      <c r="E3959" s="105" t="s">
        <v>225</v>
      </c>
      <c r="F3959" s="173"/>
      <c r="G3959" s="102" t="s">
        <v>3777</v>
      </c>
    </row>
    <row r="3960">
      <c r="A3960" s="102" t="s">
        <v>2977</v>
      </c>
      <c r="B3960" s="102" t="s">
        <v>373</v>
      </c>
      <c r="C3960" s="102" t="s">
        <v>374</v>
      </c>
      <c r="D3960" s="102" t="s">
        <v>2954</v>
      </c>
      <c r="E3960" s="105" t="s">
        <v>225</v>
      </c>
      <c r="F3960" s="173"/>
      <c r="G3960" s="102" t="s">
        <v>3777</v>
      </c>
    </row>
    <row r="3961">
      <c r="A3961" s="102" t="s">
        <v>2977</v>
      </c>
      <c r="B3961" s="102" t="s">
        <v>369</v>
      </c>
      <c r="C3961" s="102" t="s">
        <v>39</v>
      </c>
      <c r="D3961" s="102" t="s">
        <v>2954</v>
      </c>
      <c r="E3961" s="105" t="s">
        <v>225</v>
      </c>
      <c r="F3961" s="173"/>
      <c r="G3961" s="102" t="s">
        <v>3777</v>
      </c>
    </row>
    <row r="3962">
      <c r="A3962" s="102" t="s">
        <v>2977</v>
      </c>
      <c r="B3962" s="102" t="s">
        <v>361</v>
      </c>
      <c r="C3962" s="102" t="s">
        <v>362</v>
      </c>
      <c r="D3962" s="102" t="s">
        <v>2954</v>
      </c>
      <c r="E3962" s="105" t="s">
        <v>225</v>
      </c>
      <c r="F3962" s="173"/>
      <c r="G3962" s="102" t="s">
        <v>3777</v>
      </c>
    </row>
    <row r="3963">
      <c r="A3963" s="102" t="s">
        <v>2977</v>
      </c>
      <c r="B3963" s="102" t="s">
        <v>357</v>
      </c>
      <c r="C3963" s="102" t="s">
        <v>358</v>
      </c>
      <c r="D3963" s="102" t="s">
        <v>2954</v>
      </c>
      <c r="E3963" s="105" t="s">
        <v>225</v>
      </c>
      <c r="F3963" s="173"/>
      <c r="G3963" s="102" t="s">
        <v>3777</v>
      </c>
    </row>
    <row r="3964">
      <c r="A3964" s="102" t="s">
        <v>2977</v>
      </c>
      <c r="B3964" s="102" t="s">
        <v>338</v>
      </c>
      <c r="C3964" s="102" t="s">
        <v>339</v>
      </c>
      <c r="D3964" s="102" t="s">
        <v>2954</v>
      </c>
      <c r="E3964" s="105" t="s">
        <v>225</v>
      </c>
      <c r="F3964" s="173"/>
      <c r="G3964" s="102" t="s">
        <v>3777</v>
      </c>
    </row>
    <row r="3965">
      <c r="A3965" s="102" t="s">
        <v>2977</v>
      </c>
      <c r="B3965" s="102" t="s">
        <v>243</v>
      </c>
      <c r="C3965" s="102" t="s">
        <v>244</v>
      </c>
      <c r="D3965" s="102" t="s">
        <v>2954</v>
      </c>
      <c r="E3965" s="105" t="s">
        <v>225</v>
      </c>
      <c r="F3965" s="173"/>
      <c r="G3965" s="102" t="s">
        <v>3777</v>
      </c>
    </row>
    <row r="3966">
      <c r="A3966" s="102" t="s">
        <v>2984</v>
      </c>
      <c r="B3966" s="102" t="s">
        <v>321</v>
      </c>
      <c r="C3966" s="102" t="s">
        <v>322</v>
      </c>
      <c r="D3966" s="102" t="s">
        <v>2954</v>
      </c>
      <c r="E3966" s="105" t="s">
        <v>232</v>
      </c>
      <c r="F3966" s="173"/>
      <c r="G3966" s="102" t="s">
        <v>3777</v>
      </c>
    </row>
    <row r="3967">
      <c r="A3967" s="102" t="s">
        <v>2984</v>
      </c>
      <c r="B3967" s="102" t="s">
        <v>264</v>
      </c>
      <c r="C3967" s="102" t="s">
        <v>265</v>
      </c>
      <c r="D3967" s="102" t="s">
        <v>2954</v>
      </c>
      <c r="E3967" s="105" t="s">
        <v>232</v>
      </c>
      <c r="F3967" s="173"/>
      <c r="G3967" s="102" t="s">
        <v>3777</v>
      </c>
    </row>
    <row r="3968">
      <c r="A3968" s="102" t="s">
        <v>3025</v>
      </c>
      <c r="B3968" s="102" t="s">
        <v>884</v>
      </c>
      <c r="C3968" s="102" t="s">
        <v>885</v>
      </c>
      <c r="D3968" s="102" t="s">
        <v>2954</v>
      </c>
      <c r="E3968" s="105" t="s">
        <v>472</v>
      </c>
      <c r="F3968" s="173"/>
      <c r="G3968" s="102" t="s">
        <v>3777</v>
      </c>
    </row>
    <row r="3969">
      <c r="A3969" s="102" t="s">
        <v>3025</v>
      </c>
      <c r="B3969" s="102" t="s">
        <v>514</v>
      </c>
      <c r="C3969" s="102" t="s">
        <v>515</v>
      </c>
      <c r="D3969" s="102" t="s">
        <v>2954</v>
      </c>
      <c r="E3969" s="105" t="s">
        <v>472</v>
      </c>
      <c r="F3969" s="173"/>
      <c r="G3969" s="102" t="s">
        <v>3777</v>
      </c>
    </row>
    <row r="3970">
      <c r="A3970" s="102" t="s">
        <v>3025</v>
      </c>
      <c r="B3970" s="102" t="s">
        <v>490</v>
      </c>
      <c r="C3970" s="102" t="s">
        <v>491</v>
      </c>
      <c r="D3970" s="102" t="s">
        <v>2954</v>
      </c>
      <c r="E3970" s="105" t="s">
        <v>472</v>
      </c>
      <c r="F3970" s="173"/>
      <c r="G3970" s="102" t="s">
        <v>3777</v>
      </c>
    </row>
    <row r="3971">
      <c r="A3971" s="102" t="s">
        <v>3074</v>
      </c>
      <c r="B3971" s="102" t="s">
        <v>870</v>
      </c>
      <c r="C3971" s="102" t="s">
        <v>871</v>
      </c>
      <c r="D3971" s="191">
        <v>45663.0</v>
      </c>
      <c r="E3971" s="105" t="s">
        <v>306</v>
      </c>
      <c r="F3971" s="173"/>
      <c r="G3971" s="102" t="s">
        <v>3777</v>
      </c>
    </row>
    <row r="3972">
      <c r="A3972" s="102" t="s">
        <v>3074</v>
      </c>
      <c r="B3972" s="102" t="s">
        <v>730</v>
      </c>
      <c r="C3972" s="102" t="s">
        <v>731</v>
      </c>
      <c r="D3972" s="191">
        <v>45663.0</v>
      </c>
      <c r="E3972" s="105" t="s">
        <v>306</v>
      </c>
      <c r="F3972" s="173"/>
      <c r="G3972" s="102" t="s">
        <v>3777</v>
      </c>
    </row>
    <row r="3973">
      <c r="A3973" s="102" t="s">
        <v>3074</v>
      </c>
      <c r="B3973" s="102" t="s">
        <v>681</v>
      </c>
      <c r="C3973" s="102" t="s">
        <v>682</v>
      </c>
      <c r="D3973" s="191">
        <v>45663.0</v>
      </c>
      <c r="E3973" s="105" t="s">
        <v>306</v>
      </c>
      <c r="F3973" s="173"/>
      <c r="G3973" s="102" t="s">
        <v>3777</v>
      </c>
    </row>
    <row r="3974">
      <c r="A3974" s="102" t="s">
        <v>3074</v>
      </c>
      <c r="B3974" s="102" t="s">
        <v>418</v>
      </c>
      <c r="C3974" s="102" t="s">
        <v>419</v>
      </c>
      <c r="D3974" s="191">
        <v>45663.0</v>
      </c>
      <c r="E3974" s="105" t="s">
        <v>306</v>
      </c>
      <c r="F3974" s="173"/>
      <c r="G3974" s="102" t="s">
        <v>3777</v>
      </c>
    </row>
    <row r="3975">
      <c r="A3975" s="102" t="s">
        <v>3074</v>
      </c>
      <c r="B3975" s="102" t="s">
        <v>415</v>
      </c>
      <c r="C3975" s="102" t="s">
        <v>416</v>
      </c>
      <c r="D3975" s="191">
        <v>45663.0</v>
      </c>
      <c r="E3975" s="105" t="s">
        <v>306</v>
      </c>
      <c r="F3975" s="173"/>
      <c r="G3975" s="102" t="s">
        <v>3777</v>
      </c>
    </row>
    <row r="3976">
      <c r="A3976" s="102" t="s">
        <v>3074</v>
      </c>
      <c r="B3976" s="102" t="s">
        <v>408</v>
      </c>
      <c r="C3976" s="102" t="s">
        <v>409</v>
      </c>
      <c r="D3976" s="191">
        <v>45663.0</v>
      </c>
      <c r="E3976" s="105" t="s">
        <v>306</v>
      </c>
      <c r="F3976" s="173"/>
      <c r="G3976" s="102" t="s">
        <v>3777</v>
      </c>
    </row>
    <row r="3977">
      <c r="A3977" s="102" t="s">
        <v>3074</v>
      </c>
      <c r="B3977" s="102" t="s">
        <v>330</v>
      </c>
      <c r="C3977" s="102" t="s">
        <v>331</v>
      </c>
      <c r="D3977" s="191">
        <v>45663.0</v>
      </c>
      <c r="E3977" s="105" t="s">
        <v>306</v>
      </c>
      <c r="F3977" s="173"/>
      <c r="G3977" s="102" t="s">
        <v>3777</v>
      </c>
    </row>
    <row r="3978">
      <c r="A3978" s="102" t="s">
        <v>3116</v>
      </c>
      <c r="B3978" s="102" t="s">
        <v>981</v>
      </c>
      <c r="C3978" s="102" t="s">
        <v>982</v>
      </c>
      <c r="D3978" s="191">
        <v>45663.0</v>
      </c>
      <c r="E3978" s="105" t="s">
        <v>114</v>
      </c>
      <c r="F3978" s="173"/>
      <c r="G3978" s="102" t="s">
        <v>3777</v>
      </c>
    </row>
    <row r="3979">
      <c r="A3979" s="102" t="s">
        <v>3116</v>
      </c>
      <c r="B3979" s="102" t="s">
        <v>974</v>
      </c>
      <c r="C3979" s="102" t="s">
        <v>975</v>
      </c>
      <c r="D3979" s="191">
        <v>45663.0</v>
      </c>
      <c r="E3979" s="105" t="s">
        <v>114</v>
      </c>
      <c r="F3979" s="173"/>
      <c r="G3979" s="102" t="s">
        <v>3777</v>
      </c>
    </row>
    <row r="3980">
      <c r="A3980" s="102" t="s">
        <v>3116</v>
      </c>
      <c r="B3980" s="102" t="s">
        <v>970</v>
      </c>
      <c r="C3980" s="102" t="s">
        <v>971</v>
      </c>
      <c r="D3980" s="191">
        <v>45663.0</v>
      </c>
      <c r="E3980" s="105" t="s">
        <v>114</v>
      </c>
      <c r="F3980" s="173"/>
      <c r="G3980" s="102" t="s">
        <v>3777</v>
      </c>
    </row>
    <row r="3981">
      <c r="A3981" s="102" t="s">
        <v>3116</v>
      </c>
      <c r="B3981" s="102" t="s">
        <v>135</v>
      </c>
      <c r="C3981" s="102" t="s">
        <v>136</v>
      </c>
      <c r="D3981" s="191">
        <v>45663.0</v>
      </c>
      <c r="E3981" s="105" t="s">
        <v>114</v>
      </c>
      <c r="F3981" s="173"/>
      <c r="G3981" s="102" t="s">
        <v>3777</v>
      </c>
    </row>
    <row r="3982">
      <c r="A3982" s="102" t="s">
        <v>3116</v>
      </c>
      <c r="B3982" s="102" t="s">
        <v>123</v>
      </c>
      <c r="C3982" s="102" t="s">
        <v>124</v>
      </c>
      <c r="D3982" s="191">
        <v>45663.0</v>
      </c>
      <c r="E3982" s="105" t="s">
        <v>114</v>
      </c>
      <c r="F3982" s="173"/>
      <c r="G3982" s="102" t="s">
        <v>3777</v>
      </c>
    </row>
    <row r="3983">
      <c r="A3983" s="102" t="s">
        <v>3116</v>
      </c>
      <c r="B3983" s="102" t="s">
        <v>120</v>
      </c>
      <c r="C3983" s="102" t="s">
        <v>121</v>
      </c>
      <c r="D3983" s="191">
        <v>45663.0</v>
      </c>
      <c r="E3983" s="105" t="s">
        <v>114</v>
      </c>
      <c r="F3983" s="173"/>
      <c r="G3983" s="102" t="s">
        <v>3777</v>
      </c>
    </row>
    <row r="3984">
      <c r="A3984" s="102" t="s">
        <v>3037</v>
      </c>
      <c r="B3984" s="102" t="s">
        <v>940</v>
      </c>
      <c r="C3984" s="102" t="s">
        <v>419</v>
      </c>
      <c r="D3984" s="191">
        <v>45663.0</v>
      </c>
      <c r="E3984" s="105" t="s">
        <v>225</v>
      </c>
      <c r="F3984" s="173"/>
      <c r="G3984" s="102" t="s">
        <v>3777</v>
      </c>
    </row>
    <row r="3985">
      <c r="A3985" s="102" t="s">
        <v>3037</v>
      </c>
      <c r="B3985" s="102" t="s">
        <v>936</v>
      </c>
      <c r="C3985" s="102" t="s">
        <v>937</v>
      </c>
      <c r="D3985" s="191">
        <v>45663.0</v>
      </c>
      <c r="E3985" s="105" t="s">
        <v>225</v>
      </c>
      <c r="F3985" s="173"/>
      <c r="G3985" s="102" t="s">
        <v>3777</v>
      </c>
    </row>
    <row r="3986">
      <c r="A3986" s="102" t="s">
        <v>3037</v>
      </c>
      <c r="B3986" s="102" t="s">
        <v>621</v>
      </c>
      <c r="C3986" s="102" t="s">
        <v>622</v>
      </c>
      <c r="D3986" s="191">
        <v>45663.0</v>
      </c>
      <c r="E3986" s="105" t="s">
        <v>225</v>
      </c>
      <c r="F3986" s="173"/>
      <c r="G3986" s="102" t="s">
        <v>3777</v>
      </c>
    </row>
    <row r="3987">
      <c r="A3987" s="102" t="s">
        <v>3037</v>
      </c>
      <c r="B3987" s="102" t="s">
        <v>373</v>
      </c>
      <c r="C3987" s="102" t="s">
        <v>374</v>
      </c>
      <c r="D3987" s="191">
        <v>45663.0</v>
      </c>
      <c r="E3987" s="105" t="s">
        <v>225</v>
      </c>
      <c r="F3987" s="173"/>
      <c r="G3987" s="102" t="s">
        <v>3777</v>
      </c>
    </row>
    <row r="3988">
      <c r="A3988" s="102" t="s">
        <v>3037</v>
      </c>
      <c r="B3988" s="102" t="s">
        <v>338</v>
      </c>
      <c r="C3988" s="102" t="s">
        <v>339</v>
      </c>
      <c r="D3988" s="191">
        <v>45663.0</v>
      </c>
      <c r="E3988" s="105" t="s">
        <v>225</v>
      </c>
      <c r="F3988" s="173"/>
      <c r="G3988" s="102" t="s">
        <v>3777</v>
      </c>
    </row>
    <row r="3989">
      <c r="A3989" s="102" t="s">
        <v>3037</v>
      </c>
      <c r="B3989" s="102" t="s">
        <v>243</v>
      </c>
      <c r="C3989" s="102" t="s">
        <v>244</v>
      </c>
      <c r="D3989" s="191">
        <v>45663.0</v>
      </c>
      <c r="E3989" s="105" t="s">
        <v>225</v>
      </c>
      <c r="F3989" s="173"/>
      <c r="G3989" s="102" t="s">
        <v>3777</v>
      </c>
    </row>
    <row r="3990">
      <c r="A3990" s="102" t="s">
        <v>3125</v>
      </c>
      <c r="B3990" s="102" t="s">
        <v>909</v>
      </c>
      <c r="C3990" s="102" t="s">
        <v>910</v>
      </c>
      <c r="D3990" s="191">
        <v>45663.0</v>
      </c>
      <c r="E3990" s="105" t="s">
        <v>50</v>
      </c>
      <c r="F3990" s="173"/>
      <c r="G3990" s="102" t="s">
        <v>3777</v>
      </c>
    </row>
    <row r="3991">
      <c r="A3991" s="102" t="s">
        <v>3125</v>
      </c>
      <c r="B3991" s="102" t="s">
        <v>902</v>
      </c>
      <c r="C3991" s="102" t="s">
        <v>903</v>
      </c>
      <c r="D3991" s="191">
        <v>45663.0</v>
      </c>
      <c r="E3991" s="105" t="s">
        <v>50</v>
      </c>
      <c r="F3991" s="173"/>
      <c r="G3991" s="102" t="s">
        <v>3777</v>
      </c>
    </row>
    <row r="3992">
      <c r="A3992" s="102" t="s">
        <v>3125</v>
      </c>
      <c r="B3992" s="102" t="s">
        <v>783</v>
      </c>
      <c r="C3992" s="102" t="s">
        <v>784</v>
      </c>
      <c r="D3992" s="191">
        <v>45663.0</v>
      </c>
      <c r="E3992" s="105" t="s">
        <v>50</v>
      </c>
      <c r="F3992" s="173"/>
      <c r="G3992" s="102" t="s">
        <v>3777</v>
      </c>
    </row>
    <row r="3993">
      <c r="A3993" s="102" t="s">
        <v>3125</v>
      </c>
      <c r="B3993" s="102" t="s">
        <v>183</v>
      </c>
      <c r="C3993" s="102" t="s">
        <v>184</v>
      </c>
      <c r="D3993" s="191">
        <v>45663.0</v>
      </c>
      <c r="E3993" s="105" t="s">
        <v>50</v>
      </c>
      <c r="F3993" s="173"/>
      <c r="G3993" s="102" t="s">
        <v>3777</v>
      </c>
    </row>
    <row r="3994">
      <c r="A3994" s="102" t="s">
        <v>3125</v>
      </c>
      <c r="B3994" s="102" t="s">
        <v>174</v>
      </c>
      <c r="C3994" s="102" t="s">
        <v>175</v>
      </c>
      <c r="D3994" s="191">
        <v>45663.0</v>
      </c>
      <c r="E3994" s="105" t="s">
        <v>50</v>
      </c>
      <c r="F3994" s="173"/>
      <c r="G3994" s="102" t="s">
        <v>3777</v>
      </c>
    </row>
    <row r="3995">
      <c r="A3995" s="102" t="s">
        <v>3052</v>
      </c>
      <c r="B3995" s="102" t="s">
        <v>323</v>
      </c>
      <c r="C3995" s="102" t="s">
        <v>324</v>
      </c>
      <c r="D3995" s="191">
        <v>45663.0</v>
      </c>
      <c r="E3995" s="105" t="s">
        <v>232</v>
      </c>
      <c r="F3995" s="173"/>
      <c r="G3995" s="102" t="s">
        <v>3777</v>
      </c>
    </row>
    <row r="3996">
      <c r="A3996" s="102" t="s">
        <v>3052</v>
      </c>
      <c r="B3996" s="102" t="s">
        <v>321</v>
      </c>
      <c r="C3996" s="102" t="s">
        <v>322</v>
      </c>
      <c r="D3996" s="191">
        <v>45663.0</v>
      </c>
      <c r="E3996" s="105" t="s">
        <v>232</v>
      </c>
      <c r="F3996" s="173"/>
      <c r="G3996" s="102" t="s">
        <v>3777</v>
      </c>
    </row>
    <row r="3997">
      <c r="A3997" s="102" t="s">
        <v>3052</v>
      </c>
      <c r="B3997" s="102" t="s">
        <v>304</v>
      </c>
      <c r="C3997" s="102" t="s">
        <v>305</v>
      </c>
      <c r="D3997" s="191">
        <v>45663.0</v>
      </c>
      <c r="E3997" s="105" t="s">
        <v>232</v>
      </c>
      <c r="F3997" s="173"/>
      <c r="G3997" s="102" t="s">
        <v>3777</v>
      </c>
    </row>
    <row r="3998">
      <c r="A3998" s="102" t="s">
        <v>3052</v>
      </c>
      <c r="B3998" s="102" t="s">
        <v>264</v>
      </c>
      <c r="C3998" s="102" t="s">
        <v>265</v>
      </c>
      <c r="D3998" s="191">
        <v>45663.0</v>
      </c>
      <c r="E3998" s="105" t="s">
        <v>232</v>
      </c>
      <c r="F3998" s="173"/>
      <c r="G3998" s="102" t="s">
        <v>3777</v>
      </c>
    </row>
    <row r="3999">
      <c r="A3999" s="102" t="s">
        <v>3093</v>
      </c>
      <c r="B3999" s="102" t="s">
        <v>707</v>
      </c>
      <c r="C3999" s="102" t="s">
        <v>708</v>
      </c>
      <c r="D3999" s="191">
        <v>45663.0</v>
      </c>
      <c r="E3999" s="105" t="s">
        <v>472</v>
      </c>
      <c r="F3999" s="173"/>
      <c r="G3999" s="102" t="s">
        <v>3777</v>
      </c>
    </row>
    <row r="4000">
      <c r="A4000" s="102" t="s">
        <v>3093</v>
      </c>
      <c r="B4000" s="102" t="s">
        <v>496</v>
      </c>
      <c r="C4000" s="102" t="s">
        <v>497</v>
      </c>
      <c r="D4000" s="191">
        <v>45663.0</v>
      </c>
      <c r="E4000" s="105" t="s">
        <v>472</v>
      </c>
      <c r="F4000" s="173"/>
      <c r="G4000" s="102" t="s">
        <v>3777</v>
      </c>
    </row>
    <row r="4001">
      <c r="A4001" s="102" t="s">
        <v>3093</v>
      </c>
      <c r="B4001" s="102" t="s">
        <v>490</v>
      </c>
      <c r="C4001" s="102" t="s">
        <v>491</v>
      </c>
      <c r="D4001" s="191">
        <v>45663.0</v>
      </c>
      <c r="E4001" s="105" t="s">
        <v>472</v>
      </c>
      <c r="F4001" s="173"/>
      <c r="G4001" s="102" t="s">
        <v>3777</v>
      </c>
    </row>
    <row r="4002">
      <c r="A4002" s="102" t="s">
        <v>3075</v>
      </c>
      <c r="B4002" s="102" t="s">
        <v>849</v>
      </c>
      <c r="C4002" s="102" t="s">
        <v>850</v>
      </c>
      <c r="D4002" s="191">
        <v>45722.0</v>
      </c>
      <c r="E4002" s="105" t="s">
        <v>306</v>
      </c>
      <c r="F4002" s="173"/>
      <c r="G4002" s="102" t="s">
        <v>3777</v>
      </c>
    </row>
    <row r="4003">
      <c r="A4003" s="102" t="s">
        <v>3075</v>
      </c>
      <c r="B4003" s="102" t="s">
        <v>418</v>
      </c>
      <c r="C4003" s="102" t="s">
        <v>419</v>
      </c>
      <c r="D4003" s="191">
        <v>45722.0</v>
      </c>
      <c r="E4003" s="105" t="s">
        <v>306</v>
      </c>
      <c r="F4003" s="173"/>
      <c r="G4003" s="102" t="s">
        <v>3777</v>
      </c>
    </row>
    <row r="4004">
      <c r="A4004" s="102" t="s">
        <v>3075</v>
      </c>
      <c r="B4004" s="102" t="s">
        <v>415</v>
      </c>
      <c r="C4004" s="102" t="s">
        <v>416</v>
      </c>
      <c r="D4004" s="191">
        <v>45722.0</v>
      </c>
      <c r="E4004" s="105" t="s">
        <v>306</v>
      </c>
      <c r="F4004" s="173"/>
      <c r="G4004" s="102" t="s">
        <v>3777</v>
      </c>
    </row>
    <row r="4005">
      <c r="A4005" s="102" t="s">
        <v>3075</v>
      </c>
      <c r="B4005" s="102" t="s">
        <v>408</v>
      </c>
      <c r="C4005" s="102" t="s">
        <v>409</v>
      </c>
      <c r="D4005" s="191">
        <v>45722.0</v>
      </c>
      <c r="E4005" s="105" t="s">
        <v>306</v>
      </c>
      <c r="F4005" s="173"/>
      <c r="G4005" s="102" t="s">
        <v>3777</v>
      </c>
    </row>
    <row r="4006">
      <c r="A4006" s="102" t="s">
        <v>3150</v>
      </c>
      <c r="B4006" s="102" t="s">
        <v>919</v>
      </c>
      <c r="C4006" s="102" t="s">
        <v>920</v>
      </c>
      <c r="D4006" s="191">
        <v>45753.0</v>
      </c>
      <c r="E4006" s="105" t="s">
        <v>86</v>
      </c>
      <c r="F4006" s="173"/>
      <c r="G4006" s="102" t="s">
        <v>3777</v>
      </c>
    </row>
    <row r="4007">
      <c r="A4007" s="102" t="s">
        <v>3134</v>
      </c>
      <c r="B4007" s="102" t="s">
        <v>768</v>
      </c>
      <c r="C4007" s="102" t="s">
        <v>769</v>
      </c>
      <c r="D4007" s="191">
        <v>45753.0</v>
      </c>
      <c r="E4007" s="105" t="s">
        <v>141</v>
      </c>
      <c r="F4007" s="173"/>
      <c r="G4007" s="102" t="s">
        <v>3777</v>
      </c>
    </row>
    <row r="4008">
      <c r="A4008" s="102" t="s">
        <v>3142</v>
      </c>
      <c r="B4008" s="102" t="s">
        <v>946</v>
      </c>
      <c r="C4008" s="102" t="s">
        <v>947</v>
      </c>
      <c r="D4008" s="191">
        <v>45753.0</v>
      </c>
      <c r="E4008" s="105" t="s">
        <v>27</v>
      </c>
      <c r="F4008" s="173"/>
      <c r="G4008" s="102" t="s">
        <v>3777</v>
      </c>
    </row>
    <row r="4009">
      <c r="A4009" s="102" t="s">
        <v>3142</v>
      </c>
      <c r="B4009" s="102" t="s">
        <v>943</v>
      </c>
      <c r="C4009" s="102" t="s">
        <v>944</v>
      </c>
      <c r="D4009" s="191">
        <v>45753.0</v>
      </c>
      <c r="E4009" s="105" t="s">
        <v>27</v>
      </c>
      <c r="F4009" s="173"/>
      <c r="G4009" s="102" t="s">
        <v>3777</v>
      </c>
    </row>
    <row r="4010">
      <c r="A4010" s="102" t="s">
        <v>3142</v>
      </c>
      <c r="B4010" s="102" t="s">
        <v>57</v>
      </c>
      <c r="C4010" s="102" t="s">
        <v>58</v>
      </c>
      <c r="D4010" s="191">
        <v>45753.0</v>
      </c>
      <c r="E4010" s="105" t="s">
        <v>27</v>
      </c>
      <c r="F4010" s="173"/>
      <c r="G4010" s="102" t="s">
        <v>3777</v>
      </c>
    </row>
    <row r="4011">
      <c r="A4011" s="102" t="s">
        <v>3142</v>
      </c>
      <c r="B4011" s="102" t="s">
        <v>31</v>
      </c>
      <c r="C4011" s="102" t="s">
        <v>32</v>
      </c>
      <c r="D4011" s="191">
        <v>45753.0</v>
      </c>
      <c r="E4011" s="105" t="s">
        <v>27</v>
      </c>
      <c r="F4011" s="173"/>
      <c r="G4011" s="102" t="s">
        <v>3777</v>
      </c>
    </row>
    <row r="4012">
      <c r="A4012" s="102" t="s">
        <v>3158</v>
      </c>
      <c r="B4012" s="102" t="s">
        <v>834</v>
      </c>
      <c r="C4012" s="102" t="s">
        <v>835</v>
      </c>
      <c r="D4012" s="191">
        <v>45753.0</v>
      </c>
      <c r="E4012" s="105" t="s">
        <v>439</v>
      </c>
      <c r="F4012" s="173"/>
      <c r="G4012" s="102" t="s">
        <v>3777</v>
      </c>
    </row>
    <row r="4013">
      <c r="A4013" s="102" t="s">
        <v>3158</v>
      </c>
      <c r="B4013" s="102" t="s">
        <v>684</v>
      </c>
      <c r="C4013" s="102" t="s">
        <v>685</v>
      </c>
      <c r="D4013" s="191">
        <v>45753.0</v>
      </c>
      <c r="E4013" s="105" t="s">
        <v>439</v>
      </c>
      <c r="F4013" s="173"/>
      <c r="G4013" s="102" t="s">
        <v>3777</v>
      </c>
    </row>
    <row r="4014">
      <c r="A4014" s="102" t="s">
        <v>3158</v>
      </c>
      <c r="B4014" s="102" t="s">
        <v>674</v>
      </c>
      <c r="C4014" s="102" t="s">
        <v>675</v>
      </c>
      <c r="D4014" s="191">
        <v>45753.0</v>
      </c>
      <c r="E4014" s="105" t="s">
        <v>439</v>
      </c>
      <c r="F4014" s="173"/>
      <c r="G4014" s="102" t="s">
        <v>3777</v>
      </c>
    </row>
    <row r="4015">
      <c r="A4015" s="102" t="s">
        <v>3061</v>
      </c>
      <c r="B4015" s="102" t="s">
        <v>830</v>
      </c>
      <c r="C4015" s="102" t="s">
        <v>831</v>
      </c>
      <c r="D4015" s="191">
        <v>45753.0</v>
      </c>
      <c r="E4015" s="105" t="s">
        <v>327</v>
      </c>
      <c r="F4015" s="173"/>
      <c r="G4015" s="102" t="s">
        <v>3777</v>
      </c>
    </row>
    <row r="4016">
      <c r="A4016" s="102" t="s">
        <v>3086</v>
      </c>
      <c r="B4016" s="102" t="s">
        <v>629</v>
      </c>
      <c r="C4016" s="102" t="s">
        <v>630</v>
      </c>
      <c r="D4016" s="191">
        <v>45814.0</v>
      </c>
      <c r="E4016" s="105" t="s">
        <v>453</v>
      </c>
      <c r="F4016" s="173"/>
      <c r="G4016" s="102" t="s">
        <v>3777</v>
      </c>
    </row>
    <row r="4017">
      <c r="A4017" s="102" t="s">
        <v>3086</v>
      </c>
      <c r="B4017" s="102" t="s">
        <v>541</v>
      </c>
      <c r="C4017" s="102" t="s">
        <v>542</v>
      </c>
      <c r="D4017" s="191">
        <v>45814.0</v>
      </c>
      <c r="E4017" s="105" t="s">
        <v>453</v>
      </c>
      <c r="F4017" s="173"/>
      <c r="G4017" s="102" t="s">
        <v>3777</v>
      </c>
    </row>
    <row r="4018">
      <c r="A4018" s="102" t="s">
        <v>3086</v>
      </c>
      <c r="B4018" s="102" t="s">
        <v>486</v>
      </c>
      <c r="C4018" s="102" t="s">
        <v>487</v>
      </c>
      <c r="D4018" s="191">
        <v>45814.0</v>
      </c>
      <c r="E4018" s="105" t="s">
        <v>453</v>
      </c>
      <c r="F4018" s="173"/>
      <c r="G4018" s="102" t="s">
        <v>3777</v>
      </c>
    </row>
    <row r="4019">
      <c r="A4019" s="102" t="s">
        <v>3126</v>
      </c>
      <c r="B4019" s="102" t="s">
        <v>902</v>
      </c>
      <c r="C4019" s="102" t="s">
        <v>903</v>
      </c>
      <c r="D4019" s="191">
        <v>45814.0</v>
      </c>
      <c r="E4019" s="105" t="s">
        <v>50</v>
      </c>
      <c r="F4019" s="173"/>
      <c r="G4019" s="102" t="s">
        <v>3777</v>
      </c>
    </row>
    <row r="4020">
      <c r="A4020" s="102" t="s">
        <v>3126</v>
      </c>
      <c r="B4020" s="102" t="s">
        <v>783</v>
      </c>
      <c r="C4020" s="102" t="s">
        <v>784</v>
      </c>
      <c r="D4020" s="191">
        <v>45814.0</v>
      </c>
      <c r="E4020" s="105" t="s">
        <v>50</v>
      </c>
      <c r="F4020" s="173"/>
      <c r="G4020" s="102" t="s">
        <v>3777</v>
      </c>
    </row>
    <row r="4021">
      <c r="A4021" s="102" t="s">
        <v>3126</v>
      </c>
      <c r="B4021" s="102" t="s">
        <v>174</v>
      </c>
      <c r="C4021" s="102" t="s">
        <v>175</v>
      </c>
      <c r="D4021" s="191">
        <v>45814.0</v>
      </c>
      <c r="E4021" s="105" t="s">
        <v>50</v>
      </c>
      <c r="F4021" s="173"/>
      <c r="G4021" s="102" t="s">
        <v>3777</v>
      </c>
    </row>
    <row r="4022">
      <c r="A4022" s="102" t="s">
        <v>3126</v>
      </c>
      <c r="B4022" s="102" t="s">
        <v>171</v>
      </c>
      <c r="C4022" s="102" t="s">
        <v>172</v>
      </c>
      <c r="D4022" s="191">
        <v>45814.0</v>
      </c>
      <c r="E4022" s="105" t="s">
        <v>50</v>
      </c>
      <c r="F4022" s="173"/>
      <c r="G4022" s="102" t="s">
        <v>3777</v>
      </c>
    </row>
    <row r="4023">
      <c r="A4023" s="102" t="s">
        <v>3062</v>
      </c>
      <c r="B4023" s="102" t="s">
        <v>405</v>
      </c>
      <c r="C4023" s="102" t="s">
        <v>406</v>
      </c>
      <c r="D4023" s="191">
        <v>45814.0</v>
      </c>
      <c r="E4023" s="105" t="s">
        <v>327</v>
      </c>
      <c r="F4023" s="173"/>
      <c r="G4023" s="102" t="s">
        <v>3777</v>
      </c>
    </row>
    <row r="4024">
      <c r="A4024" s="102" t="s">
        <v>3151</v>
      </c>
      <c r="B4024" s="102" t="s">
        <v>96</v>
      </c>
      <c r="C4024" s="102" t="s">
        <v>97</v>
      </c>
      <c r="D4024" s="191">
        <v>45814.0</v>
      </c>
      <c r="E4024" s="105" t="s">
        <v>86</v>
      </c>
      <c r="F4024" s="173"/>
      <c r="G4024" s="102" t="s">
        <v>3777</v>
      </c>
    </row>
    <row r="4025">
      <c r="A4025" s="102" t="s">
        <v>3151</v>
      </c>
      <c r="B4025" s="102" t="s">
        <v>79</v>
      </c>
      <c r="C4025" s="102" t="s">
        <v>80</v>
      </c>
      <c r="D4025" s="191">
        <v>45814.0</v>
      </c>
      <c r="E4025" s="105" t="s">
        <v>86</v>
      </c>
      <c r="F4025" s="173"/>
      <c r="G4025" s="102" t="s">
        <v>3777</v>
      </c>
    </row>
    <row r="4026">
      <c r="A4026" s="102" t="s">
        <v>3143</v>
      </c>
      <c r="B4026" s="102" t="s">
        <v>946</v>
      </c>
      <c r="C4026" s="102" t="s">
        <v>947</v>
      </c>
      <c r="D4026" s="191">
        <v>45814.0</v>
      </c>
      <c r="E4026" s="105" t="s">
        <v>27</v>
      </c>
      <c r="F4026" s="173"/>
      <c r="G4026" s="102" t="s">
        <v>3777</v>
      </c>
    </row>
    <row r="4027">
      <c r="A4027" s="102" t="s">
        <v>3143</v>
      </c>
      <c r="B4027" s="102" t="s">
        <v>943</v>
      </c>
      <c r="C4027" s="102" t="s">
        <v>944</v>
      </c>
      <c r="D4027" s="191">
        <v>45814.0</v>
      </c>
      <c r="E4027" s="105" t="s">
        <v>27</v>
      </c>
      <c r="F4027" s="173"/>
      <c r="G4027" s="102" t="s">
        <v>3777</v>
      </c>
    </row>
    <row r="4028">
      <c r="A4028" s="102" t="s">
        <v>3143</v>
      </c>
      <c r="B4028" s="102" t="s">
        <v>799</v>
      </c>
      <c r="C4028" s="102" t="s">
        <v>800</v>
      </c>
      <c r="D4028" s="191">
        <v>45814.0</v>
      </c>
      <c r="E4028" s="105" t="s">
        <v>27</v>
      </c>
      <c r="F4028" s="173"/>
      <c r="G4028" s="102" t="s">
        <v>3777</v>
      </c>
    </row>
    <row r="4029">
      <c r="A4029" s="102" t="s">
        <v>3143</v>
      </c>
      <c r="B4029" s="102" t="s">
        <v>23</v>
      </c>
      <c r="C4029" s="102" t="s">
        <v>25</v>
      </c>
      <c r="D4029" s="191">
        <v>45814.0</v>
      </c>
      <c r="E4029" s="105" t="s">
        <v>27</v>
      </c>
      <c r="F4029" s="173"/>
      <c r="G4029" s="102" t="s">
        <v>3777</v>
      </c>
    </row>
    <row r="4030">
      <c r="A4030" s="102" t="s">
        <v>3159</v>
      </c>
      <c r="B4030" s="102" t="s">
        <v>674</v>
      </c>
      <c r="C4030" s="102" t="s">
        <v>675</v>
      </c>
      <c r="D4030" s="191">
        <v>45814.0</v>
      </c>
      <c r="E4030" s="105" t="s">
        <v>439</v>
      </c>
      <c r="F4030" s="173"/>
      <c r="G4030" s="102" t="s">
        <v>3777</v>
      </c>
    </row>
    <row r="4031">
      <c r="A4031" s="102" t="s">
        <v>3117</v>
      </c>
      <c r="B4031" s="102" t="s">
        <v>974</v>
      </c>
      <c r="C4031" s="102" t="s">
        <v>975</v>
      </c>
      <c r="D4031" s="191">
        <v>45844.0</v>
      </c>
      <c r="E4031" s="105" t="s">
        <v>114</v>
      </c>
      <c r="F4031" s="173"/>
      <c r="G4031" s="102" t="s">
        <v>3777</v>
      </c>
    </row>
    <row r="4032">
      <c r="A4032" s="102" t="s">
        <v>3117</v>
      </c>
      <c r="B4032" s="102" t="s">
        <v>970</v>
      </c>
      <c r="C4032" s="102" t="s">
        <v>971</v>
      </c>
      <c r="D4032" s="191">
        <v>45844.0</v>
      </c>
      <c r="E4032" s="105" t="s">
        <v>114</v>
      </c>
      <c r="F4032" s="173"/>
      <c r="G4032" s="102" t="s">
        <v>3777</v>
      </c>
    </row>
    <row r="4033">
      <c r="A4033" s="102" t="s">
        <v>3117</v>
      </c>
      <c r="B4033" s="102" t="s">
        <v>961</v>
      </c>
      <c r="C4033" s="102" t="s">
        <v>962</v>
      </c>
      <c r="D4033" s="191">
        <v>45844.0</v>
      </c>
      <c r="E4033" s="105" t="s">
        <v>114</v>
      </c>
      <c r="F4033" s="173"/>
      <c r="G4033" s="102" t="s">
        <v>3777</v>
      </c>
    </row>
    <row r="4034">
      <c r="A4034" s="102" t="s">
        <v>3117</v>
      </c>
      <c r="B4034" s="102" t="s">
        <v>120</v>
      </c>
      <c r="C4034" s="102" t="s">
        <v>121</v>
      </c>
      <c r="D4034" s="191">
        <v>45844.0</v>
      </c>
      <c r="E4034" s="105" t="s">
        <v>114</v>
      </c>
      <c r="F4034" s="173"/>
      <c r="G4034" s="102" t="s">
        <v>3777</v>
      </c>
    </row>
    <row r="4035">
      <c r="A4035" s="102" t="s">
        <v>3038</v>
      </c>
      <c r="B4035" s="102" t="s">
        <v>373</v>
      </c>
      <c r="C4035" s="102" t="s">
        <v>374</v>
      </c>
      <c r="D4035" s="191">
        <v>45844.0</v>
      </c>
      <c r="E4035" s="105" t="s">
        <v>225</v>
      </c>
      <c r="F4035" s="173"/>
      <c r="G4035" s="102" t="s">
        <v>3777</v>
      </c>
    </row>
    <row r="4036">
      <c r="A4036" s="102" t="s">
        <v>3038</v>
      </c>
      <c r="B4036" s="102" t="s">
        <v>338</v>
      </c>
      <c r="C4036" s="102" t="s">
        <v>339</v>
      </c>
      <c r="D4036" s="191">
        <v>45844.0</v>
      </c>
      <c r="E4036" s="105" t="s">
        <v>225</v>
      </c>
      <c r="F4036" s="173"/>
      <c r="G4036" s="102" t="s">
        <v>3777</v>
      </c>
    </row>
    <row r="4037">
      <c r="A4037" s="102" t="s">
        <v>3038</v>
      </c>
      <c r="B4037" s="102" t="s">
        <v>243</v>
      </c>
      <c r="C4037" s="102" t="s">
        <v>244</v>
      </c>
      <c r="D4037" s="191">
        <v>45844.0</v>
      </c>
      <c r="E4037" s="105" t="s">
        <v>225</v>
      </c>
      <c r="F4037" s="173"/>
      <c r="G4037" s="102" t="s">
        <v>3777</v>
      </c>
    </row>
    <row r="4038">
      <c r="A4038" s="102" t="s">
        <v>3053</v>
      </c>
      <c r="B4038" s="102" t="s">
        <v>323</v>
      </c>
      <c r="C4038" s="102" t="s">
        <v>324</v>
      </c>
      <c r="D4038" s="191">
        <v>45844.0</v>
      </c>
      <c r="E4038" s="105" t="s">
        <v>232</v>
      </c>
      <c r="F4038" s="173"/>
      <c r="G4038" s="102" t="s">
        <v>3777</v>
      </c>
    </row>
    <row r="4039">
      <c r="A4039" s="102" t="s">
        <v>3053</v>
      </c>
      <c r="B4039" s="102" t="s">
        <v>321</v>
      </c>
      <c r="C4039" s="102" t="s">
        <v>322</v>
      </c>
      <c r="D4039" s="191">
        <v>45844.0</v>
      </c>
      <c r="E4039" s="105" t="s">
        <v>232</v>
      </c>
      <c r="F4039" s="173"/>
      <c r="G4039" s="102" t="s">
        <v>3777</v>
      </c>
    </row>
    <row r="4040">
      <c r="A4040" s="102" t="s">
        <v>3053</v>
      </c>
      <c r="B4040" s="102" t="s">
        <v>304</v>
      </c>
      <c r="C4040" s="102" t="s">
        <v>305</v>
      </c>
      <c r="D4040" s="191">
        <v>45844.0</v>
      </c>
      <c r="E4040" s="105" t="s">
        <v>232</v>
      </c>
      <c r="F4040" s="173"/>
      <c r="G4040" s="102" t="s">
        <v>3777</v>
      </c>
    </row>
    <row r="4041">
      <c r="A4041" s="102" t="s">
        <v>3053</v>
      </c>
      <c r="B4041" s="102" t="s">
        <v>301</v>
      </c>
      <c r="C4041" s="102" t="s">
        <v>302</v>
      </c>
      <c r="D4041" s="191">
        <v>45844.0</v>
      </c>
      <c r="E4041" s="105" t="s">
        <v>232</v>
      </c>
      <c r="F4041" s="173"/>
      <c r="G4041" s="102" t="s">
        <v>3777</v>
      </c>
    </row>
    <row r="4042">
      <c r="A4042" s="102" t="s">
        <v>3053</v>
      </c>
      <c r="B4042" s="102" t="s">
        <v>271</v>
      </c>
      <c r="C4042" s="102" t="s">
        <v>272</v>
      </c>
      <c r="D4042" s="191">
        <v>45844.0</v>
      </c>
      <c r="E4042" s="105" t="s">
        <v>232</v>
      </c>
      <c r="F4042" s="173"/>
      <c r="G4042" s="102" t="s">
        <v>3777</v>
      </c>
    </row>
    <row r="4043">
      <c r="A4043" s="102" t="s">
        <v>3053</v>
      </c>
      <c r="B4043" s="102" t="s">
        <v>252</v>
      </c>
      <c r="C4043" s="102" t="s">
        <v>253</v>
      </c>
      <c r="D4043" s="191">
        <v>45844.0</v>
      </c>
      <c r="E4043" s="105" t="s">
        <v>232</v>
      </c>
      <c r="F4043" s="173"/>
      <c r="G4043" s="102" t="s">
        <v>3777</v>
      </c>
    </row>
    <row r="4044">
      <c r="A4044" s="102" t="s">
        <v>3094</v>
      </c>
      <c r="B4044" s="102" t="s">
        <v>508</v>
      </c>
      <c r="C4044" s="102" t="s">
        <v>509</v>
      </c>
      <c r="D4044" s="191">
        <v>45844.0</v>
      </c>
      <c r="E4044" s="105" t="s">
        <v>472</v>
      </c>
      <c r="F4044" s="173"/>
      <c r="G4044" s="102" t="s">
        <v>3777</v>
      </c>
    </row>
    <row r="4045">
      <c r="A4045" s="102" t="s">
        <v>3076</v>
      </c>
      <c r="B4045" s="102" t="s">
        <v>730</v>
      </c>
      <c r="C4045" s="102" t="s">
        <v>731</v>
      </c>
      <c r="D4045" s="191">
        <v>45875.0</v>
      </c>
      <c r="E4045" s="105" t="s">
        <v>306</v>
      </c>
      <c r="F4045" s="173"/>
      <c r="G4045" s="102" t="s">
        <v>3777</v>
      </c>
    </row>
    <row r="4046">
      <c r="A4046" s="102" t="s">
        <v>3076</v>
      </c>
      <c r="B4046" s="102" t="s">
        <v>681</v>
      </c>
      <c r="C4046" s="102" t="s">
        <v>682</v>
      </c>
      <c r="D4046" s="191">
        <v>45875.0</v>
      </c>
      <c r="E4046" s="105" t="s">
        <v>306</v>
      </c>
      <c r="F4046" s="173"/>
      <c r="G4046" s="102" t="s">
        <v>3777</v>
      </c>
    </row>
    <row r="4047">
      <c r="A4047" s="102" t="s">
        <v>3076</v>
      </c>
      <c r="B4047" s="102" t="s">
        <v>670</v>
      </c>
      <c r="C4047" s="102" t="s">
        <v>671</v>
      </c>
      <c r="D4047" s="191">
        <v>45875.0</v>
      </c>
      <c r="E4047" s="105" t="s">
        <v>306</v>
      </c>
      <c r="F4047" s="173"/>
      <c r="G4047" s="102" t="s">
        <v>3777</v>
      </c>
    </row>
    <row r="4048">
      <c r="A4048" s="102" t="s">
        <v>3076</v>
      </c>
      <c r="B4048" s="102" t="s">
        <v>415</v>
      </c>
      <c r="C4048" s="102" t="s">
        <v>416</v>
      </c>
      <c r="D4048" s="191">
        <v>45875.0</v>
      </c>
      <c r="E4048" s="105" t="s">
        <v>306</v>
      </c>
      <c r="F4048" s="173"/>
      <c r="G4048" s="102" t="s">
        <v>3777</v>
      </c>
    </row>
    <row r="4049">
      <c r="A4049" s="102" t="s">
        <v>3076</v>
      </c>
      <c r="B4049" s="102" t="s">
        <v>408</v>
      </c>
      <c r="C4049" s="102" t="s">
        <v>409</v>
      </c>
      <c r="D4049" s="191">
        <v>45875.0</v>
      </c>
      <c r="E4049" s="105" t="s">
        <v>306</v>
      </c>
      <c r="F4049" s="173"/>
      <c r="G4049" s="102" t="s">
        <v>3777</v>
      </c>
    </row>
    <row r="4050">
      <c r="A4050" s="102" t="s">
        <v>3076</v>
      </c>
      <c r="B4050" s="102" t="s">
        <v>330</v>
      </c>
      <c r="C4050" s="102" t="s">
        <v>331</v>
      </c>
      <c r="D4050" s="191">
        <v>45875.0</v>
      </c>
      <c r="E4050" s="105" t="s">
        <v>306</v>
      </c>
      <c r="F4050" s="173"/>
      <c r="G4050" s="102" t="s">
        <v>3777</v>
      </c>
    </row>
    <row r="4051">
      <c r="A4051" s="102" t="s">
        <v>3118</v>
      </c>
      <c r="B4051" s="102" t="s">
        <v>974</v>
      </c>
      <c r="C4051" s="102" t="s">
        <v>975</v>
      </c>
      <c r="D4051" s="191">
        <v>45875.0</v>
      </c>
      <c r="E4051" s="105" t="s">
        <v>114</v>
      </c>
      <c r="F4051" s="173"/>
      <c r="G4051" s="102" t="s">
        <v>3777</v>
      </c>
    </row>
    <row r="4052">
      <c r="A4052" s="102" t="s">
        <v>3118</v>
      </c>
      <c r="B4052" s="102" t="s">
        <v>961</v>
      </c>
      <c r="C4052" s="102" t="s">
        <v>962</v>
      </c>
      <c r="D4052" s="191">
        <v>45875.0</v>
      </c>
      <c r="E4052" s="105" t="s">
        <v>114</v>
      </c>
      <c r="F4052" s="173"/>
      <c r="G4052" s="102" t="s">
        <v>3777</v>
      </c>
    </row>
    <row r="4053">
      <c r="A4053" s="102" t="s">
        <v>3118</v>
      </c>
      <c r="B4053" s="102" t="s">
        <v>952</v>
      </c>
      <c r="C4053" s="102" t="s">
        <v>953</v>
      </c>
      <c r="D4053" s="191">
        <v>45875.0</v>
      </c>
      <c r="E4053" s="105" t="s">
        <v>114</v>
      </c>
      <c r="F4053" s="173"/>
      <c r="G4053" s="102" t="s">
        <v>3777</v>
      </c>
    </row>
    <row r="4054">
      <c r="A4054" s="102" t="s">
        <v>3118</v>
      </c>
      <c r="B4054" s="102" t="s">
        <v>135</v>
      </c>
      <c r="C4054" s="102" t="s">
        <v>136</v>
      </c>
      <c r="D4054" s="191">
        <v>45875.0</v>
      </c>
      <c r="E4054" s="105" t="s">
        <v>114</v>
      </c>
      <c r="F4054" s="173"/>
      <c r="G4054" s="102" t="s">
        <v>3777</v>
      </c>
    </row>
    <row r="4055">
      <c r="A4055" s="102" t="s">
        <v>3127</v>
      </c>
      <c r="B4055" s="102" t="s">
        <v>902</v>
      </c>
      <c r="C4055" s="102" t="s">
        <v>903</v>
      </c>
      <c r="D4055" s="191">
        <v>45875.0</v>
      </c>
      <c r="E4055" s="105" t="s">
        <v>50</v>
      </c>
      <c r="F4055" s="173"/>
      <c r="G4055" s="102" t="s">
        <v>3777</v>
      </c>
    </row>
    <row r="4056">
      <c r="A4056" s="102" t="s">
        <v>3127</v>
      </c>
      <c r="B4056" s="102" t="s">
        <v>174</v>
      </c>
      <c r="C4056" s="102" t="s">
        <v>175</v>
      </c>
      <c r="D4056" s="191">
        <v>45875.0</v>
      </c>
      <c r="E4056" s="105" t="s">
        <v>50</v>
      </c>
      <c r="F4056" s="173"/>
      <c r="G4056" s="102" t="s">
        <v>3777</v>
      </c>
    </row>
    <row r="4057">
      <c r="A4057" s="102" t="s">
        <v>3054</v>
      </c>
      <c r="B4057" s="102" t="s">
        <v>913</v>
      </c>
      <c r="C4057" s="102" t="s">
        <v>914</v>
      </c>
      <c r="D4057" s="191">
        <v>45875.0</v>
      </c>
      <c r="E4057" s="105" t="s">
        <v>232</v>
      </c>
      <c r="F4057" s="173"/>
      <c r="G4057" s="102" t="s">
        <v>3777</v>
      </c>
    </row>
    <row r="4058">
      <c r="A4058" s="102" t="s">
        <v>3054</v>
      </c>
      <c r="B4058" s="102" t="s">
        <v>323</v>
      </c>
      <c r="C4058" s="102" t="s">
        <v>324</v>
      </c>
      <c r="D4058" s="191">
        <v>45875.0</v>
      </c>
      <c r="E4058" s="105" t="s">
        <v>232</v>
      </c>
      <c r="F4058" s="173"/>
      <c r="G4058" s="102" t="s">
        <v>3777</v>
      </c>
    </row>
    <row r="4059">
      <c r="A4059" s="102" t="s">
        <v>3054</v>
      </c>
      <c r="B4059" s="102" t="s">
        <v>321</v>
      </c>
      <c r="C4059" s="102" t="s">
        <v>322</v>
      </c>
      <c r="D4059" s="191">
        <v>45875.0</v>
      </c>
      <c r="E4059" s="105" t="s">
        <v>232</v>
      </c>
      <c r="F4059" s="173"/>
      <c r="G4059" s="102" t="s">
        <v>3777</v>
      </c>
    </row>
    <row r="4060">
      <c r="A4060" s="102" t="s">
        <v>3054</v>
      </c>
      <c r="B4060" s="102" t="s">
        <v>304</v>
      </c>
      <c r="C4060" s="102" t="s">
        <v>305</v>
      </c>
      <c r="D4060" s="191">
        <v>45875.0</v>
      </c>
      <c r="E4060" s="105" t="s">
        <v>232</v>
      </c>
      <c r="F4060" s="173"/>
      <c r="G4060" s="102" t="s">
        <v>3777</v>
      </c>
    </row>
    <row r="4061">
      <c r="A4061" s="102" t="s">
        <v>3054</v>
      </c>
      <c r="B4061" s="102" t="s">
        <v>301</v>
      </c>
      <c r="C4061" s="102" t="s">
        <v>302</v>
      </c>
      <c r="D4061" s="191">
        <v>45875.0</v>
      </c>
      <c r="E4061" s="105" t="s">
        <v>232</v>
      </c>
      <c r="F4061" s="173"/>
      <c r="G4061" s="102" t="s">
        <v>3777</v>
      </c>
    </row>
    <row r="4062">
      <c r="A4062" s="102" t="s">
        <v>3054</v>
      </c>
      <c r="B4062" s="102" t="s">
        <v>252</v>
      </c>
      <c r="C4062" s="102" t="s">
        <v>253</v>
      </c>
      <c r="D4062" s="191">
        <v>45875.0</v>
      </c>
      <c r="E4062" s="105" t="s">
        <v>232</v>
      </c>
      <c r="F4062" s="173"/>
      <c r="G4062" s="102" t="s">
        <v>3777</v>
      </c>
    </row>
    <row r="4063">
      <c r="A4063" s="102" t="s">
        <v>3095</v>
      </c>
      <c r="B4063" s="102" t="s">
        <v>508</v>
      </c>
      <c r="C4063" s="102" t="s">
        <v>509</v>
      </c>
      <c r="D4063" s="191">
        <v>45875.0</v>
      </c>
      <c r="E4063" s="105" t="s">
        <v>472</v>
      </c>
      <c r="F4063" s="173"/>
      <c r="G4063" s="102" t="s">
        <v>3777</v>
      </c>
    </row>
    <row r="4064">
      <c r="A4064" s="102" t="s">
        <v>3039</v>
      </c>
      <c r="B4064" s="102" t="s">
        <v>1019</v>
      </c>
      <c r="C4064" s="102" t="s">
        <v>1020</v>
      </c>
      <c r="D4064" s="191">
        <v>45875.0</v>
      </c>
      <c r="E4064" s="105" t="s">
        <v>225</v>
      </c>
      <c r="F4064" s="173"/>
      <c r="G4064" s="102" t="s">
        <v>3777</v>
      </c>
    </row>
    <row r="4065">
      <c r="A4065" s="102" t="s">
        <v>3039</v>
      </c>
      <c r="B4065" s="102" t="s">
        <v>357</v>
      </c>
      <c r="C4065" s="102" t="s">
        <v>358</v>
      </c>
      <c r="D4065" s="191">
        <v>45875.0</v>
      </c>
      <c r="E4065" s="105" t="s">
        <v>225</v>
      </c>
      <c r="F4065" s="173"/>
      <c r="G4065" s="102" t="s">
        <v>3777</v>
      </c>
    </row>
    <row r="4066">
      <c r="A4066" s="102" t="s">
        <v>3039</v>
      </c>
      <c r="B4066" s="102" t="s">
        <v>338</v>
      </c>
      <c r="C4066" s="102" t="s">
        <v>339</v>
      </c>
      <c r="D4066" s="191">
        <v>45875.0</v>
      </c>
      <c r="E4066" s="105" t="s">
        <v>225</v>
      </c>
      <c r="F4066" s="173"/>
      <c r="G4066" s="102" t="s">
        <v>3777</v>
      </c>
    </row>
    <row r="4067">
      <c r="A4067" s="102" t="s">
        <v>3135</v>
      </c>
      <c r="B4067" s="102" t="s">
        <v>768</v>
      </c>
      <c r="C4067" s="102" t="s">
        <v>769</v>
      </c>
      <c r="D4067" s="191">
        <v>45906.0</v>
      </c>
      <c r="E4067" s="105" t="s">
        <v>141</v>
      </c>
      <c r="F4067" s="173"/>
      <c r="G4067" s="102" t="s">
        <v>3777</v>
      </c>
    </row>
    <row r="4068">
      <c r="A4068" s="102" t="s">
        <v>3077</v>
      </c>
      <c r="B4068" s="102" t="s">
        <v>415</v>
      </c>
      <c r="C4068" s="102" t="s">
        <v>416</v>
      </c>
      <c r="D4068" s="191">
        <v>45936.0</v>
      </c>
      <c r="E4068" s="105" t="s">
        <v>306</v>
      </c>
      <c r="F4068" s="173"/>
      <c r="G4068" s="102" t="s">
        <v>3777</v>
      </c>
    </row>
    <row r="4069">
      <c r="A4069" s="102" t="s">
        <v>3077</v>
      </c>
      <c r="B4069" s="102" t="s">
        <v>408</v>
      </c>
      <c r="C4069" s="102" t="s">
        <v>409</v>
      </c>
      <c r="D4069" s="191">
        <v>45936.0</v>
      </c>
      <c r="E4069" s="105" t="s">
        <v>306</v>
      </c>
      <c r="F4069" s="173"/>
      <c r="G4069" s="102" t="s">
        <v>3777</v>
      </c>
    </row>
    <row r="4070">
      <c r="A4070" s="102" t="s">
        <v>3087</v>
      </c>
      <c r="B4070" s="102" t="s">
        <v>873</v>
      </c>
      <c r="C4070" s="102" t="s">
        <v>874</v>
      </c>
      <c r="D4070" s="191">
        <v>45936.0</v>
      </c>
      <c r="E4070" s="105" t="s">
        <v>453</v>
      </c>
      <c r="F4070" s="173"/>
      <c r="G4070" s="102" t="s">
        <v>3777</v>
      </c>
    </row>
    <row r="4071">
      <c r="A4071" s="102" t="s">
        <v>3087</v>
      </c>
      <c r="B4071" s="102" t="s">
        <v>810</v>
      </c>
      <c r="C4071" s="102" t="s">
        <v>811</v>
      </c>
      <c r="D4071" s="191">
        <v>45936.0</v>
      </c>
      <c r="E4071" s="105" t="s">
        <v>453</v>
      </c>
      <c r="F4071" s="173"/>
      <c r="G4071" s="102" t="s">
        <v>3777</v>
      </c>
    </row>
    <row r="4072">
      <c r="A4072" s="102" t="s">
        <v>3087</v>
      </c>
      <c r="B4072" s="102" t="s">
        <v>629</v>
      </c>
      <c r="C4072" s="102" t="s">
        <v>630</v>
      </c>
      <c r="D4072" s="191">
        <v>45936.0</v>
      </c>
      <c r="E4072" s="105" t="s">
        <v>453</v>
      </c>
      <c r="F4072" s="173"/>
      <c r="G4072" s="102" t="s">
        <v>3777</v>
      </c>
    </row>
    <row r="4073">
      <c r="A4073" s="102" t="s">
        <v>3087</v>
      </c>
      <c r="B4073" s="102" t="s">
        <v>486</v>
      </c>
      <c r="C4073" s="102" t="s">
        <v>487</v>
      </c>
      <c r="D4073" s="191">
        <v>45936.0</v>
      </c>
      <c r="E4073" s="105" t="s">
        <v>453</v>
      </c>
      <c r="F4073" s="173"/>
      <c r="G4073" s="102" t="s">
        <v>3777</v>
      </c>
    </row>
    <row r="4074">
      <c r="A4074" s="102" t="s">
        <v>3087</v>
      </c>
      <c r="B4074" s="102" t="s">
        <v>464</v>
      </c>
      <c r="C4074" s="102" t="s">
        <v>465</v>
      </c>
      <c r="D4074" s="191">
        <v>45936.0</v>
      </c>
      <c r="E4074" s="105" t="s">
        <v>453</v>
      </c>
      <c r="F4074" s="173"/>
      <c r="G4074" s="102" t="s">
        <v>3777</v>
      </c>
    </row>
    <row r="4075">
      <c r="A4075" s="102" t="s">
        <v>3166</v>
      </c>
      <c r="B4075" s="102" t="s">
        <v>946</v>
      </c>
      <c r="C4075" s="102" t="s">
        <v>947</v>
      </c>
      <c r="D4075" s="191">
        <v>45906.0</v>
      </c>
      <c r="E4075" s="105" t="s">
        <v>27</v>
      </c>
      <c r="F4075" s="173"/>
      <c r="G4075" s="102" t="s">
        <v>3777</v>
      </c>
    </row>
    <row r="4076">
      <c r="A4076" s="102" t="s">
        <v>3166</v>
      </c>
      <c r="B4076" s="102" t="s">
        <v>943</v>
      </c>
      <c r="C4076" s="102" t="s">
        <v>944</v>
      </c>
      <c r="D4076" s="191">
        <v>45906.0</v>
      </c>
      <c r="E4076" s="105" t="s">
        <v>27</v>
      </c>
      <c r="F4076" s="173"/>
      <c r="G4076" s="102" t="s">
        <v>3777</v>
      </c>
    </row>
    <row r="4077">
      <c r="A4077" s="102" t="s">
        <v>3166</v>
      </c>
      <c r="B4077" s="102" t="s">
        <v>799</v>
      </c>
      <c r="C4077" s="102" t="s">
        <v>800</v>
      </c>
      <c r="D4077" s="191">
        <v>45906.0</v>
      </c>
      <c r="E4077" s="105" t="s">
        <v>27</v>
      </c>
      <c r="F4077" s="173"/>
      <c r="G4077" s="102" t="s">
        <v>3777</v>
      </c>
    </row>
    <row r="4078">
      <c r="A4078" s="102" t="s">
        <v>3166</v>
      </c>
      <c r="B4078" s="102" t="s">
        <v>43</v>
      </c>
      <c r="C4078" s="102" t="s">
        <v>44</v>
      </c>
      <c r="D4078" s="191">
        <v>45906.0</v>
      </c>
      <c r="E4078" s="105" t="s">
        <v>27</v>
      </c>
      <c r="F4078" s="173"/>
      <c r="G4078" s="102" t="s">
        <v>3777</v>
      </c>
    </row>
    <row r="4079">
      <c r="A4079" s="102" t="s">
        <v>3104</v>
      </c>
      <c r="B4079" s="102" t="s">
        <v>888</v>
      </c>
      <c r="C4079" s="102" t="s">
        <v>889</v>
      </c>
      <c r="D4079" s="191">
        <v>45906.0</v>
      </c>
      <c r="E4079" s="105" t="s">
        <v>293</v>
      </c>
      <c r="F4079" s="173"/>
      <c r="G4079" s="102" t="s">
        <v>3777</v>
      </c>
    </row>
    <row r="4080">
      <c r="A4080" s="102" t="s">
        <v>3104</v>
      </c>
      <c r="B4080" s="102" t="s">
        <v>878</v>
      </c>
      <c r="C4080" s="102" t="s">
        <v>879</v>
      </c>
      <c r="D4080" s="191">
        <v>45906.0</v>
      </c>
      <c r="E4080" s="105" t="s">
        <v>293</v>
      </c>
      <c r="F4080" s="173"/>
      <c r="G4080" s="102" t="s">
        <v>3777</v>
      </c>
    </row>
    <row r="4081">
      <c r="A4081" s="102" t="s">
        <v>3152</v>
      </c>
      <c r="B4081" s="102" t="s">
        <v>823</v>
      </c>
      <c r="C4081" s="102" t="s">
        <v>824</v>
      </c>
      <c r="D4081" s="191">
        <v>45967.0</v>
      </c>
      <c r="E4081" s="105" t="s">
        <v>86</v>
      </c>
      <c r="F4081" s="173"/>
      <c r="G4081" s="102" t="s">
        <v>3777</v>
      </c>
    </row>
    <row r="4082">
      <c r="A4082" s="102" t="s">
        <v>3152</v>
      </c>
      <c r="B4082" s="102" t="s">
        <v>79</v>
      </c>
      <c r="C4082" s="102" t="s">
        <v>80</v>
      </c>
      <c r="D4082" s="191">
        <v>45967.0</v>
      </c>
      <c r="E4082" s="105" t="s">
        <v>86</v>
      </c>
      <c r="F4082" s="173"/>
      <c r="G4082" s="102" t="s">
        <v>3777</v>
      </c>
    </row>
    <row r="4083">
      <c r="A4083" s="102" t="s">
        <v>3144</v>
      </c>
      <c r="B4083" s="102" t="s">
        <v>946</v>
      </c>
      <c r="C4083" s="102" t="s">
        <v>947</v>
      </c>
      <c r="D4083" s="191">
        <v>45967.0</v>
      </c>
      <c r="E4083" s="105" t="s">
        <v>27</v>
      </c>
      <c r="F4083" s="173"/>
      <c r="G4083" s="102" t="s">
        <v>3777</v>
      </c>
    </row>
    <row r="4084">
      <c r="A4084" s="102" t="s">
        <v>3144</v>
      </c>
      <c r="B4084" s="102" t="s">
        <v>943</v>
      </c>
      <c r="C4084" s="102" t="s">
        <v>944</v>
      </c>
      <c r="D4084" s="191">
        <v>45967.0</v>
      </c>
      <c r="E4084" s="105" t="s">
        <v>27</v>
      </c>
      <c r="F4084" s="173"/>
      <c r="G4084" s="102" t="s">
        <v>3777</v>
      </c>
    </row>
    <row r="4085">
      <c r="A4085" s="102" t="s">
        <v>3144</v>
      </c>
      <c r="B4085" s="102" t="s">
        <v>946</v>
      </c>
      <c r="C4085" s="102" t="s">
        <v>947</v>
      </c>
      <c r="D4085" s="191">
        <v>45967.0</v>
      </c>
      <c r="E4085" s="105" t="s">
        <v>27</v>
      </c>
      <c r="F4085" s="173"/>
      <c r="G4085" s="102" t="s">
        <v>3777</v>
      </c>
    </row>
    <row r="4086">
      <c r="A4086" s="102" t="s">
        <v>3144</v>
      </c>
      <c r="B4086" s="102" t="s">
        <v>943</v>
      </c>
      <c r="C4086" s="102" t="s">
        <v>944</v>
      </c>
      <c r="D4086" s="191">
        <v>45967.0</v>
      </c>
      <c r="E4086" s="105" t="s">
        <v>27</v>
      </c>
      <c r="F4086" s="173"/>
      <c r="G4086" s="102" t="s">
        <v>3777</v>
      </c>
    </row>
    <row r="4087">
      <c r="A4087" s="102" t="s">
        <v>3144</v>
      </c>
      <c r="B4087" s="102" t="s">
        <v>946</v>
      </c>
      <c r="C4087" s="102" t="s">
        <v>947</v>
      </c>
      <c r="D4087" s="191">
        <v>45967.0</v>
      </c>
      <c r="E4087" s="105" t="s">
        <v>27</v>
      </c>
      <c r="F4087" s="173"/>
      <c r="G4087" s="102" t="s">
        <v>3777</v>
      </c>
    </row>
    <row r="4088">
      <c r="A4088" s="102" t="s">
        <v>3144</v>
      </c>
      <c r="B4088" s="102" t="s">
        <v>943</v>
      </c>
      <c r="C4088" s="102" t="s">
        <v>944</v>
      </c>
      <c r="D4088" s="191">
        <v>45967.0</v>
      </c>
      <c r="E4088" s="105" t="s">
        <v>27</v>
      </c>
      <c r="F4088" s="173"/>
      <c r="G4088" s="102" t="s">
        <v>3777</v>
      </c>
    </row>
    <row r="4089">
      <c r="A4089" s="102" t="s">
        <v>3160</v>
      </c>
      <c r="B4089" s="102" t="s">
        <v>808</v>
      </c>
      <c r="C4089" s="102" t="s">
        <v>809</v>
      </c>
      <c r="D4089" s="191">
        <v>45967.0</v>
      </c>
      <c r="E4089" s="105" t="s">
        <v>439</v>
      </c>
      <c r="F4089" s="173"/>
      <c r="G4089" s="102" t="s">
        <v>3777</v>
      </c>
    </row>
    <row r="4090">
      <c r="A4090" s="102" t="s">
        <v>3160</v>
      </c>
      <c r="B4090" s="102" t="s">
        <v>674</v>
      </c>
      <c r="C4090" s="102" t="s">
        <v>675</v>
      </c>
      <c r="D4090" s="191">
        <v>45967.0</v>
      </c>
      <c r="E4090" s="105" t="s">
        <v>439</v>
      </c>
      <c r="F4090" s="173"/>
      <c r="G4090" s="102" t="s">
        <v>3777</v>
      </c>
    </row>
    <row r="4091">
      <c r="A4091" s="102" t="s">
        <v>3063</v>
      </c>
      <c r="B4091" s="102" t="s">
        <v>892</v>
      </c>
      <c r="C4091" s="102" t="s">
        <v>893</v>
      </c>
      <c r="D4091" s="191">
        <v>45967.0</v>
      </c>
      <c r="E4091" s="105" t="s">
        <v>327</v>
      </c>
      <c r="F4091" s="173"/>
      <c r="G4091" s="102" t="s">
        <v>3777</v>
      </c>
    </row>
    <row r="4092">
      <c r="A4092" s="102" t="s">
        <v>3063</v>
      </c>
      <c r="B4092" s="102" t="s">
        <v>333</v>
      </c>
      <c r="C4092" s="102" t="s">
        <v>268</v>
      </c>
      <c r="D4092" s="191">
        <v>45967.0</v>
      </c>
      <c r="E4092" s="105" t="s">
        <v>327</v>
      </c>
      <c r="F4092" s="173"/>
      <c r="G4092" s="102" t="s">
        <v>3777</v>
      </c>
    </row>
    <row r="4093">
      <c r="A4093" s="102" t="s">
        <v>3105</v>
      </c>
      <c r="B4093" s="102" t="s">
        <v>888</v>
      </c>
      <c r="C4093" s="102" t="s">
        <v>889</v>
      </c>
      <c r="D4093" s="191">
        <v>45997.0</v>
      </c>
      <c r="E4093" s="105" t="s">
        <v>293</v>
      </c>
      <c r="F4093" s="173"/>
      <c r="G4093" s="102" t="s">
        <v>3777</v>
      </c>
    </row>
    <row r="4094">
      <c r="A4094" s="102" t="s">
        <v>3105</v>
      </c>
      <c r="B4094" s="102" t="s">
        <v>878</v>
      </c>
      <c r="C4094" s="102" t="s">
        <v>879</v>
      </c>
      <c r="D4094" s="191">
        <v>45997.0</v>
      </c>
      <c r="E4094" s="105" t="s">
        <v>293</v>
      </c>
      <c r="F4094" s="173"/>
      <c r="G4094" s="102" t="s">
        <v>3777</v>
      </c>
    </row>
    <row r="4095">
      <c r="A4095" s="102" t="s">
        <v>3105</v>
      </c>
      <c r="B4095" s="102" t="s">
        <v>291</v>
      </c>
      <c r="C4095" s="102" t="s">
        <v>292</v>
      </c>
      <c r="D4095" s="191">
        <v>45997.0</v>
      </c>
      <c r="E4095" s="105" t="s">
        <v>293</v>
      </c>
      <c r="F4095" s="173"/>
      <c r="G4095" s="102" t="s">
        <v>3777</v>
      </c>
    </row>
    <row r="4096">
      <c r="A4096" s="102" t="s">
        <v>3128</v>
      </c>
      <c r="B4096" s="102" t="s">
        <v>902</v>
      </c>
      <c r="C4096" s="102" t="s">
        <v>903</v>
      </c>
      <c r="D4096" s="102" t="s">
        <v>3065</v>
      </c>
      <c r="E4096" s="105" t="s">
        <v>50</v>
      </c>
      <c r="F4096" s="173"/>
      <c r="G4096" s="102" t="s">
        <v>3777</v>
      </c>
    </row>
    <row r="4097">
      <c r="A4097" s="102" t="s">
        <v>3064</v>
      </c>
      <c r="B4097" s="102" t="s">
        <v>1014</v>
      </c>
      <c r="C4097" s="102" t="s">
        <v>1015</v>
      </c>
      <c r="D4097" s="102" t="s">
        <v>3065</v>
      </c>
      <c r="E4097" s="105" t="s">
        <v>327</v>
      </c>
      <c r="F4097" s="173"/>
      <c r="G4097" s="102" t="s">
        <v>3777</v>
      </c>
    </row>
    <row r="4098">
      <c r="A4098" s="102" t="s">
        <v>3064</v>
      </c>
      <c r="B4098" s="102" t="s">
        <v>1011</v>
      </c>
      <c r="C4098" s="102" t="s">
        <v>1012</v>
      </c>
      <c r="D4098" s="102" t="s">
        <v>3065</v>
      </c>
      <c r="E4098" s="105" t="s">
        <v>327</v>
      </c>
      <c r="F4098" s="173"/>
      <c r="G4098" s="102" t="s">
        <v>3777</v>
      </c>
    </row>
    <row r="4099">
      <c r="A4099" s="102" t="s">
        <v>3088</v>
      </c>
      <c r="B4099" s="102" t="s">
        <v>629</v>
      </c>
      <c r="C4099" s="102" t="s">
        <v>630</v>
      </c>
      <c r="D4099" s="102" t="s">
        <v>3065</v>
      </c>
      <c r="E4099" s="105" t="s">
        <v>453</v>
      </c>
      <c r="F4099" s="173"/>
      <c r="G4099" s="102" t="s">
        <v>3777</v>
      </c>
    </row>
    <row r="4100">
      <c r="A4100" s="102" t="s">
        <v>3088</v>
      </c>
      <c r="B4100" s="102" t="s">
        <v>486</v>
      </c>
      <c r="C4100" s="102" t="s">
        <v>487</v>
      </c>
      <c r="D4100" s="102" t="s">
        <v>3065</v>
      </c>
      <c r="E4100" s="105" t="s">
        <v>453</v>
      </c>
      <c r="F4100" s="173"/>
      <c r="G4100" s="102" t="s">
        <v>3777</v>
      </c>
    </row>
    <row r="4101">
      <c r="A4101" s="102" t="s">
        <v>3145</v>
      </c>
      <c r="B4101" s="102" t="s">
        <v>946</v>
      </c>
      <c r="C4101" s="102" t="s">
        <v>947</v>
      </c>
      <c r="D4101" s="102" t="s">
        <v>3065</v>
      </c>
      <c r="E4101" s="105" t="s">
        <v>27</v>
      </c>
      <c r="F4101" s="173"/>
      <c r="G4101" s="102" t="s">
        <v>3777</v>
      </c>
    </row>
    <row r="4102">
      <c r="A4102" s="102" t="s">
        <v>3145</v>
      </c>
      <c r="B4102" s="102" t="s">
        <v>943</v>
      </c>
      <c r="C4102" s="102" t="s">
        <v>944</v>
      </c>
      <c r="D4102" s="102" t="s">
        <v>3065</v>
      </c>
      <c r="E4102" s="105" t="s">
        <v>27</v>
      </c>
      <c r="F4102" s="173"/>
      <c r="G4102" s="102" t="s">
        <v>3777</v>
      </c>
    </row>
    <row r="4103">
      <c r="A4103" s="102" t="s">
        <v>3145</v>
      </c>
      <c r="B4103" s="102" t="s">
        <v>799</v>
      </c>
      <c r="C4103" s="102" t="s">
        <v>800</v>
      </c>
      <c r="D4103" s="102" t="s">
        <v>3065</v>
      </c>
      <c r="E4103" s="105" t="s">
        <v>27</v>
      </c>
      <c r="F4103" s="173"/>
      <c r="G4103" s="102" t="s">
        <v>3777</v>
      </c>
    </row>
    <row r="4104">
      <c r="A4104" s="102" t="s">
        <v>3161</v>
      </c>
      <c r="B4104" s="102" t="s">
        <v>1028</v>
      </c>
      <c r="C4104" s="102" t="s">
        <v>1029</v>
      </c>
      <c r="D4104" s="102" t="s">
        <v>3065</v>
      </c>
      <c r="E4104" s="105" t="s">
        <v>439</v>
      </c>
      <c r="F4104" s="173"/>
      <c r="G4104" s="102" t="s">
        <v>3777</v>
      </c>
    </row>
    <row r="4105">
      <c r="A4105" s="102" t="s">
        <v>3161</v>
      </c>
      <c r="B4105" s="102" t="s">
        <v>834</v>
      </c>
      <c r="C4105" s="102" t="s">
        <v>835</v>
      </c>
      <c r="D4105" s="102" t="s">
        <v>3065</v>
      </c>
      <c r="E4105" s="105" t="s">
        <v>439</v>
      </c>
      <c r="F4105" s="173"/>
      <c r="G4105" s="102" t="s">
        <v>3777</v>
      </c>
    </row>
    <row r="4106">
      <c r="A4106" s="102" t="s">
        <v>3161</v>
      </c>
      <c r="B4106" s="102" t="s">
        <v>781</v>
      </c>
      <c r="C4106" s="102" t="s">
        <v>782</v>
      </c>
      <c r="D4106" s="102" t="s">
        <v>3065</v>
      </c>
      <c r="E4106" s="105" t="s">
        <v>439</v>
      </c>
      <c r="F4106" s="173"/>
      <c r="G4106" s="102" t="s">
        <v>3777</v>
      </c>
    </row>
    <row r="4107">
      <c r="A4107" s="102" t="s">
        <v>3161</v>
      </c>
      <c r="B4107" s="102" t="s">
        <v>684</v>
      </c>
      <c r="C4107" s="102" t="s">
        <v>685</v>
      </c>
      <c r="D4107" s="102" t="s">
        <v>3065</v>
      </c>
      <c r="E4107" s="105" t="s">
        <v>439</v>
      </c>
      <c r="F4107" s="173"/>
      <c r="G4107" s="102" t="s">
        <v>3777</v>
      </c>
    </row>
    <row r="4108">
      <c r="A4108" s="102" t="s">
        <v>3161</v>
      </c>
      <c r="B4108" s="102" t="s">
        <v>674</v>
      </c>
      <c r="C4108" s="102" t="s">
        <v>675</v>
      </c>
      <c r="D4108" s="102" t="s">
        <v>3065</v>
      </c>
      <c r="E4108" s="105" t="s">
        <v>439</v>
      </c>
      <c r="F4108" s="173"/>
      <c r="G4108" s="102" t="s">
        <v>3777</v>
      </c>
    </row>
    <row r="4109">
      <c r="A4109" s="102" t="s">
        <v>3161</v>
      </c>
      <c r="B4109" s="102" t="s">
        <v>444</v>
      </c>
      <c r="C4109" s="102" t="s">
        <v>445</v>
      </c>
      <c r="D4109" s="102" t="s">
        <v>3065</v>
      </c>
      <c r="E4109" s="105" t="s">
        <v>439</v>
      </c>
      <c r="F4109" s="173"/>
      <c r="G4109" s="102" t="s">
        <v>3777</v>
      </c>
    </row>
    <row r="4110">
      <c r="A4110" s="102" t="s">
        <v>3153</v>
      </c>
      <c r="B4110" s="102" t="s">
        <v>823</v>
      </c>
      <c r="C4110" s="102" t="s">
        <v>824</v>
      </c>
      <c r="D4110" s="102" t="s">
        <v>3065</v>
      </c>
      <c r="E4110" s="105" t="s">
        <v>86</v>
      </c>
      <c r="F4110" s="173"/>
      <c r="G4110" s="102" t="s">
        <v>3777</v>
      </c>
    </row>
    <row r="4111">
      <c r="A4111" s="102" t="s">
        <v>3153</v>
      </c>
      <c r="B4111" s="102" t="s">
        <v>79</v>
      </c>
      <c r="C4111" s="102" t="s">
        <v>80</v>
      </c>
      <c r="D4111" s="102" t="s">
        <v>3065</v>
      </c>
      <c r="E4111" s="105" t="s">
        <v>86</v>
      </c>
      <c r="F4111" s="173"/>
      <c r="G4111" s="102" t="s">
        <v>3777</v>
      </c>
    </row>
    <row r="4112">
      <c r="A4112" s="102" t="s">
        <v>3055</v>
      </c>
      <c r="B4112" s="102" t="s">
        <v>913</v>
      </c>
      <c r="C4112" s="102" t="s">
        <v>914</v>
      </c>
      <c r="D4112" s="102" t="s">
        <v>3041</v>
      </c>
      <c r="E4112" s="105" t="s">
        <v>232</v>
      </c>
      <c r="F4112" s="173"/>
      <c r="G4112" s="102" t="s">
        <v>3777</v>
      </c>
    </row>
    <row r="4113">
      <c r="A4113" s="102" t="s">
        <v>3055</v>
      </c>
      <c r="B4113" s="102" t="s">
        <v>321</v>
      </c>
      <c r="C4113" s="102" t="s">
        <v>322</v>
      </c>
      <c r="D4113" s="102" t="s">
        <v>3041</v>
      </c>
      <c r="E4113" s="105" t="s">
        <v>232</v>
      </c>
      <c r="F4113" s="173"/>
      <c r="G4113" s="102" t="s">
        <v>3777</v>
      </c>
    </row>
    <row r="4114">
      <c r="A4114" s="102" t="s">
        <v>3055</v>
      </c>
      <c r="B4114" s="102" t="s">
        <v>301</v>
      </c>
      <c r="C4114" s="102" t="s">
        <v>302</v>
      </c>
      <c r="D4114" s="102" t="s">
        <v>3041</v>
      </c>
      <c r="E4114" s="105" t="s">
        <v>232</v>
      </c>
      <c r="F4114" s="173"/>
      <c r="G4114" s="102" t="s">
        <v>3777</v>
      </c>
    </row>
    <row r="4115">
      <c r="A4115" s="102" t="s">
        <v>3055</v>
      </c>
      <c r="B4115" s="102" t="s">
        <v>264</v>
      </c>
      <c r="C4115" s="102" t="s">
        <v>265</v>
      </c>
      <c r="D4115" s="102" t="s">
        <v>3041</v>
      </c>
      <c r="E4115" s="105" t="s">
        <v>232</v>
      </c>
      <c r="F4115" s="173"/>
      <c r="G4115" s="102" t="s">
        <v>3777</v>
      </c>
    </row>
    <row r="4116">
      <c r="A4116" s="102" t="s">
        <v>3055</v>
      </c>
      <c r="B4116" s="102" t="s">
        <v>252</v>
      </c>
      <c r="C4116" s="102" t="s">
        <v>253</v>
      </c>
      <c r="D4116" s="102" t="s">
        <v>3041</v>
      </c>
      <c r="E4116" s="105" t="s">
        <v>232</v>
      </c>
      <c r="F4116" s="173"/>
      <c r="G4116" s="102" t="s">
        <v>3777</v>
      </c>
    </row>
    <row r="4117">
      <c r="A4117" s="102" t="s">
        <v>3096</v>
      </c>
      <c r="B4117" s="102" t="s">
        <v>884</v>
      </c>
      <c r="C4117" s="102" t="s">
        <v>885</v>
      </c>
      <c r="D4117" s="102" t="s">
        <v>3041</v>
      </c>
      <c r="E4117" s="105" t="s">
        <v>472</v>
      </c>
      <c r="F4117" s="173"/>
      <c r="G4117" s="102" t="s">
        <v>3777</v>
      </c>
    </row>
    <row r="4118">
      <c r="A4118" s="102" t="s">
        <v>3040</v>
      </c>
      <c r="B4118" s="102" t="s">
        <v>361</v>
      </c>
      <c r="C4118" s="102" t="s">
        <v>362</v>
      </c>
      <c r="D4118" s="102" t="s">
        <v>3041</v>
      </c>
      <c r="E4118" s="105" t="s">
        <v>225</v>
      </c>
      <c r="F4118" s="173"/>
      <c r="G4118" s="102" t="s">
        <v>3777</v>
      </c>
    </row>
    <row r="4119">
      <c r="A4119" s="102" t="s">
        <v>3040</v>
      </c>
      <c r="B4119" s="102" t="s">
        <v>357</v>
      </c>
      <c r="C4119" s="102" t="s">
        <v>358</v>
      </c>
      <c r="D4119" s="102" t="s">
        <v>3041</v>
      </c>
      <c r="E4119" s="105" t="s">
        <v>225</v>
      </c>
      <c r="F4119" s="173"/>
      <c r="G4119" s="102" t="s">
        <v>3777</v>
      </c>
    </row>
    <row r="4120">
      <c r="A4120" s="102" t="s">
        <v>3040</v>
      </c>
      <c r="B4120" s="102" t="s">
        <v>338</v>
      </c>
      <c r="C4120" s="102" t="s">
        <v>339</v>
      </c>
      <c r="D4120" s="102" t="s">
        <v>3041</v>
      </c>
      <c r="E4120" s="105" t="s">
        <v>225</v>
      </c>
      <c r="F4120" s="173"/>
      <c r="G4120" s="102" t="s">
        <v>3777</v>
      </c>
    </row>
    <row r="4121">
      <c r="A4121" s="102" t="s">
        <v>3040</v>
      </c>
      <c r="B4121" s="102" t="s">
        <v>243</v>
      </c>
      <c r="C4121" s="102" t="s">
        <v>244</v>
      </c>
      <c r="D4121" s="102" t="s">
        <v>3041</v>
      </c>
      <c r="E4121" s="105" t="s">
        <v>225</v>
      </c>
      <c r="F4121" s="173"/>
      <c r="G4121" s="102" t="s">
        <v>3777</v>
      </c>
    </row>
    <row r="4122">
      <c r="A4122" s="102" t="s">
        <v>3040</v>
      </c>
      <c r="B4122" s="102" t="s">
        <v>227</v>
      </c>
      <c r="C4122" s="102" t="s">
        <v>228</v>
      </c>
      <c r="D4122" s="102" t="s">
        <v>3041</v>
      </c>
      <c r="E4122" s="105" t="s">
        <v>225</v>
      </c>
      <c r="F4122" s="173"/>
      <c r="G4122" s="102" t="s">
        <v>3777</v>
      </c>
    </row>
    <row r="4123">
      <c r="A4123" s="102" t="s">
        <v>3078</v>
      </c>
      <c r="B4123" s="102" t="s">
        <v>849</v>
      </c>
      <c r="C4123" s="102" t="s">
        <v>850</v>
      </c>
      <c r="D4123" s="102" t="s">
        <v>3043</v>
      </c>
      <c r="E4123" s="105" t="s">
        <v>306</v>
      </c>
      <c r="F4123" s="173"/>
      <c r="G4123" s="102" t="s">
        <v>3777</v>
      </c>
    </row>
    <row r="4124">
      <c r="A4124" s="102" t="s">
        <v>3078</v>
      </c>
      <c r="B4124" s="102" t="s">
        <v>681</v>
      </c>
      <c r="C4124" s="102" t="s">
        <v>682</v>
      </c>
      <c r="D4124" s="102" t="s">
        <v>3043</v>
      </c>
      <c r="E4124" s="105" t="s">
        <v>306</v>
      </c>
      <c r="F4124" s="173"/>
      <c r="G4124" s="102" t="s">
        <v>3777</v>
      </c>
    </row>
    <row r="4125">
      <c r="A4125" s="102" t="s">
        <v>3078</v>
      </c>
      <c r="B4125" s="102" t="s">
        <v>670</v>
      </c>
      <c r="C4125" s="102" t="s">
        <v>671</v>
      </c>
      <c r="D4125" s="102" t="s">
        <v>3043</v>
      </c>
      <c r="E4125" s="105" t="s">
        <v>306</v>
      </c>
      <c r="F4125" s="173"/>
      <c r="G4125" s="102" t="s">
        <v>3777</v>
      </c>
    </row>
    <row r="4126">
      <c r="A4126" s="102" t="s">
        <v>3078</v>
      </c>
      <c r="B4126" s="102" t="s">
        <v>418</v>
      </c>
      <c r="C4126" s="102" t="s">
        <v>419</v>
      </c>
      <c r="D4126" s="102" t="s">
        <v>3043</v>
      </c>
      <c r="E4126" s="105" t="s">
        <v>306</v>
      </c>
      <c r="F4126" s="173"/>
      <c r="G4126" s="102" t="s">
        <v>3777</v>
      </c>
    </row>
    <row r="4127">
      <c r="A4127" s="102" t="s">
        <v>3078</v>
      </c>
      <c r="B4127" s="102" t="s">
        <v>415</v>
      </c>
      <c r="C4127" s="102" t="s">
        <v>416</v>
      </c>
      <c r="D4127" s="102" t="s">
        <v>3043</v>
      </c>
      <c r="E4127" s="105" t="s">
        <v>306</v>
      </c>
      <c r="F4127" s="173"/>
      <c r="G4127" s="102" t="s">
        <v>3777</v>
      </c>
    </row>
    <row r="4128">
      <c r="A4128" s="102" t="s">
        <v>3078</v>
      </c>
      <c r="B4128" s="102" t="s">
        <v>408</v>
      </c>
      <c r="C4128" s="102" t="s">
        <v>409</v>
      </c>
      <c r="D4128" s="102" t="s">
        <v>3043</v>
      </c>
      <c r="E4128" s="105" t="s">
        <v>306</v>
      </c>
      <c r="F4128" s="173"/>
      <c r="G4128" s="102" t="s">
        <v>3777</v>
      </c>
    </row>
    <row r="4129">
      <c r="A4129" s="102" t="s">
        <v>3078</v>
      </c>
      <c r="B4129" s="102" t="s">
        <v>330</v>
      </c>
      <c r="C4129" s="102" t="s">
        <v>331</v>
      </c>
      <c r="D4129" s="102" t="s">
        <v>3043</v>
      </c>
      <c r="E4129" s="105" t="s">
        <v>306</v>
      </c>
      <c r="F4129" s="173"/>
      <c r="G4129" s="102" t="s">
        <v>3777</v>
      </c>
    </row>
    <row r="4130">
      <c r="A4130" s="102" t="s">
        <v>3120</v>
      </c>
      <c r="B4130" s="102" t="s">
        <v>981</v>
      </c>
      <c r="C4130" s="102" t="s">
        <v>982</v>
      </c>
      <c r="D4130" s="102" t="s">
        <v>3043</v>
      </c>
      <c r="E4130" s="105" t="s">
        <v>114</v>
      </c>
      <c r="F4130" s="173"/>
      <c r="G4130" s="102" t="s">
        <v>3777</v>
      </c>
    </row>
    <row r="4131">
      <c r="A4131" s="102" t="s">
        <v>3120</v>
      </c>
      <c r="B4131" s="102" t="s">
        <v>970</v>
      </c>
      <c r="C4131" s="102" t="s">
        <v>971</v>
      </c>
      <c r="D4131" s="102" t="s">
        <v>3043</v>
      </c>
      <c r="E4131" s="105" t="s">
        <v>114</v>
      </c>
      <c r="F4131" s="173"/>
      <c r="G4131" s="102" t="s">
        <v>3777</v>
      </c>
    </row>
    <row r="4132">
      <c r="A4132" s="102" t="s">
        <v>3120</v>
      </c>
      <c r="B4132" s="102" t="s">
        <v>952</v>
      </c>
      <c r="C4132" s="102" t="s">
        <v>953</v>
      </c>
      <c r="D4132" s="102" t="s">
        <v>3043</v>
      </c>
      <c r="E4132" s="105" t="s">
        <v>114</v>
      </c>
      <c r="F4132" s="173"/>
      <c r="G4132" s="102" t="s">
        <v>3777</v>
      </c>
    </row>
    <row r="4133">
      <c r="A4133" s="102" t="s">
        <v>3120</v>
      </c>
      <c r="B4133" s="102" t="s">
        <v>120</v>
      </c>
      <c r="C4133" s="102" t="s">
        <v>121</v>
      </c>
      <c r="D4133" s="102" t="s">
        <v>3043</v>
      </c>
      <c r="E4133" s="105" t="s">
        <v>114</v>
      </c>
      <c r="F4133" s="173"/>
      <c r="G4133" s="102" t="s">
        <v>3777</v>
      </c>
    </row>
    <row r="4134">
      <c r="A4134" s="102" t="s">
        <v>3119</v>
      </c>
      <c r="B4134" s="102" t="s">
        <v>126</v>
      </c>
      <c r="C4134" s="102" t="s">
        <v>127</v>
      </c>
      <c r="D4134" s="102" t="s">
        <v>3041</v>
      </c>
      <c r="E4134" s="105" t="s">
        <v>114</v>
      </c>
      <c r="F4134" s="173"/>
      <c r="G4134" s="102" t="s">
        <v>3777</v>
      </c>
    </row>
    <row r="4135">
      <c r="A4135" s="102" t="s">
        <v>3119</v>
      </c>
      <c r="B4135" s="102" t="s">
        <v>120</v>
      </c>
      <c r="C4135" s="102" t="s">
        <v>121</v>
      </c>
      <c r="D4135" s="102" t="s">
        <v>3041</v>
      </c>
      <c r="E4135" s="105" t="s">
        <v>114</v>
      </c>
      <c r="F4135" s="173"/>
      <c r="G4135" s="102" t="s">
        <v>3777</v>
      </c>
    </row>
    <row r="4136">
      <c r="A4136" s="102" t="s">
        <v>3129</v>
      </c>
      <c r="B4136" s="102" t="s">
        <v>902</v>
      </c>
      <c r="C4136" s="102" t="s">
        <v>903</v>
      </c>
      <c r="D4136" s="102" t="s">
        <v>3043</v>
      </c>
      <c r="E4136" s="105" t="s">
        <v>50</v>
      </c>
      <c r="F4136" s="173"/>
      <c r="G4136" s="102" t="s">
        <v>3777</v>
      </c>
    </row>
    <row r="4137">
      <c r="A4137" s="102" t="s">
        <v>3129</v>
      </c>
      <c r="B4137" s="102" t="s">
        <v>783</v>
      </c>
      <c r="C4137" s="102" t="s">
        <v>784</v>
      </c>
      <c r="D4137" s="102" t="s">
        <v>3043</v>
      </c>
      <c r="E4137" s="105" t="s">
        <v>50</v>
      </c>
      <c r="F4137" s="173"/>
      <c r="G4137" s="102" t="s">
        <v>3777</v>
      </c>
    </row>
    <row r="4138">
      <c r="A4138" s="102" t="s">
        <v>3129</v>
      </c>
      <c r="B4138" s="102" t="s">
        <v>183</v>
      </c>
      <c r="C4138" s="102" t="s">
        <v>184</v>
      </c>
      <c r="D4138" s="102" t="s">
        <v>3043</v>
      </c>
      <c r="E4138" s="105" t="s">
        <v>50</v>
      </c>
      <c r="F4138" s="173"/>
      <c r="G4138" s="102" t="s">
        <v>3777</v>
      </c>
    </row>
    <row r="4139">
      <c r="A4139" s="102" t="s">
        <v>3129</v>
      </c>
      <c r="B4139" s="102" t="s">
        <v>48</v>
      </c>
      <c r="C4139" s="102" t="s">
        <v>49</v>
      </c>
      <c r="D4139" s="102" t="s">
        <v>3043</v>
      </c>
      <c r="E4139" s="105" t="s">
        <v>50</v>
      </c>
      <c r="F4139" s="173"/>
      <c r="G4139" s="102" t="s">
        <v>3777</v>
      </c>
    </row>
    <row r="4140">
      <c r="A4140" s="102" t="s">
        <v>3042</v>
      </c>
      <c r="B4140" s="102" t="s">
        <v>870</v>
      </c>
      <c r="C4140" s="102" t="s">
        <v>871</v>
      </c>
      <c r="D4140" s="102" t="s">
        <v>3043</v>
      </c>
      <c r="E4140" s="105" t="s">
        <v>225</v>
      </c>
      <c r="F4140" s="173"/>
      <c r="G4140" s="102" t="s">
        <v>3777</v>
      </c>
    </row>
    <row r="4141">
      <c r="A4141" s="102" t="s">
        <v>3042</v>
      </c>
      <c r="B4141" s="102" t="s">
        <v>373</v>
      </c>
      <c r="C4141" s="102" t="s">
        <v>374</v>
      </c>
      <c r="D4141" s="102" t="s">
        <v>3043</v>
      </c>
      <c r="E4141" s="105" t="s">
        <v>225</v>
      </c>
      <c r="F4141" s="173"/>
      <c r="G4141" s="102" t="s">
        <v>3777</v>
      </c>
    </row>
    <row r="4142">
      <c r="A4142" s="102" t="s">
        <v>3042</v>
      </c>
      <c r="B4142" s="102" t="s">
        <v>361</v>
      </c>
      <c r="C4142" s="102" t="s">
        <v>362</v>
      </c>
      <c r="D4142" s="102" t="s">
        <v>3043</v>
      </c>
      <c r="E4142" s="105" t="s">
        <v>225</v>
      </c>
      <c r="F4142" s="173"/>
      <c r="G4142" s="102" t="s">
        <v>3777</v>
      </c>
    </row>
    <row r="4143">
      <c r="A4143" s="102" t="s">
        <v>3042</v>
      </c>
      <c r="B4143" s="102" t="s">
        <v>357</v>
      </c>
      <c r="C4143" s="102" t="s">
        <v>358</v>
      </c>
      <c r="D4143" s="102" t="s">
        <v>3043</v>
      </c>
      <c r="E4143" s="105" t="s">
        <v>225</v>
      </c>
      <c r="F4143" s="173"/>
      <c r="G4143" s="102" t="s">
        <v>3777</v>
      </c>
    </row>
    <row r="4144">
      <c r="A4144" s="102" t="s">
        <v>3042</v>
      </c>
      <c r="B4144" s="102" t="s">
        <v>338</v>
      </c>
      <c r="C4144" s="102" t="s">
        <v>339</v>
      </c>
      <c r="D4144" s="102" t="s">
        <v>3043</v>
      </c>
      <c r="E4144" s="105" t="s">
        <v>225</v>
      </c>
      <c r="F4144" s="173"/>
      <c r="G4144" s="102" t="s">
        <v>3777</v>
      </c>
    </row>
    <row r="4145">
      <c r="A4145" s="102" t="s">
        <v>3042</v>
      </c>
      <c r="B4145" s="102" t="s">
        <v>243</v>
      </c>
      <c r="C4145" s="102" t="s">
        <v>244</v>
      </c>
      <c r="D4145" s="102" t="s">
        <v>3043</v>
      </c>
      <c r="E4145" s="105" t="s">
        <v>225</v>
      </c>
      <c r="F4145" s="173"/>
      <c r="G4145" s="102" t="s">
        <v>3777</v>
      </c>
    </row>
    <row r="4146">
      <c r="A4146" s="102" t="s">
        <v>3042</v>
      </c>
      <c r="B4146" s="102" t="s">
        <v>227</v>
      </c>
      <c r="C4146" s="102" t="s">
        <v>228</v>
      </c>
      <c r="D4146" s="102" t="s">
        <v>3043</v>
      </c>
      <c r="E4146" s="105" t="s">
        <v>225</v>
      </c>
      <c r="F4146" s="173"/>
      <c r="G4146" s="102" t="s">
        <v>3777</v>
      </c>
    </row>
    <row r="4147">
      <c r="A4147" s="102" t="s">
        <v>3056</v>
      </c>
      <c r="B4147" s="102" t="s">
        <v>1053</v>
      </c>
      <c r="C4147" s="102" t="s">
        <v>1054</v>
      </c>
      <c r="D4147" s="102" t="s">
        <v>3043</v>
      </c>
      <c r="E4147" s="105" t="s">
        <v>232</v>
      </c>
      <c r="F4147" s="173"/>
      <c r="G4147" s="102" t="s">
        <v>3777</v>
      </c>
    </row>
    <row r="4148">
      <c r="A4148" s="102" t="s">
        <v>3056</v>
      </c>
      <c r="B4148" s="102" t="s">
        <v>913</v>
      </c>
      <c r="C4148" s="102" t="s">
        <v>914</v>
      </c>
      <c r="D4148" s="102" t="s">
        <v>3043</v>
      </c>
      <c r="E4148" s="105" t="s">
        <v>232</v>
      </c>
      <c r="F4148" s="173"/>
      <c r="G4148" s="102" t="s">
        <v>3777</v>
      </c>
    </row>
    <row r="4149">
      <c r="A4149" s="102" t="s">
        <v>3056</v>
      </c>
      <c r="B4149" s="102" t="s">
        <v>888</v>
      </c>
      <c r="C4149" s="102" t="s">
        <v>889</v>
      </c>
      <c r="D4149" s="102" t="s">
        <v>3043</v>
      </c>
      <c r="E4149" s="105" t="s">
        <v>232</v>
      </c>
      <c r="F4149" s="173"/>
      <c r="G4149" s="102" t="s">
        <v>3777</v>
      </c>
    </row>
    <row r="4150">
      <c r="A4150" s="102" t="s">
        <v>3056</v>
      </c>
      <c r="B4150" s="102" t="s">
        <v>321</v>
      </c>
      <c r="C4150" s="102" t="s">
        <v>322</v>
      </c>
      <c r="D4150" s="102" t="s">
        <v>3043</v>
      </c>
      <c r="E4150" s="105" t="s">
        <v>232</v>
      </c>
      <c r="F4150" s="173"/>
      <c r="G4150" s="102" t="s">
        <v>3777</v>
      </c>
    </row>
    <row r="4151">
      <c r="A4151" s="102" t="s">
        <v>3056</v>
      </c>
      <c r="B4151" s="102" t="s">
        <v>264</v>
      </c>
      <c r="C4151" s="102" t="s">
        <v>265</v>
      </c>
      <c r="D4151" s="102" t="s">
        <v>3043</v>
      </c>
      <c r="E4151" s="105" t="s">
        <v>232</v>
      </c>
      <c r="F4151" s="173"/>
      <c r="G4151" s="102" t="s">
        <v>3777</v>
      </c>
    </row>
    <row r="4152">
      <c r="A4152" s="102" t="s">
        <v>3170</v>
      </c>
      <c r="B4152" s="102" t="s">
        <v>929</v>
      </c>
      <c r="C4152" s="102" t="s">
        <v>930</v>
      </c>
      <c r="D4152" s="102" t="s">
        <v>3107</v>
      </c>
      <c r="E4152" s="105" t="s">
        <v>225</v>
      </c>
      <c r="F4152" s="173"/>
      <c r="G4152" s="102" t="s">
        <v>3777</v>
      </c>
    </row>
    <row r="4153">
      <c r="A4153" s="102" t="s">
        <v>3170</v>
      </c>
      <c r="B4153" s="102" t="s">
        <v>870</v>
      </c>
      <c r="C4153" s="102" t="s">
        <v>871</v>
      </c>
      <c r="D4153" s="102" t="s">
        <v>3107</v>
      </c>
      <c r="E4153" s="105" t="s">
        <v>225</v>
      </c>
      <c r="F4153" s="173"/>
      <c r="G4153" s="102" t="s">
        <v>3777</v>
      </c>
    </row>
    <row r="4154">
      <c r="A4154" s="102" t="s">
        <v>3170</v>
      </c>
      <c r="B4154" s="102" t="s">
        <v>369</v>
      </c>
      <c r="C4154" s="102" t="s">
        <v>39</v>
      </c>
      <c r="D4154" s="102" t="s">
        <v>3107</v>
      </c>
      <c r="E4154" s="105" t="s">
        <v>225</v>
      </c>
      <c r="F4154" s="173"/>
      <c r="G4154" s="102" t="s">
        <v>3777</v>
      </c>
    </row>
    <row r="4155">
      <c r="A4155" s="102" t="s">
        <v>3170</v>
      </c>
      <c r="B4155" s="102" t="s">
        <v>361</v>
      </c>
      <c r="C4155" s="102" t="s">
        <v>362</v>
      </c>
      <c r="D4155" s="102" t="s">
        <v>3107</v>
      </c>
      <c r="E4155" s="105" t="s">
        <v>225</v>
      </c>
      <c r="F4155" s="173"/>
      <c r="G4155" s="102" t="s">
        <v>3777</v>
      </c>
    </row>
    <row r="4156">
      <c r="A4156" s="102" t="s">
        <v>3170</v>
      </c>
      <c r="B4156" s="102" t="s">
        <v>357</v>
      </c>
      <c r="C4156" s="102" t="s">
        <v>358</v>
      </c>
      <c r="D4156" s="102" t="s">
        <v>3107</v>
      </c>
      <c r="E4156" s="105" t="s">
        <v>225</v>
      </c>
      <c r="F4156" s="173"/>
      <c r="G4156" s="102" t="s">
        <v>3777</v>
      </c>
    </row>
    <row r="4157">
      <c r="A4157" s="102" t="s">
        <v>3170</v>
      </c>
      <c r="B4157" s="102" t="s">
        <v>338</v>
      </c>
      <c r="C4157" s="102" t="s">
        <v>339</v>
      </c>
      <c r="D4157" s="102" t="s">
        <v>3107</v>
      </c>
      <c r="E4157" s="105" t="s">
        <v>225</v>
      </c>
      <c r="F4157" s="173"/>
      <c r="G4157" s="102" t="s">
        <v>3777</v>
      </c>
    </row>
    <row r="4158">
      <c r="A4158" s="102" t="s">
        <v>3170</v>
      </c>
      <c r="B4158" s="102" t="s">
        <v>243</v>
      </c>
      <c r="C4158" s="102" t="s">
        <v>244</v>
      </c>
      <c r="D4158" s="102" t="s">
        <v>3107</v>
      </c>
      <c r="E4158" s="105" t="s">
        <v>225</v>
      </c>
      <c r="F4158" s="173"/>
      <c r="G4158" s="102" t="s">
        <v>3777</v>
      </c>
    </row>
    <row r="4159">
      <c r="A4159" s="102" t="s">
        <v>3170</v>
      </c>
      <c r="B4159" s="102" t="s">
        <v>240</v>
      </c>
      <c r="C4159" s="102" t="s">
        <v>241</v>
      </c>
      <c r="D4159" s="102" t="s">
        <v>3107</v>
      </c>
      <c r="E4159" s="105" t="s">
        <v>225</v>
      </c>
      <c r="F4159" s="173"/>
      <c r="G4159" s="102" t="s">
        <v>3777</v>
      </c>
    </row>
    <row r="4160">
      <c r="A4160" s="102" t="s">
        <v>3167</v>
      </c>
      <c r="B4160" s="102" t="s">
        <v>946</v>
      </c>
      <c r="C4160" s="102" t="s">
        <v>947</v>
      </c>
      <c r="D4160" s="102" t="s">
        <v>3107</v>
      </c>
      <c r="E4160" s="105" t="s">
        <v>27</v>
      </c>
      <c r="F4160" s="173"/>
      <c r="G4160" s="102" t="s">
        <v>3777</v>
      </c>
    </row>
    <row r="4161">
      <c r="A4161" s="102" t="s">
        <v>3167</v>
      </c>
      <c r="B4161" s="102" t="s">
        <v>943</v>
      </c>
      <c r="C4161" s="102" t="s">
        <v>944</v>
      </c>
      <c r="D4161" s="102" t="s">
        <v>3107</v>
      </c>
      <c r="E4161" s="105" t="s">
        <v>27</v>
      </c>
      <c r="F4161" s="173"/>
      <c r="G4161" s="102" t="s">
        <v>3777</v>
      </c>
    </row>
    <row r="4162">
      <c r="A4162" s="102" t="s">
        <v>3106</v>
      </c>
      <c r="B4162" s="102" t="s">
        <v>955</v>
      </c>
      <c r="C4162" s="102" t="s">
        <v>956</v>
      </c>
      <c r="D4162" s="102" t="s">
        <v>3107</v>
      </c>
      <c r="E4162" s="105" t="s">
        <v>293</v>
      </c>
      <c r="F4162" s="173"/>
      <c r="G4162" s="102" t="s">
        <v>3777</v>
      </c>
    </row>
    <row r="4163">
      <c r="A4163" s="102" t="s">
        <v>3137</v>
      </c>
      <c r="B4163" s="102" t="s">
        <v>1045</v>
      </c>
      <c r="C4163" s="102" t="s">
        <v>1046</v>
      </c>
      <c r="D4163" s="102" t="s">
        <v>3107</v>
      </c>
      <c r="E4163" s="105" t="s">
        <v>141</v>
      </c>
      <c r="F4163" s="173"/>
      <c r="G4163" s="102" t="s">
        <v>3777</v>
      </c>
    </row>
    <row r="4164">
      <c r="A4164" s="102" t="s">
        <v>3137</v>
      </c>
      <c r="B4164" s="102" t="s">
        <v>160</v>
      </c>
      <c r="C4164" s="102" t="s">
        <v>161</v>
      </c>
      <c r="D4164" s="102" t="s">
        <v>3107</v>
      </c>
      <c r="E4164" s="105" t="s">
        <v>141</v>
      </c>
      <c r="F4164" s="173"/>
      <c r="G4164" s="102" t="s">
        <v>3777</v>
      </c>
    </row>
    <row r="4165">
      <c r="A4165" s="102" t="s">
        <v>3089</v>
      </c>
      <c r="B4165" s="102" t="s">
        <v>997</v>
      </c>
      <c r="C4165" s="102" t="s">
        <v>998</v>
      </c>
      <c r="D4165" s="102" t="s">
        <v>3080</v>
      </c>
      <c r="E4165" s="105" t="s">
        <v>453</v>
      </c>
      <c r="F4165" s="173"/>
      <c r="G4165" s="102" t="s">
        <v>3777</v>
      </c>
    </row>
    <row r="4166">
      <c r="A4166" s="102" t="s">
        <v>3089</v>
      </c>
      <c r="B4166" s="102" t="s">
        <v>932</v>
      </c>
      <c r="C4166" s="102" t="s">
        <v>933</v>
      </c>
      <c r="D4166" s="102" t="s">
        <v>3080</v>
      </c>
      <c r="E4166" s="105" t="s">
        <v>453</v>
      </c>
      <c r="F4166" s="173"/>
      <c r="G4166" s="102" t="s">
        <v>3777</v>
      </c>
    </row>
    <row r="4167">
      <c r="A4167" s="102" t="s">
        <v>3089</v>
      </c>
      <c r="B4167" s="102" t="s">
        <v>629</v>
      </c>
      <c r="C4167" s="102" t="s">
        <v>630</v>
      </c>
      <c r="D4167" s="102" t="s">
        <v>3080</v>
      </c>
      <c r="E4167" s="105" t="s">
        <v>453</v>
      </c>
      <c r="F4167" s="173"/>
      <c r="G4167" s="102" t="s">
        <v>3777</v>
      </c>
    </row>
    <row r="4168">
      <c r="A4168" s="102" t="s">
        <v>3089</v>
      </c>
      <c r="B4168" s="102" t="s">
        <v>486</v>
      </c>
      <c r="C4168" s="102" t="s">
        <v>487</v>
      </c>
      <c r="D4168" s="102" t="s">
        <v>3080</v>
      </c>
      <c r="E4168" s="105" t="s">
        <v>453</v>
      </c>
      <c r="F4168" s="173"/>
      <c r="G4168" s="102" t="s">
        <v>3777</v>
      </c>
    </row>
    <row r="4169">
      <c r="A4169" s="102" t="s">
        <v>3154</v>
      </c>
      <c r="B4169" s="102" t="s">
        <v>96</v>
      </c>
      <c r="C4169" s="102" t="s">
        <v>97</v>
      </c>
      <c r="D4169" s="102" t="s">
        <v>3067</v>
      </c>
      <c r="E4169" s="105" t="s">
        <v>86</v>
      </c>
      <c r="F4169" s="173"/>
      <c r="G4169" s="102" t="s">
        <v>3777</v>
      </c>
    </row>
    <row r="4170">
      <c r="A4170" s="102" t="s">
        <v>3154</v>
      </c>
      <c r="B4170" s="102" t="s">
        <v>79</v>
      </c>
      <c r="C4170" s="102" t="s">
        <v>80</v>
      </c>
      <c r="D4170" s="102" t="s">
        <v>3067</v>
      </c>
      <c r="E4170" s="105" t="s">
        <v>86</v>
      </c>
      <c r="F4170" s="173"/>
      <c r="G4170" s="102" t="s">
        <v>3777</v>
      </c>
    </row>
    <row r="4171">
      <c r="A4171" s="102" t="s">
        <v>3138</v>
      </c>
      <c r="B4171" s="102" t="s">
        <v>1045</v>
      </c>
      <c r="C4171" s="102" t="s">
        <v>1046</v>
      </c>
      <c r="D4171" s="102" t="s">
        <v>3067</v>
      </c>
      <c r="E4171" s="105" t="s">
        <v>141</v>
      </c>
      <c r="F4171" s="173"/>
      <c r="G4171" s="102" t="s">
        <v>3777</v>
      </c>
    </row>
    <row r="4172">
      <c r="A4172" s="102" t="s">
        <v>3138</v>
      </c>
      <c r="B4172" s="102" t="s">
        <v>160</v>
      </c>
      <c r="C4172" s="102" t="s">
        <v>161</v>
      </c>
      <c r="D4172" s="102" t="s">
        <v>3067</v>
      </c>
      <c r="E4172" s="105" t="s">
        <v>141</v>
      </c>
      <c r="F4172" s="173"/>
      <c r="G4172" s="102" t="s">
        <v>3777</v>
      </c>
    </row>
    <row r="4173">
      <c r="A4173" s="102" t="s">
        <v>3066</v>
      </c>
      <c r="B4173" s="102" t="s">
        <v>1041</v>
      </c>
      <c r="C4173" s="102" t="s">
        <v>1042</v>
      </c>
      <c r="D4173" s="102" t="s">
        <v>3067</v>
      </c>
      <c r="E4173" s="105" t="s">
        <v>327</v>
      </c>
      <c r="F4173" s="173"/>
      <c r="G4173" s="102" t="s">
        <v>3777</v>
      </c>
    </row>
    <row r="4174">
      <c r="A4174" s="102" t="s">
        <v>3066</v>
      </c>
      <c r="B4174" s="102" t="s">
        <v>1011</v>
      </c>
      <c r="C4174" s="102" t="s">
        <v>1012</v>
      </c>
      <c r="D4174" s="102" t="s">
        <v>3067</v>
      </c>
      <c r="E4174" s="105" t="s">
        <v>327</v>
      </c>
      <c r="F4174" s="173"/>
      <c r="G4174" s="102" t="s">
        <v>3777</v>
      </c>
    </row>
    <row r="4175">
      <c r="A4175" s="102" t="s">
        <v>3066</v>
      </c>
      <c r="B4175" s="102" t="s">
        <v>892</v>
      </c>
      <c r="C4175" s="102" t="s">
        <v>893</v>
      </c>
      <c r="D4175" s="102" t="s">
        <v>3067</v>
      </c>
      <c r="E4175" s="105" t="s">
        <v>327</v>
      </c>
      <c r="F4175" s="173"/>
      <c r="G4175" s="102" t="s">
        <v>3777</v>
      </c>
    </row>
    <row r="4176">
      <c r="A4176" s="102" t="s">
        <v>3154</v>
      </c>
      <c r="B4176" s="102" t="s">
        <v>96</v>
      </c>
      <c r="C4176" s="102" t="s">
        <v>97</v>
      </c>
      <c r="D4176" s="102" t="s">
        <v>3067</v>
      </c>
      <c r="E4176" s="105" t="s">
        <v>86</v>
      </c>
      <c r="F4176" s="173"/>
      <c r="G4176" s="102" t="s">
        <v>3777</v>
      </c>
    </row>
    <row r="4177">
      <c r="A4177" s="102" t="s">
        <v>3154</v>
      </c>
      <c r="B4177" s="102" t="s">
        <v>79</v>
      </c>
      <c r="C4177" s="102" t="s">
        <v>80</v>
      </c>
      <c r="D4177" s="102" t="s">
        <v>3067</v>
      </c>
      <c r="E4177" s="105" t="s">
        <v>86</v>
      </c>
      <c r="F4177" s="173"/>
      <c r="G4177" s="102" t="s">
        <v>3777</v>
      </c>
    </row>
    <row r="4178">
      <c r="A4178" s="102" t="s">
        <v>3162</v>
      </c>
      <c r="B4178" s="102" t="s">
        <v>808</v>
      </c>
      <c r="C4178" s="102" t="s">
        <v>809</v>
      </c>
      <c r="D4178" s="102" t="s">
        <v>3067</v>
      </c>
      <c r="E4178" s="105" t="s">
        <v>439</v>
      </c>
      <c r="F4178" s="173"/>
      <c r="G4178" s="102" t="s">
        <v>3777</v>
      </c>
    </row>
    <row r="4179">
      <c r="A4179" s="102" t="s">
        <v>3174</v>
      </c>
      <c r="B4179" s="102" t="s">
        <v>681</v>
      </c>
      <c r="C4179" s="102" t="s">
        <v>682</v>
      </c>
      <c r="D4179" s="102" t="s">
        <v>3109</v>
      </c>
      <c r="E4179" s="105" t="s">
        <v>306</v>
      </c>
      <c r="F4179" s="173"/>
      <c r="G4179" s="102" t="s">
        <v>3777</v>
      </c>
    </row>
    <row r="4180">
      <c r="A4180" s="102" t="s">
        <v>3108</v>
      </c>
      <c r="B4180" s="102" t="s">
        <v>1047</v>
      </c>
      <c r="C4180" s="102" t="s">
        <v>1048</v>
      </c>
      <c r="D4180" s="102" t="s">
        <v>3109</v>
      </c>
      <c r="E4180" s="105" t="s">
        <v>293</v>
      </c>
      <c r="F4180" s="173"/>
      <c r="G4180" s="102" t="s">
        <v>3777</v>
      </c>
    </row>
    <row r="4181">
      <c r="A4181" s="102" t="s">
        <v>3090</v>
      </c>
      <c r="B4181" s="102" t="s">
        <v>1061</v>
      </c>
      <c r="C4181" s="102" t="s">
        <v>1062</v>
      </c>
      <c r="D4181" s="102" t="s">
        <v>3069</v>
      </c>
      <c r="E4181" s="105" t="s">
        <v>453</v>
      </c>
      <c r="F4181" s="173"/>
      <c r="G4181" s="102" t="s">
        <v>3777</v>
      </c>
    </row>
    <row r="4182">
      <c r="A4182" s="102" t="s">
        <v>3090</v>
      </c>
      <c r="B4182" s="102" t="s">
        <v>932</v>
      </c>
      <c r="C4182" s="102" t="s">
        <v>933</v>
      </c>
      <c r="D4182" s="102" t="s">
        <v>3069</v>
      </c>
      <c r="E4182" s="105" t="s">
        <v>453</v>
      </c>
      <c r="F4182" s="173"/>
      <c r="G4182" s="102" t="s">
        <v>3777</v>
      </c>
    </row>
    <row r="4183">
      <c r="A4183" s="102" t="s">
        <v>3090</v>
      </c>
      <c r="B4183" s="102" t="s">
        <v>916</v>
      </c>
      <c r="C4183" s="102" t="s">
        <v>917</v>
      </c>
      <c r="D4183" s="102" t="s">
        <v>3069</v>
      </c>
      <c r="E4183" s="105" t="s">
        <v>453</v>
      </c>
      <c r="F4183" s="173"/>
      <c r="G4183" s="102" t="s">
        <v>3777</v>
      </c>
    </row>
    <row r="4184">
      <c r="A4184" s="102" t="s">
        <v>3090</v>
      </c>
      <c r="B4184" s="102" t="s">
        <v>873</v>
      </c>
      <c r="C4184" s="102" t="s">
        <v>874</v>
      </c>
      <c r="D4184" s="102" t="s">
        <v>3069</v>
      </c>
      <c r="E4184" s="105" t="s">
        <v>453</v>
      </c>
      <c r="F4184" s="173"/>
      <c r="G4184" s="102" t="s">
        <v>3777</v>
      </c>
    </row>
    <row r="4185">
      <c r="A4185" s="102" t="s">
        <v>3090</v>
      </c>
      <c r="B4185" s="102" t="s">
        <v>544</v>
      </c>
      <c r="C4185" s="102" t="s">
        <v>545</v>
      </c>
      <c r="D4185" s="102" t="s">
        <v>3069</v>
      </c>
      <c r="E4185" s="105" t="s">
        <v>453</v>
      </c>
      <c r="F4185" s="173"/>
      <c r="G4185" s="102" t="s">
        <v>3777</v>
      </c>
    </row>
    <row r="4186">
      <c r="A4186" s="102" t="s">
        <v>3090</v>
      </c>
      <c r="B4186" s="102" t="s">
        <v>541</v>
      </c>
      <c r="C4186" s="102" t="s">
        <v>542</v>
      </c>
      <c r="D4186" s="102" t="s">
        <v>3069</v>
      </c>
      <c r="E4186" s="105" t="s">
        <v>453</v>
      </c>
      <c r="F4186" s="173"/>
      <c r="G4186" s="102" t="s">
        <v>3777</v>
      </c>
    </row>
    <row r="4187">
      <c r="A4187" s="102" t="s">
        <v>3090</v>
      </c>
      <c r="B4187" s="102" t="s">
        <v>538</v>
      </c>
      <c r="C4187" s="102" t="s">
        <v>539</v>
      </c>
      <c r="D4187" s="102" t="s">
        <v>3069</v>
      </c>
      <c r="E4187" s="105" t="s">
        <v>453</v>
      </c>
      <c r="F4187" s="173"/>
      <c r="G4187" s="102" t="s">
        <v>3777</v>
      </c>
    </row>
    <row r="4188">
      <c r="A4188" s="102" t="s">
        <v>3090</v>
      </c>
      <c r="B4188" s="102" t="s">
        <v>526</v>
      </c>
      <c r="C4188" s="102" t="s">
        <v>527</v>
      </c>
      <c r="D4188" s="102" t="s">
        <v>3069</v>
      </c>
      <c r="E4188" s="105" t="s">
        <v>453</v>
      </c>
      <c r="F4188" s="173"/>
      <c r="G4188" s="102" t="s">
        <v>3777</v>
      </c>
    </row>
    <row r="4189">
      <c r="A4189" s="102" t="s">
        <v>3090</v>
      </c>
      <c r="B4189" s="102" t="s">
        <v>486</v>
      </c>
      <c r="C4189" s="102" t="s">
        <v>487</v>
      </c>
      <c r="D4189" s="102" t="s">
        <v>3069</v>
      </c>
      <c r="E4189" s="105" t="s">
        <v>453</v>
      </c>
      <c r="F4189" s="173"/>
      <c r="G4189" s="102" t="s">
        <v>3777</v>
      </c>
    </row>
    <row r="4190">
      <c r="A4190" s="102" t="s">
        <v>3090</v>
      </c>
      <c r="B4190" s="102" t="s">
        <v>458</v>
      </c>
      <c r="C4190" s="102" t="s">
        <v>459</v>
      </c>
      <c r="D4190" s="102" t="s">
        <v>3069</v>
      </c>
      <c r="E4190" s="105" t="s">
        <v>453</v>
      </c>
      <c r="F4190" s="173"/>
      <c r="G4190" s="102" t="s">
        <v>3777</v>
      </c>
    </row>
    <row r="4191">
      <c r="A4191" s="102" t="s">
        <v>3130</v>
      </c>
      <c r="B4191" s="102" t="s">
        <v>909</v>
      </c>
      <c r="C4191" s="102" t="s">
        <v>910</v>
      </c>
      <c r="D4191" s="102" t="s">
        <v>3069</v>
      </c>
      <c r="E4191" s="105" t="s">
        <v>50</v>
      </c>
      <c r="F4191" s="173"/>
      <c r="G4191" s="102" t="s">
        <v>3777</v>
      </c>
    </row>
    <row r="4192">
      <c r="A4192" s="102" t="s">
        <v>3130</v>
      </c>
      <c r="B4192" s="102" t="s">
        <v>902</v>
      </c>
      <c r="C4192" s="102" t="s">
        <v>903</v>
      </c>
      <c r="D4192" s="102" t="s">
        <v>3069</v>
      </c>
      <c r="E4192" s="105" t="s">
        <v>50</v>
      </c>
      <c r="F4192" s="173"/>
      <c r="G4192" s="102" t="s">
        <v>3777</v>
      </c>
    </row>
    <row r="4193">
      <c r="A4193" s="102" t="s">
        <v>3130</v>
      </c>
      <c r="B4193" s="102" t="s">
        <v>665</v>
      </c>
      <c r="C4193" s="102" t="s">
        <v>666</v>
      </c>
      <c r="D4193" s="102" t="s">
        <v>3069</v>
      </c>
      <c r="E4193" s="105" t="s">
        <v>50</v>
      </c>
      <c r="F4193" s="173"/>
      <c r="G4193" s="102" t="s">
        <v>3777</v>
      </c>
    </row>
    <row r="4194">
      <c r="A4194" s="102" t="s">
        <v>3068</v>
      </c>
      <c r="B4194" s="102" t="s">
        <v>1011</v>
      </c>
      <c r="C4194" s="102" t="s">
        <v>1012</v>
      </c>
      <c r="D4194" s="102" t="s">
        <v>3069</v>
      </c>
      <c r="E4194" s="105" t="s">
        <v>327</v>
      </c>
      <c r="F4194" s="173"/>
      <c r="G4194" s="102" t="s">
        <v>3777</v>
      </c>
    </row>
    <row r="4195">
      <c r="A4195" s="102" t="s">
        <v>3068</v>
      </c>
      <c r="B4195" s="102" t="s">
        <v>1003</v>
      </c>
      <c r="C4195" s="102" t="s">
        <v>1004</v>
      </c>
      <c r="D4195" s="102" t="s">
        <v>3069</v>
      </c>
      <c r="E4195" s="105" t="s">
        <v>327</v>
      </c>
      <c r="F4195" s="173"/>
      <c r="G4195" s="102" t="s">
        <v>3777</v>
      </c>
    </row>
    <row r="4196">
      <c r="A4196" s="102" t="s">
        <v>3155</v>
      </c>
      <c r="B4196" s="102" t="s">
        <v>96</v>
      </c>
      <c r="C4196" s="102" t="s">
        <v>97</v>
      </c>
      <c r="D4196" s="102" t="s">
        <v>3069</v>
      </c>
      <c r="E4196" s="105" t="s">
        <v>86</v>
      </c>
      <c r="F4196" s="173"/>
      <c r="G4196" s="102" t="s">
        <v>3777</v>
      </c>
    </row>
    <row r="4197">
      <c r="A4197" s="102" t="s">
        <v>3155</v>
      </c>
      <c r="B4197" s="102" t="s">
        <v>79</v>
      </c>
      <c r="C4197" s="102" t="s">
        <v>80</v>
      </c>
      <c r="D4197" s="102" t="s">
        <v>3069</v>
      </c>
      <c r="E4197" s="105" t="s">
        <v>86</v>
      </c>
      <c r="F4197" s="173"/>
      <c r="G4197" s="102" t="s">
        <v>3777</v>
      </c>
    </row>
    <row r="4198">
      <c r="A4198" s="102" t="s">
        <v>3147</v>
      </c>
      <c r="B4198" s="102" t="s">
        <v>53</v>
      </c>
      <c r="C4198" s="102" t="s">
        <v>54</v>
      </c>
      <c r="D4198" s="102" t="s">
        <v>3069</v>
      </c>
      <c r="E4198" s="105" t="s">
        <v>27</v>
      </c>
      <c r="F4198" s="173"/>
      <c r="G4198" s="102" t="s">
        <v>3777</v>
      </c>
    </row>
    <row r="4199">
      <c r="A4199" s="102" t="s">
        <v>3147</v>
      </c>
      <c r="B4199" s="102" t="s">
        <v>23</v>
      </c>
      <c r="C4199" s="102" t="s">
        <v>25</v>
      </c>
      <c r="D4199" s="102" t="s">
        <v>3069</v>
      </c>
      <c r="E4199" s="105" t="s">
        <v>27</v>
      </c>
      <c r="F4199" s="173"/>
      <c r="G4199" s="102" t="s">
        <v>3777</v>
      </c>
    </row>
    <row r="4200">
      <c r="A4200" s="102" t="s">
        <v>3044</v>
      </c>
      <c r="B4200" s="102" t="s">
        <v>870</v>
      </c>
      <c r="C4200" s="102" t="s">
        <v>871</v>
      </c>
      <c r="D4200" s="102" t="s">
        <v>3045</v>
      </c>
      <c r="E4200" s="105" t="s">
        <v>225</v>
      </c>
      <c r="F4200" s="173"/>
      <c r="G4200" s="102" t="s">
        <v>3777</v>
      </c>
    </row>
    <row r="4201">
      <c r="A4201" s="102" t="s">
        <v>3044</v>
      </c>
      <c r="B4201" s="102" t="s">
        <v>361</v>
      </c>
      <c r="C4201" s="102" t="s">
        <v>362</v>
      </c>
      <c r="D4201" s="102" t="s">
        <v>3045</v>
      </c>
      <c r="E4201" s="105" t="s">
        <v>225</v>
      </c>
      <c r="F4201" s="173"/>
      <c r="G4201" s="102" t="s">
        <v>3777</v>
      </c>
    </row>
    <row r="4202">
      <c r="A4202" s="102" t="s">
        <v>3044</v>
      </c>
      <c r="B4202" s="102" t="s">
        <v>357</v>
      </c>
      <c r="C4202" s="102" t="s">
        <v>358</v>
      </c>
      <c r="D4202" s="102" t="s">
        <v>3045</v>
      </c>
      <c r="E4202" s="105" t="s">
        <v>225</v>
      </c>
      <c r="F4202" s="173"/>
      <c r="G4202" s="102" t="s">
        <v>3777</v>
      </c>
    </row>
    <row r="4203">
      <c r="A4203" s="102" t="s">
        <v>3044</v>
      </c>
      <c r="B4203" s="102" t="s">
        <v>243</v>
      </c>
      <c r="C4203" s="102" t="s">
        <v>244</v>
      </c>
      <c r="D4203" s="102" t="s">
        <v>3045</v>
      </c>
      <c r="E4203" s="105" t="s">
        <v>225</v>
      </c>
      <c r="F4203" s="173"/>
      <c r="G4203" s="102" t="s">
        <v>3777</v>
      </c>
    </row>
    <row r="4204">
      <c r="A4204" s="102" t="s">
        <v>3044</v>
      </c>
      <c r="B4204" s="102" t="s">
        <v>240</v>
      </c>
      <c r="C4204" s="102" t="s">
        <v>241</v>
      </c>
      <c r="D4204" s="102" t="s">
        <v>3045</v>
      </c>
      <c r="E4204" s="105" t="s">
        <v>225</v>
      </c>
      <c r="F4204" s="173"/>
      <c r="G4204" s="102" t="s">
        <v>3777</v>
      </c>
    </row>
    <row r="4205">
      <c r="A4205" s="102" t="s">
        <v>3057</v>
      </c>
      <c r="B4205" s="102" t="s">
        <v>913</v>
      </c>
      <c r="C4205" s="102" t="s">
        <v>914</v>
      </c>
      <c r="D4205" s="102" t="s">
        <v>3045</v>
      </c>
      <c r="E4205" s="105" t="s">
        <v>232</v>
      </c>
      <c r="F4205" s="173"/>
      <c r="G4205" s="102" t="s">
        <v>3777</v>
      </c>
    </row>
    <row r="4206">
      <c r="A4206" s="102" t="s">
        <v>3057</v>
      </c>
      <c r="B4206" s="102" t="s">
        <v>888</v>
      </c>
      <c r="C4206" s="102" t="s">
        <v>889</v>
      </c>
      <c r="D4206" s="102" t="s">
        <v>3045</v>
      </c>
      <c r="E4206" s="105" t="s">
        <v>232</v>
      </c>
      <c r="F4206" s="173"/>
      <c r="G4206" s="102" t="s">
        <v>3777</v>
      </c>
    </row>
    <row r="4207">
      <c r="A4207" s="102" t="s">
        <v>3057</v>
      </c>
      <c r="B4207" s="102" t="s">
        <v>878</v>
      </c>
      <c r="C4207" s="102" t="s">
        <v>879</v>
      </c>
      <c r="D4207" s="102" t="s">
        <v>3045</v>
      </c>
      <c r="E4207" s="105" t="s">
        <v>232</v>
      </c>
      <c r="F4207" s="173"/>
      <c r="G4207" s="102" t="s">
        <v>3777</v>
      </c>
    </row>
    <row r="4208">
      <c r="A4208" s="102" t="s">
        <v>3057</v>
      </c>
      <c r="B4208" s="102" t="s">
        <v>301</v>
      </c>
      <c r="C4208" s="102" t="s">
        <v>302</v>
      </c>
      <c r="D4208" s="102" t="s">
        <v>3045</v>
      </c>
      <c r="E4208" s="105" t="s">
        <v>232</v>
      </c>
      <c r="F4208" s="173"/>
      <c r="G4208" s="102" t="s">
        <v>3777</v>
      </c>
    </row>
    <row r="4209">
      <c r="A4209" s="102" t="s">
        <v>3057</v>
      </c>
      <c r="B4209" s="102" t="s">
        <v>298</v>
      </c>
      <c r="C4209" s="102" t="s">
        <v>299</v>
      </c>
      <c r="D4209" s="102" t="s">
        <v>3045</v>
      </c>
      <c r="E4209" s="105" t="s">
        <v>232</v>
      </c>
      <c r="F4209" s="173"/>
      <c r="G4209" s="102" t="s">
        <v>3777</v>
      </c>
    </row>
    <row r="4210">
      <c r="A4210" s="102" t="s">
        <v>3057</v>
      </c>
      <c r="B4210" s="102" t="s">
        <v>264</v>
      </c>
      <c r="C4210" s="102" t="s">
        <v>265</v>
      </c>
      <c r="D4210" s="102" t="s">
        <v>3045</v>
      </c>
      <c r="E4210" s="105" t="s">
        <v>232</v>
      </c>
      <c r="F4210" s="173"/>
      <c r="G4210" s="102" t="s">
        <v>3777</v>
      </c>
    </row>
    <row r="4211">
      <c r="A4211" s="102" t="s">
        <v>3057</v>
      </c>
      <c r="B4211" s="102" t="s">
        <v>252</v>
      </c>
      <c r="C4211" s="102" t="s">
        <v>253</v>
      </c>
      <c r="D4211" s="102" t="s">
        <v>3045</v>
      </c>
      <c r="E4211" s="105" t="s">
        <v>232</v>
      </c>
      <c r="F4211" s="173"/>
      <c r="G4211" s="102" t="s">
        <v>3777</v>
      </c>
    </row>
    <row r="4212">
      <c r="A4212" s="102" t="s">
        <v>3081</v>
      </c>
      <c r="B4212" s="102" t="s">
        <v>730</v>
      </c>
      <c r="C4212" s="102" t="s">
        <v>731</v>
      </c>
      <c r="D4212" s="102" t="s">
        <v>3047</v>
      </c>
      <c r="E4212" s="105" t="s">
        <v>306</v>
      </c>
      <c r="F4212" s="173"/>
      <c r="G4212" s="102" t="s">
        <v>3777</v>
      </c>
    </row>
    <row r="4213">
      <c r="A4213" s="102" t="s">
        <v>3081</v>
      </c>
      <c r="B4213" s="102" t="s">
        <v>681</v>
      </c>
      <c r="C4213" s="102" t="s">
        <v>682</v>
      </c>
      <c r="D4213" s="102" t="s">
        <v>3047</v>
      </c>
      <c r="E4213" s="105" t="s">
        <v>306</v>
      </c>
      <c r="F4213" s="173"/>
      <c r="G4213" s="102" t="s">
        <v>3777</v>
      </c>
    </row>
    <row r="4214">
      <c r="A4214" s="102" t="s">
        <v>3081</v>
      </c>
      <c r="B4214" s="102" t="s">
        <v>670</v>
      </c>
      <c r="C4214" s="102" t="s">
        <v>671</v>
      </c>
      <c r="D4214" s="102" t="s">
        <v>3047</v>
      </c>
      <c r="E4214" s="105" t="s">
        <v>306</v>
      </c>
      <c r="F4214" s="173"/>
      <c r="G4214" s="102" t="s">
        <v>3777</v>
      </c>
    </row>
    <row r="4215">
      <c r="A4215" s="102" t="s">
        <v>3081</v>
      </c>
      <c r="B4215" s="102" t="s">
        <v>418</v>
      </c>
      <c r="C4215" s="102" t="s">
        <v>419</v>
      </c>
      <c r="D4215" s="102" t="s">
        <v>3047</v>
      </c>
      <c r="E4215" s="105" t="s">
        <v>306</v>
      </c>
      <c r="F4215" s="173"/>
      <c r="G4215" s="102" t="s">
        <v>3777</v>
      </c>
    </row>
    <row r="4216">
      <c r="A4216" s="102" t="s">
        <v>3081</v>
      </c>
      <c r="B4216" s="102" t="s">
        <v>415</v>
      </c>
      <c r="C4216" s="102" t="s">
        <v>416</v>
      </c>
      <c r="D4216" s="102" t="s">
        <v>3047</v>
      </c>
      <c r="E4216" s="105" t="s">
        <v>306</v>
      </c>
      <c r="F4216" s="173"/>
      <c r="G4216" s="102" t="s">
        <v>3777</v>
      </c>
    </row>
    <row r="4217">
      <c r="A4217" s="102" t="s">
        <v>3081</v>
      </c>
      <c r="B4217" s="102" t="s">
        <v>408</v>
      </c>
      <c r="C4217" s="102" t="s">
        <v>409</v>
      </c>
      <c r="D4217" s="102" t="s">
        <v>3047</v>
      </c>
      <c r="E4217" s="105" t="s">
        <v>306</v>
      </c>
      <c r="F4217" s="173"/>
      <c r="G4217" s="102" t="s">
        <v>3777</v>
      </c>
    </row>
    <row r="4218">
      <c r="A4218" s="102" t="s">
        <v>3081</v>
      </c>
      <c r="B4218" s="102" t="s">
        <v>330</v>
      </c>
      <c r="C4218" s="102" t="s">
        <v>331</v>
      </c>
      <c r="D4218" s="102" t="s">
        <v>3047</v>
      </c>
      <c r="E4218" s="105" t="s">
        <v>306</v>
      </c>
      <c r="F4218" s="173"/>
      <c r="G4218" s="102" t="s">
        <v>3777</v>
      </c>
    </row>
    <row r="4219">
      <c r="A4219" s="102" t="s">
        <v>3122</v>
      </c>
      <c r="B4219" s="102" t="s">
        <v>981</v>
      </c>
      <c r="C4219" s="102" t="s">
        <v>982</v>
      </c>
      <c r="D4219" s="102" t="s">
        <v>3047</v>
      </c>
      <c r="E4219" s="105" t="s">
        <v>114</v>
      </c>
      <c r="F4219" s="173"/>
      <c r="G4219" s="102" t="s">
        <v>3777</v>
      </c>
    </row>
    <row r="4220">
      <c r="A4220" s="102" t="s">
        <v>3122</v>
      </c>
      <c r="B4220" s="102" t="s">
        <v>977</v>
      </c>
      <c r="C4220" s="102" t="s">
        <v>978</v>
      </c>
      <c r="D4220" s="102" t="s">
        <v>3047</v>
      </c>
      <c r="E4220" s="105" t="s">
        <v>114</v>
      </c>
      <c r="F4220" s="173"/>
      <c r="G4220" s="102" t="s">
        <v>3777</v>
      </c>
    </row>
    <row r="4221">
      <c r="A4221" s="102" t="s">
        <v>3122</v>
      </c>
      <c r="B4221" s="102" t="s">
        <v>970</v>
      </c>
      <c r="C4221" s="102" t="s">
        <v>971</v>
      </c>
      <c r="D4221" s="102" t="s">
        <v>3047</v>
      </c>
      <c r="E4221" s="105" t="s">
        <v>114</v>
      </c>
      <c r="F4221" s="173"/>
      <c r="G4221" s="102" t="s">
        <v>3777</v>
      </c>
    </row>
    <row r="4222">
      <c r="A4222" s="102" t="s">
        <v>3122</v>
      </c>
      <c r="B4222" s="102" t="s">
        <v>961</v>
      </c>
      <c r="C4222" s="102" t="s">
        <v>962</v>
      </c>
      <c r="D4222" s="102" t="s">
        <v>3047</v>
      </c>
      <c r="E4222" s="105" t="s">
        <v>114</v>
      </c>
      <c r="F4222" s="173"/>
      <c r="G4222" s="102" t="s">
        <v>3777</v>
      </c>
    </row>
    <row r="4223">
      <c r="A4223" s="102" t="s">
        <v>3122</v>
      </c>
      <c r="B4223" s="102" t="s">
        <v>135</v>
      </c>
      <c r="C4223" s="102" t="s">
        <v>136</v>
      </c>
      <c r="D4223" s="102" t="s">
        <v>3047</v>
      </c>
      <c r="E4223" s="105" t="s">
        <v>114</v>
      </c>
      <c r="F4223" s="173"/>
      <c r="G4223" s="102" t="s">
        <v>3777</v>
      </c>
    </row>
    <row r="4224">
      <c r="A4224" s="102" t="s">
        <v>3122</v>
      </c>
      <c r="B4224" s="102" t="s">
        <v>120</v>
      </c>
      <c r="C4224" s="102" t="s">
        <v>121</v>
      </c>
      <c r="D4224" s="102" t="s">
        <v>3047</v>
      </c>
      <c r="E4224" s="105" t="s">
        <v>114</v>
      </c>
      <c r="F4224" s="173"/>
      <c r="G4224" s="102" t="s">
        <v>3777</v>
      </c>
    </row>
    <row r="4225">
      <c r="A4225" s="102" t="s">
        <v>3122</v>
      </c>
      <c r="B4225" s="102" t="s">
        <v>111</v>
      </c>
      <c r="C4225" s="102" t="s">
        <v>112</v>
      </c>
      <c r="D4225" s="102" t="s">
        <v>3047</v>
      </c>
      <c r="E4225" s="105" t="s">
        <v>114</v>
      </c>
      <c r="F4225" s="173"/>
      <c r="G4225" s="102" t="s">
        <v>3777</v>
      </c>
    </row>
    <row r="4226">
      <c r="A4226" s="102" t="s">
        <v>3131</v>
      </c>
      <c r="B4226" s="102" t="s">
        <v>909</v>
      </c>
      <c r="C4226" s="102" t="s">
        <v>910</v>
      </c>
      <c r="D4226" s="102" t="s">
        <v>3047</v>
      </c>
      <c r="E4226" s="105" t="s">
        <v>50</v>
      </c>
      <c r="F4226" s="173"/>
      <c r="G4226" s="102" t="s">
        <v>3777</v>
      </c>
    </row>
    <row r="4227">
      <c r="A4227" s="102" t="s">
        <v>3131</v>
      </c>
      <c r="B4227" s="102" t="s">
        <v>902</v>
      </c>
      <c r="C4227" s="102" t="s">
        <v>903</v>
      </c>
      <c r="D4227" s="102" t="s">
        <v>3047</v>
      </c>
      <c r="E4227" s="105" t="s">
        <v>50</v>
      </c>
      <c r="F4227" s="173"/>
      <c r="G4227" s="102" t="s">
        <v>3777</v>
      </c>
    </row>
    <row r="4228">
      <c r="A4228" s="102" t="s">
        <v>3046</v>
      </c>
      <c r="B4228" s="102" t="s">
        <v>870</v>
      </c>
      <c r="C4228" s="102" t="s">
        <v>871</v>
      </c>
      <c r="D4228" s="102" t="s">
        <v>3047</v>
      </c>
      <c r="E4228" s="105" t="s">
        <v>225</v>
      </c>
      <c r="F4228" s="173"/>
      <c r="G4228" s="102" t="s">
        <v>3777</v>
      </c>
    </row>
    <row r="4229">
      <c r="A4229" s="102" t="s">
        <v>3046</v>
      </c>
      <c r="B4229" s="102" t="s">
        <v>866</v>
      </c>
      <c r="C4229" s="102" t="s">
        <v>867</v>
      </c>
      <c r="D4229" s="102" t="s">
        <v>3047</v>
      </c>
      <c r="E4229" s="105" t="s">
        <v>225</v>
      </c>
      <c r="F4229" s="173"/>
      <c r="G4229" s="102" t="s">
        <v>3777</v>
      </c>
    </row>
    <row r="4230">
      <c r="A4230" s="102" t="s">
        <v>3046</v>
      </c>
      <c r="B4230" s="102" t="s">
        <v>808</v>
      </c>
      <c r="C4230" s="102" t="s">
        <v>809</v>
      </c>
      <c r="D4230" s="102" t="s">
        <v>3047</v>
      </c>
      <c r="E4230" s="105" t="s">
        <v>225</v>
      </c>
      <c r="F4230" s="173"/>
      <c r="G4230" s="102" t="s">
        <v>3777</v>
      </c>
    </row>
    <row r="4231">
      <c r="A4231" s="102" t="s">
        <v>3046</v>
      </c>
      <c r="B4231" s="102" t="s">
        <v>373</v>
      </c>
      <c r="C4231" s="102" t="s">
        <v>374</v>
      </c>
      <c r="D4231" s="102" t="s">
        <v>3047</v>
      </c>
      <c r="E4231" s="105" t="s">
        <v>225</v>
      </c>
      <c r="F4231" s="173"/>
      <c r="G4231" s="102" t="s">
        <v>3777</v>
      </c>
    </row>
    <row r="4232">
      <c r="A4232" s="102" t="s">
        <v>3046</v>
      </c>
      <c r="B4232" s="102" t="s">
        <v>361</v>
      </c>
      <c r="C4232" s="102" t="s">
        <v>362</v>
      </c>
      <c r="D4232" s="102" t="s">
        <v>3047</v>
      </c>
      <c r="E4232" s="105" t="s">
        <v>225</v>
      </c>
      <c r="F4232" s="173"/>
      <c r="G4232" s="102" t="s">
        <v>3777</v>
      </c>
    </row>
    <row r="4233">
      <c r="A4233" s="102" t="s">
        <v>3046</v>
      </c>
      <c r="B4233" s="102" t="s">
        <v>357</v>
      </c>
      <c r="C4233" s="102" t="s">
        <v>358</v>
      </c>
      <c r="D4233" s="102" t="s">
        <v>3047</v>
      </c>
      <c r="E4233" s="105" t="s">
        <v>225</v>
      </c>
      <c r="F4233" s="173"/>
      <c r="G4233" s="102" t="s">
        <v>3777</v>
      </c>
    </row>
    <row r="4234">
      <c r="A4234" s="102" t="s">
        <v>3046</v>
      </c>
      <c r="B4234" s="102" t="s">
        <v>243</v>
      </c>
      <c r="C4234" s="102" t="s">
        <v>244</v>
      </c>
      <c r="D4234" s="102" t="s">
        <v>3047</v>
      </c>
      <c r="E4234" s="105" t="s">
        <v>225</v>
      </c>
      <c r="F4234" s="173"/>
      <c r="G4234" s="102" t="s">
        <v>3777</v>
      </c>
    </row>
    <row r="4235">
      <c r="A4235" s="102" t="s">
        <v>3058</v>
      </c>
      <c r="B4235" s="102" t="s">
        <v>888</v>
      </c>
      <c r="C4235" s="102" t="s">
        <v>889</v>
      </c>
      <c r="D4235" s="102" t="s">
        <v>3047</v>
      </c>
      <c r="E4235" s="105" t="s">
        <v>232</v>
      </c>
      <c r="F4235" s="173"/>
      <c r="G4235" s="102" t="s">
        <v>3777</v>
      </c>
    </row>
    <row r="4236">
      <c r="A4236" s="102" t="s">
        <v>3058</v>
      </c>
      <c r="B4236" s="102" t="s">
        <v>878</v>
      </c>
      <c r="C4236" s="102" t="s">
        <v>879</v>
      </c>
      <c r="D4236" s="102" t="s">
        <v>3047</v>
      </c>
      <c r="E4236" s="105" t="s">
        <v>232</v>
      </c>
      <c r="F4236" s="173"/>
      <c r="G4236" s="102" t="s">
        <v>3777</v>
      </c>
    </row>
    <row r="4237">
      <c r="A4237" s="102" t="s">
        <v>3058</v>
      </c>
      <c r="B4237" s="102" t="s">
        <v>264</v>
      </c>
      <c r="C4237" s="102" t="s">
        <v>265</v>
      </c>
      <c r="D4237" s="102" t="s">
        <v>3047</v>
      </c>
      <c r="E4237" s="105" t="s">
        <v>232</v>
      </c>
      <c r="F4237" s="173"/>
      <c r="G4237" s="102" t="s">
        <v>3777</v>
      </c>
    </row>
    <row r="4238">
      <c r="A4238" s="102" t="s">
        <v>3098</v>
      </c>
      <c r="B4238" s="102" t="s">
        <v>1058</v>
      </c>
      <c r="C4238" s="102" t="s">
        <v>1059</v>
      </c>
      <c r="D4238" s="102" t="s">
        <v>3045</v>
      </c>
      <c r="E4238" s="105" t="s">
        <v>472</v>
      </c>
      <c r="F4238" s="173"/>
      <c r="G4238" s="102" t="s">
        <v>3777</v>
      </c>
    </row>
    <row r="4239">
      <c r="A4239" s="102" t="s">
        <v>3098</v>
      </c>
      <c r="B4239" s="102" t="s">
        <v>707</v>
      </c>
      <c r="C4239" s="102" t="s">
        <v>708</v>
      </c>
      <c r="D4239" s="102" t="s">
        <v>3045</v>
      </c>
      <c r="E4239" s="105" t="s">
        <v>472</v>
      </c>
      <c r="F4239" s="173"/>
      <c r="G4239" s="102" t="s">
        <v>3777</v>
      </c>
    </row>
    <row r="4240">
      <c r="A4240" s="102" t="s">
        <v>3098</v>
      </c>
      <c r="B4240" s="102" t="s">
        <v>561</v>
      </c>
      <c r="C4240" s="102" t="s">
        <v>562</v>
      </c>
      <c r="D4240" s="102" t="s">
        <v>3045</v>
      </c>
      <c r="E4240" s="105" t="s">
        <v>472</v>
      </c>
      <c r="F4240" s="173"/>
      <c r="G4240" s="102" t="s">
        <v>3777</v>
      </c>
    </row>
    <row r="4241">
      <c r="A4241" s="102" t="s">
        <v>3098</v>
      </c>
      <c r="B4241" s="102" t="s">
        <v>508</v>
      </c>
      <c r="C4241" s="102" t="s">
        <v>509</v>
      </c>
      <c r="D4241" s="102" t="s">
        <v>3045</v>
      </c>
      <c r="E4241" s="105" t="s">
        <v>472</v>
      </c>
      <c r="F4241" s="173"/>
      <c r="G4241" s="102" t="s">
        <v>3777</v>
      </c>
    </row>
    <row r="4242">
      <c r="A4242" s="102" t="s">
        <v>3098</v>
      </c>
      <c r="B4242" s="102" t="s">
        <v>504</v>
      </c>
      <c r="C4242" s="102" t="s">
        <v>505</v>
      </c>
      <c r="D4242" s="102" t="s">
        <v>3045</v>
      </c>
      <c r="E4242" s="105" t="s">
        <v>472</v>
      </c>
      <c r="F4242" s="173"/>
      <c r="G4242" s="102" t="s">
        <v>3777</v>
      </c>
    </row>
    <row r="4243">
      <c r="A4243" s="102" t="s">
        <v>3098</v>
      </c>
      <c r="B4243" s="102" t="s">
        <v>490</v>
      </c>
      <c r="C4243" s="102" t="s">
        <v>491</v>
      </c>
      <c r="D4243" s="102" t="s">
        <v>3045</v>
      </c>
      <c r="E4243" s="105" t="s">
        <v>472</v>
      </c>
      <c r="F4243" s="173"/>
      <c r="G4243" s="102" t="s">
        <v>3777</v>
      </c>
    </row>
    <row r="4244">
      <c r="A4244" s="102" t="s">
        <v>3099</v>
      </c>
      <c r="B4244" s="102" t="s">
        <v>707</v>
      </c>
      <c r="C4244" s="102" t="s">
        <v>708</v>
      </c>
      <c r="D4244" s="102" t="s">
        <v>3047</v>
      </c>
      <c r="E4244" s="105" t="s">
        <v>472</v>
      </c>
      <c r="F4244" s="173"/>
      <c r="G4244" s="102" t="s">
        <v>3777</v>
      </c>
    </row>
    <row r="4245">
      <c r="A4245" s="102" t="s">
        <v>3099</v>
      </c>
      <c r="B4245" s="102" t="s">
        <v>514</v>
      </c>
      <c r="C4245" s="102" t="s">
        <v>515</v>
      </c>
      <c r="D4245" s="102" t="s">
        <v>3047</v>
      </c>
      <c r="E4245" s="105" t="s">
        <v>472</v>
      </c>
      <c r="F4245" s="173"/>
      <c r="G4245" s="102" t="s">
        <v>3777</v>
      </c>
    </row>
    <row r="4246">
      <c r="A4246" s="102" t="s">
        <v>3099</v>
      </c>
      <c r="B4246" s="102" t="s">
        <v>490</v>
      </c>
      <c r="C4246" s="102" t="s">
        <v>491</v>
      </c>
      <c r="D4246" s="102" t="s">
        <v>3047</v>
      </c>
      <c r="E4246" s="105" t="s">
        <v>472</v>
      </c>
      <c r="F4246" s="173"/>
      <c r="G4246" s="102" t="s">
        <v>3777</v>
      </c>
    </row>
    <row r="4247">
      <c r="A4247" s="102" t="s">
        <v>3172</v>
      </c>
      <c r="B4247" s="102" t="s">
        <v>929</v>
      </c>
      <c r="C4247" s="102" t="s">
        <v>930</v>
      </c>
      <c r="D4247" s="102" t="s">
        <v>3111</v>
      </c>
      <c r="E4247" s="105" t="s">
        <v>225</v>
      </c>
      <c r="F4247" s="173"/>
      <c r="G4247" s="102" t="s">
        <v>3777</v>
      </c>
    </row>
    <row r="4248">
      <c r="A4248" s="102" t="s">
        <v>3172</v>
      </c>
      <c r="B4248" s="102" t="s">
        <v>870</v>
      </c>
      <c r="C4248" s="102" t="s">
        <v>871</v>
      </c>
      <c r="D4248" s="102" t="s">
        <v>3111</v>
      </c>
      <c r="E4248" s="105" t="s">
        <v>225</v>
      </c>
      <c r="F4248" s="173"/>
      <c r="G4248" s="102" t="s">
        <v>3777</v>
      </c>
    </row>
    <row r="4249">
      <c r="A4249" s="102" t="s">
        <v>3172</v>
      </c>
      <c r="B4249" s="102" t="s">
        <v>808</v>
      </c>
      <c r="C4249" s="102" t="s">
        <v>809</v>
      </c>
      <c r="D4249" s="102" t="s">
        <v>3111</v>
      </c>
      <c r="E4249" s="105" t="s">
        <v>225</v>
      </c>
      <c r="F4249" s="173"/>
      <c r="G4249" s="102" t="s">
        <v>3777</v>
      </c>
    </row>
    <row r="4250">
      <c r="A4250" s="102" t="s">
        <v>3172</v>
      </c>
      <c r="B4250" s="102" t="s">
        <v>369</v>
      </c>
      <c r="C4250" s="102" t="s">
        <v>39</v>
      </c>
      <c r="D4250" s="102" t="s">
        <v>3111</v>
      </c>
      <c r="E4250" s="105" t="s">
        <v>225</v>
      </c>
      <c r="F4250" s="173"/>
      <c r="G4250" s="102" t="s">
        <v>3777</v>
      </c>
    </row>
    <row r="4251">
      <c r="A4251" s="102" t="s">
        <v>3172</v>
      </c>
      <c r="B4251" s="102" t="s">
        <v>361</v>
      </c>
      <c r="C4251" s="102" t="s">
        <v>362</v>
      </c>
      <c r="D4251" s="102" t="s">
        <v>3111</v>
      </c>
      <c r="E4251" s="105" t="s">
        <v>225</v>
      </c>
      <c r="F4251" s="173"/>
      <c r="G4251" s="102" t="s">
        <v>3777</v>
      </c>
    </row>
    <row r="4252">
      <c r="A4252" s="102" t="s">
        <v>3172</v>
      </c>
      <c r="B4252" s="102" t="s">
        <v>357</v>
      </c>
      <c r="C4252" s="102" t="s">
        <v>358</v>
      </c>
      <c r="D4252" s="102" t="s">
        <v>3111</v>
      </c>
      <c r="E4252" s="105" t="s">
        <v>225</v>
      </c>
      <c r="F4252" s="173"/>
      <c r="G4252" s="102" t="s">
        <v>3777</v>
      </c>
    </row>
    <row r="4253">
      <c r="A4253" s="102" t="s">
        <v>3172</v>
      </c>
      <c r="B4253" s="102" t="s">
        <v>243</v>
      </c>
      <c r="C4253" s="102" t="s">
        <v>244</v>
      </c>
      <c r="D4253" s="102" t="s">
        <v>3111</v>
      </c>
      <c r="E4253" s="105" t="s">
        <v>225</v>
      </c>
      <c r="F4253" s="173"/>
      <c r="G4253" s="102" t="s">
        <v>3777</v>
      </c>
    </row>
    <row r="4254">
      <c r="A4254" s="102" t="s">
        <v>3172</v>
      </c>
      <c r="B4254" s="102" t="s">
        <v>240</v>
      </c>
      <c r="C4254" s="102" t="s">
        <v>241</v>
      </c>
      <c r="D4254" s="102" t="s">
        <v>3111</v>
      </c>
      <c r="E4254" s="105" t="s">
        <v>225</v>
      </c>
      <c r="F4254" s="173"/>
      <c r="G4254" s="102" t="s">
        <v>3777</v>
      </c>
    </row>
    <row r="4255">
      <c r="A4255" s="102" t="s">
        <v>3139</v>
      </c>
      <c r="B4255" s="102" t="s">
        <v>1045</v>
      </c>
      <c r="C4255" s="102" t="s">
        <v>1046</v>
      </c>
      <c r="D4255" s="102" t="s">
        <v>3111</v>
      </c>
      <c r="E4255" s="105" t="s">
        <v>141</v>
      </c>
      <c r="F4255" s="173"/>
      <c r="G4255" s="102" t="s">
        <v>3777</v>
      </c>
    </row>
    <row r="4256">
      <c r="A4256" s="102" t="s">
        <v>3139</v>
      </c>
      <c r="B4256" s="102" t="s">
        <v>147</v>
      </c>
      <c r="C4256" s="102" t="s">
        <v>148</v>
      </c>
      <c r="D4256" s="102" t="s">
        <v>3111</v>
      </c>
      <c r="E4256" s="105" t="s">
        <v>141</v>
      </c>
      <c r="F4256" s="173"/>
      <c r="G4256" s="102" t="s">
        <v>3777</v>
      </c>
    </row>
    <row r="4257">
      <c r="A4257" s="102" t="s">
        <v>3168</v>
      </c>
      <c r="B4257" s="102" t="s">
        <v>987</v>
      </c>
      <c r="C4257" s="102" t="s">
        <v>988</v>
      </c>
      <c r="D4257" s="102" t="s">
        <v>3111</v>
      </c>
      <c r="E4257" s="105" t="s">
        <v>27</v>
      </c>
      <c r="F4257" s="173"/>
      <c r="G4257" s="102" t="s">
        <v>3777</v>
      </c>
    </row>
    <row r="4258">
      <c r="A4258" s="102" t="s">
        <v>3168</v>
      </c>
      <c r="B4258" s="102" t="s">
        <v>53</v>
      </c>
      <c r="C4258" s="102" t="s">
        <v>54</v>
      </c>
      <c r="D4258" s="102" t="s">
        <v>3111</v>
      </c>
      <c r="E4258" s="105" t="s">
        <v>27</v>
      </c>
      <c r="F4258" s="173"/>
      <c r="G4258" s="102" t="s">
        <v>3777</v>
      </c>
    </row>
    <row r="4259">
      <c r="A4259" s="102" t="s">
        <v>3168</v>
      </c>
      <c r="B4259" s="102" t="s">
        <v>23</v>
      </c>
      <c r="C4259" s="102" t="s">
        <v>25</v>
      </c>
      <c r="D4259" s="102" t="s">
        <v>3111</v>
      </c>
      <c r="E4259" s="105" t="s">
        <v>27</v>
      </c>
      <c r="F4259" s="173"/>
      <c r="G4259" s="102" t="s">
        <v>3777</v>
      </c>
    </row>
    <row r="4260">
      <c r="A4260" s="102" t="s">
        <v>3110</v>
      </c>
      <c r="B4260" s="102" t="s">
        <v>1007</v>
      </c>
      <c r="C4260" s="102" t="s">
        <v>1008</v>
      </c>
      <c r="D4260" s="102" t="s">
        <v>3111</v>
      </c>
      <c r="E4260" s="105" t="s">
        <v>293</v>
      </c>
      <c r="F4260" s="173"/>
      <c r="G4260" s="102" t="s">
        <v>3777</v>
      </c>
    </row>
    <row r="4261">
      <c r="A4261" s="102" t="s">
        <v>3082</v>
      </c>
      <c r="B4261" s="102" t="s">
        <v>730</v>
      </c>
      <c r="C4261" s="102" t="s">
        <v>731</v>
      </c>
      <c r="D4261" s="102" t="s">
        <v>3083</v>
      </c>
      <c r="E4261" s="105" t="s">
        <v>306</v>
      </c>
      <c r="F4261" s="173"/>
      <c r="G4261" s="102" t="s">
        <v>3777</v>
      </c>
    </row>
    <row r="4262">
      <c r="A4262" s="102" t="s">
        <v>3091</v>
      </c>
      <c r="B4262" s="102" t="s">
        <v>538</v>
      </c>
      <c r="C4262" s="102" t="s">
        <v>539</v>
      </c>
      <c r="D4262" s="102" t="s">
        <v>3083</v>
      </c>
      <c r="E4262" s="105" t="s">
        <v>453</v>
      </c>
      <c r="F4262" s="173"/>
      <c r="G4262" s="102" t="s">
        <v>3777</v>
      </c>
    </row>
    <row r="4263">
      <c r="A4263" s="102" t="s">
        <v>3091</v>
      </c>
      <c r="B4263" s="102" t="s">
        <v>526</v>
      </c>
      <c r="C4263" s="102" t="s">
        <v>527</v>
      </c>
      <c r="D4263" s="102" t="s">
        <v>3083</v>
      </c>
      <c r="E4263" s="105" t="s">
        <v>453</v>
      </c>
      <c r="F4263" s="173"/>
      <c r="G4263" s="102" t="s">
        <v>3777</v>
      </c>
    </row>
    <row r="4264">
      <c r="A4264" s="102" t="s">
        <v>3070</v>
      </c>
      <c r="B4264" s="102" t="s">
        <v>1076</v>
      </c>
      <c r="C4264" s="102" t="s">
        <v>1077</v>
      </c>
      <c r="D4264" s="102" t="s">
        <v>3071</v>
      </c>
      <c r="E4264" s="105" t="s">
        <v>327</v>
      </c>
      <c r="F4264" s="173"/>
      <c r="G4264" s="102" t="s">
        <v>3777</v>
      </c>
    </row>
    <row r="4265">
      <c r="A4265" s="102" t="s">
        <v>3070</v>
      </c>
      <c r="B4265" s="102" t="s">
        <v>1014</v>
      </c>
      <c r="C4265" s="102" t="s">
        <v>1015</v>
      </c>
      <c r="D4265" s="102" t="s">
        <v>3071</v>
      </c>
      <c r="E4265" s="105" t="s">
        <v>327</v>
      </c>
      <c r="F4265" s="173"/>
      <c r="G4265" s="102" t="s">
        <v>3777</v>
      </c>
    </row>
    <row r="4266">
      <c r="A4266" s="102" t="s">
        <v>3070</v>
      </c>
      <c r="B4266" s="102" t="s">
        <v>1011</v>
      </c>
      <c r="C4266" s="102" t="s">
        <v>1012</v>
      </c>
      <c r="D4266" s="102" t="s">
        <v>3071</v>
      </c>
      <c r="E4266" s="105" t="s">
        <v>327</v>
      </c>
      <c r="F4266" s="173"/>
      <c r="G4266" s="102" t="s">
        <v>3777</v>
      </c>
    </row>
    <row r="4267">
      <c r="A4267" s="102" t="s">
        <v>3070</v>
      </c>
      <c r="B4267" s="102" t="s">
        <v>626</v>
      </c>
      <c r="C4267" s="102" t="s">
        <v>627</v>
      </c>
      <c r="D4267" s="102" t="s">
        <v>3071</v>
      </c>
      <c r="E4267" s="105" t="s">
        <v>327</v>
      </c>
      <c r="F4267" s="173"/>
      <c r="G4267" s="102" t="s">
        <v>3777</v>
      </c>
    </row>
    <row r="4268">
      <c r="A4268" s="102" t="s">
        <v>3140</v>
      </c>
      <c r="B4268" s="102" t="s">
        <v>1045</v>
      </c>
      <c r="C4268" s="102" t="s">
        <v>1046</v>
      </c>
      <c r="D4268" s="102" t="s">
        <v>3071</v>
      </c>
      <c r="E4268" s="105" t="s">
        <v>141</v>
      </c>
      <c r="F4268" s="173"/>
      <c r="G4268" s="102" t="s">
        <v>3777</v>
      </c>
    </row>
    <row r="4269">
      <c r="A4269" s="102" t="s">
        <v>3140</v>
      </c>
      <c r="B4269" s="102" t="s">
        <v>147</v>
      </c>
      <c r="C4269" s="102" t="s">
        <v>148</v>
      </c>
      <c r="D4269" s="102" t="s">
        <v>3071</v>
      </c>
      <c r="E4269" s="105" t="s">
        <v>141</v>
      </c>
      <c r="F4269" s="173"/>
      <c r="G4269" s="102" t="s">
        <v>3777</v>
      </c>
    </row>
    <row r="4270">
      <c r="A4270" s="102" t="s">
        <v>3156</v>
      </c>
      <c r="B4270" s="102" t="s">
        <v>96</v>
      </c>
      <c r="C4270" s="102" t="s">
        <v>97</v>
      </c>
      <c r="D4270" s="102" t="s">
        <v>3071</v>
      </c>
      <c r="E4270" s="105" t="s">
        <v>86</v>
      </c>
      <c r="F4270" s="173"/>
      <c r="G4270" s="102" t="s">
        <v>3777</v>
      </c>
    </row>
    <row r="4271">
      <c r="A4271" s="102" t="s">
        <v>3156</v>
      </c>
      <c r="B4271" s="102" t="s">
        <v>79</v>
      </c>
      <c r="C4271" s="102" t="s">
        <v>80</v>
      </c>
      <c r="D4271" s="102" t="s">
        <v>3071</v>
      </c>
      <c r="E4271" s="105" t="s">
        <v>86</v>
      </c>
      <c r="F4271" s="173"/>
      <c r="G4271" s="102" t="s">
        <v>3777</v>
      </c>
    </row>
    <row r="4272">
      <c r="A4272" s="102" t="s">
        <v>3156</v>
      </c>
      <c r="B4272" s="102" t="s">
        <v>96</v>
      </c>
      <c r="C4272" s="102" t="s">
        <v>97</v>
      </c>
      <c r="D4272" s="102" t="s">
        <v>3071</v>
      </c>
      <c r="E4272" s="105" t="s">
        <v>86</v>
      </c>
      <c r="F4272" s="173"/>
      <c r="G4272" s="102" t="s">
        <v>3777</v>
      </c>
    </row>
    <row r="4273">
      <c r="A4273" s="102" t="s">
        <v>3156</v>
      </c>
      <c r="B4273" s="102" t="s">
        <v>79</v>
      </c>
      <c r="C4273" s="102" t="s">
        <v>80</v>
      </c>
      <c r="D4273" s="102" t="s">
        <v>3071</v>
      </c>
      <c r="E4273" s="105" t="s">
        <v>86</v>
      </c>
      <c r="F4273" s="173"/>
      <c r="G4273" s="102" t="s">
        <v>3777</v>
      </c>
    </row>
    <row r="4274">
      <c r="A4274" s="102" t="s">
        <v>3148</v>
      </c>
      <c r="B4274" s="102" t="s">
        <v>987</v>
      </c>
      <c r="C4274" s="102" t="s">
        <v>988</v>
      </c>
      <c r="D4274" s="102" t="s">
        <v>3071</v>
      </c>
      <c r="E4274" s="105" t="s">
        <v>27</v>
      </c>
      <c r="F4274" s="173"/>
      <c r="G4274" s="102" t="s">
        <v>3777</v>
      </c>
    </row>
    <row r="4275">
      <c r="A4275" s="102" t="s">
        <v>3148</v>
      </c>
      <c r="B4275" s="102" t="s">
        <v>74</v>
      </c>
      <c r="C4275" s="102" t="s">
        <v>75</v>
      </c>
      <c r="D4275" s="102" t="s">
        <v>3071</v>
      </c>
      <c r="E4275" s="105" t="s">
        <v>27</v>
      </c>
      <c r="F4275" s="173"/>
      <c r="G4275" s="102" t="s">
        <v>3777</v>
      </c>
    </row>
    <row r="4276">
      <c r="A4276" s="102" t="s">
        <v>3148</v>
      </c>
      <c r="B4276" s="102" t="s">
        <v>23</v>
      </c>
      <c r="C4276" s="102" t="s">
        <v>25</v>
      </c>
      <c r="D4276" s="102" t="s">
        <v>3071</v>
      </c>
      <c r="E4276" s="105" t="s">
        <v>27</v>
      </c>
      <c r="F4276" s="173"/>
      <c r="G4276" s="102" t="s">
        <v>3777</v>
      </c>
    </row>
    <row r="4277">
      <c r="A4277" s="102" t="s">
        <v>3112</v>
      </c>
      <c r="B4277" s="102" t="s">
        <v>1007</v>
      </c>
      <c r="C4277" s="102" t="s">
        <v>1008</v>
      </c>
      <c r="D4277" s="102" t="s">
        <v>3113</v>
      </c>
      <c r="E4277" s="105" t="s">
        <v>293</v>
      </c>
      <c r="F4277" s="173"/>
      <c r="G4277" s="102" t="s">
        <v>3777</v>
      </c>
    </row>
    <row r="4278">
      <c r="A4278" s="102" t="s">
        <v>3132</v>
      </c>
      <c r="B4278" s="102" t="s">
        <v>902</v>
      </c>
      <c r="C4278" s="102" t="s">
        <v>903</v>
      </c>
      <c r="D4278" s="102" t="s">
        <v>3073</v>
      </c>
      <c r="E4278" s="105" t="s">
        <v>50</v>
      </c>
      <c r="F4278" s="173"/>
      <c r="G4278" s="102" t="s">
        <v>3777</v>
      </c>
    </row>
    <row r="4279">
      <c r="A4279" s="102" t="s">
        <v>3132</v>
      </c>
      <c r="B4279" s="102" t="s">
        <v>183</v>
      </c>
      <c r="C4279" s="102" t="s">
        <v>184</v>
      </c>
      <c r="D4279" s="102" t="s">
        <v>3073</v>
      </c>
      <c r="E4279" s="105" t="s">
        <v>50</v>
      </c>
      <c r="F4279" s="173"/>
      <c r="G4279" s="102" t="s">
        <v>3777</v>
      </c>
    </row>
    <row r="4280">
      <c r="A4280" s="102" t="s">
        <v>3072</v>
      </c>
      <c r="B4280" s="102" t="s">
        <v>1041</v>
      </c>
      <c r="C4280" s="102" t="s">
        <v>1042</v>
      </c>
      <c r="D4280" s="102" t="s">
        <v>3073</v>
      </c>
      <c r="E4280" s="105" t="s">
        <v>327</v>
      </c>
      <c r="F4280" s="173"/>
      <c r="G4280" s="102" t="s">
        <v>3777</v>
      </c>
    </row>
    <row r="4281">
      <c r="A4281" s="102" t="s">
        <v>3072</v>
      </c>
      <c r="B4281" s="102" t="s">
        <v>1014</v>
      </c>
      <c r="C4281" s="102" t="s">
        <v>1015</v>
      </c>
      <c r="D4281" s="102" t="s">
        <v>3073</v>
      </c>
      <c r="E4281" s="105" t="s">
        <v>327</v>
      </c>
      <c r="F4281" s="173"/>
      <c r="G4281" s="102" t="s">
        <v>3777</v>
      </c>
    </row>
    <row r="4282">
      <c r="A4282" s="102" t="s">
        <v>3072</v>
      </c>
      <c r="B4282" s="102" t="s">
        <v>1011</v>
      </c>
      <c r="C4282" s="102" t="s">
        <v>1012</v>
      </c>
      <c r="D4282" s="102" t="s">
        <v>3073</v>
      </c>
      <c r="E4282" s="105" t="s">
        <v>327</v>
      </c>
      <c r="F4282" s="173"/>
      <c r="G4282" s="102" t="s">
        <v>3777</v>
      </c>
    </row>
    <row r="4283">
      <c r="A4283" s="102" t="s">
        <v>3072</v>
      </c>
      <c r="B4283" s="102" t="s">
        <v>1005</v>
      </c>
      <c r="C4283" s="102" t="s">
        <v>1006</v>
      </c>
      <c r="D4283" s="102" t="s">
        <v>3073</v>
      </c>
      <c r="E4283" s="105" t="s">
        <v>327</v>
      </c>
      <c r="F4283" s="173"/>
      <c r="G4283" s="102" t="s">
        <v>3777</v>
      </c>
    </row>
    <row r="4284">
      <c r="A4284" s="102" t="s">
        <v>3072</v>
      </c>
      <c r="B4284" s="102" t="s">
        <v>892</v>
      </c>
      <c r="C4284" s="102" t="s">
        <v>893</v>
      </c>
      <c r="D4284" s="102" t="s">
        <v>3073</v>
      </c>
      <c r="E4284" s="105" t="s">
        <v>327</v>
      </c>
      <c r="F4284" s="173"/>
      <c r="G4284" s="102" t="s">
        <v>3777</v>
      </c>
    </row>
    <row r="4285">
      <c r="A4285" s="102" t="s">
        <v>3149</v>
      </c>
      <c r="B4285" s="102" t="s">
        <v>987</v>
      </c>
      <c r="C4285" s="102" t="s">
        <v>988</v>
      </c>
      <c r="D4285" s="102" t="s">
        <v>3073</v>
      </c>
      <c r="E4285" s="105" t="s">
        <v>27</v>
      </c>
      <c r="F4285" s="173"/>
      <c r="G4285" s="102" t="s">
        <v>3777</v>
      </c>
    </row>
    <row r="4286">
      <c r="A4286" s="102" t="s">
        <v>3149</v>
      </c>
      <c r="B4286" s="102" t="s">
        <v>338</v>
      </c>
      <c r="C4286" s="102" t="s">
        <v>339</v>
      </c>
      <c r="D4286" s="102" t="s">
        <v>3073</v>
      </c>
      <c r="E4286" s="105" t="s">
        <v>27</v>
      </c>
      <c r="F4286" s="173"/>
      <c r="G4286" s="102" t="s">
        <v>3777</v>
      </c>
    </row>
    <row r="4287">
      <c r="A4287" s="102" t="s">
        <v>3149</v>
      </c>
      <c r="B4287" s="102" t="s">
        <v>23</v>
      </c>
      <c r="C4287" s="102" t="s">
        <v>25</v>
      </c>
      <c r="D4287" s="102" t="s">
        <v>3073</v>
      </c>
      <c r="E4287" s="105" t="s">
        <v>27</v>
      </c>
      <c r="F4287" s="173"/>
      <c r="G4287" s="102" t="s">
        <v>3777</v>
      </c>
    </row>
    <row r="4288">
      <c r="A4288" s="102" t="s">
        <v>3157</v>
      </c>
      <c r="B4288" s="102" t="s">
        <v>880</v>
      </c>
      <c r="C4288" s="102" t="s">
        <v>881</v>
      </c>
      <c r="D4288" s="102" t="s">
        <v>3073</v>
      </c>
      <c r="E4288" s="105" t="s">
        <v>86</v>
      </c>
      <c r="F4288" s="173"/>
      <c r="G4288" s="102" t="s">
        <v>3777</v>
      </c>
    </row>
    <row r="4289">
      <c r="A4289" s="102" t="s">
        <v>3157</v>
      </c>
      <c r="B4289" s="102" t="s">
        <v>96</v>
      </c>
      <c r="C4289" s="102" t="s">
        <v>97</v>
      </c>
      <c r="D4289" s="102" t="s">
        <v>3073</v>
      </c>
      <c r="E4289" s="105" t="s">
        <v>86</v>
      </c>
      <c r="F4289" s="173"/>
      <c r="G4289" s="102" t="s">
        <v>3777</v>
      </c>
    </row>
    <row r="4290">
      <c r="A4290" s="102" t="s">
        <v>3157</v>
      </c>
      <c r="B4290" s="102" t="s">
        <v>79</v>
      </c>
      <c r="C4290" s="102" t="s">
        <v>80</v>
      </c>
      <c r="D4290" s="102" t="s">
        <v>3073</v>
      </c>
      <c r="E4290" s="105" t="s">
        <v>86</v>
      </c>
      <c r="F4290" s="173"/>
      <c r="G4290" s="102" t="s">
        <v>3777</v>
      </c>
    </row>
    <row r="4291">
      <c r="A4291" s="102" t="s">
        <v>3165</v>
      </c>
      <c r="B4291" s="102" t="s">
        <v>1028</v>
      </c>
      <c r="C4291" s="102" t="s">
        <v>1029</v>
      </c>
      <c r="D4291" s="102" t="s">
        <v>3073</v>
      </c>
      <c r="E4291" s="105" t="s">
        <v>439</v>
      </c>
      <c r="F4291" s="173"/>
      <c r="G4291" s="102" t="s">
        <v>3777</v>
      </c>
    </row>
    <row r="4292">
      <c r="A4292" s="102" t="s">
        <v>3092</v>
      </c>
      <c r="B4292" s="102" t="s">
        <v>949</v>
      </c>
      <c r="C4292" s="102" t="s">
        <v>950</v>
      </c>
      <c r="D4292" s="102" t="s">
        <v>3073</v>
      </c>
      <c r="E4292" s="105" t="s">
        <v>453</v>
      </c>
      <c r="F4292" s="173"/>
      <c r="G4292" s="102" t="s">
        <v>3777</v>
      </c>
    </row>
    <row r="4293">
      <c r="A4293" s="102" t="s">
        <v>3092</v>
      </c>
      <c r="B4293" s="102" t="s">
        <v>916</v>
      </c>
      <c r="C4293" s="102" t="s">
        <v>917</v>
      </c>
      <c r="D4293" s="102" t="s">
        <v>3073</v>
      </c>
      <c r="E4293" s="105" t="s">
        <v>453</v>
      </c>
      <c r="F4293" s="173"/>
      <c r="G4293" s="102" t="s">
        <v>3777</v>
      </c>
    </row>
    <row r="4294">
      <c r="A4294" s="102" t="s">
        <v>3092</v>
      </c>
      <c r="B4294" s="102" t="s">
        <v>544</v>
      </c>
      <c r="C4294" s="102" t="s">
        <v>545</v>
      </c>
      <c r="D4294" s="102" t="s">
        <v>3073</v>
      </c>
      <c r="E4294" s="105" t="s">
        <v>453</v>
      </c>
      <c r="F4294" s="173"/>
      <c r="G4294" s="102" t="s">
        <v>3777</v>
      </c>
    </row>
    <row r="4295">
      <c r="A4295" s="102" t="s">
        <v>3092</v>
      </c>
      <c r="B4295" s="102" t="s">
        <v>526</v>
      </c>
      <c r="C4295" s="102" t="s">
        <v>527</v>
      </c>
      <c r="D4295" s="102" t="s">
        <v>3073</v>
      </c>
      <c r="E4295" s="105" t="s">
        <v>453</v>
      </c>
      <c r="F4295" s="173"/>
      <c r="G4295" s="102" t="s">
        <v>3777</v>
      </c>
    </row>
    <row r="4296">
      <c r="A4296" s="102" t="s">
        <v>3092</v>
      </c>
      <c r="B4296" s="102" t="s">
        <v>486</v>
      </c>
      <c r="C4296" s="102" t="s">
        <v>487</v>
      </c>
      <c r="D4296" s="102" t="s">
        <v>3073</v>
      </c>
      <c r="E4296" s="105" t="s">
        <v>453</v>
      </c>
      <c r="F4296" s="173"/>
      <c r="G4296" s="102" t="s">
        <v>3777</v>
      </c>
    </row>
    <row r="4297">
      <c r="A4297" s="102" t="s">
        <v>3092</v>
      </c>
      <c r="B4297" s="102" t="s">
        <v>464</v>
      </c>
      <c r="C4297" s="102" t="s">
        <v>465</v>
      </c>
      <c r="D4297" s="102" t="s">
        <v>3073</v>
      </c>
      <c r="E4297" s="105" t="s">
        <v>453</v>
      </c>
      <c r="F4297" s="173"/>
      <c r="G4297" s="102" t="s">
        <v>3777</v>
      </c>
    </row>
    <row r="4298">
      <c r="A4298" s="102" t="s">
        <v>3123</v>
      </c>
      <c r="B4298" s="102" t="s">
        <v>981</v>
      </c>
      <c r="C4298" s="102" t="s">
        <v>982</v>
      </c>
      <c r="D4298" s="102" t="s">
        <v>3049</v>
      </c>
      <c r="E4298" s="105" t="s">
        <v>114</v>
      </c>
      <c r="F4298" s="173"/>
      <c r="G4298" s="102" t="s">
        <v>3777</v>
      </c>
    </row>
    <row r="4299">
      <c r="A4299" s="102" t="s">
        <v>3123</v>
      </c>
      <c r="B4299" s="102" t="s">
        <v>977</v>
      </c>
      <c r="C4299" s="102" t="s">
        <v>978</v>
      </c>
      <c r="D4299" s="102" t="s">
        <v>3049</v>
      </c>
      <c r="E4299" s="105" t="s">
        <v>114</v>
      </c>
      <c r="F4299" s="173"/>
      <c r="G4299" s="102" t="s">
        <v>3777</v>
      </c>
    </row>
    <row r="4300">
      <c r="A4300" s="102" t="s">
        <v>3123</v>
      </c>
      <c r="B4300" s="102" t="s">
        <v>970</v>
      </c>
      <c r="C4300" s="102" t="s">
        <v>971</v>
      </c>
      <c r="D4300" s="102" t="s">
        <v>3049</v>
      </c>
      <c r="E4300" s="105" t="s">
        <v>114</v>
      </c>
      <c r="F4300" s="173"/>
      <c r="G4300" s="102" t="s">
        <v>3777</v>
      </c>
    </row>
    <row r="4301">
      <c r="A4301" s="102" t="s">
        <v>3123</v>
      </c>
      <c r="B4301" s="102" t="s">
        <v>952</v>
      </c>
      <c r="C4301" s="102" t="s">
        <v>953</v>
      </c>
      <c r="D4301" s="102" t="s">
        <v>3049</v>
      </c>
      <c r="E4301" s="105" t="s">
        <v>114</v>
      </c>
      <c r="F4301" s="173"/>
      <c r="G4301" s="102" t="s">
        <v>3777</v>
      </c>
    </row>
    <row r="4302">
      <c r="A4302" s="102" t="s">
        <v>3123</v>
      </c>
      <c r="B4302" s="102" t="s">
        <v>126</v>
      </c>
      <c r="C4302" s="102" t="s">
        <v>127</v>
      </c>
      <c r="D4302" s="102" t="s">
        <v>3049</v>
      </c>
      <c r="E4302" s="105" t="s">
        <v>114</v>
      </c>
      <c r="F4302" s="173"/>
      <c r="G4302" s="102" t="s">
        <v>3777</v>
      </c>
    </row>
    <row r="4303">
      <c r="A4303" s="102" t="s">
        <v>3123</v>
      </c>
      <c r="B4303" s="102" t="s">
        <v>120</v>
      </c>
      <c r="C4303" s="102" t="s">
        <v>121</v>
      </c>
      <c r="D4303" s="102" t="s">
        <v>3049</v>
      </c>
      <c r="E4303" s="105" t="s">
        <v>114</v>
      </c>
      <c r="F4303" s="173"/>
      <c r="G4303" s="102" t="s">
        <v>3777</v>
      </c>
    </row>
    <row r="4304">
      <c r="A4304" s="102" t="s">
        <v>3123</v>
      </c>
      <c r="B4304" s="102" t="s">
        <v>111</v>
      </c>
      <c r="C4304" s="102" t="s">
        <v>112</v>
      </c>
      <c r="D4304" s="102" t="s">
        <v>3049</v>
      </c>
      <c r="E4304" s="105" t="s">
        <v>114</v>
      </c>
      <c r="F4304" s="173"/>
      <c r="G4304" s="102" t="s">
        <v>3777</v>
      </c>
    </row>
    <row r="4305">
      <c r="A4305" s="102" t="s">
        <v>3048</v>
      </c>
      <c r="B4305" s="102" t="s">
        <v>870</v>
      </c>
      <c r="C4305" s="102" t="s">
        <v>871</v>
      </c>
      <c r="D4305" s="102" t="s">
        <v>3049</v>
      </c>
      <c r="E4305" s="105" t="s">
        <v>225</v>
      </c>
      <c r="F4305" s="173"/>
      <c r="G4305" s="102" t="s">
        <v>3777</v>
      </c>
    </row>
    <row r="4306">
      <c r="A4306" s="102" t="s">
        <v>3048</v>
      </c>
      <c r="B4306" s="102" t="s">
        <v>361</v>
      </c>
      <c r="C4306" s="102" t="s">
        <v>362</v>
      </c>
      <c r="D4306" s="102" t="s">
        <v>3049</v>
      </c>
      <c r="E4306" s="105" t="s">
        <v>225</v>
      </c>
      <c r="F4306" s="173"/>
      <c r="G4306" s="102" t="s">
        <v>3777</v>
      </c>
    </row>
    <row r="4307">
      <c r="A4307" s="102" t="s">
        <v>3048</v>
      </c>
      <c r="B4307" s="102" t="s">
        <v>357</v>
      </c>
      <c r="C4307" s="102" t="s">
        <v>358</v>
      </c>
      <c r="D4307" s="102" t="s">
        <v>3049</v>
      </c>
      <c r="E4307" s="105" t="s">
        <v>225</v>
      </c>
      <c r="F4307" s="173"/>
      <c r="G4307" s="102" t="s">
        <v>3777</v>
      </c>
    </row>
    <row r="4308">
      <c r="A4308" s="102" t="s">
        <v>3048</v>
      </c>
      <c r="B4308" s="102" t="s">
        <v>243</v>
      </c>
      <c r="C4308" s="102" t="s">
        <v>244</v>
      </c>
      <c r="D4308" s="102" t="s">
        <v>3049</v>
      </c>
      <c r="E4308" s="105" t="s">
        <v>225</v>
      </c>
      <c r="F4308" s="173"/>
      <c r="G4308" s="102" t="s">
        <v>3777</v>
      </c>
    </row>
    <row r="4309">
      <c r="A4309" s="102" t="s">
        <v>3048</v>
      </c>
      <c r="B4309" s="102" t="s">
        <v>240</v>
      </c>
      <c r="C4309" s="102" t="s">
        <v>241</v>
      </c>
      <c r="D4309" s="102" t="s">
        <v>3049</v>
      </c>
      <c r="E4309" s="105" t="s">
        <v>225</v>
      </c>
      <c r="F4309" s="173"/>
      <c r="G4309" s="102" t="s">
        <v>3777</v>
      </c>
    </row>
    <row r="4310">
      <c r="A4310" s="102" t="s">
        <v>3059</v>
      </c>
      <c r="B4310" s="102" t="s">
        <v>888</v>
      </c>
      <c r="C4310" s="102" t="s">
        <v>889</v>
      </c>
      <c r="D4310" s="102" t="s">
        <v>3049</v>
      </c>
      <c r="E4310" s="105" t="s">
        <v>232</v>
      </c>
      <c r="F4310" s="173"/>
      <c r="G4310" s="102" t="s">
        <v>3777</v>
      </c>
    </row>
    <row r="4311">
      <c r="A4311" s="102" t="s">
        <v>3059</v>
      </c>
      <c r="B4311" s="102" t="s">
        <v>878</v>
      </c>
      <c r="C4311" s="102" t="s">
        <v>879</v>
      </c>
      <c r="D4311" s="102" t="s">
        <v>3049</v>
      </c>
      <c r="E4311" s="105" t="s">
        <v>232</v>
      </c>
      <c r="F4311" s="173"/>
      <c r="G4311" s="102" t="s">
        <v>3777</v>
      </c>
    </row>
    <row r="4312">
      <c r="A4312" s="102" t="s">
        <v>3059</v>
      </c>
      <c r="B4312" s="102" t="s">
        <v>321</v>
      </c>
      <c r="C4312" s="102" t="s">
        <v>322</v>
      </c>
      <c r="D4312" s="102" t="s">
        <v>3049</v>
      </c>
      <c r="E4312" s="105" t="s">
        <v>232</v>
      </c>
      <c r="F4312" s="173"/>
      <c r="G4312" s="102" t="s">
        <v>3777</v>
      </c>
    </row>
    <row r="4313">
      <c r="A4313" s="102" t="s">
        <v>3059</v>
      </c>
      <c r="B4313" s="102" t="s">
        <v>304</v>
      </c>
      <c r="C4313" s="102" t="s">
        <v>305</v>
      </c>
      <c r="D4313" s="102" t="s">
        <v>3049</v>
      </c>
      <c r="E4313" s="105" t="s">
        <v>232</v>
      </c>
      <c r="F4313" s="173"/>
      <c r="G4313" s="102" t="s">
        <v>3777</v>
      </c>
    </row>
    <row r="4314">
      <c r="A4314" s="102" t="s">
        <v>3059</v>
      </c>
      <c r="B4314" s="102" t="s">
        <v>301</v>
      </c>
      <c r="C4314" s="102" t="s">
        <v>302</v>
      </c>
      <c r="D4314" s="102" t="s">
        <v>3049</v>
      </c>
      <c r="E4314" s="105" t="s">
        <v>232</v>
      </c>
      <c r="F4314" s="173"/>
      <c r="G4314" s="102" t="s">
        <v>3777</v>
      </c>
    </row>
    <row r="4315">
      <c r="A4315" s="102" t="s">
        <v>3059</v>
      </c>
      <c r="B4315" s="102" t="s">
        <v>298</v>
      </c>
      <c r="C4315" s="102" t="s">
        <v>299</v>
      </c>
      <c r="D4315" s="102" t="s">
        <v>3049</v>
      </c>
      <c r="E4315" s="105" t="s">
        <v>232</v>
      </c>
      <c r="F4315" s="173"/>
      <c r="G4315" s="102" t="s">
        <v>3777</v>
      </c>
    </row>
    <row r="4316">
      <c r="A4316" s="102" t="s">
        <v>3059</v>
      </c>
      <c r="B4316" s="102" t="s">
        <v>271</v>
      </c>
      <c r="C4316" s="102" t="s">
        <v>272</v>
      </c>
      <c r="D4316" s="102" t="s">
        <v>3049</v>
      </c>
      <c r="E4316" s="105" t="s">
        <v>232</v>
      </c>
      <c r="F4316" s="173"/>
      <c r="G4316" s="102" t="s">
        <v>3777</v>
      </c>
    </row>
    <row r="4317">
      <c r="A4317" s="102" t="s">
        <v>3059</v>
      </c>
      <c r="B4317" s="102" t="s">
        <v>264</v>
      </c>
      <c r="C4317" s="102" t="s">
        <v>265</v>
      </c>
      <c r="D4317" s="102" t="s">
        <v>3049</v>
      </c>
      <c r="E4317" s="105" t="s">
        <v>232</v>
      </c>
      <c r="F4317" s="173"/>
      <c r="G4317" s="102" t="s">
        <v>3777</v>
      </c>
    </row>
    <row r="4318">
      <c r="A4318" s="102" t="s">
        <v>3059</v>
      </c>
      <c r="B4318" s="102" t="s">
        <v>252</v>
      </c>
      <c r="C4318" s="102" t="s">
        <v>253</v>
      </c>
      <c r="D4318" s="102" t="s">
        <v>3049</v>
      </c>
      <c r="E4318" s="105" t="s">
        <v>232</v>
      </c>
      <c r="F4318" s="173"/>
      <c r="G4318" s="102" t="s">
        <v>3777</v>
      </c>
    </row>
    <row r="4319">
      <c r="A4319" s="102" t="s">
        <v>3100</v>
      </c>
      <c r="B4319" s="102" t="s">
        <v>1058</v>
      </c>
      <c r="C4319" s="102" t="s">
        <v>1059</v>
      </c>
      <c r="D4319" s="102" t="s">
        <v>3049</v>
      </c>
      <c r="E4319" s="105" t="s">
        <v>472</v>
      </c>
      <c r="F4319" s="173"/>
      <c r="G4319" s="102" t="s">
        <v>3777</v>
      </c>
    </row>
    <row r="4320">
      <c r="A4320" s="102" t="s">
        <v>3100</v>
      </c>
      <c r="B4320" s="102" t="s">
        <v>490</v>
      </c>
      <c r="C4320" s="102" t="s">
        <v>491</v>
      </c>
      <c r="D4320" s="102" t="s">
        <v>3049</v>
      </c>
      <c r="E4320" s="105" t="s">
        <v>472</v>
      </c>
      <c r="F4320" s="173"/>
      <c r="G4320" s="102" t="s">
        <v>3777</v>
      </c>
    </row>
    <row r="4321">
      <c r="A4321" s="102" t="s">
        <v>3084</v>
      </c>
      <c r="B4321" s="102" t="s">
        <v>730</v>
      </c>
      <c r="C4321" s="102" t="s">
        <v>731</v>
      </c>
      <c r="D4321" s="102" t="s">
        <v>3051</v>
      </c>
      <c r="E4321" s="105" t="s">
        <v>306</v>
      </c>
      <c r="F4321" s="173"/>
      <c r="G4321" s="102" t="s">
        <v>3777</v>
      </c>
    </row>
    <row r="4322">
      <c r="A4322" s="102" t="s">
        <v>3084</v>
      </c>
      <c r="B4322" s="102" t="s">
        <v>681</v>
      </c>
      <c r="C4322" s="102" t="s">
        <v>682</v>
      </c>
      <c r="D4322" s="102" t="s">
        <v>3051</v>
      </c>
      <c r="E4322" s="105" t="s">
        <v>306</v>
      </c>
      <c r="F4322" s="173"/>
      <c r="G4322" s="102" t="s">
        <v>3777</v>
      </c>
    </row>
    <row r="4323">
      <c r="A4323" s="102" t="s">
        <v>3084</v>
      </c>
      <c r="B4323" s="102" t="s">
        <v>415</v>
      </c>
      <c r="C4323" s="102" t="s">
        <v>416</v>
      </c>
      <c r="D4323" s="102" t="s">
        <v>3051</v>
      </c>
      <c r="E4323" s="105" t="s">
        <v>306</v>
      </c>
      <c r="F4323" s="173"/>
      <c r="G4323" s="102" t="s">
        <v>3777</v>
      </c>
    </row>
    <row r="4324">
      <c r="A4324" s="102" t="s">
        <v>3084</v>
      </c>
      <c r="B4324" s="102" t="s">
        <v>408</v>
      </c>
      <c r="C4324" s="102" t="s">
        <v>409</v>
      </c>
      <c r="D4324" s="102" t="s">
        <v>3051</v>
      </c>
      <c r="E4324" s="105" t="s">
        <v>306</v>
      </c>
      <c r="F4324" s="173"/>
      <c r="G4324" s="102" t="s">
        <v>3777</v>
      </c>
    </row>
    <row r="4325">
      <c r="A4325" s="102" t="s">
        <v>3084</v>
      </c>
      <c r="B4325" s="102" t="s">
        <v>330</v>
      </c>
      <c r="C4325" s="102" t="s">
        <v>331</v>
      </c>
      <c r="D4325" s="102" t="s">
        <v>3051</v>
      </c>
      <c r="E4325" s="105" t="s">
        <v>306</v>
      </c>
      <c r="F4325" s="173"/>
      <c r="G4325" s="102" t="s">
        <v>3777</v>
      </c>
    </row>
    <row r="4326">
      <c r="A4326" s="102" t="s">
        <v>3124</v>
      </c>
      <c r="B4326" s="102" t="s">
        <v>977</v>
      </c>
      <c r="C4326" s="102" t="s">
        <v>978</v>
      </c>
      <c r="D4326" s="102" t="s">
        <v>3051</v>
      </c>
      <c r="E4326" s="105" t="s">
        <v>114</v>
      </c>
      <c r="F4326" s="173"/>
      <c r="G4326" s="102" t="s">
        <v>3777</v>
      </c>
    </row>
    <row r="4327">
      <c r="A4327" s="102" t="s">
        <v>3124</v>
      </c>
      <c r="B4327" s="102" t="s">
        <v>970</v>
      </c>
      <c r="C4327" s="102" t="s">
        <v>971</v>
      </c>
      <c r="D4327" s="102" t="s">
        <v>3051</v>
      </c>
      <c r="E4327" s="105" t="s">
        <v>114</v>
      </c>
      <c r="F4327" s="173"/>
      <c r="G4327" s="102" t="s">
        <v>3777</v>
      </c>
    </row>
    <row r="4328">
      <c r="A4328" s="102" t="s">
        <v>3124</v>
      </c>
      <c r="B4328" s="102" t="s">
        <v>952</v>
      </c>
      <c r="C4328" s="102" t="s">
        <v>953</v>
      </c>
      <c r="D4328" s="102" t="s">
        <v>3051</v>
      </c>
      <c r="E4328" s="105" t="s">
        <v>114</v>
      </c>
      <c r="F4328" s="173"/>
      <c r="G4328" s="102" t="s">
        <v>3777</v>
      </c>
    </row>
    <row r="4329">
      <c r="A4329" s="102" t="s">
        <v>3124</v>
      </c>
      <c r="B4329" s="102" t="s">
        <v>126</v>
      </c>
      <c r="C4329" s="102" t="s">
        <v>127</v>
      </c>
      <c r="D4329" s="102" t="s">
        <v>3051</v>
      </c>
      <c r="E4329" s="105" t="s">
        <v>114</v>
      </c>
      <c r="F4329" s="173"/>
      <c r="G4329" s="102" t="s">
        <v>3777</v>
      </c>
    </row>
    <row r="4330">
      <c r="A4330" s="102" t="s">
        <v>3124</v>
      </c>
      <c r="B4330" s="102" t="s">
        <v>120</v>
      </c>
      <c r="C4330" s="102" t="s">
        <v>121</v>
      </c>
      <c r="D4330" s="102" t="s">
        <v>3051</v>
      </c>
      <c r="E4330" s="105" t="s">
        <v>114</v>
      </c>
      <c r="F4330" s="173"/>
      <c r="G4330" s="102" t="s">
        <v>3777</v>
      </c>
    </row>
    <row r="4331">
      <c r="A4331" s="102" t="s">
        <v>3124</v>
      </c>
      <c r="B4331" s="102" t="s">
        <v>111</v>
      </c>
      <c r="C4331" s="102" t="s">
        <v>112</v>
      </c>
      <c r="D4331" s="102" t="s">
        <v>3051</v>
      </c>
      <c r="E4331" s="105" t="s">
        <v>114</v>
      </c>
      <c r="F4331" s="173"/>
      <c r="G4331" s="102" t="s">
        <v>3777</v>
      </c>
    </row>
    <row r="4332">
      <c r="A4332" s="102" t="s">
        <v>3050</v>
      </c>
      <c r="B4332" s="102" t="s">
        <v>808</v>
      </c>
      <c r="C4332" s="102" t="s">
        <v>809</v>
      </c>
      <c r="D4332" s="102" t="s">
        <v>3051</v>
      </c>
      <c r="E4332" s="105" t="s">
        <v>225</v>
      </c>
      <c r="F4332" s="173"/>
      <c r="G4332" s="102" t="s">
        <v>3777</v>
      </c>
    </row>
    <row r="4333">
      <c r="A4333" s="102" t="s">
        <v>3060</v>
      </c>
      <c r="B4333" s="102" t="s">
        <v>888</v>
      </c>
      <c r="C4333" s="102" t="s">
        <v>889</v>
      </c>
      <c r="D4333" s="102" t="s">
        <v>3051</v>
      </c>
      <c r="E4333" s="105" t="s">
        <v>232</v>
      </c>
      <c r="F4333" s="173"/>
      <c r="G4333" s="102" t="s">
        <v>3777</v>
      </c>
    </row>
    <row r="4334">
      <c r="A4334" s="102" t="s">
        <v>3060</v>
      </c>
      <c r="B4334" s="102" t="s">
        <v>323</v>
      </c>
      <c r="C4334" s="102" t="s">
        <v>324</v>
      </c>
      <c r="D4334" s="102" t="s">
        <v>3051</v>
      </c>
      <c r="E4334" s="105" t="s">
        <v>232</v>
      </c>
      <c r="F4334" s="173"/>
      <c r="G4334" s="102" t="s">
        <v>3777</v>
      </c>
    </row>
    <row r="4335">
      <c r="A4335" s="102" t="s">
        <v>3060</v>
      </c>
      <c r="B4335" s="102" t="s">
        <v>321</v>
      </c>
      <c r="C4335" s="102" t="s">
        <v>322</v>
      </c>
      <c r="D4335" s="102" t="s">
        <v>3051</v>
      </c>
      <c r="E4335" s="105" t="s">
        <v>232</v>
      </c>
      <c r="F4335" s="173"/>
      <c r="G4335" s="102" t="s">
        <v>3777</v>
      </c>
    </row>
    <row r="4336">
      <c r="A4336" s="102" t="s">
        <v>3060</v>
      </c>
      <c r="B4336" s="102" t="s">
        <v>304</v>
      </c>
      <c r="C4336" s="102" t="s">
        <v>305</v>
      </c>
      <c r="D4336" s="102" t="s">
        <v>3051</v>
      </c>
      <c r="E4336" s="105" t="s">
        <v>232</v>
      </c>
      <c r="F4336" s="173"/>
      <c r="G4336" s="102" t="s">
        <v>3777</v>
      </c>
    </row>
    <row r="4337">
      <c r="A4337" s="102" t="s">
        <v>3060</v>
      </c>
      <c r="B4337" s="102" t="s">
        <v>271</v>
      </c>
      <c r="C4337" s="102" t="s">
        <v>272</v>
      </c>
      <c r="D4337" s="102" t="s">
        <v>3051</v>
      </c>
      <c r="E4337" s="105" t="s">
        <v>232</v>
      </c>
      <c r="F4337" s="173"/>
      <c r="G4337" s="102" t="s">
        <v>3777</v>
      </c>
    </row>
    <row r="4338">
      <c r="A4338" s="102" t="s">
        <v>3060</v>
      </c>
      <c r="B4338" s="102" t="s">
        <v>264</v>
      </c>
      <c r="C4338" s="102" t="s">
        <v>265</v>
      </c>
      <c r="D4338" s="102" t="s">
        <v>3051</v>
      </c>
      <c r="E4338" s="105" t="s">
        <v>232</v>
      </c>
      <c r="F4338" s="173"/>
      <c r="G4338" s="102" t="s">
        <v>3777</v>
      </c>
    </row>
    <row r="4339">
      <c r="A4339" s="102" t="s">
        <v>3060</v>
      </c>
      <c r="B4339" s="102" t="s">
        <v>252</v>
      </c>
      <c r="C4339" s="102" t="s">
        <v>253</v>
      </c>
      <c r="D4339" s="102" t="s">
        <v>3051</v>
      </c>
      <c r="E4339" s="105" t="s">
        <v>232</v>
      </c>
      <c r="F4339" s="173"/>
      <c r="G4339" s="102" t="s">
        <v>3777</v>
      </c>
    </row>
    <row r="4340">
      <c r="A4340" s="102" t="s">
        <v>3173</v>
      </c>
      <c r="B4340" s="102" t="s">
        <v>929</v>
      </c>
      <c r="C4340" s="102" t="s">
        <v>930</v>
      </c>
      <c r="D4340" s="102" t="s">
        <v>3115</v>
      </c>
      <c r="E4340" s="105" t="s">
        <v>225</v>
      </c>
      <c r="F4340" s="173"/>
      <c r="G4340" s="102" t="s">
        <v>3777</v>
      </c>
    </row>
    <row r="4341">
      <c r="A4341" s="102" t="s">
        <v>3173</v>
      </c>
      <c r="B4341" s="102" t="s">
        <v>870</v>
      </c>
      <c r="C4341" s="102" t="s">
        <v>871</v>
      </c>
      <c r="D4341" s="102" t="s">
        <v>3115</v>
      </c>
      <c r="E4341" s="105" t="s">
        <v>225</v>
      </c>
      <c r="F4341" s="173"/>
      <c r="G4341" s="102" t="s">
        <v>3777</v>
      </c>
    </row>
    <row r="4342">
      <c r="A4342" s="102" t="s">
        <v>3173</v>
      </c>
      <c r="B4342" s="102" t="s">
        <v>866</v>
      </c>
      <c r="C4342" s="102" t="s">
        <v>867</v>
      </c>
      <c r="D4342" s="102" t="s">
        <v>3115</v>
      </c>
      <c r="E4342" s="105" t="s">
        <v>225</v>
      </c>
      <c r="F4342" s="173"/>
      <c r="G4342" s="102" t="s">
        <v>3777</v>
      </c>
    </row>
    <row r="4343">
      <c r="A4343" s="102" t="s">
        <v>3173</v>
      </c>
      <c r="B4343" s="102" t="s">
        <v>808</v>
      </c>
      <c r="C4343" s="102" t="s">
        <v>809</v>
      </c>
      <c r="D4343" s="102" t="s">
        <v>3115</v>
      </c>
      <c r="E4343" s="105" t="s">
        <v>225</v>
      </c>
      <c r="F4343" s="173"/>
      <c r="G4343" s="102" t="s">
        <v>3777</v>
      </c>
    </row>
    <row r="4344">
      <c r="A4344" s="102" t="s">
        <v>3173</v>
      </c>
      <c r="B4344" s="102" t="s">
        <v>369</v>
      </c>
      <c r="C4344" s="102" t="s">
        <v>39</v>
      </c>
      <c r="D4344" s="102" t="s">
        <v>3115</v>
      </c>
      <c r="E4344" s="105" t="s">
        <v>225</v>
      </c>
      <c r="F4344" s="173"/>
      <c r="G4344" s="102" t="s">
        <v>3777</v>
      </c>
    </row>
    <row r="4345">
      <c r="A4345" s="102" t="s">
        <v>3173</v>
      </c>
      <c r="B4345" s="102" t="s">
        <v>361</v>
      </c>
      <c r="C4345" s="102" t="s">
        <v>362</v>
      </c>
      <c r="D4345" s="102" t="s">
        <v>3115</v>
      </c>
      <c r="E4345" s="105" t="s">
        <v>225</v>
      </c>
      <c r="F4345" s="173"/>
      <c r="G4345" s="102" t="s">
        <v>3777</v>
      </c>
    </row>
    <row r="4346">
      <c r="A4346" s="102" t="s">
        <v>3173</v>
      </c>
      <c r="B4346" s="102" t="s">
        <v>357</v>
      </c>
      <c r="C4346" s="102" t="s">
        <v>358</v>
      </c>
      <c r="D4346" s="102" t="s">
        <v>3115</v>
      </c>
      <c r="E4346" s="105" t="s">
        <v>225</v>
      </c>
      <c r="F4346" s="173"/>
      <c r="G4346" s="102" t="s">
        <v>3777</v>
      </c>
    </row>
    <row r="4347">
      <c r="A4347" s="102" t="s">
        <v>3146</v>
      </c>
      <c r="B4347" s="102" t="s">
        <v>987</v>
      </c>
      <c r="C4347" s="102" t="s">
        <v>988</v>
      </c>
      <c r="D4347" s="102" t="s">
        <v>3067</v>
      </c>
      <c r="E4347" s="105" t="s">
        <v>27</v>
      </c>
      <c r="F4347" s="173"/>
      <c r="G4347" s="102" t="s">
        <v>3777</v>
      </c>
    </row>
    <row r="4348">
      <c r="A4348" s="102" t="s">
        <v>3146</v>
      </c>
      <c r="B4348" s="102" t="s">
        <v>74</v>
      </c>
      <c r="C4348" s="102" t="s">
        <v>75</v>
      </c>
      <c r="D4348" s="102" t="s">
        <v>3067</v>
      </c>
      <c r="E4348" s="105" t="s">
        <v>27</v>
      </c>
      <c r="F4348" s="173"/>
      <c r="G4348" s="102" t="s">
        <v>3777</v>
      </c>
    </row>
    <row r="4349">
      <c r="A4349" s="102" t="s">
        <v>3146</v>
      </c>
      <c r="B4349" s="102" t="s">
        <v>57</v>
      </c>
      <c r="C4349" s="102" t="s">
        <v>58</v>
      </c>
      <c r="D4349" s="102" t="s">
        <v>3067</v>
      </c>
      <c r="E4349" s="105" t="s">
        <v>27</v>
      </c>
      <c r="F4349" s="173"/>
      <c r="G4349" s="102" t="s">
        <v>3777</v>
      </c>
    </row>
    <row r="4350">
      <c r="A4350" s="102" t="s">
        <v>3163</v>
      </c>
      <c r="B4350" s="102" t="s">
        <v>1093</v>
      </c>
      <c r="C4350" s="102" t="s">
        <v>1094</v>
      </c>
      <c r="D4350" s="102" t="s">
        <v>3069</v>
      </c>
      <c r="E4350" s="105" t="s">
        <v>439</v>
      </c>
      <c r="F4350" s="173"/>
      <c r="G4350" s="102" t="s">
        <v>3777</v>
      </c>
    </row>
    <row r="4351">
      <c r="A4351" s="102" t="s">
        <v>3163</v>
      </c>
      <c r="B4351" s="102" t="s">
        <v>834</v>
      </c>
      <c r="C4351" s="102" t="s">
        <v>835</v>
      </c>
      <c r="D4351" s="102" t="s">
        <v>3069</v>
      </c>
      <c r="E4351" s="105" t="s">
        <v>439</v>
      </c>
      <c r="F4351" s="173"/>
      <c r="G4351" s="102" t="s">
        <v>3777</v>
      </c>
    </row>
    <row r="4352">
      <c r="A4352" s="102" t="s">
        <v>3163</v>
      </c>
      <c r="B4352" s="102" t="s">
        <v>684</v>
      </c>
      <c r="C4352" s="102" t="s">
        <v>685</v>
      </c>
      <c r="D4352" s="102" t="s">
        <v>3069</v>
      </c>
      <c r="E4352" s="105" t="s">
        <v>439</v>
      </c>
      <c r="F4352" s="173"/>
      <c r="G4352" s="102" t="s">
        <v>3777</v>
      </c>
    </row>
    <row r="4353">
      <c r="A4353" s="102" t="s">
        <v>3163</v>
      </c>
      <c r="B4353" s="102" t="s">
        <v>674</v>
      </c>
      <c r="C4353" s="102" t="s">
        <v>675</v>
      </c>
      <c r="D4353" s="102" t="s">
        <v>3069</v>
      </c>
      <c r="E4353" s="105" t="s">
        <v>439</v>
      </c>
      <c r="F4353" s="173"/>
      <c r="G4353" s="102" t="s">
        <v>3777</v>
      </c>
    </row>
    <row r="4354">
      <c r="A4354" s="102" t="s">
        <v>3103</v>
      </c>
      <c r="B4354" s="102" t="s">
        <v>1089</v>
      </c>
      <c r="C4354" s="102" t="s">
        <v>1090</v>
      </c>
      <c r="D4354" s="191">
        <v>45783.0</v>
      </c>
      <c r="E4354" s="105" t="s">
        <v>293</v>
      </c>
      <c r="F4354" s="173"/>
      <c r="G4354" s="102" t="s">
        <v>3777</v>
      </c>
    </row>
    <row r="4355">
      <c r="A4355" s="102" t="s">
        <v>3103</v>
      </c>
      <c r="B4355" s="102" t="s">
        <v>1085</v>
      </c>
      <c r="C4355" s="102" t="s">
        <v>1086</v>
      </c>
      <c r="D4355" s="191">
        <v>45783.0</v>
      </c>
      <c r="E4355" s="105" t="s">
        <v>293</v>
      </c>
      <c r="F4355" s="173"/>
      <c r="G4355" s="102" t="s">
        <v>3777</v>
      </c>
    </row>
    <row r="4356">
      <c r="A4356" s="102" t="s">
        <v>3103</v>
      </c>
      <c r="B4356" s="102" t="s">
        <v>1047</v>
      </c>
      <c r="C4356" s="102" t="s">
        <v>1048</v>
      </c>
      <c r="D4356" s="191">
        <v>45783.0</v>
      </c>
      <c r="E4356" s="105" t="s">
        <v>293</v>
      </c>
      <c r="F4356" s="173"/>
      <c r="G4356" s="102" t="s">
        <v>3777</v>
      </c>
    </row>
    <row r="4357">
      <c r="A4357" s="102" t="s">
        <v>3103</v>
      </c>
      <c r="B4357" s="102" t="s">
        <v>1034</v>
      </c>
      <c r="C4357" s="102" t="s">
        <v>1035</v>
      </c>
      <c r="D4357" s="191">
        <v>45783.0</v>
      </c>
      <c r="E4357" s="105" t="s">
        <v>293</v>
      </c>
      <c r="F4357" s="173"/>
      <c r="G4357" s="102" t="s">
        <v>3777</v>
      </c>
    </row>
    <row r="4358">
      <c r="A4358" s="102" t="s">
        <v>3103</v>
      </c>
      <c r="B4358" s="102" t="s">
        <v>1031</v>
      </c>
      <c r="C4358" s="102" t="s">
        <v>1032</v>
      </c>
      <c r="D4358" s="191">
        <v>45783.0</v>
      </c>
      <c r="E4358" s="105" t="s">
        <v>293</v>
      </c>
      <c r="F4358" s="173"/>
      <c r="G4358" s="102" t="s">
        <v>3777</v>
      </c>
    </row>
    <row r="4359">
      <c r="A4359" s="102" t="s">
        <v>3103</v>
      </c>
      <c r="B4359" s="102" t="s">
        <v>1022</v>
      </c>
      <c r="C4359" s="102" t="s">
        <v>1023</v>
      </c>
      <c r="D4359" s="191">
        <v>45783.0</v>
      </c>
      <c r="E4359" s="105" t="s">
        <v>293</v>
      </c>
      <c r="F4359" s="173"/>
      <c r="G4359" s="102" t="s">
        <v>3777</v>
      </c>
    </row>
    <row r="4360">
      <c r="A4360" s="102" t="s">
        <v>3103</v>
      </c>
      <c r="B4360" s="102" t="s">
        <v>1007</v>
      </c>
      <c r="C4360" s="102" t="s">
        <v>1008</v>
      </c>
      <c r="D4360" s="191">
        <v>45783.0</v>
      </c>
      <c r="E4360" s="105" t="s">
        <v>293</v>
      </c>
      <c r="F4360" s="173"/>
      <c r="G4360" s="102" t="s">
        <v>3777</v>
      </c>
    </row>
    <row r="4361">
      <c r="A4361" s="102" t="s">
        <v>3103</v>
      </c>
      <c r="B4361" s="102" t="s">
        <v>958</v>
      </c>
      <c r="C4361" s="102" t="s">
        <v>959</v>
      </c>
      <c r="D4361" s="191">
        <v>45783.0</v>
      </c>
      <c r="E4361" s="105" t="s">
        <v>293</v>
      </c>
      <c r="F4361" s="173"/>
      <c r="G4361" s="102" t="s">
        <v>3777</v>
      </c>
    </row>
    <row r="4362">
      <c r="A4362" s="102" t="s">
        <v>3217</v>
      </c>
      <c r="B4362" s="102" t="s">
        <v>681</v>
      </c>
      <c r="C4362" s="102" t="s">
        <v>682</v>
      </c>
      <c r="D4362" s="191">
        <v>45664.0</v>
      </c>
      <c r="E4362" s="105" t="s">
        <v>306</v>
      </c>
      <c r="F4362" s="173"/>
      <c r="G4362" s="102" t="s">
        <v>3777</v>
      </c>
    </row>
    <row r="4363">
      <c r="A4363" s="102" t="s">
        <v>3238</v>
      </c>
      <c r="B4363" s="102" t="s">
        <v>949</v>
      </c>
      <c r="C4363" s="102" t="s">
        <v>950</v>
      </c>
      <c r="D4363" s="191">
        <v>45664.0</v>
      </c>
      <c r="E4363" s="105" t="s">
        <v>453</v>
      </c>
      <c r="F4363" s="173"/>
      <c r="G4363" s="102" t="s">
        <v>3777</v>
      </c>
    </row>
    <row r="4364">
      <c r="A4364" s="102" t="s">
        <v>3238</v>
      </c>
      <c r="B4364" s="102" t="s">
        <v>810</v>
      </c>
      <c r="C4364" s="102" t="s">
        <v>811</v>
      </c>
      <c r="D4364" s="191">
        <v>45664.0</v>
      </c>
      <c r="E4364" s="105" t="s">
        <v>453</v>
      </c>
      <c r="F4364" s="173"/>
      <c r="G4364" s="102" t="s">
        <v>3777</v>
      </c>
    </row>
    <row r="4365">
      <c r="A4365" s="102" t="s">
        <v>3238</v>
      </c>
      <c r="B4365" s="102" t="s">
        <v>544</v>
      </c>
      <c r="C4365" s="102" t="s">
        <v>545</v>
      </c>
      <c r="D4365" s="191">
        <v>45664.0</v>
      </c>
      <c r="E4365" s="105" t="s">
        <v>453</v>
      </c>
      <c r="F4365" s="173"/>
      <c r="G4365" s="102" t="s">
        <v>3777</v>
      </c>
    </row>
    <row r="4366">
      <c r="A4366" s="102" t="s">
        <v>3238</v>
      </c>
      <c r="B4366" s="102" t="s">
        <v>526</v>
      </c>
      <c r="C4366" s="102" t="s">
        <v>527</v>
      </c>
      <c r="D4366" s="191">
        <v>45664.0</v>
      </c>
      <c r="E4366" s="105" t="s">
        <v>453</v>
      </c>
      <c r="F4366" s="173"/>
      <c r="G4366" s="102" t="s">
        <v>3777</v>
      </c>
    </row>
    <row r="4367">
      <c r="A4367" s="102" t="s">
        <v>3238</v>
      </c>
      <c r="B4367" s="102" t="s">
        <v>486</v>
      </c>
      <c r="C4367" s="102" t="s">
        <v>487</v>
      </c>
      <c r="D4367" s="191">
        <v>45664.0</v>
      </c>
      <c r="E4367" s="105" t="s">
        <v>453</v>
      </c>
      <c r="F4367" s="173"/>
      <c r="G4367" s="102" t="s">
        <v>3777</v>
      </c>
    </row>
    <row r="4368">
      <c r="A4368" s="102" t="s">
        <v>3203</v>
      </c>
      <c r="B4368" s="102" t="s">
        <v>1043</v>
      </c>
      <c r="C4368" s="102" t="s">
        <v>1044</v>
      </c>
      <c r="D4368" s="191">
        <v>45695.0</v>
      </c>
      <c r="E4368" s="105" t="s">
        <v>327</v>
      </c>
      <c r="F4368" s="173"/>
      <c r="G4368" s="102" t="s">
        <v>3777</v>
      </c>
    </row>
    <row r="4369">
      <c r="A4369" s="102" t="s">
        <v>3203</v>
      </c>
      <c r="B4369" s="102" t="s">
        <v>1041</v>
      </c>
      <c r="C4369" s="102" t="s">
        <v>1042</v>
      </c>
      <c r="D4369" s="191">
        <v>45695.0</v>
      </c>
      <c r="E4369" s="105" t="s">
        <v>327</v>
      </c>
      <c r="F4369" s="173"/>
      <c r="G4369" s="102" t="s">
        <v>3777</v>
      </c>
    </row>
    <row r="4370">
      <c r="A4370" s="102" t="s">
        <v>3203</v>
      </c>
      <c r="B4370" s="102" t="s">
        <v>1005</v>
      </c>
      <c r="C4370" s="102" t="s">
        <v>1006</v>
      </c>
      <c r="D4370" s="191">
        <v>45695.0</v>
      </c>
      <c r="E4370" s="105" t="s">
        <v>327</v>
      </c>
      <c r="F4370" s="173"/>
      <c r="G4370" s="102" t="s">
        <v>3777</v>
      </c>
    </row>
    <row r="4371">
      <c r="A4371" s="102" t="s">
        <v>3203</v>
      </c>
      <c r="B4371" s="102" t="s">
        <v>925</v>
      </c>
      <c r="C4371" s="102" t="s">
        <v>358</v>
      </c>
      <c r="D4371" s="191">
        <v>45695.0</v>
      </c>
      <c r="E4371" s="105" t="s">
        <v>327</v>
      </c>
      <c r="F4371" s="173"/>
      <c r="G4371" s="102" t="s">
        <v>3777</v>
      </c>
    </row>
    <row r="4372">
      <c r="A4372" s="102" t="s">
        <v>3203</v>
      </c>
      <c r="B4372" s="102" t="s">
        <v>333</v>
      </c>
      <c r="C4372" s="102" t="s">
        <v>268</v>
      </c>
      <c r="D4372" s="191">
        <v>45695.0</v>
      </c>
      <c r="E4372" s="105" t="s">
        <v>327</v>
      </c>
      <c r="F4372" s="173"/>
      <c r="G4372" s="102" t="s">
        <v>3777</v>
      </c>
    </row>
    <row r="4373">
      <c r="A4373" s="102" t="s">
        <v>3289</v>
      </c>
      <c r="B4373" s="102" t="s">
        <v>992</v>
      </c>
      <c r="C4373" s="102" t="s">
        <v>993</v>
      </c>
      <c r="D4373" s="191">
        <v>45695.0</v>
      </c>
      <c r="E4373" s="105" t="s">
        <v>86</v>
      </c>
      <c r="F4373" s="173"/>
      <c r="G4373" s="102" t="s">
        <v>3777</v>
      </c>
    </row>
    <row r="4374">
      <c r="A4374" s="102" t="s">
        <v>3289</v>
      </c>
      <c r="B4374" s="102" t="s">
        <v>919</v>
      </c>
      <c r="C4374" s="102" t="s">
        <v>920</v>
      </c>
      <c r="D4374" s="191">
        <v>45695.0</v>
      </c>
      <c r="E4374" s="105" t="s">
        <v>86</v>
      </c>
      <c r="F4374" s="173"/>
      <c r="G4374" s="102" t="s">
        <v>3777</v>
      </c>
    </row>
    <row r="4375">
      <c r="A4375" s="102" t="s">
        <v>3276</v>
      </c>
      <c r="B4375" s="102" t="s">
        <v>799</v>
      </c>
      <c r="C4375" s="102" t="s">
        <v>800</v>
      </c>
      <c r="D4375" s="191">
        <v>45695.0</v>
      </c>
      <c r="E4375" s="105" t="s">
        <v>27</v>
      </c>
      <c r="F4375" s="173"/>
      <c r="G4375" s="102" t="s">
        <v>3777</v>
      </c>
    </row>
    <row r="4376">
      <c r="A4376" s="102" t="s">
        <v>3276</v>
      </c>
      <c r="B4376" s="102" t="s">
        <v>338</v>
      </c>
      <c r="C4376" s="102" t="s">
        <v>339</v>
      </c>
      <c r="D4376" s="191">
        <v>45695.0</v>
      </c>
      <c r="E4376" s="105" t="s">
        <v>27</v>
      </c>
      <c r="F4376" s="173"/>
      <c r="G4376" s="102" t="s">
        <v>3777</v>
      </c>
    </row>
    <row r="4377">
      <c r="A4377" s="102" t="s">
        <v>3276</v>
      </c>
      <c r="B4377" s="102" t="s">
        <v>79</v>
      </c>
      <c r="C4377" s="102" t="s">
        <v>80</v>
      </c>
      <c r="D4377" s="191">
        <v>45695.0</v>
      </c>
      <c r="E4377" s="105" t="s">
        <v>27</v>
      </c>
      <c r="F4377" s="173"/>
      <c r="G4377" s="102" t="s">
        <v>3777</v>
      </c>
    </row>
    <row r="4378">
      <c r="A4378" s="102" t="s">
        <v>3276</v>
      </c>
      <c r="B4378" s="102" t="s">
        <v>74</v>
      </c>
      <c r="C4378" s="102" t="s">
        <v>75</v>
      </c>
      <c r="D4378" s="191">
        <v>45695.0</v>
      </c>
      <c r="E4378" s="105" t="s">
        <v>27</v>
      </c>
      <c r="F4378" s="173"/>
      <c r="G4378" s="102" t="s">
        <v>3777</v>
      </c>
    </row>
    <row r="4379">
      <c r="A4379" s="102" t="s">
        <v>3276</v>
      </c>
      <c r="B4379" s="102" t="s">
        <v>69</v>
      </c>
      <c r="C4379" s="102" t="s">
        <v>70</v>
      </c>
      <c r="D4379" s="191">
        <v>45695.0</v>
      </c>
      <c r="E4379" s="105" t="s">
        <v>27</v>
      </c>
      <c r="F4379" s="173"/>
      <c r="G4379" s="102" t="s">
        <v>3777</v>
      </c>
    </row>
    <row r="4380">
      <c r="A4380" s="102" t="s">
        <v>3276</v>
      </c>
      <c r="B4380" s="102" t="s">
        <v>23</v>
      </c>
      <c r="C4380" s="102" t="s">
        <v>25</v>
      </c>
      <c r="D4380" s="191">
        <v>45695.0</v>
      </c>
      <c r="E4380" s="105" t="s">
        <v>27</v>
      </c>
      <c r="F4380" s="173"/>
      <c r="G4380" s="102" t="s">
        <v>3777</v>
      </c>
    </row>
    <row r="4381">
      <c r="A4381" s="102" t="s">
        <v>3267</v>
      </c>
      <c r="B4381" s="102" t="s">
        <v>1045</v>
      </c>
      <c r="C4381" s="102" t="s">
        <v>1046</v>
      </c>
      <c r="D4381" s="191">
        <v>45695.0</v>
      </c>
      <c r="E4381" s="105" t="s">
        <v>141</v>
      </c>
      <c r="F4381" s="173"/>
      <c r="G4381" s="102" t="s">
        <v>3777</v>
      </c>
    </row>
    <row r="4382">
      <c r="A4382" s="102" t="s">
        <v>3229</v>
      </c>
      <c r="B4382" s="102" t="s">
        <v>854</v>
      </c>
      <c r="C4382" s="102" t="s">
        <v>855</v>
      </c>
      <c r="D4382" s="191">
        <v>45695.0</v>
      </c>
      <c r="E4382" s="105" t="s">
        <v>439</v>
      </c>
      <c r="F4382" s="173"/>
      <c r="G4382" s="102" t="s">
        <v>3777</v>
      </c>
    </row>
    <row r="4383">
      <c r="A4383" s="102" t="s">
        <v>3229</v>
      </c>
      <c r="B4383" s="102" t="s">
        <v>781</v>
      </c>
      <c r="C4383" s="102" t="s">
        <v>782</v>
      </c>
      <c r="D4383" s="191">
        <v>45695.0</v>
      </c>
      <c r="E4383" s="105" t="s">
        <v>439</v>
      </c>
      <c r="F4383" s="173"/>
      <c r="G4383" s="102" t="s">
        <v>3777</v>
      </c>
    </row>
    <row r="4384">
      <c r="A4384" s="102" t="s">
        <v>3229</v>
      </c>
      <c r="B4384" s="102" t="s">
        <v>674</v>
      </c>
      <c r="C4384" s="102" t="s">
        <v>675</v>
      </c>
      <c r="D4384" s="191">
        <v>45695.0</v>
      </c>
      <c r="E4384" s="105" t="s">
        <v>439</v>
      </c>
      <c r="F4384" s="173"/>
      <c r="G4384" s="102" t="s">
        <v>3777</v>
      </c>
    </row>
    <row r="4385">
      <c r="A4385" s="102" t="s">
        <v>3239</v>
      </c>
      <c r="B4385" s="102" t="s">
        <v>949</v>
      </c>
      <c r="C4385" s="102" t="s">
        <v>950</v>
      </c>
      <c r="D4385" s="191">
        <v>45754.0</v>
      </c>
      <c r="E4385" s="105" t="s">
        <v>453</v>
      </c>
      <c r="F4385" s="173"/>
      <c r="G4385" s="102" t="s">
        <v>3777</v>
      </c>
    </row>
    <row r="4386">
      <c r="A4386" s="102" t="s">
        <v>3239</v>
      </c>
      <c r="B4386" s="102" t="s">
        <v>629</v>
      </c>
      <c r="C4386" s="102" t="s">
        <v>630</v>
      </c>
      <c r="D4386" s="191">
        <v>45754.0</v>
      </c>
      <c r="E4386" s="105" t="s">
        <v>453</v>
      </c>
      <c r="F4386" s="173"/>
      <c r="G4386" s="102" t="s">
        <v>3777</v>
      </c>
    </row>
    <row r="4387">
      <c r="A4387" s="102" t="s">
        <v>3239</v>
      </c>
      <c r="B4387" s="102" t="s">
        <v>526</v>
      </c>
      <c r="C4387" s="102" t="s">
        <v>527</v>
      </c>
      <c r="D4387" s="191">
        <v>45754.0</v>
      </c>
      <c r="E4387" s="105" t="s">
        <v>453</v>
      </c>
      <c r="F4387" s="173"/>
      <c r="G4387" s="102" t="s">
        <v>3777</v>
      </c>
    </row>
    <row r="4388">
      <c r="A4388" s="102" t="s">
        <v>3239</v>
      </c>
      <c r="B4388" s="102" t="s">
        <v>486</v>
      </c>
      <c r="C4388" s="102" t="s">
        <v>487</v>
      </c>
      <c r="D4388" s="191">
        <v>45754.0</v>
      </c>
      <c r="E4388" s="105" t="s">
        <v>453</v>
      </c>
      <c r="F4388" s="173"/>
      <c r="G4388" s="102" t="s">
        <v>3777</v>
      </c>
    </row>
    <row r="4389">
      <c r="A4389" s="102" t="s">
        <v>3306</v>
      </c>
      <c r="B4389" s="102" t="s">
        <v>783</v>
      </c>
      <c r="C4389" s="102" t="s">
        <v>784</v>
      </c>
      <c r="D4389" s="191">
        <v>45754.0</v>
      </c>
      <c r="E4389" s="105" t="s">
        <v>50</v>
      </c>
      <c r="F4389" s="173"/>
      <c r="G4389" s="102" t="s">
        <v>3777</v>
      </c>
    </row>
    <row r="4390">
      <c r="A4390" s="102" t="s">
        <v>3306</v>
      </c>
      <c r="B4390" s="102" t="s">
        <v>665</v>
      </c>
      <c r="C4390" s="102" t="s">
        <v>666</v>
      </c>
      <c r="D4390" s="191">
        <v>45754.0</v>
      </c>
      <c r="E4390" s="105" t="s">
        <v>50</v>
      </c>
      <c r="F4390" s="173"/>
      <c r="G4390" s="102" t="s">
        <v>3777</v>
      </c>
    </row>
    <row r="4391">
      <c r="A4391" s="102" t="s">
        <v>3306</v>
      </c>
      <c r="B4391" s="102" t="s">
        <v>183</v>
      </c>
      <c r="C4391" s="102" t="s">
        <v>184</v>
      </c>
      <c r="D4391" s="191">
        <v>45754.0</v>
      </c>
      <c r="E4391" s="105" t="s">
        <v>50</v>
      </c>
      <c r="F4391" s="173"/>
      <c r="G4391" s="102" t="s">
        <v>3777</v>
      </c>
    </row>
    <row r="4392">
      <c r="A4392" s="102" t="s">
        <v>3306</v>
      </c>
      <c r="B4392" s="102" t="s">
        <v>174</v>
      </c>
      <c r="C4392" s="102" t="s">
        <v>175</v>
      </c>
      <c r="D4392" s="191">
        <v>45754.0</v>
      </c>
      <c r="E4392" s="105" t="s">
        <v>50</v>
      </c>
      <c r="F4392" s="173"/>
      <c r="G4392" s="102" t="s">
        <v>3777</v>
      </c>
    </row>
    <row r="4393">
      <c r="A4393" s="102" t="s">
        <v>3204</v>
      </c>
      <c r="B4393" s="102" t="s">
        <v>1043</v>
      </c>
      <c r="C4393" s="102" t="s">
        <v>1044</v>
      </c>
      <c r="D4393" s="191">
        <v>45754.0</v>
      </c>
      <c r="E4393" s="105" t="s">
        <v>327</v>
      </c>
      <c r="F4393" s="173"/>
      <c r="G4393" s="102" t="s">
        <v>3777</v>
      </c>
    </row>
    <row r="4394">
      <c r="A4394" s="102" t="s">
        <v>3204</v>
      </c>
      <c r="B4394" s="102" t="s">
        <v>1005</v>
      </c>
      <c r="C4394" s="102" t="s">
        <v>1006</v>
      </c>
      <c r="D4394" s="191">
        <v>45754.0</v>
      </c>
      <c r="E4394" s="105" t="s">
        <v>327</v>
      </c>
      <c r="F4394" s="173"/>
      <c r="G4394" s="102" t="s">
        <v>3777</v>
      </c>
    </row>
    <row r="4395">
      <c r="A4395" s="102" t="s">
        <v>3204</v>
      </c>
      <c r="B4395" s="102" t="s">
        <v>626</v>
      </c>
      <c r="C4395" s="102" t="s">
        <v>627</v>
      </c>
      <c r="D4395" s="191">
        <v>45754.0</v>
      </c>
      <c r="E4395" s="105" t="s">
        <v>327</v>
      </c>
      <c r="F4395" s="173"/>
      <c r="G4395" s="102" t="s">
        <v>3777</v>
      </c>
    </row>
    <row r="4396">
      <c r="A4396" s="102" t="s">
        <v>3204</v>
      </c>
      <c r="B4396" s="102" t="s">
        <v>405</v>
      </c>
      <c r="C4396" s="102" t="s">
        <v>406</v>
      </c>
      <c r="D4396" s="191">
        <v>45754.0</v>
      </c>
      <c r="E4396" s="105" t="s">
        <v>327</v>
      </c>
      <c r="F4396" s="173"/>
      <c r="G4396" s="102" t="s">
        <v>3777</v>
      </c>
    </row>
    <row r="4397">
      <c r="A4397" s="102" t="s">
        <v>3277</v>
      </c>
      <c r="B4397" s="102" t="s">
        <v>79</v>
      </c>
      <c r="C4397" s="102" t="s">
        <v>80</v>
      </c>
      <c r="D4397" s="191">
        <v>45754.0</v>
      </c>
      <c r="E4397" s="105" t="s">
        <v>27</v>
      </c>
      <c r="F4397" s="173"/>
      <c r="G4397" s="102" t="s">
        <v>3777</v>
      </c>
    </row>
    <row r="4398">
      <c r="A4398" s="102" t="s">
        <v>3277</v>
      </c>
      <c r="B4398" s="102" t="s">
        <v>57</v>
      </c>
      <c r="C4398" s="102" t="s">
        <v>58</v>
      </c>
      <c r="D4398" s="191">
        <v>45754.0</v>
      </c>
      <c r="E4398" s="105" t="s">
        <v>27</v>
      </c>
      <c r="F4398" s="173"/>
      <c r="G4398" s="102" t="s">
        <v>3777</v>
      </c>
    </row>
    <row r="4399">
      <c r="A4399" s="102" t="s">
        <v>3277</v>
      </c>
      <c r="B4399" s="102" t="s">
        <v>23</v>
      </c>
      <c r="C4399" s="102" t="s">
        <v>25</v>
      </c>
      <c r="D4399" s="191">
        <v>45754.0</v>
      </c>
      <c r="E4399" s="105" t="s">
        <v>27</v>
      </c>
      <c r="F4399" s="173"/>
      <c r="G4399" s="102" t="s">
        <v>3777</v>
      </c>
    </row>
    <row r="4400">
      <c r="A4400" s="102" t="s">
        <v>3230</v>
      </c>
      <c r="B4400" s="102" t="s">
        <v>834</v>
      </c>
      <c r="C4400" s="102" t="s">
        <v>835</v>
      </c>
      <c r="D4400" s="191">
        <v>45754.0</v>
      </c>
      <c r="E4400" s="105" t="s">
        <v>439</v>
      </c>
      <c r="F4400" s="173"/>
      <c r="G4400" s="102" t="s">
        <v>3777</v>
      </c>
    </row>
    <row r="4401">
      <c r="A4401" s="102" t="s">
        <v>3230</v>
      </c>
      <c r="B4401" s="102" t="s">
        <v>684</v>
      </c>
      <c r="C4401" s="102" t="s">
        <v>685</v>
      </c>
      <c r="D4401" s="191">
        <v>45754.0</v>
      </c>
      <c r="E4401" s="105" t="s">
        <v>439</v>
      </c>
      <c r="F4401" s="173"/>
      <c r="G4401" s="102" t="s">
        <v>3777</v>
      </c>
    </row>
    <row r="4402">
      <c r="A4402" s="102" t="s">
        <v>3175</v>
      </c>
      <c r="B4402" s="102" t="s">
        <v>906</v>
      </c>
      <c r="C4402" s="102" t="s">
        <v>907</v>
      </c>
      <c r="D4402" s="191">
        <v>45784.0</v>
      </c>
      <c r="E4402" s="105" t="s">
        <v>225</v>
      </c>
      <c r="F4402" s="173"/>
      <c r="G4402" s="102" t="s">
        <v>3777</v>
      </c>
    </row>
    <row r="4403">
      <c r="A4403" s="102" t="s">
        <v>3175</v>
      </c>
      <c r="B4403" s="102" t="s">
        <v>243</v>
      </c>
      <c r="C4403" s="102" t="s">
        <v>244</v>
      </c>
      <c r="D4403" s="191">
        <v>45784.0</v>
      </c>
      <c r="E4403" s="105" t="s">
        <v>225</v>
      </c>
      <c r="F4403" s="173"/>
      <c r="G4403" s="102" t="s">
        <v>3777</v>
      </c>
    </row>
    <row r="4404">
      <c r="A4404" s="102" t="s">
        <v>3298</v>
      </c>
      <c r="B4404" s="102" t="s">
        <v>981</v>
      </c>
      <c r="C4404" s="102" t="s">
        <v>982</v>
      </c>
      <c r="D4404" s="191">
        <v>45784.0</v>
      </c>
      <c r="E4404" s="105" t="s">
        <v>114</v>
      </c>
      <c r="F4404" s="173"/>
      <c r="G4404" s="102" t="s">
        <v>3777</v>
      </c>
    </row>
    <row r="4405">
      <c r="A4405" s="102" t="s">
        <v>3298</v>
      </c>
      <c r="B4405" s="102" t="s">
        <v>126</v>
      </c>
      <c r="C4405" s="102" t="s">
        <v>127</v>
      </c>
      <c r="D4405" s="191">
        <v>45784.0</v>
      </c>
      <c r="E4405" s="105" t="s">
        <v>114</v>
      </c>
      <c r="F4405" s="173"/>
      <c r="G4405" s="102" t="s">
        <v>3777</v>
      </c>
    </row>
    <row r="4406">
      <c r="A4406" s="102" t="s">
        <v>3298</v>
      </c>
      <c r="B4406" s="102" t="s">
        <v>111</v>
      </c>
      <c r="C4406" s="102" t="s">
        <v>112</v>
      </c>
      <c r="D4406" s="191">
        <v>45784.0</v>
      </c>
      <c r="E4406" s="105" t="s">
        <v>114</v>
      </c>
      <c r="F4406" s="173"/>
      <c r="G4406" s="102" t="s">
        <v>3777</v>
      </c>
    </row>
    <row r="4407">
      <c r="A4407" s="102" t="s">
        <v>3195</v>
      </c>
      <c r="B4407" s="102" t="s">
        <v>888</v>
      </c>
      <c r="C4407" s="102" t="s">
        <v>889</v>
      </c>
      <c r="D4407" s="191">
        <v>45784.0</v>
      </c>
      <c r="E4407" s="105" t="s">
        <v>232</v>
      </c>
      <c r="F4407" s="173"/>
      <c r="G4407" s="102" t="s">
        <v>3777</v>
      </c>
    </row>
    <row r="4408">
      <c r="A4408" s="102" t="s">
        <v>3195</v>
      </c>
      <c r="B4408" s="102" t="s">
        <v>878</v>
      </c>
      <c r="C4408" s="102" t="s">
        <v>879</v>
      </c>
      <c r="D4408" s="191">
        <v>45784.0</v>
      </c>
      <c r="E4408" s="105" t="s">
        <v>232</v>
      </c>
      <c r="F4408" s="173"/>
      <c r="G4408" s="102" t="s">
        <v>3777</v>
      </c>
    </row>
    <row r="4409">
      <c r="A4409" s="102" t="s">
        <v>3195</v>
      </c>
      <c r="B4409" s="102" t="s">
        <v>321</v>
      </c>
      <c r="C4409" s="102" t="s">
        <v>322</v>
      </c>
      <c r="D4409" s="191">
        <v>45784.0</v>
      </c>
      <c r="E4409" s="105" t="s">
        <v>232</v>
      </c>
      <c r="F4409" s="173"/>
      <c r="G4409" s="102" t="s">
        <v>3777</v>
      </c>
    </row>
    <row r="4410">
      <c r="A4410" s="102" t="s">
        <v>3195</v>
      </c>
      <c r="B4410" s="102" t="s">
        <v>304</v>
      </c>
      <c r="C4410" s="102" t="s">
        <v>305</v>
      </c>
      <c r="D4410" s="191">
        <v>45784.0</v>
      </c>
      <c r="E4410" s="105" t="s">
        <v>232</v>
      </c>
      <c r="F4410" s="173"/>
      <c r="G4410" s="102" t="s">
        <v>3777</v>
      </c>
    </row>
    <row r="4411">
      <c r="A4411" s="102" t="s">
        <v>3195</v>
      </c>
      <c r="B4411" s="102" t="s">
        <v>301</v>
      </c>
      <c r="C4411" s="102" t="s">
        <v>302</v>
      </c>
      <c r="D4411" s="191">
        <v>45784.0</v>
      </c>
      <c r="E4411" s="105" t="s">
        <v>232</v>
      </c>
      <c r="F4411" s="173"/>
      <c r="G4411" s="102" t="s">
        <v>3777</v>
      </c>
    </row>
    <row r="4412">
      <c r="A4412" s="102" t="s">
        <v>3195</v>
      </c>
      <c r="B4412" s="102" t="s">
        <v>298</v>
      </c>
      <c r="C4412" s="102" t="s">
        <v>299</v>
      </c>
      <c r="D4412" s="191">
        <v>45784.0</v>
      </c>
      <c r="E4412" s="105" t="s">
        <v>232</v>
      </c>
      <c r="F4412" s="173"/>
      <c r="G4412" s="102" t="s">
        <v>3777</v>
      </c>
    </row>
    <row r="4413">
      <c r="A4413" s="102" t="s">
        <v>3195</v>
      </c>
      <c r="B4413" s="102" t="s">
        <v>264</v>
      </c>
      <c r="C4413" s="102" t="s">
        <v>265</v>
      </c>
      <c r="D4413" s="191">
        <v>45784.0</v>
      </c>
      <c r="E4413" s="105" t="s">
        <v>232</v>
      </c>
      <c r="F4413" s="173"/>
      <c r="G4413" s="102" t="s">
        <v>3777</v>
      </c>
    </row>
    <row r="4414">
      <c r="A4414" s="102" t="s">
        <v>3195</v>
      </c>
      <c r="B4414" s="102" t="s">
        <v>252</v>
      </c>
      <c r="C4414" s="102" t="s">
        <v>253</v>
      </c>
      <c r="D4414" s="191">
        <v>45784.0</v>
      </c>
      <c r="E4414" s="105" t="s">
        <v>232</v>
      </c>
      <c r="F4414" s="173"/>
      <c r="G4414" s="102" t="s">
        <v>3777</v>
      </c>
    </row>
    <row r="4415">
      <c r="A4415" s="102" t="s">
        <v>3101</v>
      </c>
      <c r="B4415" s="102" t="s">
        <v>1100</v>
      </c>
      <c r="C4415" s="102" t="s">
        <v>1101</v>
      </c>
      <c r="D4415" s="102" t="s">
        <v>3051</v>
      </c>
      <c r="E4415" s="105" t="s">
        <v>472</v>
      </c>
      <c r="F4415" s="173"/>
      <c r="G4415" s="102" t="s">
        <v>3777</v>
      </c>
    </row>
    <row r="4416">
      <c r="A4416" s="102" t="s">
        <v>3101</v>
      </c>
      <c r="B4416" s="102" t="s">
        <v>1058</v>
      </c>
      <c r="C4416" s="102" t="s">
        <v>1059</v>
      </c>
      <c r="D4416" s="102" t="s">
        <v>3051</v>
      </c>
      <c r="E4416" s="105" t="s">
        <v>472</v>
      </c>
      <c r="F4416" s="173"/>
      <c r="G4416" s="102" t="s">
        <v>3777</v>
      </c>
    </row>
    <row r="4417">
      <c r="A4417" s="102" t="s">
        <v>3247</v>
      </c>
      <c r="B4417" s="102" t="s">
        <v>707</v>
      </c>
      <c r="C4417" s="102" t="s">
        <v>708</v>
      </c>
      <c r="D4417" s="191">
        <v>45784.0</v>
      </c>
      <c r="E4417" s="105" t="s">
        <v>472</v>
      </c>
      <c r="F4417" s="173"/>
      <c r="G4417" s="102" t="s">
        <v>3777</v>
      </c>
    </row>
    <row r="4418">
      <c r="A4418" s="102" t="s">
        <v>3218</v>
      </c>
      <c r="B4418" s="102" t="s">
        <v>681</v>
      </c>
      <c r="C4418" s="102" t="s">
        <v>682</v>
      </c>
      <c r="D4418" s="191">
        <v>45815.0</v>
      </c>
      <c r="E4418" s="105" t="s">
        <v>306</v>
      </c>
      <c r="F4418" s="173"/>
      <c r="G4418" s="102" t="s">
        <v>3777</v>
      </c>
    </row>
    <row r="4419">
      <c r="A4419" s="102" t="s">
        <v>3218</v>
      </c>
      <c r="B4419" s="102" t="s">
        <v>670</v>
      </c>
      <c r="C4419" s="102" t="s">
        <v>671</v>
      </c>
      <c r="D4419" s="191">
        <v>45815.0</v>
      </c>
      <c r="E4419" s="105" t="s">
        <v>306</v>
      </c>
      <c r="F4419" s="173"/>
      <c r="G4419" s="102" t="s">
        <v>3777</v>
      </c>
    </row>
    <row r="4420">
      <c r="A4420" s="102" t="s">
        <v>3218</v>
      </c>
      <c r="B4420" s="102" t="s">
        <v>418</v>
      </c>
      <c r="C4420" s="102" t="s">
        <v>419</v>
      </c>
      <c r="D4420" s="191">
        <v>45815.0</v>
      </c>
      <c r="E4420" s="105" t="s">
        <v>306</v>
      </c>
      <c r="F4420" s="173"/>
      <c r="G4420" s="102" t="s">
        <v>3777</v>
      </c>
    </row>
    <row r="4421">
      <c r="A4421" s="102" t="s">
        <v>3218</v>
      </c>
      <c r="B4421" s="102" t="s">
        <v>415</v>
      </c>
      <c r="C4421" s="102" t="s">
        <v>416</v>
      </c>
      <c r="D4421" s="191">
        <v>45815.0</v>
      </c>
      <c r="E4421" s="105" t="s">
        <v>306</v>
      </c>
      <c r="F4421" s="173"/>
      <c r="G4421" s="102" t="s">
        <v>3777</v>
      </c>
    </row>
    <row r="4422">
      <c r="A4422" s="102" t="s">
        <v>3218</v>
      </c>
      <c r="B4422" s="102" t="s">
        <v>408</v>
      </c>
      <c r="C4422" s="102" t="s">
        <v>409</v>
      </c>
      <c r="D4422" s="191">
        <v>45815.0</v>
      </c>
      <c r="E4422" s="105" t="s">
        <v>306</v>
      </c>
      <c r="F4422" s="173"/>
      <c r="G4422" s="102" t="s">
        <v>3777</v>
      </c>
    </row>
    <row r="4423">
      <c r="A4423" s="102" t="s">
        <v>3218</v>
      </c>
      <c r="B4423" s="102" t="s">
        <v>350</v>
      </c>
      <c r="C4423" s="102" t="s">
        <v>351</v>
      </c>
      <c r="D4423" s="191">
        <v>45815.0</v>
      </c>
      <c r="E4423" s="105" t="s">
        <v>306</v>
      </c>
      <c r="F4423" s="173"/>
      <c r="G4423" s="102" t="s">
        <v>3777</v>
      </c>
    </row>
    <row r="4424">
      <c r="A4424" s="102" t="s">
        <v>3218</v>
      </c>
      <c r="B4424" s="102" t="s">
        <v>330</v>
      </c>
      <c r="C4424" s="102" t="s">
        <v>331</v>
      </c>
      <c r="D4424" s="191">
        <v>45815.0</v>
      </c>
      <c r="E4424" s="105" t="s">
        <v>306</v>
      </c>
      <c r="F4424" s="173"/>
      <c r="G4424" s="102" t="s">
        <v>3777</v>
      </c>
    </row>
    <row r="4425">
      <c r="A4425" s="102" t="s">
        <v>3299</v>
      </c>
      <c r="B4425" s="102" t="s">
        <v>970</v>
      </c>
      <c r="C4425" s="102" t="s">
        <v>971</v>
      </c>
      <c r="D4425" s="191">
        <v>45815.0</v>
      </c>
      <c r="E4425" s="105" t="s">
        <v>114</v>
      </c>
      <c r="F4425" s="173"/>
      <c r="G4425" s="102" t="s">
        <v>3777</v>
      </c>
    </row>
    <row r="4426">
      <c r="A4426" s="102" t="s">
        <v>3299</v>
      </c>
      <c r="B4426" s="102" t="s">
        <v>120</v>
      </c>
      <c r="C4426" s="102" t="s">
        <v>121</v>
      </c>
      <c r="D4426" s="191">
        <v>45815.0</v>
      </c>
      <c r="E4426" s="105" t="s">
        <v>114</v>
      </c>
      <c r="F4426" s="173"/>
      <c r="G4426" s="102" t="s">
        <v>3777</v>
      </c>
    </row>
    <row r="4427">
      <c r="A4427" s="102" t="s">
        <v>3299</v>
      </c>
      <c r="B4427" s="102" t="s">
        <v>111</v>
      </c>
      <c r="C4427" s="102" t="s">
        <v>112</v>
      </c>
      <c r="D4427" s="191">
        <v>45815.0</v>
      </c>
      <c r="E4427" s="105" t="s">
        <v>114</v>
      </c>
      <c r="F4427" s="173"/>
      <c r="G4427" s="102" t="s">
        <v>3777</v>
      </c>
    </row>
    <row r="4428">
      <c r="A4428" s="102" t="s">
        <v>3176</v>
      </c>
      <c r="B4428" s="102" t="s">
        <v>906</v>
      </c>
      <c r="C4428" s="102" t="s">
        <v>907</v>
      </c>
      <c r="D4428" s="191">
        <v>45815.0</v>
      </c>
      <c r="E4428" s="105" t="s">
        <v>225</v>
      </c>
      <c r="F4428" s="173"/>
      <c r="G4428" s="102" t="s">
        <v>3777</v>
      </c>
    </row>
    <row r="4429">
      <c r="A4429" s="102" t="s">
        <v>3176</v>
      </c>
      <c r="B4429" s="102" t="s">
        <v>808</v>
      </c>
      <c r="C4429" s="102" t="s">
        <v>809</v>
      </c>
      <c r="D4429" s="191">
        <v>45815.0</v>
      </c>
      <c r="E4429" s="105" t="s">
        <v>225</v>
      </c>
      <c r="F4429" s="173"/>
      <c r="G4429" s="102" t="s">
        <v>3777</v>
      </c>
    </row>
    <row r="4430">
      <c r="A4430" s="102" t="s">
        <v>3176</v>
      </c>
      <c r="B4430" s="102" t="s">
        <v>246</v>
      </c>
      <c r="C4430" s="102" t="s">
        <v>130</v>
      </c>
      <c r="D4430" s="191">
        <v>45815.0</v>
      </c>
      <c r="E4430" s="105" t="s">
        <v>225</v>
      </c>
      <c r="F4430" s="173"/>
      <c r="G4430" s="102" t="s">
        <v>3777</v>
      </c>
    </row>
    <row r="4431">
      <c r="A4431" s="102" t="s">
        <v>3176</v>
      </c>
      <c r="B4431" s="102" t="s">
        <v>227</v>
      </c>
      <c r="C4431" s="102" t="s">
        <v>228</v>
      </c>
      <c r="D4431" s="191">
        <v>45815.0</v>
      </c>
      <c r="E4431" s="105" t="s">
        <v>225</v>
      </c>
      <c r="F4431" s="173"/>
      <c r="G4431" s="102" t="s">
        <v>3777</v>
      </c>
    </row>
    <row r="4432">
      <c r="A4432" s="102" t="s">
        <v>3307</v>
      </c>
      <c r="B4432" s="102" t="s">
        <v>909</v>
      </c>
      <c r="C4432" s="102" t="s">
        <v>910</v>
      </c>
      <c r="D4432" s="191">
        <v>45815.0</v>
      </c>
      <c r="E4432" s="105" t="s">
        <v>50</v>
      </c>
      <c r="F4432" s="173"/>
      <c r="G4432" s="102" t="s">
        <v>3777</v>
      </c>
    </row>
    <row r="4433">
      <c r="A4433" s="102" t="s">
        <v>3196</v>
      </c>
      <c r="B4433" s="102" t="s">
        <v>888</v>
      </c>
      <c r="C4433" s="102" t="s">
        <v>889</v>
      </c>
      <c r="D4433" s="191">
        <v>45815.0</v>
      </c>
      <c r="E4433" s="105" t="s">
        <v>232</v>
      </c>
      <c r="F4433" s="173"/>
      <c r="G4433" s="102" t="s">
        <v>3777</v>
      </c>
    </row>
    <row r="4434">
      <c r="A4434" s="102" t="s">
        <v>3196</v>
      </c>
      <c r="B4434" s="102" t="s">
        <v>878</v>
      </c>
      <c r="C4434" s="102" t="s">
        <v>879</v>
      </c>
      <c r="D4434" s="191">
        <v>45815.0</v>
      </c>
      <c r="E4434" s="105" t="s">
        <v>232</v>
      </c>
      <c r="F4434" s="173"/>
      <c r="G4434" s="102" t="s">
        <v>3777</v>
      </c>
    </row>
    <row r="4435">
      <c r="A4435" s="102" t="s">
        <v>3196</v>
      </c>
      <c r="B4435" s="102" t="s">
        <v>321</v>
      </c>
      <c r="C4435" s="102" t="s">
        <v>322</v>
      </c>
      <c r="D4435" s="191">
        <v>45815.0</v>
      </c>
      <c r="E4435" s="105" t="s">
        <v>232</v>
      </c>
      <c r="F4435" s="173"/>
      <c r="G4435" s="102" t="s">
        <v>3777</v>
      </c>
    </row>
    <row r="4436">
      <c r="A4436" s="102" t="s">
        <v>3196</v>
      </c>
      <c r="B4436" s="102" t="s">
        <v>264</v>
      </c>
      <c r="C4436" s="102" t="s">
        <v>265</v>
      </c>
      <c r="D4436" s="191">
        <v>45815.0</v>
      </c>
      <c r="E4436" s="105" t="s">
        <v>232</v>
      </c>
      <c r="F4436" s="173"/>
      <c r="G4436" s="102" t="s">
        <v>3777</v>
      </c>
    </row>
    <row r="4437">
      <c r="A4437" s="102" t="s">
        <v>3177</v>
      </c>
      <c r="B4437" s="102" t="s">
        <v>1000</v>
      </c>
      <c r="C4437" s="102" t="s">
        <v>1001</v>
      </c>
      <c r="D4437" s="191">
        <v>45845.0</v>
      </c>
      <c r="E4437" s="105" t="s">
        <v>225</v>
      </c>
      <c r="F4437" s="173"/>
      <c r="G4437" s="102" t="s">
        <v>3777</v>
      </c>
    </row>
    <row r="4438">
      <c r="A4438" s="102" t="s">
        <v>3177</v>
      </c>
      <c r="B4438" s="102" t="s">
        <v>929</v>
      </c>
      <c r="C4438" s="102" t="s">
        <v>930</v>
      </c>
      <c r="D4438" s="191">
        <v>45845.0</v>
      </c>
      <c r="E4438" s="105" t="s">
        <v>225</v>
      </c>
      <c r="F4438" s="173"/>
      <c r="G4438" s="102" t="s">
        <v>3777</v>
      </c>
    </row>
    <row r="4439">
      <c r="A4439" s="102" t="s">
        <v>3177</v>
      </c>
      <c r="B4439" s="102" t="s">
        <v>906</v>
      </c>
      <c r="C4439" s="102" t="s">
        <v>907</v>
      </c>
      <c r="D4439" s="191">
        <v>45845.0</v>
      </c>
      <c r="E4439" s="105" t="s">
        <v>225</v>
      </c>
      <c r="F4439" s="173"/>
      <c r="G4439" s="102" t="s">
        <v>3777</v>
      </c>
    </row>
    <row r="4440">
      <c r="A4440" s="102" t="s">
        <v>3177</v>
      </c>
      <c r="B4440" s="102" t="s">
        <v>866</v>
      </c>
      <c r="C4440" s="102" t="s">
        <v>867</v>
      </c>
      <c r="D4440" s="191">
        <v>45845.0</v>
      </c>
      <c r="E4440" s="105" t="s">
        <v>225</v>
      </c>
      <c r="F4440" s="173"/>
      <c r="G4440" s="102" t="s">
        <v>3777</v>
      </c>
    </row>
    <row r="4441">
      <c r="A4441" s="102" t="s">
        <v>3177</v>
      </c>
      <c r="B4441" s="102" t="s">
        <v>808</v>
      </c>
      <c r="C4441" s="102" t="s">
        <v>809</v>
      </c>
      <c r="D4441" s="191">
        <v>45845.0</v>
      </c>
      <c r="E4441" s="105" t="s">
        <v>225</v>
      </c>
      <c r="F4441" s="173"/>
      <c r="G4441" s="102" t="s">
        <v>3777</v>
      </c>
    </row>
    <row r="4442">
      <c r="A4442" s="102" t="s">
        <v>3177</v>
      </c>
      <c r="B4442" s="102" t="s">
        <v>373</v>
      </c>
      <c r="C4442" s="102" t="s">
        <v>374</v>
      </c>
      <c r="D4442" s="191">
        <v>45845.0</v>
      </c>
      <c r="E4442" s="105" t="s">
        <v>225</v>
      </c>
      <c r="F4442" s="173"/>
      <c r="G4442" s="102" t="s">
        <v>3777</v>
      </c>
    </row>
    <row r="4443">
      <c r="A4443" s="102" t="s">
        <v>3177</v>
      </c>
      <c r="B4443" s="102" t="s">
        <v>369</v>
      </c>
      <c r="C4443" s="102" t="s">
        <v>39</v>
      </c>
      <c r="D4443" s="191">
        <v>45845.0</v>
      </c>
      <c r="E4443" s="105" t="s">
        <v>225</v>
      </c>
      <c r="F4443" s="173"/>
      <c r="G4443" s="102" t="s">
        <v>3777</v>
      </c>
    </row>
    <row r="4444">
      <c r="A4444" s="102" t="s">
        <v>3177</v>
      </c>
      <c r="B4444" s="102" t="s">
        <v>243</v>
      </c>
      <c r="C4444" s="102" t="s">
        <v>244</v>
      </c>
      <c r="D4444" s="191">
        <v>45845.0</v>
      </c>
      <c r="E4444" s="105" t="s">
        <v>225</v>
      </c>
      <c r="F4444" s="173"/>
      <c r="G4444" s="102" t="s">
        <v>3777</v>
      </c>
    </row>
    <row r="4445">
      <c r="A4445" s="102" t="s">
        <v>3177</v>
      </c>
      <c r="B4445" s="102" t="s">
        <v>227</v>
      </c>
      <c r="C4445" s="102" t="s">
        <v>228</v>
      </c>
      <c r="D4445" s="191">
        <v>45845.0</v>
      </c>
      <c r="E4445" s="105" t="s">
        <v>225</v>
      </c>
      <c r="F4445" s="173"/>
      <c r="G4445" s="102" t="s">
        <v>3777</v>
      </c>
    </row>
    <row r="4446">
      <c r="A4446" s="102" t="s">
        <v>3268</v>
      </c>
      <c r="B4446" s="102" t="s">
        <v>1045</v>
      </c>
      <c r="C4446" s="102" t="s">
        <v>1046</v>
      </c>
      <c r="D4446" s="191">
        <v>45845.0</v>
      </c>
      <c r="E4446" s="105" t="s">
        <v>141</v>
      </c>
      <c r="F4446" s="173"/>
      <c r="G4446" s="102" t="s">
        <v>3777</v>
      </c>
    </row>
    <row r="4447">
      <c r="A4447" s="102" t="s">
        <v>3268</v>
      </c>
      <c r="B4447" s="102" t="s">
        <v>160</v>
      </c>
      <c r="C4447" s="102" t="s">
        <v>161</v>
      </c>
      <c r="D4447" s="191">
        <v>45845.0</v>
      </c>
      <c r="E4447" s="105" t="s">
        <v>141</v>
      </c>
      <c r="F4447" s="173"/>
      <c r="G4447" s="102" t="s">
        <v>3777</v>
      </c>
    </row>
    <row r="4448">
      <c r="A4448" s="102" t="s">
        <v>3278</v>
      </c>
      <c r="B4448" s="102" t="s">
        <v>79</v>
      </c>
      <c r="C4448" s="102" t="s">
        <v>80</v>
      </c>
      <c r="D4448" s="191">
        <v>45845.0</v>
      </c>
      <c r="E4448" s="105" t="s">
        <v>27</v>
      </c>
      <c r="F4448" s="173"/>
      <c r="G4448" s="102" t="s">
        <v>3777</v>
      </c>
    </row>
    <row r="4449">
      <c r="A4449" s="102" t="s">
        <v>3278</v>
      </c>
      <c r="B4449" s="102" t="s">
        <v>74</v>
      </c>
      <c r="C4449" s="102" t="s">
        <v>75</v>
      </c>
      <c r="D4449" s="191">
        <v>45845.0</v>
      </c>
      <c r="E4449" s="105" t="s">
        <v>27</v>
      </c>
      <c r="F4449" s="173"/>
      <c r="G4449" s="102" t="s">
        <v>3777</v>
      </c>
    </row>
    <row r="4450">
      <c r="A4450" s="102" t="s">
        <v>3278</v>
      </c>
      <c r="B4450" s="102" t="s">
        <v>69</v>
      </c>
      <c r="C4450" s="102" t="s">
        <v>70</v>
      </c>
      <c r="D4450" s="191">
        <v>45845.0</v>
      </c>
      <c r="E4450" s="105" t="s">
        <v>27</v>
      </c>
      <c r="F4450" s="173"/>
      <c r="G4450" s="102" t="s">
        <v>3777</v>
      </c>
    </row>
    <row r="4451">
      <c r="A4451" s="102" t="s">
        <v>3278</v>
      </c>
      <c r="B4451" s="102" t="s">
        <v>23</v>
      </c>
      <c r="C4451" s="102" t="s">
        <v>25</v>
      </c>
      <c r="D4451" s="191">
        <v>45845.0</v>
      </c>
      <c r="E4451" s="105" t="s">
        <v>27</v>
      </c>
      <c r="F4451" s="173"/>
      <c r="G4451" s="102" t="s">
        <v>3777</v>
      </c>
    </row>
    <row r="4452">
      <c r="A4452" s="102" t="s">
        <v>3219</v>
      </c>
      <c r="B4452" s="102" t="s">
        <v>350</v>
      </c>
      <c r="C4452" s="102" t="s">
        <v>351</v>
      </c>
      <c r="D4452" s="191">
        <v>45876.0</v>
      </c>
      <c r="E4452" s="105" t="s">
        <v>306</v>
      </c>
      <c r="F4452" s="173"/>
      <c r="G4452" s="102" t="s">
        <v>3777</v>
      </c>
    </row>
    <row r="4453">
      <c r="A4453" s="102" t="s">
        <v>3240</v>
      </c>
      <c r="B4453" s="102" t="s">
        <v>629</v>
      </c>
      <c r="C4453" s="102" t="s">
        <v>630</v>
      </c>
      <c r="D4453" s="191">
        <v>45876.0</v>
      </c>
      <c r="E4453" s="105" t="s">
        <v>453</v>
      </c>
      <c r="F4453" s="173"/>
      <c r="G4453" s="102" t="s">
        <v>3777</v>
      </c>
    </row>
    <row r="4454">
      <c r="A4454" s="102" t="s">
        <v>3240</v>
      </c>
      <c r="B4454" s="102" t="s">
        <v>538</v>
      </c>
      <c r="C4454" s="102" t="s">
        <v>539</v>
      </c>
      <c r="D4454" s="191">
        <v>45876.0</v>
      </c>
      <c r="E4454" s="105" t="s">
        <v>453</v>
      </c>
      <c r="F4454" s="173"/>
      <c r="G4454" s="102" t="s">
        <v>3777</v>
      </c>
    </row>
    <row r="4455">
      <c r="A4455" s="102" t="s">
        <v>3240</v>
      </c>
      <c r="B4455" s="102" t="s">
        <v>526</v>
      </c>
      <c r="C4455" s="102" t="s">
        <v>527</v>
      </c>
      <c r="D4455" s="191">
        <v>45876.0</v>
      </c>
      <c r="E4455" s="105" t="s">
        <v>453</v>
      </c>
      <c r="F4455" s="173"/>
      <c r="G4455" s="102" t="s">
        <v>3777</v>
      </c>
    </row>
    <row r="4456">
      <c r="A4456" s="102" t="s">
        <v>3240</v>
      </c>
      <c r="B4456" s="102" t="s">
        <v>523</v>
      </c>
      <c r="C4456" s="102" t="s">
        <v>524</v>
      </c>
      <c r="D4456" s="191">
        <v>45876.0</v>
      </c>
      <c r="E4456" s="105" t="s">
        <v>453</v>
      </c>
      <c r="F4456" s="173"/>
      <c r="G4456" s="102" t="s">
        <v>3777</v>
      </c>
    </row>
    <row r="4457">
      <c r="A4457" s="102" t="s">
        <v>3240</v>
      </c>
      <c r="B4457" s="102" t="s">
        <v>486</v>
      </c>
      <c r="C4457" s="102" t="s">
        <v>487</v>
      </c>
      <c r="D4457" s="191">
        <v>45876.0</v>
      </c>
      <c r="E4457" s="105" t="s">
        <v>453</v>
      </c>
      <c r="F4457" s="173"/>
      <c r="G4457" s="102" t="s">
        <v>3777</v>
      </c>
    </row>
    <row r="4458">
      <c r="A4458" s="102" t="s">
        <v>3256</v>
      </c>
      <c r="B4458" s="102" t="s">
        <v>1085</v>
      </c>
      <c r="C4458" s="102" t="s">
        <v>1086</v>
      </c>
      <c r="D4458" s="191">
        <v>45845.0</v>
      </c>
      <c r="E4458" s="105" t="s">
        <v>293</v>
      </c>
      <c r="F4458" s="173"/>
      <c r="G4458" s="102" t="s">
        <v>3777</v>
      </c>
    </row>
    <row r="4459">
      <c r="A4459" s="102" t="s">
        <v>3256</v>
      </c>
      <c r="B4459" s="102" t="s">
        <v>965</v>
      </c>
      <c r="C4459" s="102" t="s">
        <v>966</v>
      </c>
      <c r="D4459" s="191">
        <v>45845.0</v>
      </c>
      <c r="E4459" s="105" t="s">
        <v>293</v>
      </c>
      <c r="F4459" s="173"/>
      <c r="G4459" s="102" t="s">
        <v>3777</v>
      </c>
    </row>
    <row r="4460">
      <c r="A4460" s="102" t="s">
        <v>3256</v>
      </c>
      <c r="B4460" s="102" t="s">
        <v>958</v>
      </c>
      <c r="C4460" s="102" t="s">
        <v>959</v>
      </c>
      <c r="D4460" s="191">
        <v>45845.0</v>
      </c>
      <c r="E4460" s="105" t="s">
        <v>293</v>
      </c>
      <c r="F4460" s="173"/>
      <c r="G4460" s="102" t="s">
        <v>3777</v>
      </c>
    </row>
    <row r="4461">
      <c r="A4461" s="102" t="s">
        <v>3205</v>
      </c>
      <c r="B4461" s="102" t="s">
        <v>1041</v>
      </c>
      <c r="C4461" s="102" t="s">
        <v>1042</v>
      </c>
      <c r="D4461" s="191">
        <v>45907.0</v>
      </c>
      <c r="E4461" s="105" t="s">
        <v>327</v>
      </c>
      <c r="F4461" s="173"/>
      <c r="G4461" s="102" t="s">
        <v>3777</v>
      </c>
    </row>
    <row r="4462">
      <c r="A4462" s="102" t="s">
        <v>3205</v>
      </c>
      <c r="B4462" s="102" t="s">
        <v>1005</v>
      </c>
      <c r="C4462" s="102" t="s">
        <v>1006</v>
      </c>
      <c r="D4462" s="191">
        <v>45907.0</v>
      </c>
      <c r="E4462" s="105" t="s">
        <v>327</v>
      </c>
      <c r="F4462" s="173"/>
      <c r="G4462" s="102" t="s">
        <v>3777</v>
      </c>
    </row>
    <row r="4463">
      <c r="A4463" s="102" t="s">
        <v>3205</v>
      </c>
      <c r="B4463" s="102" t="s">
        <v>892</v>
      </c>
      <c r="C4463" s="102" t="s">
        <v>893</v>
      </c>
      <c r="D4463" s="191">
        <v>45907.0</v>
      </c>
      <c r="E4463" s="105" t="s">
        <v>327</v>
      </c>
      <c r="F4463" s="173"/>
      <c r="G4463" s="102" t="s">
        <v>3777</v>
      </c>
    </row>
    <row r="4464">
      <c r="A4464" s="102" t="s">
        <v>3205</v>
      </c>
      <c r="B4464" s="102" t="s">
        <v>333</v>
      </c>
      <c r="C4464" s="102" t="s">
        <v>268</v>
      </c>
      <c r="D4464" s="191">
        <v>45907.0</v>
      </c>
      <c r="E4464" s="105" t="s">
        <v>327</v>
      </c>
      <c r="F4464" s="173"/>
      <c r="G4464" s="102" t="s">
        <v>3777</v>
      </c>
    </row>
    <row r="4465">
      <c r="A4465" s="102" t="s">
        <v>3279</v>
      </c>
      <c r="B4465" s="102" t="s">
        <v>338</v>
      </c>
      <c r="C4465" s="102" t="s">
        <v>339</v>
      </c>
      <c r="D4465" s="191">
        <v>45907.0</v>
      </c>
      <c r="E4465" s="105" t="s">
        <v>27</v>
      </c>
      <c r="F4465" s="173"/>
      <c r="G4465" s="102" t="s">
        <v>3777</v>
      </c>
    </row>
    <row r="4466">
      <c r="A4466" s="102" t="s">
        <v>3279</v>
      </c>
      <c r="B4466" s="102" t="s">
        <v>79</v>
      </c>
      <c r="C4466" s="102" t="s">
        <v>80</v>
      </c>
      <c r="D4466" s="191">
        <v>45907.0</v>
      </c>
      <c r="E4466" s="105" t="s">
        <v>27</v>
      </c>
      <c r="F4466" s="173"/>
      <c r="G4466" s="102" t="s">
        <v>3777</v>
      </c>
    </row>
    <row r="4467">
      <c r="A4467" s="102" t="s">
        <v>3279</v>
      </c>
      <c r="B4467" s="102" t="s">
        <v>69</v>
      </c>
      <c r="C4467" s="102" t="s">
        <v>70</v>
      </c>
      <c r="D4467" s="191">
        <v>45907.0</v>
      </c>
      <c r="E4467" s="105" t="s">
        <v>27</v>
      </c>
      <c r="F4467" s="173"/>
      <c r="G4467" s="102" t="s">
        <v>3777</v>
      </c>
    </row>
    <row r="4468">
      <c r="A4468" s="102" t="s">
        <v>3279</v>
      </c>
      <c r="B4468" s="102" t="s">
        <v>53</v>
      </c>
      <c r="C4468" s="102" t="s">
        <v>54</v>
      </c>
      <c r="D4468" s="191">
        <v>45907.0</v>
      </c>
      <c r="E4468" s="105" t="s">
        <v>27</v>
      </c>
      <c r="F4468" s="173"/>
      <c r="G4468" s="102" t="s">
        <v>3777</v>
      </c>
    </row>
    <row r="4469">
      <c r="A4469" s="102" t="s">
        <v>3279</v>
      </c>
      <c r="B4469" s="102" t="s">
        <v>23</v>
      </c>
      <c r="C4469" s="102" t="s">
        <v>25</v>
      </c>
      <c r="D4469" s="191">
        <v>45907.0</v>
      </c>
      <c r="E4469" s="105" t="s">
        <v>27</v>
      </c>
      <c r="F4469" s="173"/>
      <c r="G4469" s="102" t="s">
        <v>3777</v>
      </c>
    </row>
    <row r="4470">
      <c r="A4470" s="102" t="s">
        <v>3231</v>
      </c>
      <c r="B4470" s="102" t="s">
        <v>1028</v>
      </c>
      <c r="C4470" s="102" t="s">
        <v>1029</v>
      </c>
      <c r="D4470" s="191">
        <v>45907.0</v>
      </c>
      <c r="E4470" s="105" t="s">
        <v>439</v>
      </c>
      <c r="F4470" s="173"/>
      <c r="G4470" s="102" t="s">
        <v>3777</v>
      </c>
    </row>
    <row r="4471">
      <c r="A4471" s="102" t="s">
        <v>3314</v>
      </c>
      <c r="B4471" s="102" t="s">
        <v>1120</v>
      </c>
      <c r="C4471" s="102" t="s">
        <v>1121</v>
      </c>
      <c r="D4471" s="191">
        <v>45937.0</v>
      </c>
      <c r="E4471" s="105" t="s">
        <v>306</v>
      </c>
      <c r="F4471" s="173"/>
      <c r="G4471" s="102" t="s">
        <v>3777</v>
      </c>
    </row>
    <row r="4472">
      <c r="A4472" s="102" t="s">
        <v>3314</v>
      </c>
      <c r="B4472" s="102" t="s">
        <v>415</v>
      </c>
      <c r="C4472" s="102" t="s">
        <v>416</v>
      </c>
      <c r="D4472" s="191">
        <v>45937.0</v>
      </c>
      <c r="E4472" s="105" t="s">
        <v>306</v>
      </c>
      <c r="F4472" s="173"/>
      <c r="G4472" s="102" t="s">
        <v>3777</v>
      </c>
    </row>
    <row r="4473">
      <c r="A4473" s="102" t="s">
        <v>3257</v>
      </c>
      <c r="B4473" s="102" t="s">
        <v>1034</v>
      </c>
      <c r="C4473" s="102" t="s">
        <v>1035</v>
      </c>
      <c r="D4473" s="191">
        <v>45937.0</v>
      </c>
      <c r="E4473" s="105" t="s">
        <v>293</v>
      </c>
      <c r="F4473" s="173"/>
      <c r="G4473" s="102" t="s">
        <v>3777</v>
      </c>
    </row>
    <row r="4474">
      <c r="A4474" s="102" t="s">
        <v>3257</v>
      </c>
      <c r="B4474" s="102" t="s">
        <v>1031</v>
      </c>
      <c r="C4474" s="102" t="s">
        <v>1032</v>
      </c>
      <c r="D4474" s="191">
        <v>45937.0</v>
      </c>
      <c r="E4474" s="105" t="s">
        <v>293</v>
      </c>
      <c r="F4474" s="173"/>
      <c r="G4474" s="102" t="s">
        <v>3777</v>
      </c>
    </row>
    <row r="4475">
      <c r="A4475" s="102" t="s">
        <v>3257</v>
      </c>
      <c r="B4475" s="102" t="s">
        <v>1007</v>
      </c>
      <c r="C4475" s="102" t="s">
        <v>1008</v>
      </c>
      <c r="D4475" s="191">
        <v>45937.0</v>
      </c>
      <c r="E4475" s="105" t="s">
        <v>293</v>
      </c>
      <c r="F4475" s="173"/>
      <c r="G4475" s="102" t="s">
        <v>3777</v>
      </c>
    </row>
    <row r="4476">
      <c r="A4476" s="102" t="s">
        <v>3308</v>
      </c>
      <c r="B4476" s="102" t="s">
        <v>783</v>
      </c>
      <c r="C4476" s="102" t="s">
        <v>784</v>
      </c>
      <c r="D4476" s="191">
        <v>45968.0</v>
      </c>
      <c r="E4476" s="105" t="s">
        <v>50</v>
      </c>
      <c r="F4476" s="173"/>
      <c r="G4476" s="102" t="s">
        <v>3777</v>
      </c>
    </row>
    <row r="4477">
      <c r="A4477" s="102" t="s">
        <v>3308</v>
      </c>
      <c r="B4477" s="102" t="s">
        <v>183</v>
      </c>
      <c r="C4477" s="102" t="s">
        <v>184</v>
      </c>
      <c r="D4477" s="191">
        <v>45968.0</v>
      </c>
      <c r="E4477" s="105" t="s">
        <v>50</v>
      </c>
      <c r="F4477" s="173"/>
      <c r="G4477" s="102" t="s">
        <v>3777</v>
      </c>
    </row>
    <row r="4478">
      <c r="A4478" s="102" t="s">
        <v>3308</v>
      </c>
      <c r="B4478" s="102" t="s">
        <v>174</v>
      </c>
      <c r="C4478" s="102" t="s">
        <v>175</v>
      </c>
      <c r="D4478" s="191">
        <v>45968.0</v>
      </c>
      <c r="E4478" s="105" t="s">
        <v>50</v>
      </c>
      <c r="F4478" s="173"/>
      <c r="G4478" s="102" t="s">
        <v>3777</v>
      </c>
    </row>
    <row r="4479">
      <c r="A4479" s="102" t="s">
        <v>3206</v>
      </c>
      <c r="B4479" s="102" t="s">
        <v>1005</v>
      </c>
      <c r="C4479" s="102" t="s">
        <v>1006</v>
      </c>
      <c r="D4479" s="191">
        <v>45968.0</v>
      </c>
      <c r="E4479" s="105" t="s">
        <v>327</v>
      </c>
      <c r="F4479" s="173"/>
      <c r="G4479" s="102" t="s">
        <v>3777</v>
      </c>
    </row>
    <row r="4480">
      <c r="A4480" s="102" t="s">
        <v>3206</v>
      </c>
      <c r="B4480" s="102" t="s">
        <v>925</v>
      </c>
      <c r="C4480" s="102" t="s">
        <v>358</v>
      </c>
      <c r="D4480" s="191">
        <v>45968.0</v>
      </c>
      <c r="E4480" s="105" t="s">
        <v>327</v>
      </c>
      <c r="F4480" s="173"/>
      <c r="G4480" s="102" t="s">
        <v>3777</v>
      </c>
    </row>
    <row r="4481">
      <c r="A4481" s="102" t="s">
        <v>3206</v>
      </c>
      <c r="B4481" s="102" t="s">
        <v>626</v>
      </c>
      <c r="C4481" s="102" t="s">
        <v>627</v>
      </c>
      <c r="D4481" s="191">
        <v>45968.0</v>
      </c>
      <c r="E4481" s="105" t="s">
        <v>327</v>
      </c>
      <c r="F4481" s="173"/>
      <c r="G4481" s="102" t="s">
        <v>3777</v>
      </c>
    </row>
    <row r="4482">
      <c r="A4482" s="102" t="s">
        <v>3292</v>
      </c>
      <c r="B4482" s="102" t="s">
        <v>909</v>
      </c>
      <c r="C4482" s="102" t="s">
        <v>910</v>
      </c>
      <c r="D4482" s="191">
        <v>45968.0</v>
      </c>
      <c r="E4482" s="105" t="s">
        <v>86</v>
      </c>
      <c r="F4482" s="173"/>
      <c r="G4482" s="102" t="s">
        <v>3777</v>
      </c>
    </row>
    <row r="4483">
      <c r="A4483" s="102" t="s">
        <v>3280</v>
      </c>
      <c r="B4483" s="102" t="s">
        <v>799</v>
      </c>
      <c r="C4483" s="102" t="s">
        <v>800</v>
      </c>
      <c r="D4483" s="191">
        <v>45968.0</v>
      </c>
      <c r="E4483" s="105" t="s">
        <v>27</v>
      </c>
      <c r="F4483" s="173"/>
      <c r="G4483" s="102" t="s">
        <v>3777</v>
      </c>
    </row>
    <row r="4484">
      <c r="A4484" s="102" t="s">
        <v>3280</v>
      </c>
      <c r="B4484" s="102" t="s">
        <v>338</v>
      </c>
      <c r="C4484" s="102" t="s">
        <v>339</v>
      </c>
      <c r="D4484" s="191">
        <v>45968.0</v>
      </c>
      <c r="E4484" s="105" t="s">
        <v>27</v>
      </c>
      <c r="F4484" s="173"/>
      <c r="G4484" s="102" t="s">
        <v>3777</v>
      </c>
    </row>
    <row r="4485">
      <c r="A4485" s="102" t="s">
        <v>3280</v>
      </c>
      <c r="B4485" s="102" t="s">
        <v>74</v>
      </c>
      <c r="C4485" s="102" t="s">
        <v>75</v>
      </c>
      <c r="D4485" s="191">
        <v>45968.0</v>
      </c>
      <c r="E4485" s="105" t="s">
        <v>27</v>
      </c>
      <c r="F4485" s="173"/>
      <c r="G4485" s="102" t="s">
        <v>3777</v>
      </c>
    </row>
    <row r="4486">
      <c r="A4486" s="102" t="s">
        <v>3280</v>
      </c>
      <c r="B4486" s="102" t="s">
        <v>69</v>
      </c>
      <c r="C4486" s="102" t="s">
        <v>70</v>
      </c>
      <c r="D4486" s="191">
        <v>45968.0</v>
      </c>
      <c r="E4486" s="105" t="s">
        <v>27</v>
      </c>
      <c r="F4486" s="173"/>
      <c r="G4486" s="102" t="s">
        <v>3777</v>
      </c>
    </row>
    <row r="4487">
      <c r="A4487" s="102" t="s">
        <v>3280</v>
      </c>
      <c r="B4487" s="102" t="s">
        <v>57</v>
      </c>
      <c r="C4487" s="102" t="s">
        <v>58</v>
      </c>
      <c r="D4487" s="191">
        <v>45968.0</v>
      </c>
      <c r="E4487" s="105" t="s">
        <v>27</v>
      </c>
      <c r="F4487" s="173"/>
      <c r="G4487" s="102" t="s">
        <v>3777</v>
      </c>
    </row>
    <row r="4488">
      <c r="A4488" s="102" t="s">
        <v>3280</v>
      </c>
      <c r="B4488" s="102" t="s">
        <v>53</v>
      </c>
      <c r="C4488" s="102" t="s">
        <v>54</v>
      </c>
      <c r="D4488" s="191">
        <v>45968.0</v>
      </c>
      <c r="E4488" s="105" t="s">
        <v>27</v>
      </c>
      <c r="F4488" s="173"/>
      <c r="G4488" s="102" t="s">
        <v>3777</v>
      </c>
    </row>
    <row r="4489">
      <c r="A4489" s="102" t="s">
        <v>3197</v>
      </c>
      <c r="B4489" s="102" t="s">
        <v>1111</v>
      </c>
      <c r="C4489" s="102" t="s">
        <v>1112</v>
      </c>
      <c r="D4489" s="191">
        <v>45998.0</v>
      </c>
      <c r="E4489" s="105" t="s">
        <v>232</v>
      </c>
      <c r="F4489" s="173"/>
      <c r="G4489" s="102" t="s">
        <v>3777</v>
      </c>
    </row>
    <row r="4490">
      <c r="A4490" s="102" t="s">
        <v>3197</v>
      </c>
      <c r="B4490" s="102" t="s">
        <v>913</v>
      </c>
      <c r="C4490" s="102" t="s">
        <v>914</v>
      </c>
      <c r="D4490" s="191">
        <v>45998.0</v>
      </c>
      <c r="E4490" s="105" t="s">
        <v>232</v>
      </c>
      <c r="F4490" s="173"/>
      <c r="G4490" s="102" t="s">
        <v>3777</v>
      </c>
    </row>
    <row r="4491">
      <c r="A4491" s="102" t="s">
        <v>3197</v>
      </c>
      <c r="B4491" s="102" t="s">
        <v>888</v>
      </c>
      <c r="C4491" s="102" t="s">
        <v>889</v>
      </c>
      <c r="D4491" s="191">
        <v>45998.0</v>
      </c>
      <c r="E4491" s="105" t="s">
        <v>232</v>
      </c>
      <c r="F4491" s="173"/>
      <c r="G4491" s="102" t="s">
        <v>3777</v>
      </c>
    </row>
    <row r="4492">
      <c r="A4492" s="102" t="s">
        <v>3197</v>
      </c>
      <c r="B4492" s="102" t="s">
        <v>878</v>
      </c>
      <c r="C4492" s="102" t="s">
        <v>879</v>
      </c>
      <c r="D4492" s="191">
        <v>45998.0</v>
      </c>
      <c r="E4492" s="105" t="s">
        <v>232</v>
      </c>
      <c r="F4492" s="173"/>
      <c r="G4492" s="102" t="s">
        <v>3777</v>
      </c>
    </row>
    <row r="4493">
      <c r="A4493" s="102" t="s">
        <v>3197</v>
      </c>
      <c r="B4493" s="102" t="s">
        <v>321</v>
      </c>
      <c r="C4493" s="102" t="s">
        <v>322</v>
      </c>
      <c r="D4493" s="191">
        <v>45998.0</v>
      </c>
      <c r="E4493" s="105" t="s">
        <v>232</v>
      </c>
      <c r="F4493" s="173"/>
      <c r="G4493" s="102" t="s">
        <v>3777</v>
      </c>
    </row>
    <row r="4494">
      <c r="A4494" s="102" t="s">
        <v>3197</v>
      </c>
      <c r="B4494" s="102" t="s">
        <v>304</v>
      </c>
      <c r="C4494" s="102" t="s">
        <v>305</v>
      </c>
      <c r="D4494" s="191">
        <v>45998.0</v>
      </c>
      <c r="E4494" s="105" t="s">
        <v>232</v>
      </c>
      <c r="F4494" s="173"/>
      <c r="G4494" s="102" t="s">
        <v>3777</v>
      </c>
    </row>
    <row r="4495">
      <c r="A4495" s="102" t="s">
        <v>3197</v>
      </c>
      <c r="B4495" s="102" t="s">
        <v>301</v>
      </c>
      <c r="C4495" s="102" t="s">
        <v>302</v>
      </c>
      <c r="D4495" s="191">
        <v>45998.0</v>
      </c>
      <c r="E4495" s="105" t="s">
        <v>232</v>
      </c>
      <c r="F4495" s="173"/>
      <c r="G4495" s="102" t="s">
        <v>3777</v>
      </c>
    </row>
    <row r="4496">
      <c r="A4496" s="102" t="s">
        <v>3197</v>
      </c>
      <c r="B4496" s="102" t="s">
        <v>298</v>
      </c>
      <c r="C4496" s="102" t="s">
        <v>299</v>
      </c>
      <c r="D4496" s="191">
        <v>45998.0</v>
      </c>
      <c r="E4496" s="105" t="s">
        <v>232</v>
      </c>
      <c r="F4496" s="173"/>
      <c r="G4496" s="102" t="s">
        <v>3777</v>
      </c>
    </row>
    <row r="4497">
      <c r="A4497" s="102" t="s">
        <v>3197</v>
      </c>
      <c r="B4497" s="102" t="s">
        <v>264</v>
      </c>
      <c r="C4497" s="102" t="s">
        <v>265</v>
      </c>
      <c r="D4497" s="191">
        <v>45998.0</v>
      </c>
      <c r="E4497" s="105" t="s">
        <v>232</v>
      </c>
      <c r="F4497" s="173"/>
      <c r="G4497" s="102" t="s">
        <v>3777</v>
      </c>
    </row>
    <row r="4498">
      <c r="A4498" s="102" t="s">
        <v>3197</v>
      </c>
      <c r="B4498" s="102" t="s">
        <v>230</v>
      </c>
      <c r="C4498" s="102" t="s">
        <v>231</v>
      </c>
      <c r="D4498" s="191">
        <v>45998.0</v>
      </c>
      <c r="E4498" s="105" t="s">
        <v>232</v>
      </c>
      <c r="F4498" s="173"/>
      <c r="G4498" s="102" t="s">
        <v>3777</v>
      </c>
    </row>
    <row r="4499">
      <c r="A4499" s="102" t="s">
        <v>3300</v>
      </c>
      <c r="B4499" s="102" t="s">
        <v>981</v>
      </c>
      <c r="C4499" s="102" t="s">
        <v>982</v>
      </c>
      <c r="D4499" s="191">
        <v>45998.0</v>
      </c>
      <c r="E4499" s="105" t="s">
        <v>114</v>
      </c>
      <c r="F4499" s="173"/>
      <c r="G4499" s="102" t="s">
        <v>3777</v>
      </c>
    </row>
    <row r="4500">
      <c r="A4500" s="102" t="s">
        <v>3300</v>
      </c>
      <c r="B4500" s="102" t="s">
        <v>126</v>
      </c>
      <c r="C4500" s="102" t="s">
        <v>127</v>
      </c>
      <c r="D4500" s="191">
        <v>45998.0</v>
      </c>
      <c r="E4500" s="105" t="s">
        <v>114</v>
      </c>
      <c r="F4500" s="173"/>
      <c r="G4500" s="102" t="s">
        <v>3777</v>
      </c>
    </row>
    <row r="4501">
      <c r="A4501" s="102" t="s">
        <v>3300</v>
      </c>
      <c r="B4501" s="102" t="s">
        <v>111</v>
      </c>
      <c r="C4501" s="102" t="s">
        <v>112</v>
      </c>
      <c r="D4501" s="191">
        <v>45998.0</v>
      </c>
      <c r="E4501" s="105" t="s">
        <v>114</v>
      </c>
      <c r="F4501" s="173"/>
      <c r="G4501" s="102" t="s">
        <v>3777</v>
      </c>
    </row>
    <row r="4502">
      <c r="A4502" s="102" t="s">
        <v>3249</v>
      </c>
      <c r="B4502" s="102" t="s">
        <v>514</v>
      </c>
      <c r="C4502" s="102" t="s">
        <v>515</v>
      </c>
      <c r="D4502" s="191">
        <v>45998.0</v>
      </c>
      <c r="E4502" s="105" t="s">
        <v>472</v>
      </c>
      <c r="F4502" s="173"/>
      <c r="G4502" s="102" t="s">
        <v>3777</v>
      </c>
    </row>
    <row r="4503">
      <c r="A4503" s="102" t="s">
        <v>3220</v>
      </c>
      <c r="B4503" s="102" t="s">
        <v>849</v>
      </c>
      <c r="C4503" s="102" t="s">
        <v>850</v>
      </c>
      <c r="D4503" s="102" t="s">
        <v>3180</v>
      </c>
      <c r="E4503" s="105" t="s">
        <v>306</v>
      </c>
      <c r="F4503" s="173"/>
      <c r="G4503" s="102" t="s">
        <v>3777</v>
      </c>
    </row>
    <row r="4504">
      <c r="A4504" s="102" t="s">
        <v>3220</v>
      </c>
      <c r="B4504" s="102" t="s">
        <v>730</v>
      </c>
      <c r="C4504" s="102" t="s">
        <v>731</v>
      </c>
      <c r="D4504" s="102" t="s">
        <v>3180</v>
      </c>
      <c r="E4504" s="105" t="s">
        <v>306</v>
      </c>
      <c r="F4504" s="173"/>
      <c r="G4504" s="102" t="s">
        <v>3777</v>
      </c>
    </row>
    <row r="4505">
      <c r="A4505" s="102" t="s">
        <v>3220</v>
      </c>
      <c r="B4505" s="102" t="s">
        <v>681</v>
      </c>
      <c r="C4505" s="102" t="s">
        <v>682</v>
      </c>
      <c r="D4505" s="102" t="s">
        <v>3180</v>
      </c>
      <c r="E4505" s="105" t="s">
        <v>306</v>
      </c>
      <c r="F4505" s="173"/>
      <c r="G4505" s="102" t="s">
        <v>3777</v>
      </c>
    </row>
    <row r="4506">
      <c r="A4506" s="102" t="s">
        <v>3220</v>
      </c>
      <c r="B4506" s="102" t="s">
        <v>418</v>
      </c>
      <c r="C4506" s="102" t="s">
        <v>419</v>
      </c>
      <c r="D4506" s="102" t="s">
        <v>3180</v>
      </c>
      <c r="E4506" s="105" t="s">
        <v>306</v>
      </c>
      <c r="F4506" s="173"/>
      <c r="G4506" s="102" t="s">
        <v>3777</v>
      </c>
    </row>
    <row r="4507">
      <c r="A4507" s="102" t="s">
        <v>3220</v>
      </c>
      <c r="B4507" s="102" t="s">
        <v>415</v>
      </c>
      <c r="C4507" s="102" t="s">
        <v>416</v>
      </c>
      <c r="D4507" s="102" t="s">
        <v>3180</v>
      </c>
      <c r="E4507" s="105" t="s">
        <v>306</v>
      </c>
      <c r="F4507" s="173"/>
      <c r="G4507" s="102" t="s">
        <v>3777</v>
      </c>
    </row>
    <row r="4508">
      <c r="A4508" s="102" t="s">
        <v>3220</v>
      </c>
      <c r="B4508" s="102" t="s">
        <v>408</v>
      </c>
      <c r="C4508" s="102" t="s">
        <v>409</v>
      </c>
      <c r="D4508" s="102" t="s">
        <v>3180</v>
      </c>
      <c r="E4508" s="105" t="s">
        <v>306</v>
      </c>
      <c r="F4508" s="173"/>
      <c r="G4508" s="102" t="s">
        <v>3777</v>
      </c>
    </row>
    <row r="4509">
      <c r="A4509" s="102" t="s">
        <v>3220</v>
      </c>
      <c r="B4509" s="102" t="s">
        <v>350</v>
      </c>
      <c r="C4509" s="102" t="s">
        <v>351</v>
      </c>
      <c r="D4509" s="102" t="s">
        <v>3180</v>
      </c>
      <c r="E4509" s="105" t="s">
        <v>306</v>
      </c>
      <c r="F4509" s="173"/>
      <c r="G4509" s="102" t="s">
        <v>3777</v>
      </c>
    </row>
    <row r="4510">
      <c r="A4510" s="102" t="s">
        <v>3220</v>
      </c>
      <c r="B4510" s="102" t="s">
        <v>330</v>
      </c>
      <c r="C4510" s="102" t="s">
        <v>331</v>
      </c>
      <c r="D4510" s="102" t="s">
        <v>3180</v>
      </c>
      <c r="E4510" s="105" t="s">
        <v>306</v>
      </c>
      <c r="F4510" s="173"/>
      <c r="G4510" s="102" t="s">
        <v>3777</v>
      </c>
    </row>
    <row r="4511">
      <c r="A4511" s="102" t="s">
        <v>3301</v>
      </c>
      <c r="B4511" s="102" t="s">
        <v>111</v>
      </c>
      <c r="C4511" s="102" t="s">
        <v>112</v>
      </c>
      <c r="D4511" s="102" t="s">
        <v>3180</v>
      </c>
      <c r="E4511" s="105" t="s">
        <v>114</v>
      </c>
      <c r="F4511" s="173"/>
      <c r="G4511" s="102" t="s">
        <v>3777</v>
      </c>
    </row>
    <row r="4512">
      <c r="A4512" s="102" t="s">
        <v>3178</v>
      </c>
      <c r="B4512" s="102" t="s">
        <v>1114</v>
      </c>
      <c r="C4512" s="102" t="s">
        <v>1115</v>
      </c>
      <c r="D4512" s="191">
        <v>45998.0</v>
      </c>
      <c r="E4512" s="105" t="s">
        <v>225</v>
      </c>
      <c r="F4512" s="173"/>
      <c r="G4512" s="102" t="s">
        <v>3777</v>
      </c>
    </row>
    <row r="4513">
      <c r="A4513" s="102" t="s">
        <v>3178</v>
      </c>
      <c r="B4513" s="102" t="s">
        <v>866</v>
      </c>
      <c r="C4513" s="102" t="s">
        <v>867</v>
      </c>
      <c r="D4513" s="191">
        <v>45998.0</v>
      </c>
      <c r="E4513" s="105" t="s">
        <v>225</v>
      </c>
      <c r="F4513" s="173"/>
      <c r="G4513" s="102" t="s">
        <v>3777</v>
      </c>
    </row>
    <row r="4514">
      <c r="A4514" s="102" t="s">
        <v>3178</v>
      </c>
      <c r="B4514" s="102" t="s">
        <v>373</v>
      </c>
      <c r="C4514" s="102" t="s">
        <v>374</v>
      </c>
      <c r="D4514" s="191">
        <v>45998.0</v>
      </c>
      <c r="E4514" s="105" t="s">
        <v>225</v>
      </c>
      <c r="F4514" s="173"/>
      <c r="G4514" s="102" t="s">
        <v>3777</v>
      </c>
    </row>
    <row r="4515">
      <c r="A4515" s="102" t="s">
        <v>3178</v>
      </c>
      <c r="B4515" s="102" t="s">
        <v>246</v>
      </c>
      <c r="C4515" s="102" t="s">
        <v>130</v>
      </c>
      <c r="D4515" s="191">
        <v>45998.0</v>
      </c>
      <c r="E4515" s="105" t="s">
        <v>225</v>
      </c>
      <c r="F4515" s="173"/>
      <c r="G4515" s="102" t="s">
        <v>3777</v>
      </c>
    </row>
    <row r="4516">
      <c r="A4516" s="102" t="s">
        <v>3178</v>
      </c>
      <c r="B4516" s="102" t="s">
        <v>243</v>
      </c>
      <c r="C4516" s="102" t="s">
        <v>244</v>
      </c>
      <c r="D4516" s="191">
        <v>45998.0</v>
      </c>
      <c r="E4516" s="105" t="s">
        <v>225</v>
      </c>
      <c r="F4516" s="173"/>
      <c r="G4516" s="102" t="s">
        <v>3777</v>
      </c>
    </row>
    <row r="4517">
      <c r="A4517" s="102" t="s">
        <v>3178</v>
      </c>
      <c r="B4517" s="102" t="s">
        <v>227</v>
      </c>
      <c r="C4517" s="102" t="s">
        <v>228</v>
      </c>
      <c r="D4517" s="191">
        <v>45998.0</v>
      </c>
      <c r="E4517" s="105" t="s">
        <v>225</v>
      </c>
      <c r="F4517" s="173"/>
      <c r="G4517" s="102" t="s">
        <v>3777</v>
      </c>
    </row>
    <row r="4518">
      <c r="A4518" s="102" t="s">
        <v>3198</v>
      </c>
      <c r="B4518" s="102" t="s">
        <v>1070</v>
      </c>
      <c r="C4518" s="102" t="s">
        <v>1071</v>
      </c>
      <c r="D4518" s="102" t="s">
        <v>3180</v>
      </c>
      <c r="E4518" s="105" t="s">
        <v>232</v>
      </c>
      <c r="F4518" s="173"/>
      <c r="G4518" s="102" t="s">
        <v>3777</v>
      </c>
    </row>
    <row r="4519">
      <c r="A4519" s="102" t="s">
        <v>3198</v>
      </c>
      <c r="B4519" s="102" t="s">
        <v>888</v>
      </c>
      <c r="C4519" s="102" t="s">
        <v>889</v>
      </c>
      <c r="D4519" s="102" t="s">
        <v>3180</v>
      </c>
      <c r="E4519" s="105" t="s">
        <v>232</v>
      </c>
      <c r="F4519" s="173"/>
      <c r="G4519" s="102" t="s">
        <v>3777</v>
      </c>
    </row>
    <row r="4520">
      <c r="A4520" s="102" t="s">
        <v>3198</v>
      </c>
      <c r="B4520" s="102" t="s">
        <v>878</v>
      </c>
      <c r="C4520" s="102" t="s">
        <v>879</v>
      </c>
      <c r="D4520" s="102" t="s">
        <v>3180</v>
      </c>
      <c r="E4520" s="105" t="s">
        <v>232</v>
      </c>
      <c r="F4520" s="173"/>
      <c r="G4520" s="102" t="s">
        <v>3777</v>
      </c>
    </row>
    <row r="4521">
      <c r="A4521" s="102" t="s">
        <v>3198</v>
      </c>
      <c r="B4521" s="102" t="s">
        <v>321</v>
      </c>
      <c r="C4521" s="102" t="s">
        <v>322</v>
      </c>
      <c r="D4521" s="102" t="s">
        <v>3180</v>
      </c>
      <c r="E4521" s="105" t="s">
        <v>232</v>
      </c>
      <c r="F4521" s="173"/>
      <c r="G4521" s="102" t="s">
        <v>3777</v>
      </c>
    </row>
    <row r="4522">
      <c r="A4522" s="102" t="s">
        <v>3198</v>
      </c>
      <c r="B4522" s="102" t="s">
        <v>304</v>
      </c>
      <c r="C4522" s="102" t="s">
        <v>305</v>
      </c>
      <c r="D4522" s="102" t="s">
        <v>3180</v>
      </c>
      <c r="E4522" s="105" t="s">
        <v>232</v>
      </c>
      <c r="F4522" s="173"/>
      <c r="G4522" s="102" t="s">
        <v>3777</v>
      </c>
    </row>
    <row r="4523">
      <c r="A4523" s="102" t="s">
        <v>3198</v>
      </c>
      <c r="B4523" s="102" t="s">
        <v>301</v>
      </c>
      <c r="C4523" s="102" t="s">
        <v>302</v>
      </c>
      <c r="D4523" s="102" t="s">
        <v>3180</v>
      </c>
      <c r="E4523" s="105" t="s">
        <v>232</v>
      </c>
      <c r="F4523" s="173"/>
      <c r="G4523" s="102" t="s">
        <v>3777</v>
      </c>
    </row>
    <row r="4524">
      <c r="A4524" s="102" t="s">
        <v>3198</v>
      </c>
      <c r="B4524" s="102" t="s">
        <v>298</v>
      </c>
      <c r="C4524" s="102" t="s">
        <v>299</v>
      </c>
      <c r="D4524" s="102" t="s">
        <v>3180</v>
      </c>
      <c r="E4524" s="105" t="s">
        <v>232</v>
      </c>
      <c r="F4524" s="173"/>
      <c r="G4524" s="102" t="s">
        <v>3777</v>
      </c>
    </row>
    <row r="4525">
      <c r="A4525" s="102" t="s">
        <v>3198</v>
      </c>
      <c r="B4525" s="102" t="s">
        <v>271</v>
      </c>
      <c r="C4525" s="102" t="s">
        <v>272</v>
      </c>
      <c r="D4525" s="102" t="s">
        <v>3180</v>
      </c>
      <c r="E4525" s="105" t="s">
        <v>232</v>
      </c>
      <c r="F4525" s="173"/>
      <c r="G4525" s="102" t="s">
        <v>3777</v>
      </c>
    </row>
    <row r="4526">
      <c r="A4526" s="102" t="s">
        <v>3198</v>
      </c>
      <c r="B4526" s="102" t="s">
        <v>264</v>
      </c>
      <c r="C4526" s="102" t="s">
        <v>265</v>
      </c>
      <c r="D4526" s="102" t="s">
        <v>3180</v>
      </c>
      <c r="E4526" s="105" t="s">
        <v>232</v>
      </c>
      <c r="F4526" s="173"/>
      <c r="G4526" s="102" t="s">
        <v>3777</v>
      </c>
    </row>
    <row r="4527">
      <c r="A4527" s="102" t="s">
        <v>3250</v>
      </c>
      <c r="B4527" s="102" t="s">
        <v>1058</v>
      </c>
      <c r="C4527" s="102" t="s">
        <v>1059</v>
      </c>
      <c r="D4527" s="102" t="s">
        <v>3180</v>
      </c>
      <c r="E4527" s="105" t="s">
        <v>472</v>
      </c>
      <c r="F4527" s="173"/>
      <c r="G4527" s="102" t="s">
        <v>3777</v>
      </c>
    </row>
    <row r="4528">
      <c r="A4528" s="102" t="s">
        <v>3181</v>
      </c>
      <c r="B4528" s="102" t="s">
        <v>1125</v>
      </c>
      <c r="C4528" s="102" t="s">
        <v>1126</v>
      </c>
      <c r="D4528" s="102" t="s">
        <v>3182</v>
      </c>
      <c r="E4528" s="105" t="s">
        <v>225</v>
      </c>
      <c r="F4528" s="173"/>
      <c r="G4528" s="102" t="s">
        <v>3777</v>
      </c>
    </row>
    <row r="4529">
      <c r="A4529" s="102" t="s">
        <v>3181</v>
      </c>
      <c r="B4529" s="102" t="s">
        <v>1114</v>
      </c>
      <c r="C4529" s="102" t="s">
        <v>1115</v>
      </c>
      <c r="D4529" s="102" t="s">
        <v>3182</v>
      </c>
      <c r="E4529" s="105" t="s">
        <v>225</v>
      </c>
      <c r="F4529" s="173"/>
      <c r="G4529" s="102" t="s">
        <v>3777</v>
      </c>
    </row>
    <row r="4530">
      <c r="A4530" s="102" t="s">
        <v>3181</v>
      </c>
      <c r="B4530" s="102" t="s">
        <v>1000</v>
      </c>
      <c r="C4530" s="102" t="s">
        <v>1001</v>
      </c>
      <c r="D4530" s="102" t="s">
        <v>3182</v>
      </c>
      <c r="E4530" s="105" t="s">
        <v>225</v>
      </c>
      <c r="F4530" s="173"/>
      <c r="G4530" s="102" t="s">
        <v>3777</v>
      </c>
    </row>
    <row r="4531">
      <c r="A4531" s="102" t="s">
        <v>3181</v>
      </c>
      <c r="B4531" s="102" t="s">
        <v>929</v>
      </c>
      <c r="C4531" s="102" t="s">
        <v>930</v>
      </c>
      <c r="D4531" s="102" t="s">
        <v>3182</v>
      </c>
      <c r="E4531" s="105" t="s">
        <v>225</v>
      </c>
      <c r="F4531" s="173"/>
      <c r="G4531" s="102" t="s">
        <v>3777</v>
      </c>
    </row>
    <row r="4532">
      <c r="A4532" s="102" t="s">
        <v>3181</v>
      </c>
      <c r="B4532" s="102" t="s">
        <v>870</v>
      </c>
      <c r="C4532" s="102" t="s">
        <v>871</v>
      </c>
      <c r="D4532" s="102" t="s">
        <v>3182</v>
      </c>
      <c r="E4532" s="105" t="s">
        <v>225</v>
      </c>
      <c r="F4532" s="173"/>
      <c r="G4532" s="102" t="s">
        <v>3777</v>
      </c>
    </row>
    <row r="4533">
      <c r="A4533" s="102" t="s">
        <v>3181</v>
      </c>
      <c r="B4533" s="102" t="s">
        <v>866</v>
      </c>
      <c r="C4533" s="102" t="s">
        <v>867</v>
      </c>
      <c r="D4533" s="102" t="s">
        <v>3182</v>
      </c>
      <c r="E4533" s="105" t="s">
        <v>225</v>
      </c>
      <c r="F4533" s="173"/>
      <c r="G4533" s="102" t="s">
        <v>3777</v>
      </c>
    </row>
    <row r="4534">
      <c r="A4534" s="102" t="s">
        <v>3181</v>
      </c>
      <c r="B4534" s="102" t="s">
        <v>808</v>
      </c>
      <c r="C4534" s="102" t="s">
        <v>809</v>
      </c>
      <c r="D4534" s="102" t="s">
        <v>3182</v>
      </c>
      <c r="E4534" s="105" t="s">
        <v>225</v>
      </c>
      <c r="F4534" s="173"/>
      <c r="G4534" s="102" t="s">
        <v>3777</v>
      </c>
    </row>
    <row r="4535">
      <c r="A4535" s="102" t="s">
        <v>3181</v>
      </c>
      <c r="B4535" s="102" t="s">
        <v>369</v>
      </c>
      <c r="C4535" s="102" t="s">
        <v>39</v>
      </c>
      <c r="D4535" s="102" t="s">
        <v>3182</v>
      </c>
      <c r="E4535" s="105" t="s">
        <v>225</v>
      </c>
      <c r="F4535" s="173"/>
      <c r="G4535" s="102" t="s">
        <v>3777</v>
      </c>
    </row>
    <row r="4536">
      <c r="A4536" s="102" t="s">
        <v>3181</v>
      </c>
      <c r="B4536" s="102" t="s">
        <v>361</v>
      </c>
      <c r="C4536" s="102" t="s">
        <v>362</v>
      </c>
      <c r="D4536" s="102" t="s">
        <v>3182</v>
      </c>
      <c r="E4536" s="105" t="s">
        <v>225</v>
      </c>
      <c r="F4536" s="173"/>
      <c r="G4536" s="102" t="s">
        <v>3777</v>
      </c>
    </row>
    <row r="4537">
      <c r="A4537" s="102" t="s">
        <v>3181</v>
      </c>
      <c r="B4537" s="102" t="s">
        <v>357</v>
      </c>
      <c r="C4537" s="102" t="s">
        <v>358</v>
      </c>
      <c r="D4537" s="102" t="s">
        <v>3182</v>
      </c>
      <c r="E4537" s="105" t="s">
        <v>225</v>
      </c>
      <c r="F4537" s="173"/>
      <c r="G4537" s="102" t="s">
        <v>3777</v>
      </c>
    </row>
    <row r="4538">
      <c r="A4538" s="102" t="s">
        <v>3181</v>
      </c>
      <c r="B4538" s="102" t="s">
        <v>243</v>
      </c>
      <c r="C4538" s="102" t="s">
        <v>244</v>
      </c>
      <c r="D4538" s="102" t="s">
        <v>3182</v>
      </c>
      <c r="E4538" s="105" t="s">
        <v>225</v>
      </c>
      <c r="F4538" s="173"/>
      <c r="G4538" s="102" t="s">
        <v>3777</v>
      </c>
    </row>
    <row r="4539">
      <c r="A4539" s="102" t="s">
        <v>3181</v>
      </c>
      <c r="B4539" s="102" t="s">
        <v>227</v>
      </c>
      <c r="C4539" s="102" t="s">
        <v>228</v>
      </c>
      <c r="D4539" s="102" t="s">
        <v>3182</v>
      </c>
      <c r="E4539" s="105" t="s">
        <v>225</v>
      </c>
      <c r="F4539" s="173"/>
      <c r="G4539" s="102" t="s">
        <v>3777</v>
      </c>
    </row>
    <row r="4540">
      <c r="A4540" s="102" t="s">
        <v>3281</v>
      </c>
      <c r="B4540" s="102" t="s">
        <v>799</v>
      </c>
      <c r="C4540" s="102" t="s">
        <v>800</v>
      </c>
      <c r="D4540" s="102" t="s">
        <v>3182</v>
      </c>
      <c r="E4540" s="105" t="s">
        <v>27</v>
      </c>
      <c r="F4540" s="173"/>
      <c r="G4540" s="102" t="s">
        <v>3777</v>
      </c>
    </row>
    <row r="4541">
      <c r="A4541" s="102" t="s">
        <v>3281</v>
      </c>
      <c r="B4541" s="102" t="s">
        <v>338</v>
      </c>
      <c r="C4541" s="102" t="s">
        <v>339</v>
      </c>
      <c r="D4541" s="102" t="s">
        <v>3182</v>
      </c>
      <c r="E4541" s="105" t="s">
        <v>27</v>
      </c>
      <c r="F4541" s="173"/>
      <c r="G4541" s="102" t="s">
        <v>3777</v>
      </c>
    </row>
    <row r="4542">
      <c r="A4542" s="102" t="s">
        <v>3281</v>
      </c>
      <c r="B4542" s="102" t="s">
        <v>69</v>
      </c>
      <c r="C4542" s="102" t="s">
        <v>70</v>
      </c>
      <c r="D4542" s="102" t="s">
        <v>3182</v>
      </c>
      <c r="E4542" s="105" t="s">
        <v>27</v>
      </c>
      <c r="F4542" s="173"/>
      <c r="G4542" s="102" t="s">
        <v>3777</v>
      </c>
    </row>
    <row r="4543">
      <c r="A4543" s="102" t="s">
        <v>3281</v>
      </c>
      <c r="B4543" s="102" t="s">
        <v>799</v>
      </c>
      <c r="C4543" s="102" t="s">
        <v>800</v>
      </c>
      <c r="D4543" s="102" t="s">
        <v>3182</v>
      </c>
      <c r="E4543" s="105" t="s">
        <v>27</v>
      </c>
      <c r="F4543" s="173"/>
      <c r="G4543" s="102" t="s">
        <v>3777</v>
      </c>
    </row>
    <row r="4544">
      <c r="A4544" s="102" t="s">
        <v>3281</v>
      </c>
      <c r="B4544" s="102" t="s">
        <v>338</v>
      </c>
      <c r="C4544" s="102" t="s">
        <v>339</v>
      </c>
      <c r="D4544" s="102" t="s">
        <v>3182</v>
      </c>
      <c r="E4544" s="105" t="s">
        <v>27</v>
      </c>
      <c r="F4544" s="173"/>
      <c r="G4544" s="102" t="s">
        <v>3777</v>
      </c>
    </row>
    <row r="4545">
      <c r="A4545" s="102" t="s">
        <v>3281</v>
      </c>
      <c r="B4545" s="102" t="s">
        <v>69</v>
      </c>
      <c r="C4545" s="102" t="s">
        <v>70</v>
      </c>
      <c r="D4545" s="102" t="s">
        <v>3182</v>
      </c>
      <c r="E4545" s="105" t="s">
        <v>27</v>
      </c>
      <c r="F4545" s="173"/>
      <c r="G4545" s="102" t="s">
        <v>3777</v>
      </c>
    </row>
    <row r="4546">
      <c r="A4546" s="102" t="s">
        <v>3270</v>
      </c>
      <c r="B4546" s="102" t="s">
        <v>1045</v>
      </c>
      <c r="C4546" s="102" t="s">
        <v>1046</v>
      </c>
      <c r="D4546" s="102" t="s">
        <v>3182</v>
      </c>
      <c r="E4546" s="105" t="s">
        <v>141</v>
      </c>
      <c r="F4546" s="173"/>
      <c r="G4546" s="102" t="s">
        <v>3777</v>
      </c>
    </row>
    <row r="4547">
      <c r="A4547" s="102" t="s">
        <v>3258</v>
      </c>
      <c r="B4547" s="102" t="s">
        <v>1007</v>
      </c>
      <c r="C4547" s="102" t="s">
        <v>1008</v>
      </c>
      <c r="D4547" s="102" t="s">
        <v>3182</v>
      </c>
      <c r="E4547" s="105" t="s">
        <v>293</v>
      </c>
      <c r="F4547" s="173"/>
      <c r="G4547" s="102" t="s">
        <v>3777</v>
      </c>
    </row>
    <row r="4548">
      <c r="A4548" s="102" t="s">
        <v>3258</v>
      </c>
      <c r="B4548" s="102" t="s">
        <v>965</v>
      </c>
      <c r="C4548" s="102" t="s">
        <v>966</v>
      </c>
      <c r="D4548" s="102" t="s">
        <v>3182</v>
      </c>
      <c r="E4548" s="105" t="s">
        <v>293</v>
      </c>
      <c r="F4548" s="173"/>
      <c r="G4548" s="102" t="s">
        <v>3777</v>
      </c>
    </row>
    <row r="4549">
      <c r="A4549" s="102" t="s">
        <v>3179</v>
      </c>
      <c r="B4549" s="102" t="s">
        <v>1114</v>
      </c>
      <c r="C4549" s="102" t="s">
        <v>1115</v>
      </c>
      <c r="D4549" s="102" t="s">
        <v>3180</v>
      </c>
      <c r="E4549" s="105" t="s">
        <v>225</v>
      </c>
      <c r="F4549" s="173"/>
      <c r="G4549" s="102" t="s">
        <v>3777</v>
      </c>
    </row>
    <row r="4550">
      <c r="A4550" s="102" t="s">
        <v>3179</v>
      </c>
      <c r="B4550" s="102" t="s">
        <v>1000</v>
      </c>
      <c r="C4550" s="102" t="s">
        <v>1001</v>
      </c>
      <c r="D4550" s="102" t="s">
        <v>3180</v>
      </c>
      <c r="E4550" s="105" t="s">
        <v>225</v>
      </c>
      <c r="F4550" s="173"/>
      <c r="G4550" s="102" t="s">
        <v>3777</v>
      </c>
    </row>
    <row r="4551">
      <c r="A4551" s="102" t="s">
        <v>3179</v>
      </c>
      <c r="B4551" s="102" t="s">
        <v>808</v>
      </c>
      <c r="C4551" s="102" t="s">
        <v>809</v>
      </c>
      <c r="D4551" s="102" t="s">
        <v>3180</v>
      </c>
      <c r="E4551" s="105" t="s">
        <v>225</v>
      </c>
      <c r="F4551" s="173"/>
      <c r="G4551" s="102" t="s">
        <v>3777</v>
      </c>
    </row>
    <row r="4552">
      <c r="A4552" s="102" t="s">
        <v>3179</v>
      </c>
      <c r="B4552" s="102" t="s">
        <v>373</v>
      </c>
      <c r="C4552" s="102" t="s">
        <v>374</v>
      </c>
      <c r="D4552" s="102" t="s">
        <v>3180</v>
      </c>
      <c r="E4552" s="105" t="s">
        <v>225</v>
      </c>
      <c r="F4552" s="173"/>
      <c r="G4552" s="102" t="s">
        <v>3777</v>
      </c>
    </row>
    <row r="4553">
      <c r="A4553" s="102" t="s">
        <v>3179</v>
      </c>
      <c r="B4553" s="102" t="s">
        <v>361</v>
      </c>
      <c r="C4553" s="102" t="s">
        <v>362</v>
      </c>
      <c r="D4553" s="102" t="s">
        <v>3180</v>
      </c>
      <c r="E4553" s="105" t="s">
        <v>225</v>
      </c>
      <c r="F4553" s="173"/>
      <c r="G4553" s="102" t="s">
        <v>3777</v>
      </c>
    </row>
    <row r="4554">
      <c r="A4554" s="102" t="s">
        <v>3179</v>
      </c>
      <c r="B4554" s="102" t="s">
        <v>357</v>
      </c>
      <c r="C4554" s="102" t="s">
        <v>358</v>
      </c>
      <c r="D4554" s="102" t="s">
        <v>3180</v>
      </c>
      <c r="E4554" s="105" t="s">
        <v>225</v>
      </c>
      <c r="F4554" s="173"/>
      <c r="G4554" s="102" t="s">
        <v>3777</v>
      </c>
    </row>
    <row r="4555">
      <c r="A4555" s="102" t="s">
        <v>3179</v>
      </c>
      <c r="B4555" s="102" t="s">
        <v>246</v>
      </c>
      <c r="C4555" s="102" t="s">
        <v>130</v>
      </c>
      <c r="D4555" s="102" t="s">
        <v>3180</v>
      </c>
      <c r="E4555" s="105" t="s">
        <v>225</v>
      </c>
      <c r="F4555" s="173"/>
      <c r="G4555" s="102" t="s">
        <v>3777</v>
      </c>
    </row>
    <row r="4556">
      <c r="A4556" s="102" t="s">
        <v>3221</v>
      </c>
      <c r="B4556" s="102" t="s">
        <v>849</v>
      </c>
      <c r="C4556" s="102" t="s">
        <v>850</v>
      </c>
      <c r="D4556" s="102" t="s">
        <v>3222</v>
      </c>
      <c r="E4556" s="105" t="s">
        <v>306</v>
      </c>
      <c r="F4556" s="173"/>
      <c r="G4556" s="102" t="s">
        <v>3777</v>
      </c>
    </row>
    <row r="4557">
      <c r="A4557" s="102" t="s">
        <v>3221</v>
      </c>
      <c r="B4557" s="102" t="s">
        <v>681</v>
      </c>
      <c r="C4557" s="102" t="s">
        <v>682</v>
      </c>
      <c r="D4557" s="102" t="s">
        <v>3222</v>
      </c>
      <c r="E4557" s="105" t="s">
        <v>306</v>
      </c>
      <c r="F4557" s="173"/>
      <c r="G4557" s="102" t="s">
        <v>3777</v>
      </c>
    </row>
    <row r="4558">
      <c r="A4558" s="102" t="s">
        <v>3221</v>
      </c>
      <c r="B4558" s="102" t="s">
        <v>350</v>
      </c>
      <c r="C4558" s="102" t="s">
        <v>351</v>
      </c>
      <c r="D4558" s="102" t="s">
        <v>3222</v>
      </c>
      <c r="E4558" s="105" t="s">
        <v>306</v>
      </c>
      <c r="F4558" s="173"/>
      <c r="G4558" s="102" t="s">
        <v>3777</v>
      </c>
    </row>
    <row r="4559">
      <c r="A4559" s="102" t="s">
        <v>3242</v>
      </c>
      <c r="B4559" s="102" t="s">
        <v>949</v>
      </c>
      <c r="C4559" s="102" t="s">
        <v>950</v>
      </c>
      <c r="D4559" s="102" t="s">
        <v>3222</v>
      </c>
      <c r="E4559" s="105" t="s">
        <v>453</v>
      </c>
      <c r="F4559" s="173"/>
      <c r="G4559" s="102" t="s">
        <v>3777</v>
      </c>
    </row>
    <row r="4560">
      <c r="A4560" s="102" t="s">
        <v>3242</v>
      </c>
      <c r="B4560" s="102" t="s">
        <v>541</v>
      </c>
      <c r="C4560" s="102" t="s">
        <v>542</v>
      </c>
      <c r="D4560" s="102" t="s">
        <v>3222</v>
      </c>
      <c r="E4560" s="105" t="s">
        <v>453</v>
      </c>
      <c r="F4560" s="173"/>
      <c r="G4560" s="102" t="s">
        <v>3777</v>
      </c>
    </row>
    <row r="4561">
      <c r="A4561" s="102" t="s">
        <v>3242</v>
      </c>
      <c r="B4561" s="102" t="s">
        <v>526</v>
      </c>
      <c r="C4561" s="102" t="s">
        <v>527</v>
      </c>
      <c r="D4561" s="102" t="s">
        <v>3222</v>
      </c>
      <c r="E4561" s="105" t="s">
        <v>453</v>
      </c>
      <c r="F4561" s="173"/>
      <c r="G4561" s="102" t="s">
        <v>3777</v>
      </c>
    </row>
    <row r="4562">
      <c r="A4562" s="102" t="s">
        <v>3242</v>
      </c>
      <c r="B4562" s="102" t="s">
        <v>523</v>
      </c>
      <c r="C4562" s="102" t="s">
        <v>524</v>
      </c>
      <c r="D4562" s="102" t="s">
        <v>3222</v>
      </c>
      <c r="E4562" s="105" t="s">
        <v>453</v>
      </c>
      <c r="F4562" s="173"/>
      <c r="G4562" s="102" t="s">
        <v>3777</v>
      </c>
    </row>
    <row r="4563">
      <c r="A4563" s="102" t="s">
        <v>3282</v>
      </c>
      <c r="B4563" s="102" t="s">
        <v>799</v>
      </c>
      <c r="C4563" s="102" t="s">
        <v>800</v>
      </c>
      <c r="D4563" s="102" t="s">
        <v>3208</v>
      </c>
      <c r="E4563" s="105" t="s">
        <v>27</v>
      </c>
      <c r="F4563" s="173"/>
      <c r="G4563" s="102" t="s">
        <v>3777</v>
      </c>
    </row>
    <row r="4564">
      <c r="A4564" s="102" t="s">
        <v>3282</v>
      </c>
      <c r="B4564" s="102" t="s">
        <v>338</v>
      </c>
      <c r="C4564" s="102" t="s">
        <v>339</v>
      </c>
      <c r="D4564" s="102" t="s">
        <v>3208</v>
      </c>
      <c r="E4564" s="105" t="s">
        <v>27</v>
      </c>
      <c r="F4564" s="173"/>
      <c r="G4564" s="102" t="s">
        <v>3777</v>
      </c>
    </row>
    <row r="4565">
      <c r="A4565" s="102" t="s">
        <v>3282</v>
      </c>
      <c r="B4565" s="102" t="s">
        <v>74</v>
      </c>
      <c r="C4565" s="102" t="s">
        <v>75</v>
      </c>
      <c r="D4565" s="102" t="s">
        <v>3208</v>
      </c>
      <c r="E4565" s="105" t="s">
        <v>27</v>
      </c>
      <c r="F4565" s="173"/>
      <c r="G4565" s="102" t="s">
        <v>3777</v>
      </c>
    </row>
    <row r="4566">
      <c r="A4566" s="102" t="s">
        <v>3282</v>
      </c>
      <c r="B4566" s="102" t="s">
        <v>69</v>
      </c>
      <c r="C4566" s="102" t="s">
        <v>70</v>
      </c>
      <c r="D4566" s="102" t="s">
        <v>3208</v>
      </c>
      <c r="E4566" s="105" t="s">
        <v>27</v>
      </c>
      <c r="F4566" s="173"/>
      <c r="G4566" s="102" t="s">
        <v>3777</v>
      </c>
    </row>
    <row r="4567">
      <c r="A4567" s="102" t="s">
        <v>3282</v>
      </c>
      <c r="B4567" s="102" t="s">
        <v>53</v>
      </c>
      <c r="C4567" s="102" t="s">
        <v>54</v>
      </c>
      <c r="D4567" s="102" t="s">
        <v>3208</v>
      </c>
      <c r="E4567" s="105" t="s">
        <v>27</v>
      </c>
      <c r="F4567" s="173"/>
      <c r="G4567" s="102" t="s">
        <v>3777</v>
      </c>
    </row>
    <row r="4568">
      <c r="A4568" s="102" t="s">
        <v>3282</v>
      </c>
      <c r="B4568" s="102" t="s">
        <v>799</v>
      </c>
      <c r="C4568" s="102" t="s">
        <v>800</v>
      </c>
      <c r="D4568" s="102" t="s">
        <v>3208</v>
      </c>
      <c r="E4568" s="105" t="s">
        <v>27</v>
      </c>
      <c r="F4568" s="173"/>
      <c r="G4568" s="102" t="s">
        <v>3777</v>
      </c>
    </row>
    <row r="4569">
      <c r="A4569" s="102" t="s">
        <v>3282</v>
      </c>
      <c r="B4569" s="102" t="s">
        <v>338</v>
      </c>
      <c r="C4569" s="102" t="s">
        <v>339</v>
      </c>
      <c r="D4569" s="102" t="s">
        <v>3208</v>
      </c>
      <c r="E4569" s="105" t="s">
        <v>27</v>
      </c>
      <c r="F4569" s="173"/>
      <c r="G4569" s="102" t="s">
        <v>3777</v>
      </c>
    </row>
    <row r="4570">
      <c r="A4570" s="102" t="s">
        <v>3282</v>
      </c>
      <c r="B4570" s="102" t="s">
        <v>74</v>
      </c>
      <c r="C4570" s="102" t="s">
        <v>75</v>
      </c>
      <c r="D4570" s="102" t="s">
        <v>3208</v>
      </c>
      <c r="E4570" s="105" t="s">
        <v>27</v>
      </c>
      <c r="F4570" s="173"/>
      <c r="G4570" s="102" t="s">
        <v>3777</v>
      </c>
    </row>
    <row r="4571">
      <c r="A4571" s="102" t="s">
        <v>3282</v>
      </c>
      <c r="B4571" s="102" t="s">
        <v>69</v>
      </c>
      <c r="C4571" s="102" t="s">
        <v>70</v>
      </c>
      <c r="D4571" s="102" t="s">
        <v>3208</v>
      </c>
      <c r="E4571" s="105" t="s">
        <v>27</v>
      </c>
      <c r="F4571" s="173"/>
      <c r="G4571" s="102" t="s">
        <v>3777</v>
      </c>
    </row>
    <row r="4572">
      <c r="A4572" s="102" t="s">
        <v>3282</v>
      </c>
      <c r="B4572" s="102" t="s">
        <v>53</v>
      </c>
      <c r="C4572" s="102" t="s">
        <v>54</v>
      </c>
      <c r="D4572" s="102" t="s">
        <v>3208</v>
      </c>
      <c r="E4572" s="105" t="s">
        <v>27</v>
      </c>
      <c r="F4572" s="173"/>
      <c r="G4572" s="102" t="s">
        <v>3777</v>
      </c>
    </row>
    <row r="4573">
      <c r="A4573" s="102" t="s">
        <v>3282</v>
      </c>
      <c r="B4573" s="102" t="s">
        <v>799</v>
      </c>
      <c r="C4573" s="102" t="s">
        <v>800</v>
      </c>
      <c r="D4573" s="102" t="s">
        <v>3208</v>
      </c>
      <c r="E4573" s="105" t="s">
        <v>27</v>
      </c>
      <c r="F4573" s="173"/>
      <c r="G4573" s="102" t="s">
        <v>3777</v>
      </c>
    </row>
    <row r="4574">
      <c r="A4574" s="102" t="s">
        <v>3282</v>
      </c>
      <c r="B4574" s="102" t="s">
        <v>338</v>
      </c>
      <c r="C4574" s="102" t="s">
        <v>339</v>
      </c>
      <c r="D4574" s="102" t="s">
        <v>3208</v>
      </c>
      <c r="E4574" s="105" t="s">
        <v>27</v>
      </c>
      <c r="F4574" s="173"/>
      <c r="G4574" s="102" t="s">
        <v>3777</v>
      </c>
    </row>
    <row r="4575">
      <c r="A4575" s="102" t="s">
        <v>3282</v>
      </c>
      <c r="B4575" s="102" t="s">
        <v>74</v>
      </c>
      <c r="C4575" s="102" t="s">
        <v>75</v>
      </c>
      <c r="D4575" s="102" t="s">
        <v>3208</v>
      </c>
      <c r="E4575" s="105" t="s">
        <v>27</v>
      </c>
      <c r="F4575" s="173"/>
      <c r="G4575" s="102" t="s">
        <v>3777</v>
      </c>
    </row>
    <row r="4576">
      <c r="A4576" s="102" t="s">
        <v>3282</v>
      </c>
      <c r="B4576" s="102" t="s">
        <v>69</v>
      </c>
      <c r="C4576" s="102" t="s">
        <v>70</v>
      </c>
      <c r="D4576" s="102" t="s">
        <v>3208</v>
      </c>
      <c r="E4576" s="105" t="s">
        <v>27</v>
      </c>
      <c r="F4576" s="173"/>
      <c r="G4576" s="102" t="s">
        <v>3777</v>
      </c>
    </row>
    <row r="4577">
      <c r="A4577" s="102" t="s">
        <v>3282</v>
      </c>
      <c r="B4577" s="102" t="s">
        <v>53</v>
      </c>
      <c r="C4577" s="102" t="s">
        <v>54</v>
      </c>
      <c r="D4577" s="102" t="s">
        <v>3208</v>
      </c>
      <c r="E4577" s="105" t="s">
        <v>27</v>
      </c>
      <c r="F4577" s="173"/>
      <c r="G4577" s="102" t="s">
        <v>3777</v>
      </c>
    </row>
    <row r="4578">
      <c r="A4578" s="102" t="s">
        <v>3315</v>
      </c>
      <c r="B4578" s="102" t="s">
        <v>1120</v>
      </c>
      <c r="C4578" s="102" t="s">
        <v>1121</v>
      </c>
      <c r="D4578" s="102" t="s">
        <v>3260</v>
      </c>
      <c r="E4578" s="105" t="s">
        <v>306</v>
      </c>
      <c r="F4578" s="173"/>
      <c r="G4578" s="102" t="s">
        <v>3777</v>
      </c>
    </row>
    <row r="4579">
      <c r="A4579" s="102" t="s">
        <v>3315</v>
      </c>
      <c r="B4579" s="102" t="s">
        <v>849</v>
      </c>
      <c r="C4579" s="102" t="s">
        <v>850</v>
      </c>
      <c r="D4579" s="102" t="s">
        <v>3260</v>
      </c>
      <c r="E4579" s="105" t="s">
        <v>306</v>
      </c>
      <c r="F4579" s="173"/>
      <c r="G4579" s="102" t="s">
        <v>3777</v>
      </c>
    </row>
    <row r="4580">
      <c r="A4580" s="102" t="s">
        <v>3315</v>
      </c>
      <c r="B4580" s="102" t="s">
        <v>730</v>
      </c>
      <c r="C4580" s="102" t="s">
        <v>731</v>
      </c>
      <c r="D4580" s="102" t="s">
        <v>3260</v>
      </c>
      <c r="E4580" s="105" t="s">
        <v>306</v>
      </c>
      <c r="F4580" s="173"/>
      <c r="G4580" s="102" t="s">
        <v>3777</v>
      </c>
    </row>
    <row r="4581">
      <c r="A4581" s="102" t="s">
        <v>3315</v>
      </c>
      <c r="B4581" s="102" t="s">
        <v>681</v>
      </c>
      <c r="C4581" s="102" t="s">
        <v>682</v>
      </c>
      <c r="D4581" s="102" t="s">
        <v>3260</v>
      </c>
      <c r="E4581" s="105" t="s">
        <v>306</v>
      </c>
      <c r="F4581" s="173"/>
      <c r="G4581" s="102" t="s">
        <v>3777</v>
      </c>
    </row>
    <row r="4582">
      <c r="A4582" s="102" t="s">
        <v>3315</v>
      </c>
      <c r="B4582" s="102" t="s">
        <v>304</v>
      </c>
      <c r="C4582" s="102" t="s">
        <v>305</v>
      </c>
      <c r="D4582" s="102" t="s">
        <v>3260</v>
      </c>
      <c r="E4582" s="105" t="s">
        <v>306</v>
      </c>
      <c r="F4582" s="173"/>
      <c r="G4582" s="102" t="s">
        <v>3777</v>
      </c>
    </row>
    <row r="4583">
      <c r="A4583" s="102" t="s">
        <v>3259</v>
      </c>
      <c r="B4583" s="102" t="s">
        <v>1089</v>
      </c>
      <c r="C4583" s="102" t="s">
        <v>1090</v>
      </c>
      <c r="D4583" s="102" t="s">
        <v>3260</v>
      </c>
      <c r="E4583" s="105" t="s">
        <v>293</v>
      </c>
      <c r="F4583" s="173"/>
      <c r="G4583" s="102" t="s">
        <v>3777</v>
      </c>
    </row>
    <row r="4584">
      <c r="A4584" s="102" t="s">
        <v>3310</v>
      </c>
      <c r="B4584" s="102" t="s">
        <v>171</v>
      </c>
      <c r="C4584" s="102" t="s">
        <v>172</v>
      </c>
      <c r="D4584" s="102" t="s">
        <v>3210</v>
      </c>
      <c r="E4584" s="105" t="s">
        <v>50</v>
      </c>
      <c r="F4584" s="173"/>
      <c r="G4584" s="102" t="s">
        <v>3777</v>
      </c>
    </row>
    <row r="4585">
      <c r="A4585" s="102" t="s">
        <v>3243</v>
      </c>
      <c r="B4585" s="102" t="s">
        <v>949</v>
      </c>
      <c r="C4585" s="102" t="s">
        <v>950</v>
      </c>
      <c r="D4585" s="102" t="s">
        <v>3210</v>
      </c>
      <c r="E4585" s="105" t="s">
        <v>453</v>
      </c>
      <c r="F4585" s="173"/>
      <c r="G4585" s="102" t="s">
        <v>3777</v>
      </c>
    </row>
    <row r="4586">
      <c r="A4586" s="102" t="s">
        <v>3243</v>
      </c>
      <c r="B4586" s="102" t="s">
        <v>538</v>
      </c>
      <c r="C4586" s="102" t="s">
        <v>539</v>
      </c>
      <c r="D4586" s="102" t="s">
        <v>3210</v>
      </c>
      <c r="E4586" s="105" t="s">
        <v>453</v>
      </c>
      <c r="F4586" s="173"/>
      <c r="G4586" s="102" t="s">
        <v>3777</v>
      </c>
    </row>
    <row r="4587">
      <c r="A4587" s="102" t="s">
        <v>3243</v>
      </c>
      <c r="B4587" s="102" t="s">
        <v>526</v>
      </c>
      <c r="C4587" s="102" t="s">
        <v>527</v>
      </c>
      <c r="D4587" s="102" t="s">
        <v>3210</v>
      </c>
      <c r="E4587" s="105" t="s">
        <v>453</v>
      </c>
      <c r="F4587" s="173"/>
      <c r="G4587" s="102" t="s">
        <v>3777</v>
      </c>
    </row>
    <row r="4588">
      <c r="A4588" s="102" t="s">
        <v>3243</v>
      </c>
      <c r="B4588" s="102" t="s">
        <v>523</v>
      </c>
      <c r="C4588" s="102" t="s">
        <v>524</v>
      </c>
      <c r="D4588" s="102" t="s">
        <v>3210</v>
      </c>
      <c r="E4588" s="105" t="s">
        <v>453</v>
      </c>
      <c r="F4588" s="173"/>
      <c r="G4588" s="102" t="s">
        <v>3777</v>
      </c>
    </row>
    <row r="4589">
      <c r="A4589" s="102" t="s">
        <v>3207</v>
      </c>
      <c r="B4589" s="102" t="s">
        <v>1005</v>
      </c>
      <c r="C4589" s="102" t="s">
        <v>1006</v>
      </c>
      <c r="D4589" s="102" t="s">
        <v>3208</v>
      </c>
      <c r="E4589" s="105" t="s">
        <v>327</v>
      </c>
      <c r="F4589" s="173"/>
      <c r="G4589" s="102" t="s">
        <v>3777</v>
      </c>
    </row>
    <row r="4590">
      <c r="A4590" s="102" t="s">
        <v>3207</v>
      </c>
      <c r="B4590" s="102" t="s">
        <v>830</v>
      </c>
      <c r="C4590" s="102" t="s">
        <v>831</v>
      </c>
      <c r="D4590" s="102" t="s">
        <v>3208</v>
      </c>
      <c r="E4590" s="105" t="s">
        <v>327</v>
      </c>
      <c r="F4590" s="173"/>
      <c r="G4590" s="102" t="s">
        <v>3777</v>
      </c>
    </row>
    <row r="4591">
      <c r="A4591" s="102" t="s">
        <v>3207</v>
      </c>
      <c r="B4591" s="102" t="s">
        <v>615</v>
      </c>
      <c r="C4591" s="102" t="s">
        <v>616</v>
      </c>
      <c r="D4591" s="102" t="s">
        <v>3208</v>
      </c>
      <c r="E4591" s="105" t="s">
        <v>327</v>
      </c>
      <c r="F4591" s="173"/>
      <c r="G4591" s="102" t="s">
        <v>3777</v>
      </c>
    </row>
    <row r="4592">
      <c r="A4592" s="102" t="s">
        <v>3207</v>
      </c>
      <c r="B4592" s="102" t="s">
        <v>333</v>
      </c>
      <c r="C4592" s="102" t="s">
        <v>268</v>
      </c>
      <c r="D4592" s="102" t="s">
        <v>3208</v>
      </c>
      <c r="E4592" s="105" t="s">
        <v>327</v>
      </c>
      <c r="F4592" s="173"/>
      <c r="G4592" s="102" t="s">
        <v>3777</v>
      </c>
    </row>
    <row r="4593">
      <c r="A4593" s="102" t="s">
        <v>3209</v>
      </c>
      <c r="B4593" s="102" t="s">
        <v>1076</v>
      </c>
      <c r="C4593" s="102" t="s">
        <v>1077</v>
      </c>
      <c r="D4593" s="102" t="s">
        <v>3210</v>
      </c>
      <c r="E4593" s="105" t="s">
        <v>327</v>
      </c>
      <c r="F4593" s="173"/>
      <c r="G4593" s="102" t="s">
        <v>3777</v>
      </c>
    </row>
    <row r="4594">
      <c r="A4594" s="102" t="s">
        <v>3209</v>
      </c>
      <c r="B4594" s="102" t="s">
        <v>1025</v>
      </c>
      <c r="C4594" s="102" t="s">
        <v>1026</v>
      </c>
      <c r="D4594" s="102" t="s">
        <v>3210</v>
      </c>
      <c r="E4594" s="105" t="s">
        <v>327</v>
      </c>
      <c r="F4594" s="173"/>
      <c r="G4594" s="102" t="s">
        <v>3777</v>
      </c>
    </row>
    <row r="4595">
      <c r="A4595" s="102" t="s">
        <v>3209</v>
      </c>
      <c r="B4595" s="102" t="s">
        <v>1005</v>
      </c>
      <c r="C4595" s="102" t="s">
        <v>1006</v>
      </c>
      <c r="D4595" s="102" t="s">
        <v>3210</v>
      </c>
      <c r="E4595" s="105" t="s">
        <v>327</v>
      </c>
      <c r="F4595" s="173"/>
      <c r="G4595" s="102" t="s">
        <v>3777</v>
      </c>
    </row>
    <row r="4596">
      <c r="A4596" s="102" t="s">
        <v>3209</v>
      </c>
      <c r="B4596" s="102" t="s">
        <v>925</v>
      </c>
      <c r="C4596" s="102" t="s">
        <v>358</v>
      </c>
      <c r="D4596" s="102" t="s">
        <v>3210</v>
      </c>
      <c r="E4596" s="105" t="s">
        <v>327</v>
      </c>
      <c r="F4596" s="173"/>
      <c r="G4596" s="102" t="s">
        <v>3777</v>
      </c>
    </row>
    <row r="4597">
      <c r="A4597" s="102" t="s">
        <v>3209</v>
      </c>
      <c r="B4597" s="102" t="s">
        <v>333</v>
      </c>
      <c r="C4597" s="102" t="s">
        <v>268</v>
      </c>
      <c r="D4597" s="102" t="s">
        <v>3210</v>
      </c>
      <c r="E4597" s="105" t="s">
        <v>327</v>
      </c>
      <c r="F4597" s="173"/>
      <c r="G4597" s="102" t="s">
        <v>3777</v>
      </c>
    </row>
    <row r="4598">
      <c r="A4598" s="102" t="s">
        <v>3283</v>
      </c>
      <c r="B4598" s="102" t="s">
        <v>799</v>
      </c>
      <c r="C4598" s="102" t="s">
        <v>800</v>
      </c>
      <c r="D4598" s="102" t="s">
        <v>3210</v>
      </c>
      <c r="E4598" s="105" t="s">
        <v>27</v>
      </c>
      <c r="F4598" s="173"/>
      <c r="G4598" s="102" t="s">
        <v>3777</v>
      </c>
    </row>
    <row r="4599">
      <c r="A4599" s="102" t="s">
        <v>3283</v>
      </c>
      <c r="B4599" s="102" t="s">
        <v>338</v>
      </c>
      <c r="C4599" s="102" t="s">
        <v>339</v>
      </c>
      <c r="D4599" s="102" t="s">
        <v>3210</v>
      </c>
      <c r="E4599" s="105" t="s">
        <v>27</v>
      </c>
      <c r="F4599" s="173"/>
      <c r="G4599" s="102" t="s">
        <v>3777</v>
      </c>
    </row>
    <row r="4600">
      <c r="A4600" s="102" t="s">
        <v>3283</v>
      </c>
      <c r="B4600" s="102" t="s">
        <v>74</v>
      </c>
      <c r="C4600" s="102" t="s">
        <v>75</v>
      </c>
      <c r="D4600" s="102" t="s">
        <v>3210</v>
      </c>
      <c r="E4600" s="105" t="s">
        <v>27</v>
      </c>
      <c r="F4600" s="173"/>
      <c r="G4600" s="102" t="s">
        <v>3777</v>
      </c>
    </row>
    <row r="4601">
      <c r="A4601" s="102" t="s">
        <v>3283</v>
      </c>
      <c r="B4601" s="102" t="s">
        <v>69</v>
      </c>
      <c r="C4601" s="102" t="s">
        <v>70</v>
      </c>
      <c r="D4601" s="102" t="s">
        <v>3210</v>
      </c>
      <c r="E4601" s="105" t="s">
        <v>27</v>
      </c>
      <c r="F4601" s="173"/>
      <c r="G4601" s="102" t="s">
        <v>3777</v>
      </c>
    </row>
    <row r="4602">
      <c r="A4602" s="102" t="s">
        <v>3283</v>
      </c>
      <c r="B4602" s="102" t="s">
        <v>57</v>
      </c>
      <c r="C4602" s="102" t="s">
        <v>58</v>
      </c>
      <c r="D4602" s="102" t="s">
        <v>3210</v>
      </c>
      <c r="E4602" s="105" t="s">
        <v>27</v>
      </c>
      <c r="F4602" s="173"/>
      <c r="G4602" s="102" t="s">
        <v>3777</v>
      </c>
    </row>
    <row r="4603">
      <c r="A4603" s="102" t="s">
        <v>3283</v>
      </c>
      <c r="B4603" s="102" t="s">
        <v>53</v>
      </c>
      <c r="C4603" s="102" t="s">
        <v>54</v>
      </c>
      <c r="D4603" s="102" t="s">
        <v>3210</v>
      </c>
      <c r="E4603" s="105" t="s">
        <v>27</v>
      </c>
      <c r="F4603" s="173"/>
      <c r="G4603" s="102" t="s">
        <v>3777</v>
      </c>
    </row>
    <row r="4604">
      <c r="A4604" s="102" t="s">
        <v>3183</v>
      </c>
      <c r="B4604" s="102" t="s">
        <v>243</v>
      </c>
      <c r="C4604" s="102" t="s">
        <v>244</v>
      </c>
      <c r="D4604" s="102" t="s">
        <v>3184</v>
      </c>
      <c r="E4604" s="105" t="s">
        <v>225</v>
      </c>
      <c r="F4604" s="173"/>
      <c r="G4604" s="102" t="s">
        <v>3777</v>
      </c>
    </row>
    <row r="4605">
      <c r="A4605" s="102" t="s">
        <v>3302</v>
      </c>
      <c r="B4605" s="102" t="s">
        <v>981</v>
      </c>
      <c r="C4605" s="102" t="s">
        <v>982</v>
      </c>
      <c r="D4605" s="102" t="s">
        <v>3184</v>
      </c>
      <c r="E4605" s="105" t="s">
        <v>114</v>
      </c>
      <c r="F4605" s="173"/>
      <c r="G4605" s="102" t="s">
        <v>3777</v>
      </c>
    </row>
    <row r="4606">
      <c r="A4606" s="102" t="s">
        <v>3302</v>
      </c>
      <c r="B4606" s="102" t="s">
        <v>961</v>
      </c>
      <c r="C4606" s="102" t="s">
        <v>962</v>
      </c>
      <c r="D4606" s="102" t="s">
        <v>3184</v>
      </c>
      <c r="E4606" s="105" t="s">
        <v>114</v>
      </c>
      <c r="F4606" s="173"/>
      <c r="G4606" s="102" t="s">
        <v>3777</v>
      </c>
    </row>
    <row r="4607">
      <c r="A4607" s="102" t="s">
        <v>3302</v>
      </c>
      <c r="B4607" s="102" t="s">
        <v>952</v>
      </c>
      <c r="C4607" s="102" t="s">
        <v>953</v>
      </c>
      <c r="D4607" s="102" t="s">
        <v>3184</v>
      </c>
      <c r="E4607" s="105" t="s">
        <v>114</v>
      </c>
      <c r="F4607" s="173"/>
      <c r="G4607" s="102" t="s">
        <v>3777</v>
      </c>
    </row>
    <row r="4608">
      <c r="A4608" s="102" t="s">
        <v>3302</v>
      </c>
      <c r="B4608" s="102" t="s">
        <v>126</v>
      </c>
      <c r="C4608" s="102" t="s">
        <v>127</v>
      </c>
      <c r="D4608" s="102" t="s">
        <v>3184</v>
      </c>
      <c r="E4608" s="105" t="s">
        <v>114</v>
      </c>
      <c r="F4608" s="173"/>
      <c r="G4608" s="102" t="s">
        <v>3777</v>
      </c>
    </row>
    <row r="4609">
      <c r="A4609" s="102" t="s">
        <v>3302</v>
      </c>
      <c r="B4609" s="102" t="s">
        <v>111</v>
      </c>
      <c r="C4609" s="102" t="s">
        <v>112</v>
      </c>
      <c r="D4609" s="102" t="s">
        <v>3184</v>
      </c>
      <c r="E4609" s="105" t="s">
        <v>114</v>
      </c>
      <c r="F4609" s="173"/>
      <c r="G4609" s="102" t="s">
        <v>3777</v>
      </c>
    </row>
    <row r="4610">
      <c r="A4610" s="102" t="s">
        <v>3223</v>
      </c>
      <c r="B4610" s="102" t="s">
        <v>730</v>
      </c>
      <c r="C4610" s="102" t="s">
        <v>731</v>
      </c>
      <c r="D4610" s="102" t="s">
        <v>3186</v>
      </c>
      <c r="E4610" s="105" t="s">
        <v>306</v>
      </c>
      <c r="F4610" s="173"/>
      <c r="G4610" s="102" t="s">
        <v>3777</v>
      </c>
    </row>
    <row r="4611">
      <c r="A4611" s="102" t="s">
        <v>3223</v>
      </c>
      <c r="B4611" s="102" t="s">
        <v>681</v>
      </c>
      <c r="C4611" s="102" t="s">
        <v>682</v>
      </c>
      <c r="D4611" s="102" t="s">
        <v>3186</v>
      </c>
      <c r="E4611" s="105" t="s">
        <v>306</v>
      </c>
      <c r="F4611" s="173"/>
      <c r="G4611" s="102" t="s">
        <v>3777</v>
      </c>
    </row>
    <row r="4612">
      <c r="A4612" s="102" t="s">
        <v>3223</v>
      </c>
      <c r="B4612" s="102" t="s">
        <v>418</v>
      </c>
      <c r="C4612" s="102" t="s">
        <v>419</v>
      </c>
      <c r="D4612" s="102" t="s">
        <v>3186</v>
      </c>
      <c r="E4612" s="105" t="s">
        <v>306</v>
      </c>
      <c r="F4612" s="173"/>
      <c r="G4612" s="102" t="s">
        <v>3777</v>
      </c>
    </row>
    <row r="4613">
      <c r="A4613" s="102" t="s">
        <v>3223</v>
      </c>
      <c r="B4613" s="102" t="s">
        <v>415</v>
      </c>
      <c r="C4613" s="102" t="s">
        <v>416</v>
      </c>
      <c r="D4613" s="102" t="s">
        <v>3186</v>
      </c>
      <c r="E4613" s="105" t="s">
        <v>306</v>
      </c>
      <c r="F4613" s="173"/>
      <c r="G4613" s="102" t="s">
        <v>3777</v>
      </c>
    </row>
    <row r="4614">
      <c r="A4614" s="102" t="s">
        <v>3223</v>
      </c>
      <c r="B4614" s="102" t="s">
        <v>408</v>
      </c>
      <c r="C4614" s="102" t="s">
        <v>409</v>
      </c>
      <c r="D4614" s="102" t="s">
        <v>3186</v>
      </c>
      <c r="E4614" s="105" t="s">
        <v>306</v>
      </c>
      <c r="F4614" s="173"/>
      <c r="G4614" s="102" t="s">
        <v>3777</v>
      </c>
    </row>
    <row r="4615">
      <c r="A4615" s="102" t="s">
        <v>3223</v>
      </c>
      <c r="B4615" s="102" t="s">
        <v>330</v>
      </c>
      <c r="C4615" s="102" t="s">
        <v>331</v>
      </c>
      <c r="D4615" s="102" t="s">
        <v>3186</v>
      </c>
      <c r="E4615" s="105" t="s">
        <v>306</v>
      </c>
      <c r="F4615" s="173"/>
      <c r="G4615" s="102" t="s">
        <v>3777</v>
      </c>
    </row>
    <row r="4616">
      <c r="A4616" s="102" t="s">
        <v>3303</v>
      </c>
      <c r="B4616" s="102" t="s">
        <v>952</v>
      </c>
      <c r="C4616" s="102" t="s">
        <v>953</v>
      </c>
      <c r="D4616" s="102" t="s">
        <v>3186</v>
      </c>
      <c r="E4616" s="105" t="s">
        <v>114</v>
      </c>
      <c r="F4616" s="173"/>
      <c r="G4616" s="102" t="s">
        <v>3777</v>
      </c>
    </row>
    <row r="4617">
      <c r="A4617" s="102" t="s">
        <v>3303</v>
      </c>
      <c r="B4617" s="102" t="s">
        <v>111</v>
      </c>
      <c r="C4617" s="102" t="s">
        <v>112</v>
      </c>
      <c r="D4617" s="102" t="s">
        <v>3186</v>
      </c>
      <c r="E4617" s="105" t="s">
        <v>114</v>
      </c>
      <c r="F4617" s="173"/>
      <c r="G4617" s="102" t="s">
        <v>3777</v>
      </c>
    </row>
    <row r="4618">
      <c r="A4618" s="102" t="s">
        <v>3185</v>
      </c>
      <c r="B4618" s="102" t="s">
        <v>1125</v>
      </c>
      <c r="C4618" s="102" t="s">
        <v>1126</v>
      </c>
      <c r="D4618" s="102" t="s">
        <v>3186</v>
      </c>
      <c r="E4618" s="105" t="s">
        <v>225</v>
      </c>
      <c r="F4618" s="173"/>
      <c r="G4618" s="102" t="s">
        <v>3777</v>
      </c>
    </row>
    <row r="4619">
      <c r="A4619" s="102" t="s">
        <v>3185</v>
      </c>
      <c r="B4619" s="102" t="s">
        <v>361</v>
      </c>
      <c r="C4619" s="102" t="s">
        <v>362</v>
      </c>
      <c r="D4619" s="102" t="s">
        <v>3186</v>
      </c>
      <c r="E4619" s="105" t="s">
        <v>225</v>
      </c>
      <c r="F4619" s="173"/>
      <c r="G4619" s="102" t="s">
        <v>3777</v>
      </c>
    </row>
    <row r="4620">
      <c r="A4620" s="102" t="s">
        <v>3311</v>
      </c>
      <c r="B4620" s="102" t="s">
        <v>783</v>
      </c>
      <c r="C4620" s="102" t="s">
        <v>784</v>
      </c>
      <c r="D4620" s="102" t="s">
        <v>3186</v>
      </c>
      <c r="E4620" s="105" t="s">
        <v>50</v>
      </c>
      <c r="F4620" s="173"/>
      <c r="G4620" s="102" t="s">
        <v>3777</v>
      </c>
    </row>
    <row r="4621">
      <c r="A4621" s="102" t="s">
        <v>3311</v>
      </c>
      <c r="B4621" s="102" t="s">
        <v>183</v>
      </c>
      <c r="C4621" s="102" t="s">
        <v>184</v>
      </c>
      <c r="D4621" s="102" t="s">
        <v>3186</v>
      </c>
      <c r="E4621" s="105" t="s">
        <v>50</v>
      </c>
      <c r="F4621" s="173"/>
      <c r="G4621" s="102" t="s">
        <v>3777</v>
      </c>
    </row>
    <row r="4622">
      <c r="A4622" s="102" t="s">
        <v>3311</v>
      </c>
      <c r="B4622" s="102" t="s">
        <v>48</v>
      </c>
      <c r="C4622" s="102" t="s">
        <v>49</v>
      </c>
      <c r="D4622" s="102" t="s">
        <v>3186</v>
      </c>
      <c r="E4622" s="105" t="s">
        <v>50</v>
      </c>
      <c r="F4622" s="173"/>
      <c r="G4622" s="102" t="s">
        <v>3777</v>
      </c>
    </row>
    <row r="4623">
      <c r="A4623" s="102" t="s">
        <v>3200</v>
      </c>
      <c r="B4623" s="102" t="s">
        <v>1070</v>
      </c>
      <c r="C4623" s="102" t="s">
        <v>1071</v>
      </c>
      <c r="D4623" s="102" t="s">
        <v>3186</v>
      </c>
      <c r="E4623" s="105" t="s">
        <v>232</v>
      </c>
      <c r="F4623" s="173"/>
      <c r="G4623" s="102" t="s">
        <v>3777</v>
      </c>
    </row>
    <row r="4624">
      <c r="A4624" s="102" t="s">
        <v>3200</v>
      </c>
      <c r="B4624" s="102" t="s">
        <v>888</v>
      </c>
      <c r="C4624" s="102" t="s">
        <v>889</v>
      </c>
      <c r="D4624" s="102" t="s">
        <v>3186</v>
      </c>
      <c r="E4624" s="105" t="s">
        <v>232</v>
      </c>
      <c r="F4624" s="173"/>
      <c r="G4624" s="102" t="s">
        <v>3777</v>
      </c>
    </row>
    <row r="4625">
      <c r="A4625" s="102" t="s">
        <v>3200</v>
      </c>
      <c r="B4625" s="102" t="s">
        <v>878</v>
      </c>
      <c r="C4625" s="102" t="s">
        <v>879</v>
      </c>
      <c r="D4625" s="102" t="s">
        <v>3186</v>
      </c>
      <c r="E4625" s="105" t="s">
        <v>232</v>
      </c>
      <c r="F4625" s="173"/>
      <c r="G4625" s="102" t="s">
        <v>3777</v>
      </c>
    </row>
    <row r="4626">
      <c r="A4626" s="102" t="s">
        <v>3200</v>
      </c>
      <c r="B4626" s="102" t="s">
        <v>315</v>
      </c>
      <c r="C4626" s="102" t="s">
        <v>316</v>
      </c>
      <c r="D4626" s="102" t="s">
        <v>3186</v>
      </c>
      <c r="E4626" s="105" t="s">
        <v>232</v>
      </c>
      <c r="F4626" s="173"/>
      <c r="G4626" s="102" t="s">
        <v>3777</v>
      </c>
    </row>
    <row r="4627">
      <c r="A4627" s="102" t="s">
        <v>3200</v>
      </c>
      <c r="B4627" s="102" t="s">
        <v>301</v>
      </c>
      <c r="C4627" s="102" t="s">
        <v>302</v>
      </c>
      <c r="D4627" s="102" t="s">
        <v>3186</v>
      </c>
      <c r="E4627" s="105" t="s">
        <v>232</v>
      </c>
      <c r="F4627" s="173"/>
      <c r="G4627" s="102" t="s">
        <v>3777</v>
      </c>
    </row>
    <row r="4628">
      <c r="A4628" s="102" t="s">
        <v>3200</v>
      </c>
      <c r="B4628" s="102" t="s">
        <v>252</v>
      </c>
      <c r="C4628" s="102" t="s">
        <v>253</v>
      </c>
      <c r="D4628" s="102" t="s">
        <v>3186</v>
      </c>
      <c r="E4628" s="105" t="s">
        <v>232</v>
      </c>
      <c r="F4628" s="173"/>
      <c r="G4628" s="102" t="s">
        <v>3777</v>
      </c>
    </row>
    <row r="4629">
      <c r="A4629" s="102" t="s">
        <v>3200</v>
      </c>
      <c r="B4629" s="102" t="s">
        <v>230</v>
      </c>
      <c r="C4629" s="102" t="s">
        <v>231</v>
      </c>
      <c r="D4629" s="102" t="s">
        <v>3186</v>
      </c>
      <c r="E4629" s="105" t="s">
        <v>232</v>
      </c>
      <c r="F4629" s="173"/>
      <c r="G4629" s="102" t="s">
        <v>3777</v>
      </c>
    </row>
    <row r="4630">
      <c r="A4630" s="102" t="s">
        <v>3252</v>
      </c>
      <c r="B4630" s="102" t="s">
        <v>561</v>
      </c>
      <c r="C4630" s="102" t="s">
        <v>562</v>
      </c>
      <c r="D4630" s="102" t="s">
        <v>3186</v>
      </c>
      <c r="E4630" s="105" t="s">
        <v>472</v>
      </c>
      <c r="F4630" s="173"/>
      <c r="G4630" s="102" t="s">
        <v>3777</v>
      </c>
    </row>
    <row r="4631">
      <c r="A4631" s="102" t="s">
        <v>3285</v>
      </c>
      <c r="B4631" s="102" t="s">
        <v>946</v>
      </c>
      <c r="C4631" s="102" t="s">
        <v>947</v>
      </c>
      <c r="D4631" s="102" t="s">
        <v>3212</v>
      </c>
      <c r="E4631" s="105" t="s">
        <v>27</v>
      </c>
      <c r="F4631" s="173"/>
      <c r="G4631" s="102" t="s">
        <v>3777</v>
      </c>
    </row>
    <row r="4632">
      <c r="A4632" s="102" t="s">
        <v>3285</v>
      </c>
      <c r="B4632" s="102" t="s">
        <v>943</v>
      </c>
      <c r="C4632" s="102" t="s">
        <v>944</v>
      </c>
      <c r="D4632" s="102" t="s">
        <v>3212</v>
      </c>
      <c r="E4632" s="105" t="s">
        <v>27</v>
      </c>
      <c r="F4632" s="173"/>
      <c r="G4632" s="102" t="s">
        <v>3777</v>
      </c>
    </row>
    <row r="4633">
      <c r="A4633" s="102" t="s">
        <v>3285</v>
      </c>
      <c r="B4633" s="102" t="s">
        <v>799</v>
      </c>
      <c r="C4633" s="102" t="s">
        <v>800</v>
      </c>
      <c r="D4633" s="102" t="s">
        <v>3212</v>
      </c>
      <c r="E4633" s="105" t="s">
        <v>27</v>
      </c>
      <c r="F4633" s="173"/>
      <c r="G4633" s="102" t="s">
        <v>3777</v>
      </c>
    </row>
    <row r="4634">
      <c r="A4634" s="102" t="s">
        <v>3285</v>
      </c>
      <c r="B4634" s="102" t="s">
        <v>338</v>
      </c>
      <c r="C4634" s="102" t="s">
        <v>339</v>
      </c>
      <c r="D4634" s="102" t="s">
        <v>3212</v>
      </c>
      <c r="E4634" s="105" t="s">
        <v>27</v>
      </c>
      <c r="F4634" s="173"/>
      <c r="G4634" s="102" t="s">
        <v>3777</v>
      </c>
    </row>
    <row r="4635">
      <c r="A4635" s="102" t="s">
        <v>3285</v>
      </c>
      <c r="B4635" s="102" t="s">
        <v>74</v>
      </c>
      <c r="C4635" s="102" t="s">
        <v>75</v>
      </c>
      <c r="D4635" s="102" t="s">
        <v>3212</v>
      </c>
      <c r="E4635" s="105" t="s">
        <v>27</v>
      </c>
      <c r="F4635" s="173"/>
      <c r="G4635" s="102" t="s">
        <v>3777</v>
      </c>
    </row>
    <row r="4636">
      <c r="A4636" s="102" t="s">
        <v>3285</v>
      </c>
      <c r="B4636" s="102" t="s">
        <v>69</v>
      </c>
      <c r="C4636" s="102" t="s">
        <v>70</v>
      </c>
      <c r="D4636" s="102" t="s">
        <v>3212</v>
      </c>
      <c r="E4636" s="105" t="s">
        <v>27</v>
      </c>
      <c r="F4636" s="173"/>
      <c r="G4636" s="102" t="s">
        <v>3777</v>
      </c>
    </row>
    <row r="4637">
      <c r="A4637" s="102" t="s">
        <v>3295</v>
      </c>
      <c r="B4637" s="102" t="s">
        <v>919</v>
      </c>
      <c r="C4637" s="102" t="s">
        <v>920</v>
      </c>
      <c r="D4637" s="102" t="s">
        <v>3212</v>
      </c>
      <c r="E4637" s="105" t="s">
        <v>86</v>
      </c>
      <c r="F4637" s="173"/>
      <c r="G4637" s="102" t="s">
        <v>3777</v>
      </c>
    </row>
    <row r="4638">
      <c r="A4638" s="102" t="s">
        <v>3211</v>
      </c>
      <c r="B4638" s="102" t="s">
        <v>1076</v>
      </c>
      <c r="C4638" s="102" t="s">
        <v>1077</v>
      </c>
      <c r="D4638" s="102" t="s">
        <v>3212</v>
      </c>
      <c r="E4638" s="105" t="s">
        <v>327</v>
      </c>
      <c r="F4638" s="173"/>
      <c r="G4638" s="102" t="s">
        <v>3777</v>
      </c>
    </row>
    <row r="4639">
      <c r="A4639" s="102" t="s">
        <v>3211</v>
      </c>
      <c r="B4639" s="102" t="s">
        <v>1043</v>
      </c>
      <c r="C4639" s="102" t="s">
        <v>1044</v>
      </c>
      <c r="D4639" s="102" t="s">
        <v>3212</v>
      </c>
      <c r="E4639" s="105" t="s">
        <v>327</v>
      </c>
      <c r="F4639" s="173"/>
      <c r="G4639" s="102" t="s">
        <v>3777</v>
      </c>
    </row>
    <row r="4640">
      <c r="A4640" s="102" t="s">
        <v>3211</v>
      </c>
      <c r="B4640" s="102" t="s">
        <v>1005</v>
      </c>
      <c r="C4640" s="102" t="s">
        <v>1006</v>
      </c>
      <c r="D4640" s="102" t="s">
        <v>3212</v>
      </c>
      <c r="E4640" s="105" t="s">
        <v>327</v>
      </c>
      <c r="F4640" s="173"/>
      <c r="G4640" s="102" t="s">
        <v>3777</v>
      </c>
    </row>
    <row r="4641">
      <c r="A4641" s="102" t="s">
        <v>3211</v>
      </c>
      <c r="B4641" s="102" t="s">
        <v>892</v>
      </c>
      <c r="C4641" s="102" t="s">
        <v>893</v>
      </c>
      <c r="D4641" s="102" t="s">
        <v>3212</v>
      </c>
      <c r="E4641" s="105" t="s">
        <v>327</v>
      </c>
      <c r="F4641" s="173"/>
      <c r="G4641" s="102" t="s">
        <v>3777</v>
      </c>
    </row>
    <row r="4642">
      <c r="A4642" s="102" t="s">
        <v>3211</v>
      </c>
      <c r="B4642" s="102" t="s">
        <v>615</v>
      </c>
      <c r="C4642" s="102" t="s">
        <v>616</v>
      </c>
      <c r="D4642" s="102" t="s">
        <v>3212</v>
      </c>
      <c r="E4642" s="105" t="s">
        <v>327</v>
      </c>
      <c r="F4642" s="173"/>
      <c r="G4642" s="102" t="s">
        <v>3777</v>
      </c>
    </row>
    <row r="4643">
      <c r="A4643" s="102" t="s">
        <v>3316</v>
      </c>
      <c r="B4643" s="102" t="s">
        <v>670</v>
      </c>
      <c r="C4643" s="102" t="s">
        <v>671</v>
      </c>
      <c r="D4643" s="102" t="s">
        <v>3263</v>
      </c>
      <c r="E4643" s="105" t="s">
        <v>306</v>
      </c>
      <c r="F4643" s="173"/>
      <c r="G4643" s="102" t="s">
        <v>3777</v>
      </c>
    </row>
    <row r="4644">
      <c r="A4644" s="102" t="s">
        <v>3316</v>
      </c>
      <c r="B4644" s="102" t="s">
        <v>418</v>
      </c>
      <c r="C4644" s="102" t="s">
        <v>419</v>
      </c>
      <c r="D4644" s="102" t="s">
        <v>3263</v>
      </c>
      <c r="E4644" s="105" t="s">
        <v>306</v>
      </c>
      <c r="F4644" s="173"/>
      <c r="G4644" s="102" t="s">
        <v>3777</v>
      </c>
    </row>
    <row r="4645">
      <c r="A4645" s="102" t="s">
        <v>3316</v>
      </c>
      <c r="B4645" s="102" t="s">
        <v>415</v>
      </c>
      <c r="C4645" s="102" t="s">
        <v>416</v>
      </c>
      <c r="D4645" s="102" t="s">
        <v>3263</v>
      </c>
      <c r="E4645" s="105" t="s">
        <v>306</v>
      </c>
      <c r="F4645" s="173"/>
      <c r="G4645" s="102" t="s">
        <v>3777</v>
      </c>
    </row>
    <row r="4646">
      <c r="A4646" s="102" t="s">
        <v>3316</v>
      </c>
      <c r="B4646" s="102" t="s">
        <v>408</v>
      </c>
      <c r="C4646" s="102" t="s">
        <v>409</v>
      </c>
      <c r="D4646" s="102" t="s">
        <v>3263</v>
      </c>
      <c r="E4646" s="105" t="s">
        <v>306</v>
      </c>
      <c r="F4646" s="173"/>
      <c r="G4646" s="102" t="s">
        <v>3777</v>
      </c>
    </row>
    <row r="4647">
      <c r="A4647" s="102" t="s">
        <v>3316</v>
      </c>
      <c r="B4647" s="102" t="s">
        <v>304</v>
      </c>
      <c r="C4647" s="102" t="s">
        <v>305</v>
      </c>
      <c r="D4647" s="102" t="s">
        <v>3263</v>
      </c>
      <c r="E4647" s="105" t="s">
        <v>306</v>
      </c>
      <c r="F4647" s="173"/>
      <c r="G4647" s="102" t="s">
        <v>3777</v>
      </c>
    </row>
    <row r="4648">
      <c r="A4648" s="102" t="s">
        <v>3262</v>
      </c>
      <c r="B4648" s="102" t="s">
        <v>1007</v>
      </c>
      <c r="C4648" s="102" t="s">
        <v>1008</v>
      </c>
      <c r="D4648" s="102" t="s">
        <v>3263</v>
      </c>
      <c r="E4648" s="105" t="s">
        <v>293</v>
      </c>
      <c r="F4648" s="173"/>
      <c r="G4648" s="102" t="s">
        <v>3777</v>
      </c>
    </row>
    <row r="4649">
      <c r="A4649" s="102" t="s">
        <v>3245</v>
      </c>
      <c r="B4649" s="102" t="s">
        <v>949</v>
      </c>
      <c r="C4649" s="102" t="s">
        <v>950</v>
      </c>
      <c r="D4649" s="102" t="s">
        <v>3214</v>
      </c>
      <c r="E4649" s="105" t="s">
        <v>453</v>
      </c>
      <c r="F4649" s="173"/>
      <c r="G4649" s="102" t="s">
        <v>3777</v>
      </c>
    </row>
    <row r="4650">
      <c r="A4650" s="102" t="s">
        <v>3245</v>
      </c>
      <c r="B4650" s="102" t="s">
        <v>523</v>
      </c>
      <c r="C4650" s="102" t="s">
        <v>524</v>
      </c>
      <c r="D4650" s="102" t="s">
        <v>3214</v>
      </c>
      <c r="E4650" s="105" t="s">
        <v>453</v>
      </c>
      <c r="F4650" s="173"/>
      <c r="G4650" s="102" t="s">
        <v>3777</v>
      </c>
    </row>
    <row r="4651">
      <c r="A4651" s="102" t="s">
        <v>3312</v>
      </c>
      <c r="B4651" s="102" t="s">
        <v>183</v>
      </c>
      <c r="C4651" s="102" t="s">
        <v>184</v>
      </c>
      <c r="D4651" s="102" t="s">
        <v>3214</v>
      </c>
      <c r="E4651" s="105" t="s">
        <v>50</v>
      </c>
      <c r="F4651" s="173"/>
      <c r="G4651" s="102" t="s">
        <v>3777</v>
      </c>
    </row>
    <row r="4652">
      <c r="A4652" s="102" t="s">
        <v>3286</v>
      </c>
      <c r="B4652" s="102" t="s">
        <v>799</v>
      </c>
      <c r="C4652" s="102" t="s">
        <v>800</v>
      </c>
      <c r="D4652" s="102" t="s">
        <v>3214</v>
      </c>
      <c r="E4652" s="105" t="s">
        <v>27</v>
      </c>
      <c r="F4652" s="173"/>
      <c r="G4652" s="102" t="s">
        <v>3777</v>
      </c>
    </row>
    <row r="4653">
      <c r="A4653" s="102" t="s">
        <v>3286</v>
      </c>
      <c r="B4653" s="102" t="s">
        <v>74</v>
      </c>
      <c r="C4653" s="102" t="s">
        <v>75</v>
      </c>
      <c r="D4653" s="102" t="s">
        <v>3214</v>
      </c>
      <c r="E4653" s="105" t="s">
        <v>27</v>
      </c>
      <c r="F4653" s="173"/>
      <c r="G4653" s="102" t="s">
        <v>3777</v>
      </c>
    </row>
    <row r="4654">
      <c r="A4654" s="102" t="s">
        <v>3286</v>
      </c>
      <c r="B4654" s="102" t="s">
        <v>57</v>
      </c>
      <c r="C4654" s="102" t="s">
        <v>58</v>
      </c>
      <c r="D4654" s="102" t="s">
        <v>3214</v>
      </c>
      <c r="E4654" s="105" t="s">
        <v>27</v>
      </c>
      <c r="F4654" s="173"/>
      <c r="G4654" s="102" t="s">
        <v>3777</v>
      </c>
    </row>
    <row r="4655">
      <c r="A4655" s="102" t="s">
        <v>3236</v>
      </c>
      <c r="B4655" s="102" t="s">
        <v>834</v>
      </c>
      <c r="C4655" s="102" t="s">
        <v>835</v>
      </c>
      <c r="D4655" s="102" t="s">
        <v>3214</v>
      </c>
      <c r="E4655" s="105" t="s">
        <v>439</v>
      </c>
      <c r="F4655" s="173"/>
      <c r="G4655" s="102" t="s">
        <v>3777</v>
      </c>
    </row>
    <row r="4656">
      <c r="A4656" s="102" t="s">
        <v>3236</v>
      </c>
      <c r="B4656" s="102" t="s">
        <v>684</v>
      </c>
      <c r="C4656" s="102" t="s">
        <v>685</v>
      </c>
      <c r="D4656" s="102" t="s">
        <v>3214</v>
      </c>
      <c r="E4656" s="105" t="s">
        <v>439</v>
      </c>
      <c r="F4656" s="173"/>
      <c r="G4656" s="102" t="s">
        <v>3777</v>
      </c>
    </row>
    <row r="4657">
      <c r="A4657" s="102" t="s">
        <v>3213</v>
      </c>
      <c r="B4657" s="102" t="s">
        <v>1043</v>
      </c>
      <c r="C4657" s="102" t="s">
        <v>1044</v>
      </c>
      <c r="D4657" s="102" t="s">
        <v>3214</v>
      </c>
      <c r="E4657" s="105" t="s">
        <v>327</v>
      </c>
      <c r="F4657" s="173"/>
      <c r="G4657" s="102" t="s">
        <v>3777</v>
      </c>
    </row>
    <row r="4658">
      <c r="A4658" s="102" t="s">
        <v>3284</v>
      </c>
      <c r="B4658" s="102" t="s">
        <v>799</v>
      </c>
      <c r="C4658" s="102" t="s">
        <v>800</v>
      </c>
      <c r="D4658" s="102" t="s">
        <v>3188</v>
      </c>
      <c r="E4658" s="105" t="s">
        <v>27</v>
      </c>
      <c r="F4658" s="173"/>
      <c r="G4658" s="102" t="s">
        <v>3777</v>
      </c>
    </row>
    <row r="4659">
      <c r="A4659" s="102" t="s">
        <v>3284</v>
      </c>
      <c r="B4659" s="102" t="s">
        <v>69</v>
      </c>
      <c r="C4659" s="102" t="s">
        <v>70</v>
      </c>
      <c r="D4659" s="102" t="s">
        <v>3188</v>
      </c>
      <c r="E4659" s="105" t="s">
        <v>27</v>
      </c>
      <c r="F4659" s="173"/>
      <c r="G4659" s="102" t="s">
        <v>3777</v>
      </c>
    </row>
    <row r="4660">
      <c r="A4660" s="102" t="s">
        <v>3201</v>
      </c>
      <c r="B4660" s="102" t="s">
        <v>888</v>
      </c>
      <c r="C4660" s="102" t="s">
        <v>889</v>
      </c>
      <c r="D4660" s="102" t="s">
        <v>3190</v>
      </c>
      <c r="E4660" s="105" t="s">
        <v>232</v>
      </c>
      <c r="F4660" s="173"/>
      <c r="G4660" s="102" t="s">
        <v>3777</v>
      </c>
    </row>
    <row r="4661">
      <c r="A4661" s="102" t="s">
        <v>3201</v>
      </c>
      <c r="B4661" s="102" t="s">
        <v>301</v>
      </c>
      <c r="C4661" s="102" t="s">
        <v>302</v>
      </c>
      <c r="D4661" s="102" t="s">
        <v>3190</v>
      </c>
      <c r="E4661" s="105" t="s">
        <v>232</v>
      </c>
      <c r="F4661" s="173"/>
      <c r="G4661" s="102" t="s">
        <v>3777</v>
      </c>
    </row>
    <row r="4662">
      <c r="A4662" s="102" t="s">
        <v>3201</v>
      </c>
      <c r="B4662" s="102" t="s">
        <v>264</v>
      </c>
      <c r="C4662" s="102" t="s">
        <v>265</v>
      </c>
      <c r="D4662" s="102" t="s">
        <v>3190</v>
      </c>
      <c r="E4662" s="105" t="s">
        <v>232</v>
      </c>
      <c r="F4662" s="173"/>
      <c r="G4662" s="102" t="s">
        <v>3777</v>
      </c>
    </row>
    <row r="4663">
      <c r="A4663" s="102" t="s">
        <v>3304</v>
      </c>
      <c r="B4663" s="102" t="s">
        <v>111</v>
      </c>
      <c r="C4663" s="102" t="s">
        <v>112</v>
      </c>
      <c r="D4663" s="102" t="s">
        <v>3190</v>
      </c>
      <c r="E4663" s="105" t="s">
        <v>114</v>
      </c>
      <c r="F4663" s="173"/>
      <c r="G4663" s="102" t="s">
        <v>3777</v>
      </c>
    </row>
    <row r="4664">
      <c r="A4664" s="102" t="s">
        <v>3304</v>
      </c>
      <c r="B4664" s="102" t="s">
        <v>111</v>
      </c>
      <c r="C4664" s="102" t="s">
        <v>112</v>
      </c>
      <c r="D4664" s="102" t="s">
        <v>3190</v>
      </c>
      <c r="E4664" s="105" t="s">
        <v>114</v>
      </c>
      <c r="F4664" s="173"/>
      <c r="G4664" s="102" t="s">
        <v>3777</v>
      </c>
    </row>
    <row r="4665">
      <c r="A4665" s="102" t="s">
        <v>3193</v>
      </c>
      <c r="B4665" s="102" t="s">
        <v>1125</v>
      </c>
      <c r="C4665" s="102" t="s">
        <v>1126</v>
      </c>
      <c r="D4665" s="102" t="s">
        <v>3194</v>
      </c>
      <c r="E4665" s="105" t="s">
        <v>225</v>
      </c>
      <c r="F4665" s="173"/>
      <c r="G4665" s="102" t="s">
        <v>3777</v>
      </c>
    </row>
    <row r="4666">
      <c r="A4666" s="102" t="s">
        <v>3193</v>
      </c>
      <c r="B4666" s="102" t="s">
        <v>1000</v>
      </c>
      <c r="C4666" s="102" t="s">
        <v>1001</v>
      </c>
      <c r="D4666" s="102" t="s">
        <v>3194</v>
      </c>
      <c r="E4666" s="105" t="s">
        <v>225</v>
      </c>
      <c r="F4666" s="173"/>
      <c r="G4666" s="102" t="s">
        <v>3777</v>
      </c>
    </row>
    <row r="4667">
      <c r="A4667" s="102" t="s">
        <v>3193</v>
      </c>
      <c r="B4667" s="102" t="s">
        <v>929</v>
      </c>
      <c r="C4667" s="102" t="s">
        <v>930</v>
      </c>
      <c r="D4667" s="102" t="s">
        <v>3194</v>
      </c>
      <c r="E4667" s="105" t="s">
        <v>225</v>
      </c>
      <c r="F4667" s="173"/>
      <c r="G4667" s="102" t="s">
        <v>3777</v>
      </c>
    </row>
    <row r="4668">
      <c r="A4668" s="102" t="s">
        <v>3193</v>
      </c>
      <c r="B4668" s="102" t="s">
        <v>870</v>
      </c>
      <c r="C4668" s="102" t="s">
        <v>871</v>
      </c>
      <c r="D4668" s="102" t="s">
        <v>3194</v>
      </c>
      <c r="E4668" s="105" t="s">
        <v>225</v>
      </c>
      <c r="F4668" s="173"/>
      <c r="G4668" s="102" t="s">
        <v>3777</v>
      </c>
    </row>
    <row r="4669">
      <c r="A4669" s="102" t="s">
        <v>3193</v>
      </c>
      <c r="B4669" s="102" t="s">
        <v>866</v>
      </c>
      <c r="C4669" s="102" t="s">
        <v>867</v>
      </c>
      <c r="D4669" s="102" t="s">
        <v>3194</v>
      </c>
      <c r="E4669" s="105" t="s">
        <v>225</v>
      </c>
      <c r="F4669" s="173"/>
      <c r="G4669" s="102" t="s">
        <v>3777</v>
      </c>
    </row>
    <row r="4670">
      <c r="A4670" s="102" t="s">
        <v>3193</v>
      </c>
      <c r="B4670" s="102" t="s">
        <v>376</v>
      </c>
      <c r="C4670" s="102" t="s">
        <v>377</v>
      </c>
      <c r="D4670" s="102" t="s">
        <v>3194</v>
      </c>
      <c r="E4670" s="105" t="s">
        <v>225</v>
      </c>
      <c r="F4670" s="173"/>
      <c r="G4670" s="102" t="s">
        <v>3777</v>
      </c>
    </row>
    <row r="4671">
      <c r="A4671" s="102" t="s">
        <v>3193</v>
      </c>
      <c r="B4671" s="102" t="s">
        <v>369</v>
      </c>
      <c r="C4671" s="102" t="s">
        <v>39</v>
      </c>
      <c r="D4671" s="102" t="s">
        <v>3194</v>
      </c>
      <c r="E4671" s="105" t="s">
        <v>225</v>
      </c>
      <c r="F4671" s="173"/>
      <c r="G4671" s="102" t="s">
        <v>3777</v>
      </c>
    </row>
    <row r="4672">
      <c r="A4672" s="102" t="s">
        <v>3193</v>
      </c>
      <c r="B4672" s="102" t="s">
        <v>361</v>
      </c>
      <c r="C4672" s="102" t="s">
        <v>362</v>
      </c>
      <c r="D4672" s="102" t="s">
        <v>3194</v>
      </c>
      <c r="E4672" s="105" t="s">
        <v>225</v>
      </c>
      <c r="F4672" s="173"/>
      <c r="G4672" s="102" t="s">
        <v>3777</v>
      </c>
    </row>
    <row r="4673">
      <c r="A4673" s="102" t="s">
        <v>3193</v>
      </c>
      <c r="B4673" s="102" t="s">
        <v>357</v>
      </c>
      <c r="C4673" s="102" t="s">
        <v>358</v>
      </c>
      <c r="D4673" s="102" t="s">
        <v>3194</v>
      </c>
      <c r="E4673" s="105" t="s">
        <v>225</v>
      </c>
      <c r="F4673" s="173"/>
      <c r="G4673" s="102" t="s">
        <v>3777</v>
      </c>
    </row>
    <row r="4674">
      <c r="A4674" s="102" t="s">
        <v>3193</v>
      </c>
      <c r="B4674" s="102" t="s">
        <v>338</v>
      </c>
      <c r="C4674" s="102" t="s">
        <v>339</v>
      </c>
      <c r="D4674" s="102" t="s">
        <v>3194</v>
      </c>
      <c r="E4674" s="105" t="s">
        <v>225</v>
      </c>
      <c r="F4674" s="173"/>
      <c r="G4674" s="102" t="s">
        <v>3777</v>
      </c>
    </row>
    <row r="4675">
      <c r="A4675" s="102" t="s">
        <v>3193</v>
      </c>
      <c r="B4675" s="102" t="s">
        <v>333</v>
      </c>
      <c r="C4675" s="102" t="s">
        <v>268</v>
      </c>
      <c r="D4675" s="102" t="s">
        <v>3194</v>
      </c>
      <c r="E4675" s="105" t="s">
        <v>225</v>
      </c>
      <c r="F4675" s="173"/>
      <c r="G4675" s="102" t="s">
        <v>3777</v>
      </c>
    </row>
    <row r="4676">
      <c r="A4676" s="102" t="s">
        <v>3193</v>
      </c>
      <c r="B4676" s="102" t="s">
        <v>246</v>
      </c>
      <c r="C4676" s="102" t="s">
        <v>130</v>
      </c>
      <c r="D4676" s="102" t="s">
        <v>3194</v>
      </c>
      <c r="E4676" s="105" t="s">
        <v>225</v>
      </c>
      <c r="F4676" s="173"/>
      <c r="G4676" s="102" t="s">
        <v>3777</v>
      </c>
    </row>
    <row r="4677">
      <c r="A4677" s="102" t="s">
        <v>3193</v>
      </c>
      <c r="B4677" s="102" t="s">
        <v>243</v>
      </c>
      <c r="C4677" s="102" t="s">
        <v>244</v>
      </c>
      <c r="D4677" s="102" t="s">
        <v>3194</v>
      </c>
      <c r="E4677" s="105" t="s">
        <v>225</v>
      </c>
      <c r="F4677" s="173"/>
      <c r="G4677" s="102" t="s">
        <v>3777</v>
      </c>
    </row>
    <row r="4678">
      <c r="A4678" s="102" t="s">
        <v>3193</v>
      </c>
      <c r="B4678" s="102" t="s">
        <v>227</v>
      </c>
      <c r="C4678" s="102" t="s">
        <v>228</v>
      </c>
      <c r="D4678" s="102" t="s">
        <v>3194</v>
      </c>
      <c r="E4678" s="105" t="s">
        <v>225</v>
      </c>
      <c r="F4678" s="173"/>
      <c r="G4678" s="102" t="s">
        <v>3777</v>
      </c>
    </row>
    <row r="4679">
      <c r="A4679" s="102" t="s">
        <v>3287</v>
      </c>
      <c r="B4679" s="102" t="s">
        <v>799</v>
      </c>
      <c r="C4679" s="102" t="s">
        <v>800</v>
      </c>
      <c r="D4679" s="102" t="s">
        <v>3194</v>
      </c>
      <c r="E4679" s="105" t="s">
        <v>27</v>
      </c>
      <c r="F4679" s="173"/>
      <c r="G4679" s="102" t="s">
        <v>3777</v>
      </c>
    </row>
    <row r="4680">
      <c r="A4680" s="102" t="s">
        <v>3287</v>
      </c>
      <c r="B4680" s="102" t="s">
        <v>74</v>
      </c>
      <c r="C4680" s="102" t="s">
        <v>75</v>
      </c>
      <c r="D4680" s="102" t="s">
        <v>3194</v>
      </c>
      <c r="E4680" s="105" t="s">
        <v>27</v>
      </c>
      <c r="F4680" s="173"/>
      <c r="G4680" s="102" t="s">
        <v>3777</v>
      </c>
    </row>
    <row r="4681">
      <c r="A4681" s="102" t="s">
        <v>3264</v>
      </c>
      <c r="B4681" s="102" t="s">
        <v>1089</v>
      </c>
      <c r="C4681" s="102" t="s">
        <v>1090</v>
      </c>
      <c r="D4681" s="102" t="s">
        <v>3194</v>
      </c>
      <c r="E4681" s="105" t="s">
        <v>293</v>
      </c>
      <c r="F4681" s="173"/>
      <c r="G4681" s="102" t="s">
        <v>3777</v>
      </c>
    </row>
    <row r="4682">
      <c r="A4682" s="102" t="s">
        <v>3264</v>
      </c>
      <c r="B4682" s="102" t="s">
        <v>1065</v>
      </c>
      <c r="C4682" s="102" t="s">
        <v>1066</v>
      </c>
      <c r="D4682" s="102" t="s">
        <v>3194</v>
      </c>
      <c r="E4682" s="105" t="s">
        <v>293</v>
      </c>
      <c r="F4682" s="173"/>
      <c r="G4682" s="102" t="s">
        <v>3777</v>
      </c>
    </row>
    <row r="4683">
      <c r="A4683" s="102" t="s">
        <v>3264</v>
      </c>
      <c r="B4683" s="102" t="s">
        <v>1007</v>
      </c>
      <c r="C4683" s="102" t="s">
        <v>1008</v>
      </c>
      <c r="D4683" s="102" t="s">
        <v>3194</v>
      </c>
      <c r="E4683" s="105" t="s">
        <v>293</v>
      </c>
      <c r="F4683" s="173"/>
      <c r="G4683" s="102" t="s">
        <v>3777</v>
      </c>
    </row>
    <row r="4684">
      <c r="A4684" s="102" t="s">
        <v>3227</v>
      </c>
      <c r="B4684" s="102" t="s">
        <v>418</v>
      </c>
      <c r="C4684" s="102" t="s">
        <v>419</v>
      </c>
      <c r="D4684" s="102" t="s">
        <v>3228</v>
      </c>
      <c r="E4684" s="105" t="s">
        <v>306</v>
      </c>
      <c r="F4684" s="173"/>
      <c r="G4684" s="102" t="s">
        <v>3777</v>
      </c>
    </row>
    <row r="4685">
      <c r="A4685" s="102" t="s">
        <v>3269</v>
      </c>
      <c r="B4685" s="102" t="s">
        <v>1039</v>
      </c>
      <c r="C4685" s="102" t="s">
        <v>1040</v>
      </c>
      <c r="D4685" s="191">
        <v>45907.0</v>
      </c>
      <c r="E4685" s="105" t="s">
        <v>141</v>
      </c>
      <c r="F4685" s="173"/>
      <c r="G4685" s="102" t="s">
        <v>3777</v>
      </c>
    </row>
    <row r="4686">
      <c r="A4686" s="102" t="s">
        <v>3274</v>
      </c>
      <c r="B4686" s="102" t="s">
        <v>768</v>
      </c>
      <c r="C4686" s="102" t="s">
        <v>769</v>
      </c>
      <c r="D4686" s="102" t="s">
        <v>3194</v>
      </c>
      <c r="E4686" s="105" t="s">
        <v>141</v>
      </c>
      <c r="F4686" s="173"/>
      <c r="G4686" s="102" t="s">
        <v>3777</v>
      </c>
    </row>
    <row r="4687">
      <c r="A4687" s="102" t="s">
        <v>3187</v>
      </c>
      <c r="B4687" s="102" t="s">
        <v>1125</v>
      </c>
      <c r="C4687" s="102" t="s">
        <v>1126</v>
      </c>
      <c r="D4687" s="102" t="s">
        <v>3188</v>
      </c>
      <c r="E4687" s="105" t="s">
        <v>225</v>
      </c>
      <c r="F4687" s="173"/>
      <c r="G4687" s="102" t="s">
        <v>3777</v>
      </c>
    </row>
    <row r="4688">
      <c r="A4688" s="102" t="s">
        <v>3187</v>
      </c>
      <c r="B4688" s="102" t="s">
        <v>1114</v>
      </c>
      <c r="C4688" s="102" t="s">
        <v>1115</v>
      </c>
      <c r="D4688" s="102" t="s">
        <v>3188</v>
      </c>
      <c r="E4688" s="105" t="s">
        <v>225</v>
      </c>
      <c r="F4688" s="173"/>
      <c r="G4688" s="102" t="s">
        <v>3777</v>
      </c>
    </row>
    <row r="4689">
      <c r="A4689" s="102" t="s">
        <v>3187</v>
      </c>
      <c r="B4689" s="102" t="s">
        <v>1000</v>
      </c>
      <c r="C4689" s="102" t="s">
        <v>1001</v>
      </c>
      <c r="D4689" s="102" t="s">
        <v>3188</v>
      </c>
      <c r="E4689" s="105" t="s">
        <v>225</v>
      </c>
      <c r="F4689" s="173"/>
      <c r="G4689" s="102" t="s">
        <v>3777</v>
      </c>
    </row>
    <row r="4690">
      <c r="A4690" s="102" t="s">
        <v>3187</v>
      </c>
      <c r="B4690" s="102" t="s">
        <v>929</v>
      </c>
      <c r="C4690" s="102" t="s">
        <v>930</v>
      </c>
      <c r="D4690" s="102" t="s">
        <v>3188</v>
      </c>
      <c r="E4690" s="105" t="s">
        <v>225</v>
      </c>
      <c r="F4690" s="173"/>
      <c r="G4690" s="102" t="s">
        <v>3777</v>
      </c>
    </row>
    <row r="4691">
      <c r="A4691" s="102" t="s">
        <v>3187</v>
      </c>
      <c r="B4691" s="102" t="s">
        <v>866</v>
      </c>
      <c r="C4691" s="102" t="s">
        <v>867</v>
      </c>
      <c r="D4691" s="102" t="s">
        <v>3188</v>
      </c>
      <c r="E4691" s="105" t="s">
        <v>225</v>
      </c>
      <c r="F4691" s="173"/>
      <c r="G4691" s="102" t="s">
        <v>3777</v>
      </c>
    </row>
    <row r="4692">
      <c r="A4692" s="102" t="s">
        <v>3187</v>
      </c>
      <c r="B4692" s="102" t="s">
        <v>808</v>
      </c>
      <c r="C4692" s="102" t="s">
        <v>809</v>
      </c>
      <c r="D4692" s="102" t="s">
        <v>3188</v>
      </c>
      <c r="E4692" s="105" t="s">
        <v>225</v>
      </c>
      <c r="F4692" s="173"/>
      <c r="G4692" s="102" t="s">
        <v>3777</v>
      </c>
    </row>
    <row r="4693">
      <c r="A4693" s="102" t="s">
        <v>3187</v>
      </c>
      <c r="B4693" s="102" t="s">
        <v>373</v>
      </c>
      <c r="C4693" s="102" t="s">
        <v>374</v>
      </c>
      <c r="D4693" s="102" t="s">
        <v>3188</v>
      </c>
      <c r="E4693" s="105" t="s">
        <v>225</v>
      </c>
      <c r="F4693" s="173"/>
      <c r="G4693" s="102" t="s">
        <v>3777</v>
      </c>
    </row>
    <row r="4694">
      <c r="A4694" s="102" t="s">
        <v>3187</v>
      </c>
      <c r="B4694" s="102" t="s">
        <v>369</v>
      </c>
      <c r="C4694" s="102" t="s">
        <v>39</v>
      </c>
      <c r="D4694" s="102" t="s">
        <v>3188</v>
      </c>
      <c r="E4694" s="105" t="s">
        <v>225</v>
      </c>
      <c r="F4694" s="173"/>
      <c r="G4694" s="102" t="s">
        <v>3777</v>
      </c>
    </row>
    <row r="4695">
      <c r="A4695" s="102" t="s">
        <v>3187</v>
      </c>
      <c r="B4695" s="102" t="s">
        <v>361</v>
      </c>
      <c r="C4695" s="102" t="s">
        <v>362</v>
      </c>
      <c r="D4695" s="102" t="s">
        <v>3188</v>
      </c>
      <c r="E4695" s="105" t="s">
        <v>225</v>
      </c>
      <c r="F4695" s="173"/>
      <c r="G4695" s="102" t="s">
        <v>3777</v>
      </c>
    </row>
    <row r="4696">
      <c r="A4696" s="102" t="s">
        <v>3187</v>
      </c>
      <c r="B4696" s="102" t="s">
        <v>357</v>
      </c>
      <c r="C4696" s="102" t="s">
        <v>358</v>
      </c>
      <c r="D4696" s="102" t="s">
        <v>3188</v>
      </c>
      <c r="E4696" s="105" t="s">
        <v>225</v>
      </c>
      <c r="F4696" s="173"/>
      <c r="G4696" s="102" t="s">
        <v>3777</v>
      </c>
    </row>
    <row r="4697">
      <c r="A4697" s="102" t="s">
        <v>3187</v>
      </c>
      <c r="B4697" s="102" t="s">
        <v>338</v>
      </c>
      <c r="C4697" s="102" t="s">
        <v>339</v>
      </c>
      <c r="D4697" s="102" t="s">
        <v>3188</v>
      </c>
      <c r="E4697" s="105" t="s">
        <v>225</v>
      </c>
      <c r="F4697" s="173"/>
      <c r="G4697" s="102" t="s">
        <v>3777</v>
      </c>
    </row>
    <row r="4698">
      <c r="A4698" s="102" t="s">
        <v>3187</v>
      </c>
      <c r="B4698" s="102" t="s">
        <v>333</v>
      </c>
      <c r="C4698" s="102" t="s">
        <v>268</v>
      </c>
      <c r="D4698" s="102" t="s">
        <v>3188</v>
      </c>
      <c r="E4698" s="105" t="s">
        <v>225</v>
      </c>
      <c r="F4698" s="173"/>
      <c r="G4698" s="102" t="s">
        <v>3777</v>
      </c>
    </row>
    <row r="4699">
      <c r="A4699" s="102" t="s">
        <v>3187</v>
      </c>
      <c r="B4699" s="102" t="s">
        <v>246</v>
      </c>
      <c r="C4699" s="102" t="s">
        <v>130</v>
      </c>
      <c r="D4699" s="102" t="s">
        <v>3188</v>
      </c>
      <c r="E4699" s="105" t="s">
        <v>225</v>
      </c>
      <c r="F4699" s="173"/>
      <c r="G4699" s="102" t="s">
        <v>3777</v>
      </c>
    </row>
    <row r="4700">
      <c r="A4700" s="102" t="s">
        <v>3187</v>
      </c>
      <c r="B4700" s="102" t="s">
        <v>243</v>
      </c>
      <c r="C4700" s="102" t="s">
        <v>244</v>
      </c>
      <c r="D4700" s="102" t="s">
        <v>3188</v>
      </c>
      <c r="E4700" s="105" t="s">
        <v>225</v>
      </c>
      <c r="F4700" s="173"/>
      <c r="G4700" s="102" t="s">
        <v>3777</v>
      </c>
    </row>
    <row r="4701">
      <c r="A4701" s="102" t="s">
        <v>3187</v>
      </c>
      <c r="B4701" s="102" t="s">
        <v>227</v>
      </c>
      <c r="C4701" s="102" t="s">
        <v>228</v>
      </c>
      <c r="D4701" s="102" t="s">
        <v>3188</v>
      </c>
      <c r="E4701" s="105" t="s">
        <v>225</v>
      </c>
      <c r="F4701" s="173"/>
      <c r="G4701" s="102" t="s">
        <v>3777</v>
      </c>
    </row>
    <row r="4702">
      <c r="A4702" s="102" t="s">
        <v>3189</v>
      </c>
      <c r="B4702" s="102" t="s">
        <v>338</v>
      </c>
      <c r="C4702" s="102" t="s">
        <v>339</v>
      </c>
      <c r="D4702" s="102" t="s">
        <v>3190</v>
      </c>
      <c r="E4702" s="105" t="s">
        <v>225</v>
      </c>
      <c r="F4702" s="173"/>
      <c r="G4702" s="102" t="s">
        <v>3777</v>
      </c>
    </row>
    <row r="4703">
      <c r="A4703" s="102" t="s">
        <v>3246</v>
      </c>
      <c r="B4703" s="102" t="s">
        <v>997</v>
      </c>
      <c r="C4703" s="102" t="s">
        <v>998</v>
      </c>
      <c r="D4703" s="102" t="s">
        <v>3228</v>
      </c>
      <c r="E4703" s="105" t="s">
        <v>453</v>
      </c>
      <c r="F4703" s="173"/>
      <c r="G4703" s="102" t="s">
        <v>3777</v>
      </c>
    </row>
    <row r="4704">
      <c r="A4704" s="102" t="s">
        <v>3246</v>
      </c>
      <c r="B4704" s="102" t="s">
        <v>949</v>
      </c>
      <c r="C4704" s="102" t="s">
        <v>950</v>
      </c>
      <c r="D4704" s="102" t="s">
        <v>3228</v>
      </c>
      <c r="E4704" s="105" t="s">
        <v>453</v>
      </c>
      <c r="F4704" s="173"/>
      <c r="G4704" s="102" t="s">
        <v>3777</v>
      </c>
    </row>
    <row r="4705">
      <c r="A4705" s="102" t="s">
        <v>3246</v>
      </c>
      <c r="B4705" s="102" t="s">
        <v>629</v>
      </c>
      <c r="C4705" s="102" t="s">
        <v>630</v>
      </c>
      <c r="D4705" s="102" t="s">
        <v>3228</v>
      </c>
      <c r="E4705" s="105" t="s">
        <v>453</v>
      </c>
      <c r="F4705" s="173"/>
      <c r="G4705" s="102" t="s">
        <v>3777</v>
      </c>
    </row>
    <row r="4706">
      <c r="A4706" s="102" t="s">
        <v>3246</v>
      </c>
      <c r="B4706" s="102" t="s">
        <v>538</v>
      </c>
      <c r="C4706" s="102" t="s">
        <v>539</v>
      </c>
      <c r="D4706" s="102" t="s">
        <v>3228</v>
      </c>
      <c r="E4706" s="105" t="s">
        <v>453</v>
      </c>
      <c r="F4706" s="173"/>
      <c r="G4706" s="102" t="s">
        <v>3777</v>
      </c>
    </row>
    <row r="4707">
      <c r="A4707" s="102" t="s">
        <v>3246</v>
      </c>
      <c r="B4707" s="102" t="s">
        <v>523</v>
      </c>
      <c r="C4707" s="102" t="s">
        <v>524</v>
      </c>
      <c r="D4707" s="102" t="s">
        <v>3228</v>
      </c>
      <c r="E4707" s="105" t="s">
        <v>453</v>
      </c>
      <c r="F4707" s="173"/>
      <c r="G4707" s="102" t="s">
        <v>3777</v>
      </c>
    </row>
    <row r="4708">
      <c r="A4708" s="102" t="s">
        <v>3241</v>
      </c>
      <c r="B4708" s="102" t="s">
        <v>949</v>
      </c>
      <c r="C4708" s="102" t="s">
        <v>950</v>
      </c>
      <c r="D4708" s="191">
        <v>45968.0</v>
      </c>
      <c r="E4708" s="105" t="s">
        <v>453</v>
      </c>
      <c r="F4708" s="173"/>
      <c r="G4708" s="102" t="s">
        <v>3777</v>
      </c>
    </row>
    <row r="4709">
      <c r="A4709" s="102" t="s">
        <v>3241</v>
      </c>
      <c r="B4709" s="102" t="s">
        <v>629</v>
      </c>
      <c r="C4709" s="102" t="s">
        <v>630</v>
      </c>
      <c r="D4709" s="191">
        <v>45968.0</v>
      </c>
      <c r="E4709" s="105" t="s">
        <v>453</v>
      </c>
      <c r="F4709" s="173"/>
      <c r="G4709" s="102" t="s">
        <v>3777</v>
      </c>
    </row>
    <row r="4710">
      <c r="A4710" s="102" t="s">
        <v>3241</v>
      </c>
      <c r="B4710" s="102" t="s">
        <v>544</v>
      </c>
      <c r="C4710" s="102" t="s">
        <v>545</v>
      </c>
      <c r="D4710" s="191">
        <v>45968.0</v>
      </c>
      <c r="E4710" s="105" t="s">
        <v>453</v>
      </c>
      <c r="F4710" s="173"/>
      <c r="G4710" s="102" t="s">
        <v>3777</v>
      </c>
    </row>
    <row r="4711">
      <c r="A4711" s="102" t="s">
        <v>3241</v>
      </c>
      <c r="B4711" s="102" t="s">
        <v>538</v>
      </c>
      <c r="C4711" s="102" t="s">
        <v>539</v>
      </c>
      <c r="D4711" s="191">
        <v>45968.0</v>
      </c>
      <c r="E4711" s="105" t="s">
        <v>453</v>
      </c>
      <c r="F4711" s="173"/>
      <c r="G4711" s="102" t="s">
        <v>3777</v>
      </c>
    </row>
    <row r="4712">
      <c r="A4712" s="102" t="s">
        <v>3241</v>
      </c>
      <c r="B4712" s="102" t="s">
        <v>523</v>
      </c>
      <c r="C4712" s="102" t="s">
        <v>524</v>
      </c>
      <c r="D4712" s="191">
        <v>45968.0</v>
      </c>
      <c r="E4712" s="105" t="s">
        <v>453</v>
      </c>
      <c r="F4712" s="173"/>
      <c r="G4712" s="102" t="s">
        <v>3777</v>
      </c>
    </row>
    <row r="4713">
      <c r="A4713" s="102" t="s">
        <v>3241</v>
      </c>
      <c r="B4713" s="102" t="s">
        <v>458</v>
      </c>
      <c r="C4713" s="102" t="s">
        <v>459</v>
      </c>
      <c r="D4713" s="191">
        <v>45968.0</v>
      </c>
      <c r="E4713" s="105" t="s">
        <v>453</v>
      </c>
      <c r="F4713" s="173"/>
      <c r="G4713" s="102" t="s">
        <v>3777</v>
      </c>
    </row>
    <row r="4714">
      <c r="A4714" s="102" t="s">
        <v>3241</v>
      </c>
      <c r="B4714" s="102" t="s">
        <v>451</v>
      </c>
      <c r="C4714" s="102" t="s">
        <v>452</v>
      </c>
      <c r="D4714" s="191">
        <v>45968.0</v>
      </c>
      <c r="E4714" s="105" t="s">
        <v>453</v>
      </c>
      <c r="F4714" s="173"/>
      <c r="G4714" s="102" t="s">
        <v>3777</v>
      </c>
    </row>
    <row r="4715">
      <c r="A4715" s="102" t="s">
        <v>3297</v>
      </c>
      <c r="B4715" s="102" t="s">
        <v>1096</v>
      </c>
      <c r="C4715" s="102" t="s">
        <v>1097</v>
      </c>
      <c r="D4715" s="102" t="s">
        <v>3216</v>
      </c>
      <c r="E4715" s="105" t="s">
        <v>86</v>
      </c>
      <c r="F4715" s="173"/>
      <c r="G4715" s="102" t="s">
        <v>3777</v>
      </c>
    </row>
    <row r="4716">
      <c r="A4716" s="102" t="s">
        <v>3297</v>
      </c>
      <c r="B4716" s="102" t="s">
        <v>992</v>
      </c>
      <c r="C4716" s="102" t="s">
        <v>993</v>
      </c>
      <c r="D4716" s="102" t="s">
        <v>3216</v>
      </c>
      <c r="E4716" s="105" t="s">
        <v>86</v>
      </c>
      <c r="F4716" s="173"/>
      <c r="G4716" s="102" t="s">
        <v>3777</v>
      </c>
    </row>
    <row r="4717">
      <c r="A4717" s="102" t="s">
        <v>3275</v>
      </c>
      <c r="B4717" s="102" t="s">
        <v>1068</v>
      </c>
      <c r="C4717" s="102" t="s">
        <v>1069</v>
      </c>
      <c r="D4717" s="102" t="s">
        <v>3216</v>
      </c>
      <c r="E4717" s="105" t="s">
        <v>141</v>
      </c>
      <c r="F4717" s="173"/>
      <c r="G4717" s="102" t="s">
        <v>3777</v>
      </c>
    </row>
    <row r="4718">
      <c r="A4718" s="102" t="s">
        <v>3275</v>
      </c>
      <c r="B4718" s="102" t="s">
        <v>768</v>
      </c>
      <c r="C4718" s="102" t="s">
        <v>769</v>
      </c>
      <c r="D4718" s="102" t="s">
        <v>3216</v>
      </c>
      <c r="E4718" s="105" t="s">
        <v>141</v>
      </c>
      <c r="F4718" s="173"/>
      <c r="G4718" s="102" t="s">
        <v>3777</v>
      </c>
    </row>
    <row r="4719">
      <c r="A4719" s="102" t="s">
        <v>3288</v>
      </c>
      <c r="B4719" s="102" t="s">
        <v>946</v>
      </c>
      <c r="C4719" s="102" t="s">
        <v>947</v>
      </c>
      <c r="D4719" s="102" t="s">
        <v>3216</v>
      </c>
      <c r="E4719" s="105" t="s">
        <v>27</v>
      </c>
      <c r="F4719" s="173"/>
      <c r="G4719" s="102" t="s">
        <v>3777</v>
      </c>
    </row>
    <row r="4720">
      <c r="A4720" s="102" t="s">
        <v>3288</v>
      </c>
      <c r="B4720" s="102" t="s">
        <v>943</v>
      </c>
      <c r="C4720" s="102" t="s">
        <v>944</v>
      </c>
      <c r="D4720" s="102" t="s">
        <v>3216</v>
      </c>
      <c r="E4720" s="105" t="s">
        <v>27</v>
      </c>
      <c r="F4720" s="173"/>
      <c r="G4720" s="102" t="s">
        <v>3777</v>
      </c>
    </row>
    <row r="4721">
      <c r="A4721" s="102" t="s">
        <v>3288</v>
      </c>
      <c r="B4721" s="102" t="s">
        <v>799</v>
      </c>
      <c r="C4721" s="102" t="s">
        <v>800</v>
      </c>
      <c r="D4721" s="102" t="s">
        <v>3216</v>
      </c>
      <c r="E4721" s="105" t="s">
        <v>27</v>
      </c>
      <c r="F4721" s="173"/>
      <c r="G4721" s="102" t="s">
        <v>3777</v>
      </c>
    </row>
    <row r="4722">
      <c r="A4722" s="102" t="s">
        <v>3288</v>
      </c>
      <c r="B4722" s="102" t="s">
        <v>74</v>
      </c>
      <c r="C4722" s="102" t="s">
        <v>75</v>
      </c>
      <c r="D4722" s="102" t="s">
        <v>3216</v>
      </c>
      <c r="E4722" s="105" t="s">
        <v>27</v>
      </c>
      <c r="F4722" s="173"/>
      <c r="G4722" s="102" t="s">
        <v>3777</v>
      </c>
    </row>
    <row r="4723">
      <c r="A4723" s="102" t="s">
        <v>3288</v>
      </c>
      <c r="B4723" s="102" t="s">
        <v>69</v>
      </c>
      <c r="C4723" s="102" t="s">
        <v>70</v>
      </c>
      <c r="D4723" s="102" t="s">
        <v>3216</v>
      </c>
      <c r="E4723" s="105" t="s">
        <v>27</v>
      </c>
      <c r="F4723" s="173"/>
      <c r="G4723" s="102" t="s">
        <v>3777</v>
      </c>
    </row>
    <row r="4724">
      <c r="A4724" s="102" t="s">
        <v>3288</v>
      </c>
      <c r="B4724" s="102" t="s">
        <v>57</v>
      </c>
      <c r="C4724" s="102" t="s">
        <v>58</v>
      </c>
      <c r="D4724" s="102" t="s">
        <v>3216</v>
      </c>
      <c r="E4724" s="105" t="s">
        <v>27</v>
      </c>
      <c r="F4724" s="173"/>
      <c r="G4724" s="102" t="s">
        <v>3777</v>
      </c>
    </row>
    <row r="4725">
      <c r="A4725" s="102" t="s">
        <v>3288</v>
      </c>
      <c r="B4725" s="102" t="s">
        <v>53</v>
      </c>
      <c r="C4725" s="102" t="s">
        <v>54</v>
      </c>
      <c r="D4725" s="102" t="s">
        <v>3216</v>
      </c>
      <c r="E4725" s="105" t="s">
        <v>27</v>
      </c>
      <c r="F4725" s="173"/>
      <c r="G4725" s="102" t="s">
        <v>3777</v>
      </c>
    </row>
    <row r="4726">
      <c r="A4726" s="102" t="s">
        <v>3317</v>
      </c>
      <c r="B4726" s="102" t="s">
        <v>681</v>
      </c>
      <c r="C4726" s="102" t="s">
        <v>682</v>
      </c>
      <c r="D4726" s="102" t="s">
        <v>3266</v>
      </c>
      <c r="E4726" s="105" t="s">
        <v>306</v>
      </c>
      <c r="F4726" s="173"/>
      <c r="G4726" s="102" t="s">
        <v>3777</v>
      </c>
    </row>
    <row r="4727">
      <c r="A4727" s="102" t="s">
        <v>3317</v>
      </c>
      <c r="B4727" s="102" t="s">
        <v>670</v>
      </c>
      <c r="C4727" s="102" t="s">
        <v>671</v>
      </c>
      <c r="D4727" s="102" t="s">
        <v>3266</v>
      </c>
      <c r="E4727" s="105" t="s">
        <v>306</v>
      </c>
      <c r="F4727" s="173"/>
      <c r="G4727" s="102" t="s">
        <v>3777</v>
      </c>
    </row>
    <row r="4728">
      <c r="A4728" s="102" t="s">
        <v>3317</v>
      </c>
      <c r="B4728" s="102" t="s">
        <v>418</v>
      </c>
      <c r="C4728" s="102" t="s">
        <v>419</v>
      </c>
      <c r="D4728" s="102" t="s">
        <v>3266</v>
      </c>
      <c r="E4728" s="105" t="s">
        <v>306</v>
      </c>
      <c r="F4728" s="173"/>
      <c r="G4728" s="102" t="s">
        <v>3777</v>
      </c>
    </row>
    <row r="4729">
      <c r="A4729" s="102" t="s">
        <v>3317</v>
      </c>
      <c r="B4729" s="102" t="s">
        <v>415</v>
      </c>
      <c r="C4729" s="102" t="s">
        <v>416</v>
      </c>
      <c r="D4729" s="102" t="s">
        <v>3266</v>
      </c>
      <c r="E4729" s="105" t="s">
        <v>306</v>
      </c>
      <c r="F4729" s="173"/>
      <c r="G4729" s="102" t="s">
        <v>3777</v>
      </c>
    </row>
    <row r="4730">
      <c r="A4730" s="102" t="s">
        <v>3317</v>
      </c>
      <c r="B4730" s="102" t="s">
        <v>304</v>
      </c>
      <c r="C4730" s="102" t="s">
        <v>305</v>
      </c>
      <c r="D4730" s="102" t="s">
        <v>3266</v>
      </c>
      <c r="E4730" s="105" t="s">
        <v>306</v>
      </c>
      <c r="F4730" s="173"/>
      <c r="G4730" s="102" t="s">
        <v>3777</v>
      </c>
    </row>
    <row r="4731">
      <c r="A4731" s="102" t="s">
        <v>3265</v>
      </c>
      <c r="B4731" s="102" t="s">
        <v>1007</v>
      </c>
      <c r="C4731" s="102" t="s">
        <v>1008</v>
      </c>
      <c r="D4731" s="102" t="s">
        <v>3266</v>
      </c>
      <c r="E4731" s="105" t="s">
        <v>293</v>
      </c>
      <c r="F4731" s="173"/>
      <c r="G4731" s="102" t="s">
        <v>3777</v>
      </c>
    </row>
    <row r="4732">
      <c r="A4732" s="102" t="s">
        <v>3234</v>
      </c>
      <c r="B4732" s="102" t="s">
        <v>834</v>
      </c>
      <c r="C4732" s="102" t="s">
        <v>835</v>
      </c>
      <c r="D4732" s="102" t="s">
        <v>3210</v>
      </c>
      <c r="E4732" s="105" t="s">
        <v>439</v>
      </c>
      <c r="F4732" s="173"/>
      <c r="G4732" s="102" t="s">
        <v>3777</v>
      </c>
    </row>
    <row r="4733">
      <c r="A4733" s="102" t="s">
        <v>3234</v>
      </c>
      <c r="B4733" s="102" t="s">
        <v>684</v>
      </c>
      <c r="C4733" s="102" t="s">
        <v>685</v>
      </c>
      <c r="D4733" s="102" t="s">
        <v>3210</v>
      </c>
      <c r="E4733" s="105" t="s">
        <v>439</v>
      </c>
      <c r="F4733" s="173"/>
      <c r="G4733" s="102" t="s">
        <v>3777</v>
      </c>
    </row>
    <row r="4734">
      <c r="A4734" s="102" t="s">
        <v>3424</v>
      </c>
      <c r="B4734" s="102" t="s">
        <v>1096</v>
      </c>
      <c r="C4734" s="102" t="s">
        <v>1097</v>
      </c>
      <c r="D4734" s="191">
        <v>45665.0</v>
      </c>
      <c r="E4734" s="105" t="s">
        <v>86</v>
      </c>
      <c r="F4734" s="173"/>
      <c r="G4734" s="102" t="s">
        <v>3777</v>
      </c>
    </row>
    <row r="4735">
      <c r="A4735" s="102" t="s">
        <v>3415</v>
      </c>
      <c r="B4735" s="102" t="s">
        <v>987</v>
      </c>
      <c r="C4735" s="102" t="s">
        <v>988</v>
      </c>
      <c r="D4735" s="191">
        <v>45665.0</v>
      </c>
      <c r="E4735" s="105" t="s">
        <v>27</v>
      </c>
      <c r="F4735" s="173"/>
      <c r="G4735" s="102" t="s">
        <v>3777</v>
      </c>
    </row>
    <row r="4736">
      <c r="A4736" s="102" t="s">
        <v>3415</v>
      </c>
      <c r="B4736" s="102" t="s">
        <v>799</v>
      </c>
      <c r="C4736" s="102" t="s">
        <v>800</v>
      </c>
      <c r="D4736" s="191">
        <v>45665.0</v>
      </c>
      <c r="E4736" s="105" t="s">
        <v>27</v>
      </c>
      <c r="F4736" s="173"/>
      <c r="G4736" s="102" t="s">
        <v>3777</v>
      </c>
    </row>
    <row r="4737">
      <c r="A4737" s="102" t="s">
        <v>3415</v>
      </c>
      <c r="B4737" s="102" t="s">
        <v>74</v>
      </c>
      <c r="C4737" s="102" t="s">
        <v>75</v>
      </c>
      <c r="D4737" s="191">
        <v>45665.0</v>
      </c>
      <c r="E4737" s="105" t="s">
        <v>27</v>
      </c>
      <c r="F4737" s="173"/>
      <c r="G4737" s="102" t="s">
        <v>3777</v>
      </c>
    </row>
    <row r="4738">
      <c r="A4738" s="102" t="s">
        <v>3415</v>
      </c>
      <c r="B4738" s="102" t="s">
        <v>57</v>
      </c>
      <c r="C4738" s="102" t="s">
        <v>58</v>
      </c>
      <c r="D4738" s="191">
        <v>45665.0</v>
      </c>
      <c r="E4738" s="105" t="s">
        <v>27</v>
      </c>
      <c r="F4738" s="173"/>
      <c r="G4738" s="102" t="s">
        <v>3777</v>
      </c>
    </row>
    <row r="4739">
      <c r="A4739" s="102" t="s">
        <v>3415</v>
      </c>
      <c r="B4739" s="102" t="s">
        <v>53</v>
      </c>
      <c r="C4739" s="102" t="s">
        <v>54</v>
      </c>
      <c r="D4739" s="191">
        <v>45665.0</v>
      </c>
      <c r="E4739" s="105" t="s">
        <v>27</v>
      </c>
      <c r="F4739" s="173"/>
      <c r="G4739" s="102" t="s">
        <v>3777</v>
      </c>
    </row>
    <row r="4740">
      <c r="A4740" s="102" t="s">
        <v>3392</v>
      </c>
      <c r="B4740" s="102" t="s">
        <v>1003</v>
      </c>
      <c r="C4740" s="102" t="s">
        <v>1004</v>
      </c>
      <c r="D4740" s="191">
        <v>45665.0</v>
      </c>
      <c r="E4740" s="105" t="s">
        <v>327</v>
      </c>
      <c r="F4740" s="173"/>
      <c r="G4740" s="102" t="s">
        <v>3777</v>
      </c>
    </row>
    <row r="4741">
      <c r="A4741" s="102" t="s">
        <v>3392</v>
      </c>
      <c r="B4741" s="102" t="s">
        <v>925</v>
      </c>
      <c r="C4741" s="102" t="s">
        <v>358</v>
      </c>
      <c r="D4741" s="191">
        <v>45665.0</v>
      </c>
      <c r="E4741" s="105" t="s">
        <v>327</v>
      </c>
      <c r="F4741" s="173"/>
      <c r="G4741" s="102" t="s">
        <v>3777</v>
      </c>
    </row>
    <row r="4742">
      <c r="A4742" s="102" t="s">
        <v>3392</v>
      </c>
      <c r="B4742" s="102" t="s">
        <v>892</v>
      </c>
      <c r="C4742" s="102" t="s">
        <v>893</v>
      </c>
      <c r="D4742" s="191">
        <v>45665.0</v>
      </c>
      <c r="E4742" s="105" t="s">
        <v>327</v>
      </c>
      <c r="F4742" s="173"/>
      <c r="G4742" s="102" t="s">
        <v>3777</v>
      </c>
    </row>
    <row r="4743">
      <c r="A4743" s="102" t="s">
        <v>3392</v>
      </c>
      <c r="B4743" s="102" t="s">
        <v>405</v>
      </c>
      <c r="C4743" s="102" t="s">
        <v>406</v>
      </c>
      <c r="D4743" s="191">
        <v>45665.0</v>
      </c>
      <c r="E4743" s="105" t="s">
        <v>327</v>
      </c>
      <c r="F4743" s="173"/>
      <c r="G4743" s="102" t="s">
        <v>3777</v>
      </c>
    </row>
    <row r="4744">
      <c r="A4744" s="102" t="s">
        <v>3453</v>
      </c>
      <c r="B4744" s="102" t="s">
        <v>834</v>
      </c>
      <c r="C4744" s="102" t="s">
        <v>835</v>
      </c>
      <c r="D4744" s="191">
        <v>45665.0</v>
      </c>
      <c r="E4744" s="105" t="s">
        <v>439</v>
      </c>
      <c r="F4744" s="173"/>
      <c r="G4744" s="102" t="s">
        <v>3777</v>
      </c>
    </row>
    <row r="4745">
      <c r="A4745" s="102" t="s">
        <v>3453</v>
      </c>
      <c r="B4745" s="102" t="s">
        <v>684</v>
      </c>
      <c r="C4745" s="102" t="s">
        <v>685</v>
      </c>
      <c r="D4745" s="191">
        <v>45665.0</v>
      </c>
      <c r="E4745" s="105" t="s">
        <v>439</v>
      </c>
      <c r="F4745" s="173"/>
      <c r="G4745" s="102" t="s">
        <v>3777</v>
      </c>
    </row>
    <row r="4746">
      <c r="A4746" s="102" t="s">
        <v>3443</v>
      </c>
      <c r="B4746" s="102" t="s">
        <v>783</v>
      </c>
      <c r="C4746" s="102" t="s">
        <v>784</v>
      </c>
      <c r="D4746" s="191">
        <v>45665.0</v>
      </c>
      <c r="E4746" s="105" t="s">
        <v>50</v>
      </c>
      <c r="F4746" s="173"/>
      <c r="G4746" s="102" t="s">
        <v>3777</v>
      </c>
    </row>
    <row r="4747">
      <c r="A4747" s="102" t="s">
        <v>3443</v>
      </c>
      <c r="B4747" s="102" t="s">
        <v>183</v>
      </c>
      <c r="C4747" s="102" t="s">
        <v>184</v>
      </c>
      <c r="D4747" s="191">
        <v>45665.0</v>
      </c>
      <c r="E4747" s="105" t="s">
        <v>50</v>
      </c>
      <c r="F4747" s="173"/>
      <c r="G4747" s="102" t="s">
        <v>3777</v>
      </c>
    </row>
    <row r="4748">
      <c r="A4748" s="102" t="s">
        <v>3215</v>
      </c>
      <c r="B4748" s="102" t="s">
        <v>1076</v>
      </c>
      <c r="C4748" s="102" t="s">
        <v>1077</v>
      </c>
      <c r="D4748" s="102" t="s">
        <v>3216</v>
      </c>
      <c r="E4748" s="105" t="s">
        <v>327</v>
      </c>
      <c r="F4748" s="173"/>
      <c r="G4748" s="102" t="s">
        <v>3777</v>
      </c>
    </row>
    <row r="4749">
      <c r="A4749" s="102" t="s">
        <v>3215</v>
      </c>
      <c r="B4749" s="102" t="s">
        <v>892</v>
      </c>
      <c r="C4749" s="102" t="s">
        <v>893</v>
      </c>
      <c r="D4749" s="102" t="s">
        <v>3216</v>
      </c>
      <c r="E4749" s="105" t="s">
        <v>327</v>
      </c>
      <c r="F4749" s="173"/>
      <c r="G4749" s="102" t="s">
        <v>3777</v>
      </c>
    </row>
    <row r="4750">
      <c r="A4750" s="102" t="s">
        <v>3215</v>
      </c>
      <c r="B4750" s="102" t="s">
        <v>405</v>
      </c>
      <c r="C4750" s="102" t="s">
        <v>406</v>
      </c>
      <c r="D4750" s="102" t="s">
        <v>3216</v>
      </c>
      <c r="E4750" s="105" t="s">
        <v>327</v>
      </c>
      <c r="F4750" s="173"/>
      <c r="G4750" s="102" t="s">
        <v>3777</v>
      </c>
    </row>
    <row r="4751">
      <c r="A4751" s="102" t="s">
        <v>3318</v>
      </c>
      <c r="B4751" s="102" t="s">
        <v>949</v>
      </c>
      <c r="C4751" s="102" t="s">
        <v>950</v>
      </c>
      <c r="D4751" s="191">
        <v>45665.0</v>
      </c>
      <c r="E4751" s="105" t="s">
        <v>453</v>
      </c>
      <c r="F4751" s="173"/>
      <c r="G4751" s="102" t="s">
        <v>3777</v>
      </c>
    </row>
    <row r="4752">
      <c r="A4752" s="102" t="s">
        <v>3318</v>
      </c>
      <c r="B4752" s="102" t="s">
        <v>932</v>
      </c>
      <c r="C4752" s="102" t="s">
        <v>933</v>
      </c>
      <c r="D4752" s="191">
        <v>45665.0</v>
      </c>
      <c r="E4752" s="105" t="s">
        <v>453</v>
      </c>
      <c r="F4752" s="173"/>
      <c r="G4752" s="102" t="s">
        <v>3777</v>
      </c>
    </row>
    <row r="4753">
      <c r="A4753" s="102" t="s">
        <v>3318</v>
      </c>
      <c r="B4753" s="102" t="s">
        <v>538</v>
      </c>
      <c r="C4753" s="102" t="s">
        <v>539</v>
      </c>
      <c r="D4753" s="191">
        <v>45665.0</v>
      </c>
      <c r="E4753" s="105" t="s">
        <v>453</v>
      </c>
      <c r="F4753" s="173"/>
      <c r="G4753" s="102" t="s">
        <v>3777</v>
      </c>
    </row>
    <row r="4754">
      <c r="A4754" s="102" t="s">
        <v>3318</v>
      </c>
      <c r="B4754" s="102" t="s">
        <v>523</v>
      </c>
      <c r="C4754" s="102" t="s">
        <v>524</v>
      </c>
      <c r="D4754" s="191">
        <v>45665.0</v>
      </c>
      <c r="E4754" s="105" t="s">
        <v>453</v>
      </c>
      <c r="F4754" s="173"/>
      <c r="G4754" s="102" t="s">
        <v>3777</v>
      </c>
    </row>
    <row r="4755">
      <c r="A4755" s="102" t="s">
        <v>3433</v>
      </c>
      <c r="B4755" s="102" t="s">
        <v>981</v>
      </c>
      <c r="C4755" s="102" t="s">
        <v>982</v>
      </c>
      <c r="D4755" s="191">
        <v>45696.0</v>
      </c>
      <c r="E4755" s="105" t="s">
        <v>114</v>
      </c>
      <c r="F4755" s="173"/>
      <c r="G4755" s="102" t="s">
        <v>3777</v>
      </c>
    </row>
    <row r="4756">
      <c r="A4756" s="102" t="s">
        <v>3433</v>
      </c>
      <c r="B4756" s="102" t="s">
        <v>126</v>
      </c>
      <c r="C4756" s="102" t="s">
        <v>127</v>
      </c>
      <c r="D4756" s="191">
        <v>45696.0</v>
      </c>
      <c r="E4756" s="105" t="s">
        <v>114</v>
      </c>
      <c r="F4756" s="173"/>
      <c r="G4756" s="102" t="s">
        <v>3777</v>
      </c>
    </row>
    <row r="4757">
      <c r="A4757" s="102" t="s">
        <v>3433</v>
      </c>
      <c r="B4757" s="102" t="s">
        <v>111</v>
      </c>
      <c r="C4757" s="102" t="s">
        <v>112</v>
      </c>
      <c r="D4757" s="191">
        <v>45696.0</v>
      </c>
      <c r="E4757" s="105" t="s">
        <v>114</v>
      </c>
      <c r="F4757" s="173"/>
      <c r="G4757" s="102" t="s">
        <v>3777</v>
      </c>
    </row>
    <row r="4758">
      <c r="A4758" s="102" t="s">
        <v>3382</v>
      </c>
      <c r="B4758" s="102" t="s">
        <v>1070</v>
      </c>
      <c r="C4758" s="102" t="s">
        <v>1071</v>
      </c>
      <c r="D4758" s="191">
        <v>45696.0</v>
      </c>
      <c r="E4758" s="105" t="s">
        <v>232</v>
      </c>
      <c r="F4758" s="173"/>
      <c r="G4758" s="102" t="s">
        <v>3777</v>
      </c>
    </row>
    <row r="4759">
      <c r="A4759" s="102" t="s">
        <v>3382</v>
      </c>
      <c r="B4759" s="102" t="s">
        <v>888</v>
      </c>
      <c r="C4759" s="102" t="s">
        <v>889</v>
      </c>
      <c r="D4759" s="191">
        <v>45696.0</v>
      </c>
      <c r="E4759" s="105" t="s">
        <v>232</v>
      </c>
      <c r="F4759" s="173"/>
      <c r="G4759" s="102" t="s">
        <v>3777</v>
      </c>
    </row>
    <row r="4760">
      <c r="A4760" s="102" t="s">
        <v>3382</v>
      </c>
      <c r="B4760" s="102" t="s">
        <v>321</v>
      </c>
      <c r="C4760" s="102" t="s">
        <v>322</v>
      </c>
      <c r="D4760" s="191">
        <v>45696.0</v>
      </c>
      <c r="E4760" s="105" t="s">
        <v>232</v>
      </c>
      <c r="F4760" s="173"/>
      <c r="G4760" s="102" t="s">
        <v>3777</v>
      </c>
    </row>
    <row r="4761">
      <c r="A4761" s="102" t="s">
        <v>3382</v>
      </c>
      <c r="B4761" s="102" t="s">
        <v>301</v>
      </c>
      <c r="C4761" s="102" t="s">
        <v>302</v>
      </c>
      <c r="D4761" s="191">
        <v>45696.0</v>
      </c>
      <c r="E4761" s="105" t="s">
        <v>232</v>
      </c>
      <c r="F4761" s="173"/>
      <c r="G4761" s="102" t="s">
        <v>3777</v>
      </c>
    </row>
    <row r="4762">
      <c r="A4762" s="102" t="s">
        <v>3382</v>
      </c>
      <c r="B4762" s="102" t="s">
        <v>298</v>
      </c>
      <c r="C4762" s="102" t="s">
        <v>299</v>
      </c>
      <c r="D4762" s="191">
        <v>45696.0</v>
      </c>
      <c r="E4762" s="105" t="s">
        <v>232</v>
      </c>
      <c r="F4762" s="173"/>
      <c r="G4762" s="102" t="s">
        <v>3777</v>
      </c>
    </row>
    <row r="4763">
      <c r="A4763" s="102" t="s">
        <v>3332</v>
      </c>
      <c r="B4763" s="102" t="s">
        <v>1100</v>
      </c>
      <c r="C4763" s="102" t="s">
        <v>1101</v>
      </c>
      <c r="D4763" s="191">
        <v>45696.0</v>
      </c>
      <c r="E4763" s="105" t="s">
        <v>472</v>
      </c>
      <c r="F4763" s="173"/>
      <c r="G4763" s="102" t="s">
        <v>3777</v>
      </c>
    </row>
    <row r="4764">
      <c r="A4764" s="102" t="s">
        <v>3332</v>
      </c>
      <c r="B4764" s="102" t="s">
        <v>1058</v>
      </c>
      <c r="C4764" s="102" t="s">
        <v>1059</v>
      </c>
      <c r="D4764" s="191">
        <v>45696.0</v>
      </c>
      <c r="E4764" s="105" t="s">
        <v>472</v>
      </c>
      <c r="F4764" s="173"/>
      <c r="G4764" s="102" t="s">
        <v>3777</v>
      </c>
    </row>
    <row r="4765">
      <c r="A4765" s="102" t="s">
        <v>3332</v>
      </c>
      <c r="B4765" s="102" t="s">
        <v>496</v>
      </c>
      <c r="C4765" s="102" t="s">
        <v>497</v>
      </c>
      <c r="D4765" s="191">
        <v>45696.0</v>
      </c>
      <c r="E4765" s="105" t="s">
        <v>472</v>
      </c>
      <c r="F4765" s="173"/>
      <c r="G4765" s="102" t="s">
        <v>3777</v>
      </c>
    </row>
    <row r="4766">
      <c r="A4766" s="102" t="s">
        <v>3434</v>
      </c>
      <c r="B4766" s="102" t="s">
        <v>981</v>
      </c>
      <c r="C4766" s="102" t="s">
        <v>982</v>
      </c>
      <c r="D4766" s="191">
        <v>45724.0</v>
      </c>
      <c r="E4766" s="105" t="s">
        <v>114</v>
      </c>
      <c r="F4766" s="173"/>
      <c r="G4766" s="102" t="s">
        <v>3777</v>
      </c>
    </row>
    <row r="4767">
      <c r="A4767" s="102" t="s">
        <v>3434</v>
      </c>
      <c r="B4767" s="102" t="s">
        <v>123</v>
      </c>
      <c r="C4767" s="102" t="s">
        <v>124</v>
      </c>
      <c r="D4767" s="191">
        <v>45724.0</v>
      </c>
      <c r="E4767" s="105" t="s">
        <v>114</v>
      </c>
      <c r="F4767" s="173"/>
      <c r="G4767" s="102" t="s">
        <v>3777</v>
      </c>
    </row>
    <row r="4768">
      <c r="A4768" s="102" t="s">
        <v>3434</v>
      </c>
      <c r="B4768" s="102" t="s">
        <v>111</v>
      </c>
      <c r="C4768" s="102" t="s">
        <v>112</v>
      </c>
      <c r="D4768" s="191">
        <v>45724.0</v>
      </c>
      <c r="E4768" s="105" t="s">
        <v>114</v>
      </c>
      <c r="F4768" s="173"/>
      <c r="G4768" s="102" t="s">
        <v>3777</v>
      </c>
    </row>
    <row r="4769">
      <c r="A4769" s="102" t="s">
        <v>3444</v>
      </c>
      <c r="B4769" s="102" t="s">
        <v>183</v>
      </c>
      <c r="C4769" s="102" t="s">
        <v>184</v>
      </c>
      <c r="D4769" s="191">
        <v>45724.0</v>
      </c>
      <c r="E4769" s="105" t="s">
        <v>50</v>
      </c>
      <c r="F4769" s="173"/>
      <c r="G4769" s="102" t="s">
        <v>3777</v>
      </c>
    </row>
    <row r="4770">
      <c r="A4770" s="102" t="s">
        <v>3444</v>
      </c>
      <c r="B4770" s="102" t="s">
        <v>174</v>
      </c>
      <c r="C4770" s="102" t="s">
        <v>175</v>
      </c>
      <c r="D4770" s="191">
        <v>45724.0</v>
      </c>
      <c r="E4770" s="105" t="s">
        <v>50</v>
      </c>
      <c r="F4770" s="173"/>
      <c r="G4770" s="102" t="s">
        <v>3777</v>
      </c>
    </row>
    <row r="4771">
      <c r="A4771" s="102" t="s">
        <v>3444</v>
      </c>
      <c r="B4771" s="102" t="s">
        <v>48</v>
      </c>
      <c r="C4771" s="102" t="s">
        <v>49</v>
      </c>
      <c r="D4771" s="191">
        <v>45724.0</v>
      </c>
      <c r="E4771" s="105" t="s">
        <v>50</v>
      </c>
      <c r="F4771" s="173"/>
      <c r="G4771" s="102" t="s">
        <v>3777</v>
      </c>
    </row>
    <row r="4772">
      <c r="A4772" s="102" t="s">
        <v>3373</v>
      </c>
      <c r="B4772" s="102" t="s">
        <v>1125</v>
      </c>
      <c r="C4772" s="102" t="s">
        <v>1126</v>
      </c>
      <c r="D4772" s="191">
        <v>45724.0</v>
      </c>
      <c r="E4772" s="105" t="s">
        <v>225</v>
      </c>
      <c r="F4772" s="173"/>
      <c r="G4772" s="102" t="s">
        <v>3777</v>
      </c>
    </row>
    <row r="4773">
      <c r="A4773" s="102" t="s">
        <v>3373</v>
      </c>
      <c r="B4773" s="102" t="s">
        <v>866</v>
      </c>
      <c r="C4773" s="102" t="s">
        <v>867</v>
      </c>
      <c r="D4773" s="191">
        <v>45724.0</v>
      </c>
      <c r="E4773" s="105" t="s">
        <v>225</v>
      </c>
      <c r="F4773" s="173"/>
      <c r="G4773" s="102" t="s">
        <v>3777</v>
      </c>
    </row>
    <row r="4774">
      <c r="A4774" s="102" t="s">
        <v>3373</v>
      </c>
      <c r="B4774" s="102" t="s">
        <v>357</v>
      </c>
      <c r="C4774" s="102" t="s">
        <v>358</v>
      </c>
      <c r="D4774" s="191">
        <v>45724.0</v>
      </c>
      <c r="E4774" s="105" t="s">
        <v>225</v>
      </c>
      <c r="F4774" s="173"/>
      <c r="G4774" s="102" t="s">
        <v>3777</v>
      </c>
    </row>
    <row r="4775">
      <c r="A4775" s="102" t="s">
        <v>3373</v>
      </c>
      <c r="B4775" s="102" t="s">
        <v>243</v>
      </c>
      <c r="C4775" s="102" t="s">
        <v>244</v>
      </c>
      <c r="D4775" s="191">
        <v>45724.0</v>
      </c>
      <c r="E4775" s="105" t="s">
        <v>225</v>
      </c>
      <c r="F4775" s="173"/>
      <c r="G4775" s="102" t="s">
        <v>3777</v>
      </c>
    </row>
    <row r="4776">
      <c r="A4776" s="102" t="s">
        <v>3383</v>
      </c>
      <c r="B4776" s="102" t="s">
        <v>1070</v>
      </c>
      <c r="C4776" s="102" t="s">
        <v>1071</v>
      </c>
      <c r="D4776" s="191">
        <v>45724.0</v>
      </c>
      <c r="E4776" s="105" t="s">
        <v>232</v>
      </c>
      <c r="F4776" s="173"/>
      <c r="G4776" s="102" t="s">
        <v>3777</v>
      </c>
    </row>
    <row r="4777">
      <c r="A4777" s="102" t="s">
        <v>3383</v>
      </c>
      <c r="B4777" s="102" t="s">
        <v>888</v>
      </c>
      <c r="C4777" s="102" t="s">
        <v>889</v>
      </c>
      <c r="D4777" s="191">
        <v>45724.0</v>
      </c>
      <c r="E4777" s="105" t="s">
        <v>232</v>
      </c>
      <c r="F4777" s="173"/>
      <c r="G4777" s="102" t="s">
        <v>3777</v>
      </c>
    </row>
    <row r="4778">
      <c r="A4778" s="102" t="s">
        <v>3383</v>
      </c>
      <c r="B4778" s="102" t="s">
        <v>878</v>
      </c>
      <c r="C4778" s="102" t="s">
        <v>879</v>
      </c>
      <c r="D4778" s="191">
        <v>45724.0</v>
      </c>
      <c r="E4778" s="105" t="s">
        <v>232</v>
      </c>
      <c r="F4778" s="173"/>
      <c r="G4778" s="102" t="s">
        <v>3777</v>
      </c>
    </row>
    <row r="4779">
      <c r="A4779" s="102" t="s">
        <v>3383</v>
      </c>
      <c r="B4779" s="102" t="s">
        <v>321</v>
      </c>
      <c r="C4779" s="102" t="s">
        <v>322</v>
      </c>
      <c r="D4779" s="191">
        <v>45724.0</v>
      </c>
      <c r="E4779" s="105" t="s">
        <v>232</v>
      </c>
      <c r="F4779" s="173"/>
      <c r="G4779" s="102" t="s">
        <v>3777</v>
      </c>
    </row>
    <row r="4780">
      <c r="A4780" s="102" t="s">
        <v>3383</v>
      </c>
      <c r="B4780" s="102" t="s">
        <v>301</v>
      </c>
      <c r="C4780" s="102" t="s">
        <v>302</v>
      </c>
      <c r="D4780" s="191">
        <v>45724.0</v>
      </c>
      <c r="E4780" s="105" t="s">
        <v>232</v>
      </c>
      <c r="F4780" s="173"/>
      <c r="G4780" s="102" t="s">
        <v>3777</v>
      </c>
    </row>
    <row r="4781">
      <c r="A4781" s="102" t="s">
        <v>3383</v>
      </c>
      <c r="B4781" s="102" t="s">
        <v>271</v>
      </c>
      <c r="C4781" s="102" t="s">
        <v>272</v>
      </c>
      <c r="D4781" s="191">
        <v>45724.0</v>
      </c>
      <c r="E4781" s="105" t="s">
        <v>232</v>
      </c>
      <c r="F4781" s="173"/>
      <c r="G4781" s="102" t="s">
        <v>3777</v>
      </c>
    </row>
    <row r="4782">
      <c r="A4782" s="102" t="s">
        <v>3383</v>
      </c>
      <c r="B4782" s="102" t="s">
        <v>230</v>
      </c>
      <c r="C4782" s="102" t="s">
        <v>231</v>
      </c>
      <c r="D4782" s="191">
        <v>45724.0</v>
      </c>
      <c r="E4782" s="105" t="s">
        <v>232</v>
      </c>
      <c r="F4782" s="173"/>
      <c r="G4782" s="102" t="s">
        <v>3777</v>
      </c>
    </row>
    <row r="4783">
      <c r="A4783" s="102" t="s">
        <v>3361</v>
      </c>
      <c r="B4783" s="102" t="s">
        <v>1068</v>
      </c>
      <c r="C4783" s="102" t="s">
        <v>1069</v>
      </c>
      <c r="D4783" s="191">
        <v>45755.0</v>
      </c>
      <c r="E4783" s="105" t="s">
        <v>141</v>
      </c>
      <c r="F4783" s="173"/>
      <c r="G4783" s="102" t="s">
        <v>3777</v>
      </c>
    </row>
    <row r="4784">
      <c r="A4784" s="102" t="s">
        <v>3462</v>
      </c>
      <c r="B4784" s="102" t="s">
        <v>799</v>
      </c>
      <c r="C4784" s="102" t="s">
        <v>800</v>
      </c>
      <c r="D4784" s="191">
        <v>45755.0</v>
      </c>
      <c r="E4784" s="105" t="s">
        <v>27</v>
      </c>
      <c r="F4784" s="173"/>
      <c r="G4784" s="102" t="s">
        <v>3777</v>
      </c>
    </row>
    <row r="4785">
      <c r="A4785" s="102" t="s">
        <v>3462</v>
      </c>
      <c r="B4785" s="102" t="s">
        <v>74</v>
      </c>
      <c r="C4785" s="102" t="s">
        <v>75</v>
      </c>
      <c r="D4785" s="191">
        <v>45755.0</v>
      </c>
      <c r="E4785" s="105" t="s">
        <v>27</v>
      </c>
      <c r="F4785" s="173"/>
      <c r="G4785" s="102" t="s">
        <v>3777</v>
      </c>
    </row>
    <row r="4786">
      <c r="A4786" s="102" t="s">
        <v>3462</v>
      </c>
      <c r="B4786" s="102" t="s">
        <v>57</v>
      </c>
      <c r="C4786" s="102" t="s">
        <v>58</v>
      </c>
      <c r="D4786" s="191">
        <v>45755.0</v>
      </c>
      <c r="E4786" s="105" t="s">
        <v>27</v>
      </c>
      <c r="F4786" s="173"/>
      <c r="G4786" s="102" t="s">
        <v>3777</v>
      </c>
    </row>
    <row r="4787">
      <c r="A4787" s="102" t="s">
        <v>3466</v>
      </c>
      <c r="B4787" s="102" t="s">
        <v>1125</v>
      </c>
      <c r="C4787" s="102" t="s">
        <v>1126</v>
      </c>
      <c r="D4787" s="191">
        <v>45755.0</v>
      </c>
      <c r="E4787" s="105" t="s">
        <v>225</v>
      </c>
      <c r="F4787" s="173"/>
      <c r="G4787" s="102" t="s">
        <v>3777</v>
      </c>
    </row>
    <row r="4788">
      <c r="A4788" s="102" t="s">
        <v>3466</v>
      </c>
      <c r="B4788" s="102" t="s">
        <v>1114</v>
      </c>
      <c r="C4788" s="102" t="s">
        <v>1115</v>
      </c>
      <c r="D4788" s="191">
        <v>45755.0</v>
      </c>
      <c r="E4788" s="105" t="s">
        <v>225</v>
      </c>
      <c r="F4788" s="173"/>
      <c r="G4788" s="102" t="s">
        <v>3777</v>
      </c>
    </row>
    <row r="4789">
      <c r="A4789" s="102" t="s">
        <v>3466</v>
      </c>
      <c r="B4789" s="102" t="s">
        <v>1000</v>
      </c>
      <c r="C4789" s="102" t="s">
        <v>1001</v>
      </c>
      <c r="D4789" s="191">
        <v>45755.0</v>
      </c>
      <c r="E4789" s="105" t="s">
        <v>225</v>
      </c>
      <c r="F4789" s="173"/>
      <c r="G4789" s="102" t="s">
        <v>3777</v>
      </c>
    </row>
    <row r="4790">
      <c r="A4790" s="102" t="s">
        <v>3466</v>
      </c>
      <c r="B4790" s="102" t="s">
        <v>929</v>
      </c>
      <c r="C4790" s="102" t="s">
        <v>930</v>
      </c>
      <c r="D4790" s="191">
        <v>45755.0</v>
      </c>
      <c r="E4790" s="105" t="s">
        <v>225</v>
      </c>
      <c r="F4790" s="173"/>
      <c r="G4790" s="102" t="s">
        <v>3777</v>
      </c>
    </row>
    <row r="4791">
      <c r="A4791" s="102" t="s">
        <v>3466</v>
      </c>
      <c r="B4791" s="102" t="s">
        <v>870</v>
      </c>
      <c r="C4791" s="102" t="s">
        <v>871</v>
      </c>
      <c r="D4791" s="191">
        <v>45755.0</v>
      </c>
      <c r="E4791" s="105" t="s">
        <v>225</v>
      </c>
      <c r="F4791" s="173"/>
      <c r="G4791" s="102" t="s">
        <v>3777</v>
      </c>
    </row>
    <row r="4792">
      <c r="A4792" s="102" t="s">
        <v>3466</v>
      </c>
      <c r="B4792" s="102" t="s">
        <v>866</v>
      </c>
      <c r="C4792" s="102" t="s">
        <v>867</v>
      </c>
      <c r="D4792" s="191">
        <v>45755.0</v>
      </c>
      <c r="E4792" s="105" t="s">
        <v>225</v>
      </c>
      <c r="F4792" s="173"/>
      <c r="G4792" s="102" t="s">
        <v>3777</v>
      </c>
    </row>
    <row r="4793">
      <c r="A4793" s="102" t="s">
        <v>3466</v>
      </c>
      <c r="B4793" s="102" t="s">
        <v>808</v>
      </c>
      <c r="C4793" s="102" t="s">
        <v>809</v>
      </c>
      <c r="D4793" s="191">
        <v>45755.0</v>
      </c>
      <c r="E4793" s="105" t="s">
        <v>225</v>
      </c>
      <c r="F4793" s="173"/>
      <c r="G4793" s="102" t="s">
        <v>3777</v>
      </c>
    </row>
    <row r="4794">
      <c r="A4794" s="102" t="s">
        <v>3466</v>
      </c>
      <c r="B4794" s="102" t="s">
        <v>376</v>
      </c>
      <c r="C4794" s="102" t="s">
        <v>377</v>
      </c>
      <c r="D4794" s="191">
        <v>45755.0</v>
      </c>
      <c r="E4794" s="105" t="s">
        <v>225</v>
      </c>
      <c r="F4794" s="173"/>
      <c r="G4794" s="102" t="s">
        <v>3777</v>
      </c>
    </row>
    <row r="4795">
      <c r="A4795" s="102" t="s">
        <v>3466</v>
      </c>
      <c r="B4795" s="102" t="s">
        <v>369</v>
      </c>
      <c r="C4795" s="102" t="s">
        <v>39</v>
      </c>
      <c r="D4795" s="191">
        <v>45755.0</v>
      </c>
      <c r="E4795" s="105" t="s">
        <v>225</v>
      </c>
      <c r="F4795" s="173"/>
      <c r="G4795" s="102" t="s">
        <v>3777</v>
      </c>
    </row>
    <row r="4796">
      <c r="A4796" s="102" t="s">
        <v>3466</v>
      </c>
      <c r="B4796" s="102" t="s">
        <v>361</v>
      </c>
      <c r="C4796" s="102" t="s">
        <v>362</v>
      </c>
      <c r="D4796" s="191">
        <v>45755.0</v>
      </c>
      <c r="E4796" s="105" t="s">
        <v>225</v>
      </c>
      <c r="F4796" s="173"/>
      <c r="G4796" s="102" t="s">
        <v>3777</v>
      </c>
    </row>
    <row r="4797">
      <c r="A4797" s="102" t="s">
        <v>3466</v>
      </c>
      <c r="B4797" s="102" t="s">
        <v>357</v>
      </c>
      <c r="C4797" s="102" t="s">
        <v>358</v>
      </c>
      <c r="D4797" s="191">
        <v>45755.0</v>
      </c>
      <c r="E4797" s="105" t="s">
        <v>225</v>
      </c>
      <c r="F4797" s="173"/>
      <c r="G4797" s="102" t="s">
        <v>3777</v>
      </c>
    </row>
    <row r="4798">
      <c r="A4798" s="102" t="s">
        <v>3466</v>
      </c>
      <c r="B4798" s="102" t="s">
        <v>333</v>
      </c>
      <c r="C4798" s="102" t="s">
        <v>268</v>
      </c>
      <c r="D4798" s="191">
        <v>45755.0</v>
      </c>
      <c r="E4798" s="105" t="s">
        <v>225</v>
      </c>
      <c r="F4798" s="173"/>
      <c r="G4798" s="102" t="s">
        <v>3777</v>
      </c>
    </row>
    <row r="4799">
      <c r="A4799" s="102" t="s">
        <v>3466</v>
      </c>
      <c r="B4799" s="102" t="s">
        <v>227</v>
      </c>
      <c r="C4799" s="102" t="s">
        <v>228</v>
      </c>
      <c r="D4799" s="191">
        <v>45755.0</v>
      </c>
      <c r="E4799" s="105" t="s">
        <v>225</v>
      </c>
      <c r="F4799" s="173"/>
      <c r="G4799" s="102" t="s">
        <v>3777</v>
      </c>
    </row>
    <row r="4800">
      <c r="A4800" s="102" t="s">
        <v>3372</v>
      </c>
      <c r="B4800" s="102" t="s">
        <v>866</v>
      </c>
      <c r="C4800" s="102" t="s">
        <v>867</v>
      </c>
      <c r="D4800" s="191">
        <v>45696.0</v>
      </c>
      <c r="E4800" s="105" t="s">
        <v>225</v>
      </c>
      <c r="F4800" s="173"/>
      <c r="G4800" s="102" t="s">
        <v>3777</v>
      </c>
    </row>
    <row r="4801">
      <c r="A4801" s="102" t="s">
        <v>3372</v>
      </c>
      <c r="B4801" s="102" t="s">
        <v>361</v>
      </c>
      <c r="C4801" s="102" t="s">
        <v>362</v>
      </c>
      <c r="D4801" s="191">
        <v>45696.0</v>
      </c>
      <c r="E4801" s="105" t="s">
        <v>225</v>
      </c>
      <c r="F4801" s="173"/>
      <c r="G4801" s="102" t="s">
        <v>3777</v>
      </c>
    </row>
    <row r="4802">
      <c r="A4802" s="102" t="s">
        <v>3372</v>
      </c>
      <c r="B4802" s="102" t="s">
        <v>357</v>
      </c>
      <c r="C4802" s="102" t="s">
        <v>358</v>
      </c>
      <c r="D4802" s="191">
        <v>45696.0</v>
      </c>
      <c r="E4802" s="105" t="s">
        <v>225</v>
      </c>
      <c r="F4802" s="173"/>
      <c r="G4802" s="102" t="s">
        <v>3777</v>
      </c>
    </row>
    <row r="4803">
      <c r="A4803" s="102" t="s">
        <v>3372</v>
      </c>
      <c r="B4803" s="102" t="s">
        <v>243</v>
      </c>
      <c r="C4803" s="102" t="s">
        <v>244</v>
      </c>
      <c r="D4803" s="191">
        <v>45696.0</v>
      </c>
      <c r="E4803" s="105" t="s">
        <v>225</v>
      </c>
      <c r="F4803" s="173"/>
      <c r="G4803" s="102" t="s">
        <v>3777</v>
      </c>
    </row>
    <row r="4804">
      <c r="A4804" s="102" t="s">
        <v>3348</v>
      </c>
      <c r="B4804" s="102" t="s">
        <v>1089</v>
      </c>
      <c r="C4804" s="102" t="s">
        <v>1090</v>
      </c>
      <c r="D4804" s="191">
        <v>45755.0</v>
      </c>
      <c r="E4804" s="105" t="s">
        <v>293</v>
      </c>
      <c r="F4804" s="173"/>
      <c r="G4804" s="102" t="s">
        <v>3777</v>
      </c>
    </row>
    <row r="4805">
      <c r="A4805" s="102" t="s">
        <v>3348</v>
      </c>
      <c r="B4805" s="102" t="s">
        <v>1085</v>
      </c>
      <c r="C4805" s="102" t="s">
        <v>1086</v>
      </c>
      <c r="D4805" s="191">
        <v>45755.0</v>
      </c>
      <c r="E4805" s="105" t="s">
        <v>293</v>
      </c>
      <c r="F4805" s="173"/>
      <c r="G4805" s="102" t="s">
        <v>3777</v>
      </c>
    </row>
    <row r="4806">
      <c r="A4806" s="102" t="s">
        <v>3348</v>
      </c>
      <c r="B4806" s="102" t="s">
        <v>1007</v>
      </c>
      <c r="C4806" s="102" t="s">
        <v>1008</v>
      </c>
      <c r="D4806" s="191">
        <v>45755.0</v>
      </c>
      <c r="E4806" s="105" t="s">
        <v>293</v>
      </c>
      <c r="F4806" s="173"/>
      <c r="G4806" s="102" t="s">
        <v>3777</v>
      </c>
    </row>
    <row r="4807">
      <c r="A4807" s="102" t="s">
        <v>3402</v>
      </c>
      <c r="B4807" s="102" t="s">
        <v>681</v>
      </c>
      <c r="C4807" s="102" t="s">
        <v>682</v>
      </c>
      <c r="D4807" s="191">
        <v>45785.0</v>
      </c>
      <c r="E4807" s="105" t="s">
        <v>306</v>
      </c>
      <c r="F4807" s="173"/>
      <c r="G4807" s="102" t="s">
        <v>3777</v>
      </c>
    </row>
    <row r="4808">
      <c r="A4808" s="102" t="s">
        <v>3402</v>
      </c>
      <c r="B4808" s="102" t="s">
        <v>670</v>
      </c>
      <c r="C4808" s="102" t="s">
        <v>671</v>
      </c>
      <c r="D4808" s="191">
        <v>45785.0</v>
      </c>
      <c r="E4808" s="105" t="s">
        <v>306</v>
      </c>
      <c r="F4808" s="173"/>
      <c r="G4808" s="102" t="s">
        <v>3777</v>
      </c>
    </row>
    <row r="4809">
      <c r="A4809" s="102" t="s">
        <v>3402</v>
      </c>
      <c r="B4809" s="102" t="s">
        <v>408</v>
      </c>
      <c r="C4809" s="102" t="s">
        <v>409</v>
      </c>
      <c r="D4809" s="191">
        <v>45785.0</v>
      </c>
      <c r="E4809" s="105" t="s">
        <v>306</v>
      </c>
      <c r="F4809" s="173"/>
      <c r="G4809" s="102" t="s">
        <v>3777</v>
      </c>
    </row>
    <row r="4810">
      <c r="A4810" s="102" t="s">
        <v>3402</v>
      </c>
      <c r="B4810" s="102" t="s">
        <v>304</v>
      </c>
      <c r="C4810" s="102" t="s">
        <v>305</v>
      </c>
      <c r="D4810" s="191">
        <v>45785.0</v>
      </c>
      <c r="E4810" s="105" t="s">
        <v>306</v>
      </c>
      <c r="F4810" s="173"/>
      <c r="G4810" s="102" t="s">
        <v>3777</v>
      </c>
    </row>
    <row r="4811">
      <c r="A4811" s="102" t="s">
        <v>3425</v>
      </c>
      <c r="B4811" s="102" t="s">
        <v>1123</v>
      </c>
      <c r="C4811" s="102" t="s">
        <v>49</v>
      </c>
      <c r="D4811" s="191">
        <v>45816.0</v>
      </c>
      <c r="E4811" s="105" t="s">
        <v>86</v>
      </c>
      <c r="F4811" s="173"/>
      <c r="G4811" s="102" t="s">
        <v>3777</v>
      </c>
    </row>
    <row r="4812">
      <c r="A4812" s="102" t="s">
        <v>3425</v>
      </c>
      <c r="B4812" s="102" t="s">
        <v>1050</v>
      </c>
      <c r="C4812" s="102" t="s">
        <v>1051</v>
      </c>
      <c r="D4812" s="191">
        <v>45816.0</v>
      </c>
      <c r="E4812" s="105" t="s">
        <v>86</v>
      </c>
      <c r="F4812" s="173"/>
      <c r="G4812" s="102" t="s">
        <v>3777</v>
      </c>
    </row>
    <row r="4813">
      <c r="A4813" s="102" t="s">
        <v>3393</v>
      </c>
      <c r="B4813" s="102" t="s">
        <v>892</v>
      </c>
      <c r="C4813" s="102" t="s">
        <v>893</v>
      </c>
      <c r="D4813" s="191">
        <v>45816.0</v>
      </c>
      <c r="E4813" s="105" t="s">
        <v>327</v>
      </c>
      <c r="F4813" s="173"/>
      <c r="G4813" s="102" t="s">
        <v>3777</v>
      </c>
    </row>
    <row r="4814">
      <c r="A4814" s="102" t="s">
        <v>3416</v>
      </c>
      <c r="B4814" s="102" t="s">
        <v>799</v>
      </c>
      <c r="C4814" s="102" t="s">
        <v>800</v>
      </c>
      <c r="D4814" s="191">
        <v>45816.0</v>
      </c>
      <c r="E4814" s="105" t="s">
        <v>27</v>
      </c>
      <c r="F4814" s="173"/>
      <c r="G4814" s="102" t="s">
        <v>3777</v>
      </c>
    </row>
    <row r="4815">
      <c r="A4815" s="102" t="s">
        <v>3416</v>
      </c>
      <c r="B4815" s="102" t="s">
        <v>74</v>
      </c>
      <c r="C4815" s="102" t="s">
        <v>75</v>
      </c>
      <c r="D4815" s="191">
        <v>45816.0</v>
      </c>
      <c r="E4815" s="105" t="s">
        <v>27</v>
      </c>
      <c r="F4815" s="173"/>
      <c r="G4815" s="102" t="s">
        <v>3777</v>
      </c>
    </row>
    <row r="4816">
      <c r="A4816" s="102" t="s">
        <v>3416</v>
      </c>
      <c r="B4816" s="102" t="s">
        <v>57</v>
      </c>
      <c r="C4816" s="102" t="s">
        <v>58</v>
      </c>
      <c r="D4816" s="191">
        <v>45816.0</v>
      </c>
      <c r="E4816" s="105" t="s">
        <v>27</v>
      </c>
      <c r="F4816" s="173"/>
      <c r="G4816" s="102" t="s">
        <v>3777</v>
      </c>
    </row>
    <row r="4817">
      <c r="A4817" s="102" t="s">
        <v>3416</v>
      </c>
      <c r="B4817" s="102" t="s">
        <v>53</v>
      </c>
      <c r="C4817" s="102" t="s">
        <v>54</v>
      </c>
      <c r="D4817" s="191">
        <v>45816.0</v>
      </c>
      <c r="E4817" s="105" t="s">
        <v>27</v>
      </c>
      <c r="F4817" s="173"/>
      <c r="G4817" s="102" t="s">
        <v>3777</v>
      </c>
    </row>
    <row r="4818">
      <c r="A4818" s="102" t="s">
        <v>3403</v>
      </c>
      <c r="B4818" s="102" t="s">
        <v>681</v>
      </c>
      <c r="C4818" s="102" t="s">
        <v>682</v>
      </c>
      <c r="D4818" s="191">
        <v>45846.0</v>
      </c>
      <c r="E4818" s="105" t="s">
        <v>306</v>
      </c>
      <c r="F4818" s="173"/>
      <c r="G4818" s="102" t="s">
        <v>3777</v>
      </c>
    </row>
    <row r="4819">
      <c r="A4819" s="102" t="s">
        <v>3403</v>
      </c>
      <c r="B4819" s="102" t="s">
        <v>418</v>
      </c>
      <c r="C4819" s="102" t="s">
        <v>419</v>
      </c>
      <c r="D4819" s="191">
        <v>45846.0</v>
      </c>
      <c r="E4819" s="105" t="s">
        <v>306</v>
      </c>
      <c r="F4819" s="173"/>
      <c r="G4819" s="102" t="s">
        <v>3777</v>
      </c>
    </row>
    <row r="4820">
      <c r="A4820" s="102" t="s">
        <v>3403</v>
      </c>
      <c r="B4820" s="102" t="s">
        <v>415</v>
      </c>
      <c r="C4820" s="102" t="s">
        <v>416</v>
      </c>
      <c r="D4820" s="191">
        <v>45846.0</v>
      </c>
      <c r="E4820" s="105" t="s">
        <v>306</v>
      </c>
      <c r="F4820" s="173"/>
      <c r="G4820" s="102" t="s">
        <v>3777</v>
      </c>
    </row>
    <row r="4821">
      <c r="A4821" s="102" t="s">
        <v>3349</v>
      </c>
      <c r="B4821" s="102" t="s">
        <v>1137</v>
      </c>
      <c r="C4821" s="102" t="s">
        <v>1138</v>
      </c>
      <c r="D4821" s="191">
        <v>45846.0</v>
      </c>
      <c r="E4821" s="105" t="s">
        <v>293</v>
      </c>
      <c r="F4821" s="173"/>
      <c r="G4821" s="102" t="s">
        <v>3777</v>
      </c>
    </row>
    <row r="4822">
      <c r="A4822" s="102" t="s">
        <v>3349</v>
      </c>
      <c r="B4822" s="102" t="s">
        <v>1047</v>
      </c>
      <c r="C4822" s="102" t="s">
        <v>1048</v>
      </c>
      <c r="D4822" s="191">
        <v>45846.0</v>
      </c>
      <c r="E4822" s="105" t="s">
        <v>293</v>
      </c>
      <c r="F4822" s="173"/>
      <c r="G4822" s="102" t="s">
        <v>3777</v>
      </c>
    </row>
    <row r="4823">
      <c r="A4823" s="102" t="s">
        <v>3349</v>
      </c>
      <c r="B4823" s="102" t="s">
        <v>1022</v>
      </c>
      <c r="C4823" s="102" t="s">
        <v>1023</v>
      </c>
      <c r="D4823" s="191">
        <v>45846.0</v>
      </c>
      <c r="E4823" s="105" t="s">
        <v>293</v>
      </c>
      <c r="F4823" s="173"/>
      <c r="G4823" s="102" t="s">
        <v>3777</v>
      </c>
    </row>
    <row r="4824">
      <c r="A4824" s="102" t="s">
        <v>3349</v>
      </c>
      <c r="B4824" s="102" t="s">
        <v>1007</v>
      </c>
      <c r="C4824" s="102" t="s">
        <v>1008</v>
      </c>
      <c r="D4824" s="191">
        <v>45846.0</v>
      </c>
      <c r="E4824" s="105" t="s">
        <v>293</v>
      </c>
      <c r="F4824" s="173"/>
      <c r="G4824" s="102" t="s">
        <v>3777</v>
      </c>
    </row>
    <row r="4825">
      <c r="A4825" s="102" t="s">
        <v>3394</v>
      </c>
      <c r="B4825" s="102" t="s">
        <v>1076</v>
      </c>
      <c r="C4825" s="102" t="s">
        <v>1077</v>
      </c>
      <c r="D4825" s="191">
        <v>45877.0</v>
      </c>
      <c r="E4825" s="105" t="s">
        <v>327</v>
      </c>
      <c r="F4825" s="173"/>
      <c r="G4825" s="102" t="s">
        <v>3777</v>
      </c>
    </row>
    <row r="4826">
      <c r="A4826" s="102" t="s">
        <v>3394</v>
      </c>
      <c r="B4826" s="102" t="s">
        <v>1014</v>
      </c>
      <c r="C4826" s="102" t="s">
        <v>1015</v>
      </c>
      <c r="D4826" s="191">
        <v>45877.0</v>
      </c>
      <c r="E4826" s="105" t="s">
        <v>327</v>
      </c>
      <c r="F4826" s="173"/>
      <c r="G4826" s="102" t="s">
        <v>3777</v>
      </c>
    </row>
    <row r="4827">
      <c r="A4827" s="102" t="s">
        <v>3394</v>
      </c>
      <c r="B4827" s="102" t="s">
        <v>1011</v>
      </c>
      <c r="C4827" s="102" t="s">
        <v>1012</v>
      </c>
      <c r="D4827" s="191">
        <v>45877.0</v>
      </c>
      <c r="E4827" s="105" t="s">
        <v>327</v>
      </c>
      <c r="F4827" s="173"/>
      <c r="G4827" s="102" t="s">
        <v>3777</v>
      </c>
    </row>
    <row r="4828">
      <c r="A4828" s="102" t="s">
        <v>3394</v>
      </c>
      <c r="B4828" s="102" t="s">
        <v>626</v>
      </c>
      <c r="C4828" s="102" t="s">
        <v>627</v>
      </c>
      <c r="D4828" s="191">
        <v>45877.0</v>
      </c>
      <c r="E4828" s="105" t="s">
        <v>327</v>
      </c>
      <c r="F4828" s="173"/>
      <c r="G4828" s="102" t="s">
        <v>3777</v>
      </c>
    </row>
    <row r="4829">
      <c r="A4829" s="102" t="s">
        <v>3394</v>
      </c>
      <c r="B4829" s="102" t="s">
        <v>405</v>
      </c>
      <c r="C4829" s="102" t="s">
        <v>406</v>
      </c>
      <c r="D4829" s="191">
        <v>45877.0</v>
      </c>
      <c r="E4829" s="105" t="s">
        <v>327</v>
      </c>
      <c r="F4829" s="173"/>
      <c r="G4829" s="102" t="s">
        <v>3777</v>
      </c>
    </row>
    <row r="4830">
      <c r="A4830" s="102" t="s">
        <v>3417</v>
      </c>
      <c r="B4830" s="102" t="s">
        <v>987</v>
      </c>
      <c r="C4830" s="102" t="s">
        <v>988</v>
      </c>
      <c r="D4830" s="191">
        <v>45877.0</v>
      </c>
      <c r="E4830" s="105" t="s">
        <v>27</v>
      </c>
      <c r="F4830" s="173"/>
      <c r="G4830" s="102" t="s">
        <v>3777</v>
      </c>
    </row>
    <row r="4831">
      <c r="A4831" s="102" t="s">
        <v>3417</v>
      </c>
      <c r="B4831" s="102" t="s">
        <v>799</v>
      </c>
      <c r="C4831" s="102" t="s">
        <v>800</v>
      </c>
      <c r="D4831" s="191">
        <v>45877.0</v>
      </c>
      <c r="E4831" s="105" t="s">
        <v>27</v>
      </c>
      <c r="F4831" s="173"/>
      <c r="G4831" s="102" t="s">
        <v>3777</v>
      </c>
    </row>
    <row r="4832">
      <c r="A4832" s="102" t="s">
        <v>3417</v>
      </c>
      <c r="B4832" s="102" t="s">
        <v>57</v>
      </c>
      <c r="C4832" s="102" t="s">
        <v>58</v>
      </c>
      <c r="D4832" s="191">
        <v>45877.0</v>
      </c>
      <c r="E4832" s="105" t="s">
        <v>27</v>
      </c>
      <c r="F4832" s="173"/>
      <c r="G4832" s="102" t="s">
        <v>3777</v>
      </c>
    </row>
    <row r="4833">
      <c r="A4833" s="102" t="s">
        <v>3417</v>
      </c>
      <c r="B4833" s="102" t="s">
        <v>53</v>
      </c>
      <c r="C4833" s="102" t="s">
        <v>54</v>
      </c>
      <c r="D4833" s="191">
        <v>45877.0</v>
      </c>
      <c r="E4833" s="105" t="s">
        <v>27</v>
      </c>
      <c r="F4833" s="173"/>
      <c r="G4833" s="102" t="s">
        <v>3777</v>
      </c>
    </row>
    <row r="4834">
      <c r="A4834" s="102" t="s">
        <v>3426</v>
      </c>
      <c r="B4834" s="102" t="s">
        <v>1123</v>
      </c>
      <c r="C4834" s="102" t="s">
        <v>49</v>
      </c>
      <c r="D4834" s="191">
        <v>45877.0</v>
      </c>
      <c r="E4834" s="105" t="s">
        <v>86</v>
      </c>
      <c r="F4834" s="173"/>
      <c r="G4834" s="102" t="s">
        <v>3777</v>
      </c>
    </row>
    <row r="4835">
      <c r="A4835" s="102" t="s">
        <v>3455</v>
      </c>
      <c r="B4835" s="102" t="s">
        <v>1028</v>
      </c>
      <c r="C4835" s="102" t="s">
        <v>1029</v>
      </c>
      <c r="D4835" s="191">
        <v>45877.0</v>
      </c>
      <c r="E4835" s="105" t="s">
        <v>439</v>
      </c>
      <c r="F4835" s="173"/>
      <c r="G4835" s="102" t="s">
        <v>3777</v>
      </c>
    </row>
    <row r="4836">
      <c r="A4836" s="102" t="s">
        <v>3455</v>
      </c>
      <c r="B4836" s="102" t="s">
        <v>834</v>
      </c>
      <c r="C4836" s="102" t="s">
        <v>835</v>
      </c>
      <c r="D4836" s="191">
        <v>45877.0</v>
      </c>
      <c r="E4836" s="105" t="s">
        <v>439</v>
      </c>
      <c r="F4836" s="173"/>
      <c r="G4836" s="102" t="s">
        <v>3777</v>
      </c>
    </row>
    <row r="4837">
      <c r="A4837" s="102" t="s">
        <v>3455</v>
      </c>
      <c r="B4837" s="102" t="s">
        <v>684</v>
      </c>
      <c r="C4837" s="102" t="s">
        <v>685</v>
      </c>
      <c r="D4837" s="191">
        <v>45877.0</v>
      </c>
      <c r="E4837" s="105" t="s">
        <v>439</v>
      </c>
      <c r="F4837" s="173"/>
      <c r="G4837" s="102" t="s">
        <v>3777</v>
      </c>
    </row>
    <row r="4838">
      <c r="A4838" s="102" t="s">
        <v>3374</v>
      </c>
      <c r="B4838" s="102" t="s">
        <v>1125</v>
      </c>
      <c r="C4838" s="102" t="s">
        <v>1126</v>
      </c>
      <c r="D4838" s="191">
        <v>45908.0</v>
      </c>
      <c r="E4838" s="105" t="s">
        <v>225</v>
      </c>
      <c r="F4838" s="173"/>
      <c r="G4838" s="102" t="s">
        <v>3777</v>
      </c>
    </row>
    <row r="4839">
      <c r="A4839" s="102" t="s">
        <v>3374</v>
      </c>
      <c r="B4839" s="102" t="s">
        <v>1114</v>
      </c>
      <c r="C4839" s="102" t="s">
        <v>1115</v>
      </c>
      <c r="D4839" s="191">
        <v>45908.0</v>
      </c>
      <c r="E4839" s="105" t="s">
        <v>225</v>
      </c>
      <c r="F4839" s="173"/>
      <c r="G4839" s="102" t="s">
        <v>3777</v>
      </c>
    </row>
    <row r="4840">
      <c r="A4840" s="102" t="s">
        <v>3374</v>
      </c>
      <c r="B4840" s="102" t="s">
        <v>929</v>
      </c>
      <c r="C4840" s="102" t="s">
        <v>930</v>
      </c>
      <c r="D4840" s="191">
        <v>45908.0</v>
      </c>
      <c r="E4840" s="105" t="s">
        <v>225</v>
      </c>
      <c r="F4840" s="173"/>
      <c r="G4840" s="102" t="s">
        <v>3777</v>
      </c>
    </row>
    <row r="4841">
      <c r="A4841" s="102" t="s">
        <v>3374</v>
      </c>
      <c r="B4841" s="102" t="s">
        <v>373</v>
      </c>
      <c r="C4841" s="102" t="s">
        <v>374</v>
      </c>
      <c r="D4841" s="191">
        <v>45908.0</v>
      </c>
      <c r="E4841" s="105" t="s">
        <v>225</v>
      </c>
      <c r="F4841" s="173"/>
      <c r="G4841" s="102" t="s">
        <v>3777</v>
      </c>
    </row>
    <row r="4842">
      <c r="A4842" s="102" t="s">
        <v>3374</v>
      </c>
      <c r="B4842" s="102" t="s">
        <v>369</v>
      </c>
      <c r="C4842" s="102" t="s">
        <v>39</v>
      </c>
      <c r="D4842" s="191">
        <v>45908.0</v>
      </c>
      <c r="E4842" s="105" t="s">
        <v>225</v>
      </c>
      <c r="F4842" s="173"/>
      <c r="G4842" s="102" t="s">
        <v>3777</v>
      </c>
    </row>
    <row r="4843">
      <c r="A4843" s="102" t="s">
        <v>3374</v>
      </c>
      <c r="B4843" s="102" t="s">
        <v>243</v>
      </c>
      <c r="C4843" s="102" t="s">
        <v>244</v>
      </c>
      <c r="D4843" s="191">
        <v>45908.0</v>
      </c>
      <c r="E4843" s="105" t="s">
        <v>225</v>
      </c>
      <c r="F4843" s="173"/>
      <c r="G4843" s="102" t="s">
        <v>3777</v>
      </c>
    </row>
    <row r="4844">
      <c r="A4844" s="102" t="s">
        <v>3374</v>
      </c>
      <c r="B4844" s="102" t="s">
        <v>227</v>
      </c>
      <c r="C4844" s="102" t="s">
        <v>228</v>
      </c>
      <c r="D4844" s="191">
        <v>45908.0</v>
      </c>
      <c r="E4844" s="105" t="s">
        <v>225</v>
      </c>
      <c r="F4844" s="173"/>
      <c r="G4844" s="102" t="s">
        <v>3777</v>
      </c>
    </row>
    <row r="4845">
      <c r="A4845" s="102" t="s">
        <v>3435</v>
      </c>
      <c r="B4845" s="102" t="s">
        <v>981</v>
      </c>
      <c r="C4845" s="102" t="s">
        <v>982</v>
      </c>
      <c r="D4845" s="191">
        <v>45908.0</v>
      </c>
      <c r="E4845" s="105" t="s">
        <v>114</v>
      </c>
      <c r="F4845" s="173"/>
      <c r="G4845" s="102" t="s">
        <v>3777</v>
      </c>
    </row>
    <row r="4846">
      <c r="A4846" s="102" t="s">
        <v>3435</v>
      </c>
      <c r="B4846" s="102" t="s">
        <v>952</v>
      </c>
      <c r="C4846" s="102" t="s">
        <v>953</v>
      </c>
      <c r="D4846" s="191">
        <v>45908.0</v>
      </c>
      <c r="E4846" s="105" t="s">
        <v>114</v>
      </c>
      <c r="F4846" s="173"/>
      <c r="G4846" s="102" t="s">
        <v>3777</v>
      </c>
    </row>
    <row r="4847">
      <c r="A4847" s="102" t="s">
        <v>3435</v>
      </c>
      <c r="B4847" s="102" t="s">
        <v>126</v>
      </c>
      <c r="C4847" s="102" t="s">
        <v>127</v>
      </c>
      <c r="D4847" s="191">
        <v>45908.0</v>
      </c>
      <c r="E4847" s="105" t="s">
        <v>114</v>
      </c>
      <c r="F4847" s="173"/>
      <c r="G4847" s="102" t="s">
        <v>3777</v>
      </c>
    </row>
    <row r="4848">
      <c r="A4848" s="102" t="s">
        <v>3435</v>
      </c>
      <c r="B4848" s="102" t="s">
        <v>111</v>
      </c>
      <c r="C4848" s="102" t="s">
        <v>112</v>
      </c>
      <c r="D4848" s="191">
        <v>45908.0</v>
      </c>
      <c r="E4848" s="105" t="s">
        <v>114</v>
      </c>
      <c r="F4848" s="173"/>
      <c r="G4848" s="102" t="s">
        <v>3777</v>
      </c>
    </row>
    <row r="4849">
      <c r="A4849" s="102" t="s">
        <v>3384</v>
      </c>
      <c r="B4849" s="102" t="s">
        <v>1129</v>
      </c>
      <c r="C4849" s="102" t="s">
        <v>1130</v>
      </c>
      <c r="D4849" s="191">
        <v>45908.0</v>
      </c>
      <c r="E4849" s="105" t="s">
        <v>232</v>
      </c>
      <c r="F4849" s="173"/>
      <c r="G4849" s="102" t="s">
        <v>3777</v>
      </c>
    </row>
    <row r="4850">
      <c r="A4850" s="102" t="s">
        <v>3384</v>
      </c>
      <c r="B4850" s="102" t="s">
        <v>888</v>
      </c>
      <c r="C4850" s="102" t="s">
        <v>889</v>
      </c>
      <c r="D4850" s="191">
        <v>45908.0</v>
      </c>
      <c r="E4850" s="105" t="s">
        <v>232</v>
      </c>
      <c r="F4850" s="173"/>
      <c r="G4850" s="102" t="s">
        <v>3777</v>
      </c>
    </row>
    <row r="4851">
      <c r="A4851" s="102" t="s">
        <v>3384</v>
      </c>
      <c r="B4851" s="102" t="s">
        <v>878</v>
      </c>
      <c r="C4851" s="102" t="s">
        <v>879</v>
      </c>
      <c r="D4851" s="191">
        <v>45908.0</v>
      </c>
      <c r="E4851" s="105" t="s">
        <v>232</v>
      </c>
      <c r="F4851" s="173"/>
      <c r="G4851" s="102" t="s">
        <v>3777</v>
      </c>
    </row>
    <row r="4852">
      <c r="A4852" s="102" t="s">
        <v>3384</v>
      </c>
      <c r="B4852" s="102" t="s">
        <v>321</v>
      </c>
      <c r="C4852" s="102" t="s">
        <v>322</v>
      </c>
      <c r="D4852" s="191">
        <v>45908.0</v>
      </c>
      <c r="E4852" s="105" t="s">
        <v>232</v>
      </c>
      <c r="F4852" s="173"/>
      <c r="G4852" s="102" t="s">
        <v>3777</v>
      </c>
    </row>
    <row r="4853">
      <c r="A4853" s="102" t="s">
        <v>3384</v>
      </c>
      <c r="B4853" s="102" t="s">
        <v>301</v>
      </c>
      <c r="C4853" s="102" t="s">
        <v>302</v>
      </c>
      <c r="D4853" s="191">
        <v>45908.0</v>
      </c>
      <c r="E4853" s="105" t="s">
        <v>232</v>
      </c>
      <c r="F4853" s="173"/>
      <c r="G4853" s="102" t="s">
        <v>3777</v>
      </c>
    </row>
    <row r="4854">
      <c r="A4854" s="102" t="s">
        <v>3384</v>
      </c>
      <c r="B4854" s="102" t="s">
        <v>298</v>
      </c>
      <c r="C4854" s="102" t="s">
        <v>299</v>
      </c>
      <c r="D4854" s="191">
        <v>45908.0</v>
      </c>
      <c r="E4854" s="105" t="s">
        <v>232</v>
      </c>
      <c r="F4854" s="173"/>
      <c r="G4854" s="102" t="s">
        <v>3777</v>
      </c>
    </row>
    <row r="4855">
      <c r="A4855" s="102" t="s">
        <v>3384</v>
      </c>
      <c r="B4855" s="102" t="s">
        <v>264</v>
      </c>
      <c r="C4855" s="102" t="s">
        <v>265</v>
      </c>
      <c r="D4855" s="191">
        <v>45908.0</v>
      </c>
      <c r="E4855" s="105" t="s">
        <v>232</v>
      </c>
      <c r="F4855" s="173"/>
      <c r="G4855" s="102" t="s">
        <v>3777</v>
      </c>
    </row>
    <row r="4856">
      <c r="A4856" s="102" t="s">
        <v>3384</v>
      </c>
      <c r="B4856" s="102" t="s">
        <v>230</v>
      </c>
      <c r="C4856" s="102" t="s">
        <v>231</v>
      </c>
      <c r="D4856" s="191">
        <v>45908.0</v>
      </c>
      <c r="E4856" s="105" t="s">
        <v>232</v>
      </c>
      <c r="F4856" s="173"/>
      <c r="G4856" s="102" t="s">
        <v>3777</v>
      </c>
    </row>
    <row r="4857">
      <c r="A4857" s="102" t="s">
        <v>3405</v>
      </c>
      <c r="B4857" s="102" t="s">
        <v>730</v>
      </c>
      <c r="C4857" s="102" t="s">
        <v>731</v>
      </c>
      <c r="D4857" s="191">
        <v>45938.0</v>
      </c>
      <c r="E4857" s="105" t="s">
        <v>306</v>
      </c>
      <c r="F4857" s="173"/>
      <c r="G4857" s="102" t="s">
        <v>3777</v>
      </c>
    </row>
    <row r="4858">
      <c r="A4858" s="102" t="s">
        <v>3405</v>
      </c>
      <c r="B4858" s="102" t="s">
        <v>681</v>
      </c>
      <c r="C4858" s="102" t="s">
        <v>682</v>
      </c>
      <c r="D4858" s="191">
        <v>45938.0</v>
      </c>
      <c r="E4858" s="105" t="s">
        <v>306</v>
      </c>
      <c r="F4858" s="173"/>
      <c r="G4858" s="102" t="s">
        <v>3777</v>
      </c>
    </row>
    <row r="4859">
      <c r="A4859" s="102" t="s">
        <v>3405</v>
      </c>
      <c r="B4859" s="102" t="s">
        <v>418</v>
      </c>
      <c r="C4859" s="102" t="s">
        <v>419</v>
      </c>
      <c r="D4859" s="191">
        <v>45938.0</v>
      </c>
      <c r="E4859" s="105" t="s">
        <v>306</v>
      </c>
      <c r="F4859" s="173"/>
      <c r="G4859" s="102" t="s">
        <v>3777</v>
      </c>
    </row>
    <row r="4860">
      <c r="A4860" s="102" t="s">
        <v>3405</v>
      </c>
      <c r="B4860" s="102" t="s">
        <v>415</v>
      </c>
      <c r="C4860" s="102" t="s">
        <v>416</v>
      </c>
      <c r="D4860" s="191">
        <v>45938.0</v>
      </c>
      <c r="E4860" s="105" t="s">
        <v>306</v>
      </c>
      <c r="F4860" s="173"/>
      <c r="G4860" s="102" t="s">
        <v>3777</v>
      </c>
    </row>
    <row r="4861">
      <c r="A4861" s="102" t="s">
        <v>3405</v>
      </c>
      <c r="B4861" s="102" t="s">
        <v>408</v>
      </c>
      <c r="C4861" s="102" t="s">
        <v>409</v>
      </c>
      <c r="D4861" s="191">
        <v>45938.0</v>
      </c>
      <c r="E4861" s="105" t="s">
        <v>306</v>
      </c>
      <c r="F4861" s="173"/>
      <c r="G4861" s="102" t="s">
        <v>3777</v>
      </c>
    </row>
    <row r="4862">
      <c r="A4862" s="102" t="s">
        <v>3405</v>
      </c>
      <c r="B4862" s="102" t="s">
        <v>330</v>
      </c>
      <c r="C4862" s="102" t="s">
        <v>331</v>
      </c>
      <c r="D4862" s="191">
        <v>45938.0</v>
      </c>
      <c r="E4862" s="105" t="s">
        <v>306</v>
      </c>
      <c r="F4862" s="173"/>
      <c r="G4862" s="102" t="s">
        <v>3777</v>
      </c>
    </row>
    <row r="4863">
      <c r="A4863" s="102" t="s">
        <v>3375</v>
      </c>
      <c r="B4863" s="102" t="s">
        <v>1114</v>
      </c>
      <c r="C4863" s="102" t="s">
        <v>1115</v>
      </c>
      <c r="D4863" s="191">
        <v>45938.0</v>
      </c>
      <c r="E4863" s="105" t="s">
        <v>225</v>
      </c>
      <c r="F4863" s="173"/>
      <c r="G4863" s="102" t="s">
        <v>3777</v>
      </c>
    </row>
    <row r="4864">
      <c r="A4864" s="102" t="s">
        <v>3375</v>
      </c>
      <c r="B4864" s="102" t="s">
        <v>929</v>
      </c>
      <c r="C4864" s="102" t="s">
        <v>930</v>
      </c>
      <c r="D4864" s="191">
        <v>45938.0</v>
      </c>
      <c r="E4864" s="105" t="s">
        <v>225</v>
      </c>
      <c r="F4864" s="173"/>
      <c r="G4864" s="102" t="s">
        <v>3777</v>
      </c>
    </row>
    <row r="4865">
      <c r="A4865" s="102" t="s">
        <v>3375</v>
      </c>
      <c r="B4865" s="102" t="s">
        <v>373</v>
      </c>
      <c r="C4865" s="102" t="s">
        <v>374</v>
      </c>
      <c r="D4865" s="191">
        <v>45938.0</v>
      </c>
      <c r="E4865" s="105" t="s">
        <v>225</v>
      </c>
      <c r="F4865" s="173"/>
      <c r="G4865" s="102" t="s">
        <v>3777</v>
      </c>
    </row>
    <row r="4866">
      <c r="A4866" s="102" t="s">
        <v>3446</v>
      </c>
      <c r="B4866" s="102" t="s">
        <v>171</v>
      </c>
      <c r="C4866" s="102" t="s">
        <v>172</v>
      </c>
      <c r="D4866" s="191">
        <v>45938.0</v>
      </c>
      <c r="E4866" s="105" t="s">
        <v>50</v>
      </c>
      <c r="F4866" s="173"/>
      <c r="G4866" s="102" t="s">
        <v>3777</v>
      </c>
    </row>
    <row r="4867">
      <c r="A4867" s="102" t="s">
        <v>3445</v>
      </c>
      <c r="B4867" s="102" t="s">
        <v>665</v>
      </c>
      <c r="C4867" s="102" t="s">
        <v>666</v>
      </c>
      <c r="D4867" s="191">
        <v>45877.0</v>
      </c>
      <c r="E4867" s="105" t="s">
        <v>50</v>
      </c>
      <c r="F4867" s="173"/>
      <c r="G4867" s="102" t="s">
        <v>3777</v>
      </c>
    </row>
    <row r="4868">
      <c r="A4868" s="102" t="s">
        <v>3445</v>
      </c>
      <c r="B4868" s="102" t="s">
        <v>171</v>
      </c>
      <c r="C4868" s="102" t="s">
        <v>172</v>
      </c>
      <c r="D4868" s="191">
        <v>45877.0</v>
      </c>
      <c r="E4868" s="105" t="s">
        <v>50</v>
      </c>
      <c r="F4868" s="173"/>
      <c r="G4868" s="102" t="s">
        <v>3777</v>
      </c>
    </row>
    <row r="4869">
      <c r="A4869" s="102" t="s">
        <v>3385</v>
      </c>
      <c r="B4869" s="102" t="s">
        <v>1129</v>
      </c>
      <c r="C4869" s="102" t="s">
        <v>1130</v>
      </c>
      <c r="D4869" s="191">
        <v>45938.0</v>
      </c>
      <c r="E4869" s="105" t="s">
        <v>232</v>
      </c>
      <c r="F4869" s="173"/>
      <c r="G4869" s="102" t="s">
        <v>3777</v>
      </c>
    </row>
    <row r="4870">
      <c r="A4870" s="102" t="s">
        <v>3385</v>
      </c>
      <c r="B4870" s="102" t="s">
        <v>888</v>
      </c>
      <c r="C4870" s="102" t="s">
        <v>889</v>
      </c>
      <c r="D4870" s="191">
        <v>45938.0</v>
      </c>
      <c r="E4870" s="105" t="s">
        <v>232</v>
      </c>
      <c r="F4870" s="173"/>
      <c r="G4870" s="102" t="s">
        <v>3777</v>
      </c>
    </row>
    <row r="4871">
      <c r="A4871" s="102" t="s">
        <v>3385</v>
      </c>
      <c r="B4871" s="102" t="s">
        <v>321</v>
      </c>
      <c r="C4871" s="102" t="s">
        <v>322</v>
      </c>
      <c r="D4871" s="191">
        <v>45938.0</v>
      </c>
      <c r="E4871" s="105" t="s">
        <v>232</v>
      </c>
      <c r="F4871" s="173"/>
      <c r="G4871" s="102" t="s">
        <v>3777</v>
      </c>
    </row>
    <row r="4872">
      <c r="A4872" s="102" t="s">
        <v>3385</v>
      </c>
      <c r="B4872" s="102" t="s">
        <v>301</v>
      </c>
      <c r="C4872" s="102" t="s">
        <v>302</v>
      </c>
      <c r="D4872" s="191">
        <v>45938.0</v>
      </c>
      <c r="E4872" s="105" t="s">
        <v>232</v>
      </c>
      <c r="F4872" s="173"/>
      <c r="G4872" s="102" t="s">
        <v>3777</v>
      </c>
    </row>
    <row r="4873">
      <c r="A4873" s="102" t="s">
        <v>3385</v>
      </c>
      <c r="B4873" s="102" t="s">
        <v>264</v>
      </c>
      <c r="C4873" s="102" t="s">
        <v>265</v>
      </c>
      <c r="D4873" s="191">
        <v>45938.0</v>
      </c>
      <c r="E4873" s="105" t="s">
        <v>232</v>
      </c>
      <c r="F4873" s="173"/>
      <c r="G4873" s="102" t="s">
        <v>3777</v>
      </c>
    </row>
    <row r="4874">
      <c r="A4874" s="102" t="s">
        <v>3385</v>
      </c>
      <c r="B4874" s="102" t="s">
        <v>230</v>
      </c>
      <c r="C4874" s="102" t="s">
        <v>231</v>
      </c>
      <c r="D4874" s="191">
        <v>45938.0</v>
      </c>
      <c r="E4874" s="105" t="s">
        <v>232</v>
      </c>
      <c r="F4874" s="173"/>
      <c r="G4874" s="102" t="s">
        <v>3777</v>
      </c>
    </row>
    <row r="4875">
      <c r="A4875" s="102" t="s">
        <v>3335</v>
      </c>
      <c r="B4875" s="102" t="s">
        <v>1058</v>
      </c>
      <c r="C4875" s="102" t="s">
        <v>1059</v>
      </c>
      <c r="D4875" s="191">
        <v>45938.0</v>
      </c>
      <c r="E4875" s="105" t="s">
        <v>472</v>
      </c>
      <c r="F4875" s="173"/>
      <c r="G4875" s="102" t="s">
        <v>3777</v>
      </c>
    </row>
    <row r="4876">
      <c r="A4876" s="102" t="s">
        <v>3335</v>
      </c>
      <c r="B4876" s="102" t="s">
        <v>514</v>
      </c>
      <c r="C4876" s="102" t="s">
        <v>515</v>
      </c>
      <c r="D4876" s="191">
        <v>45938.0</v>
      </c>
      <c r="E4876" s="105" t="s">
        <v>472</v>
      </c>
      <c r="F4876" s="173"/>
      <c r="G4876" s="102" t="s">
        <v>3777</v>
      </c>
    </row>
    <row r="4877">
      <c r="A4877" s="102" t="s">
        <v>3335</v>
      </c>
      <c r="B4877" s="102" t="s">
        <v>490</v>
      </c>
      <c r="C4877" s="102" t="s">
        <v>491</v>
      </c>
      <c r="D4877" s="191">
        <v>45938.0</v>
      </c>
      <c r="E4877" s="105" t="s">
        <v>472</v>
      </c>
      <c r="F4877" s="173"/>
      <c r="G4877" s="102" t="s">
        <v>3777</v>
      </c>
    </row>
    <row r="4878">
      <c r="A4878" s="102" t="s">
        <v>3436</v>
      </c>
      <c r="B4878" s="102" t="s">
        <v>981</v>
      </c>
      <c r="C4878" s="102" t="s">
        <v>982</v>
      </c>
      <c r="D4878" s="191">
        <v>45938.0</v>
      </c>
      <c r="E4878" s="105" t="s">
        <v>114</v>
      </c>
      <c r="F4878" s="173"/>
      <c r="G4878" s="102" t="s">
        <v>3777</v>
      </c>
    </row>
    <row r="4879">
      <c r="A4879" s="102" t="s">
        <v>3436</v>
      </c>
      <c r="B4879" s="102" t="s">
        <v>974</v>
      </c>
      <c r="C4879" s="102" t="s">
        <v>975</v>
      </c>
      <c r="D4879" s="191">
        <v>45938.0</v>
      </c>
      <c r="E4879" s="105" t="s">
        <v>114</v>
      </c>
      <c r="F4879" s="173"/>
      <c r="G4879" s="102" t="s">
        <v>3777</v>
      </c>
    </row>
    <row r="4880">
      <c r="A4880" s="102" t="s">
        <v>3436</v>
      </c>
      <c r="B4880" s="102" t="s">
        <v>126</v>
      </c>
      <c r="C4880" s="102" t="s">
        <v>127</v>
      </c>
      <c r="D4880" s="191">
        <v>45938.0</v>
      </c>
      <c r="E4880" s="105" t="s">
        <v>114</v>
      </c>
      <c r="F4880" s="173"/>
      <c r="G4880" s="102" t="s">
        <v>3777</v>
      </c>
    </row>
    <row r="4881">
      <c r="A4881" s="102" t="s">
        <v>3436</v>
      </c>
      <c r="B4881" s="102" t="s">
        <v>111</v>
      </c>
      <c r="C4881" s="102" t="s">
        <v>112</v>
      </c>
      <c r="D4881" s="191">
        <v>45938.0</v>
      </c>
      <c r="E4881" s="105" t="s">
        <v>114</v>
      </c>
      <c r="F4881" s="173"/>
      <c r="G4881" s="102" t="s">
        <v>3777</v>
      </c>
    </row>
    <row r="4882">
      <c r="A4882" s="102" t="s">
        <v>3467</v>
      </c>
      <c r="B4882" s="102" t="s">
        <v>1125</v>
      </c>
      <c r="C4882" s="102" t="s">
        <v>1126</v>
      </c>
      <c r="D4882" s="191">
        <v>45969.0</v>
      </c>
      <c r="E4882" s="105" t="s">
        <v>225</v>
      </c>
      <c r="F4882" s="173"/>
      <c r="G4882" s="102" t="s">
        <v>3777</v>
      </c>
    </row>
    <row r="4883">
      <c r="A4883" s="102" t="s">
        <v>3467</v>
      </c>
      <c r="B4883" s="102" t="s">
        <v>1114</v>
      </c>
      <c r="C4883" s="102" t="s">
        <v>1115</v>
      </c>
      <c r="D4883" s="191">
        <v>45969.0</v>
      </c>
      <c r="E4883" s="105" t="s">
        <v>225</v>
      </c>
      <c r="F4883" s="173"/>
      <c r="G4883" s="102" t="s">
        <v>3777</v>
      </c>
    </row>
    <row r="4884">
      <c r="A4884" s="102" t="s">
        <v>3467</v>
      </c>
      <c r="B4884" s="102" t="s">
        <v>1000</v>
      </c>
      <c r="C4884" s="102" t="s">
        <v>1001</v>
      </c>
      <c r="D4884" s="191">
        <v>45969.0</v>
      </c>
      <c r="E4884" s="105" t="s">
        <v>225</v>
      </c>
      <c r="F4884" s="173"/>
      <c r="G4884" s="102" t="s">
        <v>3777</v>
      </c>
    </row>
    <row r="4885">
      <c r="A4885" s="102" t="s">
        <v>3467</v>
      </c>
      <c r="B4885" s="102" t="s">
        <v>929</v>
      </c>
      <c r="C4885" s="102" t="s">
        <v>930</v>
      </c>
      <c r="D4885" s="191">
        <v>45969.0</v>
      </c>
      <c r="E4885" s="105" t="s">
        <v>225</v>
      </c>
      <c r="F4885" s="173"/>
      <c r="G4885" s="102" t="s">
        <v>3777</v>
      </c>
    </row>
    <row r="4886">
      <c r="A4886" s="102" t="s">
        <v>3467</v>
      </c>
      <c r="B4886" s="102" t="s">
        <v>906</v>
      </c>
      <c r="C4886" s="102" t="s">
        <v>907</v>
      </c>
      <c r="D4886" s="191">
        <v>45969.0</v>
      </c>
      <c r="E4886" s="105" t="s">
        <v>225</v>
      </c>
      <c r="F4886" s="173"/>
      <c r="G4886" s="102" t="s">
        <v>3777</v>
      </c>
    </row>
    <row r="4887">
      <c r="A4887" s="102" t="s">
        <v>3467</v>
      </c>
      <c r="B4887" s="102" t="s">
        <v>870</v>
      </c>
      <c r="C4887" s="102" t="s">
        <v>871</v>
      </c>
      <c r="D4887" s="191">
        <v>45969.0</v>
      </c>
      <c r="E4887" s="105" t="s">
        <v>225</v>
      </c>
      <c r="F4887" s="173"/>
      <c r="G4887" s="102" t="s">
        <v>3777</v>
      </c>
    </row>
    <row r="4888">
      <c r="A4888" s="102" t="s">
        <v>3467</v>
      </c>
      <c r="B4888" s="102" t="s">
        <v>866</v>
      </c>
      <c r="C4888" s="102" t="s">
        <v>867</v>
      </c>
      <c r="D4888" s="191">
        <v>45969.0</v>
      </c>
      <c r="E4888" s="105" t="s">
        <v>225</v>
      </c>
      <c r="F4888" s="173"/>
      <c r="G4888" s="102" t="s">
        <v>3777</v>
      </c>
    </row>
    <row r="4889">
      <c r="A4889" s="102" t="s">
        <v>3467</v>
      </c>
      <c r="B4889" s="102" t="s">
        <v>808</v>
      </c>
      <c r="C4889" s="102" t="s">
        <v>809</v>
      </c>
      <c r="D4889" s="191">
        <v>45969.0</v>
      </c>
      <c r="E4889" s="105" t="s">
        <v>225</v>
      </c>
      <c r="F4889" s="173"/>
      <c r="G4889" s="102" t="s">
        <v>3777</v>
      </c>
    </row>
    <row r="4890">
      <c r="A4890" s="102" t="s">
        <v>3467</v>
      </c>
      <c r="B4890" s="102" t="s">
        <v>376</v>
      </c>
      <c r="C4890" s="102" t="s">
        <v>377</v>
      </c>
      <c r="D4890" s="191">
        <v>45969.0</v>
      </c>
      <c r="E4890" s="105" t="s">
        <v>225</v>
      </c>
      <c r="F4890" s="173"/>
      <c r="G4890" s="102" t="s">
        <v>3777</v>
      </c>
    </row>
    <row r="4891">
      <c r="A4891" s="102" t="s">
        <v>3467</v>
      </c>
      <c r="B4891" s="102" t="s">
        <v>369</v>
      </c>
      <c r="C4891" s="102" t="s">
        <v>39</v>
      </c>
      <c r="D4891" s="191">
        <v>45969.0</v>
      </c>
      <c r="E4891" s="105" t="s">
        <v>225</v>
      </c>
      <c r="F4891" s="173"/>
      <c r="G4891" s="102" t="s">
        <v>3777</v>
      </c>
    </row>
    <row r="4892">
      <c r="A4892" s="102" t="s">
        <v>3467</v>
      </c>
      <c r="B4892" s="102" t="s">
        <v>338</v>
      </c>
      <c r="C4892" s="102" t="s">
        <v>339</v>
      </c>
      <c r="D4892" s="191">
        <v>45969.0</v>
      </c>
      <c r="E4892" s="105" t="s">
        <v>225</v>
      </c>
      <c r="F4892" s="173"/>
      <c r="G4892" s="102" t="s">
        <v>3777</v>
      </c>
    </row>
    <row r="4893">
      <c r="A4893" s="102" t="s">
        <v>3467</v>
      </c>
      <c r="B4893" s="102" t="s">
        <v>333</v>
      </c>
      <c r="C4893" s="102" t="s">
        <v>268</v>
      </c>
      <c r="D4893" s="191">
        <v>45969.0</v>
      </c>
      <c r="E4893" s="105" t="s">
        <v>225</v>
      </c>
      <c r="F4893" s="173"/>
      <c r="G4893" s="102" t="s">
        <v>3777</v>
      </c>
    </row>
    <row r="4894">
      <c r="A4894" s="102" t="s">
        <v>3467</v>
      </c>
      <c r="B4894" s="102" t="s">
        <v>243</v>
      </c>
      <c r="C4894" s="102" t="s">
        <v>244</v>
      </c>
      <c r="D4894" s="191">
        <v>45969.0</v>
      </c>
      <c r="E4894" s="105" t="s">
        <v>225</v>
      </c>
      <c r="F4894" s="173"/>
      <c r="G4894" s="102" t="s">
        <v>3777</v>
      </c>
    </row>
    <row r="4895">
      <c r="A4895" s="102" t="s">
        <v>3467</v>
      </c>
      <c r="B4895" s="102" t="s">
        <v>240</v>
      </c>
      <c r="C4895" s="102" t="s">
        <v>241</v>
      </c>
      <c r="D4895" s="191">
        <v>45969.0</v>
      </c>
      <c r="E4895" s="105" t="s">
        <v>225</v>
      </c>
      <c r="F4895" s="173"/>
      <c r="G4895" s="102" t="s">
        <v>3777</v>
      </c>
    </row>
    <row r="4896">
      <c r="A4896" s="102" t="s">
        <v>3467</v>
      </c>
      <c r="B4896" s="102" t="s">
        <v>227</v>
      </c>
      <c r="C4896" s="102" t="s">
        <v>228</v>
      </c>
      <c r="D4896" s="191">
        <v>45969.0</v>
      </c>
      <c r="E4896" s="105" t="s">
        <v>225</v>
      </c>
      <c r="F4896" s="173"/>
      <c r="G4896" s="102" t="s">
        <v>3777</v>
      </c>
    </row>
    <row r="4897">
      <c r="A4897" s="102" t="s">
        <v>3363</v>
      </c>
      <c r="B4897" s="102" t="s">
        <v>719</v>
      </c>
      <c r="C4897" s="102" t="s">
        <v>720</v>
      </c>
      <c r="D4897" s="191">
        <v>45969.0</v>
      </c>
      <c r="E4897" s="105" t="s">
        <v>141</v>
      </c>
      <c r="F4897" s="173"/>
      <c r="G4897" s="102" t="s">
        <v>3777</v>
      </c>
    </row>
    <row r="4898">
      <c r="A4898" s="102" t="s">
        <v>3463</v>
      </c>
      <c r="B4898" s="102" t="s">
        <v>987</v>
      </c>
      <c r="C4898" s="102" t="s">
        <v>988</v>
      </c>
      <c r="D4898" s="191">
        <v>45969.0</v>
      </c>
      <c r="E4898" s="105" t="s">
        <v>27</v>
      </c>
      <c r="F4898" s="173"/>
      <c r="G4898" s="102" t="s">
        <v>3777</v>
      </c>
    </row>
    <row r="4899">
      <c r="A4899" s="102" t="s">
        <v>3463</v>
      </c>
      <c r="B4899" s="102" t="s">
        <v>799</v>
      </c>
      <c r="C4899" s="102" t="s">
        <v>800</v>
      </c>
      <c r="D4899" s="191">
        <v>45969.0</v>
      </c>
      <c r="E4899" s="105" t="s">
        <v>27</v>
      </c>
      <c r="F4899" s="173"/>
      <c r="G4899" s="102" t="s">
        <v>3777</v>
      </c>
    </row>
    <row r="4900">
      <c r="A4900" s="102" t="s">
        <v>3350</v>
      </c>
      <c r="B4900" s="102" t="s">
        <v>1047</v>
      </c>
      <c r="C4900" s="102" t="s">
        <v>1048</v>
      </c>
      <c r="D4900" s="191">
        <v>45969.0</v>
      </c>
      <c r="E4900" s="105" t="s">
        <v>293</v>
      </c>
      <c r="F4900" s="173"/>
      <c r="G4900" s="102" t="s">
        <v>3777</v>
      </c>
    </row>
    <row r="4901">
      <c r="A4901" s="102" t="s">
        <v>3350</v>
      </c>
      <c r="B4901" s="102" t="s">
        <v>1022</v>
      </c>
      <c r="C4901" s="102" t="s">
        <v>1023</v>
      </c>
      <c r="D4901" s="191">
        <v>45969.0</v>
      </c>
      <c r="E4901" s="105" t="s">
        <v>293</v>
      </c>
      <c r="F4901" s="173"/>
      <c r="G4901" s="102" t="s">
        <v>3777</v>
      </c>
    </row>
    <row r="4902">
      <c r="A4902" s="102" t="s">
        <v>3350</v>
      </c>
      <c r="B4902" s="102" t="s">
        <v>1007</v>
      </c>
      <c r="C4902" s="102" t="s">
        <v>1008</v>
      </c>
      <c r="D4902" s="191">
        <v>45969.0</v>
      </c>
      <c r="E4902" s="105" t="s">
        <v>293</v>
      </c>
      <c r="F4902" s="173"/>
      <c r="G4902" s="102" t="s">
        <v>3777</v>
      </c>
    </row>
    <row r="4903">
      <c r="A4903" s="102" t="s">
        <v>3406</v>
      </c>
      <c r="B4903" s="102" t="s">
        <v>408</v>
      </c>
      <c r="C4903" s="102" t="s">
        <v>409</v>
      </c>
      <c r="D4903" s="191">
        <v>45999.0</v>
      </c>
      <c r="E4903" s="105" t="s">
        <v>306</v>
      </c>
      <c r="F4903" s="173"/>
      <c r="G4903" s="102" t="s">
        <v>3777</v>
      </c>
    </row>
    <row r="4904">
      <c r="A4904" s="102" t="s">
        <v>3406</v>
      </c>
      <c r="B4904" s="102" t="s">
        <v>330</v>
      </c>
      <c r="C4904" s="102" t="s">
        <v>331</v>
      </c>
      <c r="D4904" s="191">
        <v>45999.0</v>
      </c>
      <c r="E4904" s="105" t="s">
        <v>306</v>
      </c>
      <c r="F4904" s="173"/>
      <c r="G4904" s="102" t="s">
        <v>3777</v>
      </c>
    </row>
    <row r="4905">
      <c r="A4905" s="102" t="s">
        <v>3321</v>
      </c>
      <c r="B4905" s="102" t="s">
        <v>997</v>
      </c>
      <c r="C4905" s="102" t="s">
        <v>998</v>
      </c>
      <c r="D4905" s="191">
        <v>45999.0</v>
      </c>
      <c r="E4905" s="105" t="s">
        <v>453</v>
      </c>
      <c r="F4905" s="173"/>
      <c r="G4905" s="102" t="s">
        <v>3777</v>
      </c>
    </row>
    <row r="4906">
      <c r="A4906" s="102" t="s">
        <v>3321</v>
      </c>
      <c r="B4906" s="102" t="s">
        <v>932</v>
      </c>
      <c r="C4906" s="102" t="s">
        <v>933</v>
      </c>
      <c r="D4906" s="191">
        <v>45999.0</v>
      </c>
      <c r="E4906" s="105" t="s">
        <v>453</v>
      </c>
      <c r="F4906" s="173"/>
      <c r="G4906" s="102" t="s">
        <v>3777</v>
      </c>
    </row>
    <row r="4907">
      <c r="A4907" s="102" t="s">
        <v>3321</v>
      </c>
      <c r="B4907" s="102" t="s">
        <v>916</v>
      </c>
      <c r="C4907" s="102" t="s">
        <v>917</v>
      </c>
      <c r="D4907" s="191">
        <v>45999.0</v>
      </c>
      <c r="E4907" s="105" t="s">
        <v>453</v>
      </c>
      <c r="F4907" s="173"/>
      <c r="G4907" s="102" t="s">
        <v>3777</v>
      </c>
    </row>
    <row r="4908">
      <c r="A4908" s="102" t="s">
        <v>3321</v>
      </c>
      <c r="B4908" s="102" t="s">
        <v>873</v>
      </c>
      <c r="C4908" s="102" t="s">
        <v>874</v>
      </c>
      <c r="D4908" s="191">
        <v>45999.0</v>
      </c>
      <c r="E4908" s="105" t="s">
        <v>453</v>
      </c>
      <c r="F4908" s="173"/>
      <c r="G4908" s="102" t="s">
        <v>3777</v>
      </c>
    </row>
    <row r="4909">
      <c r="A4909" s="102" t="s">
        <v>3321</v>
      </c>
      <c r="B4909" s="102" t="s">
        <v>538</v>
      </c>
      <c r="C4909" s="102" t="s">
        <v>539</v>
      </c>
      <c r="D4909" s="191">
        <v>45999.0</v>
      </c>
      <c r="E4909" s="105" t="s">
        <v>453</v>
      </c>
      <c r="F4909" s="173"/>
      <c r="G4909" s="102" t="s">
        <v>3777</v>
      </c>
    </row>
    <row r="4910">
      <c r="A4910" s="102" t="s">
        <v>3321</v>
      </c>
      <c r="B4910" s="102" t="s">
        <v>464</v>
      </c>
      <c r="C4910" s="102" t="s">
        <v>465</v>
      </c>
      <c r="D4910" s="191">
        <v>45999.0</v>
      </c>
      <c r="E4910" s="105" t="s">
        <v>453</v>
      </c>
      <c r="F4910" s="173"/>
      <c r="G4910" s="102" t="s">
        <v>3777</v>
      </c>
    </row>
    <row r="4911">
      <c r="A4911" s="102" t="s">
        <v>3470</v>
      </c>
      <c r="B4911" s="102" t="s">
        <v>1163</v>
      </c>
      <c r="C4911" s="102" t="s">
        <v>1164</v>
      </c>
      <c r="D4911" s="191">
        <v>45938.0</v>
      </c>
      <c r="E4911" s="105" t="s">
        <v>1155</v>
      </c>
      <c r="F4911" s="173"/>
      <c r="G4911" s="102" t="s">
        <v>3777</v>
      </c>
    </row>
    <row r="4912">
      <c r="A4912" s="102" t="s">
        <v>3470</v>
      </c>
      <c r="B4912" s="102" t="s">
        <v>1162</v>
      </c>
      <c r="C4912" s="102" t="s">
        <v>241</v>
      </c>
      <c r="D4912" s="191">
        <v>45938.0</v>
      </c>
      <c r="E4912" s="105" t="s">
        <v>1155</v>
      </c>
      <c r="F4912" s="173"/>
      <c r="G4912" s="102" t="s">
        <v>3777</v>
      </c>
    </row>
    <row r="4913">
      <c r="A4913" s="102" t="s">
        <v>3427</v>
      </c>
      <c r="B4913" s="102" t="s">
        <v>902</v>
      </c>
      <c r="C4913" s="102" t="s">
        <v>903</v>
      </c>
      <c r="D4913" s="102" t="s">
        <v>3365</v>
      </c>
      <c r="E4913" s="105" t="s">
        <v>86</v>
      </c>
      <c r="F4913" s="173"/>
      <c r="G4913" s="102" t="s">
        <v>3777</v>
      </c>
    </row>
    <row r="4914">
      <c r="A4914" s="102" t="s">
        <v>3427</v>
      </c>
      <c r="B4914" s="102" t="s">
        <v>880</v>
      </c>
      <c r="C4914" s="102" t="s">
        <v>881</v>
      </c>
      <c r="D4914" s="102" t="s">
        <v>3365</v>
      </c>
      <c r="E4914" s="105" t="s">
        <v>86</v>
      </c>
      <c r="F4914" s="173"/>
      <c r="G4914" s="102" t="s">
        <v>3777</v>
      </c>
    </row>
    <row r="4915">
      <c r="A4915" s="102" t="s">
        <v>3418</v>
      </c>
      <c r="B4915" s="102" t="s">
        <v>799</v>
      </c>
      <c r="C4915" s="102" t="s">
        <v>800</v>
      </c>
      <c r="D4915" s="102" t="s">
        <v>3365</v>
      </c>
      <c r="E4915" s="105" t="s">
        <v>27</v>
      </c>
      <c r="F4915" s="173"/>
      <c r="G4915" s="102" t="s">
        <v>3777</v>
      </c>
    </row>
    <row r="4916">
      <c r="A4916" s="102" t="s">
        <v>3418</v>
      </c>
      <c r="B4916" s="102" t="s">
        <v>74</v>
      </c>
      <c r="C4916" s="102" t="s">
        <v>75</v>
      </c>
      <c r="D4916" s="102" t="s">
        <v>3365</v>
      </c>
      <c r="E4916" s="105" t="s">
        <v>27</v>
      </c>
      <c r="F4916" s="173"/>
      <c r="G4916" s="102" t="s">
        <v>3777</v>
      </c>
    </row>
    <row r="4917">
      <c r="A4917" s="102" t="s">
        <v>3418</v>
      </c>
      <c r="B4917" s="102" t="s">
        <v>53</v>
      </c>
      <c r="C4917" s="102" t="s">
        <v>54</v>
      </c>
      <c r="D4917" s="102" t="s">
        <v>3365</v>
      </c>
      <c r="E4917" s="105" t="s">
        <v>27</v>
      </c>
      <c r="F4917" s="173"/>
      <c r="G4917" s="102" t="s">
        <v>3777</v>
      </c>
    </row>
    <row r="4918">
      <c r="A4918" s="102" t="s">
        <v>3395</v>
      </c>
      <c r="B4918" s="102" t="s">
        <v>925</v>
      </c>
      <c r="C4918" s="102" t="s">
        <v>358</v>
      </c>
      <c r="D4918" s="102" t="s">
        <v>3365</v>
      </c>
      <c r="E4918" s="105" t="s">
        <v>327</v>
      </c>
      <c r="F4918" s="173"/>
      <c r="G4918" s="102" t="s">
        <v>3777</v>
      </c>
    </row>
    <row r="4919">
      <c r="A4919" s="102" t="s">
        <v>3407</v>
      </c>
      <c r="B4919" s="102" t="s">
        <v>415</v>
      </c>
      <c r="C4919" s="102" t="s">
        <v>416</v>
      </c>
      <c r="D4919" s="102" t="s">
        <v>3352</v>
      </c>
      <c r="E4919" s="105" t="s">
        <v>306</v>
      </c>
      <c r="F4919" s="173"/>
      <c r="G4919" s="102" t="s">
        <v>3777</v>
      </c>
    </row>
    <row r="4920">
      <c r="A4920" s="102" t="s">
        <v>3351</v>
      </c>
      <c r="B4920" s="102" t="s">
        <v>1168</v>
      </c>
      <c r="C4920" s="102" t="s">
        <v>1169</v>
      </c>
      <c r="D4920" s="102" t="s">
        <v>3352</v>
      </c>
      <c r="E4920" s="105" t="s">
        <v>293</v>
      </c>
      <c r="F4920" s="173"/>
      <c r="G4920" s="102" t="s">
        <v>3777</v>
      </c>
    </row>
    <row r="4921">
      <c r="A4921" s="102" t="s">
        <v>3351</v>
      </c>
      <c r="B4921" s="102" t="s">
        <v>1022</v>
      </c>
      <c r="C4921" s="102" t="s">
        <v>1023</v>
      </c>
      <c r="D4921" s="102" t="s">
        <v>3352</v>
      </c>
      <c r="E4921" s="105" t="s">
        <v>293</v>
      </c>
      <c r="F4921" s="173"/>
      <c r="G4921" s="102" t="s">
        <v>3777</v>
      </c>
    </row>
    <row r="4922">
      <c r="A4922" s="102" t="s">
        <v>3351</v>
      </c>
      <c r="B4922" s="102" t="s">
        <v>1007</v>
      </c>
      <c r="C4922" s="102" t="s">
        <v>1008</v>
      </c>
      <c r="D4922" s="102" t="s">
        <v>3352</v>
      </c>
      <c r="E4922" s="105" t="s">
        <v>293</v>
      </c>
      <c r="F4922" s="173"/>
      <c r="G4922" s="102" t="s">
        <v>3777</v>
      </c>
    </row>
    <row r="4923">
      <c r="A4923" s="102" t="s">
        <v>3428</v>
      </c>
      <c r="B4923" s="102" t="s">
        <v>919</v>
      </c>
      <c r="C4923" s="102" t="s">
        <v>920</v>
      </c>
      <c r="D4923" s="102" t="s">
        <v>3323</v>
      </c>
      <c r="E4923" s="105" t="s">
        <v>86</v>
      </c>
      <c r="F4923" s="173"/>
      <c r="G4923" s="102" t="s">
        <v>3777</v>
      </c>
    </row>
    <row r="4924">
      <c r="A4924" s="102" t="s">
        <v>3428</v>
      </c>
      <c r="B4924" s="102" t="s">
        <v>902</v>
      </c>
      <c r="C4924" s="102" t="s">
        <v>903</v>
      </c>
      <c r="D4924" s="102" t="s">
        <v>3323</v>
      </c>
      <c r="E4924" s="105" t="s">
        <v>86</v>
      </c>
      <c r="F4924" s="173"/>
      <c r="G4924" s="102" t="s">
        <v>3777</v>
      </c>
    </row>
    <row r="4925">
      <c r="A4925" s="102" t="s">
        <v>3396</v>
      </c>
      <c r="B4925" s="102" t="s">
        <v>1165</v>
      </c>
      <c r="C4925" s="102" t="s">
        <v>1166</v>
      </c>
      <c r="D4925" s="102" t="s">
        <v>3323</v>
      </c>
      <c r="E4925" s="105" t="s">
        <v>327</v>
      </c>
      <c r="F4925" s="173"/>
      <c r="G4925" s="102" t="s">
        <v>3777</v>
      </c>
    </row>
    <row r="4926">
      <c r="A4926" s="102" t="s">
        <v>3419</v>
      </c>
      <c r="B4926" s="102" t="s">
        <v>987</v>
      </c>
      <c r="C4926" s="102" t="s">
        <v>988</v>
      </c>
      <c r="D4926" s="102" t="s">
        <v>3323</v>
      </c>
      <c r="E4926" s="105" t="s">
        <v>27</v>
      </c>
      <c r="F4926" s="173"/>
      <c r="G4926" s="102" t="s">
        <v>3777</v>
      </c>
    </row>
    <row r="4927">
      <c r="A4927" s="102" t="s">
        <v>3419</v>
      </c>
      <c r="B4927" s="102" t="s">
        <v>799</v>
      </c>
      <c r="C4927" s="102" t="s">
        <v>800</v>
      </c>
      <c r="D4927" s="102" t="s">
        <v>3323</v>
      </c>
      <c r="E4927" s="105" t="s">
        <v>27</v>
      </c>
      <c r="F4927" s="173"/>
      <c r="G4927" s="102" t="s">
        <v>3777</v>
      </c>
    </row>
    <row r="4928">
      <c r="A4928" s="102" t="s">
        <v>3419</v>
      </c>
      <c r="B4928" s="102" t="s">
        <v>79</v>
      </c>
      <c r="C4928" s="102" t="s">
        <v>80</v>
      </c>
      <c r="D4928" s="102" t="s">
        <v>3323</v>
      </c>
      <c r="E4928" s="105" t="s">
        <v>27</v>
      </c>
      <c r="F4928" s="173"/>
      <c r="G4928" s="102" t="s">
        <v>3777</v>
      </c>
    </row>
    <row r="4929">
      <c r="A4929" s="102" t="s">
        <v>3419</v>
      </c>
      <c r="B4929" s="102" t="s">
        <v>69</v>
      </c>
      <c r="C4929" s="102" t="s">
        <v>70</v>
      </c>
      <c r="D4929" s="102" t="s">
        <v>3323</v>
      </c>
      <c r="E4929" s="105" t="s">
        <v>27</v>
      </c>
      <c r="F4929" s="173"/>
      <c r="G4929" s="102" t="s">
        <v>3777</v>
      </c>
    </row>
    <row r="4930">
      <c r="A4930" s="102" t="s">
        <v>3419</v>
      </c>
      <c r="B4930" s="102" t="s">
        <v>53</v>
      </c>
      <c r="C4930" s="102" t="s">
        <v>54</v>
      </c>
      <c r="D4930" s="102" t="s">
        <v>3323</v>
      </c>
      <c r="E4930" s="105" t="s">
        <v>27</v>
      </c>
      <c r="F4930" s="173"/>
      <c r="G4930" s="102" t="s">
        <v>3777</v>
      </c>
    </row>
    <row r="4931">
      <c r="A4931" s="102" t="s">
        <v>3419</v>
      </c>
      <c r="B4931" s="102" t="s">
        <v>23</v>
      </c>
      <c r="C4931" s="102" t="s">
        <v>25</v>
      </c>
      <c r="D4931" s="102" t="s">
        <v>3323</v>
      </c>
      <c r="E4931" s="105" t="s">
        <v>27</v>
      </c>
      <c r="F4931" s="173"/>
      <c r="G4931" s="102" t="s">
        <v>3777</v>
      </c>
    </row>
    <row r="4932">
      <c r="A4932" s="102" t="s">
        <v>3457</v>
      </c>
      <c r="B4932" s="102" t="s">
        <v>834</v>
      </c>
      <c r="C4932" s="102" t="s">
        <v>835</v>
      </c>
      <c r="D4932" s="102" t="s">
        <v>3323</v>
      </c>
      <c r="E4932" s="105" t="s">
        <v>439</v>
      </c>
      <c r="F4932" s="173"/>
      <c r="G4932" s="102" t="s">
        <v>3777</v>
      </c>
    </row>
    <row r="4933">
      <c r="A4933" s="102" t="s">
        <v>3457</v>
      </c>
      <c r="B4933" s="102" t="s">
        <v>684</v>
      </c>
      <c r="C4933" s="102" t="s">
        <v>685</v>
      </c>
      <c r="D4933" s="102" t="s">
        <v>3323</v>
      </c>
      <c r="E4933" s="105" t="s">
        <v>439</v>
      </c>
      <c r="F4933" s="173"/>
      <c r="G4933" s="102" t="s">
        <v>3777</v>
      </c>
    </row>
    <row r="4934">
      <c r="A4934" s="102" t="s">
        <v>3376</v>
      </c>
      <c r="B4934" s="102" t="s">
        <v>1125</v>
      </c>
      <c r="C4934" s="102" t="s">
        <v>1126</v>
      </c>
      <c r="D4934" s="102" t="s">
        <v>3337</v>
      </c>
      <c r="E4934" s="105" t="s">
        <v>225</v>
      </c>
      <c r="F4934" s="173"/>
      <c r="G4934" s="102" t="s">
        <v>3777</v>
      </c>
    </row>
    <row r="4935">
      <c r="A4935" s="102" t="s">
        <v>3376</v>
      </c>
      <c r="B4935" s="102" t="s">
        <v>1114</v>
      </c>
      <c r="C4935" s="102" t="s">
        <v>1115</v>
      </c>
      <c r="D4935" s="102" t="s">
        <v>3337</v>
      </c>
      <c r="E4935" s="105" t="s">
        <v>225</v>
      </c>
      <c r="F4935" s="173"/>
      <c r="G4935" s="102" t="s">
        <v>3777</v>
      </c>
    </row>
    <row r="4936">
      <c r="A4936" s="102" t="s">
        <v>3376</v>
      </c>
      <c r="B4936" s="102" t="s">
        <v>373</v>
      </c>
      <c r="C4936" s="102" t="s">
        <v>374</v>
      </c>
      <c r="D4936" s="102" t="s">
        <v>3337</v>
      </c>
      <c r="E4936" s="105" t="s">
        <v>225</v>
      </c>
      <c r="F4936" s="173"/>
      <c r="G4936" s="102" t="s">
        <v>3777</v>
      </c>
    </row>
    <row r="4937">
      <c r="A4937" s="102" t="s">
        <v>3376</v>
      </c>
      <c r="B4937" s="102" t="s">
        <v>369</v>
      </c>
      <c r="C4937" s="102" t="s">
        <v>39</v>
      </c>
      <c r="D4937" s="102" t="s">
        <v>3337</v>
      </c>
      <c r="E4937" s="105" t="s">
        <v>225</v>
      </c>
      <c r="F4937" s="173"/>
      <c r="G4937" s="102" t="s">
        <v>3777</v>
      </c>
    </row>
    <row r="4938">
      <c r="A4938" s="102" t="s">
        <v>3376</v>
      </c>
      <c r="B4938" s="102" t="s">
        <v>361</v>
      </c>
      <c r="C4938" s="102" t="s">
        <v>362</v>
      </c>
      <c r="D4938" s="102" t="s">
        <v>3337</v>
      </c>
      <c r="E4938" s="105" t="s">
        <v>225</v>
      </c>
      <c r="F4938" s="173"/>
      <c r="G4938" s="102" t="s">
        <v>3777</v>
      </c>
    </row>
    <row r="4939">
      <c r="A4939" s="102" t="s">
        <v>3376</v>
      </c>
      <c r="B4939" s="102" t="s">
        <v>357</v>
      </c>
      <c r="C4939" s="102" t="s">
        <v>358</v>
      </c>
      <c r="D4939" s="102" t="s">
        <v>3337</v>
      </c>
      <c r="E4939" s="105" t="s">
        <v>225</v>
      </c>
      <c r="F4939" s="173"/>
      <c r="G4939" s="102" t="s">
        <v>3777</v>
      </c>
    </row>
    <row r="4940">
      <c r="A4940" s="102" t="s">
        <v>3376</v>
      </c>
      <c r="B4940" s="102" t="s">
        <v>338</v>
      </c>
      <c r="C4940" s="102" t="s">
        <v>339</v>
      </c>
      <c r="D4940" s="102" t="s">
        <v>3337</v>
      </c>
      <c r="E4940" s="105" t="s">
        <v>225</v>
      </c>
      <c r="F4940" s="173"/>
      <c r="G4940" s="102" t="s">
        <v>3777</v>
      </c>
    </row>
    <row r="4941">
      <c r="A4941" s="102" t="s">
        <v>3376</v>
      </c>
      <c r="B4941" s="102" t="s">
        <v>333</v>
      </c>
      <c r="C4941" s="102" t="s">
        <v>268</v>
      </c>
      <c r="D4941" s="102" t="s">
        <v>3337</v>
      </c>
      <c r="E4941" s="105" t="s">
        <v>225</v>
      </c>
      <c r="F4941" s="173"/>
      <c r="G4941" s="102" t="s">
        <v>3777</v>
      </c>
    </row>
    <row r="4942">
      <c r="A4942" s="102" t="s">
        <v>3376</v>
      </c>
      <c r="B4942" s="102" t="s">
        <v>243</v>
      </c>
      <c r="C4942" s="102" t="s">
        <v>244</v>
      </c>
      <c r="D4942" s="102" t="s">
        <v>3337</v>
      </c>
      <c r="E4942" s="105" t="s">
        <v>225</v>
      </c>
      <c r="F4942" s="173"/>
      <c r="G4942" s="102" t="s">
        <v>3777</v>
      </c>
    </row>
    <row r="4943">
      <c r="A4943" s="102" t="s">
        <v>3376</v>
      </c>
      <c r="B4943" s="102" t="s">
        <v>240</v>
      </c>
      <c r="C4943" s="102" t="s">
        <v>241</v>
      </c>
      <c r="D4943" s="102" t="s">
        <v>3337</v>
      </c>
      <c r="E4943" s="105" t="s">
        <v>225</v>
      </c>
      <c r="F4943" s="173"/>
      <c r="G4943" s="102" t="s">
        <v>3777</v>
      </c>
    </row>
    <row r="4944">
      <c r="A4944" s="102" t="s">
        <v>3437</v>
      </c>
      <c r="B4944" s="102" t="s">
        <v>981</v>
      </c>
      <c r="C4944" s="102" t="s">
        <v>982</v>
      </c>
      <c r="D4944" s="102" t="s">
        <v>3337</v>
      </c>
      <c r="E4944" s="105" t="s">
        <v>114</v>
      </c>
      <c r="F4944" s="173"/>
      <c r="G4944" s="102" t="s">
        <v>3777</v>
      </c>
    </row>
    <row r="4945">
      <c r="A4945" s="102" t="s">
        <v>3437</v>
      </c>
      <c r="B4945" s="102" t="s">
        <v>126</v>
      </c>
      <c r="C4945" s="102" t="s">
        <v>127</v>
      </c>
      <c r="D4945" s="102" t="s">
        <v>3337</v>
      </c>
      <c r="E4945" s="105" t="s">
        <v>114</v>
      </c>
      <c r="F4945" s="173"/>
      <c r="G4945" s="102" t="s">
        <v>3777</v>
      </c>
    </row>
    <row r="4946">
      <c r="A4946" s="102" t="s">
        <v>3437</v>
      </c>
      <c r="B4946" s="102" t="s">
        <v>111</v>
      </c>
      <c r="C4946" s="102" t="s">
        <v>112</v>
      </c>
      <c r="D4946" s="102" t="s">
        <v>3337</v>
      </c>
      <c r="E4946" s="105" t="s">
        <v>114</v>
      </c>
      <c r="F4946" s="173"/>
      <c r="G4946" s="102" t="s">
        <v>3777</v>
      </c>
    </row>
    <row r="4947">
      <c r="A4947" s="102" t="s">
        <v>3386</v>
      </c>
      <c r="B4947" s="102" t="s">
        <v>888</v>
      </c>
      <c r="C4947" s="102" t="s">
        <v>889</v>
      </c>
      <c r="D4947" s="102" t="s">
        <v>3337</v>
      </c>
      <c r="E4947" s="105" t="s">
        <v>232</v>
      </c>
      <c r="F4947" s="173"/>
      <c r="G4947" s="102" t="s">
        <v>3777</v>
      </c>
    </row>
    <row r="4948">
      <c r="A4948" s="102" t="s">
        <v>3386</v>
      </c>
      <c r="B4948" s="102" t="s">
        <v>878</v>
      </c>
      <c r="C4948" s="102" t="s">
        <v>879</v>
      </c>
      <c r="D4948" s="102" t="s">
        <v>3337</v>
      </c>
      <c r="E4948" s="105" t="s">
        <v>232</v>
      </c>
      <c r="F4948" s="173"/>
      <c r="G4948" s="102" t="s">
        <v>3777</v>
      </c>
    </row>
    <row r="4949">
      <c r="A4949" s="102" t="s">
        <v>3386</v>
      </c>
      <c r="B4949" s="102" t="s">
        <v>321</v>
      </c>
      <c r="C4949" s="102" t="s">
        <v>322</v>
      </c>
      <c r="D4949" s="102" t="s">
        <v>3337</v>
      </c>
      <c r="E4949" s="105" t="s">
        <v>232</v>
      </c>
      <c r="F4949" s="173"/>
      <c r="G4949" s="102" t="s">
        <v>3777</v>
      </c>
    </row>
    <row r="4950">
      <c r="A4950" s="102" t="s">
        <v>3386</v>
      </c>
      <c r="B4950" s="102" t="s">
        <v>301</v>
      </c>
      <c r="C4950" s="102" t="s">
        <v>302</v>
      </c>
      <c r="D4950" s="102" t="s">
        <v>3337</v>
      </c>
      <c r="E4950" s="105" t="s">
        <v>232</v>
      </c>
      <c r="F4950" s="173"/>
      <c r="G4950" s="102" t="s">
        <v>3777</v>
      </c>
    </row>
    <row r="4951">
      <c r="A4951" s="102" t="s">
        <v>3386</v>
      </c>
      <c r="B4951" s="102" t="s">
        <v>298</v>
      </c>
      <c r="C4951" s="102" t="s">
        <v>299</v>
      </c>
      <c r="D4951" s="102" t="s">
        <v>3337</v>
      </c>
      <c r="E4951" s="105" t="s">
        <v>232</v>
      </c>
      <c r="F4951" s="173"/>
      <c r="G4951" s="102" t="s">
        <v>3777</v>
      </c>
    </row>
    <row r="4952">
      <c r="A4952" s="102" t="s">
        <v>3386</v>
      </c>
      <c r="B4952" s="102" t="s">
        <v>230</v>
      </c>
      <c r="C4952" s="102" t="s">
        <v>231</v>
      </c>
      <c r="D4952" s="102" t="s">
        <v>3337</v>
      </c>
      <c r="E4952" s="105" t="s">
        <v>232</v>
      </c>
      <c r="F4952" s="173"/>
      <c r="G4952" s="102" t="s">
        <v>3777</v>
      </c>
    </row>
    <row r="4953">
      <c r="A4953" s="102" t="s">
        <v>3336</v>
      </c>
      <c r="B4953" s="102" t="s">
        <v>1022</v>
      </c>
      <c r="C4953" s="102" t="s">
        <v>1023</v>
      </c>
      <c r="D4953" s="102" t="s">
        <v>3337</v>
      </c>
      <c r="E4953" s="105" t="s">
        <v>472</v>
      </c>
      <c r="F4953" s="173"/>
      <c r="G4953" s="102" t="s">
        <v>3777</v>
      </c>
    </row>
    <row r="4954">
      <c r="A4954" s="102" t="s">
        <v>3336</v>
      </c>
      <c r="B4954" s="102" t="s">
        <v>561</v>
      </c>
      <c r="C4954" s="102" t="s">
        <v>562</v>
      </c>
      <c r="D4954" s="102" t="s">
        <v>3337</v>
      </c>
      <c r="E4954" s="105" t="s">
        <v>472</v>
      </c>
      <c r="F4954" s="173"/>
      <c r="G4954" s="102" t="s">
        <v>3777</v>
      </c>
    </row>
    <row r="4955">
      <c r="A4955" s="102" t="s">
        <v>3336</v>
      </c>
      <c r="B4955" s="102" t="s">
        <v>490</v>
      </c>
      <c r="C4955" s="102" t="s">
        <v>491</v>
      </c>
      <c r="D4955" s="102" t="s">
        <v>3337</v>
      </c>
      <c r="E4955" s="105" t="s">
        <v>472</v>
      </c>
      <c r="F4955" s="173"/>
      <c r="G4955" s="102" t="s">
        <v>3777</v>
      </c>
    </row>
    <row r="4956">
      <c r="A4956" s="102" t="s">
        <v>3408</v>
      </c>
      <c r="B4956" s="102" t="s">
        <v>681</v>
      </c>
      <c r="C4956" s="102" t="s">
        <v>682</v>
      </c>
      <c r="D4956" s="102" t="s">
        <v>3339</v>
      </c>
      <c r="E4956" s="105" t="s">
        <v>306</v>
      </c>
      <c r="F4956" s="173"/>
      <c r="G4956" s="102" t="s">
        <v>3777</v>
      </c>
    </row>
    <row r="4957">
      <c r="A4957" s="102" t="s">
        <v>3408</v>
      </c>
      <c r="B4957" s="102" t="s">
        <v>418</v>
      </c>
      <c r="C4957" s="102" t="s">
        <v>419</v>
      </c>
      <c r="D4957" s="102" t="s">
        <v>3339</v>
      </c>
      <c r="E4957" s="105" t="s">
        <v>306</v>
      </c>
      <c r="F4957" s="173"/>
      <c r="G4957" s="102" t="s">
        <v>3777</v>
      </c>
    </row>
    <row r="4958">
      <c r="A4958" s="102" t="s">
        <v>3408</v>
      </c>
      <c r="B4958" s="102" t="s">
        <v>415</v>
      </c>
      <c r="C4958" s="102" t="s">
        <v>416</v>
      </c>
      <c r="D4958" s="102" t="s">
        <v>3339</v>
      </c>
      <c r="E4958" s="105" t="s">
        <v>306</v>
      </c>
      <c r="F4958" s="173"/>
      <c r="G4958" s="102" t="s">
        <v>3777</v>
      </c>
    </row>
    <row r="4959">
      <c r="A4959" s="102" t="s">
        <v>3408</v>
      </c>
      <c r="B4959" s="102" t="s">
        <v>408</v>
      </c>
      <c r="C4959" s="102" t="s">
        <v>409</v>
      </c>
      <c r="D4959" s="102" t="s">
        <v>3339</v>
      </c>
      <c r="E4959" s="105" t="s">
        <v>306</v>
      </c>
      <c r="F4959" s="173"/>
      <c r="G4959" s="102" t="s">
        <v>3777</v>
      </c>
    </row>
    <row r="4960">
      <c r="A4960" s="102" t="s">
        <v>3408</v>
      </c>
      <c r="B4960" s="102" t="s">
        <v>330</v>
      </c>
      <c r="C4960" s="102" t="s">
        <v>331</v>
      </c>
      <c r="D4960" s="102" t="s">
        <v>3339</v>
      </c>
      <c r="E4960" s="105" t="s">
        <v>306</v>
      </c>
      <c r="F4960" s="173"/>
      <c r="G4960" s="102" t="s">
        <v>3777</v>
      </c>
    </row>
    <row r="4961">
      <c r="A4961" s="102" t="s">
        <v>3448</v>
      </c>
      <c r="B4961" s="102" t="s">
        <v>665</v>
      </c>
      <c r="C4961" s="102" t="s">
        <v>666</v>
      </c>
      <c r="D4961" s="102" t="s">
        <v>3339</v>
      </c>
      <c r="E4961" s="105" t="s">
        <v>50</v>
      </c>
      <c r="F4961" s="173"/>
      <c r="G4961" s="102" t="s">
        <v>3777</v>
      </c>
    </row>
    <row r="4962">
      <c r="A4962" s="102" t="s">
        <v>3448</v>
      </c>
      <c r="B4962" s="102" t="s">
        <v>174</v>
      </c>
      <c r="C4962" s="102" t="s">
        <v>175</v>
      </c>
      <c r="D4962" s="102" t="s">
        <v>3339</v>
      </c>
      <c r="E4962" s="105" t="s">
        <v>50</v>
      </c>
      <c r="F4962" s="173"/>
      <c r="G4962" s="102" t="s">
        <v>3777</v>
      </c>
    </row>
    <row r="4963">
      <c r="A4963" s="102" t="s">
        <v>3448</v>
      </c>
      <c r="B4963" s="102" t="s">
        <v>171</v>
      </c>
      <c r="C4963" s="102" t="s">
        <v>172</v>
      </c>
      <c r="D4963" s="102" t="s">
        <v>3339</v>
      </c>
      <c r="E4963" s="105" t="s">
        <v>50</v>
      </c>
      <c r="F4963" s="173"/>
      <c r="G4963" s="102" t="s">
        <v>3777</v>
      </c>
    </row>
    <row r="4964">
      <c r="A4964" s="102" t="s">
        <v>3438</v>
      </c>
      <c r="B4964" s="102" t="s">
        <v>111</v>
      </c>
      <c r="C4964" s="102" t="s">
        <v>112</v>
      </c>
      <c r="D4964" s="102" t="s">
        <v>3339</v>
      </c>
      <c r="E4964" s="105" t="s">
        <v>114</v>
      </c>
      <c r="F4964" s="173"/>
      <c r="G4964" s="102" t="s">
        <v>3777</v>
      </c>
    </row>
    <row r="4965">
      <c r="A4965" s="102" t="s">
        <v>3377</v>
      </c>
      <c r="B4965" s="102" t="s">
        <v>870</v>
      </c>
      <c r="C4965" s="102" t="s">
        <v>871</v>
      </c>
      <c r="D4965" s="102" t="s">
        <v>3339</v>
      </c>
      <c r="E4965" s="105" t="s">
        <v>225</v>
      </c>
      <c r="F4965" s="173"/>
      <c r="G4965" s="102" t="s">
        <v>3777</v>
      </c>
    </row>
    <row r="4966">
      <c r="A4966" s="102" t="s">
        <v>3377</v>
      </c>
      <c r="B4966" s="102" t="s">
        <v>369</v>
      </c>
      <c r="C4966" s="102" t="s">
        <v>39</v>
      </c>
      <c r="D4966" s="102" t="s">
        <v>3339</v>
      </c>
      <c r="E4966" s="105" t="s">
        <v>225</v>
      </c>
      <c r="F4966" s="173"/>
      <c r="G4966" s="102" t="s">
        <v>3777</v>
      </c>
    </row>
    <row r="4967">
      <c r="A4967" s="102" t="s">
        <v>3377</v>
      </c>
      <c r="B4967" s="102" t="s">
        <v>333</v>
      </c>
      <c r="C4967" s="102" t="s">
        <v>268</v>
      </c>
      <c r="D4967" s="102" t="s">
        <v>3339</v>
      </c>
      <c r="E4967" s="105" t="s">
        <v>225</v>
      </c>
      <c r="F4967" s="173"/>
      <c r="G4967" s="102" t="s">
        <v>3777</v>
      </c>
    </row>
    <row r="4968">
      <c r="A4968" s="102" t="s">
        <v>3387</v>
      </c>
      <c r="B4968" s="102" t="s">
        <v>888</v>
      </c>
      <c r="C4968" s="102" t="s">
        <v>889</v>
      </c>
      <c r="D4968" s="102" t="s">
        <v>3339</v>
      </c>
      <c r="E4968" s="105" t="s">
        <v>232</v>
      </c>
      <c r="F4968" s="173"/>
      <c r="G4968" s="102" t="s">
        <v>3777</v>
      </c>
    </row>
    <row r="4969">
      <c r="A4969" s="102" t="s">
        <v>3387</v>
      </c>
      <c r="B4969" s="102" t="s">
        <v>878</v>
      </c>
      <c r="C4969" s="102" t="s">
        <v>879</v>
      </c>
      <c r="D4969" s="102" t="s">
        <v>3339</v>
      </c>
      <c r="E4969" s="105" t="s">
        <v>232</v>
      </c>
      <c r="F4969" s="173"/>
      <c r="G4969" s="102" t="s">
        <v>3777</v>
      </c>
    </row>
    <row r="4970">
      <c r="A4970" s="102" t="s">
        <v>3387</v>
      </c>
      <c r="B4970" s="102" t="s">
        <v>323</v>
      </c>
      <c r="C4970" s="102" t="s">
        <v>324</v>
      </c>
      <c r="D4970" s="102" t="s">
        <v>3339</v>
      </c>
      <c r="E4970" s="105" t="s">
        <v>232</v>
      </c>
      <c r="F4970" s="173"/>
      <c r="G4970" s="102" t="s">
        <v>3777</v>
      </c>
    </row>
    <row r="4971">
      <c r="A4971" s="102" t="s">
        <v>3387</v>
      </c>
      <c r="B4971" s="102" t="s">
        <v>321</v>
      </c>
      <c r="C4971" s="102" t="s">
        <v>322</v>
      </c>
      <c r="D4971" s="102" t="s">
        <v>3339</v>
      </c>
      <c r="E4971" s="105" t="s">
        <v>232</v>
      </c>
      <c r="F4971" s="173"/>
      <c r="G4971" s="102" t="s">
        <v>3777</v>
      </c>
    </row>
    <row r="4972">
      <c r="A4972" s="102" t="s">
        <v>3387</v>
      </c>
      <c r="B4972" s="102" t="s">
        <v>301</v>
      </c>
      <c r="C4972" s="102" t="s">
        <v>302</v>
      </c>
      <c r="D4972" s="102" t="s">
        <v>3339</v>
      </c>
      <c r="E4972" s="105" t="s">
        <v>232</v>
      </c>
      <c r="F4972" s="173"/>
      <c r="G4972" s="102" t="s">
        <v>3777</v>
      </c>
    </row>
    <row r="4973">
      <c r="A4973" s="102" t="s">
        <v>3387</v>
      </c>
      <c r="B4973" s="102" t="s">
        <v>230</v>
      </c>
      <c r="C4973" s="102" t="s">
        <v>231</v>
      </c>
      <c r="D4973" s="102" t="s">
        <v>3339</v>
      </c>
      <c r="E4973" s="105" t="s">
        <v>232</v>
      </c>
      <c r="F4973" s="173"/>
      <c r="G4973" s="102" t="s">
        <v>3777</v>
      </c>
    </row>
    <row r="4974">
      <c r="A4974" s="102" t="s">
        <v>3472</v>
      </c>
      <c r="B4974" s="102" t="s">
        <v>1162</v>
      </c>
      <c r="C4974" s="102" t="s">
        <v>241</v>
      </c>
      <c r="D4974" s="102" t="s">
        <v>3339</v>
      </c>
      <c r="E4974" s="105" t="s">
        <v>1155</v>
      </c>
      <c r="F4974" s="173"/>
      <c r="G4974" s="102" t="s">
        <v>3777</v>
      </c>
    </row>
    <row r="4975">
      <c r="A4975" s="102" t="s">
        <v>3472</v>
      </c>
      <c r="B4975" s="102" t="s">
        <v>1159</v>
      </c>
      <c r="C4975" s="102" t="s">
        <v>339</v>
      </c>
      <c r="D4975" s="102" t="s">
        <v>3339</v>
      </c>
      <c r="E4975" s="105" t="s">
        <v>1155</v>
      </c>
      <c r="F4975" s="173"/>
      <c r="G4975" s="102" t="s">
        <v>3777</v>
      </c>
    </row>
    <row r="4976">
      <c r="A4976" s="102" t="s">
        <v>3472</v>
      </c>
      <c r="B4976" s="102" t="s">
        <v>1156</v>
      </c>
      <c r="C4976" s="102" t="s">
        <v>336</v>
      </c>
      <c r="D4976" s="102" t="s">
        <v>3339</v>
      </c>
      <c r="E4976" s="105" t="s">
        <v>1155</v>
      </c>
      <c r="F4976" s="173"/>
      <c r="G4976" s="102" t="s">
        <v>3777</v>
      </c>
    </row>
    <row r="4977">
      <c r="A4977" s="102" t="s">
        <v>3338</v>
      </c>
      <c r="B4977" s="102" t="s">
        <v>496</v>
      </c>
      <c r="C4977" s="102" t="s">
        <v>497</v>
      </c>
      <c r="D4977" s="102" t="s">
        <v>3339</v>
      </c>
      <c r="E4977" s="105" t="s">
        <v>472</v>
      </c>
      <c r="F4977" s="173"/>
      <c r="G4977" s="102" t="s">
        <v>3777</v>
      </c>
    </row>
    <row r="4978">
      <c r="A4978" s="102" t="s">
        <v>3468</v>
      </c>
      <c r="B4978" s="102" t="s">
        <v>1125</v>
      </c>
      <c r="C4978" s="102" t="s">
        <v>1126</v>
      </c>
      <c r="D4978" s="102" t="s">
        <v>3354</v>
      </c>
      <c r="E4978" s="105" t="s">
        <v>225</v>
      </c>
      <c r="F4978" s="173"/>
      <c r="G4978" s="102" t="s">
        <v>3777</v>
      </c>
    </row>
    <row r="4979">
      <c r="A4979" s="102" t="s">
        <v>3468</v>
      </c>
      <c r="B4979" s="102" t="s">
        <v>1000</v>
      </c>
      <c r="C4979" s="102" t="s">
        <v>1001</v>
      </c>
      <c r="D4979" s="102" t="s">
        <v>3354</v>
      </c>
      <c r="E4979" s="105" t="s">
        <v>225</v>
      </c>
      <c r="F4979" s="173"/>
      <c r="G4979" s="102" t="s">
        <v>3777</v>
      </c>
    </row>
    <row r="4980">
      <c r="A4980" s="102" t="s">
        <v>3468</v>
      </c>
      <c r="B4980" s="102" t="s">
        <v>929</v>
      </c>
      <c r="C4980" s="102" t="s">
        <v>930</v>
      </c>
      <c r="D4980" s="102" t="s">
        <v>3354</v>
      </c>
      <c r="E4980" s="105" t="s">
        <v>225</v>
      </c>
      <c r="F4980" s="173"/>
      <c r="G4980" s="102" t="s">
        <v>3777</v>
      </c>
    </row>
    <row r="4981">
      <c r="A4981" s="102" t="s">
        <v>3468</v>
      </c>
      <c r="B4981" s="102" t="s">
        <v>870</v>
      </c>
      <c r="C4981" s="102" t="s">
        <v>871</v>
      </c>
      <c r="D4981" s="102" t="s">
        <v>3354</v>
      </c>
      <c r="E4981" s="105" t="s">
        <v>225</v>
      </c>
      <c r="F4981" s="173"/>
      <c r="G4981" s="102" t="s">
        <v>3777</v>
      </c>
    </row>
    <row r="4982">
      <c r="A4982" s="102" t="s">
        <v>3468</v>
      </c>
      <c r="B4982" s="102" t="s">
        <v>866</v>
      </c>
      <c r="C4982" s="102" t="s">
        <v>867</v>
      </c>
      <c r="D4982" s="102" t="s">
        <v>3354</v>
      </c>
      <c r="E4982" s="105" t="s">
        <v>225</v>
      </c>
      <c r="F4982" s="173"/>
      <c r="G4982" s="102" t="s">
        <v>3777</v>
      </c>
    </row>
    <row r="4983">
      <c r="A4983" s="102" t="s">
        <v>3468</v>
      </c>
      <c r="B4983" s="102" t="s">
        <v>808</v>
      </c>
      <c r="C4983" s="102" t="s">
        <v>809</v>
      </c>
      <c r="D4983" s="102" t="s">
        <v>3354</v>
      </c>
      <c r="E4983" s="105" t="s">
        <v>225</v>
      </c>
      <c r="F4983" s="173"/>
      <c r="G4983" s="102" t="s">
        <v>3777</v>
      </c>
    </row>
    <row r="4984">
      <c r="A4984" s="102" t="s">
        <v>3468</v>
      </c>
      <c r="B4984" s="102" t="s">
        <v>376</v>
      </c>
      <c r="C4984" s="102" t="s">
        <v>377</v>
      </c>
      <c r="D4984" s="102" t="s">
        <v>3354</v>
      </c>
      <c r="E4984" s="105" t="s">
        <v>225</v>
      </c>
      <c r="F4984" s="173"/>
      <c r="G4984" s="102" t="s">
        <v>3777</v>
      </c>
    </row>
    <row r="4985">
      <c r="A4985" s="102" t="s">
        <v>3468</v>
      </c>
      <c r="B4985" s="102" t="s">
        <v>373</v>
      </c>
      <c r="C4985" s="102" t="s">
        <v>374</v>
      </c>
      <c r="D4985" s="102" t="s">
        <v>3354</v>
      </c>
      <c r="E4985" s="105" t="s">
        <v>225</v>
      </c>
      <c r="F4985" s="173"/>
      <c r="G4985" s="102" t="s">
        <v>3777</v>
      </c>
    </row>
    <row r="4986">
      <c r="A4986" s="102" t="s">
        <v>3468</v>
      </c>
      <c r="B4986" s="102" t="s">
        <v>369</v>
      </c>
      <c r="C4986" s="102" t="s">
        <v>39</v>
      </c>
      <c r="D4986" s="102" t="s">
        <v>3354</v>
      </c>
      <c r="E4986" s="105" t="s">
        <v>225</v>
      </c>
      <c r="F4986" s="173"/>
      <c r="G4986" s="102" t="s">
        <v>3777</v>
      </c>
    </row>
    <row r="4987">
      <c r="A4987" s="102" t="s">
        <v>3468</v>
      </c>
      <c r="B4987" s="102" t="s">
        <v>361</v>
      </c>
      <c r="C4987" s="102" t="s">
        <v>362</v>
      </c>
      <c r="D4987" s="102" t="s">
        <v>3354</v>
      </c>
      <c r="E4987" s="105" t="s">
        <v>225</v>
      </c>
      <c r="F4987" s="173"/>
      <c r="G4987" s="102" t="s">
        <v>3777</v>
      </c>
    </row>
    <row r="4988">
      <c r="A4988" s="102" t="s">
        <v>3468</v>
      </c>
      <c r="B4988" s="102" t="s">
        <v>338</v>
      </c>
      <c r="C4988" s="102" t="s">
        <v>339</v>
      </c>
      <c r="D4988" s="102" t="s">
        <v>3354</v>
      </c>
      <c r="E4988" s="105" t="s">
        <v>225</v>
      </c>
      <c r="F4988" s="173"/>
      <c r="G4988" s="102" t="s">
        <v>3777</v>
      </c>
    </row>
    <row r="4989">
      <c r="A4989" s="102" t="s">
        <v>3468</v>
      </c>
      <c r="B4989" s="102" t="s">
        <v>333</v>
      </c>
      <c r="C4989" s="102" t="s">
        <v>268</v>
      </c>
      <c r="D4989" s="102" t="s">
        <v>3354</v>
      </c>
      <c r="E4989" s="105" t="s">
        <v>225</v>
      </c>
      <c r="F4989" s="173"/>
      <c r="G4989" s="102" t="s">
        <v>3777</v>
      </c>
    </row>
    <row r="4990">
      <c r="A4990" s="102" t="s">
        <v>3468</v>
      </c>
      <c r="B4990" s="102" t="s">
        <v>243</v>
      </c>
      <c r="C4990" s="102" t="s">
        <v>244</v>
      </c>
      <c r="D4990" s="102" t="s">
        <v>3354</v>
      </c>
      <c r="E4990" s="105" t="s">
        <v>225</v>
      </c>
      <c r="F4990" s="173"/>
      <c r="G4990" s="102" t="s">
        <v>3777</v>
      </c>
    </row>
    <row r="4991">
      <c r="A4991" s="102" t="s">
        <v>3468</v>
      </c>
      <c r="B4991" s="102" t="s">
        <v>240</v>
      </c>
      <c r="C4991" s="102" t="s">
        <v>241</v>
      </c>
      <c r="D4991" s="102" t="s">
        <v>3354</v>
      </c>
      <c r="E4991" s="105" t="s">
        <v>225</v>
      </c>
      <c r="F4991" s="173"/>
      <c r="G4991" s="102" t="s">
        <v>3777</v>
      </c>
    </row>
    <row r="4992">
      <c r="A4992" s="102" t="s">
        <v>3468</v>
      </c>
      <c r="B4992" s="102" t="s">
        <v>227</v>
      </c>
      <c r="C4992" s="102" t="s">
        <v>228</v>
      </c>
      <c r="D4992" s="102" t="s">
        <v>3354</v>
      </c>
      <c r="E4992" s="105" t="s">
        <v>225</v>
      </c>
      <c r="F4992" s="173"/>
      <c r="G4992" s="102" t="s">
        <v>3777</v>
      </c>
    </row>
    <row r="4993">
      <c r="A4993" s="102" t="s">
        <v>3464</v>
      </c>
      <c r="B4993" s="102" t="s">
        <v>946</v>
      </c>
      <c r="C4993" s="102" t="s">
        <v>947</v>
      </c>
      <c r="D4993" s="102" t="s">
        <v>3354</v>
      </c>
      <c r="E4993" s="105" t="s">
        <v>27</v>
      </c>
      <c r="F4993" s="173"/>
      <c r="G4993" s="102" t="s">
        <v>3777</v>
      </c>
    </row>
    <row r="4994">
      <c r="A4994" s="102" t="s">
        <v>3464</v>
      </c>
      <c r="B4994" s="102" t="s">
        <v>943</v>
      </c>
      <c r="C4994" s="102" t="s">
        <v>944</v>
      </c>
      <c r="D4994" s="102" t="s">
        <v>3354</v>
      </c>
      <c r="E4994" s="105" t="s">
        <v>27</v>
      </c>
      <c r="F4994" s="173"/>
      <c r="G4994" s="102" t="s">
        <v>3777</v>
      </c>
    </row>
    <row r="4995">
      <c r="A4995" s="102" t="s">
        <v>3464</v>
      </c>
      <c r="B4995" s="102" t="s">
        <v>799</v>
      </c>
      <c r="C4995" s="102" t="s">
        <v>800</v>
      </c>
      <c r="D4995" s="102" t="s">
        <v>3354</v>
      </c>
      <c r="E4995" s="105" t="s">
        <v>27</v>
      </c>
      <c r="F4995" s="173"/>
      <c r="G4995" s="102" t="s">
        <v>3777</v>
      </c>
    </row>
    <row r="4996">
      <c r="A4996" s="102" t="s">
        <v>3464</v>
      </c>
      <c r="B4996" s="102" t="s">
        <v>79</v>
      </c>
      <c r="C4996" s="102" t="s">
        <v>80</v>
      </c>
      <c r="D4996" s="102" t="s">
        <v>3354</v>
      </c>
      <c r="E4996" s="105" t="s">
        <v>27</v>
      </c>
      <c r="F4996" s="173"/>
      <c r="G4996" s="102" t="s">
        <v>3777</v>
      </c>
    </row>
    <row r="4997">
      <c r="A4997" s="102" t="s">
        <v>3464</v>
      </c>
      <c r="B4997" s="102" t="s">
        <v>74</v>
      </c>
      <c r="C4997" s="102" t="s">
        <v>75</v>
      </c>
      <c r="D4997" s="102" t="s">
        <v>3354</v>
      </c>
      <c r="E4997" s="105" t="s">
        <v>27</v>
      </c>
      <c r="F4997" s="173"/>
      <c r="G4997" s="102" t="s">
        <v>3777</v>
      </c>
    </row>
    <row r="4998">
      <c r="A4998" s="102" t="s">
        <v>3464</v>
      </c>
      <c r="B4998" s="102" t="s">
        <v>69</v>
      </c>
      <c r="C4998" s="102" t="s">
        <v>70</v>
      </c>
      <c r="D4998" s="102" t="s">
        <v>3354</v>
      </c>
      <c r="E4998" s="105" t="s">
        <v>27</v>
      </c>
      <c r="F4998" s="173"/>
      <c r="G4998" s="102" t="s">
        <v>3777</v>
      </c>
    </row>
    <row r="4999">
      <c r="A4999" s="102" t="s">
        <v>3464</v>
      </c>
      <c r="B4999" s="102" t="s">
        <v>23</v>
      </c>
      <c r="C4999" s="102" t="s">
        <v>25</v>
      </c>
      <c r="D4999" s="102" t="s">
        <v>3354</v>
      </c>
      <c r="E4999" s="105" t="s">
        <v>27</v>
      </c>
      <c r="F4999" s="173"/>
      <c r="G4999" s="102" t="s">
        <v>3777</v>
      </c>
    </row>
    <row r="5000">
      <c r="A5000" s="102" t="s">
        <v>3353</v>
      </c>
      <c r="B5000" s="102" t="s">
        <v>1143</v>
      </c>
      <c r="C5000" s="102" t="s">
        <v>1144</v>
      </c>
      <c r="D5000" s="102" t="s">
        <v>3354</v>
      </c>
      <c r="E5000" s="105" t="s">
        <v>293</v>
      </c>
      <c r="F5000" s="173"/>
      <c r="G5000" s="102" t="s">
        <v>3777</v>
      </c>
    </row>
    <row r="5001">
      <c r="A5001" s="102" t="s">
        <v>3353</v>
      </c>
      <c r="B5001" s="102" t="s">
        <v>1007</v>
      </c>
      <c r="C5001" s="102" t="s">
        <v>1008</v>
      </c>
      <c r="D5001" s="102" t="s">
        <v>3354</v>
      </c>
      <c r="E5001" s="105" t="s">
        <v>293</v>
      </c>
      <c r="F5001" s="173"/>
      <c r="G5001" s="102" t="s">
        <v>3777</v>
      </c>
    </row>
    <row r="5002">
      <c r="A5002" s="102" t="s">
        <v>3409</v>
      </c>
      <c r="B5002" s="102" t="s">
        <v>408</v>
      </c>
      <c r="C5002" s="102" t="s">
        <v>409</v>
      </c>
      <c r="D5002" s="102" t="s">
        <v>3325</v>
      </c>
      <c r="E5002" s="105" t="s">
        <v>306</v>
      </c>
      <c r="F5002" s="173"/>
      <c r="G5002" s="102" t="s">
        <v>3777</v>
      </c>
    </row>
    <row r="5003">
      <c r="A5003" s="102" t="s">
        <v>3324</v>
      </c>
      <c r="B5003" s="102" t="s">
        <v>629</v>
      </c>
      <c r="C5003" s="102" t="s">
        <v>630</v>
      </c>
      <c r="D5003" s="102" t="s">
        <v>3325</v>
      </c>
      <c r="E5003" s="105" t="s">
        <v>453</v>
      </c>
      <c r="F5003" s="173"/>
      <c r="G5003" s="102" t="s">
        <v>3777</v>
      </c>
    </row>
    <row r="5004">
      <c r="A5004" s="102" t="s">
        <v>3324</v>
      </c>
      <c r="B5004" s="102" t="s">
        <v>538</v>
      </c>
      <c r="C5004" s="102" t="s">
        <v>539</v>
      </c>
      <c r="D5004" s="102" t="s">
        <v>3325</v>
      </c>
      <c r="E5004" s="105" t="s">
        <v>453</v>
      </c>
      <c r="F5004" s="173"/>
      <c r="G5004" s="102" t="s">
        <v>3777</v>
      </c>
    </row>
    <row r="5005">
      <c r="A5005" s="102" t="s">
        <v>3364</v>
      </c>
      <c r="B5005" s="102" t="s">
        <v>719</v>
      </c>
      <c r="C5005" s="102" t="s">
        <v>720</v>
      </c>
      <c r="D5005" s="102" t="s">
        <v>3365</v>
      </c>
      <c r="E5005" s="105" t="s">
        <v>141</v>
      </c>
      <c r="F5005" s="173"/>
      <c r="G5005" s="102" t="s">
        <v>3777</v>
      </c>
    </row>
    <row r="5006">
      <c r="A5006" s="102" t="s">
        <v>3319</v>
      </c>
      <c r="B5006" s="102" t="s">
        <v>916</v>
      </c>
      <c r="C5006" s="102" t="s">
        <v>917</v>
      </c>
      <c r="D5006" s="191">
        <v>45785.0</v>
      </c>
      <c r="E5006" s="105" t="s">
        <v>453</v>
      </c>
      <c r="F5006" s="173"/>
      <c r="G5006" s="102" t="s">
        <v>3777</v>
      </c>
    </row>
    <row r="5007">
      <c r="A5007" s="102" t="s">
        <v>3319</v>
      </c>
      <c r="B5007" s="102" t="s">
        <v>873</v>
      </c>
      <c r="C5007" s="102" t="s">
        <v>874</v>
      </c>
      <c r="D5007" s="191">
        <v>45785.0</v>
      </c>
      <c r="E5007" s="105" t="s">
        <v>453</v>
      </c>
      <c r="F5007" s="173"/>
      <c r="G5007" s="102" t="s">
        <v>3777</v>
      </c>
    </row>
    <row r="5008">
      <c r="A5008" s="102" t="s">
        <v>3319</v>
      </c>
      <c r="B5008" s="102" t="s">
        <v>629</v>
      </c>
      <c r="C5008" s="102" t="s">
        <v>630</v>
      </c>
      <c r="D5008" s="191">
        <v>45785.0</v>
      </c>
      <c r="E5008" s="105" t="s">
        <v>453</v>
      </c>
      <c r="F5008" s="173"/>
      <c r="G5008" s="102" t="s">
        <v>3777</v>
      </c>
    </row>
    <row r="5009">
      <c r="A5009" s="102" t="s">
        <v>3319</v>
      </c>
      <c r="B5009" s="102" t="s">
        <v>464</v>
      </c>
      <c r="C5009" s="102" t="s">
        <v>465</v>
      </c>
      <c r="D5009" s="191">
        <v>45785.0</v>
      </c>
      <c r="E5009" s="105" t="s">
        <v>453</v>
      </c>
      <c r="F5009" s="173"/>
      <c r="G5009" s="102" t="s">
        <v>3777</v>
      </c>
    </row>
    <row r="5010">
      <c r="A5010" s="102" t="s">
        <v>3429</v>
      </c>
      <c r="B5010" s="102" t="s">
        <v>1123</v>
      </c>
      <c r="C5010" s="102" t="s">
        <v>49</v>
      </c>
      <c r="D5010" s="102" t="s">
        <v>3368</v>
      </c>
      <c r="E5010" s="105" t="s">
        <v>86</v>
      </c>
      <c r="F5010" s="173"/>
      <c r="G5010" s="102" t="s">
        <v>3777</v>
      </c>
    </row>
    <row r="5011">
      <c r="A5011" s="102" t="s">
        <v>3429</v>
      </c>
      <c r="B5011" s="102" t="s">
        <v>1050</v>
      </c>
      <c r="C5011" s="102" t="s">
        <v>1051</v>
      </c>
      <c r="D5011" s="102" t="s">
        <v>3368</v>
      </c>
      <c r="E5011" s="105" t="s">
        <v>86</v>
      </c>
      <c r="F5011" s="173"/>
      <c r="G5011" s="102" t="s">
        <v>3777</v>
      </c>
    </row>
    <row r="5012">
      <c r="A5012" s="102" t="s">
        <v>3429</v>
      </c>
      <c r="B5012" s="102" t="s">
        <v>992</v>
      </c>
      <c r="C5012" s="102" t="s">
        <v>993</v>
      </c>
      <c r="D5012" s="102" t="s">
        <v>3368</v>
      </c>
      <c r="E5012" s="105" t="s">
        <v>86</v>
      </c>
      <c r="F5012" s="173"/>
      <c r="G5012" s="102" t="s">
        <v>3777</v>
      </c>
    </row>
    <row r="5013">
      <c r="A5013" s="102" t="s">
        <v>3429</v>
      </c>
      <c r="B5013" s="102" t="s">
        <v>909</v>
      </c>
      <c r="C5013" s="102" t="s">
        <v>910</v>
      </c>
      <c r="D5013" s="102" t="s">
        <v>3368</v>
      </c>
      <c r="E5013" s="105" t="s">
        <v>86</v>
      </c>
      <c r="F5013" s="173"/>
      <c r="G5013" s="102" t="s">
        <v>3777</v>
      </c>
    </row>
    <row r="5014">
      <c r="A5014" s="102" t="s">
        <v>3429</v>
      </c>
      <c r="B5014" s="102" t="s">
        <v>880</v>
      </c>
      <c r="C5014" s="102" t="s">
        <v>881</v>
      </c>
      <c r="D5014" s="102" t="s">
        <v>3368</v>
      </c>
      <c r="E5014" s="105" t="s">
        <v>86</v>
      </c>
      <c r="F5014" s="173"/>
      <c r="G5014" s="102" t="s">
        <v>3777</v>
      </c>
    </row>
    <row r="5015">
      <c r="A5015" s="102" t="s">
        <v>3397</v>
      </c>
      <c r="B5015" s="102" t="s">
        <v>1041</v>
      </c>
      <c r="C5015" s="102" t="s">
        <v>1042</v>
      </c>
      <c r="D5015" s="102" t="s">
        <v>3368</v>
      </c>
      <c r="E5015" s="105" t="s">
        <v>327</v>
      </c>
      <c r="F5015" s="173"/>
      <c r="G5015" s="102" t="s">
        <v>3777</v>
      </c>
    </row>
    <row r="5016">
      <c r="A5016" s="102" t="s">
        <v>3397</v>
      </c>
      <c r="B5016" s="102" t="s">
        <v>925</v>
      </c>
      <c r="C5016" s="102" t="s">
        <v>358</v>
      </c>
      <c r="D5016" s="102" t="s">
        <v>3368</v>
      </c>
      <c r="E5016" s="105" t="s">
        <v>327</v>
      </c>
      <c r="F5016" s="173"/>
      <c r="G5016" s="102" t="s">
        <v>3777</v>
      </c>
    </row>
    <row r="5017">
      <c r="A5017" s="102" t="s">
        <v>3397</v>
      </c>
      <c r="B5017" s="102" t="s">
        <v>626</v>
      </c>
      <c r="C5017" s="102" t="s">
        <v>627</v>
      </c>
      <c r="D5017" s="102" t="s">
        <v>3368</v>
      </c>
      <c r="E5017" s="105" t="s">
        <v>327</v>
      </c>
      <c r="F5017" s="173"/>
      <c r="G5017" s="102" t="s">
        <v>3777</v>
      </c>
    </row>
    <row r="5018">
      <c r="A5018" s="102" t="s">
        <v>3397</v>
      </c>
      <c r="B5018" s="102" t="s">
        <v>405</v>
      </c>
      <c r="C5018" s="102" t="s">
        <v>406</v>
      </c>
      <c r="D5018" s="102" t="s">
        <v>3368</v>
      </c>
      <c r="E5018" s="105" t="s">
        <v>327</v>
      </c>
      <c r="F5018" s="173"/>
      <c r="G5018" s="102" t="s">
        <v>3777</v>
      </c>
    </row>
    <row r="5019">
      <c r="A5019" s="102" t="s">
        <v>3420</v>
      </c>
      <c r="B5019" s="102" t="s">
        <v>987</v>
      </c>
      <c r="C5019" s="102" t="s">
        <v>988</v>
      </c>
      <c r="D5019" s="102" t="s">
        <v>3368</v>
      </c>
      <c r="E5019" s="105" t="s">
        <v>27</v>
      </c>
      <c r="F5019" s="173"/>
      <c r="G5019" s="102" t="s">
        <v>3777</v>
      </c>
    </row>
    <row r="5020">
      <c r="A5020" s="102" t="s">
        <v>3420</v>
      </c>
      <c r="B5020" s="102" t="s">
        <v>818</v>
      </c>
      <c r="C5020" s="102" t="s">
        <v>819</v>
      </c>
      <c r="D5020" s="102" t="s">
        <v>3368</v>
      </c>
      <c r="E5020" s="105" t="s">
        <v>27</v>
      </c>
      <c r="F5020" s="173"/>
      <c r="G5020" s="102" t="s">
        <v>3777</v>
      </c>
    </row>
    <row r="5021">
      <c r="A5021" s="102" t="s">
        <v>3420</v>
      </c>
      <c r="B5021" s="102" t="s">
        <v>799</v>
      </c>
      <c r="C5021" s="102" t="s">
        <v>800</v>
      </c>
      <c r="D5021" s="102" t="s">
        <v>3368</v>
      </c>
      <c r="E5021" s="105" t="s">
        <v>27</v>
      </c>
      <c r="F5021" s="173"/>
      <c r="G5021" s="102" t="s">
        <v>3777</v>
      </c>
    </row>
    <row r="5022">
      <c r="A5022" s="102" t="s">
        <v>3420</v>
      </c>
      <c r="B5022" s="102" t="s">
        <v>79</v>
      </c>
      <c r="C5022" s="102" t="s">
        <v>80</v>
      </c>
      <c r="D5022" s="102" t="s">
        <v>3368</v>
      </c>
      <c r="E5022" s="105" t="s">
        <v>27</v>
      </c>
      <c r="F5022" s="173"/>
      <c r="G5022" s="102" t="s">
        <v>3777</v>
      </c>
    </row>
    <row r="5023">
      <c r="A5023" s="102" t="s">
        <v>3420</v>
      </c>
      <c r="B5023" s="102" t="s">
        <v>74</v>
      </c>
      <c r="C5023" s="102" t="s">
        <v>75</v>
      </c>
      <c r="D5023" s="102" t="s">
        <v>3368</v>
      </c>
      <c r="E5023" s="105" t="s">
        <v>27</v>
      </c>
      <c r="F5023" s="173"/>
      <c r="G5023" s="102" t="s">
        <v>3777</v>
      </c>
    </row>
    <row r="5024">
      <c r="A5024" s="102" t="s">
        <v>3420</v>
      </c>
      <c r="B5024" s="102" t="s">
        <v>69</v>
      </c>
      <c r="C5024" s="102" t="s">
        <v>70</v>
      </c>
      <c r="D5024" s="102" t="s">
        <v>3368</v>
      </c>
      <c r="E5024" s="105" t="s">
        <v>27</v>
      </c>
      <c r="F5024" s="173"/>
      <c r="G5024" s="102" t="s">
        <v>3777</v>
      </c>
    </row>
    <row r="5025">
      <c r="A5025" s="102" t="s">
        <v>3420</v>
      </c>
      <c r="B5025" s="102" t="s">
        <v>53</v>
      </c>
      <c r="C5025" s="102" t="s">
        <v>54</v>
      </c>
      <c r="D5025" s="102" t="s">
        <v>3368</v>
      </c>
      <c r="E5025" s="105" t="s">
        <v>27</v>
      </c>
      <c r="F5025" s="173"/>
      <c r="G5025" s="102" t="s">
        <v>3777</v>
      </c>
    </row>
    <row r="5026">
      <c r="A5026" s="102" t="s">
        <v>3420</v>
      </c>
      <c r="B5026" s="102" t="s">
        <v>43</v>
      </c>
      <c r="C5026" s="102" t="s">
        <v>44</v>
      </c>
      <c r="D5026" s="102" t="s">
        <v>3368</v>
      </c>
      <c r="E5026" s="105" t="s">
        <v>27</v>
      </c>
      <c r="F5026" s="173"/>
      <c r="G5026" s="102" t="s">
        <v>3777</v>
      </c>
    </row>
    <row r="5027">
      <c r="A5027" s="102" t="s">
        <v>3420</v>
      </c>
      <c r="B5027" s="102" t="s">
        <v>23</v>
      </c>
      <c r="C5027" s="102" t="s">
        <v>25</v>
      </c>
      <c r="D5027" s="102" t="s">
        <v>3368</v>
      </c>
      <c r="E5027" s="105" t="s">
        <v>27</v>
      </c>
      <c r="F5027" s="173"/>
      <c r="G5027" s="102" t="s">
        <v>3777</v>
      </c>
    </row>
    <row r="5028">
      <c r="A5028" s="102" t="s">
        <v>3367</v>
      </c>
      <c r="B5028" s="102" t="s">
        <v>1068</v>
      </c>
      <c r="C5028" s="102" t="s">
        <v>1069</v>
      </c>
      <c r="D5028" s="102" t="s">
        <v>3368</v>
      </c>
      <c r="E5028" s="105" t="s">
        <v>141</v>
      </c>
      <c r="F5028" s="173"/>
      <c r="G5028" s="102" t="s">
        <v>3777</v>
      </c>
    </row>
    <row r="5029">
      <c r="A5029" s="102" t="s">
        <v>3367</v>
      </c>
      <c r="B5029" s="102" t="s">
        <v>1039</v>
      </c>
      <c r="C5029" s="102" t="s">
        <v>1040</v>
      </c>
      <c r="D5029" s="102" t="s">
        <v>3368</v>
      </c>
      <c r="E5029" s="105" t="s">
        <v>141</v>
      </c>
      <c r="F5029" s="173"/>
      <c r="G5029" s="102" t="s">
        <v>3777</v>
      </c>
    </row>
    <row r="5030">
      <c r="A5030" s="102" t="s">
        <v>3367</v>
      </c>
      <c r="B5030" s="102" t="s">
        <v>984</v>
      </c>
      <c r="C5030" s="102" t="s">
        <v>985</v>
      </c>
      <c r="D5030" s="102" t="s">
        <v>3368</v>
      </c>
      <c r="E5030" s="105" t="s">
        <v>141</v>
      </c>
      <c r="F5030" s="173"/>
      <c r="G5030" s="102" t="s">
        <v>3777</v>
      </c>
    </row>
    <row r="5031">
      <c r="A5031" s="102" t="s">
        <v>3458</v>
      </c>
      <c r="B5031" s="102" t="s">
        <v>1093</v>
      </c>
      <c r="C5031" s="102" t="s">
        <v>1094</v>
      </c>
      <c r="D5031" s="102" t="s">
        <v>3368</v>
      </c>
      <c r="E5031" s="105" t="s">
        <v>439</v>
      </c>
      <c r="F5031" s="173"/>
      <c r="G5031" s="102" t="s">
        <v>3777</v>
      </c>
    </row>
    <row r="5032">
      <c r="A5032" s="102" t="s">
        <v>3410</v>
      </c>
      <c r="B5032" s="102" t="s">
        <v>849</v>
      </c>
      <c r="C5032" s="102" t="s">
        <v>850</v>
      </c>
      <c r="D5032" s="102" t="s">
        <v>3356</v>
      </c>
      <c r="E5032" s="105" t="s">
        <v>306</v>
      </c>
      <c r="F5032" s="173"/>
      <c r="G5032" s="102" t="s">
        <v>3777</v>
      </c>
    </row>
    <row r="5033">
      <c r="A5033" s="102" t="s">
        <v>3410</v>
      </c>
      <c r="B5033" s="102" t="s">
        <v>681</v>
      </c>
      <c r="C5033" s="102" t="s">
        <v>682</v>
      </c>
      <c r="D5033" s="102" t="s">
        <v>3356</v>
      </c>
      <c r="E5033" s="105" t="s">
        <v>306</v>
      </c>
      <c r="F5033" s="173"/>
      <c r="G5033" s="102" t="s">
        <v>3777</v>
      </c>
    </row>
    <row r="5034">
      <c r="A5034" s="102" t="s">
        <v>3410</v>
      </c>
      <c r="B5034" s="102" t="s">
        <v>415</v>
      </c>
      <c r="C5034" s="102" t="s">
        <v>416</v>
      </c>
      <c r="D5034" s="102" t="s">
        <v>3356</v>
      </c>
      <c r="E5034" s="105" t="s">
        <v>306</v>
      </c>
      <c r="F5034" s="173"/>
      <c r="G5034" s="102" t="s">
        <v>3777</v>
      </c>
    </row>
    <row r="5035">
      <c r="A5035" s="102" t="s">
        <v>3355</v>
      </c>
      <c r="B5035" s="102" t="s">
        <v>1168</v>
      </c>
      <c r="C5035" s="102" t="s">
        <v>1169</v>
      </c>
      <c r="D5035" s="102" t="s">
        <v>3356</v>
      </c>
      <c r="E5035" s="105" t="s">
        <v>293</v>
      </c>
      <c r="F5035" s="173"/>
      <c r="G5035" s="102" t="s">
        <v>3777</v>
      </c>
    </row>
    <row r="5036">
      <c r="A5036" s="102" t="s">
        <v>3355</v>
      </c>
      <c r="B5036" s="102" t="s">
        <v>1085</v>
      </c>
      <c r="C5036" s="102" t="s">
        <v>1086</v>
      </c>
      <c r="D5036" s="102" t="s">
        <v>3356</v>
      </c>
      <c r="E5036" s="105" t="s">
        <v>293</v>
      </c>
      <c r="F5036" s="173"/>
      <c r="G5036" s="102" t="s">
        <v>3777</v>
      </c>
    </row>
    <row r="5037">
      <c r="A5037" s="102" t="s">
        <v>3355</v>
      </c>
      <c r="B5037" s="102" t="s">
        <v>1007</v>
      </c>
      <c r="C5037" s="102" t="s">
        <v>1008</v>
      </c>
      <c r="D5037" s="102" t="s">
        <v>3356</v>
      </c>
      <c r="E5037" s="105" t="s">
        <v>293</v>
      </c>
      <c r="F5037" s="173"/>
      <c r="G5037" s="102" t="s">
        <v>3777</v>
      </c>
    </row>
    <row r="5038">
      <c r="A5038" s="102" t="s">
        <v>3398</v>
      </c>
      <c r="B5038" s="102" t="s">
        <v>1003</v>
      </c>
      <c r="C5038" s="102" t="s">
        <v>1004</v>
      </c>
      <c r="D5038" s="102" t="s">
        <v>3327</v>
      </c>
      <c r="E5038" s="105" t="s">
        <v>327</v>
      </c>
      <c r="F5038" s="173"/>
      <c r="G5038" s="102" t="s">
        <v>3777</v>
      </c>
    </row>
    <row r="5039">
      <c r="A5039" s="102" t="s">
        <v>3398</v>
      </c>
      <c r="B5039" s="102" t="s">
        <v>626</v>
      </c>
      <c r="C5039" s="102" t="s">
        <v>627</v>
      </c>
      <c r="D5039" s="102" t="s">
        <v>3327</v>
      </c>
      <c r="E5039" s="105" t="s">
        <v>327</v>
      </c>
      <c r="F5039" s="173"/>
      <c r="G5039" s="102" t="s">
        <v>3777</v>
      </c>
    </row>
    <row r="5040">
      <c r="A5040" s="102" t="s">
        <v>3398</v>
      </c>
      <c r="B5040" s="102" t="s">
        <v>615</v>
      </c>
      <c r="C5040" s="102" t="s">
        <v>616</v>
      </c>
      <c r="D5040" s="102" t="s">
        <v>3327</v>
      </c>
      <c r="E5040" s="105" t="s">
        <v>327</v>
      </c>
      <c r="F5040" s="173"/>
      <c r="G5040" s="102" t="s">
        <v>3777</v>
      </c>
    </row>
    <row r="5041">
      <c r="A5041" s="102" t="s">
        <v>3430</v>
      </c>
      <c r="B5041" s="102" t="s">
        <v>1123</v>
      </c>
      <c r="C5041" s="102" t="s">
        <v>49</v>
      </c>
      <c r="D5041" s="102" t="s">
        <v>3327</v>
      </c>
      <c r="E5041" s="105" t="s">
        <v>86</v>
      </c>
      <c r="F5041" s="173"/>
      <c r="G5041" s="102" t="s">
        <v>3777</v>
      </c>
    </row>
    <row r="5042">
      <c r="A5042" s="102" t="s">
        <v>3430</v>
      </c>
      <c r="B5042" s="102" t="s">
        <v>1050</v>
      </c>
      <c r="C5042" s="102" t="s">
        <v>1051</v>
      </c>
      <c r="D5042" s="102" t="s">
        <v>3327</v>
      </c>
      <c r="E5042" s="105" t="s">
        <v>86</v>
      </c>
      <c r="F5042" s="173"/>
      <c r="G5042" s="102" t="s">
        <v>3777</v>
      </c>
    </row>
    <row r="5043">
      <c r="A5043" s="102" t="s">
        <v>3430</v>
      </c>
      <c r="B5043" s="102" t="s">
        <v>880</v>
      </c>
      <c r="C5043" s="102" t="s">
        <v>881</v>
      </c>
      <c r="D5043" s="102" t="s">
        <v>3327</v>
      </c>
      <c r="E5043" s="105" t="s">
        <v>86</v>
      </c>
      <c r="F5043" s="173"/>
      <c r="G5043" s="102" t="s">
        <v>3777</v>
      </c>
    </row>
    <row r="5044">
      <c r="A5044" s="102" t="s">
        <v>3421</v>
      </c>
      <c r="B5044" s="102" t="s">
        <v>987</v>
      </c>
      <c r="C5044" s="102" t="s">
        <v>988</v>
      </c>
      <c r="D5044" s="102" t="s">
        <v>3327</v>
      </c>
      <c r="E5044" s="105" t="s">
        <v>27</v>
      </c>
      <c r="F5044" s="173"/>
      <c r="G5044" s="102" t="s">
        <v>3777</v>
      </c>
    </row>
    <row r="5045">
      <c r="A5045" s="102" t="s">
        <v>3421</v>
      </c>
      <c r="B5045" s="102" t="s">
        <v>946</v>
      </c>
      <c r="C5045" s="102" t="s">
        <v>947</v>
      </c>
      <c r="D5045" s="102" t="s">
        <v>3327</v>
      </c>
      <c r="E5045" s="105" t="s">
        <v>27</v>
      </c>
      <c r="F5045" s="173"/>
      <c r="G5045" s="102" t="s">
        <v>3777</v>
      </c>
    </row>
    <row r="5046">
      <c r="A5046" s="102" t="s">
        <v>3421</v>
      </c>
      <c r="B5046" s="102" t="s">
        <v>943</v>
      </c>
      <c r="C5046" s="102" t="s">
        <v>944</v>
      </c>
      <c r="D5046" s="102" t="s">
        <v>3327</v>
      </c>
      <c r="E5046" s="105" t="s">
        <v>27</v>
      </c>
      <c r="F5046" s="173"/>
      <c r="G5046" s="102" t="s">
        <v>3777</v>
      </c>
    </row>
    <row r="5047">
      <c r="A5047" s="102" t="s">
        <v>3421</v>
      </c>
      <c r="B5047" s="102" t="s">
        <v>818</v>
      </c>
      <c r="C5047" s="102" t="s">
        <v>819</v>
      </c>
      <c r="D5047" s="102" t="s">
        <v>3327</v>
      </c>
      <c r="E5047" s="105" t="s">
        <v>27</v>
      </c>
      <c r="F5047" s="173"/>
      <c r="G5047" s="102" t="s">
        <v>3777</v>
      </c>
    </row>
    <row r="5048">
      <c r="A5048" s="102" t="s">
        <v>3421</v>
      </c>
      <c r="B5048" s="102" t="s">
        <v>799</v>
      </c>
      <c r="C5048" s="102" t="s">
        <v>800</v>
      </c>
      <c r="D5048" s="102" t="s">
        <v>3327</v>
      </c>
      <c r="E5048" s="105" t="s">
        <v>27</v>
      </c>
      <c r="F5048" s="173"/>
      <c r="G5048" s="102" t="s">
        <v>3777</v>
      </c>
    </row>
    <row r="5049">
      <c r="A5049" s="102" t="s">
        <v>3421</v>
      </c>
      <c r="B5049" s="102" t="s">
        <v>53</v>
      </c>
      <c r="C5049" s="102" t="s">
        <v>54</v>
      </c>
      <c r="D5049" s="102" t="s">
        <v>3327</v>
      </c>
      <c r="E5049" s="105" t="s">
        <v>27</v>
      </c>
      <c r="F5049" s="173"/>
      <c r="G5049" s="102" t="s">
        <v>3777</v>
      </c>
    </row>
    <row r="5050">
      <c r="A5050" s="102" t="s">
        <v>3459</v>
      </c>
      <c r="B5050" s="102" t="s">
        <v>834</v>
      </c>
      <c r="C5050" s="102" t="s">
        <v>835</v>
      </c>
      <c r="D5050" s="102" t="s">
        <v>3327</v>
      </c>
      <c r="E5050" s="105" t="s">
        <v>439</v>
      </c>
      <c r="F5050" s="173"/>
      <c r="G5050" s="102" t="s">
        <v>3777</v>
      </c>
    </row>
    <row r="5051">
      <c r="A5051" s="102" t="s">
        <v>3459</v>
      </c>
      <c r="B5051" s="102" t="s">
        <v>684</v>
      </c>
      <c r="C5051" s="102" t="s">
        <v>685</v>
      </c>
      <c r="D5051" s="102" t="s">
        <v>3327</v>
      </c>
      <c r="E5051" s="105" t="s">
        <v>439</v>
      </c>
      <c r="F5051" s="173"/>
      <c r="G5051" s="102" t="s">
        <v>3777</v>
      </c>
    </row>
    <row r="5052">
      <c r="A5052" s="102" t="s">
        <v>3378</v>
      </c>
      <c r="B5052" s="102" t="s">
        <v>866</v>
      </c>
      <c r="C5052" s="102" t="s">
        <v>867</v>
      </c>
      <c r="D5052" s="102" t="s">
        <v>3341</v>
      </c>
      <c r="E5052" s="105" t="s">
        <v>225</v>
      </c>
      <c r="F5052" s="173"/>
      <c r="G5052" s="102" t="s">
        <v>3777</v>
      </c>
    </row>
    <row r="5053">
      <c r="A5053" s="102" t="s">
        <v>3378</v>
      </c>
      <c r="B5053" s="102" t="s">
        <v>376</v>
      </c>
      <c r="C5053" s="102" t="s">
        <v>377</v>
      </c>
      <c r="D5053" s="102" t="s">
        <v>3341</v>
      </c>
      <c r="E5053" s="105" t="s">
        <v>225</v>
      </c>
      <c r="F5053" s="173"/>
      <c r="G5053" s="102" t="s">
        <v>3777</v>
      </c>
    </row>
    <row r="5054">
      <c r="A5054" s="102" t="s">
        <v>3378</v>
      </c>
      <c r="B5054" s="102" t="s">
        <v>373</v>
      </c>
      <c r="C5054" s="102" t="s">
        <v>374</v>
      </c>
      <c r="D5054" s="102" t="s">
        <v>3341</v>
      </c>
      <c r="E5054" s="105" t="s">
        <v>225</v>
      </c>
      <c r="F5054" s="173"/>
      <c r="G5054" s="102" t="s">
        <v>3777</v>
      </c>
    </row>
    <row r="5055">
      <c r="A5055" s="102" t="s">
        <v>3378</v>
      </c>
      <c r="B5055" s="102" t="s">
        <v>369</v>
      </c>
      <c r="C5055" s="102" t="s">
        <v>39</v>
      </c>
      <c r="D5055" s="102" t="s">
        <v>3341</v>
      </c>
      <c r="E5055" s="105" t="s">
        <v>225</v>
      </c>
      <c r="F5055" s="173"/>
      <c r="G5055" s="102" t="s">
        <v>3777</v>
      </c>
    </row>
    <row r="5056">
      <c r="A5056" s="102" t="s">
        <v>3378</v>
      </c>
      <c r="B5056" s="102" t="s">
        <v>361</v>
      </c>
      <c r="C5056" s="102" t="s">
        <v>362</v>
      </c>
      <c r="D5056" s="102" t="s">
        <v>3341</v>
      </c>
      <c r="E5056" s="105" t="s">
        <v>225</v>
      </c>
      <c r="F5056" s="173"/>
      <c r="G5056" s="102" t="s">
        <v>3777</v>
      </c>
    </row>
    <row r="5057">
      <c r="A5057" s="102" t="s">
        <v>3378</v>
      </c>
      <c r="B5057" s="102" t="s">
        <v>357</v>
      </c>
      <c r="C5057" s="102" t="s">
        <v>358</v>
      </c>
      <c r="D5057" s="102" t="s">
        <v>3341</v>
      </c>
      <c r="E5057" s="105" t="s">
        <v>225</v>
      </c>
      <c r="F5057" s="173"/>
      <c r="G5057" s="102" t="s">
        <v>3777</v>
      </c>
    </row>
    <row r="5058">
      <c r="A5058" s="102" t="s">
        <v>3378</v>
      </c>
      <c r="B5058" s="102" t="s">
        <v>243</v>
      </c>
      <c r="C5058" s="102" t="s">
        <v>244</v>
      </c>
      <c r="D5058" s="102" t="s">
        <v>3341</v>
      </c>
      <c r="E5058" s="105" t="s">
        <v>225</v>
      </c>
      <c r="F5058" s="173"/>
      <c r="G5058" s="102" t="s">
        <v>3777</v>
      </c>
    </row>
    <row r="5059">
      <c r="A5059" s="102" t="s">
        <v>3439</v>
      </c>
      <c r="B5059" s="102" t="s">
        <v>981</v>
      </c>
      <c r="C5059" s="102" t="s">
        <v>982</v>
      </c>
      <c r="D5059" s="102" t="s">
        <v>3341</v>
      </c>
      <c r="E5059" s="105" t="s">
        <v>114</v>
      </c>
      <c r="F5059" s="173"/>
      <c r="G5059" s="102" t="s">
        <v>3777</v>
      </c>
    </row>
    <row r="5060">
      <c r="A5060" s="102" t="s">
        <v>3439</v>
      </c>
      <c r="B5060" s="102" t="s">
        <v>126</v>
      </c>
      <c r="C5060" s="102" t="s">
        <v>127</v>
      </c>
      <c r="D5060" s="102" t="s">
        <v>3341</v>
      </c>
      <c r="E5060" s="105" t="s">
        <v>114</v>
      </c>
      <c r="F5060" s="173"/>
      <c r="G5060" s="102" t="s">
        <v>3777</v>
      </c>
    </row>
    <row r="5061">
      <c r="A5061" s="102" t="s">
        <v>3439</v>
      </c>
      <c r="B5061" s="102" t="s">
        <v>111</v>
      </c>
      <c r="C5061" s="102" t="s">
        <v>112</v>
      </c>
      <c r="D5061" s="102" t="s">
        <v>3341</v>
      </c>
      <c r="E5061" s="105" t="s">
        <v>114</v>
      </c>
      <c r="F5061" s="173"/>
      <c r="G5061" s="102" t="s">
        <v>3777</v>
      </c>
    </row>
    <row r="5062">
      <c r="A5062" s="102" t="s">
        <v>3388</v>
      </c>
      <c r="B5062" s="102" t="s">
        <v>888</v>
      </c>
      <c r="C5062" s="102" t="s">
        <v>889</v>
      </c>
      <c r="D5062" s="102" t="s">
        <v>3341</v>
      </c>
      <c r="E5062" s="105" t="s">
        <v>232</v>
      </c>
      <c r="F5062" s="173"/>
      <c r="G5062" s="102" t="s">
        <v>3777</v>
      </c>
    </row>
    <row r="5063">
      <c r="A5063" s="102" t="s">
        <v>3388</v>
      </c>
      <c r="B5063" s="102" t="s">
        <v>878</v>
      </c>
      <c r="C5063" s="102" t="s">
        <v>879</v>
      </c>
      <c r="D5063" s="102" t="s">
        <v>3341</v>
      </c>
      <c r="E5063" s="105" t="s">
        <v>232</v>
      </c>
      <c r="F5063" s="173"/>
      <c r="G5063" s="102" t="s">
        <v>3777</v>
      </c>
    </row>
    <row r="5064">
      <c r="A5064" s="102" t="s">
        <v>3388</v>
      </c>
      <c r="B5064" s="102" t="s">
        <v>321</v>
      </c>
      <c r="C5064" s="102" t="s">
        <v>322</v>
      </c>
      <c r="D5064" s="102" t="s">
        <v>3341</v>
      </c>
      <c r="E5064" s="105" t="s">
        <v>232</v>
      </c>
      <c r="F5064" s="173"/>
      <c r="G5064" s="102" t="s">
        <v>3777</v>
      </c>
    </row>
    <row r="5065">
      <c r="A5065" s="102" t="s">
        <v>3388</v>
      </c>
      <c r="B5065" s="102" t="s">
        <v>301</v>
      </c>
      <c r="C5065" s="102" t="s">
        <v>302</v>
      </c>
      <c r="D5065" s="102" t="s">
        <v>3341</v>
      </c>
      <c r="E5065" s="105" t="s">
        <v>232</v>
      </c>
      <c r="F5065" s="173"/>
      <c r="G5065" s="102" t="s">
        <v>3777</v>
      </c>
    </row>
    <row r="5066">
      <c r="A5066" s="102" t="s">
        <v>3388</v>
      </c>
      <c r="B5066" s="102" t="s">
        <v>298</v>
      </c>
      <c r="C5066" s="102" t="s">
        <v>299</v>
      </c>
      <c r="D5066" s="102" t="s">
        <v>3341</v>
      </c>
      <c r="E5066" s="105" t="s">
        <v>232</v>
      </c>
      <c r="F5066" s="173"/>
      <c r="G5066" s="102" t="s">
        <v>3777</v>
      </c>
    </row>
    <row r="5067">
      <c r="A5067" s="102" t="s">
        <v>3388</v>
      </c>
      <c r="B5067" s="102" t="s">
        <v>271</v>
      </c>
      <c r="C5067" s="102" t="s">
        <v>272</v>
      </c>
      <c r="D5067" s="102" t="s">
        <v>3341</v>
      </c>
      <c r="E5067" s="105" t="s">
        <v>232</v>
      </c>
      <c r="F5067" s="173"/>
      <c r="G5067" s="102" t="s">
        <v>3777</v>
      </c>
    </row>
    <row r="5068">
      <c r="A5068" s="102" t="s">
        <v>3388</v>
      </c>
      <c r="B5068" s="102" t="s">
        <v>252</v>
      </c>
      <c r="C5068" s="102" t="s">
        <v>253</v>
      </c>
      <c r="D5068" s="102" t="s">
        <v>3341</v>
      </c>
      <c r="E5068" s="105" t="s">
        <v>232</v>
      </c>
      <c r="F5068" s="173"/>
      <c r="G5068" s="102" t="s">
        <v>3777</v>
      </c>
    </row>
    <row r="5069">
      <c r="A5069" s="102" t="s">
        <v>3388</v>
      </c>
      <c r="B5069" s="102" t="s">
        <v>230</v>
      </c>
      <c r="C5069" s="102" t="s">
        <v>231</v>
      </c>
      <c r="D5069" s="102" t="s">
        <v>3341</v>
      </c>
      <c r="E5069" s="105" t="s">
        <v>232</v>
      </c>
      <c r="F5069" s="173"/>
      <c r="G5069" s="102" t="s">
        <v>3777</v>
      </c>
    </row>
    <row r="5070">
      <c r="A5070" s="102" t="s">
        <v>3340</v>
      </c>
      <c r="B5070" s="102" t="s">
        <v>1117</v>
      </c>
      <c r="C5070" s="102" t="s">
        <v>1118</v>
      </c>
      <c r="D5070" s="102" t="s">
        <v>3341</v>
      </c>
      <c r="E5070" s="105" t="s">
        <v>472</v>
      </c>
      <c r="F5070" s="173"/>
      <c r="G5070" s="102" t="s">
        <v>3777</v>
      </c>
    </row>
    <row r="5071">
      <c r="A5071" s="102" t="s">
        <v>3340</v>
      </c>
      <c r="B5071" s="102" t="s">
        <v>508</v>
      </c>
      <c r="C5071" s="102" t="s">
        <v>509</v>
      </c>
      <c r="D5071" s="102" t="s">
        <v>3341</v>
      </c>
      <c r="E5071" s="105" t="s">
        <v>472</v>
      </c>
      <c r="F5071" s="173"/>
      <c r="G5071" s="102" t="s">
        <v>3777</v>
      </c>
    </row>
    <row r="5072">
      <c r="A5072" s="102" t="s">
        <v>3440</v>
      </c>
      <c r="B5072" s="102" t="s">
        <v>981</v>
      </c>
      <c r="C5072" s="102" t="s">
        <v>982</v>
      </c>
      <c r="D5072" s="102" t="s">
        <v>3343</v>
      </c>
      <c r="E5072" s="105" t="s">
        <v>114</v>
      </c>
      <c r="F5072" s="173"/>
      <c r="G5072" s="102" t="s">
        <v>3777</v>
      </c>
    </row>
    <row r="5073">
      <c r="A5073" s="102" t="s">
        <v>3440</v>
      </c>
      <c r="B5073" s="102" t="s">
        <v>970</v>
      </c>
      <c r="C5073" s="102" t="s">
        <v>971</v>
      </c>
      <c r="D5073" s="102" t="s">
        <v>3343</v>
      </c>
      <c r="E5073" s="105" t="s">
        <v>114</v>
      </c>
      <c r="F5073" s="173"/>
      <c r="G5073" s="102" t="s">
        <v>3777</v>
      </c>
    </row>
    <row r="5074">
      <c r="A5074" s="102" t="s">
        <v>3440</v>
      </c>
      <c r="B5074" s="102" t="s">
        <v>126</v>
      </c>
      <c r="C5074" s="102" t="s">
        <v>127</v>
      </c>
      <c r="D5074" s="102" t="s">
        <v>3343</v>
      </c>
      <c r="E5074" s="105" t="s">
        <v>114</v>
      </c>
      <c r="F5074" s="173"/>
      <c r="G5074" s="102" t="s">
        <v>3777</v>
      </c>
    </row>
    <row r="5075">
      <c r="A5075" s="102" t="s">
        <v>3440</v>
      </c>
      <c r="B5075" s="102" t="s">
        <v>123</v>
      </c>
      <c r="C5075" s="102" t="s">
        <v>124</v>
      </c>
      <c r="D5075" s="102" t="s">
        <v>3343</v>
      </c>
      <c r="E5075" s="105" t="s">
        <v>114</v>
      </c>
      <c r="F5075" s="173"/>
      <c r="G5075" s="102" t="s">
        <v>3777</v>
      </c>
    </row>
    <row r="5076">
      <c r="A5076" s="102" t="s">
        <v>3440</v>
      </c>
      <c r="B5076" s="102" t="s">
        <v>120</v>
      </c>
      <c r="C5076" s="102" t="s">
        <v>121</v>
      </c>
      <c r="D5076" s="102" t="s">
        <v>3343</v>
      </c>
      <c r="E5076" s="105" t="s">
        <v>114</v>
      </c>
      <c r="F5076" s="173"/>
      <c r="G5076" s="102" t="s">
        <v>3777</v>
      </c>
    </row>
    <row r="5077">
      <c r="A5077" s="102" t="s">
        <v>3440</v>
      </c>
      <c r="B5077" s="102" t="s">
        <v>111</v>
      </c>
      <c r="C5077" s="102" t="s">
        <v>112</v>
      </c>
      <c r="D5077" s="102" t="s">
        <v>3343</v>
      </c>
      <c r="E5077" s="105" t="s">
        <v>114</v>
      </c>
      <c r="F5077" s="173"/>
      <c r="G5077" s="102" t="s">
        <v>3777</v>
      </c>
    </row>
    <row r="5078">
      <c r="A5078" s="102" t="s">
        <v>3450</v>
      </c>
      <c r="B5078" s="102" t="s">
        <v>171</v>
      </c>
      <c r="C5078" s="102" t="s">
        <v>172</v>
      </c>
      <c r="D5078" s="102" t="s">
        <v>3343</v>
      </c>
      <c r="E5078" s="105" t="s">
        <v>50</v>
      </c>
      <c r="F5078" s="173"/>
      <c r="G5078" s="102" t="s">
        <v>3777</v>
      </c>
    </row>
    <row r="5079">
      <c r="A5079" s="102" t="s">
        <v>3450</v>
      </c>
      <c r="B5079" s="102" t="s">
        <v>48</v>
      </c>
      <c r="C5079" s="102" t="s">
        <v>49</v>
      </c>
      <c r="D5079" s="102" t="s">
        <v>3343</v>
      </c>
      <c r="E5079" s="105" t="s">
        <v>50</v>
      </c>
      <c r="F5079" s="173"/>
      <c r="G5079" s="102" t="s">
        <v>3777</v>
      </c>
    </row>
    <row r="5080">
      <c r="A5080" s="102" t="s">
        <v>3389</v>
      </c>
      <c r="B5080" s="102" t="s">
        <v>1070</v>
      </c>
      <c r="C5080" s="102" t="s">
        <v>1071</v>
      </c>
      <c r="D5080" s="102" t="s">
        <v>3343</v>
      </c>
      <c r="E5080" s="105" t="s">
        <v>232</v>
      </c>
      <c r="F5080" s="173"/>
      <c r="G5080" s="102" t="s">
        <v>3777</v>
      </c>
    </row>
    <row r="5081">
      <c r="A5081" s="102" t="s">
        <v>3389</v>
      </c>
      <c r="B5081" s="102" t="s">
        <v>888</v>
      </c>
      <c r="C5081" s="102" t="s">
        <v>889</v>
      </c>
      <c r="D5081" s="102" t="s">
        <v>3343</v>
      </c>
      <c r="E5081" s="105" t="s">
        <v>232</v>
      </c>
      <c r="F5081" s="173"/>
      <c r="G5081" s="102" t="s">
        <v>3777</v>
      </c>
    </row>
    <row r="5082">
      <c r="A5082" s="102" t="s">
        <v>3389</v>
      </c>
      <c r="B5082" s="102" t="s">
        <v>878</v>
      </c>
      <c r="C5082" s="102" t="s">
        <v>879</v>
      </c>
      <c r="D5082" s="102" t="s">
        <v>3343</v>
      </c>
      <c r="E5082" s="105" t="s">
        <v>232</v>
      </c>
      <c r="F5082" s="173"/>
      <c r="G5082" s="102" t="s">
        <v>3777</v>
      </c>
    </row>
    <row r="5083">
      <c r="A5083" s="102" t="s">
        <v>3389</v>
      </c>
      <c r="B5083" s="102" t="s">
        <v>323</v>
      </c>
      <c r="C5083" s="102" t="s">
        <v>324</v>
      </c>
      <c r="D5083" s="102" t="s">
        <v>3343</v>
      </c>
      <c r="E5083" s="105" t="s">
        <v>232</v>
      </c>
      <c r="F5083" s="173"/>
      <c r="G5083" s="102" t="s">
        <v>3777</v>
      </c>
    </row>
    <row r="5084">
      <c r="A5084" s="102" t="s">
        <v>3389</v>
      </c>
      <c r="B5084" s="102" t="s">
        <v>321</v>
      </c>
      <c r="C5084" s="102" t="s">
        <v>322</v>
      </c>
      <c r="D5084" s="102" t="s">
        <v>3343</v>
      </c>
      <c r="E5084" s="105" t="s">
        <v>232</v>
      </c>
      <c r="F5084" s="173"/>
      <c r="G5084" s="102" t="s">
        <v>3777</v>
      </c>
    </row>
    <row r="5085">
      <c r="A5085" s="102" t="s">
        <v>3389</v>
      </c>
      <c r="B5085" s="102" t="s">
        <v>301</v>
      </c>
      <c r="C5085" s="102" t="s">
        <v>302</v>
      </c>
      <c r="D5085" s="102" t="s">
        <v>3343</v>
      </c>
      <c r="E5085" s="105" t="s">
        <v>232</v>
      </c>
      <c r="F5085" s="173"/>
      <c r="G5085" s="102" t="s">
        <v>3777</v>
      </c>
    </row>
    <row r="5086">
      <c r="A5086" s="102" t="s">
        <v>3389</v>
      </c>
      <c r="B5086" s="102" t="s">
        <v>298</v>
      </c>
      <c r="C5086" s="102" t="s">
        <v>299</v>
      </c>
      <c r="D5086" s="102" t="s">
        <v>3343</v>
      </c>
      <c r="E5086" s="105" t="s">
        <v>232</v>
      </c>
      <c r="F5086" s="173"/>
      <c r="G5086" s="102" t="s">
        <v>3777</v>
      </c>
    </row>
    <row r="5087">
      <c r="A5087" s="102" t="s">
        <v>3389</v>
      </c>
      <c r="B5087" s="102" t="s">
        <v>271</v>
      </c>
      <c r="C5087" s="102" t="s">
        <v>272</v>
      </c>
      <c r="D5087" s="102" t="s">
        <v>3343</v>
      </c>
      <c r="E5087" s="105" t="s">
        <v>232</v>
      </c>
      <c r="F5087" s="173"/>
      <c r="G5087" s="102" t="s">
        <v>3777</v>
      </c>
    </row>
    <row r="5088">
      <c r="A5088" s="102" t="s">
        <v>3389</v>
      </c>
      <c r="B5088" s="102" t="s">
        <v>264</v>
      </c>
      <c r="C5088" s="102" t="s">
        <v>265</v>
      </c>
      <c r="D5088" s="102" t="s">
        <v>3343</v>
      </c>
      <c r="E5088" s="105" t="s">
        <v>232</v>
      </c>
      <c r="F5088" s="173"/>
      <c r="G5088" s="102" t="s">
        <v>3777</v>
      </c>
    </row>
    <row r="5089">
      <c r="A5089" s="102" t="s">
        <v>3389</v>
      </c>
      <c r="B5089" s="102" t="s">
        <v>252</v>
      </c>
      <c r="C5089" s="102" t="s">
        <v>253</v>
      </c>
      <c r="D5089" s="102" t="s">
        <v>3343</v>
      </c>
      <c r="E5089" s="105" t="s">
        <v>232</v>
      </c>
      <c r="F5089" s="173"/>
      <c r="G5089" s="102" t="s">
        <v>3777</v>
      </c>
    </row>
    <row r="5090">
      <c r="A5090" s="102" t="s">
        <v>3389</v>
      </c>
      <c r="B5090" s="102" t="s">
        <v>230</v>
      </c>
      <c r="C5090" s="102" t="s">
        <v>231</v>
      </c>
      <c r="D5090" s="102" t="s">
        <v>3343</v>
      </c>
      <c r="E5090" s="105" t="s">
        <v>232</v>
      </c>
      <c r="F5090" s="173"/>
      <c r="G5090" s="102" t="s">
        <v>3777</v>
      </c>
    </row>
    <row r="5091">
      <c r="A5091" s="102" t="s">
        <v>3342</v>
      </c>
      <c r="B5091" s="102" t="s">
        <v>884</v>
      </c>
      <c r="C5091" s="102" t="s">
        <v>885</v>
      </c>
      <c r="D5091" s="102" t="s">
        <v>3343</v>
      </c>
      <c r="E5091" s="105" t="s">
        <v>472</v>
      </c>
      <c r="F5091" s="173"/>
      <c r="G5091" s="102" t="s">
        <v>3777</v>
      </c>
    </row>
    <row r="5092">
      <c r="A5092" s="102" t="s">
        <v>3342</v>
      </c>
      <c r="B5092" s="102" t="s">
        <v>687</v>
      </c>
      <c r="C5092" s="102" t="s">
        <v>688</v>
      </c>
      <c r="D5092" s="102" t="s">
        <v>3343</v>
      </c>
      <c r="E5092" s="105" t="s">
        <v>472</v>
      </c>
      <c r="F5092" s="173"/>
      <c r="G5092" s="102" t="s">
        <v>3777</v>
      </c>
    </row>
    <row r="5093">
      <c r="A5093" s="102" t="s">
        <v>3342</v>
      </c>
      <c r="B5093" s="102" t="s">
        <v>504</v>
      </c>
      <c r="C5093" s="102" t="s">
        <v>505</v>
      </c>
      <c r="D5093" s="102" t="s">
        <v>3343</v>
      </c>
      <c r="E5093" s="105" t="s">
        <v>472</v>
      </c>
      <c r="F5093" s="173"/>
      <c r="G5093" s="102" t="s">
        <v>3777</v>
      </c>
    </row>
    <row r="5094">
      <c r="A5094" s="102" t="s">
        <v>3369</v>
      </c>
      <c r="B5094" s="102" t="s">
        <v>984</v>
      </c>
      <c r="C5094" s="102" t="s">
        <v>985</v>
      </c>
      <c r="D5094" s="102" t="s">
        <v>3358</v>
      </c>
      <c r="E5094" s="105" t="s">
        <v>141</v>
      </c>
      <c r="F5094" s="173"/>
      <c r="G5094" s="102" t="s">
        <v>3777</v>
      </c>
    </row>
    <row r="5095">
      <c r="A5095" s="102" t="s">
        <v>3465</v>
      </c>
      <c r="B5095" s="102" t="s">
        <v>946</v>
      </c>
      <c r="C5095" s="102" t="s">
        <v>947</v>
      </c>
      <c r="D5095" s="102" t="s">
        <v>3358</v>
      </c>
      <c r="E5095" s="105" t="s">
        <v>27</v>
      </c>
      <c r="F5095" s="173"/>
      <c r="G5095" s="102" t="s">
        <v>3777</v>
      </c>
    </row>
    <row r="5096">
      <c r="A5096" s="102" t="s">
        <v>3465</v>
      </c>
      <c r="B5096" s="102" t="s">
        <v>943</v>
      </c>
      <c r="C5096" s="102" t="s">
        <v>944</v>
      </c>
      <c r="D5096" s="102" t="s">
        <v>3358</v>
      </c>
      <c r="E5096" s="105" t="s">
        <v>27</v>
      </c>
      <c r="F5096" s="173"/>
      <c r="G5096" s="102" t="s">
        <v>3777</v>
      </c>
    </row>
    <row r="5097">
      <c r="A5097" s="102" t="s">
        <v>3465</v>
      </c>
      <c r="B5097" s="102" t="s">
        <v>818</v>
      </c>
      <c r="C5097" s="102" t="s">
        <v>819</v>
      </c>
      <c r="D5097" s="102" t="s">
        <v>3358</v>
      </c>
      <c r="E5097" s="105" t="s">
        <v>27</v>
      </c>
      <c r="F5097" s="173"/>
      <c r="G5097" s="102" t="s">
        <v>3777</v>
      </c>
    </row>
    <row r="5098">
      <c r="A5098" s="102" t="s">
        <v>3465</v>
      </c>
      <c r="B5098" s="102" t="s">
        <v>799</v>
      </c>
      <c r="C5098" s="102" t="s">
        <v>800</v>
      </c>
      <c r="D5098" s="102" t="s">
        <v>3358</v>
      </c>
      <c r="E5098" s="105" t="s">
        <v>27</v>
      </c>
      <c r="F5098" s="173"/>
      <c r="G5098" s="102" t="s">
        <v>3777</v>
      </c>
    </row>
    <row r="5099">
      <c r="A5099" s="102" t="s">
        <v>3465</v>
      </c>
      <c r="B5099" s="102" t="s">
        <v>69</v>
      </c>
      <c r="C5099" s="102" t="s">
        <v>70</v>
      </c>
      <c r="D5099" s="102" t="s">
        <v>3358</v>
      </c>
      <c r="E5099" s="105" t="s">
        <v>27</v>
      </c>
      <c r="F5099" s="173"/>
      <c r="G5099" s="102" t="s">
        <v>3777</v>
      </c>
    </row>
    <row r="5100">
      <c r="A5100" s="102" t="s">
        <v>3357</v>
      </c>
      <c r="B5100" s="102" t="s">
        <v>1143</v>
      </c>
      <c r="C5100" s="102" t="s">
        <v>1144</v>
      </c>
      <c r="D5100" s="102" t="s">
        <v>3358</v>
      </c>
      <c r="E5100" s="105" t="s">
        <v>293</v>
      </c>
      <c r="F5100" s="173"/>
      <c r="G5100" s="102" t="s">
        <v>3777</v>
      </c>
    </row>
    <row r="5101">
      <c r="A5101" s="102" t="s">
        <v>3357</v>
      </c>
      <c r="B5101" s="102" t="s">
        <v>1085</v>
      </c>
      <c r="C5101" s="102" t="s">
        <v>1086</v>
      </c>
      <c r="D5101" s="102" t="s">
        <v>3358</v>
      </c>
      <c r="E5101" s="105" t="s">
        <v>293</v>
      </c>
      <c r="F5101" s="173"/>
      <c r="G5101" s="102" t="s">
        <v>3777</v>
      </c>
    </row>
    <row r="5102">
      <c r="A5102" s="102" t="s">
        <v>3357</v>
      </c>
      <c r="B5102" s="102" t="s">
        <v>1047</v>
      </c>
      <c r="C5102" s="102" t="s">
        <v>1048</v>
      </c>
      <c r="D5102" s="102" t="s">
        <v>3358</v>
      </c>
      <c r="E5102" s="105" t="s">
        <v>293</v>
      </c>
      <c r="F5102" s="173"/>
      <c r="G5102" s="102" t="s">
        <v>3777</v>
      </c>
    </row>
    <row r="5103">
      <c r="A5103" s="102" t="s">
        <v>3357</v>
      </c>
      <c r="B5103" s="102" t="s">
        <v>1007</v>
      </c>
      <c r="C5103" s="102" t="s">
        <v>1008</v>
      </c>
      <c r="D5103" s="102" t="s">
        <v>3358</v>
      </c>
      <c r="E5103" s="105" t="s">
        <v>293</v>
      </c>
      <c r="F5103" s="173"/>
      <c r="G5103" s="102" t="s">
        <v>3777</v>
      </c>
    </row>
    <row r="5104">
      <c r="A5104" s="102" t="s">
        <v>3357</v>
      </c>
      <c r="B5104" s="102" t="s">
        <v>965</v>
      </c>
      <c r="C5104" s="102" t="s">
        <v>966</v>
      </c>
      <c r="D5104" s="102" t="s">
        <v>3358</v>
      </c>
      <c r="E5104" s="105" t="s">
        <v>293</v>
      </c>
      <c r="F5104" s="173"/>
      <c r="G5104" s="102" t="s">
        <v>3777</v>
      </c>
    </row>
    <row r="5105">
      <c r="A5105" s="102" t="s">
        <v>3357</v>
      </c>
      <c r="B5105" s="102" t="s">
        <v>958</v>
      </c>
      <c r="C5105" s="102" t="s">
        <v>959</v>
      </c>
      <c r="D5105" s="102" t="s">
        <v>3358</v>
      </c>
      <c r="E5105" s="105" t="s">
        <v>293</v>
      </c>
      <c r="F5105" s="173"/>
      <c r="G5105" s="102" t="s">
        <v>3777</v>
      </c>
    </row>
    <row r="5106">
      <c r="A5106" s="102" t="s">
        <v>3412</v>
      </c>
      <c r="B5106" s="102" t="s">
        <v>408</v>
      </c>
      <c r="C5106" s="102" t="s">
        <v>409</v>
      </c>
      <c r="D5106" s="102" t="s">
        <v>3329</v>
      </c>
      <c r="E5106" s="105" t="s">
        <v>306</v>
      </c>
      <c r="F5106" s="173"/>
      <c r="G5106" s="102" t="s">
        <v>3777</v>
      </c>
    </row>
    <row r="5107">
      <c r="A5107" s="102" t="s">
        <v>3412</v>
      </c>
      <c r="B5107" s="102" t="s">
        <v>330</v>
      </c>
      <c r="C5107" s="102" t="s">
        <v>331</v>
      </c>
      <c r="D5107" s="102" t="s">
        <v>3329</v>
      </c>
      <c r="E5107" s="105" t="s">
        <v>306</v>
      </c>
      <c r="F5107" s="173"/>
      <c r="G5107" s="102" t="s">
        <v>3777</v>
      </c>
    </row>
    <row r="5108">
      <c r="A5108" s="102" t="s">
        <v>3328</v>
      </c>
      <c r="B5108" s="102" t="s">
        <v>1061</v>
      </c>
      <c r="C5108" s="102" t="s">
        <v>1062</v>
      </c>
      <c r="D5108" s="102" t="s">
        <v>3329</v>
      </c>
      <c r="E5108" s="105" t="s">
        <v>453</v>
      </c>
      <c r="F5108" s="173"/>
      <c r="G5108" s="102" t="s">
        <v>3777</v>
      </c>
    </row>
    <row r="5109">
      <c r="A5109" s="102" t="s">
        <v>3328</v>
      </c>
      <c r="B5109" s="102" t="s">
        <v>916</v>
      </c>
      <c r="C5109" s="102" t="s">
        <v>917</v>
      </c>
      <c r="D5109" s="102" t="s">
        <v>3329</v>
      </c>
      <c r="E5109" s="105" t="s">
        <v>453</v>
      </c>
      <c r="F5109" s="173"/>
      <c r="G5109" s="102" t="s">
        <v>3777</v>
      </c>
    </row>
    <row r="5110">
      <c r="A5110" s="102" t="s">
        <v>3328</v>
      </c>
      <c r="B5110" s="102" t="s">
        <v>873</v>
      </c>
      <c r="C5110" s="102" t="s">
        <v>874</v>
      </c>
      <c r="D5110" s="102" t="s">
        <v>3329</v>
      </c>
      <c r="E5110" s="105" t="s">
        <v>453</v>
      </c>
      <c r="F5110" s="173"/>
      <c r="G5110" s="102" t="s">
        <v>3777</v>
      </c>
    </row>
    <row r="5111">
      <c r="A5111" s="102" t="s">
        <v>3328</v>
      </c>
      <c r="B5111" s="102" t="s">
        <v>629</v>
      </c>
      <c r="C5111" s="102" t="s">
        <v>630</v>
      </c>
      <c r="D5111" s="102" t="s">
        <v>3329</v>
      </c>
      <c r="E5111" s="105" t="s">
        <v>453</v>
      </c>
      <c r="F5111" s="173"/>
      <c r="G5111" s="102" t="s">
        <v>3777</v>
      </c>
    </row>
    <row r="5112">
      <c r="A5112" s="102" t="s">
        <v>3328</v>
      </c>
      <c r="B5112" s="102" t="s">
        <v>538</v>
      </c>
      <c r="C5112" s="102" t="s">
        <v>539</v>
      </c>
      <c r="D5112" s="102" t="s">
        <v>3329</v>
      </c>
      <c r="E5112" s="105" t="s">
        <v>453</v>
      </c>
      <c r="F5112" s="173"/>
      <c r="G5112" s="102" t="s">
        <v>3777</v>
      </c>
    </row>
    <row r="5113">
      <c r="A5113" s="102" t="s">
        <v>3328</v>
      </c>
      <c r="B5113" s="102" t="s">
        <v>486</v>
      </c>
      <c r="C5113" s="102" t="s">
        <v>487</v>
      </c>
      <c r="D5113" s="102" t="s">
        <v>3329</v>
      </c>
      <c r="E5113" s="105" t="s">
        <v>453</v>
      </c>
      <c r="F5113" s="173"/>
      <c r="G5113" s="102" t="s">
        <v>3777</v>
      </c>
    </row>
    <row r="5114">
      <c r="A5114" s="102" t="s">
        <v>3328</v>
      </c>
      <c r="B5114" s="102" t="s">
        <v>464</v>
      </c>
      <c r="C5114" s="102" t="s">
        <v>465</v>
      </c>
      <c r="D5114" s="102" t="s">
        <v>3329</v>
      </c>
      <c r="E5114" s="105" t="s">
        <v>453</v>
      </c>
      <c r="F5114" s="173"/>
      <c r="G5114" s="102" t="s">
        <v>3777</v>
      </c>
    </row>
    <row r="5115">
      <c r="A5115" s="102" t="s">
        <v>3326</v>
      </c>
      <c r="B5115" s="102" t="s">
        <v>1073</v>
      </c>
      <c r="C5115" s="102" t="s">
        <v>1074</v>
      </c>
      <c r="D5115" s="102" t="s">
        <v>3327</v>
      </c>
      <c r="E5115" s="105" t="s">
        <v>453</v>
      </c>
      <c r="F5115" s="173"/>
      <c r="G5115" s="102" t="s">
        <v>3777</v>
      </c>
    </row>
    <row r="5116">
      <c r="A5116" s="102" t="s">
        <v>3326</v>
      </c>
      <c r="B5116" s="102" t="s">
        <v>629</v>
      </c>
      <c r="C5116" s="102" t="s">
        <v>630</v>
      </c>
      <c r="D5116" s="102" t="s">
        <v>3327</v>
      </c>
      <c r="E5116" s="105" t="s">
        <v>453</v>
      </c>
      <c r="F5116" s="173"/>
      <c r="G5116" s="102" t="s">
        <v>3777</v>
      </c>
    </row>
    <row r="5117">
      <c r="A5117" s="102" t="s">
        <v>3326</v>
      </c>
      <c r="B5117" s="102" t="s">
        <v>544</v>
      </c>
      <c r="C5117" s="102" t="s">
        <v>545</v>
      </c>
      <c r="D5117" s="102" t="s">
        <v>3327</v>
      </c>
      <c r="E5117" s="105" t="s">
        <v>453</v>
      </c>
      <c r="F5117" s="173"/>
      <c r="G5117" s="102" t="s">
        <v>3777</v>
      </c>
    </row>
    <row r="5118">
      <c r="A5118" s="102" t="s">
        <v>3326</v>
      </c>
      <c r="B5118" s="102" t="s">
        <v>538</v>
      </c>
      <c r="C5118" s="102" t="s">
        <v>539</v>
      </c>
      <c r="D5118" s="102" t="s">
        <v>3327</v>
      </c>
      <c r="E5118" s="105" t="s">
        <v>453</v>
      </c>
      <c r="F5118" s="173"/>
      <c r="G5118" s="102" t="s">
        <v>3777</v>
      </c>
    </row>
    <row r="5119">
      <c r="A5119" s="102" t="s">
        <v>3370</v>
      </c>
      <c r="B5119" s="102" t="s">
        <v>984</v>
      </c>
      <c r="C5119" s="102" t="s">
        <v>985</v>
      </c>
      <c r="D5119" s="102" t="s">
        <v>3371</v>
      </c>
      <c r="E5119" s="105" t="s">
        <v>141</v>
      </c>
      <c r="F5119" s="173"/>
      <c r="G5119" s="102" t="s">
        <v>3777</v>
      </c>
    </row>
    <row r="5120">
      <c r="A5120" s="102" t="s">
        <v>3370</v>
      </c>
      <c r="B5120" s="102" t="s">
        <v>768</v>
      </c>
      <c r="C5120" s="102" t="s">
        <v>769</v>
      </c>
      <c r="D5120" s="102" t="s">
        <v>3371</v>
      </c>
      <c r="E5120" s="105" t="s">
        <v>141</v>
      </c>
      <c r="F5120" s="173"/>
      <c r="G5120" s="102" t="s">
        <v>3777</v>
      </c>
    </row>
    <row r="5121">
      <c r="A5121" s="102" t="s">
        <v>3370</v>
      </c>
      <c r="B5121" s="102" t="s">
        <v>160</v>
      </c>
      <c r="C5121" s="102" t="s">
        <v>161</v>
      </c>
      <c r="D5121" s="102" t="s">
        <v>3371</v>
      </c>
      <c r="E5121" s="105" t="s">
        <v>141</v>
      </c>
      <c r="F5121" s="173"/>
      <c r="G5121" s="102" t="s">
        <v>3777</v>
      </c>
    </row>
    <row r="5122">
      <c r="A5122" s="102" t="s">
        <v>3422</v>
      </c>
      <c r="B5122" s="102" t="s">
        <v>818</v>
      </c>
      <c r="C5122" s="102" t="s">
        <v>819</v>
      </c>
      <c r="D5122" s="102" t="s">
        <v>3371</v>
      </c>
      <c r="E5122" s="105" t="s">
        <v>27</v>
      </c>
      <c r="F5122" s="173"/>
      <c r="G5122" s="102" t="s">
        <v>3777</v>
      </c>
    </row>
    <row r="5123">
      <c r="A5123" s="102" t="s">
        <v>3422</v>
      </c>
      <c r="B5123" s="102" t="s">
        <v>799</v>
      </c>
      <c r="C5123" s="102" t="s">
        <v>800</v>
      </c>
      <c r="D5123" s="102" t="s">
        <v>3371</v>
      </c>
      <c r="E5123" s="105" t="s">
        <v>27</v>
      </c>
      <c r="F5123" s="173"/>
      <c r="G5123" s="102" t="s">
        <v>3777</v>
      </c>
    </row>
    <row r="5124">
      <c r="A5124" s="102" t="s">
        <v>3422</v>
      </c>
      <c r="B5124" s="102" t="s">
        <v>74</v>
      </c>
      <c r="C5124" s="102" t="s">
        <v>75</v>
      </c>
      <c r="D5124" s="102" t="s">
        <v>3371</v>
      </c>
      <c r="E5124" s="105" t="s">
        <v>27</v>
      </c>
      <c r="F5124" s="173"/>
      <c r="G5124" s="102" t="s">
        <v>3777</v>
      </c>
    </row>
    <row r="5125">
      <c r="A5125" s="102" t="s">
        <v>3422</v>
      </c>
      <c r="B5125" s="102" t="s">
        <v>69</v>
      </c>
      <c r="C5125" s="102" t="s">
        <v>70</v>
      </c>
      <c r="D5125" s="102" t="s">
        <v>3371</v>
      </c>
      <c r="E5125" s="105" t="s">
        <v>27</v>
      </c>
      <c r="F5125" s="173"/>
      <c r="G5125" s="102" t="s">
        <v>3777</v>
      </c>
    </row>
    <row r="5126">
      <c r="A5126" s="102" t="s">
        <v>3422</v>
      </c>
      <c r="B5126" s="102" t="s">
        <v>53</v>
      </c>
      <c r="C5126" s="102" t="s">
        <v>54</v>
      </c>
      <c r="D5126" s="102" t="s">
        <v>3371</v>
      </c>
      <c r="E5126" s="105" t="s">
        <v>27</v>
      </c>
      <c r="F5126" s="173"/>
      <c r="G5126" s="102" t="s">
        <v>3777</v>
      </c>
    </row>
    <row r="5127">
      <c r="A5127" s="102" t="s">
        <v>3399</v>
      </c>
      <c r="B5127" s="102" t="s">
        <v>1165</v>
      </c>
      <c r="C5127" s="102" t="s">
        <v>1166</v>
      </c>
      <c r="D5127" s="102" t="s">
        <v>3371</v>
      </c>
      <c r="E5127" s="105" t="s">
        <v>327</v>
      </c>
      <c r="F5127" s="173"/>
      <c r="G5127" s="102" t="s">
        <v>3777</v>
      </c>
    </row>
    <row r="5128">
      <c r="A5128" s="102" t="s">
        <v>3399</v>
      </c>
      <c r="B5128" s="102" t="s">
        <v>1148</v>
      </c>
      <c r="C5128" s="102" t="s">
        <v>1149</v>
      </c>
      <c r="D5128" s="102" t="s">
        <v>3371</v>
      </c>
      <c r="E5128" s="105" t="s">
        <v>327</v>
      </c>
      <c r="F5128" s="173"/>
      <c r="G5128" s="102" t="s">
        <v>3777</v>
      </c>
    </row>
    <row r="5129">
      <c r="A5129" s="102" t="s">
        <v>3399</v>
      </c>
      <c r="B5129" s="102" t="s">
        <v>626</v>
      </c>
      <c r="C5129" s="102" t="s">
        <v>627</v>
      </c>
      <c r="D5129" s="102" t="s">
        <v>3371</v>
      </c>
      <c r="E5129" s="105" t="s">
        <v>327</v>
      </c>
      <c r="F5129" s="173"/>
      <c r="G5129" s="102" t="s">
        <v>3777</v>
      </c>
    </row>
    <row r="5130">
      <c r="A5130" s="102" t="s">
        <v>3399</v>
      </c>
      <c r="B5130" s="102" t="s">
        <v>615</v>
      </c>
      <c r="C5130" s="102" t="s">
        <v>616</v>
      </c>
      <c r="D5130" s="102" t="s">
        <v>3371</v>
      </c>
      <c r="E5130" s="105" t="s">
        <v>327</v>
      </c>
      <c r="F5130" s="173"/>
      <c r="G5130" s="102" t="s">
        <v>3777</v>
      </c>
    </row>
    <row r="5131">
      <c r="A5131" s="102" t="s">
        <v>3413</v>
      </c>
      <c r="B5131" s="102" t="s">
        <v>1120</v>
      </c>
      <c r="C5131" s="102" t="s">
        <v>1121</v>
      </c>
      <c r="D5131" s="102" t="s">
        <v>3360</v>
      </c>
      <c r="E5131" s="105" t="s">
        <v>306</v>
      </c>
      <c r="F5131" s="173"/>
      <c r="G5131" s="102" t="s">
        <v>3777</v>
      </c>
    </row>
    <row r="5132">
      <c r="A5132" s="102" t="s">
        <v>3413</v>
      </c>
      <c r="B5132" s="102" t="s">
        <v>681</v>
      </c>
      <c r="C5132" s="102" t="s">
        <v>682</v>
      </c>
      <c r="D5132" s="102" t="s">
        <v>3360</v>
      </c>
      <c r="E5132" s="105" t="s">
        <v>306</v>
      </c>
      <c r="F5132" s="173"/>
      <c r="G5132" s="102" t="s">
        <v>3777</v>
      </c>
    </row>
    <row r="5133">
      <c r="A5133" s="102" t="s">
        <v>3413</v>
      </c>
      <c r="B5133" s="102" t="s">
        <v>418</v>
      </c>
      <c r="C5133" s="102" t="s">
        <v>419</v>
      </c>
      <c r="D5133" s="102" t="s">
        <v>3360</v>
      </c>
      <c r="E5133" s="105" t="s">
        <v>306</v>
      </c>
      <c r="F5133" s="173"/>
      <c r="G5133" s="102" t="s">
        <v>3777</v>
      </c>
    </row>
    <row r="5134">
      <c r="A5134" s="102" t="s">
        <v>3413</v>
      </c>
      <c r="B5134" s="102" t="s">
        <v>415</v>
      </c>
      <c r="C5134" s="102" t="s">
        <v>416</v>
      </c>
      <c r="D5134" s="102" t="s">
        <v>3360</v>
      </c>
      <c r="E5134" s="105" t="s">
        <v>306</v>
      </c>
      <c r="F5134" s="173"/>
      <c r="G5134" s="102" t="s">
        <v>3777</v>
      </c>
    </row>
    <row r="5135">
      <c r="A5135" s="102" t="s">
        <v>3413</v>
      </c>
      <c r="B5135" s="102" t="s">
        <v>330</v>
      </c>
      <c r="C5135" s="102" t="s">
        <v>331</v>
      </c>
      <c r="D5135" s="102" t="s">
        <v>3360</v>
      </c>
      <c r="E5135" s="105" t="s">
        <v>306</v>
      </c>
      <c r="F5135" s="173"/>
      <c r="G5135" s="102" t="s">
        <v>3777</v>
      </c>
    </row>
    <row r="5136">
      <c r="A5136" s="102" t="s">
        <v>3359</v>
      </c>
      <c r="B5136" s="102" t="s">
        <v>1007</v>
      </c>
      <c r="C5136" s="102" t="s">
        <v>1008</v>
      </c>
      <c r="D5136" s="102" t="s">
        <v>3360</v>
      </c>
      <c r="E5136" s="105" t="s">
        <v>293</v>
      </c>
      <c r="F5136" s="173"/>
      <c r="G5136" s="102" t="s">
        <v>3777</v>
      </c>
    </row>
    <row r="5137">
      <c r="A5137" s="102" t="s">
        <v>3423</v>
      </c>
      <c r="B5137" s="102" t="s">
        <v>987</v>
      </c>
      <c r="C5137" s="102" t="s">
        <v>988</v>
      </c>
      <c r="D5137" s="102" t="s">
        <v>3331</v>
      </c>
      <c r="E5137" s="105" t="s">
        <v>27</v>
      </c>
      <c r="F5137" s="173"/>
      <c r="G5137" s="102" t="s">
        <v>3777</v>
      </c>
    </row>
    <row r="5138">
      <c r="A5138" s="102" t="s">
        <v>3423</v>
      </c>
      <c r="B5138" s="102" t="s">
        <v>818</v>
      </c>
      <c r="C5138" s="102" t="s">
        <v>819</v>
      </c>
      <c r="D5138" s="102" t="s">
        <v>3331</v>
      </c>
      <c r="E5138" s="105" t="s">
        <v>27</v>
      </c>
      <c r="F5138" s="173"/>
      <c r="G5138" s="102" t="s">
        <v>3777</v>
      </c>
    </row>
    <row r="5139">
      <c r="A5139" s="102" t="s">
        <v>3423</v>
      </c>
      <c r="B5139" s="102" t="s">
        <v>799</v>
      </c>
      <c r="C5139" s="102" t="s">
        <v>800</v>
      </c>
      <c r="D5139" s="102" t="s">
        <v>3331</v>
      </c>
      <c r="E5139" s="105" t="s">
        <v>27</v>
      </c>
      <c r="F5139" s="173"/>
      <c r="G5139" s="102" t="s">
        <v>3777</v>
      </c>
    </row>
    <row r="5140">
      <c r="A5140" s="102" t="s">
        <v>3423</v>
      </c>
      <c r="B5140" s="102" t="s">
        <v>53</v>
      </c>
      <c r="C5140" s="102" t="s">
        <v>54</v>
      </c>
      <c r="D5140" s="102" t="s">
        <v>3331</v>
      </c>
      <c r="E5140" s="105" t="s">
        <v>27</v>
      </c>
      <c r="F5140" s="173"/>
      <c r="G5140" s="102" t="s">
        <v>3777</v>
      </c>
    </row>
    <row r="5141">
      <c r="A5141" s="102" t="s">
        <v>3400</v>
      </c>
      <c r="B5141" s="102" t="s">
        <v>1076</v>
      </c>
      <c r="C5141" s="102" t="s">
        <v>1077</v>
      </c>
      <c r="D5141" s="102" t="s">
        <v>3331</v>
      </c>
      <c r="E5141" s="105" t="s">
        <v>327</v>
      </c>
      <c r="F5141" s="173"/>
      <c r="G5141" s="102" t="s">
        <v>3777</v>
      </c>
    </row>
    <row r="5142">
      <c r="A5142" s="102" t="s">
        <v>3400</v>
      </c>
      <c r="B5142" s="102" t="s">
        <v>626</v>
      </c>
      <c r="C5142" s="102" t="s">
        <v>627</v>
      </c>
      <c r="D5142" s="102" t="s">
        <v>3331</v>
      </c>
      <c r="E5142" s="105" t="s">
        <v>327</v>
      </c>
      <c r="F5142" s="173"/>
      <c r="G5142" s="102" t="s">
        <v>3777</v>
      </c>
    </row>
    <row r="5143">
      <c r="A5143" s="102" t="s">
        <v>3431</v>
      </c>
      <c r="B5143" s="102" t="s">
        <v>1145</v>
      </c>
      <c r="C5143" s="102" t="s">
        <v>1146</v>
      </c>
      <c r="D5143" s="102" t="s">
        <v>3371</v>
      </c>
      <c r="E5143" s="105" t="s">
        <v>86</v>
      </c>
      <c r="F5143" s="173"/>
      <c r="G5143" s="102" t="s">
        <v>3777</v>
      </c>
    </row>
    <row r="5144">
      <c r="A5144" s="102" t="s">
        <v>3431</v>
      </c>
      <c r="B5144" s="102" t="s">
        <v>1123</v>
      </c>
      <c r="C5144" s="102" t="s">
        <v>49</v>
      </c>
      <c r="D5144" s="102" t="s">
        <v>3371</v>
      </c>
      <c r="E5144" s="105" t="s">
        <v>86</v>
      </c>
      <c r="F5144" s="173"/>
      <c r="G5144" s="102" t="s">
        <v>3777</v>
      </c>
    </row>
    <row r="5145">
      <c r="A5145" s="102" t="s">
        <v>3431</v>
      </c>
      <c r="B5145" s="102" t="s">
        <v>909</v>
      </c>
      <c r="C5145" s="102" t="s">
        <v>910</v>
      </c>
      <c r="D5145" s="102" t="s">
        <v>3371</v>
      </c>
      <c r="E5145" s="105" t="s">
        <v>86</v>
      </c>
      <c r="F5145" s="173"/>
      <c r="G5145" s="102" t="s">
        <v>3777</v>
      </c>
    </row>
    <row r="5146">
      <c r="A5146" s="102" t="s">
        <v>3431</v>
      </c>
      <c r="B5146" s="102" t="s">
        <v>880</v>
      </c>
      <c r="C5146" s="102" t="s">
        <v>881</v>
      </c>
      <c r="D5146" s="102" t="s">
        <v>3371</v>
      </c>
      <c r="E5146" s="105" t="s">
        <v>86</v>
      </c>
      <c r="F5146" s="173"/>
      <c r="G5146" s="102" t="s">
        <v>3777</v>
      </c>
    </row>
    <row r="5147">
      <c r="A5147" s="102" t="s">
        <v>3411</v>
      </c>
      <c r="B5147" s="102" t="s">
        <v>681</v>
      </c>
      <c r="C5147" s="102" t="s">
        <v>682</v>
      </c>
      <c r="D5147" s="102" t="s">
        <v>3343</v>
      </c>
      <c r="E5147" s="105" t="s">
        <v>306</v>
      </c>
      <c r="F5147" s="173"/>
      <c r="G5147" s="102" t="s">
        <v>3777</v>
      </c>
    </row>
    <row r="5148">
      <c r="A5148" s="102" t="s">
        <v>3411</v>
      </c>
      <c r="B5148" s="102" t="s">
        <v>418</v>
      </c>
      <c r="C5148" s="102" t="s">
        <v>419</v>
      </c>
      <c r="D5148" s="102" t="s">
        <v>3343</v>
      </c>
      <c r="E5148" s="105" t="s">
        <v>306</v>
      </c>
      <c r="F5148" s="173"/>
      <c r="G5148" s="102" t="s">
        <v>3777</v>
      </c>
    </row>
    <row r="5149">
      <c r="A5149" s="102" t="s">
        <v>3411</v>
      </c>
      <c r="B5149" s="102" t="s">
        <v>415</v>
      </c>
      <c r="C5149" s="102" t="s">
        <v>416</v>
      </c>
      <c r="D5149" s="102" t="s">
        <v>3343</v>
      </c>
      <c r="E5149" s="105" t="s">
        <v>306</v>
      </c>
      <c r="F5149" s="173"/>
      <c r="G5149" s="102" t="s">
        <v>3777</v>
      </c>
    </row>
    <row r="5150">
      <c r="A5150" s="102" t="s">
        <v>3411</v>
      </c>
      <c r="B5150" s="102" t="s">
        <v>408</v>
      </c>
      <c r="C5150" s="102" t="s">
        <v>409</v>
      </c>
      <c r="D5150" s="102" t="s">
        <v>3343</v>
      </c>
      <c r="E5150" s="105" t="s">
        <v>306</v>
      </c>
      <c r="F5150" s="173"/>
      <c r="G5150" s="102" t="s">
        <v>3777</v>
      </c>
    </row>
    <row r="5151">
      <c r="A5151" s="102" t="s">
        <v>3411</v>
      </c>
      <c r="B5151" s="102" t="s">
        <v>330</v>
      </c>
      <c r="C5151" s="102" t="s">
        <v>331</v>
      </c>
      <c r="D5151" s="102" t="s">
        <v>3343</v>
      </c>
      <c r="E5151" s="105" t="s">
        <v>306</v>
      </c>
      <c r="F5151" s="173"/>
      <c r="G5151" s="102" t="s">
        <v>3777</v>
      </c>
    </row>
    <row r="5152">
      <c r="A5152" s="102" t="s">
        <v>3461</v>
      </c>
      <c r="B5152" s="102" t="s">
        <v>834</v>
      </c>
      <c r="C5152" s="102" t="s">
        <v>835</v>
      </c>
      <c r="D5152" s="102" t="s">
        <v>3331</v>
      </c>
      <c r="E5152" s="105" t="s">
        <v>439</v>
      </c>
      <c r="F5152" s="173"/>
      <c r="G5152" s="102" t="s">
        <v>3777</v>
      </c>
    </row>
    <row r="5153">
      <c r="A5153" s="102" t="s">
        <v>3461</v>
      </c>
      <c r="B5153" s="102" t="s">
        <v>684</v>
      </c>
      <c r="C5153" s="102" t="s">
        <v>685</v>
      </c>
      <c r="D5153" s="102" t="s">
        <v>3331</v>
      </c>
      <c r="E5153" s="105" t="s">
        <v>439</v>
      </c>
      <c r="F5153" s="173"/>
      <c r="G5153" s="102" t="s">
        <v>3777</v>
      </c>
    </row>
    <row r="5154">
      <c r="A5154" s="102" t="s">
        <v>3320</v>
      </c>
      <c r="B5154" s="102" t="s">
        <v>1061</v>
      </c>
      <c r="C5154" s="102" t="s">
        <v>1062</v>
      </c>
      <c r="D5154" s="191">
        <v>45877.0</v>
      </c>
      <c r="E5154" s="105" t="s">
        <v>453</v>
      </c>
      <c r="F5154" s="173"/>
      <c r="G5154" s="102" t="s">
        <v>3777</v>
      </c>
    </row>
    <row r="5155">
      <c r="A5155" s="102" t="s">
        <v>3530</v>
      </c>
      <c r="B5155" s="102" t="s">
        <v>1145</v>
      </c>
      <c r="C5155" s="102" t="s">
        <v>1146</v>
      </c>
      <c r="D5155" s="191">
        <v>45725.0</v>
      </c>
      <c r="E5155" s="105" t="s">
        <v>86</v>
      </c>
      <c r="F5155" s="173"/>
      <c r="G5155" s="102" t="s">
        <v>3777</v>
      </c>
    </row>
    <row r="5156">
      <c r="A5156" s="102" t="s">
        <v>3530</v>
      </c>
      <c r="B5156" s="102" t="s">
        <v>880</v>
      </c>
      <c r="C5156" s="102" t="s">
        <v>881</v>
      </c>
      <c r="D5156" s="191">
        <v>45725.0</v>
      </c>
      <c r="E5156" s="105" t="s">
        <v>86</v>
      </c>
      <c r="F5156" s="173"/>
      <c r="G5156" s="102" t="s">
        <v>3777</v>
      </c>
    </row>
    <row r="5157">
      <c r="A5157" s="102" t="s">
        <v>3499</v>
      </c>
      <c r="B5157" s="102" t="s">
        <v>1011</v>
      </c>
      <c r="C5157" s="102" t="s">
        <v>1012</v>
      </c>
      <c r="D5157" s="191">
        <v>45725.0</v>
      </c>
      <c r="E5157" s="105" t="s">
        <v>327</v>
      </c>
      <c r="F5157" s="173"/>
      <c r="G5157" s="102" t="s">
        <v>3777</v>
      </c>
    </row>
    <row r="5158">
      <c r="A5158" s="102" t="s">
        <v>3499</v>
      </c>
      <c r="B5158" s="102" t="s">
        <v>1003</v>
      </c>
      <c r="C5158" s="102" t="s">
        <v>1004</v>
      </c>
      <c r="D5158" s="191">
        <v>45725.0</v>
      </c>
      <c r="E5158" s="105" t="s">
        <v>327</v>
      </c>
      <c r="F5158" s="173"/>
      <c r="G5158" s="102" t="s">
        <v>3777</v>
      </c>
    </row>
    <row r="5159">
      <c r="A5159" s="102" t="s">
        <v>3499</v>
      </c>
      <c r="B5159" s="102" t="s">
        <v>925</v>
      </c>
      <c r="C5159" s="102" t="s">
        <v>358</v>
      </c>
      <c r="D5159" s="191">
        <v>45725.0</v>
      </c>
      <c r="E5159" s="105" t="s">
        <v>327</v>
      </c>
      <c r="F5159" s="173"/>
      <c r="G5159" s="102" t="s">
        <v>3777</v>
      </c>
    </row>
    <row r="5160">
      <c r="A5160" s="102" t="s">
        <v>3499</v>
      </c>
      <c r="B5160" s="102" t="s">
        <v>626</v>
      </c>
      <c r="C5160" s="102" t="s">
        <v>627</v>
      </c>
      <c r="D5160" s="191">
        <v>45725.0</v>
      </c>
      <c r="E5160" s="105" t="s">
        <v>327</v>
      </c>
      <c r="F5160" s="173"/>
      <c r="G5160" s="102" t="s">
        <v>3777</v>
      </c>
    </row>
    <row r="5161">
      <c r="A5161" s="102" t="s">
        <v>3578</v>
      </c>
      <c r="B5161" s="102" t="s">
        <v>1168</v>
      </c>
      <c r="C5161" s="102" t="s">
        <v>1169</v>
      </c>
      <c r="D5161" s="191">
        <v>45756.0</v>
      </c>
      <c r="E5161" s="105" t="s">
        <v>293</v>
      </c>
      <c r="F5161" s="173"/>
      <c r="G5161" s="102" t="s">
        <v>3777</v>
      </c>
    </row>
    <row r="5162">
      <c r="A5162" s="102" t="s">
        <v>3578</v>
      </c>
      <c r="B5162" s="102" t="s">
        <v>1143</v>
      </c>
      <c r="C5162" s="102" t="s">
        <v>1144</v>
      </c>
      <c r="D5162" s="191">
        <v>45756.0</v>
      </c>
      <c r="E5162" s="105" t="s">
        <v>293</v>
      </c>
      <c r="F5162" s="173"/>
      <c r="G5162" s="102" t="s">
        <v>3777</v>
      </c>
    </row>
    <row r="5163">
      <c r="A5163" s="102" t="s">
        <v>3578</v>
      </c>
      <c r="B5163" s="102" t="s">
        <v>1137</v>
      </c>
      <c r="C5163" s="102" t="s">
        <v>1138</v>
      </c>
      <c r="D5163" s="191">
        <v>45756.0</v>
      </c>
      <c r="E5163" s="105" t="s">
        <v>293</v>
      </c>
      <c r="F5163" s="173"/>
      <c r="G5163" s="102" t="s">
        <v>3777</v>
      </c>
    </row>
    <row r="5164">
      <c r="A5164" s="102" t="s">
        <v>3578</v>
      </c>
      <c r="B5164" s="102" t="s">
        <v>1089</v>
      </c>
      <c r="C5164" s="102" t="s">
        <v>1090</v>
      </c>
      <c r="D5164" s="191">
        <v>45756.0</v>
      </c>
      <c r="E5164" s="105" t="s">
        <v>293</v>
      </c>
      <c r="F5164" s="173"/>
      <c r="G5164" s="102" t="s">
        <v>3777</v>
      </c>
    </row>
    <row r="5165">
      <c r="A5165" s="102" t="s">
        <v>3578</v>
      </c>
      <c r="B5165" s="102" t="s">
        <v>1079</v>
      </c>
      <c r="C5165" s="102" t="s">
        <v>1080</v>
      </c>
      <c r="D5165" s="191">
        <v>45756.0</v>
      </c>
      <c r="E5165" s="105" t="s">
        <v>293</v>
      </c>
      <c r="F5165" s="173"/>
      <c r="G5165" s="102" t="s">
        <v>3777</v>
      </c>
    </row>
    <row r="5166">
      <c r="A5166" s="102" t="s">
        <v>3578</v>
      </c>
      <c r="B5166" s="102" t="s">
        <v>1065</v>
      </c>
      <c r="C5166" s="102" t="s">
        <v>1066</v>
      </c>
      <c r="D5166" s="191">
        <v>45756.0</v>
      </c>
      <c r="E5166" s="105" t="s">
        <v>293</v>
      </c>
      <c r="F5166" s="173"/>
      <c r="G5166" s="102" t="s">
        <v>3777</v>
      </c>
    </row>
    <row r="5167">
      <c r="A5167" s="102" t="s">
        <v>3578</v>
      </c>
      <c r="B5167" s="102" t="s">
        <v>1007</v>
      </c>
      <c r="C5167" s="102" t="s">
        <v>1008</v>
      </c>
      <c r="D5167" s="191">
        <v>45756.0</v>
      </c>
      <c r="E5167" s="105" t="s">
        <v>293</v>
      </c>
      <c r="F5167" s="173"/>
      <c r="G5167" s="102" t="s">
        <v>3777</v>
      </c>
    </row>
    <row r="5168">
      <c r="A5168" s="102" t="s">
        <v>3578</v>
      </c>
      <c r="B5168" s="102" t="s">
        <v>955</v>
      </c>
      <c r="C5168" s="102" t="s">
        <v>956</v>
      </c>
      <c r="D5168" s="191">
        <v>45756.0</v>
      </c>
      <c r="E5168" s="105" t="s">
        <v>293</v>
      </c>
      <c r="F5168" s="173"/>
      <c r="G5168" s="102" t="s">
        <v>3777</v>
      </c>
    </row>
    <row r="5169">
      <c r="A5169" s="102" t="s">
        <v>3522</v>
      </c>
      <c r="B5169" s="102" t="s">
        <v>818</v>
      </c>
      <c r="C5169" s="102" t="s">
        <v>819</v>
      </c>
      <c r="D5169" s="191">
        <v>45725.0</v>
      </c>
      <c r="E5169" s="105" t="s">
        <v>27</v>
      </c>
      <c r="F5169" s="173"/>
      <c r="G5169" s="102" t="s">
        <v>3777</v>
      </c>
    </row>
    <row r="5170">
      <c r="A5170" s="102" t="s">
        <v>3522</v>
      </c>
      <c r="B5170" s="102" t="s">
        <v>799</v>
      </c>
      <c r="C5170" s="102" t="s">
        <v>800</v>
      </c>
      <c r="D5170" s="191">
        <v>45725.0</v>
      </c>
      <c r="E5170" s="105" t="s">
        <v>27</v>
      </c>
      <c r="F5170" s="173"/>
      <c r="G5170" s="102" t="s">
        <v>3777</v>
      </c>
    </row>
    <row r="5171">
      <c r="A5171" s="102" t="s">
        <v>3522</v>
      </c>
      <c r="B5171" s="102" t="s">
        <v>74</v>
      </c>
      <c r="C5171" s="102" t="s">
        <v>75</v>
      </c>
      <c r="D5171" s="191">
        <v>45725.0</v>
      </c>
      <c r="E5171" s="105" t="s">
        <v>27</v>
      </c>
      <c r="F5171" s="173"/>
      <c r="G5171" s="102" t="s">
        <v>3777</v>
      </c>
    </row>
    <row r="5172">
      <c r="A5172" s="102" t="s">
        <v>3522</v>
      </c>
      <c r="B5172" s="102" t="s">
        <v>53</v>
      </c>
      <c r="C5172" s="102" t="s">
        <v>54</v>
      </c>
      <c r="D5172" s="191">
        <v>45725.0</v>
      </c>
      <c r="E5172" s="105" t="s">
        <v>27</v>
      </c>
      <c r="F5172" s="173"/>
      <c r="G5172" s="102" t="s">
        <v>3777</v>
      </c>
    </row>
    <row r="5173">
      <c r="A5173" s="102" t="s">
        <v>3562</v>
      </c>
      <c r="B5173" s="102" t="s">
        <v>538</v>
      </c>
      <c r="C5173" s="102" t="s">
        <v>539</v>
      </c>
      <c r="D5173" s="191">
        <v>45786.0</v>
      </c>
      <c r="E5173" s="105" t="s">
        <v>453</v>
      </c>
      <c r="F5173" s="173"/>
      <c r="G5173" s="102" t="s">
        <v>3777</v>
      </c>
    </row>
    <row r="5174">
      <c r="A5174" s="102" t="s">
        <v>3562</v>
      </c>
      <c r="B5174" s="102" t="s">
        <v>464</v>
      </c>
      <c r="C5174" s="102" t="s">
        <v>465</v>
      </c>
      <c r="D5174" s="191">
        <v>45786.0</v>
      </c>
      <c r="E5174" s="105" t="s">
        <v>453</v>
      </c>
      <c r="F5174" s="173"/>
      <c r="G5174" s="102" t="s">
        <v>3777</v>
      </c>
    </row>
    <row r="5175">
      <c r="A5175" s="102" t="s">
        <v>3523</v>
      </c>
      <c r="B5175" s="102" t="s">
        <v>818</v>
      </c>
      <c r="C5175" s="102" t="s">
        <v>819</v>
      </c>
      <c r="D5175" s="191">
        <v>45786.0</v>
      </c>
      <c r="E5175" s="105" t="s">
        <v>27</v>
      </c>
      <c r="F5175" s="173"/>
      <c r="G5175" s="102" t="s">
        <v>3777</v>
      </c>
    </row>
    <row r="5176">
      <c r="A5176" s="102" t="s">
        <v>3523</v>
      </c>
      <c r="B5176" s="102" t="s">
        <v>799</v>
      </c>
      <c r="C5176" s="102" t="s">
        <v>800</v>
      </c>
      <c r="D5176" s="191">
        <v>45786.0</v>
      </c>
      <c r="E5176" s="105" t="s">
        <v>27</v>
      </c>
      <c r="F5176" s="173"/>
      <c r="G5176" s="102" t="s">
        <v>3777</v>
      </c>
    </row>
    <row r="5177">
      <c r="A5177" s="102" t="s">
        <v>3523</v>
      </c>
      <c r="B5177" s="102" t="s">
        <v>74</v>
      </c>
      <c r="C5177" s="102" t="s">
        <v>75</v>
      </c>
      <c r="D5177" s="191">
        <v>45786.0</v>
      </c>
      <c r="E5177" s="105" t="s">
        <v>27</v>
      </c>
      <c r="F5177" s="173"/>
      <c r="G5177" s="102" t="s">
        <v>3777</v>
      </c>
    </row>
    <row r="5178">
      <c r="A5178" s="102" t="s">
        <v>3523</v>
      </c>
      <c r="B5178" s="102" t="s">
        <v>53</v>
      </c>
      <c r="C5178" s="102" t="s">
        <v>54</v>
      </c>
      <c r="D5178" s="191">
        <v>45786.0</v>
      </c>
      <c r="E5178" s="105" t="s">
        <v>27</v>
      </c>
      <c r="F5178" s="173"/>
      <c r="G5178" s="102" t="s">
        <v>3777</v>
      </c>
    </row>
    <row r="5179">
      <c r="A5179" s="102" t="s">
        <v>3500</v>
      </c>
      <c r="B5179" s="102" t="s">
        <v>1041</v>
      </c>
      <c r="C5179" s="102" t="s">
        <v>1042</v>
      </c>
      <c r="D5179" s="191">
        <v>45786.0</v>
      </c>
      <c r="E5179" s="105" t="s">
        <v>327</v>
      </c>
      <c r="F5179" s="173"/>
      <c r="G5179" s="102" t="s">
        <v>3777</v>
      </c>
    </row>
    <row r="5180">
      <c r="A5180" s="102" t="s">
        <v>3500</v>
      </c>
      <c r="B5180" s="102" t="s">
        <v>1003</v>
      </c>
      <c r="C5180" s="102" t="s">
        <v>1004</v>
      </c>
      <c r="D5180" s="191">
        <v>45786.0</v>
      </c>
      <c r="E5180" s="105" t="s">
        <v>327</v>
      </c>
      <c r="F5180" s="173"/>
      <c r="G5180" s="102" t="s">
        <v>3777</v>
      </c>
    </row>
    <row r="5181">
      <c r="A5181" s="102" t="s">
        <v>3500</v>
      </c>
      <c r="B5181" s="102" t="s">
        <v>626</v>
      </c>
      <c r="C5181" s="102" t="s">
        <v>627</v>
      </c>
      <c r="D5181" s="191">
        <v>45786.0</v>
      </c>
      <c r="E5181" s="105" t="s">
        <v>327</v>
      </c>
      <c r="F5181" s="173"/>
      <c r="G5181" s="102" t="s">
        <v>3777</v>
      </c>
    </row>
    <row r="5182">
      <c r="A5182" s="102" t="s">
        <v>3555</v>
      </c>
      <c r="B5182" s="102" t="s">
        <v>1028</v>
      </c>
      <c r="C5182" s="102" t="s">
        <v>1029</v>
      </c>
      <c r="D5182" s="191">
        <v>45786.0</v>
      </c>
      <c r="E5182" s="105" t="s">
        <v>439</v>
      </c>
      <c r="F5182" s="173"/>
      <c r="G5182" s="102" t="s">
        <v>3777</v>
      </c>
    </row>
    <row r="5183">
      <c r="A5183" s="102" t="s">
        <v>3555</v>
      </c>
      <c r="B5183" s="102" t="s">
        <v>834</v>
      </c>
      <c r="C5183" s="102" t="s">
        <v>835</v>
      </c>
      <c r="D5183" s="191">
        <v>45786.0</v>
      </c>
      <c r="E5183" s="105" t="s">
        <v>439</v>
      </c>
      <c r="F5183" s="173"/>
      <c r="G5183" s="102" t="s">
        <v>3777</v>
      </c>
    </row>
    <row r="5184">
      <c r="A5184" s="102" t="s">
        <v>3555</v>
      </c>
      <c r="B5184" s="102" t="s">
        <v>684</v>
      </c>
      <c r="C5184" s="102" t="s">
        <v>685</v>
      </c>
      <c r="D5184" s="191">
        <v>45786.0</v>
      </c>
      <c r="E5184" s="105" t="s">
        <v>439</v>
      </c>
      <c r="F5184" s="173"/>
      <c r="G5184" s="102" t="s">
        <v>3777</v>
      </c>
    </row>
    <row r="5185">
      <c r="A5185" s="102" t="s">
        <v>3477</v>
      </c>
      <c r="B5185" s="102" t="s">
        <v>1125</v>
      </c>
      <c r="C5185" s="102" t="s">
        <v>1126</v>
      </c>
      <c r="D5185" s="191">
        <v>45817.0</v>
      </c>
      <c r="E5185" s="105" t="s">
        <v>225</v>
      </c>
      <c r="F5185" s="173"/>
      <c r="G5185" s="102" t="s">
        <v>3777</v>
      </c>
    </row>
    <row r="5186">
      <c r="A5186" s="102" t="s">
        <v>3477</v>
      </c>
      <c r="B5186" s="102" t="s">
        <v>1114</v>
      </c>
      <c r="C5186" s="102" t="s">
        <v>1115</v>
      </c>
      <c r="D5186" s="191">
        <v>45817.0</v>
      </c>
      <c r="E5186" s="105" t="s">
        <v>225</v>
      </c>
      <c r="F5186" s="173"/>
      <c r="G5186" s="102" t="s">
        <v>3777</v>
      </c>
    </row>
    <row r="5187">
      <c r="A5187" s="102" t="s">
        <v>3477</v>
      </c>
      <c r="B5187" s="102" t="s">
        <v>870</v>
      </c>
      <c r="C5187" s="102" t="s">
        <v>871</v>
      </c>
      <c r="D5187" s="191">
        <v>45817.0</v>
      </c>
      <c r="E5187" s="105" t="s">
        <v>225</v>
      </c>
      <c r="F5187" s="173"/>
      <c r="G5187" s="102" t="s">
        <v>3777</v>
      </c>
    </row>
    <row r="5188">
      <c r="A5188" s="102" t="s">
        <v>3477</v>
      </c>
      <c r="B5188" s="102" t="s">
        <v>866</v>
      </c>
      <c r="C5188" s="102" t="s">
        <v>867</v>
      </c>
      <c r="D5188" s="191">
        <v>45817.0</v>
      </c>
      <c r="E5188" s="105" t="s">
        <v>225</v>
      </c>
      <c r="F5188" s="173"/>
      <c r="G5188" s="102" t="s">
        <v>3777</v>
      </c>
    </row>
    <row r="5189">
      <c r="A5189" s="102" t="s">
        <v>3477</v>
      </c>
      <c r="B5189" s="102" t="s">
        <v>361</v>
      </c>
      <c r="C5189" s="102" t="s">
        <v>362</v>
      </c>
      <c r="D5189" s="191">
        <v>45817.0</v>
      </c>
      <c r="E5189" s="105" t="s">
        <v>225</v>
      </c>
      <c r="F5189" s="173"/>
      <c r="G5189" s="102" t="s">
        <v>3777</v>
      </c>
    </row>
    <row r="5190">
      <c r="A5190" s="102" t="s">
        <v>3477</v>
      </c>
      <c r="B5190" s="102" t="s">
        <v>338</v>
      </c>
      <c r="C5190" s="102" t="s">
        <v>339</v>
      </c>
      <c r="D5190" s="191">
        <v>45817.0</v>
      </c>
      <c r="E5190" s="105" t="s">
        <v>225</v>
      </c>
      <c r="F5190" s="173"/>
      <c r="G5190" s="102" t="s">
        <v>3777</v>
      </c>
    </row>
    <row r="5191">
      <c r="A5191" s="102" t="s">
        <v>3477</v>
      </c>
      <c r="B5191" s="102" t="s">
        <v>243</v>
      </c>
      <c r="C5191" s="102" t="s">
        <v>244</v>
      </c>
      <c r="D5191" s="191">
        <v>45817.0</v>
      </c>
      <c r="E5191" s="105" t="s">
        <v>225</v>
      </c>
      <c r="F5191" s="173"/>
      <c r="G5191" s="102" t="s">
        <v>3777</v>
      </c>
    </row>
    <row r="5192">
      <c r="A5192" s="102" t="s">
        <v>3538</v>
      </c>
      <c r="B5192" s="102" t="s">
        <v>981</v>
      </c>
      <c r="C5192" s="102" t="s">
        <v>982</v>
      </c>
      <c r="D5192" s="191">
        <v>45817.0</v>
      </c>
      <c r="E5192" s="105" t="s">
        <v>114</v>
      </c>
      <c r="F5192" s="173"/>
      <c r="G5192" s="102" t="s">
        <v>3777</v>
      </c>
    </row>
    <row r="5193">
      <c r="A5193" s="102" t="s">
        <v>3538</v>
      </c>
      <c r="B5193" s="102" t="s">
        <v>952</v>
      </c>
      <c r="C5193" s="102" t="s">
        <v>953</v>
      </c>
      <c r="D5193" s="191">
        <v>45817.0</v>
      </c>
      <c r="E5193" s="105" t="s">
        <v>114</v>
      </c>
      <c r="F5193" s="173"/>
      <c r="G5193" s="102" t="s">
        <v>3777</v>
      </c>
    </row>
    <row r="5194">
      <c r="A5194" s="102" t="s">
        <v>3538</v>
      </c>
      <c r="B5194" s="102" t="s">
        <v>126</v>
      </c>
      <c r="C5194" s="102" t="s">
        <v>127</v>
      </c>
      <c r="D5194" s="191">
        <v>45817.0</v>
      </c>
      <c r="E5194" s="105" t="s">
        <v>114</v>
      </c>
      <c r="F5194" s="173"/>
      <c r="G5194" s="102" t="s">
        <v>3777</v>
      </c>
    </row>
    <row r="5195">
      <c r="A5195" s="102" t="s">
        <v>3538</v>
      </c>
      <c r="B5195" s="102" t="s">
        <v>111</v>
      </c>
      <c r="C5195" s="102" t="s">
        <v>112</v>
      </c>
      <c r="D5195" s="191">
        <v>45817.0</v>
      </c>
      <c r="E5195" s="105" t="s">
        <v>114</v>
      </c>
      <c r="F5195" s="173"/>
      <c r="G5195" s="102" t="s">
        <v>3777</v>
      </c>
    </row>
    <row r="5196">
      <c r="A5196" s="102" t="s">
        <v>3491</v>
      </c>
      <c r="B5196" s="102" t="s">
        <v>298</v>
      </c>
      <c r="C5196" s="102" t="s">
        <v>299</v>
      </c>
      <c r="D5196" s="191">
        <v>45817.0</v>
      </c>
      <c r="E5196" s="105" t="s">
        <v>232</v>
      </c>
      <c r="F5196" s="173"/>
      <c r="G5196" s="102" t="s">
        <v>3777</v>
      </c>
    </row>
    <row r="5197">
      <c r="A5197" s="102" t="s">
        <v>3491</v>
      </c>
      <c r="B5197" s="102" t="s">
        <v>230</v>
      </c>
      <c r="C5197" s="102" t="s">
        <v>231</v>
      </c>
      <c r="D5197" s="191">
        <v>45817.0</v>
      </c>
      <c r="E5197" s="105" t="s">
        <v>232</v>
      </c>
      <c r="F5197" s="173"/>
      <c r="G5197" s="102" t="s">
        <v>3777</v>
      </c>
    </row>
    <row r="5198">
      <c r="A5198" s="102" t="s">
        <v>3511</v>
      </c>
      <c r="B5198" s="102" t="s">
        <v>681</v>
      </c>
      <c r="C5198" s="102" t="s">
        <v>682</v>
      </c>
      <c r="D5198" s="191">
        <v>45847.0</v>
      </c>
      <c r="E5198" s="105" t="s">
        <v>306</v>
      </c>
      <c r="F5198" s="173"/>
      <c r="G5198" s="102" t="s">
        <v>3777</v>
      </c>
    </row>
    <row r="5199">
      <c r="A5199" s="102" t="s">
        <v>3511</v>
      </c>
      <c r="B5199" s="102" t="s">
        <v>418</v>
      </c>
      <c r="C5199" s="102" t="s">
        <v>419</v>
      </c>
      <c r="D5199" s="191">
        <v>45847.0</v>
      </c>
      <c r="E5199" s="105" t="s">
        <v>306</v>
      </c>
      <c r="F5199" s="173"/>
      <c r="G5199" s="102" t="s">
        <v>3777</v>
      </c>
    </row>
    <row r="5200">
      <c r="A5200" s="102" t="s">
        <v>3511</v>
      </c>
      <c r="B5200" s="102" t="s">
        <v>415</v>
      </c>
      <c r="C5200" s="102" t="s">
        <v>416</v>
      </c>
      <c r="D5200" s="191">
        <v>45847.0</v>
      </c>
      <c r="E5200" s="105" t="s">
        <v>306</v>
      </c>
      <c r="F5200" s="173"/>
      <c r="G5200" s="102" t="s">
        <v>3777</v>
      </c>
    </row>
    <row r="5201">
      <c r="A5201" s="102" t="s">
        <v>3511</v>
      </c>
      <c r="B5201" s="102" t="s">
        <v>408</v>
      </c>
      <c r="C5201" s="102" t="s">
        <v>409</v>
      </c>
      <c r="D5201" s="191">
        <v>45847.0</v>
      </c>
      <c r="E5201" s="105" t="s">
        <v>306</v>
      </c>
      <c r="F5201" s="173"/>
      <c r="G5201" s="102" t="s">
        <v>3777</v>
      </c>
    </row>
    <row r="5202">
      <c r="A5202" s="102" t="s">
        <v>3511</v>
      </c>
      <c r="B5202" s="102" t="s">
        <v>330</v>
      </c>
      <c r="C5202" s="102" t="s">
        <v>331</v>
      </c>
      <c r="D5202" s="191">
        <v>45847.0</v>
      </c>
      <c r="E5202" s="105" t="s">
        <v>306</v>
      </c>
      <c r="F5202" s="173"/>
      <c r="G5202" s="102" t="s">
        <v>3777</v>
      </c>
    </row>
    <row r="5203">
      <c r="A5203" s="102" t="s">
        <v>3539</v>
      </c>
      <c r="B5203" s="102" t="s">
        <v>981</v>
      </c>
      <c r="C5203" s="102" t="s">
        <v>982</v>
      </c>
      <c r="D5203" s="191">
        <v>45847.0</v>
      </c>
      <c r="E5203" s="105" t="s">
        <v>114</v>
      </c>
      <c r="F5203" s="173"/>
      <c r="G5203" s="102" t="s">
        <v>3777</v>
      </c>
    </row>
    <row r="5204">
      <c r="A5204" s="102" t="s">
        <v>3539</v>
      </c>
      <c r="B5204" s="102" t="s">
        <v>961</v>
      </c>
      <c r="C5204" s="102" t="s">
        <v>962</v>
      </c>
      <c r="D5204" s="191">
        <v>45847.0</v>
      </c>
      <c r="E5204" s="105" t="s">
        <v>114</v>
      </c>
      <c r="F5204" s="173"/>
      <c r="G5204" s="102" t="s">
        <v>3777</v>
      </c>
    </row>
    <row r="5205">
      <c r="A5205" s="102" t="s">
        <v>3539</v>
      </c>
      <c r="B5205" s="102" t="s">
        <v>952</v>
      </c>
      <c r="C5205" s="102" t="s">
        <v>953</v>
      </c>
      <c r="D5205" s="191">
        <v>45847.0</v>
      </c>
      <c r="E5205" s="105" t="s">
        <v>114</v>
      </c>
      <c r="F5205" s="173"/>
      <c r="G5205" s="102" t="s">
        <v>3777</v>
      </c>
    </row>
    <row r="5206">
      <c r="A5206" s="102" t="s">
        <v>3539</v>
      </c>
      <c r="B5206" s="102" t="s">
        <v>111</v>
      </c>
      <c r="C5206" s="102" t="s">
        <v>112</v>
      </c>
      <c r="D5206" s="191">
        <v>45847.0</v>
      </c>
      <c r="E5206" s="105" t="s">
        <v>114</v>
      </c>
      <c r="F5206" s="173"/>
      <c r="G5206" s="102" t="s">
        <v>3777</v>
      </c>
    </row>
    <row r="5207">
      <c r="A5207" s="102" t="s">
        <v>3547</v>
      </c>
      <c r="B5207" s="102" t="s">
        <v>171</v>
      </c>
      <c r="C5207" s="102" t="s">
        <v>172</v>
      </c>
      <c r="D5207" s="191">
        <v>45847.0</v>
      </c>
      <c r="E5207" s="105" t="s">
        <v>50</v>
      </c>
      <c r="F5207" s="173"/>
      <c r="G5207" s="102" t="s">
        <v>3777</v>
      </c>
    </row>
    <row r="5208">
      <c r="A5208" s="102" t="s">
        <v>3492</v>
      </c>
      <c r="B5208" s="102" t="s">
        <v>315</v>
      </c>
      <c r="C5208" s="102" t="s">
        <v>316</v>
      </c>
      <c r="D5208" s="191">
        <v>45847.0</v>
      </c>
      <c r="E5208" s="105" t="s">
        <v>232</v>
      </c>
      <c r="F5208" s="173"/>
      <c r="G5208" s="102" t="s">
        <v>3777</v>
      </c>
    </row>
    <row r="5209">
      <c r="A5209" s="102" t="s">
        <v>3492</v>
      </c>
      <c r="B5209" s="102" t="s">
        <v>271</v>
      </c>
      <c r="C5209" s="102" t="s">
        <v>272</v>
      </c>
      <c r="D5209" s="191">
        <v>45847.0</v>
      </c>
      <c r="E5209" s="105" t="s">
        <v>232</v>
      </c>
      <c r="F5209" s="173"/>
      <c r="G5209" s="102" t="s">
        <v>3777</v>
      </c>
    </row>
    <row r="5210">
      <c r="A5210" s="102" t="s">
        <v>3492</v>
      </c>
      <c r="B5210" s="102" t="s">
        <v>230</v>
      </c>
      <c r="C5210" s="102" t="s">
        <v>231</v>
      </c>
      <c r="D5210" s="191">
        <v>45847.0</v>
      </c>
      <c r="E5210" s="105" t="s">
        <v>232</v>
      </c>
      <c r="F5210" s="173"/>
      <c r="G5210" s="102" t="s">
        <v>3777</v>
      </c>
    </row>
    <row r="5211">
      <c r="A5211" s="102" t="s">
        <v>3571</v>
      </c>
      <c r="B5211" s="102" t="s">
        <v>1058</v>
      </c>
      <c r="C5211" s="102" t="s">
        <v>1059</v>
      </c>
      <c r="D5211" s="191">
        <v>45847.0</v>
      </c>
      <c r="E5211" s="105" t="s">
        <v>472</v>
      </c>
      <c r="F5211" s="173"/>
      <c r="G5211" s="102" t="s">
        <v>3777</v>
      </c>
    </row>
    <row r="5212">
      <c r="A5212" s="102" t="s">
        <v>3571</v>
      </c>
      <c r="B5212" s="102" t="s">
        <v>1022</v>
      </c>
      <c r="C5212" s="102" t="s">
        <v>1023</v>
      </c>
      <c r="D5212" s="191">
        <v>45847.0</v>
      </c>
      <c r="E5212" s="105" t="s">
        <v>472</v>
      </c>
      <c r="F5212" s="173"/>
      <c r="G5212" s="102" t="s">
        <v>3777</v>
      </c>
    </row>
    <row r="5213">
      <c r="A5213" s="102" t="s">
        <v>3571</v>
      </c>
      <c r="B5213" s="102" t="s">
        <v>490</v>
      </c>
      <c r="C5213" s="102" t="s">
        <v>491</v>
      </c>
      <c r="D5213" s="191">
        <v>45847.0</v>
      </c>
      <c r="E5213" s="105" t="s">
        <v>472</v>
      </c>
      <c r="F5213" s="173"/>
      <c r="G5213" s="102" t="s">
        <v>3777</v>
      </c>
    </row>
    <row r="5214">
      <c r="A5214" s="102" t="s">
        <v>3478</v>
      </c>
      <c r="B5214" s="102" t="s">
        <v>1114</v>
      </c>
      <c r="C5214" s="102" t="s">
        <v>1115</v>
      </c>
      <c r="D5214" s="191">
        <v>45847.0</v>
      </c>
      <c r="E5214" s="105" t="s">
        <v>225</v>
      </c>
      <c r="F5214" s="173"/>
      <c r="G5214" s="102" t="s">
        <v>3777</v>
      </c>
    </row>
    <row r="5215">
      <c r="A5215" s="102" t="s">
        <v>3478</v>
      </c>
      <c r="B5215" s="102" t="s">
        <v>1000</v>
      </c>
      <c r="C5215" s="102" t="s">
        <v>1001</v>
      </c>
      <c r="D5215" s="191">
        <v>45847.0</v>
      </c>
      <c r="E5215" s="105" t="s">
        <v>225</v>
      </c>
      <c r="F5215" s="173"/>
      <c r="G5215" s="102" t="s">
        <v>3777</v>
      </c>
    </row>
    <row r="5216">
      <c r="A5216" s="102" t="s">
        <v>3478</v>
      </c>
      <c r="B5216" s="102" t="s">
        <v>866</v>
      </c>
      <c r="C5216" s="102" t="s">
        <v>867</v>
      </c>
      <c r="D5216" s="191">
        <v>45847.0</v>
      </c>
      <c r="E5216" s="105" t="s">
        <v>225</v>
      </c>
      <c r="F5216" s="173"/>
      <c r="G5216" s="102" t="s">
        <v>3777</v>
      </c>
    </row>
    <row r="5217">
      <c r="A5217" s="102" t="s">
        <v>3478</v>
      </c>
      <c r="B5217" s="102" t="s">
        <v>227</v>
      </c>
      <c r="C5217" s="102" t="s">
        <v>228</v>
      </c>
      <c r="D5217" s="191">
        <v>45847.0</v>
      </c>
      <c r="E5217" s="105" t="s">
        <v>225</v>
      </c>
      <c r="F5217" s="173"/>
      <c r="G5217" s="102" t="s">
        <v>3777</v>
      </c>
    </row>
    <row r="5218">
      <c r="A5218" s="102" t="s">
        <v>3592</v>
      </c>
      <c r="B5218" s="102" t="s">
        <v>984</v>
      </c>
      <c r="C5218" s="102" t="s">
        <v>985</v>
      </c>
      <c r="D5218" s="191">
        <v>45878.0</v>
      </c>
      <c r="E5218" s="105" t="s">
        <v>141</v>
      </c>
      <c r="F5218" s="173"/>
      <c r="G5218" s="102" t="s">
        <v>3777</v>
      </c>
    </row>
    <row r="5219">
      <c r="A5219" s="102" t="s">
        <v>3592</v>
      </c>
      <c r="B5219" s="102" t="s">
        <v>147</v>
      </c>
      <c r="C5219" s="102" t="s">
        <v>148</v>
      </c>
      <c r="D5219" s="191">
        <v>45878.0</v>
      </c>
      <c r="E5219" s="105" t="s">
        <v>141</v>
      </c>
      <c r="F5219" s="173"/>
      <c r="G5219" s="102" t="s">
        <v>3777</v>
      </c>
    </row>
    <row r="5220">
      <c r="A5220" s="102" t="s">
        <v>3512</v>
      </c>
      <c r="B5220" s="102" t="s">
        <v>418</v>
      </c>
      <c r="C5220" s="102" t="s">
        <v>419</v>
      </c>
      <c r="D5220" s="191">
        <v>45909.0</v>
      </c>
      <c r="E5220" s="105" t="s">
        <v>306</v>
      </c>
      <c r="F5220" s="173"/>
      <c r="G5220" s="102" t="s">
        <v>3777</v>
      </c>
    </row>
    <row r="5221">
      <c r="A5221" s="102" t="s">
        <v>3512</v>
      </c>
      <c r="B5221" s="102" t="s">
        <v>408</v>
      </c>
      <c r="C5221" s="102" t="s">
        <v>409</v>
      </c>
      <c r="D5221" s="191">
        <v>45909.0</v>
      </c>
      <c r="E5221" s="105" t="s">
        <v>306</v>
      </c>
      <c r="F5221" s="173"/>
      <c r="G5221" s="102" t="s">
        <v>3777</v>
      </c>
    </row>
    <row r="5222">
      <c r="A5222" s="102" t="s">
        <v>3593</v>
      </c>
      <c r="B5222" s="102" t="s">
        <v>984</v>
      </c>
      <c r="C5222" s="102" t="s">
        <v>985</v>
      </c>
      <c r="D5222" s="191">
        <v>45939.0</v>
      </c>
      <c r="E5222" s="105" t="s">
        <v>141</v>
      </c>
      <c r="F5222" s="173"/>
      <c r="G5222" s="102" t="s">
        <v>3777</v>
      </c>
    </row>
    <row r="5223">
      <c r="A5223" s="102" t="s">
        <v>3524</v>
      </c>
      <c r="B5223" s="102" t="s">
        <v>987</v>
      </c>
      <c r="C5223" s="102" t="s">
        <v>988</v>
      </c>
      <c r="D5223" s="191">
        <v>45939.0</v>
      </c>
      <c r="E5223" s="105" t="s">
        <v>27</v>
      </c>
      <c r="F5223" s="173"/>
      <c r="G5223" s="102" t="s">
        <v>3777</v>
      </c>
    </row>
    <row r="5224">
      <c r="A5224" s="102" t="s">
        <v>3524</v>
      </c>
      <c r="B5224" s="102" t="s">
        <v>946</v>
      </c>
      <c r="C5224" s="102" t="s">
        <v>947</v>
      </c>
      <c r="D5224" s="191">
        <v>45939.0</v>
      </c>
      <c r="E5224" s="105" t="s">
        <v>27</v>
      </c>
      <c r="F5224" s="173"/>
      <c r="G5224" s="102" t="s">
        <v>3777</v>
      </c>
    </row>
    <row r="5225">
      <c r="A5225" s="102" t="s">
        <v>3524</v>
      </c>
      <c r="B5225" s="102" t="s">
        <v>799</v>
      </c>
      <c r="C5225" s="102" t="s">
        <v>800</v>
      </c>
      <c r="D5225" s="191">
        <v>45939.0</v>
      </c>
      <c r="E5225" s="105" t="s">
        <v>27</v>
      </c>
      <c r="F5225" s="173"/>
      <c r="G5225" s="102" t="s">
        <v>3777</v>
      </c>
    </row>
    <row r="5226">
      <c r="A5226" s="102" t="s">
        <v>3524</v>
      </c>
      <c r="B5226" s="102" t="s">
        <v>74</v>
      </c>
      <c r="C5226" s="102" t="s">
        <v>75</v>
      </c>
      <c r="D5226" s="191">
        <v>45939.0</v>
      </c>
      <c r="E5226" s="105" t="s">
        <v>27</v>
      </c>
      <c r="F5226" s="173"/>
      <c r="G5226" s="102" t="s">
        <v>3777</v>
      </c>
    </row>
    <row r="5227">
      <c r="A5227" s="102" t="s">
        <v>3524</v>
      </c>
      <c r="B5227" s="102" t="s">
        <v>53</v>
      </c>
      <c r="C5227" s="102" t="s">
        <v>54</v>
      </c>
      <c r="D5227" s="191">
        <v>45939.0</v>
      </c>
      <c r="E5227" s="105" t="s">
        <v>27</v>
      </c>
      <c r="F5227" s="173"/>
      <c r="G5227" s="102" t="s">
        <v>3777</v>
      </c>
    </row>
    <row r="5228">
      <c r="A5228" s="102" t="s">
        <v>3524</v>
      </c>
      <c r="B5228" s="102" t="s">
        <v>43</v>
      </c>
      <c r="C5228" s="102" t="s">
        <v>44</v>
      </c>
      <c r="D5228" s="191">
        <v>45939.0</v>
      </c>
      <c r="E5228" s="105" t="s">
        <v>27</v>
      </c>
      <c r="F5228" s="173"/>
      <c r="G5228" s="102" t="s">
        <v>3777</v>
      </c>
    </row>
    <row r="5229">
      <c r="A5229" s="102" t="s">
        <v>3501</v>
      </c>
      <c r="B5229" s="102" t="s">
        <v>1041</v>
      </c>
      <c r="C5229" s="102" t="s">
        <v>1042</v>
      </c>
      <c r="D5229" s="191">
        <v>45939.0</v>
      </c>
      <c r="E5229" s="105" t="s">
        <v>327</v>
      </c>
      <c r="F5229" s="173"/>
      <c r="G5229" s="102" t="s">
        <v>3777</v>
      </c>
    </row>
    <row r="5230">
      <c r="A5230" s="102" t="s">
        <v>3501</v>
      </c>
      <c r="B5230" s="102" t="s">
        <v>1003</v>
      </c>
      <c r="C5230" s="102" t="s">
        <v>1004</v>
      </c>
      <c r="D5230" s="191">
        <v>45939.0</v>
      </c>
      <c r="E5230" s="105" t="s">
        <v>327</v>
      </c>
      <c r="F5230" s="173"/>
      <c r="G5230" s="102" t="s">
        <v>3777</v>
      </c>
    </row>
    <row r="5231">
      <c r="A5231" s="102" t="s">
        <v>3501</v>
      </c>
      <c r="B5231" s="102" t="s">
        <v>626</v>
      </c>
      <c r="C5231" s="102" t="s">
        <v>627</v>
      </c>
      <c r="D5231" s="191">
        <v>45939.0</v>
      </c>
      <c r="E5231" s="105" t="s">
        <v>327</v>
      </c>
      <c r="F5231" s="173"/>
      <c r="G5231" s="102" t="s">
        <v>3777</v>
      </c>
    </row>
    <row r="5232">
      <c r="A5232" s="102" t="s">
        <v>3580</v>
      </c>
      <c r="B5232" s="102" t="s">
        <v>1137</v>
      </c>
      <c r="C5232" s="102" t="s">
        <v>1138</v>
      </c>
      <c r="D5232" s="191">
        <v>45970.0</v>
      </c>
      <c r="E5232" s="105" t="s">
        <v>293</v>
      </c>
      <c r="F5232" s="173"/>
      <c r="G5232" s="102" t="s">
        <v>3777</v>
      </c>
    </row>
    <row r="5233">
      <c r="A5233" s="102" t="s">
        <v>3580</v>
      </c>
      <c r="B5233" s="102" t="s">
        <v>1089</v>
      </c>
      <c r="C5233" s="102" t="s">
        <v>1090</v>
      </c>
      <c r="D5233" s="191">
        <v>45970.0</v>
      </c>
      <c r="E5233" s="105" t="s">
        <v>293</v>
      </c>
      <c r="F5233" s="173"/>
      <c r="G5233" s="102" t="s">
        <v>3777</v>
      </c>
    </row>
    <row r="5234">
      <c r="A5234" s="102" t="s">
        <v>3580</v>
      </c>
      <c r="B5234" s="102" t="s">
        <v>1085</v>
      </c>
      <c r="C5234" s="102" t="s">
        <v>1086</v>
      </c>
      <c r="D5234" s="191">
        <v>45970.0</v>
      </c>
      <c r="E5234" s="105" t="s">
        <v>293</v>
      </c>
      <c r="F5234" s="173"/>
      <c r="G5234" s="102" t="s">
        <v>3777</v>
      </c>
    </row>
    <row r="5235">
      <c r="A5235" s="102" t="s">
        <v>3580</v>
      </c>
      <c r="B5235" s="102" t="s">
        <v>958</v>
      </c>
      <c r="C5235" s="102" t="s">
        <v>959</v>
      </c>
      <c r="D5235" s="191">
        <v>45970.0</v>
      </c>
      <c r="E5235" s="105" t="s">
        <v>293</v>
      </c>
      <c r="F5235" s="173"/>
      <c r="G5235" s="102" t="s">
        <v>3777</v>
      </c>
    </row>
    <row r="5236">
      <c r="A5236" s="102" t="s">
        <v>3563</v>
      </c>
      <c r="B5236" s="102" t="s">
        <v>1061</v>
      </c>
      <c r="C5236" s="102" t="s">
        <v>1062</v>
      </c>
      <c r="D5236" s="191">
        <v>45909.0</v>
      </c>
      <c r="E5236" s="105" t="s">
        <v>453</v>
      </c>
      <c r="F5236" s="173"/>
      <c r="G5236" s="102" t="s">
        <v>3777</v>
      </c>
    </row>
    <row r="5237">
      <c r="A5237" s="102" t="s">
        <v>3563</v>
      </c>
      <c r="B5237" s="102" t="s">
        <v>873</v>
      </c>
      <c r="C5237" s="102" t="s">
        <v>874</v>
      </c>
      <c r="D5237" s="191">
        <v>45909.0</v>
      </c>
      <c r="E5237" s="105" t="s">
        <v>453</v>
      </c>
      <c r="F5237" s="173"/>
      <c r="G5237" s="102" t="s">
        <v>3777</v>
      </c>
    </row>
    <row r="5238">
      <c r="A5238" s="102" t="s">
        <v>3563</v>
      </c>
      <c r="B5238" s="102" t="s">
        <v>629</v>
      </c>
      <c r="C5238" s="102" t="s">
        <v>630</v>
      </c>
      <c r="D5238" s="191">
        <v>45909.0</v>
      </c>
      <c r="E5238" s="105" t="s">
        <v>453</v>
      </c>
      <c r="F5238" s="173"/>
      <c r="G5238" s="102" t="s">
        <v>3777</v>
      </c>
    </row>
    <row r="5239">
      <c r="A5239" s="102" t="s">
        <v>3563</v>
      </c>
      <c r="B5239" s="102" t="s">
        <v>538</v>
      </c>
      <c r="C5239" s="102" t="s">
        <v>539</v>
      </c>
      <c r="D5239" s="191">
        <v>45909.0</v>
      </c>
      <c r="E5239" s="105" t="s">
        <v>453</v>
      </c>
      <c r="F5239" s="173"/>
      <c r="G5239" s="102" t="s">
        <v>3777</v>
      </c>
    </row>
    <row r="5240">
      <c r="A5240" s="102" t="s">
        <v>3548</v>
      </c>
      <c r="B5240" s="102" t="s">
        <v>902</v>
      </c>
      <c r="C5240" s="102" t="s">
        <v>903</v>
      </c>
      <c r="D5240" s="191">
        <v>46000.0</v>
      </c>
      <c r="E5240" s="105" t="s">
        <v>50</v>
      </c>
      <c r="F5240" s="173"/>
      <c r="G5240" s="102" t="s">
        <v>3777</v>
      </c>
    </row>
    <row r="5241">
      <c r="A5241" s="102" t="s">
        <v>3548</v>
      </c>
      <c r="B5241" s="102" t="s">
        <v>665</v>
      </c>
      <c r="C5241" s="102" t="s">
        <v>666</v>
      </c>
      <c r="D5241" s="191">
        <v>46000.0</v>
      </c>
      <c r="E5241" s="105" t="s">
        <v>50</v>
      </c>
      <c r="F5241" s="173"/>
      <c r="G5241" s="102" t="s">
        <v>3777</v>
      </c>
    </row>
    <row r="5242">
      <c r="A5242" s="102" t="s">
        <v>3548</v>
      </c>
      <c r="B5242" s="102" t="s">
        <v>171</v>
      </c>
      <c r="C5242" s="102" t="s">
        <v>172</v>
      </c>
      <c r="D5242" s="191">
        <v>46000.0</v>
      </c>
      <c r="E5242" s="105" t="s">
        <v>50</v>
      </c>
      <c r="F5242" s="173"/>
      <c r="G5242" s="102" t="s">
        <v>3777</v>
      </c>
    </row>
    <row r="5243">
      <c r="A5243" s="102" t="s">
        <v>3564</v>
      </c>
      <c r="B5243" s="102" t="s">
        <v>544</v>
      </c>
      <c r="C5243" s="102" t="s">
        <v>545</v>
      </c>
      <c r="D5243" s="191">
        <v>46000.0</v>
      </c>
      <c r="E5243" s="105" t="s">
        <v>453</v>
      </c>
      <c r="F5243" s="173"/>
      <c r="G5243" s="102" t="s">
        <v>3777</v>
      </c>
    </row>
    <row r="5244">
      <c r="A5244" s="102" t="s">
        <v>3564</v>
      </c>
      <c r="B5244" s="102" t="s">
        <v>538</v>
      </c>
      <c r="C5244" s="102" t="s">
        <v>539</v>
      </c>
      <c r="D5244" s="191">
        <v>46000.0</v>
      </c>
      <c r="E5244" s="105" t="s">
        <v>453</v>
      </c>
      <c r="F5244" s="173"/>
      <c r="G5244" s="102" t="s">
        <v>3777</v>
      </c>
    </row>
    <row r="5245">
      <c r="A5245" s="102" t="s">
        <v>3570</v>
      </c>
      <c r="B5245" s="102" t="s">
        <v>561</v>
      </c>
      <c r="C5245" s="102" t="s">
        <v>562</v>
      </c>
      <c r="D5245" s="191">
        <v>45817.0</v>
      </c>
      <c r="E5245" s="105" t="s">
        <v>472</v>
      </c>
      <c r="F5245" s="173"/>
      <c r="G5245" s="102" t="s">
        <v>3777</v>
      </c>
    </row>
    <row r="5246">
      <c r="A5246" s="102" t="s">
        <v>3570</v>
      </c>
      <c r="B5246" s="102" t="s">
        <v>490</v>
      </c>
      <c r="C5246" s="102" t="s">
        <v>491</v>
      </c>
      <c r="D5246" s="191">
        <v>45817.0</v>
      </c>
      <c r="E5246" s="105" t="s">
        <v>472</v>
      </c>
      <c r="F5246" s="173"/>
      <c r="G5246" s="102" t="s">
        <v>3777</v>
      </c>
    </row>
    <row r="5247">
      <c r="A5247" s="102" t="s">
        <v>3533</v>
      </c>
      <c r="B5247" s="102" t="s">
        <v>1123</v>
      </c>
      <c r="C5247" s="102" t="s">
        <v>49</v>
      </c>
      <c r="D5247" s="191">
        <v>46000.0</v>
      </c>
      <c r="E5247" s="105" t="s">
        <v>86</v>
      </c>
      <c r="F5247" s="173"/>
      <c r="G5247" s="102" t="s">
        <v>3777</v>
      </c>
    </row>
    <row r="5248">
      <c r="A5248" s="102" t="s">
        <v>3533</v>
      </c>
      <c r="B5248" s="102" t="s">
        <v>992</v>
      </c>
      <c r="C5248" s="102" t="s">
        <v>993</v>
      </c>
      <c r="D5248" s="191">
        <v>46000.0</v>
      </c>
      <c r="E5248" s="105" t="s">
        <v>86</v>
      </c>
      <c r="F5248" s="173"/>
      <c r="G5248" s="102" t="s">
        <v>3777</v>
      </c>
    </row>
    <row r="5249">
      <c r="A5249" s="102" t="s">
        <v>3533</v>
      </c>
      <c r="B5249" s="102" t="s">
        <v>135</v>
      </c>
      <c r="C5249" s="102" t="s">
        <v>136</v>
      </c>
      <c r="D5249" s="191">
        <v>46000.0</v>
      </c>
      <c r="E5249" s="105" t="s">
        <v>86</v>
      </c>
      <c r="F5249" s="173"/>
      <c r="G5249" s="102" t="s">
        <v>3777</v>
      </c>
    </row>
    <row r="5250">
      <c r="A5250" s="102" t="s">
        <v>3525</v>
      </c>
      <c r="B5250" s="102" t="s">
        <v>987</v>
      </c>
      <c r="C5250" s="102" t="s">
        <v>988</v>
      </c>
      <c r="D5250" s="191">
        <v>46000.0</v>
      </c>
      <c r="E5250" s="105" t="s">
        <v>27</v>
      </c>
      <c r="F5250" s="173"/>
      <c r="G5250" s="102" t="s">
        <v>3777</v>
      </c>
    </row>
    <row r="5251">
      <c r="A5251" s="102" t="s">
        <v>3525</v>
      </c>
      <c r="B5251" s="102" t="s">
        <v>818</v>
      </c>
      <c r="C5251" s="102" t="s">
        <v>819</v>
      </c>
      <c r="D5251" s="191">
        <v>46000.0</v>
      </c>
      <c r="E5251" s="105" t="s">
        <v>27</v>
      </c>
      <c r="F5251" s="173"/>
      <c r="G5251" s="102" t="s">
        <v>3777</v>
      </c>
    </row>
    <row r="5252">
      <c r="A5252" s="102" t="s">
        <v>3525</v>
      </c>
      <c r="B5252" s="102" t="s">
        <v>799</v>
      </c>
      <c r="C5252" s="102" t="s">
        <v>800</v>
      </c>
      <c r="D5252" s="191">
        <v>46000.0</v>
      </c>
      <c r="E5252" s="105" t="s">
        <v>27</v>
      </c>
      <c r="F5252" s="173"/>
      <c r="G5252" s="102" t="s">
        <v>3777</v>
      </c>
    </row>
    <row r="5253">
      <c r="A5253" s="102" t="s">
        <v>3525</v>
      </c>
      <c r="B5253" s="102" t="s">
        <v>74</v>
      </c>
      <c r="C5253" s="102" t="s">
        <v>75</v>
      </c>
      <c r="D5253" s="191">
        <v>46000.0</v>
      </c>
      <c r="E5253" s="105" t="s">
        <v>27</v>
      </c>
      <c r="F5253" s="173"/>
      <c r="G5253" s="102" t="s">
        <v>3777</v>
      </c>
    </row>
    <row r="5254">
      <c r="A5254" s="102" t="s">
        <v>3525</v>
      </c>
      <c r="B5254" s="102" t="s">
        <v>69</v>
      </c>
      <c r="C5254" s="102" t="s">
        <v>70</v>
      </c>
      <c r="D5254" s="191">
        <v>46000.0</v>
      </c>
      <c r="E5254" s="105" t="s">
        <v>27</v>
      </c>
      <c r="F5254" s="173"/>
      <c r="G5254" s="102" t="s">
        <v>3777</v>
      </c>
    </row>
    <row r="5255">
      <c r="A5255" s="102" t="s">
        <v>3525</v>
      </c>
      <c r="B5255" s="102" t="s">
        <v>53</v>
      </c>
      <c r="C5255" s="102" t="s">
        <v>54</v>
      </c>
      <c r="D5255" s="191">
        <v>46000.0</v>
      </c>
      <c r="E5255" s="105" t="s">
        <v>27</v>
      </c>
      <c r="F5255" s="173"/>
      <c r="G5255" s="102" t="s">
        <v>3777</v>
      </c>
    </row>
    <row r="5256">
      <c r="A5256" s="102" t="s">
        <v>3525</v>
      </c>
      <c r="B5256" s="102" t="s">
        <v>987</v>
      </c>
      <c r="C5256" s="102" t="s">
        <v>988</v>
      </c>
      <c r="D5256" s="191">
        <v>46000.0</v>
      </c>
      <c r="E5256" s="105" t="s">
        <v>27</v>
      </c>
      <c r="F5256" s="173"/>
      <c r="G5256" s="102" t="s">
        <v>3777</v>
      </c>
    </row>
    <row r="5257">
      <c r="A5257" s="102" t="s">
        <v>3525</v>
      </c>
      <c r="B5257" s="102" t="s">
        <v>818</v>
      </c>
      <c r="C5257" s="102" t="s">
        <v>819</v>
      </c>
      <c r="D5257" s="191">
        <v>46000.0</v>
      </c>
      <c r="E5257" s="105" t="s">
        <v>27</v>
      </c>
      <c r="F5257" s="173"/>
      <c r="G5257" s="102" t="s">
        <v>3777</v>
      </c>
    </row>
    <row r="5258">
      <c r="A5258" s="102" t="s">
        <v>3525</v>
      </c>
      <c r="B5258" s="102" t="s">
        <v>799</v>
      </c>
      <c r="C5258" s="102" t="s">
        <v>800</v>
      </c>
      <c r="D5258" s="191">
        <v>46000.0</v>
      </c>
      <c r="E5258" s="105" t="s">
        <v>27</v>
      </c>
      <c r="F5258" s="173"/>
      <c r="G5258" s="102" t="s">
        <v>3777</v>
      </c>
    </row>
    <row r="5259">
      <c r="A5259" s="102" t="s">
        <v>3525</v>
      </c>
      <c r="B5259" s="102" t="s">
        <v>74</v>
      </c>
      <c r="C5259" s="102" t="s">
        <v>75</v>
      </c>
      <c r="D5259" s="191">
        <v>46000.0</v>
      </c>
      <c r="E5259" s="105" t="s">
        <v>27</v>
      </c>
      <c r="F5259" s="173"/>
      <c r="G5259" s="102" t="s">
        <v>3777</v>
      </c>
    </row>
    <row r="5260">
      <c r="A5260" s="102" t="s">
        <v>3525</v>
      </c>
      <c r="B5260" s="102" t="s">
        <v>69</v>
      </c>
      <c r="C5260" s="102" t="s">
        <v>70</v>
      </c>
      <c r="D5260" s="191">
        <v>46000.0</v>
      </c>
      <c r="E5260" s="105" t="s">
        <v>27</v>
      </c>
      <c r="F5260" s="173"/>
      <c r="G5260" s="102" t="s">
        <v>3777</v>
      </c>
    </row>
    <row r="5261">
      <c r="A5261" s="102" t="s">
        <v>3525</v>
      </c>
      <c r="B5261" s="102" t="s">
        <v>53</v>
      </c>
      <c r="C5261" s="102" t="s">
        <v>54</v>
      </c>
      <c r="D5261" s="191">
        <v>46000.0</v>
      </c>
      <c r="E5261" s="105" t="s">
        <v>27</v>
      </c>
      <c r="F5261" s="173"/>
      <c r="G5261" s="102" t="s">
        <v>3777</v>
      </c>
    </row>
    <row r="5262">
      <c r="A5262" s="102" t="s">
        <v>3502</v>
      </c>
      <c r="B5262" s="102" t="s">
        <v>1041</v>
      </c>
      <c r="C5262" s="102" t="s">
        <v>1042</v>
      </c>
      <c r="D5262" s="191">
        <v>46000.0</v>
      </c>
      <c r="E5262" s="105" t="s">
        <v>327</v>
      </c>
      <c r="F5262" s="173"/>
      <c r="G5262" s="102" t="s">
        <v>3777</v>
      </c>
    </row>
    <row r="5263">
      <c r="A5263" s="102" t="s">
        <v>3502</v>
      </c>
      <c r="B5263" s="102" t="s">
        <v>1003</v>
      </c>
      <c r="C5263" s="102" t="s">
        <v>1004</v>
      </c>
      <c r="D5263" s="191">
        <v>46000.0</v>
      </c>
      <c r="E5263" s="105" t="s">
        <v>327</v>
      </c>
      <c r="F5263" s="173"/>
      <c r="G5263" s="102" t="s">
        <v>3777</v>
      </c>
    </row>
    <row r="5264">
      <c r="A5264" s="102" t="s">
        <v>3502</v>
      </c>
      <c r="B5264" s="102" t="s">
        <v>925</v>
      </c>
      <c r="C5264" s="102" t="s">
        <v>358</v>
      </c>
      <c r="D5264" s="191">
        <v>46000.0</v>
      </c>
      <c r="E5264" s="105" t="s">
        <v>327</v>
      </c>
      <c r="F5264" s="173"/>
      <c r="G5264" s="102" t="s">
        <v>3777</v>
      </c>
    </row>
    <row r="5265">
      <c r="A5265" s="102" t="s">
        <v>3502</v>
      </c>
      <c r="B5265" s="102" t="s">
        <v>626</v>
      </c>
      <c r="C5265" s="102" t="s">
        <v>627</v>
      </c>
      <c r="D5265" s="191">
        <v>46000.0</v>
      </c>
      <c r="E5265" s="105" t="s">
        <v>327</v>
      </c>
      <c r="F5265" s="173"/>
      <c r="G5265" s="102" t="s">
        <v>3777</v>
      </c>
    </row>
    <row r="5266">
      <c r="A5266" s="102" t="s">
        <v>3557</v>
      </c>
      <c r="B5266" s="102" t="s">
        <v>834</v>
      </c>
      <c r="C5266" s="102" t="s">
        <v>835</v>
      </c>
      <c r="D5266" s="191">
        <v>46000.0</v>
      </c>
      <c r="E5266" s="105" t="s">
        <v>439</v>
      </c>
      <c r="F5266" s="173"/>
      <c r="G5266" s="102" t="s">
        <v>3777</v>
      </c>
    </row>
    <row r="5267">
      <c r="A5267" s="102" t="s">
        <v>3557</v>
      </c>
      <c r="B5267" s="102" t="s">
        <v>684</v>
      </c>
      <c r="C5267" s="102" t="s">
        <v>685</v>
      </c>
      <c r="D5267" s="191">
        <v>46000.0</v>
      </c>
      <c r="E5267" s="105" t="s">
        <v>439</v>
      </c>
      <c r="F5267" s="173"/>
      <c r="G5267" s="102" t="s">
        <v>3777</v>
      </c>
    </row>
    <row r="5268">
      <c r="A5268" s="102" t="s">
        <v>3540</v>
      </c>
      <c r="B5268" s="102" t="s">
        <v>981</v>
      </c>
      <c r="C5268" s="102" t="s">
        <v>982</v>
      </c>
      <c r="D5268" s="102" t="s">
        <v>3480</v>
      </c>
      <c r="E5268" s="105" t="s">
        <v>114</v>
      </c>
      <c r="F5268" s="173"/>
      <c r="G5268" s="102" t="s">
        <v>3777</v>
      </c>
    </row>
    <row r="5269">
      <c r="A5269" s="102" t="s">
        <v>3540</v>
      </c>
      <c r="B5269" s="102" t="s">
        <v>126</v>
      </c>
      <c r="C5269" s="102" t="s">
        <v>127</v>
      </c>
      <c r="D5269" s="102" t="s">
        <v>3480</v>
      </c>
      <c r="E5269" s="105" t="s">
        <v>114</v>
      </c>
      <c r="F5269" s="173"/>
      <c r="G5269" s="102" t="s">
        <v>3777</v>
      </c>
    </row>
    <row r="5270">
      <c r="A5270" s="102" t="s">
        <v>3540</v>
      </c>
      <c r="B5270" s="102" t="s">
        <v>123</v>
      </c>
      <c r="C5270" s="102" t="s">
        <v>124</v>
      </c>
      <c r="D5270" s="102" t="s">
        <v>3480</v>
      </c>
      <c r="E5270" s="105" t="s">
        <v>114</v>
      </c>
      <c r="F5270" s="173"/>
      <c r="G5270" s="102" t="s">
        <v>3777</v>
      </c>
    </row>
    <row r="5271">
      <c r="A5271" s="102" t="s">
        <v>3540</v>
      </c>
      <c r="B5271" s="102" t="s">
        <v>120</v>
      </c>
      <c r="C5271" s="102" t="s">
        <v>121</v>
      </c>
      <c r="D5271" s="102" t="s">
        <v>3480</v>
      </c>
      <c r="E5271" s="105" t="s">
        <v>114</v>
      </c>
      <c r="F5271" s="173"/>
      <c r="G5271" s="102" t="s">
        <v>3777</v>
      </c>
    </row>
    <row r="5272">
      <c r="A5272" s="102" t="s">
        <v>3540</v>
      </c>
      <c r="B5272" s="102" t="s">
        <v>111</v>
      </c>
      <c r="C5272" s="102" t="s">
        <v>112</v>
      </c>
      <c r="D5272" s="102" t="s">
        <v>3480</v>
      </c>
      <c r="E5272" s="105" t="s">
        <v>114</v>
      </c>
      <c r="F5272" s="173"/>
      <c r="G5272" s="102" t="s">
        <v>3777</v>
      </c>
    </row>
    <row r="5273">
      <c r="A5273" s="102" t="s">
        <v>3479</v>
      </c>
      <c r="B5273" s="102" t="s">
        <v>338</v>
      </c>
      <c r="C5273" s="102" t="s">
        <v>339</v>
      </c>
      <c r="D5273" s="102" t="s">
        <v>3480</v>
      </c>
      <c r="E5273" s="105" t="s">
        <v>225</v>
      </c>
      <c r="F5273" s="173"/>
      <c r="G5273" s="102" t="s">
        <v>3777</v>
      </c>
    </row>
    <row r="5274">
      <c r="A5274" s="102" t="s">
        <v>3479</v>
      </c>
      <c r="B5274" s="102" t="s">
        <v>243</v>
      </c>
      <c r="C5274" s="102" t="s">
        <v>244</v>
      </c>
      <c r="D5274" s="102" t="s">
        <v>3480</v>
      </c>
      <c r="E5274" s="105" t="s">
        <v>225</v>
      </c>
      <c r="F5274" s="173"/>
      <c r="G5274" s="102" t="s">
        <v>3777</v>
      </c>
    </row>
    <row r="5275">
      <c r="A5275" s="102" t="s">
        <v>3493</v>
      </c>
      <c r="B5275" s="102" t="s">
        <v>315</v>
      </c>
      <c r="C5275" s="102" t="s">
        <v>316</v>
      </c>
      <c r="D5275" s="102" t="s">
        <v>3480</v>
      </c>
      <c r="E5275" s="105" t="s">
        <v>232</v>
      </c>
      <c r="F5275" s="173"/>
      <c r="G5275" s="102" t="s">
        <v>3777</v>
      </c>
    </row>
    <row r="5276">
      <c r="A5276" s="102" t="s">
        <v>3493</v>
      </c>
      <c r="B5276" s="102" t="s">
        <v>298</v>
      </c>
      <c r="C5276" s="102" t="s">
        <v>299</v>
      </c>
      <c r="D5276" s="102" t="s">
        <v>3480</v>
      </c>
      <c r="E5276" s="105" t="s">
        <v>232</v>
      </c>
      <c r="F5276" s="173"/>
      <c r="G5276" s="102" t="s">
        <v>3777</v>
      </c>
    </row>
    <row r="5277">
      <c r="A5277" s="102" t="s">
        <v>3493</v>
      </c>
      <c r="B5277" s="102" t="s">
        <v>230</v>
      </c>
      <c r="C5277" s="102" t="s">
        <v>231</v>
      </c>
      <c r="D5277" s="102" t="s">
        <v>3480</v>
      </c>
      <c r="E5277" s="105" t="s">
        <v>232</v>
      </c>
      <c r="F5277" s="173"/>
      <c r="G5277" s="102" t="s">
        <v>3777</v>
      </c>
    </row>
    <row r="5278">
      <c r="A5278" s="102" t="s">
        <v>3572</v>
      </c>
      <c r="B5278" s="102" t="s">
        <v>1022</v>
      </c>
      <c r="C5278" s="102" t="s">
        <v>1023</v>
      </c>
      <c r="D5278" s="102" t="s">
        <v>3480</v>
      </c>
      <c r="E5278" s="105" t="s">
        <v>472</v>
      </c>
      <c r="F5278" s="173"/>
      <c r="G5278" s="102" t="s">
        <v>3777</v>
      </c>
    </row>
    <row r="5279">
      <c r="A5279" s="102" t="s">
        <v>3572</v>
      </c>
      <c r="B5279" s="102" t="s">
        <v>812</v>
      </c>
      <c r="C5279" s="102" t="s">
        <v>813</v>
      </c>
      <c r="D5279" s="102" t="s">
        <v>3480</v>
      </c>
      <c r="E5279" s="105" t="s">
        <v>472</v>
      </c>
      <c r="F5279" s="173"/>
      <c r="G5279" s="102" t="s">
        <v>3777</v>
      </c>
    </row>
    <row r="5280">
      <c r="A5280" s="102" t="s">
        <v>3572</v>
      </c>
      <c r="B5280" s="102" t="s">
        <v>707</v>
      </c>
      <c r="C5280" s="102" t="s">
        <v>708</v>
      </c>
      <c r="D5280" s="102" t="s">
        <v>3480</v>
      </c>
      <c r="E5280" s="105" t="s">
        <v>472</v>
      </c>
      <c r="F5280" s="173"/>
      <c r="G5280" s="102" t="s">
        <v>3777</v>
      </c>
    </row>
    <row r="5281">
      <c r="A5281" s="102" t="s">
        <v>3572</v>
      </c>
      <c r="B5281" s="102" t="s">
        <v>514</v>
      </c>
      <c r="C5281" s="102" t="s">
        <v>515</v>
      </c>
      <c r="D5281" s="102" t="s">
        <v>3480</v>
      </c>
      <c r="E5281" s="105" t="s">
        <v>472</v>
      </c>
      <c r="F5281" s="173"/>
      <c r="G5281" s="102" t="s">
        <v>3777</v>
      </c>
    </row>
    <row r="5282">
      <c r="A5282" s="102" t="s">
        <v>3572</v>
      </c>
      <c r="B5282" s="102" t="s">
        <v>490</v>
      </c>
      <c r="C5282" s="102" t="s">
        <v>491</v>
      </c>
      <c r="D5282" s="102" t="s">
        <v>3480</v>
      </c>
      <c r="E5282" s="105" t="s">
        <v>472</v>
      </c>
      <c r="F5282" s="173"/>
      <c r="G5282" s="102" t="s">
        <v>3777</v>
      </c>
    </row>
    <row r="5283">
      <c r="A5283" s="102" t="s">
        <v>3513</v>
      </c>
      <c r="B5283" s="102" t="s">
        <v>681</v>
      </c>
      <c r="C5283" s="102" t="s">
        <v>682</v>
      </c>
      <c r="D5283" s="102" t="s">
        <v>3482</v>
      </c>
      <c r="E5283" s="105" t="s">
        <v>306</v>
      </c>
      <c r="F5283" s="173"/>
      <c r="G5283" s="102" t="s">
        <v>3777</v>
      </c>
    </row>
    <row r="5284">
      <c r="A5284" s="102" t="s">
        <v>3513</v>
      </c>
      <c r="B5284" s="102" t="s">
        <v>418</v>
      </c>
      <c r="C5284" s="102" t="s">
        <v>419</v>
      </c>
      <c r="D5284" s="102" t="s">
        <v>3482</v>
      </c>
      <c r="E5284" s="105" t="s">
        <v>306</v>
      </c>
      <c r="F5284" s="173"/>
      <c r="G5284" s="102" t="s">
        <v>3777</v>
      </c>
    </row>
    <row r="5285">
      <c r="A5285" s="102" t="s">
        <v>3513</v>
      </c>
      <c r="B5285" s="102" t="s">
        <v>415</v>
      </c>
      <c r="C5285" s="102" t="s">
        <v>416</v>
      </c>
      <c r="D5285" s="102" t="s">
        <v>3482</v>
      </c>
      <c r="E5285" s="105" t="s">
        <v>306</v>
      </c>
      <c r="F5285" s="173"/>
      <c r="G5285" s="102" t="s">
        <v>3777</v>
      </c>
    </row>
    <row r="5286">
      <c r="A5286" s="102" t="s">
        <v>3513</v>
      </c>
      <c r="B5286" s="102" t="s">
        <v>408</v>
      </c>
      <c r="C5286" s="102" t="s">
        <v>409</v>
      </c>
      <c r="D5286" s="102" t="s">
        <v>3482</v>
      </c>
      <c r="E5286" s="105" t="s">
        <v>306</v>
      </c>
      <c r="F5286" s="173"/>
      <c r="G5286" s="102" t="s">
        <v>3777</v>
      </c>
    </row>
    <row r="5287">
      <c r="A5287" s="102" t="s">
        <v>3513</v>
      </c>
      <c r="B5287" s="102" t="s">
        <v>330</v>
      </c>
      <c r="C5287" s="102" t="s">
        <v>331</v>
      </c>
      <c r="D5287" s="102" t="s">
        <v>3482</v>
      </c>
      <c r="E5287" s="105" t="s">
        <v>306</v>
      </c>
      <c r="F5287" s="173"/>
      <c r="G5287" s="102" t="s">
        <v>3777</v>
      </c>
    </row>
    <row r="5288">
      <c r="A5288" s="102" t="s">
        <v>3541</v>
      </c>
      <c r="B5288" s="102" t="s">
        <v>1182</v>
      </c>
      <c r="C5288" s="102" t="s">
        <v>1183</v>
      </c>
      <c r="D5288" s="102" t="s">
        <v>3482</v>
      </c>
      <c r="E5288" s="105" t="s">
        <v>114</v>
      </c>
      <c r="F5288" s="173"/>
      <c r="G5288" s="102" t="s">
        <v>3777</v>
      </c>
    </row>
    <row r="5289">
      <c r="A5289" s="102" t="s">
        <v>3541</v>
      </c>
      <c r="B5289" s="102" t="s">
        <v>981</v>
      </c>
      <c r="C5289" s="102" t="s">
        <v>982</v>
      </c>
      <c r="D5289" s="102" t="s">
        <v>3482</v>
      </c>
      <c r="E5289" s="105" t="s">
        <v>114</v>
      </c>
      <c r="F5289" s="173"/>
      <c r="G5289" s="102" t="s">
        <v>3777</v>
      </c>
    </row>
    <row r="5290">
      <c r="A5290" s="102" t="s">
        <v>3541</v>
      </c>
      <c r="B5290" s="102" t="s">
        <v>970</v>
      </c>
      <c r="C5290" s="102" t="s">
        <v>971</v>
      </c>
      <c r="D5290" s="102" t="s">
        <v>3482</v>
      </c>
      <c r="E5290" s="105" t="s">
        <v>114</v>
      </c>
      <c r="F5290" s="173"/>
      <c r="G5290" s="102" t="s">
        <v>3777</v>
      </c>
    </row>
    <row r="5291">
      <c r="A5291" s="102" t="s">
        <v>3541</v>
      </c>
      <c r="B5291" s="102" t="s">
        <v>123</v>
      </c>
      <c r="C5291" s="102" t="s">
        <v>124</v>
      </c>
      <c r="D5291" s="102" t="s">
        <v>3482</v>
      </c>
      <c r="E5291" s="105" t="s">
        <v>114</v>
      </c>
      <c r="F5291" s="173"/>
      <c r="G5291" s="102" t="s">
        <v>3777</v>
      </c>
    </row>
    <row r="5292">
      <c r="A5292" s="102" t="s">
        <v>3541</v>
      </c>
      <c r="B5292" s="102" t="s">
        <v>120</v>
      </c>
      <c r="C5292" s="102" t="s">
        <v>121</v>
      </c>
      <c r="D5292" s="102" t="s">
        <v>3482</v>
      </c>
      <c r="E5292" s="105" t="s">
        <v>114</v>
      </c>
      <c r="F5292" s="173"/>
      <c r="G5292" s="102" t="s">
        <v>3777</v>
      </c>
    </row>
    <row r="5293">
      <c r="A5293" s="102" t="s">
        <v>3541</v>
      </c>
      <c r="B5293" s="102" t="s">
        <v>111</v>
      </c>
      <c r="C5293" s="102" t="s">
        <v>112</v>
      </c>
      <c r="D5293" s="102" t="s">
        <v>3482</v>
      </c>
      <c r="E5293" s="105" t="s">
        <v>114</v>
      </c>
      <c r="F5293" s="173"/>
      <c r="G5293" s="102" t="s">
        <v>3777</v>
      </c>
    </row>
    <row r="5294">
      <c r="A5294" s="102" t="s">
        <v>3549</v>
      </c>
      <c r="B5294" s="102" t="s">
        <v>171</v>
      </c>
      <c r="C5294" s="102" t="s">
        <v>172</v>
      </c>
      <c r="D5294" s="102" t="s">
        <v>3482</v>
      </c>
      <c r="E5294" s="105" t="s">
        <v>50</v>
      </c>
      <c r="F5294" s="173"/>
      <c r="G5294" s="102" t="s">
        <v>3777</v>
      </c>
    </row>
    <row r="5295">
      <c r="A5295" s="102" t="s">
        <v>3549</v>
      </c>
      <c r="B5295" s="102" t="s">
        <v>48</v>
      </c>
      <c r="C5295" s="102" t="s">
        <v>49</v>
      </c>
      <c r="D5295" s="102" t="s">
        <v>3482</v>
      </c>
      <c r="E5295" s="105" t="s">
        <v>50</v>
      </c>
      <c r="F5295" s="173"/>
      <c r="G5295" s="102" t="s">
        <v>3777</v>
      </c>
    </row>
    <row r="5296">
      <c r="A5296" s="102" t="s">
        <v>3494</v>
      </c>
      <c r="B5296" s="102" t="s">
        <v>1129</v>
      </c>
      <c r="C5296" s="102" t="s">
        <v>1130</v>
      </c>
      <c r="D5296" s="102" t="s">
        <v>3482</v>
      </c>
      <c r="E5296" s="105" t="s">
        <v>232</v>
      </c>
      <c r="F5296" s="173"/>
      <c r="G5296" s="102" t="s">
        <v>3777</v>
      </c>
    </row>
    <row r="5297">
      <c r="A5297" s="102" t="s">
        <v>3494</v>
      </c>
      <c r="B5297" s="102" t="s">
        <v>1037</v>
      </c>
      <c r="C5297" s="102" t="s">
        <v>1038</v>
      </c>
      <c r="D5297" s="102" t="s">
        <v>3482</v>
      </c>
      <c r="E5297" s="105" t="s">
        <v>232</v>
      </c>
      <c r="F5297" s="173"/>
      <c r="G5297" s="102" t="s">
        <v>3777</v>
      </c>
    </row>
    <row r="5298">
      <c r="A5298" s="102" t="s">
        <v>3494</v>
      </c>
      <c r="B5298" s="102" t="s">
        <v>315</v>
      </c>
      <c r="C5298" s="102" t="s">
        <v>316</v>
      </c>
      <c r="D5298" s="102" t="s">
        <v>3482</v>
      </c>
      <c r="E5298" s="105" t="s">
        <v>232</v>
      </c>
      <c r="F5298" s="173"/>
      <c r="G5298" s="102" t="s">
        <v>3777</v>
      </c>
    </row>
    <row r="5299">
      <c r="A5299" s="102" t="s">
        <v>3494</v>
      </c>
      <c r="B5299" s="102" t="s">
        <v>298</v>
      </c>
      <c r="C5299" s="102" t="s">
        <v>299</v>
      </c>
      <c r="D5299" s="102" t="s">
        <v>3482</v>
      </c>
      <c r="E5299" s="105" t="s">
        <v>232</v>
      </c>
      <c r="F5299" s="173"/>
      <c r="G5299" s="102" t="s">
        <v>3777</v>
      </c>
    </row>
    <row r="5300">
      <c r="A5300" s="102" t="s">
        <v>3494</v>
      </c>
      <c r="B5300" s="102" t="s">
        <v>230</v>
      </c>
      <c r="C5300" s="102" t="s">
        <v>231</v>
      </c>
      <c r="D5300" s="102" t="s">
        <v>3482</v>
      </c>
      <c r="E5300" s="105" t="s">
        <v>232</v>
      </c>
      <c r="F5300" s="173"/>
      <c r="G5300" s="102" t="s">
        <v>3777</v>
      </c>
    </row>
    <row r="5301">
      <c r="A5301" s="102" t="s">
        <v>3573</v>
      </c>
      <c r="B5301" s="102" t="s">
        <v>1058</v>
      </c>
      <c r="C5301" s="102" t="s">
        <v>1059</v>
      </c>
      <c r="D5301" s="102" t="s">
        <v>3482</v>
      </c>
      <c r="E5301" s="105" t="s">
        <v>472</v>
      </c>
      <c r="F5301" s="173"/>
      <c r="G5301" s="102" t="s">
        <v>3777</v>
      </c>
    </row>
    <row r="5302">
      <c r="A5302" s="102" t="s">
        <v>3573</v>
      </c>
      <c r="B5302" s="102" t="s">
        <v>1022</v>
      </c>
      <c r="C5302" s="102" t="s">
        <v>1023</v>
      </c>
      <c r="D5302" s="102" t="s">
        <v>3482</v>
      </c>
      <c r="E5302" s="105" t="s">
        <v>472</v>
      </c>
      <c r="F5302" s="173"/>
      <c r="G5302" s="102" t="s">
        <v>3777</v>
      </c>
    </row>
    <row r="5303">
      <c r="A5303" s="102" t="s">
        <v>3573</v>
      </c>
      <c r="B5303" s="102" t="s">
        <v>504</v>
      </c>
      <c r="C5303" s="102" t="s">
        <v>505</v>
      </c>
      <c r="D5303" s="102" t="s">
        <v>3482</v>
      </c>
      <c r="E5303" s="105" t="s">
        <v>472</v>
      </c>
      <c r="F5303" s="173"/>
      <c r="G5303" s="102" t="s">
        <v>3777</v>
      </c>
    </row>
    <row r="5304">
      <c r="A5304" s="102" t="s">
        <v>3594</v>
      </c>
      <c r="B5304" s="102" t="s">
        <v>984</v>
      </c>
      <c r="C5304" s="102" t="s">
        <v>985</v>
      </c>
      <c r="D5304" s="102" t="s">
        <v>3582</v>
      </c>
      <c r="E5304" s="105" t="s">
        <v>141</v>
      </c>
      <c r="F5304" s="173"/>
      <c r="G5304" s="102" t="s">
        <v>3777</v>
      </c>
    </row>
    <row r="5305">
      <c r="A5305" s="102" t="s">
        <v>3611</v>
      </c>
      <c r="B5305" s="102" t="s">
        <v>987</v>
      </c>
      <c r="C5305" s="102" t="s">
        <v>988</v>
      </c>
      <c r="D5305" s="102" t="s">
        <v>3582</v>
      </c>
      <c r="E5305" s="105" t="s">
        <v>27</v>
      </c>
      <c r="F5305" s="173"/>
      <c r="G5305" s="102" t="s">
        <v>3777</v>
      </c>
    </row>
    <row r="5306">
      <c r="A5306" s="102" t="s">
        <v>3611</v>
      </c>
      <c r="B5306" s="102" t="s">
        <v>818</v>
      </c>
      <c r="C5306" s="102" t="s">
        <v>819</v>
      </c>
      <c r="D5306" s="102" t="s">
        <v>3582</v>
      </c>
      <c r="E5306" s="105" t="s">
        <v>27</v>
      </c>
      <c r="F5306" s="173"/>
      <c r="G5306" s="102" t="s">
        <v>3777</v>
      </c>
    </row>
    <row r="5307">
      <c r="A5307" s="102" t="s">
        <v>3611</v>
      </c>
      <c r="B5307" s="102" t="s">
        <v>799</v>
      </c>
      <c r="C5307" s="102" t="s">
        <v>800</v>
      </c>
      <c r="D5307" s="102" t="s">
        <v>3582</v>
      </c>
      <c r="E5307" s="105" t="s">
        <v>27</v>
      </c>
      <c r="F5307" s="173"/>
      <c r="G5307" s="102" t="s">
        <v>3777</v>
      </c>
    </row>
    <row r="5308">
      <c r="A5308" s="102" t="s">
        <v>3611</v>
      </c>
      <c r="B5308" s="102" t="s">
        <v>79</v>
      </c>
      <c r="C5308" s="102" t="s">
        <v>80</v>
      </c>
      <c r="D5308" s="102" t="s">
        <v>3582</v>
      </c>
      <c r="E5308" s="105" t="s">
        <v>27</v>
      </c>
      <c r="F5308" s="173"/>
      <c r="G5308" s="102" t="s">
        <v>3777</v>
      </c>
    </row>
    <row r="5309">
      <c r="A5309" s="102" t="s">
        <v>3611</v>
      </c>
      <c r="B5309" s="102" t="s">
        <v>74</v>
      </c>
      <c r="C5309" s="102" t="s">
        <v>75</v>
      </c>
      <c r="D5309" s="102" t="s">
        <v>3582</v>
      </c>
      <c r="E5309" s="105" t="s">
        <v>27</v>
      </c>
      <c r="F5309" s="173"/>
      <c r="G5309" s="102" t="s">
        <v>3777</v>
      </c>
    </row>
    <row r="5310">
      <c r="A5310" s="102" t="s">
        <v>3611</v>
      </c>
      <c r="B5310" s="102" t="s">
        <v>69</v>
      </c>
      <c r="C5310" s="102" t="s">
        <v>70</v>
      </c>
      <c r="D5310" s="102" t="s">
        <v>3582</v>
      </c>
      <c r="E5310" s="105" t="s">
        <v>27</v>
      </c>
      <c r="F5310" s="173"/>
      <c r="G5310" s="102" t="s">
        <v>3777</v>
      </c>
    </row>
    <row r="5311">
      <c r="A5311" s="102" t="s">
        <v>3611</v>
      </c>
      <c r="B5311" s="102" t="s">
        <v>23</v>
      </c>
      <c r="C5311" s="102" t="s">
        <v>25</v>
      </c>
      <c r="D5311" s="102" t="s">
        <v>3582</v>
      </c>
      <c r="E5311" s="105" t="s">
        <v>27</v>
      </c>
      <c r="F5311" s="173"/>
      <c r="G5311" s="102" t="s">
        <v>3777</v>
      </c>
    </row>
    <row r="5312">
      <c r="A5312" s="102" t="s">
        <v>3611</v>
      </c>
      <c r="B5312" s="102" t="s">
        <v>987</v>
      </c>
      <c r="C5312" s="102" t="s">
        <v>988</v>
      </c>
      <c r="D5312" s="102" t="s">
        <v>3582</v>
      </c>
      <c r="E5312" s="105" t="s">
        <v>27</v>
      </c>
      <c r="F5312" s="173"/>
      <c r="G5312" s="102" t="s">
        <v>3777</v>
      </c>
    </row>
    <row r="5313">
      <c r="A5313" s="102" t="s">
        <v>3611</v>
      </c>
      <c r="B5313" s="102" t="s">
        <v>818</v>
      </c>
      <c r="C5313" s="102" t="s">
        <v>819</v>
      </c>
      <c r="D5313" s="102" t="s">
        <v>3582</v>
      </c>
      <c r="E5313" s="105" t="s">
        <v>27</v>
      </c>
      <c r="F5313" s="173"/>
      <c r="G5313" s="102" t="s">
        <v>3777</v>
      </c>
    </row>
    <row r="5314">
      <c r="A5314" s="102" t="s">
        <v>3611</v>
      </c>
      <c r="B5314" s="102" t="s">
        <v>799</v>
      </c>
      <c r="C5314" s="102" t="s">
        <v>800</v>
      </c>
      <c r="D5314" s="102" t="s">
        <v>3582</v>
      </c>
      <c r="E5314" s="105" t="s">
        <v>27</v>
      </c>
      <c r="F5314" s="173"/>
      <c r="G5314" s="102" t="s">
        <v>3777</v>
      </c>
    </row>
    <row r="5315">
      <c r="A5315" s="102" t="s">
        <v>3611</v>
      </c>
      <c r="B5315" s="102" t="s">
        <v>79</v>
      </c>
      <c r="C5315" s="102" t="s">
        <v>80</v>
      </c>
      <c r="D5315" s="102" t="s">
        <v>3582</v>
      </c>
      <c r="E5315" s="105" t="s">
        <v>27</v>
      </c>
      <c r="F5315" s="173"/>
      <c r="G5315" s="102" t="s">
        <v>3777</v>
      </c>
    </row>
    <row r="5316">
      <c r="A5316" s="102" t="s">
        <v>3611</v>
      </c>
      <c r="B5316" s="102" t="s">
        <v>74</v>
      </c>
      <c r="C5316" s="102" t="s">
        <v>75</v>
      </c>
      <c r="D5316" s="102" t="s">
        <v>3582</v>
      </c>
      <c r="E5316" s="105" t="s">
        <v>27</v>
      </c>
      <c r="F5316" s="173"/>
      <c r="G5316" s="102" t="s">
        <v>3777</v>
      </c>
    </row>
    <row r="5317">
      <c r="A5317" s="102" t="s">
        <v>3611</v>
      </c>
      <c r="B5317" s="102" t="s">
        <v>69</v>
      </c>
      <c r="C5317" s="102" t="s">
        <v>70</v>
      </c>
      <c r="D5317" s="102" t="s">
        <v>3582</v>
      </c>
      <c r="E5317" s="105" t="s">
        <v>27</v>
      </c>
      <c r="F5317" s="173"/>
      <c r="G5317" s="102" t="s">
        <v>3777</v>
      </c>
    </row>
    <row r="5318">
      <c r="A5318" s="102" t="s">
        <v>3611</v>
      </c>
      <c r="B5318" s="102" t="s">
        <v>23</v>
      </c>
      <c r="C5318" s="102" t="s">
        <v>25</v>
      </c>
      <c r="D5318" s="102" t="s">
        <v>3582</v>
      </c>
      <c r="E5318" s="105" t="s">
        <v>27</v>
      </c>
      <c r="F5318" s="173"/>
      <c r="G5318" s="102" t="s">
        <v>3777</v>
      </c>
    </row>
    <row r="5319">
      <c r="A5319" s="102" t="s">
        <v>3581</v>
      </c>
      <c r="B5319" s="102" t="s">
        <v>1168</v>
      </c>
      <c r="C5319" s="102" t="s">
        <v>1169</v>
      </c>
      <c r="D5319" s="102" t="s">
        <v>3582</v>
      </c>
      <c r="E5319" s="105" t="s">
        <v>293</v>
      </c>
      <c r="F5319" s="173"/>
      <c r="G5319" s="102" t="s">
        <v>3777</v>
      </c>
    </row>
    <row r="5320">
      <c r="A5320" s="102" t="s">
        <v>3581</v>
      </c>
      <c r="B5320" s="102" t="s">
        <v>965</v>
      </c>
      <c r="C5320" s="102" t="s">
        <v>966</v>
      </c>
      <c r="D5320" s="102" t="s">
        <v>3582</v>
      </c>
      <c r="E5320" s="105" t="s">
        <v>293</v>
      </c>
      <c r="F5320" s="173"/>
      <c r="G5320" s="102" t="s">
        <v>3777</v>
      </c>
    </row>
    <row r="5321">
      <c r="A5321" s="102" t="s">
        <v>3581</v>
      </c>
      <c r="B5321" s="102" t="s">
        <v>1168</v>
      </c>
      <c r="C5321" s="102" t="s">
        <v>1169</v>
      </c>
      <c r="D5321" s="102" t="s">
        <v>3582</v>
      </c>
      <c r="E5321" s="105" t="s">
        <v>293</v>
      </c>
      <c r="F5321" s="173"/>
      <c r="G5321" s="102" t="s">
        <v>3777</v>
      </c>
    </row>
    <row r="5322">
      <c r="A5322" s="102" t="s">
        <v>3581</v>
      </c>
      <c r="B5322" s="102" t="s">
        <v>965</v>
      </c>
      <c r="C5322" s="102" t="s">
        <v>966</v>
      </c>
      <c r="D5322" s="102" t="s">
        <v>3582</v>
      </c>
      <c r="E5322" s="105" t="s">
        <v>293</v>
      </c>
      <c r="F5322" s="173"/>
      <c r="G5322" s="102" t="s">
        <v>3777</v>
      </c>
    </row>
    <row r="5323">
      <c r="A5323" s="102" t="s">
        <v>3514</v>
      </c>
      <c r="B5323" s="102" t="s">
        <v>1120</v>
      </c>
      <c r="C5323" s="102" t="s">
        <v>1121</v>
      </c>
      <c r="D5323" s="102" t="s">
        <v>3515</v>
      </c>
      <c r="E5323" s="105" t="s">
        <v>306</v>
      </c>
      <c r="F5323" s="173"/>
      <c r="G5323" s="102" t="s">
        <v>3777</v>
      </c>
    </row>
    <row r="5324">
      <c r="A5324" s="102" t="s">
        <v>3514</v>
      </c>
      <c r="B5324" s="102" t="s">
        <v>849</v>
      </c>
      <c r="C5324" s="102" t="s">
        <v>850</v>
      </c>
      <c r="D5324" s="102" t="s">
        <v>3515</v>
      </c>
      <c r="E5324" s="105" t="s">
        <v>306</v>
      </c>
      <c r="F5324" s="173"/>
      <c r="G5324" s="102" t="s">
        <v>3777</v>
      </c>
    </row>
    <row r="5325">
      <c r="A5325" s="102" t="s">
        <v>3514</v>
      </c>
      <c r="B5325" s="102" t="s">
        <v>418</v>
      </c>
      <c r="C5325" s="102" t="s">
        <v>419</v>
      </c>
      <c r="D5325" s="102" t="s">
        <v>3515</v>
      </c>
      <c r="E5325" s="105" t="s">
        <v>306</v>
      </c>
      <c r="F5325" s="173"/>
      <c r="G5325" s="102" t="s">
        <v>3777</v>
      </c>
    </row>
    <row r="5326">
      <c r="A5326" s="102" t="s">
        <v>3514</v>
      </c>
      <c r="B5326" s="102" t="s">
        <v>408</v>
      </c>
      <c r="C5326" s="102" t="s">
        <v>409</v>
      </c>
      <c r="D5326" s="102" t="s">
        <v>3515</v>
      </c>
      <c r="E5326" s="105" t="s">
        <v>306</v>
      </c>
      <c r="F5326" s="173"/>
      <c r="G5326" s="102" t="s">
        <v>3777</v>
      </c>
    </row>
    <row r="5327">
      <c r="A5327" s="102" t="s">
        <v>3514</v>
      </c>
      <c r="B5327" s="102" t="s">
        <v>330</v>
      </c>
      <c r="C5327" s="102" t="s">
        <v>331</v>
      </c>
      <c r="D5327" s="102" t="s">
        <v>3515</v>
      </c>
      <c r="E5327" s="105" t="s">
        <v>306</v>
      </c>
      <c r="F5327" s="173"/>
      <c r="G5327" s="102" t="s">
        <v>3777</v>
      </c>
    </row>
    <row r="5328">
      <c r="A5328" s="102" t="s">
        <v>3565</v>
      </c>
      <c r="B5328" s="102" t="s">
        <v>629</v>
      </c>
      <c r="C5328" s="102" t="s">
        <v>630</v>
      </c>
      <c r="D5328" s="102" t="s">
        <v>3515</v>
      </c>
      <c r="E5328" s="105" t="s">
        <v>453</v>
      </c>
      <c r="F5328" s="173"/>
      <c r="G5328" s="102" t="s">
        <v>3777</v>
      </c>
    </row>
    <row r="5329">
      <c r="A5329" s="102" t="s">
        <v>3503</v>
      </c>
      <c r="B5329" s="102" t="s">
        <v>1041</v>
      </c>
      <c r="C5329" s="102" t="s">
        <v>1042</v>
      </c>
      <c r="D5329" s="102" t="s">
        <v>3504</v>
      </c>
      <c r="E5329" s="105" t="s">
        <v>327</v>
      </c>
      <c r="F5329" s="173"/>
      <c r="G5329" s="102" t="s">
        <v>3777</v>
      </c>
    </row>
    <row r="5330">
      <c r="A5330" s="102" t="s">
        <v>3503</v>
      </c>
      <c r="B5330" s="102" t="s">
        <v>1014</v>
      </c>
      <c r="C5330" s="102" t="s">
        <v>1015</v>
      </c>
      <c r="D5330" s="102" t="s">
        <v>3504</v>
      </c>
      <c r="E5330" s="105" t="s">
        <v>327</v>
      </c>
      <c r="F5330" s="173"/>
      <c r="G5330" s="102" t="s">
        <v>3777</v>
      </c>
    </row>
    <row r="5331">
      <c r="A5331" s="102" t="s">
        <v>3503</v>
      </c>
      <c r="B5331" s="102" t="s">
        <v>1011</v>
      </c>
      <c r="C5331" s="102" t="s">
        <v>1012</v>
      </c>
      <c r="D5331" s="102" t="s">
        <v>3504</v>
      </c>
      <c r="E5331" s="105" t="s">
        <v>327</v>
      </c>
      <c r="F5331" s="173"/>
      <c r="G5331" s="102" t="s">
        <v>3777</v>
      </c>
    </row>
    <row r="5332">
      <c r="A5332" s="102" t="s">
        <v>3503</v>
      </c>
      <c r="B5332" s="102" t="s">
        <v>626</v>
      </c>
      <c r="C5332" s="102" t="s">
        <v>627</v>
      </c>
      <c r="D5332" s="102" t="s">
        <v>3504</v>
      </c>
      <c r="E5332" s="105" t="s">
        <v>327</v>
      </c>
      <c r="F5332" s="173"/>
      <c r="G5332" s="102" t="s">
        <v>3777</v>
      </c>
    </row>
    <row r="5333">
      <c r="A5333" s="102" t="s">
        <v>3595</v>
      </c>
      <c r="B5333" s="102" t="s">
        <v>1039</v>
      </c>
      <c r="C5333" s="102" t="s">
        <v>1040</v>
      </c>
      <c r="D5333" s="102" t="s">
        <v>3504</v>
      </c>
      <c r="E5333" s="105" t="s">
        <v>141</v>
      </c>
      <c r="F5333" s="173"/>
      <c r="G5333" s="102" t="s">
        <v>3777</v>
      </c>
    </row>
    <row r="5334">
      <c r="A5334" s="102" t="s">
        <v>3595</v>
      </c>
      <c r="B5334" s="102" t="s">
        <v>984</v>
      </c>
      <c r="C5334" s="102" t="s">
        <v>985</v>
      </c>
      <c r="D5334" s="102" t="s">
        <v>3504</v>
      </c>
      <c r="E5334" s="105" t="s">
        <v>141</v>
      </c>
      <c r="F5334" s="173"/>
      <c r="G5334" s="102" t="s">
        <v>3777</v>
      </c>
    </row>
    <row r="5335">
      <c r="A5335" s="102" t="s">
        <v>3534</v>
      </c>
      <c r="B5335" s="102" t="s">
        <v>992</v>
      </c>
      <c r="C5335" s="102" t="s">
        <v>993</v>
      </c>
      <c r="D5335" s="102" t="s">
        <v>3504</v>
      </c>
      <c r="E5335" s="105" t="s">
        <v>86</v>
      </c>
      <c r="F5335" s="173"/>
      <c r="G5335" s="102" t="s">
        <v>3777</v>
      </c>
    </row>
    <row r="5336">
      <c r="A5336" s="102" t="s">
        <v>3534</v>
      </c>
      <c r="B5336" s="102" t="s">
        <v>135</v>
      </c>
      <c r="C5336" s="102" t="s">
        <v>136</v>
      </c>
      <c r="D5336" s="102" t="s">
        <v>3504</v>
      </c>
      <c r="E5336" s="105" t="s">
        <v>86</v>
      </c>
      <c r="F5336" s="173"/>
      <c r="G5336" s="102" t="s">
        <v>3777</v>
      </c>
    </row>
    <row r="5337">
      <c r="A5337" s="102" t="s">
        <v>3526</v>
      </c>
      <c r="B5337" s="102" t="s">
        <v>987</v>
      </c>
      <c r="C5337" s="102" t="s">
        <v>988</v>
      </c>
      <c r="D5337" s="102" t="s">
        <v>3504</v>
      </c>
      <c r="E5337" s="105" t="s">
        <v>27</v>
      </c>
      <c r="F5337" s="173"/>
      <c r="G5337" s="102" t="s">
        <v>3777</v>
      </c>
    </row>
    <row r="5338">
      <c r="A5338" s="102" t="s">
        <v>3526</v>
      </c>
      <c r="B5338" s="102" t="s">
        <v>799</v>
      </c>
      <c r="C5338" s="102" t="s">
        <v>800</v>
      </c>
      <c r="D5338" s="102" t="s">
        <v>3504</v>
      </c>
      <c r="E5338" s="105" t="s">
        <v>27</v>
      </c>
      <c r="F5338" s="173"/>
      <c r="G5338" s="102" t="s">
        <v>3777</v>
      </c>
    </row>
    <row r="5339">
      <c r="A5339" s="102" t="s">
        <v>3526</v>
      </c>
      <c r="B5339" s="102" t="s">
        <v>79</v>
      </c>
      <c r="C5339" s="102" t="s">
        <v>80</v>
      </c>
      <c r="D5339" s="102" t="s">
        <v>3504</v>
      </c>
      <c r="E5339" s="105" t="s">
        <v>27</v>
      </c>
      <c r="F5339" s="173"/>
      <c r="G5339" s="102" t="s">
        <v>3777</v>
      </c>
    </row>
    <row r="5340">
      <c r="A5340" s="102" t="s">
        <v>3526</v>
      </c>
      <c r="B5340" s="102" t="s">
        <v>74</v>
      </c>
      <c r="C5340" s="102" t="s">
        <v>75</v>
      </c>
      <c r="D5340" s="102" t="s">
        <v>3504</v>
      </c>
      <c r="E5340" s="105" t="s">
        <v>27</v>
      </c>
      <c r="F5340" s="173"/>
      <c r="G5340" s="102" t="s">
        <v>3777</v>
      </c>
    </row>
    <row r="5341">
      <c r="A5341" s="102" t="s">
        <v>3526</v>
      </c>
      <c r="B5341" s="102" t="s">
        <v>69</v>
      </c>
      <c r="C5341" s="102" t="s">
        <v>70</v>
      </c>
      <c r="D5341" s="102" t="s">
        <v>3504</v>
      </c>
      <c r="E5341" s="105" t="s">
        <v>27</v>
      </c>
      <c r="F5341" s="173"/>
      <c r="G5341" s="102" t="s">
        <v>3777</v>
      </c>
    </row>
    <row r="5342">
      <c r="A5342" s="102" t="s">
        <v>3526</v>
      </c>
      <c r="B5342" s="102" t="s">
        <v>53</v>
      </c>
      <c r="C5342" s="102" t="s">
        <v>54</v>
      </c>
      <c r="D5342" s="102" t="s">
        <v>3504</v>
      </c>
      <c r="E5342" s="105" t="s">
        <v>27</v>
      </c>
      <c r="F5342" s="173"/>
      <c r="G5342" s="102" t="s">
        <v>3777</v>
      </c>
    </row>
    <row r="5343">
      <c r="A5343" s="102" t="s">
        <v>3526</v>
      </c>
      <c r="B5343" s="102" t="s">
        <v>23</v>
      </c>
      <c r="C5343" s="102" t="s">
        <v>25</v>
      </c>
      <c r="D5343" s="102" t="s">
        <v>3504</v>
      </c>
      <c r="E5343" s="105" t="s">
        <v>27</v>
      </c>
      <c r="F5343" s="173"/>
      <c r="G5343" s="102" t="s">
        <v>3777</v>
      </c>
    </row>
    <row r="5344">
      <c r="A5344" s="102" t="s">
        <v>3558</v>
      </c>
      <c r="B5344" s="102" t="s">
        <v>1093</v>
      </c>
      <c r="C5344" s="102" t="s">
        <v>1094</v>
      </c>
      <c r="D5344" s="102" t="s">
        <v>3504</v>
      </c>
      <c r="E5344" s="105" t="s">
        <v>439</v>
      </c>
      <c r="F5344" s="173"/>
      <c r="G5344" s="102" t="s">
        <v>3777</v>
      </c>
    </row>
    <row r="5345">
      <c r="A5345" s="102" t="s">
        <v>3583</v>
      </c>
      <c r="B5345" s="102" t="s">
        <v>1134</v>
      </c>
      <c r="C5345" s="102" t="s">
        <v>1135</v>
      </c>
      <c r="D5345" s="102" t="s">
        <v>3584</v>
      </c>
      <c r="E5345" s="105" t="s">
        <v>293</v>
      </c>
      <c r="F5345" s="173"/>
      <c r="G5345" s="102" t="s">
        <v>3777</v>
      </c>
    </row>
    <row r="5346">
      <c r="A5346" s="102" t="s">
        <v>3583</v>
      </c>
      <c r="B5346" s="102" t="s">
        <v>1132</v>
      </c>
      <c r="C5346" s="102" t="s">
        <v>1133</v>
      </c>
      <c r="D5346" s="102" t="s">
        <v>3584</v>
      </c>
      <c r="E5346" s="105" t="s">
        <v>293</v>
      </c>
      <c r="F5346" s="173"/>
      <c r="G5346" s="102" t="s">
        <v>3777</v>
      </c>
    </row>
    <row r="5347">
      <c r="A5347" s="102" t="s">
        <v>3583</v>
      </c>
      <c r="B5347" s="102" t="s">
        <v>1089</v>
      </c>
      <c r="C5347" s="102" t="s">
        <v>1090</v>
      </c>
      <c r="D5347" s="102" t="s">
        <v>3584</v>
      </c>
      <c r="E5347" s="105" t="s">
        <v>293</v>
      </c>
      <c r="F5347" s="173"/>
      <c r="G5347" s="102" t="s">
        <v>3777</v>
      </c>
    </row>
    <row r="5348">
      <c r="A5348" s="102" t="s">
        <v>3583</v>
      </c>
      <c r="B5348" s="102" t="s">
        <v>1079</v>
      </c>
      <c r="C5348" s="102" t="s">
        <v>1080</v>
      </c>
      <c r="D5348" s="102" t="s">
        <v>3584</v>
      </c>
      <c r="E5348" s="105" t="s">
        <v>293</v>
      </c>
      <c r="F5348" s="173"/>
      <c r="G5348" s="102" t="s">
        <v>3777</v>
      </c>
    </row>
    <row r="5349">
      <c r="A5349" s="102" t="s">
        <v>3583</v>
      </c>
      <c r="B5349" s="102" t="s">
        <v>1047</v>
      </c>
      <c r="C5349" s="102" t="s">
        <v>1048</v>
      </c>
      <c r="D5349" s="102" t="s">
        <v>3584</v>
      </c>
      <c r="E5349" s="105" t="s">
        <v>293</v>
      </c>
      <c r="F5349" s="173"/>
      <c r="G5349" s="102" t="s">
        <v>3777</v>
      </c>
    </row>
    <row r="5350">
      <c r="A5350" s="102" t="s">
        <v>3566</v>
      </c>
      <c r="B5350" s="102" t="s">
        <v>544</v>
      </c>
      <c r="C5350" s="102" t="s">
        <v>545</v>
      </c>
      <c r="D5350" s="102" t="s">
        <v>3506</v>
      </c>
      <c r="E5350" s="105" t="s">
        <v>453</v>
      </c>
      <c r="F5350" s="173"/>
      <c r="G5350" s="102" t="s">
        <v>3777</v>
      </c>
    </row>
    <row r="5351">
      <c r="A5351" s="102" t="s">
        <v>3566</v>
      </c>
      <c r="B5351" s="102" t="s">
        <v>538</v>
      </c>
      <c r="C5351" s="102" t="s">
        <v>539</v>
      </c>
      <c r="D5351" s="102" t="s">
        <v>3506</v>
      </c>
      <c r="E5351" s="105" t="s">
        <v>453</v>
      </c>
      <c r="F5351" s="173"/>
      <c r="G5351" s="102" t="s">
        <v>3777</v>
      </c>
    </row>
    <row r="5352">
      <c r="A5352" s="102" t="s">
        <v>3550</v>
      </c>
      <c r="B5352" s="102" t="s">
        <v>174</v>
      </c>
      <c r="C5352" s="102" t="s">
        <v>175</v>
      </c>
      <c r="D5352" s="102" t="s">
        <v>3506</v>
      </c>
      <c r="E5352" s="105" t="s">
        <v>50</v>
      </c>
      <c r="F5352" s="173"/>
      <c r="G5352" s="102" t="s">
        <v>3777</v>
      </c>
    </row>
    <row r="5353">
      <c r="A5353" s="102" t="s">
        <v>3505</v>
      </c>
      <c r="B5353" s="102" t="s">
        <v>1041</v>
      </c>
      <c r="C5353" s="102" t="s">
        <v>1042</v>
      </c>
      <c r="D5353" s="102" t="s">
        <v>3506</v>
      </c>
      <c r="E5353" s="105" t="s">
        <v>327</v>
      </c>
      <c r="F5353" s="173"/>
      <c r="G5353" s="102" t="s">
        <v>3777</v>
      </c>
    </row>
    <row r="5354">
      <c r="A5354" s="102" t="s">
        <v>3505</v>
      </c>
      <c r="B5354" s="102" t="s">
        <v>925</v>
      </c>
      <c r="C5354" s="102" t="s">
        <v>358</v>
      </c>
      <c r="D5354" s="102" t="s">
        <v>3506</v>
      </c>
      <c r="E5354" s="105" t="s">
        <v>327</v>
      </c>
      <c r="F5354" s="173"/>
      <c r="G5354" s="102" t="s">
        <v>3777</v>
      </c>
    </row>
    <row r="5355">
      <c r="A5355" s="102" t="s">
        <v>3505</v>
      </c>
      <c r="B5355" s="102" t="s">
        <v>626</v>
      </c>
      <c r="C5355" s="102" t="s">
        <v>627</v>
      </c>
      <c r="D5355" s="102" t="s">
        <v>3506</v>
      </c>
      <c r="E5355" s="105" t="s">
        <v>327</v>
      </c>
      <c r="F5355" s="173"/>
      <c r="G5355" s="102" t="s">
        <v>3777</v>
      </c>
    </row>
    <row r="5356">
      <c r="A5356" s="102" t="s">
        <v>3505</v>
      </c>
      <c r="B5356" s="102" t="s">
        <v>615</v>
      </c>
      <c r="C5356" s="102" t="s">
        <v>616</v>
      </c>
      <c r="D5356" s="102" t="s">
        <v>3506</v>
      </c>
      <c r="E5356" s="105" t="s">
        <v>327</v>
      </c>
      <c r="F5356" s="173"/>
      <c r="G5356" s="102" t="s">
        <v>3777</v>
      </c>
    </row>
    <row r="5357">
      <c r="A5357" s="102" t="s">
        <v>3535</v>
      </c>
      <c r="B5357" s="102" t="s">
        <v>1145</v>
      </c>
      <c r="C5357" s="102" t="s">
        <v>1146</v>
      </c>
      <c r="D5357" s="102" t="s">
        <v>3506</v>
      </c>
      <c r="E5357" s="105" t="s">
        <v>86</v>
      </c>
      <c r="F5357" s="173"/>
      <c r="G5357" s="102" t="s">
        <v>3777</v>
      </c>
    </row>
    <row r="5358">
      <c r="A5358" s="102" t="s">
        <v>3535</v>
      </c>
      <c r="B5358" s="102" t="s">
        <v>1050</v>
      </c>
      <c r="C5358" s="102" t="s">
        <v>1051</v>
      </c>
      <c r="D5358" s="102" t="s">
        <v>3506</v>
      </c>
      <c r="E5358" s="105" t="s">
        <v>86</v>
      </c>
      <c r="F5358" s="173"/>
      <c r="G5358" s="102" t="s">
        <v>3777</v>
      </c>
    </row>
    <row r="5359">
      <c r="A5359" s="102" t="s">
        <v>3535</v>
      </c>
      <c r="B5359" s="102" t="s">
        <v>992</v>
      </c>
      <c r="C5359" s="102" t="s">
        <v>993</v>
      </c>
      <c r="D5359" s="102" t="s">
        <v>3506</v>
      </c>
      <c r="E5359" s="105" t="s">
        <v>86</v>
      </c>
      <c r="F5359" s="173"/>
      <c r="G5359" s="102" t="s">
        <v>3777</v>
      </c>
    </row>
    <row r="5360">
      <c r="A5360" s="102" t="s">
        <v>3527</v>
      </c>
      <c r="B5360" s="102" t="s">
        <v>987</v>
      </c>
      <c r="C5360" s="102" t="s">
        <v>988</v>
      </c>
      <c r="D5360" s="102" t="s">
        <v>3506</v>
      </c>
      <c r="E5360" s="105" t="s">
        <v>27</v>
      </c>
      <c r="F5360" s="173"/>
      <c r="G5360" s="102" t="s">
        <v>3777</v>
      </c>
    </row>
    <row r="5361">
      <c r="A5361" s="102" t="s">
        <v>3527</v>
      </c>
      <c r="B5361" s="102" t="s">
        <v>818</v>
      </c>
      <c r="C5361" s="102" t="s">
        <v>819</v>
      </c>
      <c r="D5361" s="102" t="s">
        <v>3506</v>
      </c>
      <c r="E5361" s="105" t="s">
        <v>27</v>
      </c>
      <c r="F5361" s="173"/>
      <c r="G5361" s="102" t="s">
        <v>3777</v>
      </c>
    </row>
    <row r="5362">
      <c r="A5362" s="102" t="s">
        <v>3527</v>
      </c>
      <c r="B5362" s="102" t="s">
        <v>799</v>
      </c>
      <c r="C5362" s="102" t="s">
        <v>800</v>
      </c>
      <c r="D5362" s="102" t="s">
        <v>3506</v>
      </c>
      <c r="E5362" s="105" t="s">
        <v>27</v>
      </c>
      <c r="F5362" s="173"/>
      <c r="G5362" s="102" t="s">
        <v>3777</v>
      </c>
    </row>
    <row r="5363">
      <c r="A5363" s="102" t="s">
        <v>3527</v>
      </c>
      <c r="B5363" s="102" t="s">
        <v>74</v>
      </c>
      <c r="C5363" s="102" t="s">
        <v>75</v>
      </c>
      <c r="D5363" s="102" t="s">
        <v>3506</v>
      </c>
      <c r="E5363" s="105" t="s">
        <v>27</v>
      </c>
      <c r="F5363" s="173"/>
      <c r="G5363" s="102" t="s">
        <v>3777</v>
      </c>
    </row>
    <row r="5364">
      <c r="A5364" s="102" t="s">
        <v>3527</v>
      </c>
      <c r="B5364" s="102" t="s">
        <v>987</v>
      </c>
      <c r="C5364" s="102" t="s">
        <v>988</v>
      </c>
      <c r="D5364" s="102" t="s">
        <v>3506</v>
      </c>
      <c r="E5364" s="105" t="s">
        <v>27</v>
      </c>
      <c r="F5364" s="173"/>
      <c r="G5364" s="102" t="s">
        <v>3777</v>
      </c>
    </row>
    <row r="5365">
      <c r="A5365" s="102" t="s">
        <v>3527</v>
      </c>
      <c r="B5365" s="102" t="s">
        <v>53</v>
      </c>
      <c r="C5365" s="102" t="s">
        <v>54</v>
      </c>
      <c r="D5365" s="102" t="s">
        <v>3506</v>
      </c>
      <c r="E5365" s="105" t="s">
        <v>27</v>
      </c>
      <c r="F5365" s="173"/>
      <c r="G5365" s="102" t="s">
        <v>3777</v>
      </c>
    </row>
    <row r="5366">
      <c r="A5366" s="102" t="s">
        <v>3527</v>
      </c>
      <c r="B5366" s="102" t="s">
        <v>818</v>
      </c>
      <c r="C5366" s="102" t="s">
        <v>819</v>
      </c>
      <c r="D5366" s="102" t="s">
        <v>3506</v>
      </c>
      <c r="E5366" s="105" t="s">
        <v>27</v>
      </c>
      <c r="F5366" s="173"/>
      <c r="G5366" s="102" t="s">
        <v>3777</v>
      </c>
    </row>
    <row r="5367">
      <c r="A5367" s="102" t="s">
        <v>3527</v>
      </c>
      <c r="B5367" s="102" t="s">
        <v>799</v>
      </c>
      <c r="C5367" s="102" t="s">
        <v>800</v>
      </c>
      <c r="D5367" s="102" t="s">
        <v>3506</v>
      </c>
      <c r="E5367" s="105" t="s">
        <v>27</v>
      </c>
      <c r="F5367" s="173"/>
      <c r="G5367" s="102" t="s">
        <v>3777</v>
      </c>
    </row>
    <row r="5368">
      <c r="A5368" s="102" t="s">
        <v>3527</v>
      </c>
      <c r="B5368" s="102" t="s">
        <v>74</v>
      </c>
      <c r="C5368" s="102" t="s">
        <v>75</v>
      </c>
      <c r="D5368" s="102" t="s">
        <v>3506</v>
      </c>
      <c r="E5368" s="105" t="s">
        <v>27</v>
      </c>
      <c r="F5368" s="173"/>
      <c r="G5368" s="102" t="s">
        <v>3777</v>
      </c>
    </row>
    <row r="5369">
      <c r="A5369" s="102" t="s">
        <v>3527</v>
      </c>
      <c r="B5369" s="102" t="s">
        <v>53</v>
      </c>
      <c r="C5369" s="102" t="s">
        <v>54</v>
      </c>
      <c r="D5369" s="102" t="s">
        <v>3506</v>
      </c>
      <c r="E5369" s="105" t="s">
        <v>27</v>
      </c>
      <c r="F5369" s="173"/>
      <c r="G5369" s="102" t="s">
        <v>3777</v>
      </c>
    </row>
    <row r="5370">
      <c r="A5370" s="102" t="s">
        <v>3542</v>
      </c>
      <c r="B5370" s="102" t="s">
        <v>981</v>
      </c>
      <c r="C5370" s="102" t="s">
        <v>982</v>
      </c>
      <c r="D5370" s="102" t="s">
        <v>3484</v>
      </c>
      <c r="E5370" s="105" t="s">
        <v>114</v>
      </c>
      <c r="F5370" s="173"/>
      <c r="G5370" s="102" t="s">
        <v>3777</v>
      </c>
    </row>
    <row r="5371">
      <c r="A5371" s="102" t="s">
        <v>3542</v>
      </c>
      <c r="B5371" s="102" t="s">
        <v>952</v>
      </c>
      <c r="C5371" s="102" t="s">
        <v>953</v>
      </c>
      <c r="D5371" s="102" t="s">
        <v>3484</v>
      </c>
      <c r="E5371" s="105" t="s">
        <v>114</v>
      </c>
      <c r="F5371" s="173"/>
      <c r="G5371" s="102" t="s">
        <v>3777</v>
      </c>
    </row>
    <row r="5372">
      <c r="A5372" s="102" t="s">
        <v>3542</v>
      </c>
      <c r="B5372" s="102" t="s">
        <v>126</v>
      </c>
      <c r="C5372" s="102" t="s">
        <v>127</v>
      </c>
      <c r="D5372" s="102" t="s">
        <v>3484</v>
      </c>
      <c r="E5372" s="105" t="s">
        <v>114</v>
      </c>
      <c r="F5372" s="173"/>
      <c r="G5372" s="102" t="s">
        <v>3777</v>
      </c>
    </row>
    <row r="5373">
      <c r="A5373" s="102" t="s">
        <v>3542</v>
      </c>
      <c r="B5373" s="102" t="s">
        <v>120</v>
      </c>
      <c r="C5373" s="102" t="s">
        <v>121</v>
      </c>
      <c r="D5373" s="102" t="s">
        <v>3484</v>
      </c>
      <c r="E5373" s="105" t="s">
        <v>114</v>
      </c>
      <c r="F5373" s="173"/>
      <c r="G5373" s="102" t="s">
        <v>3777</v>
      </c>
    </row>
    <row r="5374">
      <c r="A5374" s="102" t="s">
        <v>3542</v>
      </c>
      <c r="B5374" s="102" t="s">
        <v>111</v>
      </c>
      <c r="C5374" s="102" t="s">
        <v>112</v>
      </c>
      <c r="D5374" s="102" t="s">
        <v>3484</v>
      </c>
      <c r="E5374" s="105" t="s">
        <v>114</v>
      </c>
      <c r="F5374" s="173"/>
      <c r="G5374" s="102" t="s">
        <v>3777</v>
      </c>
    </row>
    <row r="5375">
      <c r="A5375" s="102" t="s">
        <v>3559</v>
      </c>
      <c r="B5375" s="102" t="s">
        <v>834</v>
      </c>
      <c r="C5375" s="102" t="s">
        <v>835</v>
      </c>
      <c r="D5375" s="102" t="s">
        <v>3506</v>
      </c>
      <c r="E5375" s="105" t="s">
        <v>439</v>
      </c>
      <c r="F5375" s="173"/>
      <c r="G5375" s="102" t="s">
        <v>3777</v>
      </c>
    </row>
    <row r="5376">
      <c r="A5376" s="102" t="s">
        <v>3559</v>
      </c>
      <c r="B5376" s="102" t="s">
        <v>684</v>
      </c>
      <c r="C5376" s="102" t="s">
        <v>685</v>
      </c>
      <c r="D5376" s="102" t="s">
        <v>3506</v>
      </c>
      <c r="E5376" s="105" t="s">
        <v>439</v>
      </c>
      <c r="F5376" s="173"/>
      <c r="G5376" s="102" t="s">
        <v>3777</v>
      </c>
    </row>
    <row r="5377">
      <c r="A5377" s="102" t="s">
        <v>3483</v>
      </c>
      <c r="B5377" s="102" t="s">
        <v>369</v>
      </c>
      <c r="C5377" s="102" t="s">
        <v>39</v>
      </c>
      <c r="D5377" s="102" t="s">
        <v>3484</v>
      </c>
      <c r="E5377" s="105" t="s">
        <v>225</v>
      </c>
      <c r="F5377" s="173"/>
      <c r="G5377" s="102" t="s">
        <v>3777</v>
      </c>
    </row>
    <row r="5378">
      <c r="A5378" s="102" t="s">
        <v>3483</v>
      </c>
      <c r="B5378" s="102" t="s">
        <v>361</v>
      </c>
      <c r="C5378" s="102" t="s">
        <v>362</v>
      </c>
      <c r="D5378" s="102" t="s">
        <v>3484</v>
      </c>
      <c r="E5378" s="105" t="s">
        <v>225</v>
      </c>
      <c r="F5378" s="173"/>
      <c r="G5378" s="102" t="s">
        <v>3777</v>
      </c>
    </row>
    <row r="5379">
      <c r="A5379" s="102" t="s">
        <v>3483</v>
      </c>
      <c r="B5379" s="102" t="s">
        <v>357</v>
      </c>
      <c r="C5379" s="102" t="s">
        <v>358</v>
      </c>
      <c r="D5379" s="102" t="s">
        <v>3484</v>
      </c>
      <c r="E5379" s="105" t="s">
        <v>225</v>
      </c>
      <c r="F5379" s="173"/>
      <c r="G5379" s="102" t="s">
        <v>3777</v>
      </c>
    </row>
    <row r="5380">
      <c r="A5380" s="102" t="s">
        <v>3483</v>
      </c>
      <c r="B5380" s="102" t="s">
        <v>338</v>
      </c>
      <c r="C5380" s="102" t="s">
        <v>339</v>
      </c>
      <c r="D5380" s="102" t="s">
        <v>3484</v>
      </c>
      <c r="E5380" s="105" t="s">
        <v>225</v>
      </c>
      <c r="F5380" s="173"/>
      <c r="G5380" s="102" t="s">
        <v>3777</v>
      </c>
    </row>
    <row r="5381">
      <c r="A5381" s="102" t="s">
        <v>3483</v>
      </c>
      <c r="B5381" s="102" t="s">
        <v>243</v>
      </c>
      <c r="C5381" s="102" t="s">
        <v>244</v>
      </c>
      <c r="D5381" s="102" t="s">
        <v>3484</v>
      </c>
      <c r="E5381" s="105" t="s">
        <v>225</v>
      </c>
      <c r="F5381" s="173"/>
      <c r="G5381" s="102" t="s">
        <v>3777</v>
      </c>
    </row>
    <row r="5382">
      <c r="A5382" s="102" t="s">
        <v>3495</v>
      </c>
      <c r="B5382" s="102" t="s">
        <v>315</v>
      </c>
      <c r="C5382" s="102" t="s">
        <v>316</v>
      </c>
      <c r="D5382" s="102" t="s">
        <v>3484</v>
      </c>
      <c r="E5382" s="105" t="s">
        <v>232</v>
      </c>
      <c r="F5382" s="173"/>
      <c r="G5382" s="102" t="s">
        <v>3777</v>
      </c>
    </row>
    <row r="5383">
      <c r="A5383" s="102" t="s">
        <v>3495</v>
      </c>
      <c r="B5383" s="102" t="s">
        <v>298</v>
      </c>
      <c r="C5383" s="102" t="s">
        <v>299</v>
      </c>
      <c r="D5383" s="102" t="s">
        <v>3484</v>
      </c>
      <c r="E5383" s="105" t="s">
        <v>232</v>
      </c>
      <c r="F5383" s="173"/>
      <c r="G5383" s="102" t="s">
        <v>3777</v>
      </c>
    </row>
    <row r="5384">
      <c r="A5384" s="102" t="s">
        <v>3495</v>
      </c>
      <c r="B5384" s="102" t="s">
        <v>230</v>
      </c>
      <c r="C5384" s="102" t="s">
        <v>231</v>
      </c>
      <c r="D5384" s="102" t="s">
        <v>3484</v>
      </c>
      <c r="E5384" s="105" t="s">
        <v>232</v>
      </c>
      <c r="F5384" s="173"/>
      <c r="G5384" s="102" t="s">
        <v>3777</v>
      </c>
    </row>
    <row r="5385">
      <c r="A5385" s="102" t="s">
        <v>3516</v>
      </c>
      <c r="B5385" s="102" t="s">
        <v>1178</v>
      </c>
      <c r="C5385" s="102" t="s">
        <v>846</v>
      </c>
      <c r="D5385" s="102" t="s">
        <v>3486</v>
      </c>
      <c r="E5385" s="105" t="s">
        <v>306</v>
      </c>
      <c r="F5385" s="173"/>
      <c r="G5385" s="102" t="s">
        <v>3777</v>
      </c>
    </row>
    <row r="5386">
      <c r="A5386" s="102" t="s">
        <v>3516</v>
      </c>
      <c r="B5386" s="102" t="s">
        <v>1120</v>
      </c>
      <c r="C5386" s="102" t="s">
        <v>1121</v>
      </c>
      <c r="D5386" s="102" t="s">
        <v>3486</v>
      </c>
      <c r="E5386" s="105" t="s">
        <v>306</v>
      </c>
      <c r="F5386" s="173"/>
      <c r="G5386" s="102" t="s">
        <v>3777</v>
      </c>
    </row>
    <row r="5387">
      <c r="A5387" s="102" t="s">
        <v>3516</v>
      </c>
      <c r="B5387" s="102" t="s">
        <v>681</v>
      </c>
      <c r="C5387" s="102" t="s">
        <v>682</v>
      </c>
      <c r="D5387" s="102" t="s">
        <v>3486</v>
      </c>
      <c r="E5387" s="105" t="s">
        <v>306</v>
      </c>
      <c r="F5387" s="173"/>
      <c r="G5387" s="102" t="s">
        <v>3777</v>
      </c>
    </row>
    <row r="5388">
      <c r="A5388" s="102" t="s">
        <v>3516</v>
      </c>
      <c r="B5388" s="102" t="s">
        <v>418</v>
      </c>
      <c r="C5388" s="102" t="s">
        <v>419</v>
      </c>
      <c r="D5388" s="102" t="s">
        <v>3486</v>
      </c>
      <c r="E5388" s="105" t="s">
        <v>306</v>
      </c>
      <c r="F5388" s="173"/>
      <c r="G5388" s="102" t="s">
        <v>3777</v>
      </c>
    </row>
    <row r="5389">
      <c r="A5389" s="102" t="s">
        <v>3516</v>
      </c>
      <c r="B5389" s="102" t="s">
        <v>415</v>
      </c>
      <c r="C5389" s="102" t="s">
        <v>416</v>
      </c>
      <c r="D5389" s="102" t="s">
        <v>3486</v>
      </c>
      <c r="E5389" s="105" t="s">
        <v>306</v>
      </c>
      <c r="F5389" s="173"/>
      <c r="G5389" s="102" t="s">
        <v>3777</v>
      </c>
    </row>
    <row r="5390">
      <c r="A5390" s="102" t="s">
        <v>3516</v>
      </c>
      <c r="B5390" s="102" t="s">
        <v>330</v>
      </c>
      <c r="C5390" s="102" t="s">
        <v>331</v>
      </c>
      <c r="D5390" s="102" t="s">
        <v>3486</v>
      </c>
      <c r="E5390" s="105" t="s">
        <v>306</v>
      </c>
      <c r="F5390" s="173"/>
      <c r="G5390" s="102" t="s">
        <v>3777</v>
      </c>
    </row>
    <row r="5391">
      <c r="A5391" s="102" t="s">
        <v>3543</v>
      </c>
      <c r="B5391" s="102" t="s">
        <v>1182</v>
      </c>
      <c r="C5391" s="102" t="s">
        <v>1183</v>
      </c>
      <c r="D5391" s="102" t="s">
        <v>3486</v>
      </c>
      <c r="E5391" s="105" t="s">
        <v>114</v>
      </c>
      <c r="F5391" s="173"/>
      <c r="G5391" s="102" t="s">
        <v>3777</v>
      </c>
    </row>
    <row r="5392">
      <c r="A5392" s="102" t="s">
        <v>3543</v>
      </c>
      <c r="B5392" s="102" t="s">
        <v>981</v>
      </c>
      <c r="C5392" s="102" t="s">
        <v>982</v>
      </c>
      <c r="D5392" s="102" t="s">
        <v>3486</v>
      </c>
      <c r="E5392" s="105" t="s">
        <v>114</v>
      </c>
      <c r="F5392" s="173"/>
      <c r="G5392" s="102" t="s">
        <v>3777</v>
      </c>
    </row>
    <row r="5393">
      <c r="A5393" s="102" t="s">
        <v>3543</v>
      </c>
      <c r="B5393" s="102" t="s">
        <v>126</v>
      </c>
      <c r="C5393" s="102" t="s">
        <v>127</v>
      </c>
      <c r="D5393" s="102" t="s">
        <v>3486</v>
      </c>
      <c r="E5393" s="105" t="s">
        <v>114</v>
      </c>
      <c r="F5393" s="173"/>
      <c r="G5393" s="102" t="s">
        <v>3777</v>
      </c>
    </row>
    <row r="5394">
      <c r="A5394" s="102" t="s">
        <v>3543</v>
      </c>
      <c r="B5394" s="102" t="s">
        <v>120</v>
      </c>
      <c r="C5394" s="102" t="s">
        <v>121</v>
      </c>
      <c r="D5394" s="102" t="s">
        <v>3486</v>
      </c>
      <c r="E5394" s="105" t="s">
        <v>114</v>
      </c>
      <c r="F5394" s="173"/>
      <c r="G5394" s="102" t="s">
        <v>3777</v>
      </c>
    </row>
    <row r="5395">
      <c r="A5395" s="102" t="s">
        <v>3543</v>
      </c>
      <c r="B5395" s="102" t="s">
        <v>111</v>
      </c>
      <c r="C5395" s="102" t="s">
        <v>112</v>
      </c>
      <c r="D5395" s="102" t="s">
        <v>3486</v>
      </c>
      <c r="E5395" s="105" t="s">
        <v>114</v>
      </c>
      <c r="F5395" s="173"/>
      <c r="G5395" s="102" t="s">
        <v>3777</v>
      </c>
    </row>
    <row r="5396">
      <c r="A5396" s="102" t="s">
        <v>3551</v>
      </c>
      <c r="B5396" s="102" t="s">
        <v>1151</v>
      </c>
      <c r="C5396" s="102" t="s">
        <v>1152</v>
      </c>
      <c r="D5396" s="102" t="s">
        <v>3486</v>
      </c>
      <c r="E5396" s="105" t="s">
        <v>50</v>
      </c>
      <c r="F5396" s="173"/>
      <c r="G5396" s="102" t="s">
        <v>3777</v>
      </c>
    </row>
    <row r="5397">
      <c r="A5397" s="102" t="s">
        <v>3551</v>
      </c>
      <c r="B5397" s="102" t="s">
        <v>174</v>
      </c>
      <c r="C5397" s="102" t="s">
        <v>175</v>
      </c>
      <c r="D5397" s="102" t="s">
        <v>3486</v>
      </c>
      <c r="E5397" s="105" t="s">
        <v>50</v>
      </c>
      <c r="F5397" s="173"/>
      <c r="G5397" s="102" t="s">
        <v>3777</v>
      </c>
    </row>
    <row r="5398">
      <c r="A5398" s="102" t="s">
        <v>3496</v>
      </c>
      <c r="B5398" s="102" t="s">
        <v>315</v>
      </c>
      <c r="C5398" s="102" t="s">
        <v>316</v>
      </c>
      <c r="D5398" s="102" t="s">
        <v>3486</v>
      </c>
      <c r="E5398" s="105" t="s">
        <v>232</v>
      </c>
      <c r="F5398" s="173"/>
      <c r="G5398" s="102" t="s">
        <v>3777</v>
      </c>
    </row>
    <row r="5399">
      <c r="A5399" s="102" t="s">
        <v>3496</v>
      </c>
      <c r="B5399" s="102" t="s">
        <v>298</v>
      </c>
      <c r="C5399" s="102" t="s">
        <v>299</v>
      </c>
      <c r="D5399" s="102" t="s">
        <v>3486</v>
      </c>
      <c r="E5399" s="105" t="s">
        <v>232</v>
      </c>
      <c r="F5399" s="173"/>
      <c r="G5399" s="102" t="s">
        <v>3777</v>
      </c>
    </row>
    <row r="5400">
      <c r="A5400" s="102" t="s">
        <v>3496</v>
      </c>
      <c r="B5400" s="102" t="s">
        <v>271</v>
      </c>
      <c r="C5400" s="102" t="s">
        <v>272</v>
      </c>
      <c r="D5400" s="102" t="s">
        <v>3486</v>
      </c>
      <c r="E5400" s="105" t="s">
        <v>232</v>
      </c>
      <c r="F5400" s="173"/>
      <c r="G5400" s="102" t="s">
        <v>3777</v>
      </c>
    </row>
    <row r="5401">
      <c r="A5401" s="102" t="s">
        <v>3496</v>
      </c>
      <c r="B5401" s="102" t="s">
        <v>264</v>
      </c>
      <c r="C5401" s="102" t="s">
        <v>265</v>
      </c>
      <c r="D5401" s="102" t="s">
        <v>3486</v>
      </c>
      <c r="E5401" s="105" t="s">
        <v>232</v>
      </c>
      <c r="F5401" s="173"/>
      <c r="G5401" s="102" t="s">
        <v>3777</v>
      </c>
    </row>
    <row r="5402">
      <c r="A5402" s="102" t="s">
        <v>3481</v>
      </c>
      <c r="B5402" s="102" t="s">
        <v>870</v>
      </c>
      <c r="C5402" s="102" t="s">
        <v>871</v>
      </c>
      <c r="D5402" s="102" t="s">
        <v>3482</v>
      </c>
      <c r="E5402" s="105" t="s">
        <v>225</v>
      </c>
      <c r="F5402" s="173"/>
      <c r="G5402" s="102" t="s">
        <v>3777</v>
      </c>
    </row>
    <row r="5403">
      <c r="A5403" s="102" t="s">
        <v>3612</v>
      </c>
      <c r="B5403" s="102" t="s">
        <v>987</v>
      </c>
      <c r="C5403" s="102" t="s">
        <v>988</v>
      </c>
      <c r="D5403" s="102" t="s">
        <v>3586</v>
      </c>
      <c r="E5403" s="105" t="s">
        <v>27</v>
      </c>
      <c r="F5403" s="173"/>
      <c r="G5403" s="102" t="s">
        <v>3777</v>
      </c>
    </row>
    <row r="5404">
      <c r="A5404" s="102" t="s">
        <v>3612</v>
      </c>
      <c r="B5404" s="102" t="s">
        <v>799</v>
      </c>
      <c r="C5404" s="102" t="s">
        <v>800</v>
      </c>
      <c r="D5404" s="102" t="s">
        <v>3586</v>
      </c>
      <c r="E5404" s="105" t="s">
        <v>27</v>
      </c>
      <c r="F5404" s="173"/>
      <c r="G5404" s="102" t="s">
        <v>3777</v>
      </c>
    </row>
    <row r="5405">
      <c r="A5405" s="102" t="s">
        <v>3612</v>
      </c>
      <c r="B5405" s="102" t="s">
        <v>74</v>
      </c>
      <c r="C5405" s="102" t="s">
        <v>75</v>
      </c>
      <c r="D5405" s="102" t="s">
        <v>3586</v>
      </c>
      <c r="E5405" s="105" t="s">
        <v>27</v>
      </c>
      <c r="F5405" s="173"/>
      <c r="G5405" s="102" t="s">
        <v>3777</v>
      </c>
    </row>
    <row r="5406">
      <c r="A5406" s="102" t="s">
        <v>3596</v>
      </c>
      <c r="B5406" s="102" t="s">
        <v>1039</v>
      </c>
      <c r="C5406" s="102" t="s">
        <v>1040</v>
      </c>
      <c r="D5406" s="102" t="s">
        <v>3586</v>
      </c>
      <c r="E5406" s="105" t="s">
        <v>141</v>
      </c>
      <c r="F5406" s="173"/>
      <c r="G5406" s="102" t="s">
        <v>3777</v>
      </c>
    </row>
    <row r="5407">
      <c r="A5407" s="102" t="s">
        <v>3585</v>
      </c>
      <c r="B5407" s="102" t="s">
        <v>1134</v>
      </c>
      <c r="C5407" s="102" t="s">
        <v>1135</v>
      </c>
      <c r="D5407" s="102" t="s">
        <v>3586</v>
      </c>
      <c r="E5407" s="105" t="s">
        <v>293</v>
      </c>
      <c r="F5407" s="173"/>
      <c r="G5407" s="102" t="s">
        <v>3777</v>
      </c>
    </row>
    <row r="5408">
      <c r="A5408" s="102" t="s">
        <v>3585</v>
      </c>
      <c r="B5408" s="102" t="s">
        <v>1132</v>
      </c>
      <c r="C5408" s="102" t="s">
        <v>1133</v>
      </c>
      <c r="D5408" s="102" t="s">
        <v>3586</v>
      </c>
      <c r="E5408" s="105" t="s">
        <v>293</v>
      </c>
      <c r="F5408" s="173"/>
      <c r="G5408" s="102" t="s">
        <v>3777</v>
      </c>
    </row>
    <row r="5409">
      <c r="A5409" s="102" t="s">
        <v>3585</v>
      </c>
      <c r="B5409" s="102" t="s">
        <v>1085</v>
      </c>
      <c r="C5409" s="102" t="s">
        <v>1086</v>
      </c>
      <c r="D5409" s="102" t="s">
        <v>3586</v>
      </c>
      <c r="E5409" s="105" t="s">
        <v>293</v>
      </c>
      <c r="F5409" s="173"/>
      <c r="G5409" s="102" t="s">
        <v>3777</v>
      </c>
    </row>
    <row r="5410">
      <c r="A5410" s="102" t="s">
        <v>3585</v>
      </c>
      <c r="B5410" s="102" t="s">
        <v>1079</v>
      </c>
      <c r="C5410" s="102" t="s">
        <v>1080</v>
      </c>
      <c r="D5410" s="102" t="s">
        <v>3586</v>
      </c>
      <c r="E5410" s="105" t="s">
        <v>293</v>
      </c>
      <c r="F5410" s="173"/>
      <c r="G5410" s="102" t="s">
        <v>3777</v>
      </c>
    </row>
    <row r="5411">
      <c r="A5411" s="102" t="s">
        <v>3585</v>
      </c>
      <c r="B5411" s="102" t="s">
        <v>965</v>
      </c>
      <c r="C5411" s="102" t="s">
        <v>966</v>
      </c>
      <c r="D5411" s="102" t="s">
        <v>3586</v>
      </c>
      <c r="E5411" s="105" t="s">
        <v>293</v>
      </c>
      <c r="F5411" s="173"/>
      <c r="G5411" s="102" t="s">
        <v>3777</v>
      </c>
    </row>
    <row r="5412">
      <c r="A5412" s="102" t="s">
        <v>3517</v>
      </c>
      <c r="B5412" s="102" t="s">
        <v>418</v>
      </c>
      <c r="C5412" s="102" t="s">
        <v>419</v>
      </c>
      <c r="D5412" s="102" t="s">
        <v>3518</v>
      </c>
      <c r="E5412" s="105" t="s">
        <v>306</v>
      </c>
      <c r="F5412" s="173"/>
      <c r="G5412" s="102" t="s">
        <v>3777</v>
      </c>
    </row>
    <row r="5413">
      <c r="A5413" s="102" t="s">
        <v>3528</v>
      </c>
      <c r="B5413" s="102" t="s">
        <v>987</v>
      </c>
      <c r="C5413" s="102" t="s">
        <v>988</v>
      </c>
      <c r="D5413" s="102" t="s">
        <v>3508</v>
      </c>
      <c r="E5413" s="105" t="s">
        <v>27</v>
      </c>
      <c r="F5413" s="173"/>
      <c r="G5413" s="102" t="s">
        <v>3777</v>
      </c>
    </row>
    <row r="5414">
      <c r="A5414" s="102" t="s">
        <v>3528</v>
      </c>
      <c r="B5414" s="102" t="s">
        <v>818</v>
      </c>
      <c r="C5414" s="102" t="s">
        <v>819</v>
      </c>
      <c r="D5414" s="102" t="s">
        <v>3508</v>
      </c>
      <c r="E5414" s="105" t="s">
        <v>27</v>
      </c>
      <c r="F5414" s="173"/>
      <c r="G5414" s="102" t="s">
        <v>3777</v>
      </c>
    </row>
    <row r="5415">
      <c r="A5415" s="102" t="s">
        <v>3528</v>
      </c>
      <c r="B5415" s="102" t="s">
        <v>799</v>
      </c>
      <c r="C5415" s="102" t="s">
        <v>800</v>
      </c>
      <c r="D5415" s="102" t="s">
        <v>3508</v>
      </c>
      <c r="E5415" s="105" t="s">
        <v>27</v>
      </c>
      <c r="F5415" s="173"/>
      <c r="G5415" s="102" t="s">
        <v>3777</v>
      </c>
    </row>
    <row r="5416">
      <c r="A5416" s="102" t="s">
        <v>3528</v>
      </c>
      <c r="B5416" s="102" t="s">
        <v>74</v>
      </c>
      <c r="C5416" s="102" t="s">
        <v>75</v>
      </c>
      <c r="D5416" s="102" t="s">
        <v>3508</v>
      </c>
      <c r="E5416" s="105" t="s">
        <v>27</v>
      </c>
      <c r="F5416" s="173"/>
      <c r="G5416" s="102" t="s">
        <v>3777</v>
      </c>
    </row>
    <row r="5417">
      <c r="A5417" s="102" t="s">
        <v>3528</v>
      </c>
      <c r="B5417" s="102" t="s">
        <v>53</v>
      </c>
      <c r="C5417" s="102" t="s">
        <v>54</v>
      </c>
      <c r="D5417" s="102" t="s">
        <v>3508</v>
      </c>
      <c r="E5417" s="105" t="s">
        <v>27</v>
      </c>
      <c r="F5417" s="173"/>
      <c r="G5417" s="102" t="s">
        <v>3777</v>
      </c>
    </row>
    <row r="5418">
      <c r="A5418" s="102" t="s">
        <v>3560</v>
      </c>
      <c r="B5418" s="102" t="s">
        <v>1028</v>
      </c>
      <c r="C5418" s="102" t="s">
        <v>1029</v>
      </c>
      <c r="D5418" s="102" t="s">
        <v>3508</v>
      </c>
      <c r="E5418" s="105" t="s">
        <v>439</v>
      </c>
      <c r="F5418" s="173"/>
      <c r="G5418" s="102" t="s">
        <v>3777</v>
      </c>
    </row>
    <row r="5419">
      <c r="A5419" s="102" t="s">
        <v>3567</v>
      </c>
      <c r="B5419" s="102" t="s">
        <v>997</v>
      </c>
      <c r="C5419" s="102" t="s">
        <v>998</v>
      </c>
      <c r="D5419" s="102" t="s">
        <v>3518</v>
      </c>
      <c r="E5419" s="105" t="s">
        <v>453</v>
      </c>
      <c r="F5419" s="173"/>
      <c r="G5419" s="102" t="s">
        <v>3777</v>
      </c>
    </row>
    <row r="5420">
      <c r="A5420" s="102" t="s">
        <v>3567</v>
      </c>
      <c r="B5420" s="102" t="s">
        <v>538</v>
      </c>
      <c r="C5420" s="102" t="s">
        <v>539</v>
      </c>
      <c r="D5420" s="102" t="s">
        <v>3518</v>
      </c>
      <c r="E5420" s="105" t="s">
        <v>453</v>
      </c>
      <c r="F5420" s="173"/>
      <c r="G5420" s="102" t="s">
        <v>3777</v>
      </c>
    </row>
    <row r="5421">
      <c r="A5421" s="102" t="s">
        <v>3485</v>
      </c>
      <c r="B5421" s="102" t="s">
        <v>361</v>
      </c>
      <c r="C5421" s="102" t="s">
        <v>362</v>
      </c>
      <c r="D5421" s="102" t="s">
        <v>3486</v>
      </c>
      <c r="E5421" s="105" t="s">
        <v>225</v>
      </c>
      <c r="F5421" s="173"/>
      <c r="G5421" s="102" t="s">
        <v>3777</v>
      </c>
    </row>
    <row r="5422">
      <c r="A5422" s="102" t="s">
        <v>3485</v>
      </c>
      <c r="B5422" s="102" t="s">
        <v>357</v>
      </c>
      <c r="C5422" s="102" t="s">
        <v>358</v>
      </c>
      <c r="D5422" s="102" t="s">
        <v>3486</v>
      </c>
      <c r="E5422" s="105" t="s">
        <v>225</v>
      </c>
      <c r="F5422" s="173"/>
      <c r="G5422" s="102" t="s">
        <v>3777</v>
      </c>
    </row>
    <row r="5423">
      <c r="A5423" s="102" t="s">
        <v>3485</v>
      </c>
      <c r="B5423" s="102" t="s">
        <v>227</v>
      </c>
      <c r="C5423" s="102" t="s">
        <v>228</v>
      </c>
      <c r="D5423" s="102" t="s">
        <v>3486</v>
      </c>
      <c r="E5423" s="105" t="s">
        <v>225</v>
      </c>
      <c r="F5423" s="173"/>
      <c r="G5423" s="102" t="s">
        <v>3777</v>
      </c>
    </row>
    <row r="5424">
      <c r="A5424" s="102" t="s">
        <v>3536</v>
      </c>
      <c r="B5424" s="102" t="s">
        <v>1145</v>
      </c>
      <c r="C5424" s="102" t="s">
        <v>1146</v>
      </c>
      <c r="D5424" s="102" t="s">
        <v>3508</v>
      </c>
      <c r="E5424" s="105" t="s">
        <v>86</v>
      </c>
      <c r="F5424" s="173"/>
      <c r="G5424" s="102" t="s">
        <v>3777</v>
      </c>
    </row>
    <row r="5425">
      <c r="A5425" s="102" t="s">
        <v>3536</v>
      </c>
      <c r="B5425" s="102" t="s">
        <v>1050</v>
      </c>
      <c r="C5425" s="102" t="s">
        <v>1051</v>
      </c>
      <c r="D5425" s="102" t="s">
        <v>3508</v>
      </c>
      <c r="E5425" s="105" t="s">
        <v>86</v>
      </c>
      <c r="F5425" s="173"/>
      <c r="G5425" s="102" t="s">
        <v>3777</v>
      </c>
    </row>
    <row r="5426">
      <c r="A5426" s="102" t="s">
        <v>3536</v>
      </c>
      <c r="B5426" s="102" t="s">
        <v>992</v>
      </c>
      <c r="C5426" s="102" t="s">
        <v>993</v>
      </c>
      <c r="D5426" s="102" t="s">
        <v>3508</v>
      </c>
      <c r="E5426" s="105" t="s">
        <v>86</v>
      </c>
      <c r="F5426" s="173"/>
      <c r="G5426" s="102" t="s">
        <v>3777</v>
      </c>
    </row>
    <row r="5427">
      <c r="A5427" s="102" t="s">
        <v>3532</v>
      </c>
      <c r="B5427" s="102" t="s">
        <v>1185</v>
      </c>
      <c r="C5427" s="102" t="s">
        <v>1186</v>
      </c>
      <c r="D5427" s="191">
        <v>45939.0</v>
      </c>
      <c r="E5427" s="105" t="s">
        <v>86</v>
      </c>
      <c r="F5427" s="173"/>
      <c r="G5427" s="102" t="s">
        <v>3777</v>
      </c>
    </row>
    <row r="5428">
      <c r="A5428" s="102" t="s">
        <v>3532</v>
      </c>
      <c r="B5428" s="102" t="s">
        <v>992</v>
      </c>
      <c r="C5428" s="102" t="s">
        <v>993</v>
      </c>
      <c r="D5428" s="191">
        <v>45939.0</v>
      </c>
      <c r="E5428" s="105" t="s">
        <v>86</v>
      </c>
      <c r="F5428" s="173"/>
      <c r="G5428" s="102" t="s">
        <v>3777</v>
      </c>
    </row>
    <row r="5429">
      <c r="A5429" s="102" t="s">
        <v>3531</v>
      </c>
      <c r="B5429" s="102" t="s">
        <v>1185</v>
      </c>
      <c r="C5429" s="102" t="s">
        <v>1186</v>
      </c>
      <c r="D5429" s="191">
        <v>45786.0</v>
      </c>
      <c r="E5429" s="105" t="s">
        <v>86</v>
      </c>
      <c r="F5429" s="173"/>
      <c r="G5429" s="102" t="s">
        <v>3777</v>
      </c>
    </row>
    <row r="5430">
      <c r="A5430" s="102" t="s">
        <v>3531</v>
      </c>
      <c r="B5430" s="102" t="s">
        <v>992</v>
      </c>
      <c r="C5430" s="102" t="s">
        <v>993</v>
      </c>
      <c r="D5430" s="191">
        <v>45786.0</v>
      </c>
      <c r="E5430" s="105" t="s">
        <v>86</v>
      </c>
      <c r="F5430" s="173"/>
      <c r="G5430" s="102" t="s">
        <v>3777</v>
      </c>
    </row>
    <row r="5431">
      <c r="A5431" s="102" t="s">
        <v>3531</v>
      </c>
      <c r="B5431" s="102" t="s">
        <v>880</v>
      </c>
      <c r="C5431" s="102" t="s">
        <v>881</v>
      </c>
      <c r="D5431" s="191">
        <v>45786.0</v>
      </c>
      <c r="E5431" s="105" t="s">
        <v>86</v>
      </c>
      <c r="F5431" s="173"/>
      <c r="G5431" s="102" t="s">
        <v>3777</v>
      </c>
    </row>
    <row r="5432">
      <c r="A5432" s="102" t="s">
        <v>3575</v>
      </c>
      <c r="B5432" s="102" t="s">
        <v>1100</v>
      </c>
      <c r="C5432" s="102" t="s">
        <v>1101</v>
      </c>
      <c r="D5432" s="102" t="s">
        <v>3486</v>
      </c>
      <c r="E5432" s="105" t="s">
        <v>472</v>
      </c>
      <c r="F5432" s="173"/>
      <c r="G5432" s="102" t="s">
        <v>3777</v>
      </c>
    </row>
    <row r="5433">
      <c r="A5433" s="102" t="s">
        <v>3575</v>
      </c>
      <c r="B5433" s="102" t="s">
        <v>1058</v>
      </c>
      <c r="C5433" s="102" t="s">
        <v>1059</v>
      </c>
      <c r="D5433" s="102" t="s">
        <v>3486</v>
      </c>
      <c r="E5433" s="105" t="s">
        <v>472</v>
      </c>
      <c r="F5433" s="173"/>
      <c r="G5433" s="102" t="s">
        <v>3777</v>
      </c>
    </row>
    <row r="5434">
      <c r="A5434" s="102" t="s">
        <v>3575</v>
      </c>
      <c r="B5434" s="102" t="s">
        <v>508</v>
      </c>
      <c r="C5434" s="102" t="s">
        <v>509</v>
      </c>
      <c r="D5434" s="102" t="s">
        <v>3486</v>
      </c>
      <c r="E5434" s="105" t="s">
        <v>472</v>
      </c>
      <c r="F5434" s="173"/>
      <c r="G5434" s="102" t="s">
        <v>3777</v>
      </c>
    </row>
    <row r="5435">
      <c r="A5435" s="102" t="s">
        <v>3587</v>
      </c>
      <c r="B5435" s="102" t="s">
        <v>1168</v>
      </c>
      <c r="C5435" s="102" t="s">
        <v>1169</v>
      </c>
      <c r="D5435" s="102" t="s">
        <v>3588</v>
      </c>
      <c r="E5435" s="105" t="s">
        <v>293</v>
      </c>
      <c r="F5435" s="173"/>
      <c r="G5435" s="102" t="s">
        <v>3777</v>
      </c>
    </row>
    <row r="5436">
      <c r="A5436" s="102" t="s">
        <v>3587</v>
      </c>
      <c r="B5436" s="102" t="s">
        <v>1134</v>
      </c>
      <c r="C5436" s="102" t="s">
        <v>1135</v>
      </c>
      <c r="D5436" s="102" t="s">
        <v>3588</v>
      </c>
      <c r="E5436" s="105" t="s">
        <v>293</v>
      </c>
      <c r="F5436" s="173"/>
      <c r="G5436" s="102" t="s">
        <v>3777</v>
      </c>
    </row>
    <row r="5437">
      <c r="A5437" s="102" t="s">
        <v>3587</v>
      </c>
      <c r="B5437" s="102" t="s">
        <v>1132</v>
      </c>
      <c r="C5437" s="102" t="s">
        <v>1133</v>
      </c>
      <c r="D5437" s="102" t="s">
        <v>3588</v>
      </c>
      <c r="E5437" s="105" t="s">
        <v>293</v>
      </c>
      <c r="F5437" s="173"/>
      <c r="G5437" s="102" t="s">
        <v>3777</v>
      </c>
    </row>
    <row r="5438">
      <c r="A5438" s="102" t="s">
        <v>3587</v>
      </c>
      <c r="B5438" s="102" t="s">
        <v>1085</v>
      </c>
      <c r="C5438" s="102" t="s">
        <v>1086</v>
      </c>
      <c r="D5438" s="102" t="s">
        <v>3588</v>
      </c>
      <c r="E5438" s="105" t="s">
        <v>293</v>
      </c>
      <c r="F5438" s="173"/>
      <c r="G5438" s="102" t="s">
        <v>3777</v>
      </c>
    </row>
    <row r="5439">
      <c r="A5439" s="102" t="s">
        <v>3587</v>
      </c>
      <c r="B5439" s="102" t="s">
        <v>955</v>
      </c>
      <c r="C5439" s="102" t="s">
        <v>956</v>
      </c>
      <c r="D5439" s="102" t="s">
        <v>3588</v>
      </c>
      <c r="E5439" s="105" t="s">
        <v>293</v>
      </c>
      <c r="F5439" s="173"/>
      <c r="G5439" s="102" t="s">
        <v>3777</v>
      </c>
    </row>
    <row r="5440">
      <c r="A5440" s="102" t="s">
        <v>3552</v>
      </c>
      <c r="B5440" s="102" t="s">
        <v>1151</v>
      </c>
      <c r="C5440" s="102" t="s">
        <v>1152</v>
      </c>
      <c r="D5440" s="102" t="s">
        <v>3510</v>
      </c>
      <c r="E5440" s="105" t="s">
        <v>50</v>
      </c>
      <c r="F5440" s="173"/>
      <c r="G5440" s="102" t="s">
        <v>3777</v>
      </c>
    </row>
    <row r="5441">
      <c r="A5441" s="102" t="s">
        <v>3568</v>
      </c>
      <c r="B5441" s="102" t="s">
        <v>1061</v>
      </c>
      <c r="C5441" s="102" t="s">
        <v>1062</v>
      </c>
      <c r="D5441" s="102" t="s">
        <v>3510</v>
      </c>
      <c r="E5441" s="105" t="s">
        <v>453</v>
      </c>
      <c r="F5441" s="173"/>
      <c r="G5441" s="102" t="s">
        <v>3777</v>
      </c>
    </row>
    <row r="5442">
      <c r="A5442" s="102" t="s">
        <v>3568</v>
      </c>
      <c r="B5442" s="102" t="s">
        <v>538</v>
      </c>
      <c r="C5442" s="102" t="s">
        <v>539</v>
      </c>
      <c r="D5442" s="102" t="s">
        <v>3510</v>
      </c>
      <c r="E5442" s="105" t="s">
        <v>453</v>
      </c>
      <c r="F5442" s="173"/>
      <c r="G5442" s="102" t="s">
        <v>3777</v>
      </c>
    </row>
    <row r="5443">
      <c r="A5443" s="102" t="s">
        <v>3537</v>
      </c>
      <c r="B5443" s="102" t="s">
        <v>992</v>
      </c>
      <c r="C5443" s="102" t="s">
        <v>993</v>
      </c>
      <c r="D5443" s="102" t="s">
        <v>3510</v>
      </c>
      <c r="E5443" s="105" t="s">
        <v>86</v>
      </c>
      <c r="F5443" s="173"/>
      <c r="G5443" s="102" t="s">
        <v>3777</v>
      </c>
    </row>
    <row r="5444">
      <c r="A5444" s="102" t="s">
        <v>3529</v>
      </c>
      <c r="B5444" s="102" t="s">
        <v>987</v>
      </c>
      <c r="C5444" s="102" t="s">
        <v>988</v>
      </c>
      <c r="D5444" s="102" t="s">
        <v>3510</v>
      </c>
      <c r="E5444" s="105" t="s">
        <v>27</v>
      </c>
      <c r="F5444" s="173"/>
      <c r="G5444" s="102" t="s">
        <v>3777</v>
      </c>
    </row>
    <row r="5445">
      <c r="A5445" s="102" t="s">
        <v>3529</v>
      </c>
      <c r="B5445" s="102" t="s">
        <v>818</v>
      </c>
      <c r="C5445" s="102" t="s">
        <v>819</v>
      </c>
      <c r="D5445" s="102" t="s">
        <v>3510</v>
      </c>
      <c r="E5445" s="105" t="s">
        <v>27</v>
      </c>
      <c r="F5445" s="173"/>
      <c r="G5445" s="102" t="s">
        <v>3777</v>
      </c>
    </row>
    <row r="5446">
      <c r="A5446" s="102" t="s">
        <v>3529</v>
      </c>
      <c r="B5446" s="102" t="s">
        <v>799</v>
      </c>
      <c r="C5446" s="102" t="s">
        <v>800</v>
      </c>
      <c r="D5446" s="102" t="s">
        <v>3510</v>
      </c>
      <c r="E5446" s="105" t="s">
        <v>27</v>
      </c>
      <c r="F5446" s="173"/>
      <c r="G5446" s="102" t="s">
        <v>3777</v>
      </c>
    </row>
    <row r="5447">
      <c r="A5447" s="102" t="s">
        <v>3529</v>
      </c>
      <c r="B5447" s="102" t="s">
        <v>74</v>
      </c>
      <c r="C5447" s="102" t="s">
        <v>75</v>
      </c>
      <c r="D5447" s="102" t="s">
        <v>3510</v>
      </c>
      <c r="E5447" s="105" t="s">
        <v>27</v>
      </c>
      <c r="F5447" s="173"/>
      <c r="G5447" s="102" t="s">
        <v>3777</v>
      </c>
    </row>
    <row r="5448">
      <c r="A5448" s="102" t="s">
        <v>3529</v>
      </c>
      <c r="B5448" s="102" t="s">
        <v>53</v>
      </c>
      <c r="C5448" s="102" t="s">
        <v>54</v>
      </c>
      <c r="D5448" s="102" t="s">
        <v>3510</v>
      </c>
      <c r="E5448" s="105" t="s">
        <v>27</v>
      </c>
      <c r="F5448" s="173"/>
      <c r="G5448" s="102" t="s">
        <v>3777</v>
      </c>
    </row>
    <row r="5449">
      <c r="A5449" s="102" t="s">
        <v>3529</v>
      </c>
      <c r="B5449" s="102" t="s">
        <v>43</v>
      </c>
      <c r="C5449" s="102" t="s">
        <v>44</v>
      </c>
      <c r="D5449" s="102" t="s">
        <v>3510</v>
      </c>
      <c r="E5449" s="105" t="s">
        <v>27</v>
      </c>
      <c r="F5449" s="173"/>
      <c r="G5449" s="102" t="s">
        <v>3777</v>
      </c>
    </row>
    <row r="5450">
      <c r="A5450" s="102" t="s">
        <v>3509</v>
      </c>
      <c r="B5450" s="102" t="s">
        <v>925</v>
      </c>
      <c r="C5450" s="102" t="s">
        <v>358</v>
      </c>
      <c r="D5450" s="102" t="s">
        <v>3510</v>
      </c>
      <c r="E5450" s="105" t="s">
        <v>327</v>
      </c>
      <c r="F5450" s="173"/>
      <c r="G5450" s="102" t="s">
        <v>3777</v>
      </c>
    </row>
    <row r="5451">
      <c r="A5451" s="102" t="s">
        <v>3509</v>
      </c>
      <c r="B5451" s="102" t="s">
        <v>626</v>
      </c>
      <c r="C5451" s="102" t="s">
        <v>627</v>
      </c>
      <c r="D5451" s="102" t="s">
        <v>3510</v>
      </c>
      <c r="E5451" s="105" t="s">
        <v>327</v>
      </c>
      <c r="F5451" s="173"/>
      <c r="G5451" s="102" t="s">
        <v>3777</v>
      </c>
    </row>
    <row r="5452">
      <c r="A5452" s="102" t="s">
        <v>3561</v>
      </c>
      <c r="B5452" s="102" t="s">
        <v>834</v>
      </c>
      <c r="C5452" s="102" t="s">
        <v>835</v>
      </c>
      <c r="D5452" s="102" t="s">
        <v>3510</v>
      </c>
      <c r="E5452" s="105" t="s">
        <v>439</v>
      </c>
      <c r="F5452" s="173"/>
      <c r="G5452" s="102" t="s">
        <v>3777</v>
      </c>
    </row>
    <row r="5453">
      <c r="A5453" s="102" t="s">
        <v>3561</v>
      </c>
      <c r="B5453" s="102" t="s">
        <v>684</v>
      </c>
      <c r="C5453" s="102" t="s">
        <v>685</v>
      </c>
      <c r="D5453" s="102" t="s">
        <v>3510</v>
      </c>
      <c r="E5453" s="105" t="s">
        <v>439</v>
      </c>
      <c r="F5453" s="173"/>
      <c r="G5453" s="102" t="s">
        <v>3777</v>
      </c>
    </row>
    <row r="5454">
      <c r="A5454" s="102" t="s">
        <v>3544</v>
      </c>
      <c r="B5454" s="102" t="s">
        <v>981</v>
      </c>
      <c r="C5454" s="102" t="s">
        <v>982</v>
      </c>
      <c r="D5454" s="102" t="s">
        <v>3488</v>
      </c>
      <c r="E5454" s="105" t="s">
        <v>114</v>
      </c>
      <c r="F5454" s="173"/>
      <c r="G5454" s="102" t="s">
        <v>3777</v>
      </c>
    </row>
    <row r="5455">
      <c r="A5455" s="102" t="s">
        <v>3544</v>
      </c>
      <c r="B5455" s="102" t="s">
        <v>970</v>
      </c>
      <c r="C5455" s="102" t="s">
        <v>971</v>
      </c>
      <c r="D5455" s="102" t="s">
        <v>3488</v>
      </c>
      <c r="E5455" s="105" t="s">
        <v>114</v>
      </c>
      <c r="F5455" s="173"/>
      <c r="G5455" s="102" t="s">
        <v>3777</v>
      </c>
    </row>
    <row r="5456">
      <c r="A5456" s="102" t="s">
        <v>3544</v>
      </c>
      <c r="B5456" s="102" t="s">
        <v>126</v>
      </c>
      <c r="C5456" s="102" t="s">
        <v>127</v>
      </c>
      <c r="D5456" s="102" t="s">
        <v>3488</v>
      </c>
      <c r="E5456" s="105" t="s">
        <v>114</v>
      </c>
      <c r="F5456" s="173"/>
      <c r="G5456" s="102" t="s">
        <v>3777</v>
      </c>
    </row>
    <row r="5457">
      <c r="A5457" s="102" t="s">
        <v>3544</v>
      </c>
      <c r="B5457" s="102" t="s">
        <v>120</v>
      </c>
      <c r="C5457" s="102" t="s">
        <v>121</v>
      </c>
      <c r="D5457" s="102" t="s">
        <v>3488</v>
      </c>
      <c r="E5457" s="105" t="s">
        <v>114</v>
      </c>
      <c r="F5457" s="173"/>
      <c r="G5457" s="102" t="s">
        <v>3777</v>
      </c>
    </row>
    <row r="5458">
      <c r="A5458" s="102" t="s">
        <v>3544</v>
      </c>
      <c r="B5458" s="102" t="s">
        <v>111</v>
      </c>
      <c r="C5458" s="102" t="s">
        <v>112</v>
      </c>
      <c r="D5458" s="102" t="s">
        <v>3488</v>
      </c>
      <c r="E5458" s="105" t="s">
        <v>114</v>
      </c>
      <c r="F5458" s="173"/>
      <c r="G5458" s="102" t="s">
        <v>3777</v>
      </c>
    </row>
    <row r="5459">
      <c r="A5459" s="102" t="s">
        <v>3487</v>
      </c>
      <c r="B5459" s="102" t="s">
        <v>808</v>
      </c>
      <c r="C5459" s="102" t="s">
        <v>809</v>
      </c>
      <c r="D5459" s="102" t="s">
        <v>3488</v>
      </c>
      <c r="E5459" s="105" t="s">
        <v>225</v>
      </c>
      <c r="F5459" s="173"/>
      <c r="G5459" s="102" t="s">
        <v>3777</v>
      </c>
    </row>
    <row r="5460">
      <c r="A5460" s="102" t="s">
        <v>3487</v>
      </c>
      <c r="B5460" s="102" t="s">
        <v>243</v>
      </c>
      <c r="C5460" s="102" t="s">
        <v>244</v>
      </c>
      <c r="D5460" s="102" t="s">
        <v>3488</v>
      </c>
      <c r="E5460" s="105" t="s">
        <v>225</v>
      </c>
      <c r="F5460" s="173"/>
      <c r="G5460" s="102" t="s">
        <v>3777</v>
      </c>
    </row>
    <row r="5461">
      <c r="A5461" s="102" t="s">
        <v>3497</v>
      </c>
      <c r="B5461" s="102" t="s">
        <v>315</v>
      </c>
      <c r="C5461" s="102" t="s">
        <v>316</v>
      </c>
      <c r="D5461" s="102" t="s">
        <v>3488</v>
      </c>
      <c r="E5461" s="105" t="s">
        <v>232</v>
      </c>
      <c r="F5461" s="173"/>
      <c r="G5461" s="102" t="s">
        <v>3777</v>
      </c>
    </row>
    <row r="5462">
      <c r="A5462" s="102" t="s">
        <v>3497</v>
      </c>
      <c r="B5462" s="102" t="s">
        <v>298</v>
      </c>
      <c r="C5462" s="102" t="s">
        <v>299</v>
      </c>
      <c r="D5462" s="102" t="s">
        <v>3488</v>
      </c>
      <c r="E5462" s="105" t="s">
        <v>232</v>
      </c>
      <c r="F5462" s="173"/>
      <c r="G5462" s="102" t="s">
        <v>3777</v>
      </c>
    </row>
    <row r="5463">
      <c r="A5463" s="102" t="s">
        <v>3497</v>
      </c>
      <c r="B5463" s="102" t="s">
        <v>230</v>
      </c>
      <c r="C5463" s="102" t="s">
        <v>231</v>
      </c>
      <c r="D5463" s="102" t="s">
        <v>3488</v>
      </c>
      <c r="E5463" s="105" t="s">
        <v>232</v>
      </c>
      <c r="F5463" s="173"/>
      <c r="G5463" s="102" t="s">
        <v>3777</v>
      </c>
    </row>
    <row r="5464">
      <c r="A5464" s="102" t="s">
        <v>3545</v>
      </c>
      <c r="B5464" s="102" t="s">
        <v>1182</v>
      </c>
      <c r="C5464" s="102" t="s">
        <v>1183</v>
      </c>
      <c r="D5464" s="102" t="s">
        <v>3490</v>
      </c>
      <c r="E5464" s="105" t="s">
        <v>114</v>
      </c>
      <c r="F5464" s="173"/>
      <c r="G5464" s="102" t="s">
        <v>3777</v>
      </c>
    </row>
    <row r="5465">
      <c r="A5465" s="102" t="s">
        <v>3545</v>
      </c>
      <c r="B5465" s="102" t="s">
        <v>981</v>
      </c>
      <c r="C5465" s="102" t="s">
        <v>982</v>
      </c>
      <c r="D5465" s="102" t="s">
        <v>3490</v>
      </c>
      <c r="E5465" s="105" t="s">
        <v>114</v>
      </c>
      <c r="F5465" s="173"/>
      <c r="G5465" s="102" t="s">
        <v>3777</v>
      </c>
    </row>
    <row r="5466">
      <c r="A5466" s="102" t="s">
        <v>3545</v>
      </c>
      <c r="B5466" s="102" t="s">
        <v>970</v>
      </c>
      <c r="C5466" s="102" t="s">
        <v>971</v>
      </c>
      <c r="D5466" s="102" t="s">
        <v>3490</v>
      </c>
      <c r="E5466" s="105" t="s">
        <v>114</v>
      </c>
      <c r="F5466" s="173"/>
      <c r="G5466" s="102" t="s">
        <v>3777</v>
      </c>
    </row>
    <row r="5467">
      <c r="A5467" s="102" t="s">
        <v>3545</v>
      </c>
      <c r="B5467" s="102" t="s">
        <v>126</v>
      </c>
      <c r="C5467" s="102" t="s">
        <v>127</v>
      </c>
      <c r="D5467" s="102" t="s">
        <v>3490</v>
      </c>
      <c r="E5467" s="105" t="s">
        <v>114</v>
      </c>
      <c r="F5467" s="173"/>
      <c r="G5467" s="102" t="s">
        <v>3777</v>
      </c>
    </row>
    <row r="5468">
      <c r="A5468" s="102" t="s">
        <v>3545</v>
      </c>
      <c r="B5468" s="102" t="s">
        <v>120</v>
      </c>
      <c r="C5468" s="102" t="s">
        <v>121</v>
      </c>
      <c r="D5468" s="102" t="s">
        <v>3490</v>
      </c>
      <c r="E5468" s="105" t="s">
        <v>114</v>
      </c>
      <c r="F5468" s="173"/>
      <c r="G5468" s="102" t="s">
        <v>3777</v>
      </c>
    </row>
    <row r="5469">
      <c r="A5469" s="102" t="s">
        <v>3545</v>
      </c>
      <c r="B5469" s="102" t="s">
        <v>111</v>
      </c>
      <c r="C5469" s="102" t="s">
        <v>112</v>
      </c>
      <c r="D5469" s="102" t="s">
        <v>3490</v>
      </c>
      <c r="E5469" s="105" t="s">
        <v>114</v>
      </c>
      <c r="F5469" s="173"/>
      <c r="G5469" s="102" t="s">
        <v>3777</v>
      </c>
    </row>
    <row r="5470">
      <c r="A5470" s="102" t="s">
        <v>3519</v>
      </c>
      <c r="B5470" s="102" t="s">
        <v>681</v>
      </c>
      <c r="C5470" s="102" t="s">
        <v>682</v>
      </c>
      <c r="D5470" s="102" t="s">
        <v>3490</v>
      </c>
      <c r="E5470" s="105" t="s">
        <v>306</v>
      </c>
      <c r="F5470" s="173"/>
      <c r="G5470" s="102" t="s">
        <v>3777</v>
      </c>
    </row>
    <row r="5471">
      <c r="A5471" s="102" t="s">
        <v>3519</v>
      </c>
      <c r="B5471" s="102" t="s">
        <v>415</v>
      </c>
      <c r="C5471" s="102" t="s">
        <v>416</v>
      </c>
      <c r="D5471" s="102" t="s">
        <v>3490</v>
      </c>
      <c r="E5471" s="105" t="s">
        <v>306</v>
      </c>
      <c r="F5471" s="173"/>
      <c r="G5471" s="102" t="s">
        <v>3777</v>
      </c>
    </row>
    <row r="5472">
      <c r="A5472" s="102" t="s">
        <v>3519</v>
      </c>
      <c r="B5472" s="102" t="s">
        <v>330</v>
      </c>
      <c r="C5472" s="102" t="s">
        <v>331</v>
      </c>
      <c r="D5472" s="102" t="s">
        <v>3490</v>
      </c>
      <c r="E5472" s="105" t="s">
        <v>306</v>
      </c>
      <c r="F5472" s="173"/>
      <c r="G5472" s="102" t="s">
        <v>3777</v>
      </c>
    </row>
    <row r="5473">
      <c r="A5473" s="102" t="s">
        <v>3553</v>
      </c>
      <c r="B5473" s="102" t="s">
        <v>1151</v>
      </c>
      <c r="C5473" s="102" t="s">
        <v>1152</v>
      </c>
      <c r="D5473" s="102" t="s">
        <v>3490</v>
      </c>
      <c r="E5473" s="105" t="s">
        <v>50</v>
      </c>
      <c r="F5473" s="173"/>
      <c r="G5473" s="102" t="s">
        <v>3777</v>
      </c>
    </row>
    <row r="5474">
      <c r="A5474" s="102" t="s">
        <v>3553</v>
      </c>
      <c r="B5474" s="102" t="s">
        <v>665</v>
      </c>
      <c r="C5474" s="102" t="s">
        <v>666</v>
      </c>
      <c r="D5474" s="102" t="s">
        <v>3490</v>
      </c>
      <c r="E5474" s="105" t="s">
        <v>50</v>
      </c>
      <c r="F5474" s="173"/>
      <c r="G5474" s="102" t="s">
        <v>3777</v>
      </c>
    </row>
    <row r="5475">
      <c r="A5475" s="102" t="s">
        <v>3553</v>
      </c>
      <c r="B5475" s="102" t="s">
        <v>171</v>
      </c>
      <c r="C5475" s="102" t="s">
        <v>172</v>
      </c>
      <c r="D5475" s="102" t="s">
        <v>3490</v>
      </c>
      <c r="E5475" s="105" t="s">
        <v>50</v>
      </c>
      <c r="F5475" s="173"/>
      <c r="G5475" s="102" t="s">
        <v>3777</v>
      </c>
    </row>
    <row r="5476">
      <c r="A5476" s="102" t="s">
        <v>3498</v>
      </c>
      <c r="B5476" s="102" t="s">
        <v>1037</v>
      </c>
      <c r="C5476" s="102" t="s">
        <v>1038</v>
      </c>
      <c r="D5476" s="102" t="s">
        <v>3490</v>
      </c>
      <c r="E5476" s="105" t="s">
        <v>232</v>
      </c>
      <c r="F5476" s="173"/>
      <c r="G5476" s="102" t="s">
        <v>3777</v>
      </c>
    </row>
    <row r="5477">
      <c r="A5477" s="102" t="s">
        <v>3498</v>
      </c>
      <c r="B5477" s="102" t="s">
        <v>315</v>
      </c>
      <c r="C5477" s="102" t="s">
        <v>316</v>
      </c>
      <c r="D5477" s="102" t="s">
        <v>3490</v>
      </c>
      <c r="E5477" s="105" t="s">
        <v>232</v>
      </c>
      <c r="F5477" s="173"/>
      <c r="G5477" s="102" t="s">
        <v>3777</v>
      </c>
    </row>
    <row r="5478">
      <c r="A5478" s="102" t="s">
        <v>3498</v>
      </c>
      <c r="B5478" s="102" t="s">
        <v>298</v>
      </c>
      <c r="C5478" s="102" t="s">
        <v>299</v>
      </c>
      <c r="D5478" s="102" t="s">
        <v>3490</v>
      </c>
      <c r="E5478" s="105" t="s">
        <v>232</v>
      </c>
      <c r="F5478" s="173"/>
      <c r="G5478" s="102" t="s">
        <v>3777</v>
      </c>
    </row>
    <row r="5479">
      <c r="A5479" s="102" t="s">
        <v>3577</v>
      </c>
      <c r="B5479" s="102" t="s">
        <v>1117</v>
      </c>
      <c r="C5479" s="102" t="s">
        <v>1118</v>
      </c>
      <c r="D5479" s="102" t="s">
        <v>3490</v>
      </c>
      <c r="E5479" s="105" t="s">
        <v>472</v>
      </c>
      <c r="F5479" s="173"/>
      <c r="G5479" s="102" t="s">
        <v>3777</v>
      </c>
    </row>
    <row r="5480">
      <c r="A5480" s="102" t="s">
        <v>3577</v>
      </c>
      <c r="B5480" s="102" t="s">
        <v>1022</v>
      </c>
      <c r="C5480" s="102" t="s">
        <v>1023</v>
      </c>
      <c r="D5480" s="102" t="s">
        <v>3490</v>
      </c>
      <c r="E5480" s="105" t="s">
        <v>472</v>
      </c>
      <c r="F5480" s="173"/>
      <c r="G5480" s="102" t="s">
        <v>3777</v>
      </c>
    </row>
    <row r="5481">
      <c r="A5481" s="102" t="s">
        <v>3577</v>
      </c>
      <c r="B5481" s="102" t="s">
        <v>514</v>
      </c>
      <c r="C5481" s="102" t="s">
        <v>515</v>
      </c>
      <c r="D5481" s="102" t="s">
        <v>3490</v>
      </c>
      <c r="E5481" s="105" t="s">
        <v>472</v>
      </c>
      <c r="F5481" s="173"/>
      <c r="G5481" s="102" t="s">
        <v>3777</v>
      </c>
    </row>
    <row r="5482">
      <c r="A5482" s="102" t="s">
        <v>3577</v>
      </c>
      <c r="B5482" s="102" t="s">
        <v>490</v>
      </c>
      <c r="C5482" s="102" t="s">
        <v>491</v>
      </c>
      <c r="D5482" s="102" t="s">
        <v>3490</v>
      </c>
      <c r="E5482" s="105" t="s">
        <v>472</v>
      </c>
      <c r="F5482" s="173"/>
      <c r="G5482" s="102" t="s">
        <v>3777</v>
      </c>
    </row>
    <row r="5483">
      <c r="A5483" s="102" t="s">
        <v>3598</v>
      </c>
      <c r="B5483" s="102" t="s">
        <v>1180</v>
      </c>
      <c r="C5483" s="102" t="s">
        <v>645</v>
      </c>
      <c r="D5483" s="102" t="s">
        <v>3590</v>
      </c>
      <c r="E5483" s="105" t="s">
        <v>141</v>
      </c>
      <c r="F5483" s="173"/>
      <c r="G5483" s="102" t="s">
        <v>3777</v>
      </c>
    </row>
    <row r="5484">
      <c r="A5484" s="102" t="s">
        <v>3598</v>
      </c>
      <c r="B5484" s="102" t="s">
        <v>1039</v>
      </c>
      <c r="C5484" s="102" t="s">
        <v>1040</v>
      </c>
      <c r="D5484" s="102" t="s">
        <v>3590</v>
      </c>
      <c r="E5484" s="105" t="s">
        <v>141</v>
      </c>
      <c r="F5484" s="173"/>
      <c r="G5484" s="102" t="s">
        <v>3777</v>
      </c>
    </row>
    <row r="5485">
      <c r="A5485" s="102" t="s">
        <v>3589</v>
      </c>
      <c r="B5485" s="102" t="s">
        <v>1134</v>
      </c>
      <c r="C5485" s="102" t="s">
        <v>1135</v>
      </c>
      <c r="D5485" s="102" t="s">
        <v>3590</v>
      </c>
      <c r="E5485" s="105" t="s">
        <v>293</v>
      </c>
      <c r="F5485" s="173"/>
      <c r="G5485" s="102" t="s">
        <v>3777</v>
      </c>
    </row>
    <row r="5486">
      <c r="A5486" s="102" t="s">
        <v>3589</v>
      </c>
      <c r="B5486" s="102" t="s">
        <v>1132</v>
      </c>
      <c r="C5486" s="102" t="s">
        <v>1133</v>
      </c>
      <c r="D5486" s="102" t="s">
        <v>3590</v>
      </c>
      <c r="E5486" s="105" t="s">
        <v>293</v>
      </c>
      <c r="F5486" s="173"/>
      <c r="G5486" s="102" t="s">
        <v>3777</v>
      </c>
    </row>
    <row r="5487">
      <c r="A5487" s="102" t="s">
        <v>3589</v>
      </c>
      <c r="B5487" s="102" t="s">
        <v>965</v>
      </c>
      <c r="C5487" s="102" t="s">
        <v>966</v>
      </c>
      <c r="D5487" s="102" t="s">
        <v>3590</v>
      </c>
      <c r="E5487" s="105" t="s">
        <v>293</v>
      </c>
      <c r="F5487" s="173"/>
      <c r="G5487" s="102" t="s">
        <v>3777</v>
      </c>
    </row>
    <row r="5488">
      <c r="A5488" s="102" t="s">
        <v>3507</v>
      </c>
      <c r="B5488" s="102" t="s">
        <v>925</v>
      </c>
      <c r="C5488" s="102" t="s">
        <v>358</v>
      </c>
      <c r="D5488" s="102" t="s">
        <v>3508</v>
      </c>
      <c r="E5488" s="105" t="s">
        <v>327</v>
      </c>
      <c r="F5488" s="173"/>
      <c r="G5488" s="102" t="s">
        <v>3777</v>
      </c>
    </row>
    <row r="5489">
      <c r="A5489" s="102" t="s">
        <v>3507</v>
      </c>
      <c r="B5489" s="102" t="s">
        <v>626</v>
      </c>
      <c r="C5489" s="102" t="s">
        <v>627</v>
      </c>
      <c r="D5489" s="102" t="s">
        <v>3508</v>
      </c>
      <c r="E5489" s="105" t="s">
        <v>327</v>
      </c>
      <c r="F5489" s="173"/>
      <c r="G5489" s="102" t="s">
        <v>3777</v>
      </c>
    </row>
    <row r="5490">
      <c r="A5490" s="102" t="s">
        <v>3507</v>
      </c>
      <c r="B5490" s="102" t="s">
        <v>615</v>
      </c>
      <c r="C5490" s="102" t="s">
        <v>616</v>
      </c>
      <c r="D5490" s="102" t="s">
        <v>3508</v>
      </c>
      <c r="E5490" s="105" t="s">
        <v>327</v>
      </c>
      <c r="F5490" s="173"/>
      <c r="G5490" s="102" t="s">
        <v>3777</v>
      </c>
    </row>
    <row r="5491">
      <c r="A5491" s="102" t="s">
        <v>3576</v>
      </c>
      <c r="B5491" s="102" t="s">
        <v>1117</v>
      </c>
      <c r="C5491" s="102" t="s">
        <v>1118</v>
      </c>
      <c r="D5491" s="102" t="s">
        <v>3488</v>
      </c>
      <c r="E5491" s="105" t="s">
        <v>472</v>
      </c>
      <c r="F5491" s="173"/>
      <c r="G5491" s="102" t="s">
        <v>3777</v>
      </c>
    </row>
    <row r="5492">
      <c r="A5492" s="102" t="s">
        <v>3576</v>
      </c>
      <c r="B5492" s="102" t="s">
        <v>514</v>
      </c>
      <c r="C5492" s="102" t="s">
        <v>515</v>
      </c>
      <c r="D5492" s="102" t="s">
        <v>3488</v>
      </c>
      <c r="E5492" s="105" t="s">
        <v>472</v>
      </c>
      <c r="F5492" s="173"/>
      <c r="G5492" s="102" t="s">
        <v>3777</v>
      </c>
    </row>
    <row r="5493">
      <c r="A5493" s="102" t="s">
        <v>3576</v>
      </c>
      <c r="B5493" s="102" t="s">
        <v>490</v>
      </c>
      <c r="C5493" s="102" t="s">
        <v>491</v>
      </c>
      <c r="D5493" s="102" t="s">
        <v>3488</v>
      </c>
      <c r="E5493" s="105" t="s">
        <v>472</v>
      </c>
      <c r="F5493" s="173"/>
      <c r="G5493" s="102" t="s">
        <v>3777</v>
      </c>
    </row>
    <row r="5494">
      <c r="A5494" s="102" t="s">
        <v>3673</v>
      </c>
      <c r="B5494" s="102" t="s">
        <v>1185</v>
      </c>
      <c r="C5494" s="102" t="s">
        <v>1186</v>
      </c>
      <c r="D5494" s="191">
        <v>45667.0</v>
      </c>
      <c r="E5494" s="105" t="s">
        <v>86</v>
      </c>
      <c r="F5494" s="173"/>
      <c r="G5494" s="102" t="s">
        <v>3777</v>
      </c>
    </row>
    <row r="5495">
      <c r="A5495" s="102" t="s">
        <v>3673</v>
      </c>
      <c r="B5495" s="102" t="s">
        <v>1145</v>
      </c>
      <c r="C5495" s="102" t="s">
        <v>1146</v>
      </c>
      <c r="D5495" s="191">
        <v>45667.0</v>
      </c>
      <c r="E5495" s="105" t="s">
        <v>86</v>
      </c>
      <c r="F5495" s="173"/>
      <c r="G5495" s="102" t="s">
        <v>3777</v>
      </c>
    </row>
    <row r="5496">
      <c r="A5496" s="102" t="s">
        <v>3673</v>
      </c>
      <c r="B5496" s="102" t="s">
        <v>1050</v>
      </c>
      <c r="C5496" s="102" t="s">
        <v>1051</v>
      </c>
      <c r="D5496" s="191">
        <v>45667.0</v>
      </c>
      <c r="E5496" s="105" t="s">
        <v>86</v>
      </c>
      <c r="F5496" s="173"/>
      <c r="G5496" s="102" t="s">
        <v>3777</v>
      </c>
    </row>
    <row r="5497">
      <c r="A5497" s="102" t="s">
        <v>3673</v>
      </c>
      <c r="B5497" s="102" t="s">
        <v>992</v>
      </c>
      <c r="C5497" s="102" t="s">
        <v>993</v>
      </c>
      <c r="D5497" s="191">
        <v>45667.0</v>
      </c>
      <c r="E5497" s="105" t="s">
        <v>86</v>
      </c>
      <c r="F5497" s="173"/>
      <c r="G5497" s="102" t="s">
        <v>3777</v>
      </c>
    </row>
    <row r="5498">
      <c r="A5498" s="102" t="s">
        <v>3673</v>
      </c>
      <c r="B5498" s="102" t="s">
        <v>919</v>
      </c>
      <c r="C5498" s="102" t="s">
        <v>920</v>
      </c>
      <c r="D5498" s="191">
        <v>45667.0</v>
      </c>
      <c r="E5498" s="105" t="s">
        <v>86</v>
      </c>
      <c r="F5498" s="173"/>
      <c r="G5498" s="102" t="s">
        <v>3777</v>
      </c>
    </row>
    <row r="5499">
      <c r="A5499" s="102" t="s">
        <v>3673</v>
      </c>
      <c r="B5499" s="102" t="s">
        <v>909</v>
      </c>
      <c r="C5499" s="102" t="s">
        <v>910</v>
      </c>
      <c r="D5499" s="191">
        <v>45667.0</v>
      </c>
      <c r="E5499" s="105" t="s">
        <v>86</v>
      </c>
      <c r="F5499" s="173"/>
      <c r="G5499" s="102" t="s">
        <v>3777</v>
      </c>
    </row>
    <row r="5500">
      <c r="A5500" s="102" t="s">
        <v>3673</v>
      </c>
      <c r="B5500" s="102" t="s">
        <v>135</v>
      </c>
      <c r="C5500" s="102" t="s">
        <v>136</v>
      </c>
      <c r="D5500" s="191">
        <v>45667.0</v>
      </c>
      <c r="E5500" s="105" t="s">
        <v>86</v>
      </c>
      <c r="F5500" s="173"/>
      <c r="G5500" s="102" t="s">
        <v>3777</v>
      </c>
    </row>
    <row r="5501">
      <c r="A5501" s="102" t="s">
        <v>3633</v>
      </c>
      <c r="B5501" s="102" t="s">
        <v>925</v>
      </c>
      <c r="C5501" s="102" t="s">
        <v>358</v>
      </c>
      <c r="D5501" s="191">
        <v>45667.0</v>
      </c>
      <c r="E5501" s="105" t="s">
        <v>327</v>
      </c>
      <c r="F5501" s="173"/>
      <c r="G5501" s="102" t="s">
        <v>3777</v>
      </c>
    </row>
    <row r="5502">
      <c r="A5502" s="102" t="s">
        <v>3633</v>
      </c>
      <c r="B5502" s="102" t="s">
        <v>626</v>
      </c>
      <c r="C5502" s="102" t="s">
        <v>627</v>
      </c>
      <c r="D5502" s="191">
        <v>45667.0</v>
      </c>
      <c r="E5502" s="105" t="s">
        <v>327</v>
      </c>
      <c r="F5502" s="173"/>
      <c r="G5502" s="102" t="s">
        <v>3777</v>
      </c>
    </row>
    <row r="5503">
      <c r="A5503" s="102" t="s">
        <v>3738</v>
      </c>
      <c r="B5503" s="102" t="s">
        <v>1180</v>
      </c>
      <c r="C5503" s="102" t="s">
        <v>645</v>
      </c>
      <c r="D5503" s="191">
        <v>45667.0</v>
      </c>
      <c r="E5503" s="105" t="s">
        <v>141</v>
      </c>
      <c r="F5503" s="173"/>
      <c r="G5503" s="102" t="s">
        <v>3777</v>
      </c>
    </row>
    <row r="5504">
      <c r="A5504" s="102" t="s">
        <v>3657</v>
      </c>
      <c r="B5504" s="102" t="s">
        <v>987</v>
      </c>
      <c r="C5504" s="102" t="s">
        <v>988</v>
      </c>
      <c r="D5504" s="191">
        <v>45667.0</v>
      </c>
      <c r="E5504" s="105" t="s">
        <v>27</v>
      </c>
      <c r="F5504" s="173"/>
      <c r="G5504" s="102" t="s">
        <v>3777</v>
      </c>
    </row>
    <row r="5505">
      <c r="A5505" s="102" t="s">
        <v>3657</v>
      </c>
      <c r="B5505" s="102" t="s">
        <v>799</v>
      </c>
      <c r="C5505" s="102" t="s">
        <v>800</v>
      </c>
      <c r="D5505" s="191">
        <v>45667.0</v>
      </c>
      <c r="E5505" s="105" t="s">
        <v>27</v>
      </c>
      <c r="F5505" s="173"/>
      <c r="G5505" s="102" t="s">
        <v>3777</v>
      </c>
    </row>
    <row r="5506">
      <c r="A5506" s="102" t="s">
        <v>3657</v>
      </c>
      <c r="B5506" s="102" t="s">
        <v>79</v>
      </c>
      <c r="C5506" s="102" t="s">
        <v>80</v>
      </c>
      <c r="D5506" s="191">
        <v>45667.0</v>
      </c>
      <c r="E5506" s="105" t="s">
        <v>27</v>
      </c>
      <c r="F5506" s="173"/>
      <c r="G5506" s="102" t="s">
        <v>3777</v>
      </c>
    </row>
    <row r="5507">
      <c r="A5507" s="102" t="s">
        <v>3657</v>
      </c>
      <c r="B5507" s="102" t="s">
        <v>53</v>
      </c>
      <c r="C5507" s="102" t="s">
        <v>54</v>
      </c>
      <c r="D5507" s="191">
        <v>45667.0</v>
      </c>
      <c r="E5507" s="105" t="s">
        <v>27</v>
      </c>
      <c r="F5507" s="173"/>
      <c r="G5507" s="102" t="s">
        <v>3777</v>
      </c>
    </row>
    <row r="5508">
      <c r="A5508" s="102" t="s">
        <v>3657</v>
      </c>
      <c r="B5508" s="102" t="s">
        <v>43</v>
      </c>
      <c r="C5508" s="102" t="s">
        <v>44</v>
      </c>
      <c r="D5508" s="191">
        <v>45667.0</v>
      </c>
      <c r="E5508" s="105" t="s">
        <v>27</v>
      </c>
      <c r="F5508" s="173"/>
      <c r="G5508" s="102" t="s">
        <v>3777</v>
      </c>
    </row>
    <row r="5509">
      <c r="A5509" s="102" t="s">
        <v>3657</v>
      </c>
      <c r="B5509" s="102" t="s">
        <v>23</v>
      </c>
      <c r="C5509" s="102" t="s">
        <v>25</v>
      </c>
      <c r="D5509" s="191">
        <v>45667.0</v>
      </c>
      <c r="E5509" s="105" t="s">
        <v>27</v>
      </c>
      <c r="F5509" s="173"/>
      <c r="G5509" s="102" t="s">
        <v>3777</v>
      </c>
    </row>
    <row r="5510">
      <c r="A5510" s="102" t="s">
        <v>3700</v>
      </c>
      <c r="B5510" s="102" t="s">
        <v>1028</v>
      </c>
      <c r="C5510" s="102" t="s">
        <v>1029</v>
      </c>
      <c r="D5510" s="191">
        <v>45667.0</v>
      </c>
      <c r="E5510" s="105" t="s">
        <v>439</v>
      </c>
      <c r="F5510" s="173"/>
      <c r="G5510" s="102" t="s">
        <v>3777</v>
      </c>
    </row>
    <row r="5511">
      <c r="A5511" s="102" t="s">
        <v>3700</v>
      </c>
      <c r="B5511" s="102" t="s">
        <v>674</v>
      </c>
      <c r="C5511" s="102" t="s">
        <v>675</v>
      </c>
      <c r="D5511" s="191">
        <v>45667.0</v>
      </c>
      <c r="E5511" s="105" t="s">
        <v>439</v>
      </c>
      <c r="F5511" s="173"/>
      <c r="G5511" s="102" t="s">
        <v>3777</v>
      </c>
    </row>
    <row r="5512">
      <c r="A5512" s="102" t="s">
        <v>3727</v>
      </c>
      <c r="B5512" s="102" t="s">
        <v>1168</v>
      </c>
      <c r="C5512" s="102" t="s">
        <v>1169</v>
      </c>
      <c r="D5512" s="191">
        <v>45698.0</v>
      </c>
      <c r="E5512" s="105" t="s">
        <v>293</v>
      </c>
      <c r="F5512" s="173"/>
      <c r="G5512" s="102" t="s">
        <v>3777</v>
      </c>
    </row>
    <row r="5513">
      <c r="A5513" s="102" t="s">
        <v>3727</v>
      </c>
      <c r="B5513" s="102" t="s">
        <v>1134</v>
      </c>
      <c r="C5513" s="102" t="s">
        <v>1135</v>
      </c>
      <c r="D5513" s="191">
        <v>45698.0</v>
      </c>
      <c r="E5513" s="105" t="s">
        <v>293</v>
      </c>
      <c r="F5513" s="173"/>
      <c r="G5513" s="102" t="s">
        <v>3777</v>
      </c>
    </row>
    <row r="5514">
      <c r="A5514" s="102" t="s">
        <v>3727</v>
      </c>
      <c r="B5514" s="102" t="s">
        <v>1132</v>
      </c>
      <c r="C5514" s="102" t="s">
        <v>1133</v>
      </c>
      <c r="D5514" s="191">
        <v>45698.0</v>
      </c>
      <c r="E5514" s="105" t="s">
        <v>293</v>
      </c>
      <c r="F5514" s="173"/>
      <c r="G5514" s="102" t="s">
        <v>3777</v>
      </c>
    </row>
    <row r="5515">
      <c r="A5515" s="102" t="s">
        <v>3727</v>
      </c>
      <c r="B5515" s="102" t="s">
        <v>1034</v>
      </c>
      <c r="C5515" s="102" t="s">
        <v>1035</v>
      </c>
      <c r="D5515" s="191">
        <v>45698.0</v>
      </c>
      <c r="E5515" s="105" t="s">
        <v>293</v>
      </c>
      <c r="F5515" s="173"/>
      <c r="G5515" s="102" t="s">
        <v>3777</v>
      </c>
    </row>
    <row r="5516">
      <c r="A5516" s="102" t="s">
        <v>3727</v>
      </c>
      <c r="B5516" s="102" t="s">
        <v>1031</v>
      </c>
      <c r="C5516" s="102" t="s">
        <v>1032</v>
      </c>
      <c r="D5516" s="191">
        <v>45698.0</v>
      </c>
      <c r="E5516" s="105" t="s">
        <v>293</v>
      </c>
      <c r="F5516" s="173"/>
      <c r="G5516" s="102" t="s">
        <v>3777</v>
      </c>
    </row>
    <row r="5517">
      <c r="A5517" s="102" t="s">
        <v>3691</v>
      </c>
      <c r="B5517" s="102" t="s">
        <v>1189</v>
      </c>
      <c r="C5517" s="102" t="s">
        <v>1190</v>
      </c>
      <c r="D5517" s="191">
        <v>45726.0</v>
      </c>
      <c r="E5517" s="105" t="s">
        <v>50</v>
      </c>
      <c r="F5517" s="173"/>
      <c r="G5517" s="102" t="s">
        <v>3777</v>
      </c>
    </row>
    <row r="5518">
      <c r="A5518" s="102" t="s">
        <v>3691</v>
      </c>
      <c r="B5518" s="102" t="s">
        <v>1151</v>
      </c>
      <c r="C5518" s="102" t="s">
        <v>1152</v>
      </c>
      <c r="D5518" s="191">
        <v>45726.0</v>
      </c>
      <c r="E5518" s="105" t="s">
        <v>50</v>
      </c>
      <c r="F5518" s="173"/>
      <c r="G5518" s="102" t="s">
        <v>3777</v>
      </c>
    </row>
    <row r="5519">
      <c r="A5519" s="102" t="s">
        <v>3691</v>
      </c>
      <c r="B5519" s="102" t="s">
        <v>776</v>
      </c>
      <c r="C5519" s="102" t="s">
        <v>777</v>
      </c>
      <c r="D5519" s="191">
        <v>45726.0</v>
      </c>
      <c r="E5519" s="105" t="s">
        <v>50</v>
      </c>
      <c r="F5519" s="173"/>
      <c r="G5519" s="102" t="s">
        <v>3777</v>
      </c>
    </row>
    <row r="5520">
      <c r="A5520" s="102" t="s">
        <v>3710</v>
      </c>
      <c r="B5520" s="102" t="s">
        <v>916</v>
      </c>
      <c r="C5520" s="102" t="s">
        <v>917</v>
      </c>
      <c r="D5520" s="191">
        <v>45726.0</v>
      </c>
      <c r="E5520" s="105" t="s">
        <v>453</v>
      </c>
      <c r="F5520" s="173"/>
      <c r="G5520" s="102" t="s">
        <v>3777</v>
      </c>
    </row>
    <row r="5521">
      <c r="A5521" s="102" t="s">
        <v>3710</v>
      </c>
      <c r="B5521" s="102" t="s">
        <v>629</v>
      </c>
      <c r="C5521" s="102" t="s">
        <v>630</v>
      </c>
      <c r="D5521" s="191">
        <v>45726.0</v>
      </c>
      <c r="E5521" s="105" t="s">
        <v>453</v>
      </c>
      <c r="F5521" s="173"/>
      <c r="G5521" s="102" t="s">
        <v>3777</v>
      </c>
    </row>
    <row r="5522">
      <c r="A5522" s="102" t="s">
        <v>3710</v>
      </c>
      <c r="B5522" s="102" t="s">
        <v>544</v>
      </c>
      <c r="C5522" s="102" t="s">
        <v>545</v>
      </c>
      <c r="D5522" s="191">
        <v>45726.0</v>
      </c>
      <c r="E5522" s="105" t="s">
        <v>453</v>
      </c>
      <c r="F5522" s="173"/>
      <c r="G5522" s="102" t="s">
        <v>3777</v>
      </c>
    </row>
    <row r="5523">
      <c r="A5523" s="102" t="s">
        <v>3710</v>
      </c>
      <c r="B5523" s="102" t="s">
        <v>538</v>
      </c>
      <c r="C5523" s="102" t="s">
        <v>539</v>
      </c>
      <c r="D5523" s="191">
        <v>45726.0</v>
      </c>
      <c r="E5523" s="105" t="s">
        <v>453</v>
      </c>
      <c r="F5523" s="173"/>
      <c r="G5523" s="102" t="s">
        <v>3777</v>
      </c>
    </row>
    <row r="5524">
      <c r="A5524" s="102" t="s">
        <v>3710</v>
      </c>
      <c r="B5524" s="102" t="s">
        <v>486</v>
      </c>
      <c r="C5524" s="102" t="s">
        <v>487</v>
      </c>
      <c r="D5524" s="191">
        <v>45726.0</v>
      </c>
      <c r="E5524" s="105" t="s">
        <v>453</v>
      </c>
      <c r="F5524" s="173"/>
      <c r="G5524" s="102" t="s">
        <v>3777</v>
      </c>
    </row>
    <row r="5525">
      <c r="A5525" s="102" t="s">
        <v>3675</v>
      </c>
      <c r="B5525" s="102" t="s">
        <v>1145</v>
      </c>
      <c r="C5525" s="102" t="s">
        <v>1146</v>
      </c>
      <c r="D5525" s="191">
        <v>45726.0</v>
      </c>
      <c r="E5525" s="105" t="s">
        <v>86</v>
      </c>
      <c r="F5525" s="173"/>
      <c r="G5525" s="102" t="s">
        <v>3777</v>
      </c>
    </row>
    <row r="5526">
      <c r="A5526" s="102" t="s">
        <v>3675</v>
      </c>
      <c r="B5526" s="102" t="s">
        <v>1123</v>
      </c>
      <c r="C5526" s="102" t="s">
        <v>49</v>
      </c>
      <c r="D5526" s="191">
        <v>45726.0</v>
      </c>
      <c r="E5526" s="105" t="s">
        <v>86</v>
      </c>
      <c r="F5526" s="173"/>
      <c r="G5526" s="102" t="s">
        <v>3777</v>
      </c>
    </row>
    <row r="5527">
      <c r="A5527" s="102" t="s">
        <v>3675</v>
      </c>
      <c r="B5527" s="102" t="s">
        <v>992</v>
      </c>
      <c r="C5527" s="102" t="s">
        <v>993</v>
      </c>
      <c r="D5527" s="191">
        <v>45726.0</v>
      </c>
      <c r="E5527" s="105" t="s">
        <v>86</v>
      </c>
      <c r="F5527" s="173"/>
      <c r="G5527" s="102" t="s">
        <v>3777</v>
      </c>
    </row>
    <row r="5528">
      <c r="A5528" s="102" t="s">
        <v>3675</v>
      </c>
      <c r="B5528" s="102" t="s">
        <v>909</v>
      </c>
      <c r="C5528" s="102" t="s">
        <v>910</v>
      </c>
      <c r="D5528" s="191">
        <v>45726.0</v>
      </c>
      <c r="E5528" s="105" t="s">
        <v>86</v>
      </c>
      <c r="F5528" s="173"/>
      <c r="G5528" s="102" t="s">
        <v>3777</v>
      </c>
    </row>
    <row r="5529">
      <c r="A5529" s="102" t="s">
        <v>3675</v>
      </c>
      <c r="B5529" s="102" t="s">
        <v>135</v>
      </c>
      <c r="C5529" s="102" t="s">
        <v>136</v>
      </c>
      <c r="D5529" s="191">
        <v>45726.0</v>
      </c>
      <c r="E5529" s="105" t="s">
        <v>86</v>
      </c>
      <c r="F5529" s="173"/>
      <c r="G5529" s="102" t="s">
        <v>3777</v>
      </c>
    </row>
    <row r="5530">
      <c r="A5530" s="102" t="s">
        <v>3634</v>
      </c>
      <c r="B5530" s="102" t="s">
        <v>925</v>
      </c>
      <c r="C5530" s="102" t="s">
        <v>358</v>
      </c>
      <c r="D5530" s="191">
        <v>45726.0</v>
      </c>
      <c r="E5530" s="105" t="s">
        <v>327</v>
      </c>
      <c r="F5530" s="173"/>
      <c r="G5530" s="102" t="s">
        <v>3777</v>
      </c>
    </row>
    <row r="5531">
      <c r="A5531" s="102" t="s">
        <v>3634</v>
      </c>
      <c r="B5531" s="102" t="s">
        <v>626</v>
      </c>
      <c r="C5531" s="102" t="s">
        <v>627</v>
      </c>
      <c r="D5531" s="191">
        <v>45726.0</v>
      </c>
      <c r="E5531" s="105" t="s">
        <v>327</v>
      </c>
      <c r="F5531" s="173"/>
      <c r="G5531" s="102" t="s">
        <v>3777</v>
      </c>
    </row>
    <row r="5532">
      <c r="A5532" s="102" t="s">
        <v>3634</v>
      </c>
      <c r="B5532" s="102" t="s">
        <v>615</v>
      </c>
      <c r="C5532" s="102" t="s">
        <v>616</v>
      </c>
      <c r="D5532" s="191">
        <v>45726.0</v>
      </c>
      <c r="E5532" s="105" t="s">
        <v>327</v>
      </c>
      <c r="F5532" s="173"/>
      <c r="G5532" s="102" t="s">
        <v>3777</v>
      </c>
    </row>
    <row r="5533">
      <c r="A5533" s="102" t="s">
        <v>3701</v>
      </c>
      <c r="B5533" s="102" t="s">
        <v>1093</v>
      </c>
      <c r="C5533" s="102" t="s">
        <v>1094</v>
      </c>
      <c r="D5533" s="191">
        <v>45726.0</v>
      </c>
      <c r="E5533" s="105" t="s">
        <v>439</v>
      </c>
      <c r="F5533" s="173"/>
      <c r="G5533" s="102" t="s">
        <v>3777</v>
      </c>
    </row>
    <row r="5534">
      <c r="A5534" s="102" t="s">
        <v>3701</v>
      </c>
      <c r="B5534" s="102" t="s">
        <v>1028</v>
      </c>
      <c r="C5534" s="102" t="s">
        <v>1029</v>
      </c>
      <c r="D5534" s="191">
        <v>45726.0</v>
      </c>
      <c r="E5534" s="105" t="s">
        <v>439</v>
      </c>
      <c r="F5534" s="173"/>
      <c r="G5534" s="102" t="s">
        <v>3777</v>
      </c>
    </row>
    <row r="5535">
      <c r="A5535" s="102" t="s">
        <v>3701</v>
      </c>
      <c r="B5535" s="102" t="s">
        <v>834</v>
      </c>
      <c r="C5535" s="102" t="s">
        <v>835</v>
      </c>
      <c r="D5535" s="191">
        <v>45726.0</v>
      </c>
      <c r="E5535" s="105" t="s">
        <v>439</v>
      </c>
      <c r="F5535" s="173"/>
      <c r="G5535" s="102" t="s">
        <v>3777</v>
      </c>
    </row>
    <row r="5536">
      <c r="A5536" s="102" t="s">
        <v>3701</v>
      </c>
      <c r="B5536" s="102" t="s">
        <v>684</v>
      </c>
      <c r="C5536" s="102" t="s">
        <v>685</v>
      </c>
      <c r="D5536" s="191">
        <v>45726.0</v>
      </c>
      <c r="E5536" s="105" t="s">
        <v>439</v>
      </c>
      <c r="F5536" s="173"/>
      <c r="G5536" s="102" t="s">
        <v>3777</v>
      </c>
    </row>
    <row r="5537">
      <c r="A5537" s="102" t="s">
        <v>3701</v>
      </c>
      <c r="B5537" s="102" t="s">
        <v>444</v>
      </c>
      <c r="C5537" s="102" t="s">
        <v>445</v>
      </c>
      <c r="D5537" s="191">
        <v>45726.0</v>
      </c>
      <c r="E5537" s="105" t="s">
        <v>439</v>
      </c>
      <c r="F5537" s="173"/>
      <c r="G5537" s="102" t="s">
        <v>3777</v>
      </c>
    </row>
    <row r="5538">
      <c r="A5538" s="102" t="s">
        <v>3658</v>
      </c>
      <c r="B5538" s="102" t="s">
        <v>1194</v>
      </c>
      <c r="C5538" s="102" t="s">
        <v>1195</v>
      </c>
      <c r="D5538" s="191">
        <v>45726.0</v>
      </c>
      <c r="E5538" s="105" t="s">
        <v>27</v>
      </c>
      <c r="F5538" s="173"/>
      <c r="G5538" s="102" t="s">
        <v>3777</v>
      </c>
    </row>
    <row r="5539">
      <c r="A5539" s="102" t="s">
        <v>3658</v>
      </c>
      <c r="B5539" s="102" t="s">
        <v>987</v>
      </c>
      <c r="C5539" s="102" t="s">
        <v>988</v>
      </c>
      <c r="D5539" s="191">
        <v>45726.0</v>
      </c>
      <c r="E5539" s="105" t="s">
        <v>27</v>
      </c>
      <c r="F5539" s="173"/>
      <c r="G5539" s="102" t="s">
        <v>3777</v>
      </c>
    </row>
    <row r="5540">
      <c r="A5540" s="102" t="s">
        <v>3658</v>
      </c>
      <c r="B5540" s="102" t="s">
        <v>799</v>
      </c>
      <c r="C5540" s="102" t="s">
        <v>800</v>
      </c>
      <c r="D5540" s="191">
        <v>45726.0</v>
      </c>
      <c r="E5540" s="105" t="s">
        <v>27</v>
      </c>
      <c r="F5540" s="173"/>
      <c r="G5540" s="102" t="s">
        <v>3777</v>
      </c>
    </row>
    <row r="5541">
      <c r="A5541" s="102" t="s">
        <v>3658</v>
      </c>
      <c r="B5541" s="102" t="s">
        <v>79</v>
      </c>
      <c r="C5541" s="102" t="s">
        <v>80</v>
      </c>
      <c r="D5541" s="191">
        <v>45726.0</v>
      </c>
      <c r="E5541" s="105" t="s">
        <v>27</v>
      </c>
      <c r="F5541" s="173"/>
      <c r="G5541" s="102" t="s">
        <v>3777</v>
      </c>
    </row>
    <row r="5542">
      <c r="A5542" s="102" t="s">
        <v>3658</v>
      </c>
      <c r="B5542" s="102" t="s">
        <v>53</v>
      </c>
      <c r="C5542" s="102" t="s">
        <v>54</v>
      </c>
      <c r="D5542" s="191">
        <v>45726.0</v>
      </c>
      <c r="E5542" s="105" t="s">
        <v>27</v>
      </c>
      <c r="F5542" s="173"/>
      <c r="G5542" s="102" t="s">
        <v>3777</v>
      </c>
    </row>
    <row r="5543">
      <c r="A5543" s="102" t="s">
        <v>3658</v>
      </c>
      <c r="B5543" s="102" t="s">
        <v>43</v>
      </c>
      <c r="C5543" s="102" t="s">
        <v>44</v>
      </c>
      <c r="D5543" s="191">
        <v>45726.0</v>
      </c>
      <c r="E5543" s="105" t="s">
        <v>27</v>
      </c>
      <c r="F5543" s="173"/>
      <c r="G5543" s="102" t="s">
        <v>3777</v>
      </c>
    </row>
    <row r="5544">
      <c r="A5544" s="102" t="s">
        <v>3614</v>
      </c>
      <c r="B5544" s="102" t="s">
        <v>338</v>
      </c>
      <c r="C5544" s="102" t="s">
        <v>339</v>
      </c>
      <c r="D5544" s="191">
        <v>45757.0</v>
      </c>
      <c r="E5544" s="105" t="s">
        <v>225</v>
      </c>
      <c r="F5544" s="173"/>
      <c r="G5544" s="102" t="s">
        <v>3777</v>
      </c>
    </row>
    <row r="5545">
      <c r="A5545" s="102" t="s">
        <v>3614</v>
      </c>
      <c r="B5545" s="102" t="s">
        <v>243</v>
      </c>
      <c r="C5545" s="102" t="s">
        <v>244</v>
      </c>
      <c r="D5545" s="191">
        <v>45757.0</v>
      </c>
      <c r="E5545" s="105" t="s">
        <v>225</v>
      </c>
      <c r="F5545" s="173"/>
      <c r="G5545" s="102" t="s">
        <v>3777</v>
      </c>
    </row>
    <row r="5546">
      <c r="A5546" s="102" t="s">
        <v>3614</v>
      </c>
      <c r="B5546" s="102" t="s">
        <v>240</v>
      </c>
      <c r="C5546" s="102" t="s">
        <v>241</v>
      </c>
      <c r="D5546" s="191">
        <v>45757.0</v>
      </c>
      <c r="E5546" s="105" t="s">
        <v>225</v>
      </c>
      <c r="F5546" s="173"/>
      <c r="G5546" s="102" t="s">
        <v>3777</v>
      </c>
    </row>
    <row r="5547">
      <c r="A5547" s="102" t="s">
        <v>3674</v>
      </c>
      <c r="B5547" s="102" t="s">
        <v>970</v>
      </c>
      <c r="C5547" s="102" t="s">
        <v>971</v>
      </c>
      <c r="D5547" s="191">
        <v>45757.0</v>
      </c>
      <c r="E5547" s="105" t="s">
        <v>114</v>
      </c>
      <c r="F5547" s="173"/>
      <c r="G5547" s="102" t="s">
        <v>3777</v>
      </c>
    </row>
    <row r="5548">
      <c r="A5548" s="102" t="s">
        <v>3674</v>
      </c>
      <c r="B5548" s="102" t="s">
        <v>961</v>
      </c>
      <c r="C5548" s="102" t="s">
        <v>962</v>
      </c>
      <c r="D5548" s="191">
        <v>45757.0</v>
      </c>
      <c r="E5548" s="105" t="s">
        <v>114</v>
      </c>
      <c r="F5548" s="173"/>
      <c r="G5548" s="102" t="s">
        <v>3777</v>
      </c>
    </row>
    <row r="5549">
      <c r="A5549" s="102" t="s">
        <v>3674</v>
      </c>
      <c r="B5549" s="102" t="s">
        <v>126</v>
      </c>
      <c r="C5549" s="102" t="s">
        <v>127</v>
      </c>
      <c r="D5549" s="191">
        <v>45757.0</v>
      </c>
      <c r="E5549" s="105" t="s">
        <v>114</v>
      </c>
      <c r="F5549" s="173"/>
      <c r="G5549" s="102" t="s">
        <v>3777</v>
      </c>
    </row>
    <row r="5550">
      <c r="A5550" s="102" t="s">
        <v>3674</v>
      </c>
      <c r="B5550" s="102" t="s">
        <v>120</v>
      </c>
      <c r="C5550" s="102" t="s">
        <v>121</v>
      </c>
      <c r="D5550" s="191">
        <v>45757.0</v>
      </c>
      <c r="E5550" s="105" t="s">
        <v>114</v>
      </c>
      <c r="F5550" s="173"/>
      <c r="G5550" s="102" t="s">
        <v>3777</v>
      </c>
    </row>
    <row r="5551">
      <c r="A5551" s="102" t="s">
        <v>3674</v>
      </c>
      <c r="B5551" s="102" t="s">
        <v>111</v>
      </c>
      <c r="C5551" s="102" t="s">
        <v>112</v>
      </c>
      <c r="D5551" s="191">
        <v>45757.0</v>
      </c>
      <c r="E5551" s="105" t="s">
        <v>114</v>
      </c>
      <c r="F5551" s="173"/>
      <c r="G5551" s="102" t="s">
        <v>3777</v>
      </c>
    </row>
    <row r="5552">
      <c r="A5552" s="102" t="s">
        <v>3625</v>
      </c>
      <c r="B5552" s="102" t="s">
        <v>1111</v>
      </c>
      <c r="C5552" s="102" t="s">
        <v>1112</v>
      </c>
      <c r="D5552" s="191">
        <v>45757.0</v>
      </c>
      <c r="E5552" s="105" t="s">
        <v>232</v>
      </c>
      <c r="F5552" s="173"/>
      <c r="G5552" s="102" t="s">
        <v>3777</v>
      </c>
    </row>
    <row r="5553">
      <c r="A5553" s="102" t="s">
        <v>3625</v>
      </c>
      <c r="B5553" s="102" t="s">
        <v>1037</v>
      </c>
      <c r="C5553" s="102" t="s">
        <v>1038</v>
      </c>
      <c r="D5553" s="191">
        <v>45757.0</v>
      </c>
      <c r="E5553" s="105" t="s">
        <v>232</v>
      </c>
      <c r="F5553" s="173"/>
      <c r="G5553" s="102" t="s">
        <v>3777</v>
      </c>
    </row>
    <row r="5554">
      <c r="A5554" s="102" t="s">
        <v>3625</v>
      </c>
      <c r="B5554" s="102" t="s">
        <v>913</v>
      </c>
      <c r="C5554" s="102" t="s">
        <v>914</v>
      </c>
      <c r="D5554" s="191">
        <v>45757.0</v>
      </c>
      <c r="E5554" s="105" t="s">
        <v>232</v>
      </c>
      <c r="F5554" s="173"/>
      <c r="G5554" s="102" t="s">
        <v>3777</v>
      </c>
    </row>
    <row r="5555">
      <c r="A5555" s="102" t="s">
        <v>3625</v>
      </c>
      <c r="B5555" s="102" t="s">
        <v>315</v>
      </c>
      <c r="C5555" s="102" t="s">
        <v>316</v>
      </c>
      <c r="D5555" s="191">
        <v>45757.0</v>
      </c>
      <c r="E5555" s="105" t="s">
        <v>232</v>
      </c>
      <c r="F5555" s="173"/>
      <c r="G5555" s="102" t="s">
        <v>3777</v>
      </c>
    </row>
    <row r="5556">
      <c r="A5556" s="102" t="s">
        <v>3625</v>
      </c>
      <c r="B5556" s="102" t="s">
        <v>230</v>
      </c>
      <c r="C5556" s="102" t="s">
        <v>231</v>
      </c>
      <c r="D5556" s="191">
        <v>45757.0</v>
      </c>
      <c r="E5556" s="105" t="s">
        <v>232</v>
      </c>
      <c r="F5556" s="173"/>
      <c r="G5556" s="102" t="s">
        <v>3777</v>
      </c>
    </row>
    <row r="5557">
      <c r="A5557" s="102" t="s">
        <v>3659</v>
      </c>
      <c r="B5557" s="102" t="s">
        <v>1194</v>
      </c>
      <c r="C5557" s="102" t="s">
        <v>1195</v>
      </c>
      <c r="D5557" s="191">
        <v>45818.0</v>
      </c>
      <c r="E5557" s="105" t="s">
        <v>27</v>
      </c>
      <c r="F5557" s="173"/>
      <c r="G5557" s="102" t="s">
        <v>3777</v>
      </c>
    </row>
    <row r="5558">
      <c r="A5558" s="102" t="s">
        <v>3659</v>
      </c>
      <c r="B5558" s="102" t="s">
        <v>818</v>
      </c>
      <c r="C5558" s="102" t="s">
        <v>819</v>
      </c>
      <c r="D5558" s="191">
        <v>45818.0</v>
      </c>
      <c r="E5558" s="105" t="s">
        <v>27</v>
      </c>
      <c r="F5558" s="173"/>
      <c r="G5558" s="102" t="s">
        <v>3777</v>
      </c>
    </row>
    <row r="5559">
      <c r="A5559" s="102" t="s">
        <v>3659</v>
      </c>
      <c r="B5559" s="102" t="s">
        <v>799</v>
      </c>
      <c r="C5559" s="102" t="s">
        <v>800</v>
      </c>
      <c r="D5559" s="191">
        <v>45818.0</v>
      </c>
      <c r="E5559" s="105" t="s">
        <v>27</v>
      </c>
      <c r="F5559" s="173"/>
      <c r="G5559" s="102" t="s">
        <v>3777</v>
      </c>
    </row>
    <row r="5560">
      <c r="A5560" s="102" t="s">
        <v>3659</v>
      </c>
      <c r="B5560" s="102" t="s">
        <v>74</v>
      </c>
      <c r="C5560" s="102" t="s">
        <v>75</v>
      </c>
      <c r="D5560" s="191">
        <v>45818.0</v>
      </c>
      <c r="E5560" s="105" t="s">
        <v>27</v>
      </c>
      <c r="F5560" s="173"/>
      <c r="G5560" s="102" t="s">
        <v>3777</v>
      </c>
    </row>
    <row r="5561">
      <c r="A5561" s="102" t="s">
        <v>3659</v>
      </c>
      <c r="B5561" s="102" t="s">
        <v>43</v>
      </c>
      <c r="C5561" s="102" t="s">
        <v>44</v>
      </c>
      <c r="D5561" s="191">
        <v>45818.0</v>
      </c>
      <c r="E5561" s="105" t="s">
        <v>27</v>
      </c>
      <c r="F5561" s="173"/>
      <c r="G5561" s="102" t="s">
        <v>3777</v>
      </c>
    </row>
    <row r="5562">
      <c r="A5562" s="102" t="s">
        <v>3659</v>
      </c>
      <c r="B5562" s="102" t="s">
        <v>1194</v>
      </c>
      <c r="C5562" s="102" t="s">
        <v>1195</v>
      </c>
      <c r="D5562" s="191">
        <v>45818.0</v>
      </c>
      <c r="E5562" s="105" t="s">
        <v>27</v>
      </c>
      <c r="F5562" s="173"/>
      <c r="G5562" s="102" t="s">
        <v>3777</v>
      </c>
    </row>
    <row r="5563">
      <c r="A5563" s="102" t="s">
        <v>3659</v>
      </c>
      <c r="B5563" s="102" t="s">
        <v>818</v>
      </c>
      <c r="C5563" s="102" t="s">
        <v>819</v>
      </c>
      <c r="D5563" s="191">
        <v>45818.0</v>
      </c>
      <c r="E5563" s="105" t="s">
        <v>27</v>
      </c>
      <c r="F5563" s="173"/>
      <c r="G5563" s="102" t="s">
        <v>3777</v>
      </c>
    </row>
    <row r="5564">
      <c r="A5564" s="102" t="s">
        <v>3659</v>
      </c>
      <c r="B5564" s="102" t="s">
        <v>799</v>
      </c>
      <c r="C5564" s="102" t="s">
        <v>800</v>
      </c>
      <c r="D5564" s="191">
        <v>45818.0</v>
      </c>
      <c r="E5564" s="105" t="s">
        <v>27</v>
      </c>
      <c r="F5564" s="173"/>
      <c r="G5564" s="102" t="s">
        <v>3777</v>
      </c>
    </row>
    <row r="5565">
      <c r="A5565" s="102" t="s">
        <v>3659</v>
      </c>
      <c r="B5565" s="102" t="s">
        <v>74</v>
      </c>
      <c r="C5565" s="102" t="s">
        <v>75</v>
      </c>
      <c r="D5565" s="191">
        <v>45818.0</v>
      </c>
      <c r="E5565" s="105" t="s">
        <v>27</v>
      </c>
      <c r="F5565" s="173"/>
      <c r="G5565" s="102" t="s">
        <v>3777</v>
      </c>
    </row>
    <row r="5566">
      <c r="A5566" s="102" t="s">
        <v>3659</v>
      </c>
      <c r="B5566" s="102" t="s">
        <v>43</v>
      </c>
      <c r="C5566" s="102" t="s">
        <v>44</v>
      </c>
      <c r="D5566" s="191">
        <v>45818.0</v>
      </c>
      <c r="E5566" s="105" t="s">
        <v>27</v>
      </c>
      <c r="F5566" s="173"/>
      <c r="G5566" s="102" t="s">
        <v>3777</v>
      </c>
    </row>
    <row r="5567">
      <c r="A5567" s="102" t="s">
        <v>3712</v>
      </c>
      <c r="B5567" s="102" t="s">
        <v>1061</v>
      </c>
      <c r="C5567" s="102" t="s">
        <v>1062</v>
      </c>
      <c r="D5567" s="191">
        <v>45940.0</v>
      </c>
      <c r="E5567" s="105" t="s">
        <v>453</v>
      </c>
      <c r="F5567" s="173"/>
      <c r="G5567" s="102" t="s">
        <v>3777</v>
      </c>
    </row>
    <row r="5568">
      <c r="A5568" s="102" t="s">
        <v>3712</v>
      </c>
      <c r="B5568" s="102" t="s">
        <v>932</v>
      </c>
      <c r="C5568" s="102" t="s">
        <v>933</v>
      </c>
      <c r="D5568" s="191">
        <v>45940.0</v>
      </c>
      <c r="E5568" s="105" t="s">
        <v>453</v>
      </c>
      <c r="F5568" s="173"/>
      <c r="G5568" s="102" t="s">
        <v>3777</v>
      </c>
    </row>
    <row r="5569">
      <c r="A5569" s="102" t="s">
        <v>3712</v>
      </c>
      <c r="B5569" s="102" t="s">
        <v>810</v>
      </c>
      <c r="C5569" s="102" t="s">
        <v>811</v>
      </c>
      <c r="D5569" s="191">
        <v>45940.0</v>
      </c>
      <c r="E5569" s="105" t="s">
        <v>453</v>
      </c>
      <c r="F5569" s="173"/>
      <c r="G5569" s="102" t="s">
        <v>3777</v>
      </c>
    </row>
    <row r="5570">
      <c r="A5570" s="102" t="s">
        <v>3712</v>
      </c>
      <c r="B5570" s="102" t="s">
        <v>629</v>
      </c>
      <c r="C5570" s="102" t="s">
        <v>630</v>
      </c>
      <c r="D5570" s="191">
        <v>45940.0</v>
      </c>
      <c r="E5570" s="105" t="s">
        <v>453</v>
      </c>
      <c r="F5570" s="173"/>
      <c r="G5570" s="102" t="s">
        <v>3777</v>
      </c>
    </row>
    <row r="5571">
      <c r="A5571" s="102" t="s">
        <v>3712</v>
      </c>
      <c r="B5571" s="102" t="s">
        <v>538</v>
      </c>
      <c r="C5571" s="102" t="s">
        <v>539</v>
      </c>
      <c r="D5571" s="191">
        <v>45940.0</v>
      </c>
      <c r="E5571" s="105" t="s">
        <v>453</v>
      </c>
      <c r="F5571" s="173"/>
      <c r="G5571" s="102" t="s">
        <v>3777</v>
      </c>
    </row>
    <row r="5572">
      <c r="A5572" s="102" t="s">
        <v>3636</v>
      </c>
      <c r="B5572" s="102" t="s">
        <v>1172</v>
      </c>
      <c r="C5572" s="102" t="s">
        <v>1173</v>
      </c>
      <c r="D5572" s="191">
        <v>45940.0</v>
      </c>
      <c r="E5572" s="105" t="s">
        <v>327</v>
      </c>
      <c r="F5572" s="173"/>
      <c r="G5572" s="102" t="s">
        <v>3777</v>
      </c>
    </row>
    <row r="5573">
      <c r="A5573" s="102" t="s">
        <v>3636</v>
      </c>
      <c r="B5573" s="102" t="s">
        <v>1025</v>
      </c>
      <c r="C5573" s="102" t="s">
        <v>1026</v>
      </c>
      <c r="D5573" s="191">
        <v>45940.0</v>
      </c>
      <c r="E5573" s="105" t="s">
        <v>327</v>
      </c>
      <c r="F5573" s="173"/>
      <c r="G5573" s="102" t="s">
        <v>3777</v>
      </c>
    </row>
    <row r="5574">
      <c r="A5574" s="102" t="s">
        <v>3636</v>
      </c>
      <c r="B5574" s="102" t="s">
        <v>1014</v>
      </c>
      <c r="C5574" s="102" t="s">
        <v>1015</v>
      </c>
      <c r="D5574" s="191">
        <v>45940.0</v>
      </c>
      <c r="E5574" s="105" t="s">
        <v>327</v>
      </c>
      <c r="F5574" s="173"/>
      <c r="G5574" s="102" t="s">
        <v>3777</v>
      </c>
    </row>
    <row r="5575">
      <c r="A5575" s="102" t="s">
        <v>3636</v>
      </c>
      <c r="B5575" s="102" t="s">
        <v>1011</v>
      </c>
      <c r="C5575" s="102" t="s">
        <v>1012</v>
      </c>
      <c r="D5575" s="191">
        <v>45940.0</v>
      </c>
      <c r="E5575" s="105" t="s">
        <v>327</v>
      </c>
      <c r="F5575" s="173"/>
      <c r="G5575" s="102" t="s">
        <v>3777</v>
      </c>
    </row>
    <row r="5576">
      <c r="A5576" s="102" t="s">
        <v>3636</v>
      </c>
      <c r="B5576" s="102" t="s">
        <v>925</v>
      </c>
      <c r="C5576" s="102" t="s">
        <v>358</v>
      </c>
      <c r="D5576" s="191">
        <v>45940.0</v>
      </c>
      <c r="E5576" s="105" t="s">
        <v>327</v>
      </c>
      <c r="F5576" s="173"/>
      <c r="G5576" s="102" t="s">
        <v>3777</v>
      </c>
    </row>
    <row r="5577">
      <c r="A5577" s="102" t="s">
        <v>3636</v>
      </c>
      <c r="B5577" s="102" t="s">
        <v>615</v>
      </c>
      <c r="C5577" s="102" t="s">
        <v>616</v>
      </c>
      <c r="D5577" s="191">
        <v>45940.0</v>
      </c>
      <c r="E5577" s="105" t="s">
        <v>327</v>
      </c>
      <c r="F5577" s="173"/>
      <c r="G5577" s="102" t="s">
        <v>3777</v>
      </c>
    </row>
    <row r="5578">
      <c r="A5578" s="102" t="s">
        <v>3616</v>
      </c>
      <c r="B5578" s="102" t="s">
        <v>866</v>
      </c>
      <c r="C5578" s="102" t="s">
        <v>867</v>
      </c>
      <c r="D5578" s="191">
        <v>45971.0</v>
      </c>
      <c r="E5578" s="105" t="s">
        <v>225</v>
      </c>
      <c r="F5578" s="173"/>
      <c r="G5578" s="102" t="s">
        <v>3777</v>
      </c>
    </row>
    <row r="5579">
      <c r="A5579" s="102" t="s">
        <v>3616</v>
      </c>
      <c r="B5579" s="102" t="s">
        <v>626</v>
      </c>
      <c r="C5579" s="102" t="s">
        <v>627</v>
      </c>
      <c r="D5579" s="191">
        <v>45971.0</v>
      </c>
      <c r="E5579" s="105" t="s">
        <v>225</v>
      </c>
      <c r="F5579" s="173"/>
      <c r="G5579" s="102" t="s">
        <v>3777</v>
      </c>
    </row>
    <row r="5580">
      <c r="A5580" s="102" t="s">
        <v>3616</v>
      </c>
      <c r="B5580" s="102" t="s">
        <v>369</v>
      </c>
      <c r="C5580" s="102" t="s">
        <v>39</v>
      </c>
      <c r="D5580" s="191">
        <v>45971.0</v>
      </c>
      <c r="E5580" s="105" t="s">
        <v>225</v>
      </c>
      <c r="F5580" s="173"/>
      <c r="G5580" s="102" t="s">
        <v>3777</v>
      </c>
    </row>
    <row r="5581">
      <c r="A5581" s="102" t="s">
        <v>3616</v>
      </c>
      <c r="B5581" s="102" t="s">
        <v>361</v>
      </c>
      <c r="C5581" s="102" t="s">
        <v>362</v>
      </c>
      <c r="D5581" s="191">
        <v>45971.0</v>
      </c>
      <c r="E5581" s="105" t="s">
        <v>225</v>
      </c>
      <c r="F5581" s="173"/>
      <c r="G5581" s="102" t="s">
        <v>3777</v>
      </c>
    </row>
    <row r="5582">
      <c r="A5582" s="102" t="s">
        <v>3616</v>
      </c>
      <c r="B5582" s="102" t="s">
        <v>338</v>
      </c>
      <c r="C5582" s="102" t="s">
        <v>339</v>
      </c>
      <c r="D5582" s="191">
        <v>45971.0</v>
      </c>
      <c r="E5582" s="105" t="s">
        <v>225</v>
      </c>
      <c r="F5582" s="173"/>
      <c r="G5582" s="102" t="s">
        <v>3777</v>
      </c>
    </row>
    <row r="5583">
      <c r="A5583" s="102" t="s">
        <v>3616</v>
      </c>
      <c r="B5583" s="102" t="s">
        <v>246</v>
      </c>
      <c r="C5583" s="102" t="s">
        <v>130</v>
      </c>
      <c r="D5583" s="191">
        <v>45971.0</v>
      </c>
      <c r="E5583" s="105" t="s">
        <v>225</v>
      </c>
      <c r="F5583" s="173"/>
      <c r="G5583" s="102" t="s">
        <v>3777</v>
      </c>
    </row>
    <row r="5584">
      <c r="A5584" s="102" t="s">
        <v>3616</v>
      </c>
      <c r="B5584" s="102" t="s">
        <v>243</v>
      </c>
      <c r="C5584" s="102" t="s">
        <v>244</v>
      </c>
      <c r="D5584" s="191">
        <v>45971.0</v>
      </c>
      <c r="E5584" s="105" t="s">
        <v>225</v>
      </c>
      <c r="F5584" s="173"/>
      <c r="G5584" s="102" t="s">
        <v>3777</v>
      </c>
    </row>
    <row r="5585">
      <c r="A5585" s="102" t="s">
        <v>3616</v>
      </c>
      <c r="B5585" s="102" t="s">
        <v>240</v>
      </c>
      <c r="C5585" s="102" t="s">
        <v>241</v>
      </c>
      <c r="D5585" s="191">
        <v>45971.0</v>
      </c>
      <c r="E5585" s="105" t="s">
        <v>225</v>
      </c>
      <c r="F5585" s="173"/>
      <c r="G5585" s="102" t="s">
        <v>3777</v>
      </c>
    </row>
    <row r="5586">
      <c r="A5586" s="102" t="s">
        <v>3616</v>
      </c>
      <c r="B5586" s="102" t="s">
        <v>227</v>
      </c>
      <c r="C5586" s="102" t="s">
        <v>228</v>
      </c>
      <c r="D5586" s="191">
        <v>45971.0</v>
      </c>
      <c r="E5586" s="105" t="s">
        <v>225</v>
      </c>
      <c r="F5586" s="173"/>
      <c r="G5586" s="102" t="s">
        <v>3777</v>
      </c>
    </row>
    <row r="5587">
      <c r="A5587" s="102" t="s">
        <v>3627</v>
      </c>
      <c r="B5587" s="102" t="s">
        <v>1056</v>
      </c>
      <c r="C5587" s="102" t="s">
        <v>1057</v>
      </c>
      <c r="D5587" s="191">
        <v>45971.0</v>
      </c>
      <c r="E5587" s="105" t="s">
        <v>232</v>
      </c>
      <c r="F5587" s="173"/>
      <c r="G5587" s="102" t="s">
        <v>3777</v>
      </c>
    </row>
    <row r="5588">
      <c r="A5588" s="102" t="s">
        <v>3627</v>
      </c>
      <c r="B5588" s="102" t="s">
        <v>323</v>
      </c>
      <c r="C5588" s="102" t="s">
        <v>324</v>
      </c>
      <c r="D5588" s="191">
        <v>45971.0</v>
      </c>
      <c r="E5588" s="105" t="s">
        <v>232</v>
      </c>
      <c r="F5588" s="173"/>
      <c r="G5588" s="102" t="s">
        <v>3777</v>
      </c>
    </row>
    <row r="5589">
      <c r="A5589" s="102" t="s">
        <v>3627</v>
      </c>
      <c r="B5589" s="102" t="s">
        <v>315</v>
      </c>
      <c r="C5589" s="102" t="s">
        <v>316</v>
      </c>
      <c r="D5589" s="191">
        <v>45971.0</v>
      </c>
      <c r="E5589" s="105" t="s">
        <v>232</v>
      </c>
      <c r="F5589" s="173"/>
      <c r="G5589" s="102" t="s">
        <v>3777</v>
      </c>
    </row>
    <row r="5590">
      <c r="A5590" s="102" t="s">
        <v>3627</v>
      </c>
      <c r="B5590" s="102" t="s">
        <v>298</v>
      </c>
      <c r="C5590" s="102" t="s">
        <v>299</v>
      </c>
      <c r="D5590" s="191">
        <v>45971.0</v>
      </c>
      <c r="E5590" s="105" t="s">
        <v>232</v>
      </c>
      <c r="F5590" s="173"/>
      <c r="G5590" s="102" t="s">
        <v>3777</v>
      </c>
    </row>
    <row r="5591">
      <c r="A5591" s="102" t="s">
        <v>3649</v>
      </c>
      <c r="B5591" s="102" t="s">
        <v>730</v>
      </c>
      <c r="C5591" s="102" t="s">
        <v>731</v>
      </c>
      <c r="D5591" s="191">
        <v>46001.0</v>
      </c>
      <c r="E5591" s="105" t="s">
        <v>306</v>
      </c>
      <c r="F5591" s="173"/>
      <c r="G5591" s="102" t="s">
        <v>3777</v>
      </c>
    </row>
    <row r="5592">
      <c r="A5592" s="102" t="s">
        <v>3649</v>
      </c>
      <c r="B5592" s="102" t="s">
        <v>681</v>
      </c>
      <c r="C5592" s="102" t="s">
        <v>682</v>
      </c>
      <c r="D5592" s="191">
        <v>46001.0</v>
      </c>
      <c r="E5592" s="105" t="s">
        <v>306</v>
      </c>
      <c r="F5592" s="173"/>
      <c r="G5592" s="102" t="s">
        <v>3777</v>
      </c>
    </row>
    <row r="5593">
      <c r="A5593" s="102" t="s">
        <v>3649</v>
      </c>
      <c r="B5593" s="102" t="s">
        <v>415</v>
      </c>
      <c r="C5593" s="102" t="s">
        <v>416</v>
      </c>
      <c r="D5593" s="191">
        <v>46001.0</v>
      </c>
      <c r="E5593" s="105" t="s">
        <v>306</v>
      </c>
      <c r="F5593" s="173"/>
      <c r="G5593" s="102" t="s">
        <v>3777</v>
      </c>
    </row>
    <row r="5594">
      <c r="A5594" s="102" t="s">
        <v>3649</v>
      </c>
      <c r="B5594" s="102" t="s">
        <v>330</v>
      </c>
      <c r="C5594" s="102" t="s">
        <v>331</v>
      </c>
      <c r="D5594" s="191">
        <v>46001.0</v>
      </c>
      <c r="E5594" s="105" t="s">
        <v>306</v>
      </c>
      <c r="F5594" s="173"/>
      <c r="G5594" s="102" t="s">
        <v>3777</v>
      </c>
    </row>
    <row r="5595">
      <c r="A5595" s="102" t="s">
        <v>3617</v>
      </c>
      <c r="B5595" s="102" t="s">
        <v>906</v>
      </c>
      <c r="C5595" s="102" t="s">
        <v>907</v>
      </c>
      <c r="D5595" s="191">
        <v>46001.0</v>
      </c>
      <c r="E5595" s="105" t="s">
        <v>225</v>
      </c>
      <c r="F5595" s="173"/>
      <c r="G5595" s="102" t="s">
        <v>3777</v>
      </c>
    </row>
    <row r="5596">
      <c r="A5596" s="102" t="s">
        <v>3617</v>
      </c>
      <c r="B5596" s="102" t="s">
        <v>626</v>
      </c>
      <c r="C5596" s="102" t="s">
        <v>627</v>
      </c>
      <c r="D5596" s="191">
        <v>46001.0</v>
      </c>
      <c r="E5596" s="105" t="s">
        <v>225</v>
      </c>
      <c r="F5596" s="173"/>
      <c r="G5596" s="102" t="s">
        <v>3777</v>
      </c>
    </row>
    <row r="5597">
      <c r="A5597" s="102" t="s">
        <v>3617</v>
      </c>
      <c r="B5597" s="102" t="s">
        <v>369</v>
      </c>
      <c r="C5597" s="102" t="s">
        <v>39</v>
      </c>
      <c r="D5597" s="191">
        <v>46001.0</v>
      </c>
      <c r="E5597" s="105" t="s">
        <v>225</v>
      </c>
      <c r="F5597" s="173"/>
      <c r="G5597" s="102" t="s">
        <v>3777</v>
      </c>
    </row>
    <row r="5598">
      <c r="A5598" s="102" t="s">
        <v>3617</v>
      </c>
      <c r="B5598" s="102" t="s">
        <v>361</v>
      </c>
      <c r="C5598" s="102" t="s">
        <v>362</v>
      </c>
      <c r="D5598" s="191">
        <v>46001.0</v>
      </c>
      <c r="E5598" s="105" t="s">
        <v>225</v>
      </c>
      <c r="F5598" s="173"/>
      <c r="G5598" s="102" t="s">
        <v>3777</v>
      </c>
    </row>
    <row r="5599">
      <c r="A5599" s="102" t="s">
        <v>3617</v>
      </c>
      <c r="B5599" s="102" t="s">
        <v>243</v>
      </c>
      <c r="C5599" s="102" t="s">
        <v>244</v>
      </c>
      <c r="D5599" s="191">
        <v>46001.0</v>
      </c>
      <c r="E5599" s="105" t="s">
        <v>225</v>
      </c>
      <c r="F5599" s="173"/>
      <c r="G5599" s="102" t="s">
        <v>3777</v>
      </c>
    </row>
    <row r="5600">
      <c r="A5600" s="102" t="s">
        <v>3617</v>
      </c>
      <c r="B5600" s="102" t="s">
        <v>227</v>
      </c>
      <c r="C5600" s="102" t="s">
        <v>228</v>
      </c>
      <c r="D5600" s="191">
        <v>46001.0</v>
      </c>
      <c r="E5600" s="105" t="s">
        <v>225</v>
      </c>
      <c r="F5600" s="173"/>
      <c r="G5600" s="102" t="s">
        <v>3777</v>
      </c>
    </row>
    <row r="5601">
      <c r="A5601" s="102" t="s">
        <v>3628</v>
      </c>
      <c r="B5601" s="102" t="s">
        <v>1056</v>
      </c>
      <c r="C5601" s="102" t="s">
        <v>1057</v>
      </c>
      <c r="D5601" s="191">
        <v>46001.0</v>
      </c>
      <c r="E5601" s="105" t="s">
        <v>232</v>
      </c>
      <c r="F5601" s="173"/>
      <c r="G5601" s="102" t="s">
        <v>3777</v>
      </c>
    </row>
    <row r="5602">
      <c r="A5602" s="102" t="s">
        <v>3628</v>
      </c>
      <c r="B5602" s="102" t="s">
        <v>315</v>
      </c>
      <c r="C5602" s="102" t="s">
        <v>316</v>
      </c>
      <c r="D5602" s="191">
        <v>46001.0</v>
      </c>
      <c r="E5602" s="105" t="s">
        <v>232</v>
      </c>
      <c r="F5602" s="173"/>
      <c r="G5602" s="102" t="s">
        <v>3777</v>
      </c>
    </row>
    <row r="5603">
      <c r="A5603" s="102" t="s">
        <v>3628</v>
      </c>
      <c r="B5603" s="102" t="s">
        <v>298</v>
      </c>
      <c r="C5603" s="102" t="s">
        <v>299</v>
      </c>
      <c r="D5603" s="191">
        <v>46001.0</v>
      </c>
      <c r="E5603" s="105" t="s">
        <v>232</v>
      </c>
      <c r="F5603" s="173"/>
      <c r="G5603" s="102" t="s">
        <v>3777</v>
      </c>
    </row>
    <row r="5604">
      <c r="A5604" s="102" t="s">
        <v>3628</v>
      </c>
      <c r="B5604" s="102" t="s">
        <v>271</v>
      </c>
      <c r="C5604" s="102" t="s">
        <v>272</v>
      </c>
      <c r="D5604" s="191">
        <v>46001.0</v>
      </c>
      <c r="E5604" s="105" t="s">
        <v>232</v>
      </c>
      <c r="F5604" s="173"/>
      <c r="G5604" s="102" t="s">
        <v>3777</v>
      </c>
    </row>
    <row r="5605">
      <c r="A5605" s="102" t="s">
        <v>3628</v>
      </c>
      <c r="B5605" s="102" t="s">
        <v>264</v>
      </c>
      <c r="C5605" s="102" t="s">
        <v>265</v>
      </c>
      <c r="D5605" s="191">
        <v>46001.0</v>
      </c>
      <c r="E5605" s="105" t="s">
        <v>232</v>
      </c>
      <c r="F5605" s="173"/>
      <c r="G5605" s="102" t="s">
        <v>3777</v>
      </c>
    </row>
    <row r="5606">
      <c r="A5606" s="102" t="s">
        <v>3662</v>
      </c>
      <c r="B5606" s="102" t="s">
        <v>818</v>
      </c>
      <c r="C5606" s="102" t="s">
        <v>819</v>
      </c>
      <c r="D5606" s="102" t="s">
        <v>1354</v>
      </c>
      <c r="E5606" s="105" t="s">
        <v>27</v>
      </c>
      <c r="F5606" s="173"/>
      <c r="G5606" s="102" t="s">
        <v>3777</v>
      </c>
    </row>
    <row r="5607">
      <c r="A5607" s="102" t="s">
        <v>3662</v>
      </c>
      <c r="B5607" s="102" t="s">
        <v>799</v>
      </c>
      <c r="C5607" s="102" t="s">
        <v>800</v>
      </c>
      <c r="D5607" s="102" t="s">
        <v>1354</v>
      </c>
      <c r="E5607" s="105" t="s">
        <v>27</v>
      </c>
      <c r="F5607" s="173"/>
      <c r="G5607" s="102" t="s">
        <v>3777</v>
      </c>
    </row>
    <row r="5608">
      <c r="A5608" s="102" t="s">
        <v>3662</v>
      </c>
      <c r="B5608" s="102" t="s">
        <v>79</v>
      </c>
      <c r="C5608" s="102" t="s">
        <v>80</v>
      </c>
      <c r="D5608" s="102" t="s">
        <v>1354</v>
      </c>
      <c r="E5608" s="105" t="s">
        <v>27</v>
      </c>
      <c r="F5608" s="173"/>
      <c r="G5608" s="102" t="s">
        <v>3777</v>
      </c>
    </row>
    <row r="5609">
      <c r="A5609" s="102" t="s">
        <v>3662</v>
      </c>
      <c r="B5609" s="102" t="s">
        <v>74</v>
      </c>
      <c r="C5609" s="102" t="s">
        <v>75</v>
      </c>
      <c r="D5609" s="102" t="s">
        <v>1354</v>
      </c>
      <c r="E5609" s="105" t="s">
        <v>27</v>
      </c>
      <c r="F5609" s="173"/>
      <c r="G5609" s="102" t="s">
        <v>3777</v>
      </c>
    </row>
    <row r="5610">
      <c r="A5610" s="102" t="s">
        <v>3662</v>
      </c>
      <c r="B5610" s="102" t="s">
        <v>818</v>
      </c>
      <c r="C5610" s="102" t="s">
        <v>819</v>
      </c>
      <c r="D5610" s="102" t="s">
        <v>1354</v>
      </c>
      <c r="E5610" s="105" t="s">
        <v>27</v>
      </c>
      <c r="F5610" s="173"/>
      <c r="G5610" s="102" t="s">
        <v>3777</v>
      </c>
    </row>
    <row r="5611">
      <c r="A5611" s="102" t="s">
        <v>3662</v>
      </c>
      <c r="B5611" s="102" t="s">
        <v>43</v>
      </c>
      <c r="C5611" s="102" t="s">
        <v>44</v>
      </c>
      <c r="D5611" s="102" t="s">
        <v>1354</v>
      </c>
      <c r="E5611" s="105" t="s">
        <v>27</v>
      </c>
      <c r="F5611" s="173"/>
      <c r="G5611" s="102" t="s">
        <v>3777</v>
      </c>
    </row>
    <row r="5612">
      <c r="A5612" s="102" t="s">
        <v>3662</v>
      </c>
      <c r="B5612" s="102" t="s">
        <v>799</v>
      </c>
      <c r="C5612" s="102" t="s">
        <v>800</v>
      </c>
      <c r="D5612" s="102" t="s">
        <v>1354</v>
      </c>
      <c r="E5612" s="105" t="s">
        <v>27</v>
      </c>
      <c r="F5612" s="173"/>
      <c r="G5612" s="102" t="s">
        <v>3777</v>
      </c>
    </row>
    <row r="5613">
      <c r="A5613" s="102" t="s">
        <v>3662</v>
      </c>
      <c r="B5613" s="102" t="s">
        <v>23</v>
      </c>
      <c r="C5613" s="102" t="s">
        <v>25</v>
      </c>
      <c r="D5613" s="102" t="s">
        <v>1354</v>
      </c>
      <c r="E5613" s="105" t="s">
        <v>27</v>
      </c>
      <c r="F5613" s="173"/>
      <c r="G5613" s="102" t="s">
        <v>3777</v>
      </c>
    </row>
    <row r="5614">
      <c r="A5614" s="102" t="s">
        <v>3662</v>
      </c>
      <c r="B5614" s="102" t="s">
        <v>79</v>
      </c>
      <c r="C5614" s="102" t="s">
        <v>80</v>
      </c>
      <c r="D5614" s="102" t="s">
        <v>1354</v>
      </c>
      <c r="E5614" s="105" t="s">
        <v>27</v>
      </c>
      <c r="F5614" s="173"/>
      <c r="G5614" s="102" t="s">
        <v>3777</v>
      </c>
    </row>
    <row r="5615">
      <c r="A5615" s="102" t="s">
        <v>3662</v>
      </c>
      <c r="B5615" s="102" t="s">
        <v>74</v>
      </c>
      <c r="C5615" s="102" t="s">
        <v>75</v>
      </c>
      <c r="D5615" s="102" t="s">
        <v>1354</v>
      </c>
      <c r="E5615" s="105" t="s">
        <v>27</v>
      </c>
      <c r="F5615" s="173"/>
      <c r="G5615" s="102" t="s">
        <v>3777</v>
      </c>
    </row>
    <row r="5616">
      <c r="A5616" s="102" t="s">
        <v>3662</v>
      </c>
      <c r="B5616" s="102" t="s">
        <v>43</v>
      </c>
      <c r="C5616" s="102" t="s">
        <v>44</v>
      </c>
      <c r="D5616" s="102" t="s">
        <v>1354</v>
      </c>
      <c r="E5616" s="105" t="s">
        <v>27</v>
      </c>
      <c r="F5616" s="173"/>
      <c r="G5616" s="102" t="s">
        <v>3777</v>
      </c>
    </row>
    <row r="5617">
      <c r="A5617" s="102" t="s">
        <v>3662</v>
      </c>
      <c r="B5617" s="102" t="s">
        <v>23</v>
      </c>
      <c r="C5617" s="102" t="s">
        <v>25</v>
      </c>
      <c r="D5617" s="102" t="s">
        <v>1354</v>
      </c>
      <c r="E5617" s="105" t="s">
        <v>27</v>
      </c>
      <c r="F5617" s="173"/>
      <c r="G5617" s="102" t="s">
        <v>3777</v>
      </c>
    </row>
    <row r="5618">
      <c r="A5618" s="102" t="s">
        <v>3741</v>
      </c>
      <c r="B5618" s="102" t="s">
        <v>1068</v>
      </c>
      <c r="C5618" s="102" t="s">
        <v>1069</v>
      </c>
      <c r="D5618" s="102" t="s">
        <v>1354</v>
      </c>
      <c r="E5618" s="105" t="s">
        <v>141</v>
      </c>
      <c r="F5618" s="173"/>
      <c r="G5618" s="102" t="s">
        <v>3777</v>
      </c>
    </row>
    <row r="5619">
      <c r="A5619" s="102" t="s">
        <v>3741</v>
      </c>
      <c r="B5619" s="102" t="s">
        <v>1039</v>
      </c>
      <c r="C5619" s="102" t="s">
        <v>1040</v>
      </c>
      <c r="D5619" s="102" t="s">
        <v>1354</v>
      </c>
      <c r="E5619" s="105" t="s">
        <v>141</v>
      </c>
      <c r="F5619" s="173"/>
      <c r="G5619" s="102" t="s">
        <v>3777</v>
      </c>
    </row>
    <row r="5620">
      <c r="A5620" s="102" t="s">
        <v>3741</v>
      </c>
      <c r="B5620" s="102" t="s">
        <v>719</v>
      </c>
      <c r="C5620" s="102" t="s">
        <v>720</v>
      </c>
      <c r="D5620" s="102" t="s">
        <v>1354</v>
      </c>
      <c r="E5620" s="105" t="s">
        <v>141</v>
      </c>
      <c r="F5620" s="173"/>
      <c r="G5620" s="102" t="s">
        <v>3777</v>
      </c>
    </row>
    <row r="5621">
      <c r="A5621" s="102" t="s">
        <v>3741</v>
      </c>
      <c r="B5621" s="102" t="s">
        <v>147</v>
      </c>
      <c r="C5621" s="102" t="s">
        <v>148</v>
      </c>
      <c r="D5621" s="102" t="s">
        <v>1354</v>
      </c>
      <c r="E5621" s="105" t="s">
        <v>141</v>
      </c>
      <c r="F5621" s="173"/>
      <c r="G5621" s="102" t="s">
        <v>3777</v>
      </c>
    </row>
    <row r="5622">
      <c r="A5622" s="102" t="s">
        <v>3662</v>
      </c>
      <c r="B5622" s="102" t="s">
        <v>818</v>
      </c>
      <c r="C5622" s="102" t="s">
        <v>819</v>
      </c>
      <c r="D5622" s="102" t="s">
        <v>1354</v>
      </c>
      <c r="E5622" s="105" t="s">
        <v>27</v>
      </c>
      <c r="F5622" s="173"/>
      <c r="G5622" s="102" t="s">
        <v>3777</v>
      </c>
    </row>
    <row r="5623">
      <c r="A5623" s="102" t="s">
        <v>3662</v>
      </c>
      <c r="B5623" s="102" t="s">
        <v>799</v>
      </c>
      <c r="C5623" s="102" t="s">
        <v>800</v>
      </c>
      <c r="D5623" s="102" t="s">
        <v>1354</v>
      </c>
      <c r="E5623" s="105" t="s">
        <v>27</v>
      </c>
      <c r="F5623" s="173"/>
      <c r="G5623" s="102" t="s">
        <v>3777</v>
      </c>
    </row>
    <row r="5624">
      <c r="A5624" s="102" t="s">
        <v>3662</v>
      </c>
      <c r="B5624" s="102" t="s">
        <v>79</v>
      </c>
      <c r="C5624" s="102" t="s">
        <v>80</v>
      </c>
      <c r="D5624" s="102" t="s">
        <v>1354</v>
      </c>
      <c r="E5624" s="105" t="s">
        <v>27</v>
      </c>
      <c r="F5624" s="173"/>
      <c r="G5624" s="102" t="s">
        <v>3777</v>
      </c>
    </row>
    <row r="5625">
      <c r="A5625" s="102" t="s">
        <v>3662</v>
      </c>
      <c r="B5625" s="102" t="s">
        <v>74</v>
      </c>
      <c r="C5625" s="102" t="s">
        <v>75</v>
      </c>
      <c r="D5625" s="102" t="s">
        <v>1354</v>
      </c>
      <c r="E5625" s="105" t="s">
        <v>27</v>
      </c>
      <c r="F5625" s="173"/>
      <c r="G5625" s="102" t="s">
        <v>3777</v>
      </c>
    </row>
    <row r="5626">
      <c r="A5626" s="102" t="s">
        <v>3662</v>
      </c>
      <c r="B5626" s="102" t="s">
        <v>43</v>
      </c>
      <c r="C5626" s="102" t="s">
        <v>44</v>
      </c>
      <c r="D5626" s="102" t="s">
        <v>1354</v>
      </c>
      <c r="E5626" s="105" t="s">
        <v>27</v>
      </c>
      <c r="F5626" s="173"/>
      <c r="G5626" s="102" t="s">
        <v>3777</v>
      </c>
    </row>
    <row r="5627">
      <c r="A5627" s="102" t="s">
        <v>3662</v>
      </c>
      <c r="B5627" s="102" t="s">
        <v>23</v>
      </c>
      <c r="C5627" s="102" t="s">
        <v>25</v>
      </c>
      <c r="D5627" s="102" t="s">
        <v>1354</v>
      </c>
      <c r="E5627" s="105" t="s">
        <v>27</v>
      </c>
      <c r="F5627" s="173"/>
      <c r="G5627" s="102" t="s">
        <v>3777</v>
      </c>
    </row>
    <row r="5628">
      <c r="A5628" s="102" t="s">
        <v>3722</v>
      </c>
      <c r="B5628" s="102" t="s">
        <v>1058</v>
      </c>
      <c r="C5628" s="102" t="s">
        <v>1059</v>
      </c>
      <c r="D5628" s="191">
        <v>46001.0</v>
      </c>
      <c r="E5628" s="105" t="s">
        <v>472</v>
      </c>
      <c r="F5628" s="173"/>
      <c r="G5628" s="102" t="s">
        <v>3777</v>
      </c>
    </row>
    <row r="5629">
      <c r="A5629" s="102" t="s">
        <v>3722</v>
      </c>
      <c r="B5629" s="102" t="s">
        <v>707</v>
      </c>
      <c r="C5629" s="102" t="s">
        <v>708</v>
      </c>
      <c r="D5629" s="191">
        <v>46001.0</v>
      </c>
      <c r="E5629" s="105" t="s">
        <v>472</v>
      </c>
      <c r="F5629" s="173"/>
      <c r="G5629" s="102" t="s">
        <v>3777</v>
      </c>
    </row>
    <row r="5630">
      <c r="A5630" s="102" t="s">
        <v>3722</v>
      </c>
      <c r="B5630" s="102" t="s">
        <v>490</v>
      </c>
      <c r="C5630" s="102" t="s">
        <v>491</v>
      </c>
      <c r="D5630" s="191">
        <v>46001.0</v>
      </c>
      <c r="E5630" s="105" t="s">
        <v>472</v>
      </c>
      <c r="F5630" s="173"/>
      <c r="G5630" s="102" t="s">
        <v>3777</v>
      </c>
    </row>
    <row r="5631">
      <c r="A5631" s="102" t="s">
        <v>3730</v>
      </c>
      <c r="B5631" s="102" t="s">
        <v>1134</v>
      </c>
      <c r="C5631" s="102" t="s">
        <v>1135</v>
      </c>
      <c r="D5631" s="102" t="s">
        <v>1354</v>
      </c>
      <c r="E5631" s="105" t="s">
        <v>293</v>
      </c>
      <c r="F5631" s="173"/>
      <c r="G5631" s="102" t="s">
        <v>3777</v>
      </c>
    </row>
    <row r="5632">
      <c r="A5632" s="102" t="s">
        <v>3730</v>
      </c>
      <c r="B5632" s="102" t="s">
        <v>1132</v>
      </c>
      <c r="C5632" s="102" t="s">
        <v>1133</v>
      </c>
      <c r="D5632" s="102" t="s">
        <v>1354</v>
      </c>
      <c r="E5632" s="105" t="s">
        <v>293</v>
      </c>
      <c r="F5632" s="173"/>
      <c r="G5632" s="102" t="s">
        <v>3777</v>
      </c>
    </row>
    <row r="5633">
      <c r="A5633" s="102" t="s">
        <v>3730</v>
      </c>
      <c r="B5633" s="102" t="s">
        <v>1085</v>
      </c>
      <c r="C5633" s="102" t="s">
        <v>1086</v>
      </c>
      <c r="D5633" s="102" t="s">
        <v>1354</v>
      </c>
      <c r="E5633" s="105" t="s">
        <v>293</v>
      </c>
      <c r="F5633" s="173"/>
      <c r="G5633" s="102" t="s">
        <v>3777</v>
      </c>
    </row>
    <row r="5634">
      <c r="A5634" s="102" t="s">
        <v>3730</v>
      </c>
      <c r="B5634" s="102" t="s">
        <v>1034</v>
      </c>
      <c r="C5634" s="102" t="s">
        <v>1035</v>
      </c>
      <c r="D5634" s="102" t="s">
        <v>1354</v>
      </c>
      <c r="E5634" s="105" t="s">
        <v>293</v>
      </c>
      <c r="F5634" s="173"/>
      <c r="G5634" s="102" t="s">
        <v>3777</v>
      </c>
    </row>
    <row r="5635">
      <c r="A5635" s="102" t="s">
        <v>3730</v>
      </c>
      <c r="B5635" s="102" t="s">
        <v>1031</v>
      </c>
      <c r="C5635" s="102" t="s">
        <v>1032</v>
      </c>
      <c r="D5635" s="102" t="s">
        <v>1354</v>
      </c>
      <c r="E5635" s="105" t="s">
        <v>293</v>
      </c>
      <c r="F5635" s="173"/>
      <c r="G5635" s="102" t="s">
        <v>3777</v>
      </c>
    </row>
    <row r="5636">
      <c r="A5636" s="102" t="s">
        <v>3730</v>
      </c>
      <c r="B5636" s="102" t="s">
        <v>965</v>
      </c>
      <c r="C5636" s="102" t="s">
        <v>966</v>
      </c>
      <c r="D5636" s="102" t="s">
        <v>1354</v>
      </c>
      <c r="E5636" s="105" t="s">
        <v>293</v>
      </c>
      <c r="F5636" s="173"/>
      <c r="G5636" s="102" t="s">
        <v>3777</v>
      </c>
    </row>
    <row r="5637">
      <c r="A5637" s="102" t="s">
        <v>3730</v>
      </c>
      <c r="B5637" s="102" t="s">
        <v>955</v>
      </c>
      <c r="C5637" s="102" t="s">
        <v>956</v>
      </c>
      <c r="D5637" s="102" t="s">
        <v>1354</v>
      </c>
      <c r="E5637" s="105" t="s">
        <v>293</v>
      </c>
      <c r="F5637" s="173"/>
      <c r="G5637" s="102" t="s">
        <v>3777</v>
      </c>
    </row>
    <row r="5638">
      <c r="A5638" s="102" t="s">
        <v>3650</v>
      </c>
      <c r="B5638" s="102" t="s">
        <v>418</v>
      </c>
      <c r="C5638" s="102" t="s">
        <v>419</v>
      </c>
      <c r="D5638" s="102" t="s">
        <v>1355</v>
      </c>
      <c r="E5638" s="105" t="s">
        <v>306</v>
      </c>
      <c r="F5638" s="173"/>
      <c r="G5638" s="102" t="s">
        <v>3777</v>
      </c>
    </row>
    <row r="5639">
      <c r="A5639" s="102" t="s">
        <v>3713</v>
      </c>
      <c r="B5639" s="102" t="s">
        <v>1106</v>
      </c>
      <c r="C5639" s="102" t="s">
        <v>1107</v>
      </c>
      <c r="D5639" s="102" t="s">
        <v>1355</v>
      </c>
      <c r="E5639" s="105" t="s">
        <v>453</v>
      </c>
      <c r="F5639" s="173"/>
      <c r="G5639" s="102" t="s">
        <v>3777</v>
      </c>
    </row>
    <row r="5640">
      <c r="A5640" s="102" t="s">
        <v>3713</v>
      </c>
      <c r="B5640" s="102" t="s">
        <v>1104</v>
      </c>
      <c r="C5640" s="102" t="s">
        <v>1105</v>
      </c>
      <c r="D5640" s="102" t="s">
        <v>1355</v>
      </c>
      <c r="E5640" s="105" t="s">
        <v>453</v>
      </c>
      <c r="F5640" s="173"/>
      <c r="G5640" s="102" t="s">
        <v>3777</v>
      </c>
    </row>
    <row r="5641">
      <c r="A5641" s="102" t="s">
        <v>3713</v>
      </c>
      <c r="B5641" s="102" t="s">
        <v>997</v>
      </c>
      <c r="C5641" s="102" t="s">
        <v>998</v>
      </c>
      <c r="D5641" s="102" t="s">
        <v>1355</v>
      </c>
      <c r="E5641" s="105" t="s">
        <v>453</v>
      </c>
      <c r="F5641" s="173"/>
      <c r="G5641" s="102" t="s">
        <v>3777</v>
      </c>
    </row>
    <row r="5642">
      <c r="A5642" s="102" t="s">
        <v>3713</v>
      </c>
      <c r="B5642" s="102" t="s">
        <v>932</v>
      </c>
      <c r="C5642" s="102" t="s">
        <v>933</v>
      </c>
      <c r="D5642" s="102" t="s">
        <v>1355</v>
      </c>
      <c r="E5642" s="105" t="s">
        <v>453</v>
      </c>
      <c r="F5642" s="173"/>
      <c r="G5642" s="102" t="s">
        <v>3777</v>
      </c>
    </row>
    <row r="5643">
      <c r="A5643" s="102" t="s">
        <v>3713</v>
      </c>
      <c r="B5643" s="102" t="s">
        <v>629</v>
      </c>
      <c r="C5643" s="102" t="s">
        <v>630</v>
      </c>
      <c r="D5643" s="102" t="s">
        <v>1355</v>
      </c>
      <c r="E5643" s="105" t="s">
        <v>453</v>
      </c>
      <c r="F5643" s="173"/>
      <c r="G5643" s="102" t="s">
        <v>3777</v>
      </c>
    </row>
    <row r="5644">
      <c r="A5644" s="102" t="s">
        <v>3713</v>
      </c>
      <c r="B5644" s="102" t="s">
        <v>538</v>
      </c>
      <c r="C5644" s="102" t="s">
        <v>539</v>
      </c>
      <c r="D5644" s="102" t="s">
        <v>1355</v>
      </c>
      <c r="E5644" s="105" t="s">
        <v>453</v>
      </c>
      <c r="F5644" s="173"/>
      <c r="G5644" s="102" t="s">
        <v>3777</v>
      </c>
    </row>
    <row r="5645">
      <c r="A5645" s="102" t="s">
        <v>3637</v>
      </c>
      <c r="B5645" s="102" t="s">
        <v>925</v>
      </c>
      <c r="C5645" s="102" t="s">
        <v>358</v>
      </c>
      <c r="D5645" s="102" t="s">
        <v>1356</v>
      </c>
      <c r="E5645" s="105" t="s">
        <v>327</v>
      </c>
      <c r="F5645" s="173"/>
      <c r="G5645" s="102" t="s">
        <v>3777</v>
      </c>
    </row>
    <row r="5646">
      <c r="A5646" s="102" t="s">
        <v>3681</v>
      </c>
      <c r="B5646" s="102" t="s">
        <v>1145</v>
      </c>
      <c r="C5646" s="102" t="s">
        <v>1146</v>
      </c>
      <c r="D5646" s="102" t="s">
        <v>1356</v>
      </c>
      <c r="E5646" s="105" t="s">
        <v>86</v>
      </c>
      <c r="F5646" s="173"/>
      <c r="G5646" s="102" t="s">
        <v>3777</v>
      </c>
    </row>
    <row r="5647">
      <c r="A5647" s="102" t="s">
        <v>3681</v>
      </c>
      <c r="B5647" s="102" t="s">
        <v>1139</v>
      </c>
      <c r="C5647" s="102" t="s">
        <v>1140</v>
      </c>
      <c r="D5647" s="102" t="s">
        <v>1356</v>
      </c>
      <c r="E5647" s="105" t="s">
        <v>86</v>
      </c>
      <c r="F5647" s="173"/>
      <c r="G5647" s="102" t="s">
        <v>3777</v>
      </c>
    </row>
    <row r="5648">
      <c r="A5648" s="102" t="s">
        <v>3681</v>
      </c>
      <c r="B5648" s="102" t="s">
        <v>1050</v>
      </c>
      <c r="C5648" s="102" t="s">
        <v>1051</v>
      </c>
      <c r="D5648" s="102" t="s">
        <v>1356</v>
      </c>
      <c r="E5648" s="105" t="s">
        <v>86</v>
      </c>
      <c r="F5648" s="173"/>
      <c r="G5648" s="102" t="s">
        <v>3777</v>
      </c>
    </row>
    <row r="5649">
      <c r="A5649" s="102" t="s">
        <v>3681</v>
      </c>
      <c r="B5649" s="102" t="s">
        <v>992</v>
      </c>
      <c r="C5649" s="102" t="s">
        <v>993</v>
      </c>
      <c r="D5649" s="102" t="s">
        <v>1356</v>
      </c>
      <c r="E5649" s="105" t="s">
        <v>86</v>
      </c>
      <c r="F5649" s="173"/>
      <c r="G5649" s="102" t="s">
        <v>3777</v>
      </c>
    </row>
    <row r="5650">
      <c r="A5650" s="102" t="s">
        <v>3681</v>
      </c>
      <c r="B5650" s="102" t="s">
        <v>919</v>
      </c>
      <c r="C5650" s="102" t="s">
        <v>920</v>
      </c>
      <c r="D5650" s="102" t="s">
        <v>1356</v>
      </c>
      <c r="E5650" s="105" t="s">
        <v>86</v>
      </c>
      <c r="F5650" s="173"/>
      <c r="G5650" s="102" t="s">
        <v>3777</v>
      </c>
    </row>
    <row r="5651">
      <c r="A5651" s="102" t="s">
        <v>3681</v>
      </c>
      <c r="B5651" s="102" t="s">
        <v>909</v>
      </c>
      <c r="C5651" s="102" t="s">
        <v>910</v>
      </c>
      <c r="D5651" s="102" t="s">
        <v>1356</v>
      </c>
      <c r="E5651" s="105" t="s">
        <v>86</v>
      </c>
      <c r="F5651" s="173"/>
      <c r="G5651" s="102" t="s">
        <v>3777</v>
      </c>
    </row>
    <row r="5652">
      <c r="A5652" s="102" t="s">
        <v>3681</v>
      </c>
      <c r="B5652" s="102" t="s">
        <v>135</v>
      </c>
      <c r="C5652" s="102" t="s">
        <v>136</v>
      </c>
      <c r="D5652" s="102" t="s">
        <v>1356</v>
      </c>
      <c r="E5652" s="105" t="s">
        <v>86</v>
      </c>
      <c r="F5652" s="173"/>
      <c r="G5652" s="102" t="s">
        <v>3777</v>
      </c>
    </row>
    <row r="5653">
      <c r="A5653" s="102" t="s">
        <v>3742</v>
      </c>
      <c r="B5653" s="102" t="s">
        <v>719</v>
      </c>
      <c r="C5653" s="102" t="s">
        <v>720</v>
      </c>
      <c r="D5653" s="102" t="s">
        <v>1356</v>
      </c>
      <c r="E5653" s="105" t="s">
        <v>141</v>
      </c>
      <c r="F5653" s="173"/>
      <c r="G5653" s="102" t="s">
        <v>3777</v>
      </c>
    </row>
    <row r="5654">
      <c r="A5654" s="102" t="s">
        <v>3742</v>
      </c>
      <c r="B5654" s="102" t="s">
        <v>147</v>
      </c>
      <c r="C5654" s="102" t="s">
        <v>148</v>
      </c>
      <c r="D5654" s="102" t="s">
        <v>1356</v>
      </c>
      <c r="E5654" s="105" t="s">
        <v>141</v>
      </c>
      <c r="F5654" s="173"/>
      <c r="G5654" s="102" t="s">
        <v>3777</v>
      </c>
    </row>
    <row r="5655">
      <c r="A5655" s="102" t="s">
        <v>3663</v>
      </c>
      <c r="B5655" s="102" t="s">
        <v>74</v>
      </c>
      <c r="C5655" s="102" t="s">
        <v>75</v>
      </c>
      <c r="D5655" s="102" t="s">
        <v>1356</v>
      </c>
      <c r="E5655" s="105" t="s">
        <v>27</v>
      </c>
      <c r="F5655" s="173"/>
      <c r="G5655" s="102" t="s">
        <v>3777</v>
      </c>
    </row>
    <row r="5656">
      <c r="A5656" s="102" t="s">
        <v>3663</v>
      </c>
      <c r="B5656" s="102" t="s">
        <v>53</v>
      </c>
      <c r="C5656" s="102" t="s">
        <v>54</v>
      </c>
      <c r="D5656" s="102" t="s">
        <v>1356</v>
      </c>
      <c r="E5656" s="105" t="s">
        <v>27</v>
      </c>
      <c r="F5656" s="173"/>
      <c r="G5656" s="102" t="s">
        <v>3777</v>
      </c>
    </row>
    <row r="5657">
      <c r="A5657" s="102" t="s">
        <v>3663</v>
      </c>
      <c r="B5657" s="102" t="s">
        <v>43</v>
      </c>
      <c r="C5657" s="102" t="s">
        <v>44</v>
      </c>
      <c r="D5657" s="102" t="s">
        <v>1356</v>
      </c>
      <c r="E5657" s="105" t="s">
        <v>27</v>
      </c>
      <c r="F5657" s="173"/>
      <c r="G5657" s="102" t="s">
        <v>3777</v>
      </c>
    </row>
    <row r="5658">
      <c r="A5658" s="102" t="s">
        <v>3663</v>
      </c>
      <c r="B5658" s="102" t="s">
        <v>74</v>
      </c>
      <c r="C5658" s="102" t="s">
        <v>75</v>
      </c>
      <c r="D5658" s="102" t="s">
        <v>1356</v>
      </c>
      <c r="E5658" s="105" t="s">
        <v>27</v>
      </c>
      <c r="F5658" s="173"/>
      <c r="G5658" s="102" t="s">
        <v>3777</v>
      </c>
    </row>
    <row r="5659">
      <c r="A5659" s="102" t="s">
        <v>3663</v>
      </c>
      <c r="B5659" s="102" t="s">
        <v>53</v>
      </c>
      <c r="C5659" s="102" t="s">
        <v>54</v>
      </c>
      <c r="D5659" s="102" t="s">
        <v>1356</v>
      </c>
      <c r="E5659" s="105" t="s">
        <v>27</v>
      </c>
      <c r="F5659" s="173"/>
      <c r="G5659" s="102" t="s">
        <v>3777</v>
      </c>
    </row>
    <row r="5660">
      <c r="A5660" s="102" t="s">
        <v>3663</v>
      </c>
      <c r="B5660" s="102" t="s">
        <v>43</v>
      </c>
      <c r="C5660" s="102" t="s">
        <v>44</v>
      </c>
      <c r="D5660" s="102" t="s">
        <v>1356</v>
      </c>
      <c r="E5660" s="105" t="s">
        <v>27</v>
      </c>
      <c r="F5660" s="173"/>
      <c r="G5660" s="102" t="s">
        <v>3777</v>
      </c>
    </row>
    <row r="5661">
      <c r="A5661" s="102" t="s">
        <v>3663</v>
      </c>
      <c r="B5661" s="102" t="s">
        <v>74</v>
      </c>
      <c r="C5661" s="102" t="s">
        <v>75</v>
      </c>
      <c r="D5661" s="102" t="s">
        <v>1356</v>
      </c>
      <c r="E5661" s="105" t="s">
        <v>27</v>
      </c>
      <c r="F5661" s="173"/>
      <c r="G5661" s="102" t="s">
        <v>3777</v>
      </c>
    </row>
    <row r="5662">
      <c r="A5662" s="102" t="s">
        <v>3663</v>
      </c>
      <c r="B5662" s="102" t="s">
        <v>53</v>
      </c>
      <c r="C5662" s="102" t="s">
        <v>54</v>
      </c>
      <c r="D5662" s="102" t="s">
        <v>1356</v>
      </c>
      <c r="E5662" s="105" t="s">
        <v>27</v>
      </c>
      <c r="F5662" s="173"/>
      <c r="G5662" s="102" t="s">
        <v>3777</v>
      </c>
    </row>
    <row r="5663">
      <c r="A5663" s="102" t="s">
        <v>3663</v>
      </c>
      <c r="B5663" s="102" t="s">
        <v>43</v>
      </c>
      <c r="C5663" s="102" t="s">
        <v>44</v>
      </c>
      <c r="D5663" s="102" t="s">
        <v>1356</v>
      </c>
      <c r="E5663" s="105" t="s">
        <v>27</v>
      </c>
      <c r="F5663" s="173"/>
      <c r="G5663" s="102" t="s">
        <v>3777</v>
      </c>
    </row>
    <row r="5664">
      <c r="A5664" s="102" t="s">
        <v>3663</v>
      </c>
      <c r="B5664" s="102" t="s">
        <v>74</v>
      </c>
      <c r="C5664" s="102" t="s">
        <v>75</v>
      </c>
      <c r="D5664" s="102" t="s">
        <v>1356</v>
      </c>
      <c r="E5664" s="105" t="s">
        <v>27</v>
      </c>
      <c r="F5664" s="173"/>
      <c r="G5664" s="102" t="s">
        <v>3777</v>
      </c>
    </row>
    <row r="5665">
      <c r="A5665" s="102" t="s">
        <v>3663</v>
      </c>
      <c r="B5665" s="102" t="s">
        <v>53</v>
      </c>
      <c r="C5665" s="102" t="s">
        <v>54</v>
      </c>
      <c r="D5665" s="102" t="s">
        <v>1356</v>
      </c>
      <c r="E5665" s="105" t="s">
        <v>27</v>
      </c>
      <c r="F5665" s="173"/>
      <c r="G5665" s="102" t="s">
        <v>3777</v>
      </c>
    </row>
    <row r="5666">
      <c r="A5666" s="102" t="s">
        <v>3663</v>
      </c>
      <c r="B5666" s="102" t="s">
        <v>43</v>
      </c>
      <c r="C5666" s="102" t="s">
        <v>44</v>
      </c>
      <c r="D5666" s="102" t="s">
        <v>1356</v>
      </c>
      <c r="E5666" s="105" t="s">
        <v>27</v>
      </c>
      <c r="F5666" s="173"/>
      <c r="G5666" s="102" t="s">
        <v>3777</v>
      </c>
    </row>
    <row r="5667">
      <c r="A5667" s="102" t="s">
        <v>3731</v>
      </c>
      <c r="B5667" s="102" t="s">
        <v>1134</v>
      </c>
      <c r="C5667" s="102" t="s">
        <v>1135</v>
      </c>
      <c r="D5667" s="102" t="s">
        <v>1357</v>
      </c>
      <c r="E5667" s="105" t="s">
        <v>293</v>
      </c>
      <c r="F5667" s="173"/>
      <c r="G5667" s="102" t="s">
        <v>3777</v>
      </c>
    </row>
    <row r="5668">
      <c r="A5668" s="102" t="s">
        <v>3731</v>
      </c>
      <c r="B5668" s="102" t="s">
        <v>1132</v>
      </c>
      <c r="C5668" s="102" t="s">
        <v>1133</v>
      </c>
      <c r="D5668" s="102" t="s">
        <v>1357</v>
      </c>
      <c r="E5668" s="105" t="s">
        <v>293</v>
      </c>
      <c r="F5668" s="173"/>
      <c r="G5668" s="102" t="s">
        <v>3777</v>
      </c>
    </row>
    <row r="5669">
      <c r="A5669" s="102" t="s">
        <v>3731</v>
      </c>
      <c r="B5669" s="102" t="s">
        <v>965</v>
      </c>
      <c r="C5669" s="102" t="s">
        <v>966</v>
      </c>
      <c r="D5669" s="102" t="s">
        <v>1357</v>
      </c>
      <c r="E5669" s="105" t="s">
        <v>293</v>
      </c>
      <c r="F5669" s="173"/>
      <c r="G5669" s="102" t="s">
        <v>3777</v>
      </c>
    </row>
    <row r="5670">
      <c r="A5670" s="102" t="s">
        <v>3695</v>
      </c>
      <c r="B5670" s="102" t="s">
        <v>1189</v>
      </c>
      <c r="C5670" s="102" t="s">
        <v>1190</v>
      </c>
      <c r="D5670" s="102" t="s">
        <v>420</v>
      </c>
      <c r="E5670" s="105" t="s">
        <v>50</v>
      </c>
      <c r="F5670" s="173"/>
      <c r="G5670" s="102" t="s">
        <v>3777</v>
      </c>
    </row>
    <row r="5671">
      <c r="A5671" s="102" t="s">
        <v>3695</v>
      </c>
      <c r="B5671" s="102" t="s">
        <v>1151</v>
      </c>
      <c r="C5671" s="102" t="s">
        <v>1152</v>
      </c>
      <c r="D5671" s="102" t="s">
        <v>420</v>
      </c>
      <c r="E5671" s="105" t="s">
        <v>50</v>
      </c>
      <c r="F5671" s="173"/>
      <c r="G5671" s="102" t="s">
        <v>3777</v>
      </c>
    </row>
    <row r="5672">
      <c r="A5672" s="102" t="s">
        <v>3695</v>
      </c>
      <c r="B5672" s="102" t="s">
        <v>776</v>
      </c>
      <c r="C5672" s="102" t="s">
        <v>777</v>
      </c>
      <c r="D5672" s="102" t="s">
        <v>420</v>
      </c>
      <c r="E5672" s="105" t="s">
        <v>50</v>
      </c>
      <c r="F5672" s="173"/>
      <c r="G5672" s="102" t="s">
        <v>3777</v>
      </c>
    </row>
    <row r="5673">
      <c r="A5673" s="102" t="s">
        <v>3682</v>
      </c>
      <c r="B5673" s="102" t="s">
        <v>1185</v>
      </c>
      <c r="C5673" s="102" t="s">
        <v>1186</v>
      </c>
      <c r="D5673" s="102" t="s">
        <v>420</v>
      </c>
      <c r="E5673" s="105" t="s">
        <v>86</v>
      </c>
      <c r="F5673" s="173"/>
      <c r="G5673" s="102" t="s">
        <v>3777</v>
      </c>
    </row>
    <row r="5674">
      <c r="A5674" s="102" t="s">
        <v>3682</v>
      </c>
      <c r="B5674" s="102" t="s">
        <v>1139</v>
      </c>
      <c r="C5674" s="102" t="s">
        <v>1140</v>
      </c>
      <c r="D5674" s="102" t="s">
        <v>420</v>
      </c>
      <c r="E5674" s="105" t="s">
        <v>86</v>
      </c>
      <c r="F5674" s="173"/>
      <c r="G5674" s="102" t="s">
        <v>3777</v>
      </c>
    </row>
    <row r="5675">
      <c r="A5675" s="102" t="s">
        <v>3682</v>
      </c>
      <c r="B5675" s="102" t="s">
        <v>1123</v>
      </c>
      <c r="C5675" s="102" t="s">
        <v>49</v>
      </c>
      <c r="D5675" s="102" t="s">
        <v>420</v>
      </c>
      <c r="E5675" s="105" t="s">
        <v>86</v>
      </c>
      <c r="F5675" s="173"/>
      <c r="G5675" s="102" t="s">
        <v>3777</v>
      </c>
    </row>
    <row r="5676">
      <c r="A5676" s="102" t="s">
        <v>3682</v>
      </c>
      <c r="B5676" s="102" t="s">
        <v>992</v>
      </c>
      <c r="C5676" s="102" t="s">
        <v>993</v>
      </c>
      <c r="D5676" s="102" t="s">
        <v>420</v>
      </c>
      <c r="E5676" s="105" t="s">
        <v>86</v>
      </c>
      <c r="F5676" s="173"/>
      <c r="G5676" s="102" t="s">
        <v>3777</v>
      </c>
    </row>
    <row r="5677">
      <c r="A5677" s="102" t="s">
        <v>3682</v>
      </c>
      <c r="B5677" s="102" t="s">
        <v>919</v>
      </c>
      <c r="C5677" s="102" t="s">
        <v>920</v>
      </c>
      <c r="D5677" s="102" t="s">
        <v>420</v>
      </c>
      <c r="E5677" s="105" t="s">
        <v>86</v>
      </c>
      <c r="F5677" s="173"/>
      <c r="G5677" s="102" t="s">
        <v>3777</v>
      </c>
    </row>
    <row r="5678">
      <c r="A5678" s="102" t="s">
        <v>3682</v>
      </c>
      <c r="B5678" s="102" t="s">
        <v>880</v>
      </c>
      <c r="C5678" s="102" t="s">
        <v>881</v>
      </c>
      <c r="D5678" s="102" t="s">
        <v>420</v>
      </c>
      <c r="E5678" s="105" t="s">
        <v>86</v>
      </c>
      <c r="F5678" s="173"/>
      <c r="G5678" s="102" t="s">
        <v>3777</v>
      </c>
    </row>
    <row r="5679">
      <c r="A5679" s="102" t="s">
        <v>3682</v>
      </c>
      <c r="B5679" s="102" t="s">
        <v>135</v>
      </c>
      <c r="C5679" s="102" t="s">
        <v>136</v>
      </c>
      <c r="D5679" s="102" t="s">
        <v>420</v>
      </c>
      <c r="E5679" s="105" t="s">
        <v>86</v>
      </c>
      <c r="F5679" s="173"/>
      <c r="G5679" s="102" t="s">
        <v>3777</v>
      </c>
    </row>
    <row r="5680">
      <c r="A5680" s="102" t="s">
        <v>3664</v>
      </c>
      <c r="B5680" s="102" t="s">
        <v>1194</v>
      </c>
      <c r="C5680" s="102" t="s">
        <v>1195</v>
      </c>
      <c r="D5680" s="102" t="s">
        <v>420</v>
      </c>
      <c r="E5680" s="105" t="s">
        <v>27</v>
      </c>
      <c r="F5680" s="173"/>
      <c r="G5680" s="102" t="s">
        <v>3777</v>
      </c>
    </row>
    <row r="5681">
      <c r="A5681" s="102" t="s">
        <v>3664</v>
      </c>
      <c r="B5681" s="102" t="s">
        <v>909</v>
      </c>
      <c r="C5681" s="102" t="s">
        <v>910</v>
      </c>
      <c r="D5681" s="102" t="s">
        <v>420</v>
      </c>
      <c r="E5681" s="105" t="s">
        <v>27</v>
      </c>
      <c r="F5681" s="173"/>
      <c r="G5681" s="102" t="s">
        <v>3777</v>
      </c>
    </row>
    <row r="5682">
      <c r="A5682" s="102" t="s">
        <v>3664</v>
      </c>
      <c r="B5682" s="102" t="s">
        <v>79</v>
      </c>
      <c r="C5682" s="102" t="s">
        <v>80</v>
      </c>
      <c r="D5682" s="102" t="s">
        <v>420</v>
      </c>
      <c r="E5682" s="105" t="s">
        <v>27</v>
      </c>
      <c r="F5682" s="173"/>
      <c r="G5682" s="102" t="s">
        <v>3777</v>
      </c>
    </row>
    <row r="5683">
      <c r="A5683" s="102" t="s">
        <v>3664</v>
      </c>
      <c r="B5683" s="102" t="s">
        <v>74</v>
      </c>
      <c r="C5683" s="102" t="s">
        <v>75</v>
      </c>
      <c r="D5683" s="102" t="s">
        <v>420</v>
      </c>
      <c r="E5683" s="105" t="s">
        <v>27</v>
      </c>
      <c r="F5683" s="173"/>
      <c r="G5683" s="102" t="s">
        <v>3777</v>
      </c>
    </row>
    <row r="5684">
      <c r="A5684" s="102" t="s">
        <v>3664</v>
      </c>
      <c r="B5684" s="102" t="s">
        <v>43</v>
      </c>
      <c r="C5684" s="102" t="s">
        <v>44</v>
      </c>
      <c r="D5684" s="102" t="s">
        <v>420</v>
      </c>
      <c r="E5684" s="105" t="s">
        <v>27</v>
      </c>
      <c r="F5684" s="173"/>
      <c r="G5684" s="102" t="s">
        <v>3777</v>
      </c>
    </row>
    <row r="5685">
      <c r="A5685" s="102" t="s">
        <v>3664</v>
      </c>
      <c r="B5685" s="102" t="s">
        <v>23</v>
      </c>
      <c r="C5685" s="102" t="s">
        <v>25</v>
      </c>
      <c r="D5685" s="102" t="s">
        <v>420</v>
      </c>
      <c r="E5685" s="105" t="s">
        <v>27</v>
      </c>
      <c r="F5685" s="173"/>
      <c r="G5685" s="102" t="s">
        <v>3777</v>
      </c>
    </row>
    <row r="5686">
      <c r="A5686" s="102" t="s">
        <v>3638</v>
      </c>
      <c r="B5686" s="102" t="s">
        <v>925</v>
      </c>
      <c r="C5686" s="102" t="s">
        <v>358</v>
      </c>
      <c r="D5686" s="102" t="s">
        <v>420</v>
      </c>
      <c r="E5686" s="105" t="s">
        <v>327</v>
      </c>
      <c r="F5686" s="173"/>
      <c r="G5686" s="102" t="s">
        <v>3777</v>
      </c>
    </row>
    <row r="5687">
      <c r="A5687" s="102" t="s">
        <v>3705</v>
      </c>
      <c r="B5687" s="102" t="s">
        <v>854</v>
      </c>
      <c r="C5687" s="102" t="s">
        <v>855</v>
      </c>
      <c r="D5687" s="102" t="s">
        <v>420</v>
      </c>
      <c r="E5687" s="105" t="s">
        <v>439</v>
      </c>
      <c r="F5687" s="173"/>
      <c r="G5687" s="102" t="s">
        <v>3777</v>
      </c>
    </row>
    <row r="5688">
      <c r="A5688" s="102" t="s">
        <v>3705</v>
      </c>
      <c r="B5688" s="102" t="s">
        <v>834</v>
      </c>
      <c r="C5688" s="102" t="s">
        <v>835</v>
      </c>
      <c r="D5688" s="102" t="s">
        <v>420</v>
      </c>
      <c r="E5688" s="105" t="s">
        <v>439</v>
      </c>
      <c r="F5688" s="173"/>
      <c r="G5688" s="102" t="s">
        <v>3777</v>
      </c>
    </row>
    <row r="5689">
      <c r="A5689" s="102" t="s">
        <v>3705</v>
      </c>
      <c r="B5689" s="102" t="s">
        <v>781</v>
      </c>
      <c r="C5689" s="102" t="s">
        <v>782</v>
      </c>
      <c r="D5689" s="102" t="s">
        <v>420</v>
      </c>
      <c r="E5689" s="105" t="s">
        <v>439</v>
      </c>
      <c r="F5689" s="173"/>
      <c r="G5689" s="102" t="s">
        <v>3777</v>
      </c>
    </row>
    <row r="5690">
      <c r="A5690" s="102" t="s">
        <v>3705</v>
      </c>
      <c r="B5690" s="102" t="s">
        <v>684</v>
      </c>
      <c r="C5690" s="102" t="s">
        <v>685</v>
      </c>
      <c r="D5690" s="102" t="s">
        <v>420</v>
      </c>
      <c r="E5690" s="105" t="s">
        <v>439</v>
      </c>
      <c r="F5690" s="173"/>
      <c r="G5690" s="102" t="s">
        <v>3777</v>
      </c>
    </row>
    <row r="5691">
      <c r="A5691" s="102" t="s">
        <v>3705</v>
      </c>
      <c r="B5691" s="102" t="s">
        <v>674</v>
      </c>
      <c r="C5691" s="102" t="s">
        <v>675</v>
      </c>
      <c r="D5691" s="102" t="s">
        <v>420</v>
      </c>
      <c r="E5691" s="105" t="s">
        <v>439</v>
      </c>
      <c r="F5691" s="173"/>
      <c r="G5691" s="102" t="s">
        <v>3777</v>
      </c>
    </row>
    <row r="5692">
      <c r="A5692" s="102" t="s">
        <v>3748</v>
      </c>
      <c r="B5692" s="102" t="s">
        <v>1109</v>
      </c>
      <c r="C5692" s="102" t="s">
        <v>1110</v>
      </c>
      <c r="D5692" s="102" t="s">
        <v>3619</v>
      </c>
      <c r="E5692" s="105" t="s">
        <v>453</v>
      </c>
      <c r="F5692" s="173"/>
      <c r="G5692" s="102" t="s">
        <v>3777</v>
      </c>
    </row>
    <row r="5693">
      <c r="A5693" s="102" t="s">
        <v>3748</v>
      </c>
      <c r="B5693" s="102" t="s">
        <v>1106</v>
      </c>
      <c r="C5693" s="102" t="s">
        <v>1107</v>
      </c>
      <c r="D5693" s="102" t="s">
        <v>3619</v>
      </c>
      <c r="E5693" s="105" t="s">
        <v>453</v>
      </c>
      <c r="F5693" s="173"/>
      <c r="G5693" s="102" t="s">
        <v>3777</v>
      </c>
    </row>
    <row r="5694">
      <c r="A5694" s="102" t="s">
        <v>3748</v>
      </c>
      <c r="B5694" s="102" t="s">
        <v>1104</v>
      </c>
      <c r="C5694" s="102" t="s">
        <v>1105</v>
      </c>
      <c r="D5694" s="102" t="s">
        <v>3619</v>
      </c>
      <c r="E5694" s="105" t="s">
        <v>453</v>
      </c>
      <c r="F5694" s="173"/>
      <c r="G5694" s="102" t="s">
        <v>3777</v>
      </c>
    </row>
    <row r="5695">
      <c r="A5695" s="102" t="s">
        <v>3748</v>
      </c>
      <c r="B5695" s="102" t="s">
        <v>1073</v>
      </c>
      <c r="C5695" s="102" t="s">
        <v>1074</v>
      </c>
      <c r="D5695" s="102" t="s">
        <v>3619</v>
      </c>
      <c r="E5695" s="105" t="s">
        <v>453</v>
      </c>
      <c r="F5695" s="173"/>
      <c r="G5695" s="102" t="s">
        <v>3777</v>
      </c>
    </row>
    <row r="5696">
      <c r="A5696" s="102" t="s">
        <v>3748</v>
      </c>
      <c r="B5696" s="102" t="s">
        <v>997</v>
      </c>
      <c r="C5696" s="102" t="s">
        <v>998</v>
      </c>
      <c r="D5696" s="102" t="s">
        <v>3619</v>
      </c>
      <c r="E5696" s="105" t="s">
        <v>453</v>
      </c>
      <c r="F5696" s="173"/>
      <c r="G5696" s="102" t="s">
        <v>3777</v>
      </c>
    </row>
    <row r="5697">
      <c r="A5697" s="102" t="s">
        <v>3748</v>
      </c>
      <c r="B5697" s="102" t="s">
        <v>932</v>
      </c>
      <c r="C5697" s="102" t="s">
        <v>933</v>
      </c>
      <c r="D5697" s="102" t="s">
        <v>3619</v>
      </c>
      <c r="E5697" s="105" t="s">
        <v>453</v>
      </c>
      <c r="F5697" s="173"/>
      <c r="G5697" s="102" t="s">
        <v>3777</v>
      </c>
    </row>
    <row r="5698">
      <c r="A5698" s="102" t="s">
        <v>3748</v>
      </c>
      <c r="B5698" s="102" t="s">
        <v>916</v>
      </c>
      <c r="C5698" s="102" t="s">
        <v>917</v>
      </c>
      <c r="D5698" s="102" t="s">
        <v>3619</v>
      </c>
      <c r="E5698" s="105" t="s">
        <v>453</v>
      </c>
      <c r="F5698" s="173"/>
      <c r="G5698" s="102" t="s">
        <v>3777</v>
      </c>
    </row>
    <row r="5699">
      <c r="A5699" s="102" t="s">
        <v>3748</v>
      </c>
      <c r="B5699" s="102" t="s">
        <v>873</v>
      </c>
      <c r="C5699" s="102" t="s">
        <v>874</v>
      </c>
      <c r="D5699" s="102" t="s">
        <v>3619</v>
      </c>
      <c r="E5699" s="105" t="s">
        <v>453</v>
      </c>
      <c r="F5699" s="173"/>
      <c r="G5699" s="102" t="s">
        <v>3777</v>
      </c>
    </row>
    <row r="5700">
      <c r="A5700" s="102" t="s">
        <v>3748</v>
      </c>
      <c r="B5700" s="102" t="s">
        <v>810</v>
      </c>
      <c r="C5700" s="102" t="s">
        <v>811</v>
      </c>
      <c r="D5700" s="102" t="s">
        <v>3619</v>
      </c>
      <c r="E5700" s="105" t="s">
        <v>453</v>
      </c>
      <c r="F5700" s="173"/>
      <c r="G5700" s="102" t="s">
        <v>3777</v>
      </c>
    </row>
    <row r="5701">
      <c r="A5701" s="102" t="s">
        <v>3748</v>
      </c>
      <c r="B5701" s="102" t="s">
        <v>541</v>
      </c>
      <c r="C5701" s="102" t="s">
        <v>542</v>
      </c>
      <c r="D5701" s="102" t="s">
        <v>3619</v>
      </c>
      <c r="E5701" s="105" t="s">
        <v>453</v>
      </c>
      <c r="F5701" s="173"/>
      <c r="G5701" s="102" t="s">
        <v>3777</v>
      </c>
    </row>
    <row r="5702">
      <c r="A5702" s="102" t="s">
        <v>3748</v>
      </c>
      <c r="B5702" s="102" t="s">
        <v>458</v>
      </c>
      <c r="C5702" s="102" t="s">
        <v>459</v>
      </c>
      <c r="D5702" s="102" t="s">
        <v>3619</v>
      </c>
      <c r="E5702" s="105" t="s">
        <v>453</v>
      </c>
      <c r="F5702" s="173"/>
      <c r="G5702" s="102" t="s">
        <v>3777</v>
      </c>
    </row>
    <row r="5703">
      <c r="A5703" s="102" t="s">
        <v>3748</v>
      </c>
      <c r="B5703" s="102" t="s">
        <v>451</v>
      </c>
      <c r="C5703" s="102" t="s">
        <v>452</v>
      </c>
      <c r="D5703" s="102" t="s">
        <v>3619</v>
      </c>
      <c r="E5703" s="105" t="s">
        <v>453</v>
      </c>
      <c r="F5703" s="173"/>
      <c r="G5703" s="102" t="s">
        <v>3777</v>
      </c>
    </row>
    <row r="5704">
      <c r="A5704" s="102" t="s">
        <v>3618</v>
      </c>
      <c r="B5704" s="102" t="s">
        <v>1114</v>
      </c>
      <c r="C5704" s="102" t="s">
        <v>1115</v>
      </c>
      <c r="D5704" s="102" t="s">
        <v>3619</v>
      </c>
      <c r="E5704" s="105" t="s">
        <v>225</v>
      </c>
      <c r="F5704" s="173"/>
      <c r="G5704" s="102" t="s">
        <v>3777</v>
      </c>
    </row>
    <row r="5705">
      <c r="A5705" s="102" t="s">
        <v>3618</v>
      </c>
      <c r="B5705" s="102" t="s">
        <v>866</v>
      </c>
      <c r="C5705" s="102" t="s">
        <v>867</v>
      </c>
      <c r="D5705" s="102" t="s">
        <v>3619</v>
      </c>
      <c r="E5705" s="105" t="s">
        <v>225</v>
      </c>
      <c r="F5705" s="173"/>
      <c r="G5705" s="102" t="s">
        <v>3777</v>
      </c>
    </row>
    <row r="5706">
      <c r="A5706" s="102" t="s">
        <v>3618</v>
      </c>
      <c r="B5706" s="102" t="s">
        <v>808</v>
      </c>
      <c r="C5706" s="102" t="s">
        <v>809</v>
      </c>
      <c r="D5706" s="102" t="s">
        <v>3619</v>
      </c>
      <c r="E5706" s="105" t="s">
        <v>225</v>
      </c>
      <c r="F5706" s="173"/>
      <c r="G5706" s="102" t="s">
        <v>3777</v>
      </c>
    </row>
    <row r="5707">
      <c r="A5707" s="102" t="s">
        <v>3618</v>
      </c>
      <c r="B5707" s="102" t="s">
        <v>626</v>
      </c>
      <c r="C5707" s="102" t="s">
        <v>627</v>
      </c>
      <c r="D5707" s="102" t="s">
        <v>3619</v>
      </c>
      <c r="E5707" s="105" t="s">
        <v>225</v>
      </c>
      <c r="F5707" s="173"/>
      <c r="G5707" s="102" t="s">
        <v>3777</v>
      </c>
    </row>
    <row r="5708">
      <c r="A5708" s="102" t="s">
        <v>3618</v>
      </c>
      <c r="B5708" s="102" t="s">
        <v>373</v>
      </c>
      <c r="C5708" s="102" t="s">
        <v>374</v>
      </c>
      <c r="D5708" s="102" t="s">
        <v>3619</v>
      </c>
      <c r="E5708" s="105" t="s">
        <v>225</v>
      </c>
      <c r="F5708" s="173"/>
      <c r="G5708" s="102" t="s">
        <v>3777</v>
      </c>
    </row>
    <row r="5709">
      <c r="A5709" s="102" t="s">
        <v>3618</v>
      </c>
      <c r="B5709" s="102" t="s">
        <v>369</v>
      </c>
      <c r="C5709" s="102" t="s">
        <v>39</v>
      </c>
      <c r="D5709" s="102" t="s">
        <v>3619</v>
      </c>
      <c r="E5709" s="105" t="s">
        <v>225</v>
      </c>
      <c r="F5709" s="173"/>
      <c r="G5709" s="102" t="s">
        <v>3777</v>
      </c>
    </row>
    <row r="5710">
      <c r="A5710" s="102" t="s">
        <v>3618</v>
      </c>
      <c r="B5710" s="102" t="s">
        <v>361</v>
      </c>
      <c r="C5710" s="102" t="s">
        <v>362</v>
      </c>
      <c r="D5710" s="102" t="s">
        <v>3619</v>
      </c>
      <c r="E5710" s="105" t="s">
        <v>225</v>
      </c>
      <c r="F5710" s="173"/>
      <c r="G5710" s="102" t="s">
        <v>3777</v>
      </c>
    </row>
    <row r="5711">
      <c r="A5711" s="102" t="s">
        <v>3618</v>
      </c>
      <c r="B5711" s="102" t="s">
        <v>357</v>
      </c>
      <c r="C5711" s="102" t="s">
        <v>358</v>
      </c>
      <c r="D5711" s="102" t="s">
        <v>3619</v>
      </c>
      <c r="E5711" s="105" t="s">
        <v>225</v>
      </c>
      <c r="F5711" s="173"/>
      <c r="G5711" s="102" t="s">
        <v>3777</v>
      </c>
    </row>
    <row r="5712">
      <c r="A5712" s="102" t="s">
        <v>3618</v>
      </c>
      <c r="B5712" s="102" t="s">
        <v>338</v>
      </c>
      <c r="C5712" s="102" t="s">
        <v>339</v>
      </c>
      <c r="D5712" s="102" t="s">
        <v>3619</v>
      </c>
      <c r="E5712" s="105" t="s">
        <v>225</v>
      </c>
      <c r="F5712" s="173"/>
      <c r="G5712" s="102" t="s">
        <v>3777</v>
      </c>
    </row>
    <row r="5713">
      <c r="A5713" s="102" t="s">
        <v>3618</v>
      </c>
      <c r="B5713" s="102" t="s">
        <v>243</v>
      </c>
      <c r="C5713" s="102" t="s">
        <v>244</v>
      </c>
      <c r="D5713" s="102" t="s">
        <v>3619</v>
      </c>
      <c r="E5713" s="105" t="s">
        <v>225</v>
      </c>
      <c r="F5713" s="173"/>
      <c r="G5713" s="102" t="s">
        <v>3777</v>
      </c>
    </row>
    <row r="5714">
      <c r="A5714" s="102" t="s">
        <v>3618</v>
      </c>
      <c r="B5714" s="102" t="s">
        <v>240</v>
      </c>
      <c r="C5714" s="102" t="s">
        <v>241</v>
      </c>
      <c r="D5714" s="102" t="s">
        <v>3619</v>
      </c>
      <c r="E5714" s="105" t="s">
        <v>225</v>
      </c>
      <c r="F5714" s="173"/>
      <c r="G5714" s="102" t="s">
        <v>3777</v>
      </c>
    </row>
    <row r="5715">
      <c r="A5715" s="102" t="s">
        <v>3684</v>
      </c>
      <c r="B5715" s="102" t="s">
        <v>126</v>
      </c>
      <c r="C5715" s="102" t="s">
        <v>127</v>
      </c>
      <c r="D5715" s="102" t="s">
        <v>3619</v>
      </c>
      <c r="E5715" s="105" t="s">
        <v>114</v>
      </c>
      <c r="F5715" s="173"/>
      <c r="G5715" s="102" t="s">
        <v>3777</v>
      </c>
    </row>
    <row r="5716">
      <c r="A5716" s="102" t="s">
        <v>3684</v>
      </c>
      <c r="B5716" s="102" t="s">
        <v>120</v>
      </c>
      <c r="C5716" s="102" t="s">
        <v>121</v>
      </c>
      <c r="D5716" s="102" t="s">
        <v>3619</v>
      </c>
      <c r="E5716" s="105" t="s">
        <v>114</v>
      </c>
      <c r="F5716" s="173"/>
      <c r="G5716" s="102" t="s">
        <v>3777</v>
      </c>
    </row>
    <row r="5717">
      <c r="A5717" s="102" t="s">
        <v>3684</v>
      </c>
      <c r="B5717" s="102" t="s">
        <v>111</v>
      </c>
      <c r="C5717" s="102" t="s">
        <v>112</v>
      </c>
      <c r="D5717" s="102" t="s">
        <v>3619</v>
      </c>
      <c r="E5717" s="105" t="s">
        <v>114</v>
      </c>
      <c r="F5717" s="173"/>
      <c r="G5717" s="102" t="s">
        <v>3777</v>
      </c>
    </row>
    <row r="5718">
      <c r="A5718" s="102" t="s">
        <v>3629</v>
      </c>
      <c r="B5718" s="102" t="s">
        <v>1056</v>
      </c>
      <c r="C5718" s="102" t="s">
        <v>1057</v>
      </c>
      <c r="D5718" s="102" t="s">
        <v>3619</v>
      </c>
      <c r="E5718" s="105" t="s">
        <v>232</v>
      </c>
      <c r="F5718" s="173"/>
      <c r="G5718" s="102" t="s">
        <v>3777</v>
      </c>
    </row>
    <row r="5719">
      <c r="A5719" s="102" t="s">
        <v>3629</v>
      </c>
      <c r="B5719" s="102" t="s">
        <v>323</v>
      </c>
      <c r="C5719" s="102" t="s">
        <v>324</v>
      </c>
      <c r="D5719" s="102" t="s">
        <v>3619</v>
      </c>
      <c r="E5719" s="105" t="s">
        <v>232</v>
      </c>
      <c r="F5719" s="173"/>
      <c r="G5719" s="102" t="s">
        <v>3777</v>
      </c>
    </row>
    <row r="5720">
      <c r="A5720" s="102" t="s">
        <v>3629</v>
      </c>
      <c r="B5720" s="102" t="s">
        <v>230</v>
      </c>
      <c r="C5720" s="102" t="s">
        <v>231</v>
      </c>
      <c r="D5720" s="102" t="s">
        <v>3619</v>
      </c>
      <c r="E5720" s="105" t="s">
        <v>232</v>
      </c>
      <c r="F5720" s="173"/>
      <c r="G5720" s="102" t="s">
        <v>3777</v>
      </c>
    </row>
    <row r="5721">
      <c r="A5721" s="102" t="s">
        <v>3723</v>
      </c>
      <c r="B5721" s="102" t="s">
        <v>1117</v>
      </c>
      <c r="C5721" s="102" t="s">
        <v>1118</v>
      </c>
      <c r="D5721" s="102" t="s">
        <v>3619</v>
      </c>
      <c r="E5721" s="105" t="s">
        <v>472</v>
      </c>
      <c r="F5721" s="173"/>
      <c r="G5721" s="102" t="s">
        <v>3777</v>
      </c>
    </row>
    <row r="5722">
      <c r="A5722" s="102" t="s">
        <v>3723</v>
      </c>
      <c r="B5722" s="102" t="s">
        <v>1058</v>
      </c>
      <c r="C5722" s="102" t="s">
        <v>1059</v>
      </c>
      <c r="D5722" s="102" t="s">
        <v>3619</v>
      </c>
      <c r="E5722" s="105" t="s">
        <v>472</v>
      </c>
      <c r="F5722" s="173"/>
      <c r="G5722" s="102" t="s">
        <v>3777</v>
      </c>
    </row>
    <row r="5723">
      <c r="A5723" s="102" t="s">
        <v>3723</v>
      </c>
      <c r="B5723" s="102" t="s">
        <v>812</v>
      </c>
      <c r="C5723" s="102" t="s">
        <v>813</v>
      </c>
      <c r="D5723" s="102" t="s">
        <v>3619</v>
      </c>
      <c r="E5723" s="105" t="s">
        <v>472</v>
      </c>
      <c r="F5723" s="173"/>
      <c r="G5723" s="102" t="s">
        <v>3777</v>
      </c>
    </row>
    <row r="5724">
      <c r="A5724" s="102" t="s">
        <v>3723</v>
      </c>
      <c r="B5724" s="102" t="s">
        <v>707</v>
      </c>
      <c r="C5724" s="102" t="s">
        <v>708</v>
      </c>
      <c r="D5724" s="102" t="s">
        <v>3619</v>
      </c>
      <c r="E5724" s="105" t="s">
        <v>472</v>
      </c>
      <c r="F5724" s="173"/>
      <c r="G5724" s="102" t="s">
        <v>3777</v>
      </c>
    </row>
    <row r="5725">
      <c r="A5725" s="102" t="s">
        <v>3723</v>
      </c>
      <c r="B5725" s="102" t="s">
        <v>514</v>
      </c>
      <c r="C5725" s="102" t="s">
        <v>515</v>
      </c>
      <c r="D5725" s="102" t="s">
        <v>3619</v>
      </c>
      <c r="E5725" s="105" t="s">
        <v>472</v>
      </c>
      <c r="F5725" s="173"/>
      <c r="G5725" s="102" t="s">
        <v>3777</v>
      </c>
    </row>
    <row r="5726">
      <c r="A5726" s="102" t="s">
        <v>3723</v>
      </c>
      <c r="B5726" s="102" t="s">
        <v>508</v>
      </c>
      <c r="C5726" s="102" t="s">
        <v>509</v>
      </c>
      <c r="D5726" s="102" t="s">
        <v>3619</v>
      </c>
      <c r="E5726" s="105" t="s">
        <v>472</v>
      </c>
      <c r="F5726" s="173"/>
      <c r="G5726" s="102" t="s">
        <v>3777</v>
      </c>
    </row>
    <row r="5727">
      <c r="A5727" s="102" t="s">
        <v>3723</v>
      </c>
      <c r="B5727" s="102" t="s">
        <v>496</v>
      </c>
      <c r="C5727" s="102" t="s">
        <v>497</v>
      </c>
      <c r="D5727" s="102" t="s">
        <v>3619</v>
      </c>
      <c r="E5727" s="105" t="s">
        <v>472</v>
      </c>
      <c r="F5727" s="173"/>
      <c r="G5727" s="102" t="s">
        <v>3777</v>
      </c>
    </row>
    <row r="5728">
      <c r="A5728" s="102" t="s">
        <v>3723</v>
      </c>
      <c r="B5728" s="102" t="s">
        <v>490</v>
      </c>
      <c r="C5728" s="102" t="s">
        <v>491</v>
      </c>
      <c r="D5728" s="102" t="s">
        <v>3619</v>
      </c>
      <c r="E5728" s="105" t="s">
        <v>472</v>
      </c>
      <c r="F5728" s="173"/>
      <c r="G5728" s="102" t="s">
        <v>3777</v>
      </c>
    </row>
    <row r="5729">
      <c r="A5729" s="102" t="s">
        <v>3651</v>
      </c>
      <c r="B5729" s="102" t="s">
        <v>1178</v>
      </c>
      <c r="C5729" s="102" t="s">
        <v>846</v>
      </c>
      <c r="D5729" s="102" t="s">
        <v>1199</v>
      </c>
      <c r="E5729" s="105" t="s">
        <v>306</v>
      </c>
      <c r="F5729" s="173"/>
      <c r="G5729" s="102" t="s">
        <v>3777</v>
      </c>
    </row>
    <row r="5730">
      <c r="A5730" s="102" t="s">
        <v>3651</v>
      </c>
      <c r="B5730" s="102" t="s">
        <v>730</v>
      </c>
      <c r="C5730" s="102" t="s">
        <v>731</v>
      </c>
      <c r="D5730" s="102" t="s">
        <v>1199</v>
      </c>
      <c r="E5730" s="105" t="s">
        <v>306</v>
      </c>
      <c r="F5730" s="173"/>
      <c r="G5730" s="102" t="s">
        <v>3777</v>
      </c>
    </row>
    <row r="5731">
      <c r="A5731" s="102" t="s">
        <v>3651</v>
      </c>
      <c r="B5731" s="102" t="s">
        <v>681</v>
      </c>
      <c r="C5731" s="102" t="s">
        <v>682</v>
      </c>
      <c r="D5731" s="102" t="s">
        <v>1199</v>
      </c>
      <c r="E5731" s="105" t="s">
        <v>306</v>
      </c>
      <c r="F5731" s="173"/>
      <c r="G5731" s="102" t="s">
        <v>3777</v>
      </c>
    </row>
    <row r="5732">
      <c r="A5732" s="102" t="s">
        <v>3651</v>
      </c>
      <c r="B5732" s="102" t="s">
        <v>415</v>
      </c>
      <c r="C5732" s="102" t="s">
        <v>416</v>
      </c>
      <c r="D5732" s="102" t="s">
        <v>1199</v>
      </c>
      <c r="E5732" s="105" t="s">
        <v>306</v>
      </c>
      <c r="F5732" s="173"/>
      <c r="G5732" s="102" t="s">
        <v>3777</v>
      </c>
    </row>
    <row r="5733">
      <c r="A5733" s="102" t="s">
        <v>3651</v>
      </c>
      <c r="B5733" s="102" t="s">
        <v>330</v>
      </c>
      <c r="C5733" s="102" t="s">
        <v>331</v>
      </c>
      <c r="D5733" s="102" t="s">
        <v>1199</v>
      </c>
      <c r="E5733" s="105" t="s">
        <v>306</v>
      </c>
      <c r="F5733" s="173"/>
      <c r="G5733" s="102" t="s">
        <v>3777</v>
      </c>
    </row>
    <row r="5734">
      <c r="A5734" s="102" t="s">
        <v>3686</v>
      </c>
      <c r="B5734" s="102" t="s">
        <v>1182</v>
      </c>
      <c r="C5734" s="102" t="s">
        <v>1183</v>
      </c>
      <c r="D5734" s="102" t="s">
        <v>1199</v>
      </c>
      <c r="E5734" s="105" t="s">
        <v>114</v>
      </c>
      <c r="F5734" s="173"/>
      <c r="G5734" s="102" t="s">
        <v>3777</v>
      </c>
    </row>
    <row r="5735">
      <c r="A5735" s="102" t="s">
        <v>3686</v>
      </c>
      <c r="B5735" s="102" t="s">
        <v>974</v>
      </c>
      <c r="C5735" s="102" t="s">
        <v>975</v>
      </c>
      <c r="D5735" s="102" t="s">
        <v>1199</v>
      </c>
      <c r="E5735" s="105" t="s">
        <v>114</v>
      </c>
      <c r="F5735" s="173"/>
      <c r="G5735" s="102" t="s">
        <v>3777</v>
      </c>
    </row>
    <row r="5736">
      <c r="A5736" s="102" t="s">
        <v>3686</v>
      </c>
      <c r="B5736" s="102" t="s">
        <v>120</v>
      </c>
      <c r="C5736" s="102" t="s">
        <v>121</v>
      </c>
      <c r="D5736" s="102" t="s">
        <v>1199</v>
      </c>
      <c r="E5736" s="105" t="s">
        <v>114</v>
      </c>
      <c r="F5736" s="173"/>
      <c r="G5736" s="102" t="s">
        <v>3777</v>
      </c>
    </row>
    <row r="5737">
      <c r="A5737" s="102" t="s">
        <v>3686</v>
      </c>
      <c r="B5737" s="102" t="s">
        <v>111</v>
      </c>
      <c r="C5737" s="102" t="s">
        <v>112</v>
      </c>
      <c r="D5737" s="102" t="s">
        <v>1199</v>
      </c>
      <c r="E5737" s="105" t="s">
        <v>114</v>
      </c>
      <c r="F5737" s="173"/>
      <c r="G5737" s="102" t="s">
        <v>3777</v>
      </c>
    </row>
    <row r="5738">
      <c r="A5738" s="102" t="s">
        <v>3686</v>
      </c>
      <c r="B5738" s="102" t="s">
        <v>1182</v>
      </c>
      <c r="C5738" s="102" t="s">
        <v>1183</v>
      </c>
      <c r="D5738" s="102" t="s">
        <v>1199</v>
      </c>
      <c r="E5738" s="105" t="s">
        <v>114</v>
      </c>
      <c r="F5738" s="173"/>
      <c r="G5738" s="102" t="s">
        <v>3777</v>
      </c>
    </row>
    <row r="5739">
      <c r="A5739" s="102" t="s">
        <v>3686</v>
      </c>
      <c r="B5739" s="102" t="s">
        <v>974</v>
      </c>
      <c r="C5739" s="102" t="s">
        <v>975</v>
      </c>
      <c r="D5739" s="102" t="s">
        <v>1199</v>
      </c>
      <c r="E5739" s="105" t="s">
        <v>114</v>
      </c>
      <c r="F5739" s="173"/>
      <c r="G5739" s="102" t="s">
        <v>3777</v>
      </c>
    </row>
    <row r="5740">
      <c r="A5740" s="102" t="s">
        <v>3686</v>
      </c>
      <c r="B5740" s="102" t="s">
        <v>120</v>
      </c>
      <c r="C5740" s="102" t="s">
        <v>121</v>
      </c>
      <c r="D5740" s="102" t="s">
        <v>1199</v>
      </c>
      <c r="E5740" s="105" t="s">
        <v>114</v>
      </c>
      <c r="F5740" s="173"/>
      <c r="G5740" s="102" t="s">
        <v>3777</v>
      </c>
    </row>
    <row r="5741">
      <c r="A5741" s="102" t="s">
        <v>3686</v>
      </c>
      <c r="B5741" s="102" t="s">
        <v>111</v>
      </c>
      <c r="C5741" s="102" t="s">
        <v>112</v>
      </c>
      <c r="D5741" s="102" t="s">
        <v>1199</v>
      </c>
      <c r="E5741" s="105" t="s">
        <v>114</v>
      </c>
      <c r="F5741" s="173"/>
      <c r="G5741" s="102" t="s">
        <v>3777</v>
      </c>
    </row>
    <row r="5742">
      <c r="A5742" s="102" t="s">
        <v>3620</v>
      </c>
      <c r="B5742" s="102" t="s">
        <v>1114</v>
      </c>
      <c r="C5742" s="102" t="s">
        <v>1115</v>
      </c>
      <c r="D5742" s="102" t="s">
        <v>1199</v>
      </c>
      <c r="E5742" s="105" t="s">
        <v>225</v>
      </c>
      <c r="F5742" s="173"/>
      <c r="G5742" s="102" t="s">
        <v>3777</v>
      </c>
    </row>
    <row r="5743">
      <c r="A5743" s="102" t="s">
        <v>3620</v>
      </c>
      <c r="B5743" s="102" t="s">
        <v>870</v>
      </c>
      <c r="C5743" s="102" t="s">
        <v>871</v>
      </c>
      <c r="D5743" s="102" t="s">
        <v>1199</v>
      </c>
      <c r="E5743" s="105" t="s">
        <v>225</v>
      </c>
      <c r="F5743" s="173"/>
      <c r="G5743" s="102" t="s">
        <v>3777</v>
      </c>
    </row>
    <row r="5744">
      <c r="A5744" s="102" t="s">
        <v>3620</v>
      </c>
      <c r="B5744" s="102" t="s">
        <v>808</v>
      </c>
      <c r="C5744" s="102" t="s">
        <v>809</v>
      </c>
      <c r="D5744" s="102" t="s">
        <v>1199</v>
      </c>
      <c r="E5744" s="105" t="s">
        <v>225</v>
      </c>
      <c r="F5744" s="173"/>
      <c r="G5744" s="102" t="s">
        <v>3777</v>
      </c>
    </row>
    <row r="5745">
      <c r="A5745" s="102" t="s">
        <v>3620</v>
      </c>
      <c r="B5745" s="102" t="s">
        <v>243</v>
      </c>
      <c r="C5745" s="102" t="s">
        <v>244</v>
      </c>
      <c r="D5745" s="102" t="s">
        <v>1199</v>
      </c>
      <c r="E5745" s="105" t="s">
        <v>225</v>
      </c>
      <c r="F5745" s="173"/>
      <c r="G5745" s="102" t="s">
        <v>3777</v>
      </c>
    </row>
    <row r="5746">
      <c r="A5746" s="102" t="s">
        <v>3696</v>
      </c>
      <c r="B5746" s="102" t="s">
        <v>776</v>
      </c>
      <c r="C5746" s="102" t="s">
        <v>777</v>
      </c>
      <c r="D5746" s="102" t="s">
        <v>1199</v>
      </c>
      <c r="E5746" s="105" t="s">
        <v>50</v>
      </c>
      <c r="F5746" s="173"/>
      <c r="G5746" s="102" t="s">
        <v>3777</v>
      </c>
    </row>
    <row r="5747">
      <c r="A5747" s="102" t="s">
        <v>3696</v>
      </c>
      <c r="B5747" s="102" t="s">
        <v>171</v>
      </c>
      <c r="C5747" s="102" t="s">
        <v>172</v>
      </c>
      <c r="D5747" s="102" t="s">
        <v>1199</v>
      </c>
      <c r="E5747" s="105" t="s">
        <v>50</v>
      </c>
      <c r="F5747" s="173"/>
      <c r="G5747" s="102" t="s">
        <v>3777</v>
      </c>
    </row>
    <row r="5748">
      <c r="A5748" s="102" t="s">
        <v>3630</v>
      </c>
      <c r="B5748" s="102" t="s">
        <v>1056</v>
      </c>
      <c r="C5748" s="102" t="s">
        <v>1057</v>
      </c>
      <c r="D5748" s="102" t="s">
        <v>1199</v>
      </c>
      <c r="E5748" s="105" t="s">
        <v>232</v>
      </c>
      <c r="F5748" s="173"/>
      <c r="G5748" s="102" t="s">
        <v>3777</v>
      </c>
    </row>
    <row r="5749">
      <c r="A5749" s="102" t="s">
        <v>3630</v>
      </c>
      <c r="B5749" s="102" t="s">
        <v>264</v>
      </c>
      <c r="C5749" s="102" t="s">
        <v>265</v>
      </c>
      <c r="D5749" s="102" t="s">
        <v>1199</v>
      </c>
      <c r="E5749" s="105" t="s">
        <v>232</v>
      </c>
      <c r="F5749" s="173"/>
      <c r="G5749" s="102" t="s">
        <v>3777</v>
      </c>
    </row>
    <row r="5750">
      <c r="A5750" s="102" t="s">
        <v>3714</v>
      </c>
      <c r="B5750" s="102" t="s">
        <v>1061</v>
      </c>
      <c r="C5750" s="102" t="s">
        <v>1062</v>
      </c>
      <c r="D5750" s="102" t="s">
        <v>420</v>
      </c>
      <c r="E5750" s="105" t="s">
        <v>453</v>
      </c>
      <c r="F5750" s="173"/>
      <c r="G5750" s="102" t="s">
        <v>3777</v>
      </c>
    </row>
    <row r="5751">
      <c r="A5751" s="102" t="s">
        <v>3714</v>
      </c>
      <c r="B5751" s="102" t="s">
        <v>997</v>
      </c>
      <c r="C5751" s="102" t="s">
        <v>998</v>
      </c>
      <c r="D5751" s="102" t="s">
        <v>420</v>
      </c>
      <c r="E5751" s="105" t="s">
        <v>453</v>
      </c>
      <c r="F5751" s="173"/>
      <c r="G5751" s="102" t="s">
        <v>3777</v>
      </c>
    </row>
    <row r="5752">
      <c r="A5752" s="102" t="s">
        <v>3714</v>
      </c>
      <c r="B5752" s="102" t="s">
        <v>873</v>
      </c>
      <c r="C5752" s="102" t="s">
        <v>874</v>
      </c>
      <c r="D5752" s="102" t="s">
        <v>420</v>
      </c>
      <c r="E5752" s="105" t="s">
        <v>453</v>
      </c>
      <c r="F5752" s="173"/>
      <c r="G5752" s="102" t="s">
        <v>3777</v>
      </c>
    </row>
    <row r="5753">
      <c r="A5753" s="102" t="s">
        <v>3714</v>
      </c>
      <c r="B5753" s="102" t="s">
        <v>486</v>
      </c>
      <c r="C5753" s="102" t="s">
        <v>487</v>
      </c>
      <c r="D5753" s="102" t="s">
        <v>420</v>
      </c>
      <c r="E5753" s="105" t="s">
        <v>453</v>
      </c>
      <c r="F5753" s="173"/>
      <c r="G5753" s="102" t="s">
        <v>3777</v>
      </c>
    </row>
    <row r="5754">
      <c r="A5754" s="102" t="s">
        <v>3724</v>
      </c>
      <c r="B5754" s="102" t="s">
        <v>1058</v>
      </c>
      <c r="C5754" s="102" t="s">
        <v>1059</v>
      </c>
      <c r="D5754" s="102" t="s">
        <v>1199</v>
      </c>
      <c r="E5754" s="105" t="s">
        <v>472</v>
      </c>
      <c r="F5754" s="173"/>
      <c r="G5754" s="102" t="s">
        <v>3777</v>
      </c>
    </row>
    <row r="5755">
      <c r="A5755" s="102" t="s">
        <v>3724</v>
      </c>
      <c r="B5755" s="102" t="s">
        <v>561</v>
      </c>
      <c r="C5755" s="102" t="s">
        <v>562</v>
      </c>
      <c r="D5755" s="102" t="s">
        <v>1199</v>
      </c>
      <c r="E5755" s="105" t="s">
        <v>472</v>
      </c>
      <c r="F5755" s="173"/>
      <c r="G5755" s="102" t="s">
        <v>3777</v>
      </c>
    </row>
    <row r="5756">
      <c r="A5756" s="102" t="s">
        <v>3724</v>
      </c>
      <c r="B5756" s="102" t="s">
        <v>490</v>
      </c>
      <c r="C5756" s="102" t="s">
        <v>491</v>
      </c>
      <c r="D5756" s="102" t="s">
        <v>1199</v>
      </c>
      <c r="E5756" s="105" t="s">
        <v>472</v>
      </c>
      <c r="F5756" s="173"/>
      <c r="G5756" s="102" t="s">
        <v>3777</v>
      </c>
    </row>
    <row r="5757">
      <c r="A5757" s="102" t="s">
        <v>3743</v>
      </c>
      <c r="B5757" s="102" t="s">
        <v>1180</v>
      </c>
      <c r="C5757" s="102" t="s">
        <v>645</v>
      </c>
      <c r="D5757" s="102" t="s">
        <v>3666</v>
      </c>
      <c r="E5757" s="105" t="s">
        <v>141</v>
      </c>
      <c r="F5757" s="173"/>
      <c r="G5757" s="102" t="s">
        <v>3777</v>
      </c>
    </row>
    <row r="5758">
      <c r="A5758" s="102" t="s">
        <v>3743</v>
      </c>
      <c r="B5758" s="102" t="s">
        <v>1039</v>
      </c>
      <c r="C5758" s="102" t="s">
        <v>1040</v>
      </c>
      <c r="D5758" s="102" t="s">
        <v>3666</v>
      </c>
      <c r="E5758" s="105" t="s">
        <v>141</v>
      </c>
      <c r="F5758" s="173"/>
      <c r="G5758" s="102" t="s">
        <v>3777</v>
      </c>
    </row>
    <row r="5759">
      <c r="A5759" s="102" t="s">
        <v>3743</v>
      </c>
      <c r="B5759" s="102" t="s">
        <v>719</v>
      </c>
      <c r="C5759" s="102" t="s">
        <v>720</v>
      </c>
      <c r="D5759" s="102" t="s">
        <v>3666</v>
      </c>
      <c r="E5759" s="105" t="s">
        <v>141</v>
      </c>
      <c r="F5759" s="173"/>
      <c r="G5759" s="102" t="s">
        <v>3777</v>
      </c>
    </row>
    <row r="5760">
      <c r="A5760" s="102" t="s">
        <v>3743</v>
      </c>
      <c r="B5760" s="102" t="s">
        <v>1180</v>
      </c>
      <c r="C5760" s="102" t="s">
        <v>645</v>
      </c>
      <c r="D5760" s="102" t="s">
        <v>3666</v>
      </c>
      <c r="E5760" s="105" t="s">
        <v>141</v>
      </c>
      <c r="F5760" s="173"/>
      <c r="G5760" s="102" t="s">
        <v>3777</v>
      </c>
    </row>
    <row r="5761">
      <c r="A5761" s="102" t="s">
        <v>3743</v>
      </c>
      <c r="B5761" s="102" t="s">
        <v>1039</v>
      </c>
      <c r="C5761" s="102" t="s">
        <v>1040</v>
      </c>
      <c r="D5761" s="102" t="s">
        <v>3666</v>
      </c>
      <c r="E5761" s="105" t="s">
        <v>141</v>
      </c>
      <c r="F5761" s="173"/>
      <c r="G5761" s="102" t="s">
        <v>3777</v>
      </c>
    </row>
    <row r="5762">
      <c r="A5762" s="102" t="s">
        <v>3743</v>
      </c>
      <c r="B5762" s="102" t="s">
        <v>719</v>
      </c>
      <c r="C5762" s="102" t="s">
        <v>720</v>
      </c>
      <c r="D5762" s="102" t="s">
        <v>3666</v>
      </c>
      <c r="E5762" s="105" t="s">
        <v>141</v>
      </c>
      <c r="F5762" s="173"/>
      <c r="G5762" s="102" t="s">
        <v>3777</v>
      </c>
    </row>
    <row r="5763">
      <c r="A5763" s="102" t="s">
        <v>3732</v>
      </c>
      <c r="B5763" s="102" t="s">
        <v>1168</v>
      </c>
      <c r="C5763" s="102" t="s">
        <v>1169</v>
      </c>
      <c r="D5763" s="102" t="s">
        <v>3666</v>
      </c>
      <c r="E5763" s="105" t="s">
        <v>293</v>
      </c>
      <c r="F5763" s="173"/>
      <c r="G5763" s="102" t="s">
        <v>3777</v>
      </c>
    </row>
    <row r="5764">
      <c r="A5764" s="102" t="s">
        <v>3732</v>
      </c>
      <c r="B5764" s="102" t="s">
        <v>1085</v>
      </c>
      <c r="C5764" s="102" t="s">
        <v>1086</v>
      </c>
      <c r="D5764" s="102" t="s">
        <v>3666</v>
      </c>
      <c r="E5764" s="105" t="s">
        <v>293</v>
      </c>
      <c r="F5764" s="173"/>
      <c r="G5764" s="102" t="s">
        <v>3777</v>
      </c>
    </row>
    <row r="5765">
      <c r="A5765" s="102" t="s">
        <v>3732</v>
      </c>
      <c r="B5765" s="102" t="s">
        <v>1079</v>
      </c>
      <c r="C5765" s="102" t="s">
        <v>1080</v>
      </c>
      <c r="D5765" s="102" t="s">
        <v>3666</v>
      </c>
      <c r="E5765" s="105" t="s">
        <v>293</v>
      </c>
      <c r="F5765" s="173"/>
      <c r="G5765" s="102" t="s">
        <v>3777</v>
      </c>
    </row>
    <row r="5766">
      <c r="A5766" s="102" t="s">
        <v>3732</v>
      </c>
      <c r="B5766" s="102" t="s">
        <v>965</v>
      </c>
      <c r="C5766" s="102" t="s">
        <v>966</v>
      </c>
      <c r="D5766" s="102" t="s">
        <v>3666</v>
      </c>
      <c r="E5766" s="105" t="s">
        <v>293</v>
      </c>
      <c r="F5766" s="173"/>
      <c r="G5766" s="102" t="s">
        <v>3777</v>
      </c>
    </row>
    <row r="5767">
      <c r="A5767" s="102" t="s">
        <v>3732</v>
      </c>
      <c r="B5767" s="102" t="s">
        <v>958</v>
      </c>
      <c r="C5767" s="102" t="s">
        <v>959</v>
      </c>
      <c r="D5767" s="102" t="s">
        <v>3666</v>
      </c>
      <c r="E5767" s="105" t="s">
        <v>293</v>
      </c>
      <c r="F5767" s="173"/>
      <c r="G5767" s="102" t="s">
        <v>3777</v>
      </c>
    </row>
    <row r="5768">
      <c r="A5768" s="102" t="s">
        <v>3665</v>
      </c>
      <c r="B5768" s="102" t="s">
        <v>1194</v>
      </c>
      <c r="C5768" s="102" t="s">
        <v>1195</v>
      </c>
      <c r="D5768" s="102" t="s">
        <v>3666</v>
      </c>
      <c r="E5768" s="105" t="s">
        <v>27</v>
      </c>
      <c r="F5768" s="173"/>
      <c r="G5768" s="102" t="s">
        <v>3777</v>
      </c>
    </row>
    <row r="5769">
      <c r="A5769" s="102" t="s">
        <v>3665</v>
      </c>
      <c r="B5769" s="102" t="s">
        <v>1145</v>
      </c>
      <c r="C5769" s="102" t="s">
        <v>1146</v>
      </c>
      <c r="D5769" s="102" t="s">
        <v>3666</v>
      </c>
      <c r="E5769" s="105" t="s">
        <v>27</v>
      </c>
      <c r="F5769" s="173"/>
      <c r="G5769" s="102" t="s">
        <v>3777</v>
      </c>
    </row>
    <row r="5770">
      <c r="A5770" s="102" t="s">
        <v>3665</v>
      </c>
      <c r="B5770" s="102" t="s">
        <v>909</v>
      </c>
      <c r="C5770" s="102" t="s">
        <v>910</v>
      </c>
      <c r="D5770" s="102" t="s">
        <v>3666</v>
      </c>
      <c r="E5770" s="105" t="s">
        <v>27</v>
      </c>
      <c r="F5770" s="173"/>
      <c r="G5770" s="102" t="s">
        <v>3777</v>
      </c>
    </row>
    <row r="5771">
      <c r="A5771" s="102" t="s">
        <v>3665</v>
      </c>
      <c r="B5771" s="102" t="s">
        <v>818</v>
      </c>
      <c r="C5771" s="102" t="s">
        <v>819</v>
      </c>
      <c r="D5771" s="102" t="s">
        <v>3666</v>
      </c>
      <c r="E5771" s="105" t="s">
        <v>27</v>
      </c>
      <c r="F5771" s="173"/>
      <c r="G5771" s="102" t="s">
        <v>3777</v>
      </c>
    </row>
    <row r="5772">
      <c r="A5772" s="102" t="s">
        <v>3665</v>
      </c>
      <c r="B5772" s="102" t="s">
        <v>74</v>
      </c>
      <c r="C5772" s="102" t="s">
        <v>75</v>
      </c>
      <c r="D5772" s="102" t="s">
        <v>3666</v>
      </c>
      <c r="E5772" s="105" t="s">
        <v>27</v>
      </c>
      <c r="F5772" s="173"/>
      <c r="G5772" s="102" t="s">
        <v>3777</v>
      </c>
    </row>
    <row r="5773">
      <c r="A5773" s="102" t="s">
        <v>3665</v>
      </c>
      <c r="B5773" s="102" t="s">
        <v>43</v>
      </c>
      <c r="C5773" s="102" t="s">
        <v>44</v>
      </c>
      <c r="D5773" s="102" t="s">
        <v>3666</v>
      </c>
      <c r="E5773" s="105" t="s">
        <v>27</v>
      </c>
      <c r="F5773" s="173"/>
      <c r="G5773" s="102" t="s">
        <v>3777</v>
      </c>
    </row>
    <row r="5774">
      <c r="A5774" s="102" t="s">
        <v>3652</v>
      </c>
      <c r="B5774" s="102" t="s">
        <v>1120</v>
      </c>
      <c r="C5774" s="102" t="s">
        <v>1121</v>
      </c>
      <c r="D5774" s="102" t="s">
        <v>3653</v>
      </c>
      <c r="E5774" s="105" t="s">
        <v>306</v>
      </c>
      <c r="F5774" s="173"/>
      <c r="G5774" s="102" t="s">
        <v>3777</v>
      </c>
    </row>
    <row r="5775">
      <c r="A5775" s="102" t="s">
        <v>3652</v>
      </c>
      <c r="B5775" s="102" t="s">
        <v>418</v>
      </c>
      <c r="C5775" s="102" t="s">
        <v>419</v>
      </c>
      <c r="D5775" s="102" t="s">
        <v>3653</v>
      </c>
      <c r="E5775" s="105" t="s">
        <v>306</v>
      </c>
      <c r="F5775" s="173"/>
      <c r="G5775" s="102" t="s">
        <v>3777</v>
      </c>
    </row>
    <row r="5776">
      <c r="A5776" s="102" t="s">
        <v>3715</v>
      </c>
      <c r="B5776" s="102" t="s">
        <v>1106</v>
      </c>
      <c r="C5776" s="102" t="s">
        <v>1107</v>
      </c>
      <c r="D5776" s="102" t="s">
        <v>3653</v>
      </c>
      <c r="E5776" s="105" t="s">
        <v>453</v>
      </c>
      <c r="F5776" s="173"/>
      <c r="G5776" s="102" t="s">
        <v>3777</v>
      </c>
    </row>
    <row r="5777">
      <c r="A5777" s="102" t="s">
        <v>3715</v>
      </c>
      <c r="B5777" s="102" t="s">
        <v>1104</v>
      </c>
      <c r="C5777" s="102" t="s">
        <v>1105</v>
      </c>
      <c r="D5777" s="102" t="s">
        <v>3653</v>
      </c>
      <c r="E5777" s="105" t="s">
        <v>453</v>
      </c>
      <c r="F5777" s="173"/>
      <c r="G5777" s="102" t="s">
        <v>3777</v>
      </c>
    </row>
    <row r="5778">
      <c r="A5778" s="102" t="s">
        <v>3715</v>
      </c>
      <c r="B5778" s="102" t="s">
        <v>1061</v>
      </c>
      <c r="C5778" s="102" t="s">
        <v>1062</v>
      </c>
      <c r="D5778" s="102" t="s">
        <v>3653</v>
      </c>
      <c r="E5778" s="105" t="s">
        <v>453</v>
      </c>
      <c r="F5778" s="173"/>
      <c r="G5778" s="102" t="s">
        <v>3777</v>
      </c>
    </row>
    <row r="5779">
      <c r="A5779" s="102" t="s">
        <v>3715</v>
      </c>
      <c r="B5779" s="102" t="s">
        <v>629</v>
      </c>
      <c r="C5779" s="102" t="s">
        <v>630</v>
      </c>
      <c r="D5779" s="102" t="s">
        <v>3653</v>
      </c>
      <c r="E5779" s="105" t="s">
        <v>453</v>
      </c>
      <c r="F5779" s="173"/>
      <c r="G5779" s="102" t="s">
        <v>3777</v>
      </c>
    </row>
  </sheetData>
  <mergeCells count="1">
    <mergeCell ref="A1:I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4.25"/>
    <col customWidth="1" min="2" max="2" width="23.63"/>
    <col customWidth="1" min="4" max="4" width="14.63"/>
    <col customWidth="1" min="7" max="7" width="18.25"/>
  </cols>
  <sheetData>
    <row r="1">
      <c r="A1" s="198"/>
      <c r="B1" s="199"/>
      <c r="C1" s="199"/>
      <c r="D1" s="198"/>
      <c r="E1" s="199"/>
      <c r="F1" s="200"/>
      <c r="G1" s="201"/>
    </row>
    <row r="2">
      <c r="A2" s="8" t="s">
        <v>3782</v>
      </c>
      <c r="B2" s="9" t="s">
        <v>3</v>
      </c>
      <c r="C2" s="9" t="s">
        <v>4</v>
      </c>
      <c r="D2" s="202" t="s">
        <v>3783</v>
      </c>
      <c r="E2" s="9" t="s">
        <v>6</v>
      </c>
      <c r="F2" s="10" t="s">
        <v>7</v>
      </c>
      <c r="G2" s="11" t="s">
        <v>8</v>
      </c>
    </row>
    <row r="3">
      <c r="A3" s="8" t="s">
        <v>12</v>
      </c>
      <c r="B3" s="8" t="s">
        <v>14</v>
      </c>
      <c r="C3" s="8" t="s">
        <v>15</v>
      </c>
      <c r="D3" s="203" t="s">
        <v>3784</v>
      </c>
      <c r="E3" s="8" t="s">
        <v>17</v>
      </c>
      <c r="F3" s="15" t="s">
        <v>18</v>
      </c>
      <c r="G3" s="16" t="s">
        <v>19</v>
      </c>
    </row>
    <row r="4">
      <c r="A4" s="204" t="s">
        <v>3785</v>
      </c>
      <c r="B4" s="37" t="s">
        <v>3786</v>
      </c>
      <c r="C4" s="119" t="s">
        <v>1416</v>
      </c>
      <c r="D4" s="204" t="s">
        <v>3787</v>
      </c>
      <c r="E4" s="19" t="s">
        <v>28</v>
      </c>
      <c r="F4" s="57"/>
      <c r="G4" s="75" t="s">
        <v>3788</v>
      </c>
    </row>
    <row r="5">
      <c r="A5" s="204" t="s">
        <v>3789</v>
      </c>
      <c r="B5" s="37" t="s">
        <v>3790</v>
      </c>
      <c r="C5" s="120" t="s">
        <v>1418</v>
      </c>
      <c r="D5" s="204" t="s">
        <v>3787</v>
      </c>
      <c r="E5" s="19" t="s">
        <v>28</v>
      </c>
      <c r="F5" s="55">
        <v>35073.0</v>
      </c>
      <c r="G5" s="75" t="s">
        <v>3791</v>
      </c>
    </row>
    <row r="6">
      <c r="A6" s="204" t="s">
        <v>3792</v>
      </c>
      <c r="B6" s="37" t="s">
        <v>3793</v>
      </c>
      <c r="C6" s="123" t="s">
        <v>1421</v>
      </c>
      <c r="D6" s="204" t="s">
        <v>3787</v>
      </c>
      <c r="E6" s="19" t="s">
        <v>28</v>
      </c>
      <c r="F6" s="58" t="s">
        <v>3794</v>
      </c>
      <c r="G6" s="75" t="s">
        <v>3795</v>
      </c>
    </row>
    <row r="7">
      <c r="A7" s="204" t="s">
        <v>3796</v>
      </c>
      <c r="B7" s="37" t="s">
        <v>3797</v>
      </c>
      <c r="C7" s="122" t="s">
        <v>1420</v>
      </c>
      <c r="D7" s="204" t="s">
        <v>3787</v>
      </c>
      <c r="E7" s="19" t="s">
        <v>28</v>
      </c>
      <c r="F7" s="58" t="s">
        <v>3798</v>
      </c>
      <c r="G7" s="75" t="s">
        <v>3799</v>
      </c>
    </row>
    <row r="8">
      <c r="A8" s="204" t="s">
        <v>3800</v>
      </c>
      <c r="B8" s="37" t="s">
        <v>3801</v>
      </c>
      <c r="C8" s="134" t="s">
        <v>1419</v>
      </c>
      <c r="D8" s="204" t="s">
        <v>3787</v>
      </c>
      <c r="E8" s="205" t="s">
        <v>28</v>
      </c>
      <c r="F8" s="206" t="s">
        <v>3802</v>
      </c>
      <c r="G8" s="75" t="s">
        <v>3803</v>
      </c>
    </row>
    <row r="9">
      <c r="A9" s="207" t="s">
        <v>3804</v>
      </c>
      <c r="B9" s="127" t="s">
        <v>3805</v>
      </c>
      <c r="C9" s="208" t="s">
        <v>2659</v>
      </c>
      <c r="D9" s="207" t="s">
        <v>3787</v>
      </c>
      <c r="E9" s="209" t="s">
        <v>28</v>
      </c>
      <c r="F9" s="210"/>
      <c r="G9" s="211"/>
    </row>
    <row r="10">
      <c r="A10" s="210" t="s">
        <v>3806</v>
      </c>
      <c r="B10" s="127" t="s">
        <v>1443</v>
      </c>
      <c r="C10" s="127" t="s">
        <v>1443</v>
      </c>
      <c r="D10" s="212" t="s">
        <v>3787</v>
      </c>
      <c r="E10" s="19" t="s">
        <v>28</v>
      </c>
      <c r="F10" s="213"/>
      <c r="G10" s="214"/>
    </row>
    <row r="11">
      <c r="A11" s="207" t="s">
        <v>3807</v>
      </c>
      <c r="B11" s="127" t="s">
        <v>1425</v>
      </c>
      <c r="C11" s="215" t="s">
        <v>1425</v>
      </c>
      <c r="D11" s="207" t="s">
        <v>3787</v>
      </c>
      <c r="E11" s="209" t="s">
        <v>108</v>
      </c>
      <c r="F11" s="210"/>
      <c r="G11" s="216" t="s">
        <v>3808</v>
      </c>
    </row>
    <row r="12">
      <c r="A12" s="173"/>
      <c r="F12" s="173"/>
      <c r="G12" s="176"/>
    </row>
    <row r="13">
      <c r="A13" s="173"/>
      <c r="F13" s="173"/>
      <c r="G13" s="176"/>
    </row>
    <row r="14">
      <c r="A14" s="173"/>
      <c r="F14" s="173"/>
      <c r="G14" s="176"/>
    </row>
    <row r="15">
      <c r="A15" s="173"/>
      <c r="F15" s="173"/>
      <c r="G15" s="176"/>
    </row>
    <row r="16">
      <c r="A16" s="173"/>
      <c r="F16" s="173"/>
      <c r="G16" s="176"/>
    </row>
    <row r="17">
      <c r="A17" s="173"/>
      <c r="F17" s="173"/>
      <c r="G17" s="176"/>
    </row>
    <row r="18">
      <c r="A18" s="173"/>
      <c r="F18" s="173"/>
      <c r="G18" s="176"/>
    </row>
    <row r="19">
      <c r="A19" s="173"/>
      <c r="F19" s="173"/>
      <c r="G19" s="176"/>
    </row>
    <row r="20">
      <c r="A20" s="173"/>
      <c r="F20" s="173"/>
      <c r="G20" s="176"/>
    </row>
    <row r="21">
      <c r="A21" s="173"/>
      <c r="F21" s="173"/>
      <c r="G21" s="176"/>
    </row>
    <row r="22">
      <c r="A22" s="173"/>
      <c r="F22" s="173"/>
      <c r="G22" s="176"/>
    </row>
    <row r="23">
      <c r="A23" s="173"/>
      <c r="F23" s="173"/>
      <c r="G23" s="176"/>
    </row>
    <row r="24">
      <c r="A24" s="173"/>
      <c r="F24" s="173"/>
      <c r="G24" s="176"/>
    </row>
    <row r="25">
      <c r="A25" s="173"/>
      <c r="F25" s="173"/>
      <c r="G25" s="176"/>
    </row>
    <row r="26">
      <c r="A26" s="173"/>
      <c r="F26" s="173"/>
      <c r="G26" s="176"/>
    </row>
    <row r="27">
      <c r="A27" s="173"/>
      <c r="F27" s="173"/>
      <c r="G27" s="176"/>
    </row>
    <row r="28">
      <c r="A28" s="173"/>
      <c r="F28" s="173"/>
      <c r="G28" s="176"/>
    </row>
    <row r="29">
      <c r="A29" s="173"/>
      <c r="F29" s="173"/>
      <c r="G29" s="176"/>
    </row>
    <row r="30">
      <c r="A30" s="173"/>
      <c r="F30" s="173"/>
      <c r="G30" s="176"/>
    </row>
    <row r="31">
      <c r="A31" s="173"/>
      <c r="F31" s="173"/>
      <c r="G31" s="176"/>
    </row>
    <row r="32">
      <c r="A32" s="173"/>
      <c r="F32" s="173"/>
      <c r="G32" s="176"/>
    </row>
    <row r="33">
      <c r="A33" s="173"/>
      <c r="F33" s="173"/>
      <c r="G33" s="176"/>
    </row>
    <row r="34">
      <c r="A34" s="173"/>
      <c r="F34" s="173"/>
      <c r="G34" s="176"/>
    </row>
    <row r="35">
      <c r="A35" s="173"/>
      <c r="F35" s="173"/>
      <c r="G35" s="176"/>
    </row>
    <row r="36">
      <c r="A36" s="173"/>
      <c r="F36" s="173"/>
      <c r="G36" s="176"/>
    </row>
    <row r="37">
      <c r="A37" s="173"/>
      <c r="F37" s="173"/>
      <c r="G37" s="176"/>
    </row>
    <row r="38">
      <c r="A38" s="173"/>
      <c r="F38" s="173"/>
      <c r="G38" s="176"/>
    </row>
    <row r="39">
      <c r="A39" s="173"/>
      <c r="F39" s="173"/>
      <c r="G39" s="176"/>
    </row>
    <row r="40">
      <c r="A40" s="173"/>
      <c r="F40" s="173"/>
      <c r="G40" s="176"/>
    </row>
    <row r="41">
      <c r="A41" s="173"/>
      <c r="F41" s="173"/>
      <c r="G41" s="176"/>
    </row>
    <row r="42">
      <c r="A42" s="173"/>
      <c r="F42" s="173"/>
      <c r="G42" s="176"/>
    </row>
    <row r="43">
      <c r="A43" s="173"/>
      <c r="F43" s="173"/>
      <c r="G43" s="176"/>
    </row>
    <row r="44">
      <c r="A44" s="173"/>
      <c r="F44" s="173"/>
      <c r="G44" s="176"/>
    </row>
    <row r="45">
      <c r="A45" s="173"/>
      <c r="F45" s="173"/>
      <c r="G45" s="176"/>
    </row>
    <row r="46">
      <c r="A46" s="173"/>
      <c r="F46" s="173"/>
      <c r="G46" s="176"/>
    </row>
    <row r="47">
      <c r="A47" s="173"/>
      <c r="F47" s="173"/>
      <c r="G47" s="176"/>
    </row>
    <row r="48">
      <c r="A48" s="173"/>
      <c r="F48" s="173"/>
      <c r="G48" s="176"/>
    </row>
    <row r="49">
      <c r="A49" s="173"/>
      <c r="F49" s="173"/>
      <c r="G49" s="176"/>
    </row>
    <row r="50">
      <c r="A50" s="173"/>
      <c r="F50" s="173"/>
      <c r="G50" s="176"/>
    </row>
    <row r="51">
      <c r="A51" s="173"/>
      <c r="F51" s="173"/>
      <c r="G51" s="176"/>
    </row>
    <row r="52">
      <c r="A52" s="173"/>
      <c r="F52" s="173"/>
      <c r="G52" s="176"/>
    </row>
    <row r="53">
      <c r="A53" s="173"/>
      <c r="F53" s="173"/>
      <c r="G53" s="176"/>
    </row>
    <row r="54">
      <c r="A54" s="173"/>
      <c r="F54" s="173"/>
      <c r="G54" s="176"/>
    </row>
    <row r="55">
      <c r="A55" s="173"/>
      <c r="F55" s="173"/>
      <c r="G55" s="176"/>
    </row>
    <row r="56">
      <c r="A56" s="173"/>
      <c r="F56" s="173"/>
      <c r="G56" s="176"/>
    </row>
    <row r="57">
      <c r="A57" s="173"/>
      <c r="F57" s="173"/>
      <c r="G57" s="176"/>
    </row>
    <row r="58">
      <c r="A58" s="173"/>
      <c r="F58" s="173"/>
      <c r="G58" s="176"/>
    </row>
    <row r="59">
      <c r="A59" s="173"/>
      <c r="F59" s="173"/>
      <c r="G59" s="176"/>
    </row>
    <row r="60">
      <c r="A60" s="173"/>
      <c r="F60" s="173"/>
      <c r="G60" s="176"/>
    </row>
    <row r="61">
      <c r="A61" s="173"/>
      <c r="F61" s="173"/>
      <c r="G61" s="176"/>
    </row>
    <row r="62">
      <c r="A62" s="173"/>
      <c r="F62" s="173"/>
      <c r="G62" s="176"/>
    </row>
    <row r="63">
      <c r="A63" s="173"/>
      <c r="F63" s="173"/>
      <c r="G63" s="176"/>
    </row>
    <row r="64">
      <c r="A64" s="173"/>
      <c r="F64" s="173"/>
      <c r="G64" s="176"/>
    </row>
    <row r="65">
      <c r="A65" s="173"/>
      <c r="F65" s="173"/>
      <c r="G65" s="176"/>
    </row>
    <row r="66">
      <c r="A66" s="173"/>
      <c r="F66" s="173"/>
      <c r="G66" s="176"/>
    </row>
    <row r="67">
      <c r="A67" s="173"/>
      <c r="F67" s="173"/>
      <c r="G67" s="176"/>
    </row>
    <row r="68">
      <c r="A68" s="173"/>
      <c r="F68" s="173"/>
      <c r="G68" s="176"/>
    </row>
    <row r="69">
      <c r="A69" s="173"/>
      <c r="F69" s="173"/>
      <c r="G69" s="176"/>
    </row>
    <row r="70">
      <c r="A70" s="173"/>
      <c r="F70" s="173"/>
      <c r="G70" s="176"/>
    </row>
    <row r="71">
      <c r="A71" s="173"/>
      <c r="F71" s="173"/>
      <c r="G71" s="176"/>
    </row>
    <row r="72">
      <c r="A72" s="173"/>
      <c r="F72" s="173"/>
      <c r="G72" s="176"/>
    </row>
    <row r="73">
      <c r="A73" s="173"/>
      <c r="F73" s="173"/>
      <c r="G73" s="176"/>
    </row>
    <row r="74">
      <c r="A74" s="173"/>
      <c r="F74" s="173"/>
      <c r="G74" s="176"/>
    </row>
    <row r="75">
      <c r="A75" s="173"/>
      <c r="F75" s="173"/>
      <c r="G75" s="176"/>
    </row>
    <row r="76">
      <c r="A76" s="173"/>
      <c r="F76" s="173"/>
      <c r="G76" s="176"/>
    </row>
    <row r="77">
      <c r="A77" s="173"/>
      <c r="F77" s="173"/>
      <c r="G77" s="176"/>
    </row>
    <row r="78">
      <c r="A78" s="173"/>
      <c r="F78" s="173"/>
      <c r="G78" s="176"/>
    </row>
    <row r="79">
      <c r="A79" s="173"/>
      <c r="F79" s="173"/>
      <c r="G79" s="176"/>
    </row>
    <row r="80">
      <c r="A80" s="173"/>
      <c r="F80" s="173"/>
      <c r="G80" s="176"/>
    </row>
    <row r="81">
      <c r="A81" s="173"/>
      <c r="F81" s="173"/>
      <c r="G81" s="176"/>
    </row>
    <row r="82">
      <c r="A82" s="173"/>
      <c r="F82" s="173"/>
      <c r="G82" s="176"/>
    </row>
    <row r="83">
      <c r="A83" s="173"/>
      <c r="F83" s="173"/>
      <c r="G83" s="176"/>
    </row>
    <row r="84">
      <c r="A84" s="173"/>
      <c r="F84" s="173"/>
      <c r="G84" s="176"/>
    </row>
    <row r="85">
      <c r="A85" s="173"/>
      <c r="F85" s="173"/>
      <c r="G85" s="176"/>
    </row>
    <row r="86">
      <c r="A86" s="173"/>
      <c r="F86" s="173"/>
      <c r="G86" s="176"/>
    </row>
    <row r="87">
      <c r="A87" s="173"/>
      <c r="F87" s="173"/>
      <c r="G87" s="176"/>
    </row>
    <row r="88">
      <c r="A88" s="173"/>
      <c r="F88" s="173"/>
      <c r="G88" s="176"/>
    </row>
    <row r="89">
      <c r="A89" s="173"/>
      <c r="F89" s="173"/>
      <c r="G89" s="176"/>
    </row>
    <row r="90">
      <c r="A90" s="173"/>
      <c r="F90" s="173"/>
      <c r="G90" s="176"/>
    </row>
    <row r="91">
      <c r="A91" s="173"/>
      <c r="F91" s="173"/>
      <c r="G91" s="176"/>
    </row>
    <row r="92">
      <c r="A92" s="173"/>
      <c r="F92" s="173"/>
      <c r="G92" s="176"/>
    </row>
    <row r="93">
      <c r="A93" s="173"/>
      <c r="F93" s="173"/>
      <c r="G93" s="176"/>
    </row>
    <row r="94">
      <c r="A94" s="173"/>
      <c r="F94" s="173"/>
      <c r="G94" s="176"/>
    </row>
    <row r="95">
      <c r="A95" s="173"/>
      <c r="F95" s="173"/>
      <c r="G95" s="176"/>
    </row>
    <row r="96">
      <c r="A96" s="173"/>
      <c r="F96" s="173"/>
      <c r="G96" s="176"/>
    </row>
    <row r="97">
      <c r="A97" s="173"/>
      <c r="F97" s="173"/>
      <c r="G97" s="176"/>
    </row>
    <row r="98">
      <c r="A98" s="173"/>
      <c r="F98" s="173"/>
      <c r="G98" s="176"/>
    </row>
    <row r="99">
      <c r="A99" s="173"/>
      <c r="F99" s="173"/>
      <c r="G99" s="176"/>
    </row>
    <row r="100">
      <c r="A100" s="173"/>
      <c r="F100" s="173"/>
      <c r="G100" s="176"/>
    </row>
    <row r="101">
      <c r="A101" s="173"/>
      <c r="F101" s="173"/>
      <c r="G101" s="176"/>
    </row>
    <row r="102">
      <c r="A102" s="173"/>
      <c r="F102" s="173"/>
      <c r="G102" s="176"/>
    </row>
    <row r="103">
      <c r="A103" s="173"/>
      <c r="F103" s="173"/>
      <c r="G103" s="176"/>
    </row>
    <row r="104">
      <c r="A104" s="173"/>
      <c r="F104" s="173"/>
      <c r="G104" s="176"/>
    </row>
    <row r="105">
      <c r="A105" s="173"/>
      <c r="F105" s="173"/>
      <c r="G105" s="176"/>
    </row>
    <row r="106">
      <c r="A106" s="173"/>
      <c r="F106" s="173"/>
      <c r="G106" s="176"/>
    </row>
    <row r="107">
      <c r="A107" s="173"/>
      <c r="F107" s="173"/>
      <c r="G107" s="176"/>
    </row>
    <row r="108">
      <c r="A108" s="173"/>
      <c r="F108" s="173"/>
      <c r="G108" s="176"/>
    </row>
    <row r="109">
      <c r="A109" s="173"/>
      <c r="F109" s="173"/>
      <c r="G109" s="176"/>
    </row>
    <row r="110">
      <c r="A110" s="173"/>
      <c r="F110" s="173"/>
      <c r="G110" s="176"/>
    </row>
    <row r="111">
      <c r="A111" s="173"/>
      <c r="F111" s="173"/>
      <c r="G111" s="176"/>
    </row>
    <row r="112">
      <c r="A112" s="173"/>
      <c r="F112" s="173"/>
      <c r="G112" s="176"/>
    </row>
    <row r="113">
      <c r="A113" s="173"/>
      <c r="F113" s="173"/>
      <c r="G113" s="176"/>
    </row>
    <row r="114">
      <c r="A114" s="173"/>
      <c r="F114" s="173"/>
      <c r="G114" s="176"/>
    </row>
    <row r="115">
      <c r="A115" s="173"/>
      <c r="F115" s="173"/>
      <c r="G115" s="176"/>
    </row>
    <row r="116">
      <c r="A116" s="173"/>
      <c r="F116" s="173"/>
      <c r="G116" s="176"/>
    </row>
    <row r="117">
      <c r="A117" s="173"/>
      <c r="F117" s="173"/>
      <c r="G117" s="176"/>
    </row>
    <row r="118">
      <c r="A118" s="173"/>
      <c r="F118" s="173"/>
      <c r="G118" s="176"/>
    </row>
    <row r="119">
      <c r="A119" s="173"/>
      <c r="F119" s="173"/>
      <c r="G119" s="176"/>
    </row>
    <row r="120">
      <c r="A120" s="173"/>
      <c r="F120" s="173"/>
      <c r="G120" s="176"/>
    </row>
    <row r="121">
      <c r="A121" s="173"/>
      <c r="F121" s="173"/>
      <c r="G121" s="176"/>
    </row>
    <row r="122">
      <c r="A122" s="173"/>
      <c r="F122" s="173"/>
      <c r="G122" s="176"/>
    </row>
    <row r="123">
      <c r="A123" s="173"/>
      <c r="F123" s="173"/>
      <c r="G123" s="176"/>
    </row>
    <row r="124">
      <c r="A124" s="173"/>
      <c r="F124" s="173"/>
      <c r="G124" s="176"/>
    </row>
    <row r="125">
      <c r="A125" s="173"/>
      <c r="F125" s="173"/>
      <c r="G125" s="176"/>
    </row>
    <row r="126">
      <c r="A126" s="173"/>
      <c r="F126" s="173"/>
      <c r="G126" s="176"/>
    </row>
    <row r="127">
      <c r="A127" s="173"/>
      <c r="F127" s="173"/>
      <c r="G127" s="176"/>
    </row>
    <row r="128">
      <c r="A128" s="173"/>
      <c r="F128" s="173"/>
      <c r="G128" s="176"/>
    </row>
    <row r="129">
      <c r="A129" s="173"/>
      <c r="F129" s="173"/>
      <c r="G129" s="176"/>
    </row>
    <row r="130">
      <c r="A130" s="173"/>
      <c r="F130" s="173"/>
      <c r="G130" s="176"/>
    </row>
    <row r="131">
      <c r="A131" s="173"/>
      <c r="F131" s="173"/>
      <c r="G131" s="176"/>
    </row>
    <row r="132">
      <c r="A132" s="173"/>
      <c r="F132" s="173"/>
      <c r="G132" s="176"/>
    </row>
    <row r="133">
      <c r="A133" s="173"/>
      <c r="F133" s="173"/>
      <c r="G133" s="176"/>
    </row>
    <row r="134">
      <c r="A134" s="173"/>
      <c r="F134" s="173"/>
      <c r="G134" s="176"/>
    </row>
    <row r="135">
      <c r="A135" s="173"/>
      <c r="F135" s="173"/>
      <c r="G135" s="176"/>
    </row>
    <row r="136">
      <c r="A136" s="173"/>
      <c r="F136" s="173"/>
      <c r="G136" s="176"/>
    </row>
    <row r="137">
      <c r="A137" s="173"/>
      <c r="F137" s="173"/>
      <c r="G137" s="176"/>
    </row>
    <row r="138">
      <c r="A138" s="173"/>
      <c r="F138" s="173"/>
      <c r="G138" s="176"/>
    </row>
    <row r="139">
      <c r="A139" s="173"/>
      <c r="F139" s="173"/>
      <c r="G139" s="176"/>
    </row>
    <row r="140">
      <c r="A140" s="173"/>
      <c r="F140" s="173"/>
      <c r="G140" s="176"/>
    </row>
    <row r="141">
      <c r="A141" s="173"/>
      <c r="F141" s="173"/>
      <c r="G141" s="176"/>
    </row>
    <row r="142">
      <c r="A142" s="173"/>
      <c r="F142" s="173"/>
      <c r="G142" s="176"/>
    </row>
    <row r="143">
      <c r="A143" s="173"/>
      <c r="F143" s="173"/>
      <c r="G143" s="176"/>
    </row>
    <row r="144">
      <c r="A144" s="173"/>
      <c r="F144" s="173"/>
      <c r="G144" s="176"/>
    </row>
    <row r="145">
      <c r="A145" s="173"/>
      <c r="F145" s="173"/>
      <c r="G145" s="176"/>
    </row>
    <row r="146">
      <c r="A146" s="173"/>
      <c r="F146" s="173"/>
      <c r="G146" s="176"/>
    </row>
    <row r="147">
      <c r="A147" s="173"/>
      <c r="F147" s="173"/>
      <c r="G147" s="176"/>
    </row>
    <row r="148">
      <c r="A148" s="173"/>
      <c r="F148" s="173"/>
      <c r="G148" s="176"/>
    </row>
    <row r="149">
      <c r="A149" s="173"/>
      <c r="F149" s="173"/>
      <c r="G149" s="176"/>
    </row>
    <row r="150">
      <c r="A150" s="173"/>
      <c r="F150" s="173"/>
      <c r="G150" s="176"/>
    </row>
    <row r="151">
      <c r="A151" s="173"/>
      <c r="F151" s="173"/>
      <c r="G151" s="176"/>
    </row>
    <row r="152">
      <c r="A152" s="173"/>
      <c r="F152" s="173"/>
      <c r="G152" s="176"/>
    </row>
    <row r="153">
      <c r="A153" s="173"/>
      <c r="F153" s="173"/>
      <c r="G153" s="176"/>
    </row>
    <row r="154">
      <c r="A154" s="173"/>
      <c r="F154" s="173"/>
      <c r="G154" s="176"/>
    </row>
    <row r="155">
      <c r="A155" s="173"/>
      <c r="F155" s="173"/>
      <c r="G155" s="176"/>
    </row>
    <row r="156">
      <c r="A156" s="173"/>
      <c r="F156" s="173"/>
      <c r="G156" s="176"/>
    </row>
    <row r="157">
      <c r="A157" s="173"/>
      <c r="F157" s="173"/>
      <c r="G157" s="176"/>
    </row>
    <row r="158">
      <c r="A158" s="173"/>
      <c r="F158" s="173"/>
      <c r="G158" s="176"/>
    </row>
    <row r="159">
      <c r="A159" s="173"/>
      <c r="F159" s="173"/>
      <c r="G159" s="176"/>
    </row>
    <row r="160">
      <c r="A160" s="173"/>
      <c r="F160" s="173"/>
      <c r="G160" s="176"/>
    </row>
    <row r="161">
      <c r="A161" s="173"/>
      <c r="F161" s="173"/>
      <c r="G161" s="176"/>
    </row>
    <row r="162">
      <c r="A162" s="173"/>
      <c r="F162" s="173"/>
      <c r="G162" s="176"/>
    </row>
    <row r="163">
      <c r="A163" s="173"/>
      <c r="F163" s="173"/>
      <c r="G163" s="176"/>
    </row>
    <row r="164">
      <c r="A164" s="173"/>
      <c r="F164" s="173"/>
      <c r="G164" s="176"/>
    </row>
    <row r="165">
      <c r="A165" s="173"/>
      <c r="F165" s="173"/>
      <c r="G165" s="176"/>
    </row>
    <row r="166">
      <c r="A166" s="173"/>
      <c r="F166" s="173"/>
      <c r="G166" s="176"/>
    </row>
    <row r="167">
      <c r="A167" s="173"/>
      <c r="F167" s="173"/>
      <c r="G167" s="176"/>
    </row>
    <row r="168">
      <c r="A168" s="173"/>
      <c r="F168" s="173"/>
      <c r="G168" s="176"/>
    </row>
    <row r="169">
      <c r="A169" s="173"/>
      <c r="F169" s="173"/>
      <c r="G169" s="176"/>
    </row>
    <row r="170">
      <c r="A170" s="173"/>
      <c r="F170" s="173"/>
      <c r="G170" s="176"/>
    </row>
    <row r="171">
      <c r="A171" s="173"/>
      <c r="F171" s="173"/>
      <c r="G171" s="176"/>
    </row>
    <row r="172">
      <c r="A172" s="173"/>
      <c r="F172" s="173"/>
      <c r="G172" s="176"/>
    </row>
    <row r="173">
      <c r="A173" s="173"/>
      <c r="F173" s="173"/>
      <c r="G173" s="176"/>
    </row>
    <row r="174">
      <c r="A174" s="173"/>
      <c r="F174" s="173"/>
      <c r="G174" s="176"/>
    </row>
    <row r="175">
      <c r="A175" s="173"/>
      <c r="F175" s="173"/>
      <c r="G175" s="176"/>
    </row>
    <row r="176">
      <c r="A176" s="173"/>
      <c r="F176" s="173"/>
      <c r="G176" s="176"/>
    </row>
    <row r="177">
      <c r="A177" s="173"/>
      <c r="F177" s="173"/>
      <c r="G177" s="176"/>
    </row>
    <row r="178">
      <c r="A178" s="173"/>
      <c r="F178" s="173"/>
      <c r="G178" s="176"/>
    </row>
    <row r="179">
      <c r="A179" s="173"/>
      <c r="F179" s="173"/>
      <c r="G179" s="176"/>
    </row>
    <row r="180">
      <c r="A180" s="173"/>
      <c r="F180" s="173"/>
      <c r="G180" s="176"/>
    </row>
    <row r="181">
      <c r="A181" s="173"/>
      <c r="F181" s="173"/>
      <c r="G181" s="176"/>
    </row>
    <row r="182">
      <c r="A182" s="173"/>
      <c r="F182" s="173"/>
      <c r="G182" s="176"/>
    </row>
    <row r="183">
      <c r="A183" s="173"/>
      <c r="F183" s="173"/>
      <c r="G183" s="176"/>
    </row>
    <row r="184">
      <c r="A184" s="173"/>
      <c r="F184" s="173"/>
      <c r="G184" s="176"/>
    </row>
    <row r="185">
      <c r="A185" s="173"/>
      <c r="F185" s="173"/>
      <c r="G185" s="176"/>
    </row>
    <row r="186">
      <c r="A186" s="173"/>
      <c r="F186" s="173"/>
      <c r="G186" s="176"/>
    </row>
    <row r="187">
      <c r="A187" s="173"/>
      <c r="F187" s="173"/>
      <c r="G187" s="176"/>
    </row>
    <row r="188">
      <c r="A188" s="173"/>
      <c r="F188" s="173"/>
      <c r="G188" s="176"/>
    </row>
    <row r="189">
      <c r="A189" s="173"/>
      <c r="F189" s="173"/>
      <c r="G189" s="176"/>
    </row>
    <row r="190">
      <c r="A190" s="173"/>
      <c r="F190" s="173"/>
      <c r="G190" s="176"/>
    </row>
    <row r="191">
      <c r="A191" s="173"/>
      <c r="F191" s="173"/>
      <c r="G191" s="176"/>
    </row>
    <row r="192">
      <c r="A192" s="173"/>
      <c r="F192" s="173"/>
      <c r="G192" s="176"/>
    </row>
    <row r="193">
      <c r="A193" s="173"/>
      <c r="F193" s="173"/>
      <c r="G193" s="176"/>
    </row>
    <row r="194">
      <c r="A194" s="173"/>
      <c r="F194" s="173"/>
      <c r="G194" s="176"/>
    </row>
    <row r="195">
      <c r="A195" s="173"/>
      <c r="F195" s="173"/>
      <c r="G195" s="176"/>
    </row>
    <row r="196">
      <c r="A196" s="173"/>
      <c r="F196" s="173"/>
      <c r="G196" s="176"/>
    </row>
    <row r="197">
      <c r="A197" s="173"/>
      <c r="F197" s="173"/>
      <c r="G197" s="176"/>
    </row>
    <row r="198">
      <c r="A198" s="173"/>
      <c r="F198" s="173"/>
      <c r="G198" s="176"/>
    </row>
    <row r="199">
      <c r="A199" s="173"/>
      <c r="F199" s="173"/>
      <c r="G199" s="176"/>
    </row>
    <row r="200">
      <c r="A200" s="173"/>
      <c r="F200" s="173"/>
      <c r="G200" s="176"/>
    </row>
    <row r="201">
      <c r="A201" s="173"/>
      <c r="F201" s="173"/>
      <c r="G201" s="176"/>
    </row>
    <row r="202">
      <c r="A202" s="173"/>
      <c r="F202" s="173"/>
      <c r="G202" s="176"/>
    </row>
    <row r="203">
      <c r="A203" s="173"/>
      <c r="F203" s="173"/>
      <c r="G203" s="176"/>
    </row>
    <row r="204">
      <c r="A204" s="173"/>
      <c r="F204" s="173"/>
      <c r="G204" s="176"/>
    </row>
    <row r="205">
      <c r="A205" s="173"/>
      <c r="F205" s="173"/>
      <c r="G205" s="176"/>
    </row>
    <row r="206">
      <c r="A206" s="173"/>
      <c r="F206" s="173"/>
      <c r="G206" s="176"/>
    </row>
    <row r="207">
      <c r="A207" s="173"/>
      <c r="F207" s="173"/>
      <c r="G207" s="176"/>
    </row>
    <row r="208">
      <c r="A208" s="173"/>
      <c r="F208" s="173"/>
      <c r="G208" s="176"/>
    </row>
    <row r="209">
      <c r="A209" s="173"/>
      <c r="F209" s="173"/>
      <c r="G209" s="176"/>
    </row>
    <row r="210">
      <c r="A210" s="173"/>
      <c r="F210" s="173"/>
      <c r="G210" s="176"/>
    </row>
    <row r="211">
      <c r="A211" s="173"/>
      <c r="F211" s="173"/>
      <c r="G211" s="176"/>
    </row>
    <row r="212">
      <c r="A212" s="173"/>
      <c r="F212" s="173"/>
      <c r="G212" s="176"/>
    </row>
    <row r="213">
      <c r="A213" s="173"/>
      <c r="F213" s="173"/>
      <c r="G213" s="176"/>
    </row>
    <row r="214">
      <c r="A214" s="173"/>
      <c r="F214" s="173"/>
      <c r="G214" s="176"/>
    </row>
    <row r="215">
      <c r="A215" s="173"/>
      <c r="F215" s="173"/>
      <c r="G215" s="176"/>
    </row>
    <row r="216">
      <c r="A216" s="173"/>
      <c r="F216" s="173"/>
      <c r="G216" s="176"/>
    </row>
    <row r="217">
      <c r="A217" s="173"/>
      <c r="F217" s="173"/>
      <c r="G217" s="176"/>
    </row>
    <row r="218">
      <c r="A218" s="173"/>
      <c r="F218" s="173"/>
      <c r="G218" s="176"/>
    </row>
    <row r="219">
      <c r="A219" s="173"/>
      <c r="F219" s="173"/>
      <c r="G219" s="176"/>
    </row>
    <row r="220">
      <c r="A220" s="173"/>
      <c r="F220" s="173"/>
      <c r="G220" s="176"/>
    </row>
    <row r="221">
      <c r="A221" s="173"/>
      <c r="F221" s="173"/>
      <c r="G221" s="176"/>
    </row>
    <row r="222">
      <c r="A222" s="173"/>
      <c r="F222" s="173"/>
      <c r="G222" s="176"/>
    </row>
    <row r="223">
      <c r="A223" s="173"/>
      <c r="F223" s="173"/>
      <c r="G223" s="176"/>
    </row>
    <row r="224">
      <c r="A224" s="173"/>
      <c r="F224" s="173"/>
      <c r="G224" s="176"/>
    </row>
    <row r="225">
      <c r="A225" s="173"/>
      <c r="F225" s="173"/>
      <c r="G225" s="176"/>
    </row>
    <row r="226">
      <c r="A226" s="173"/>
      <c r="F226" s="173"/>
      <c r="G226" s="176"/>
    </row>
    <row r="227">
      <c r="A227" s="173"/>
      <c r="F227" s="173"/>
      <c r="G227" s="176"/>
    </row>
    <row r="228">
      <c r="A228" s="173"/>
      <c r="F228" s="173"/>
      <c r="G228" s="176"/>
    </row>
    <row r="229">
      <c r="A229" s="173"/>
      <c r="F229" s="173"/>
      <c r="G229" s="176"/>
    </row>
    <row r="230">
      <c r="A230" s="173"/>
      <c r="F230" s="173"/>
      <c r="G230" s="176"/>
    </row>
    <row r="231">
      <c r="A231" s="173"/>
      <c r="F231" s="173"/>
      <c r="G231" s="176"/>
    </row>
    <row r="232">
      <c r="A232" s="173"/>
      <c r="F232" s="173"/>
      <c r="G232" s="176"/>
    </row>
    <row r="233">
      <c r="A233" s="173"/>
      <c r="F233" s="173"/>
      <c r="G233" s="176"/>
    </row>
    <row r="234">
      <c r="A234" s="173"/>
      <c r="F234" s="173"/>
      <c r="G234" s="176"/>
    </row>
    <row r="235">
      <c r="A235" s="173"/>
      <c r="F235" s="173"/>
      <c r="G235" s="176"/>
    </row>
    <row r="236">
      <c r="A236" s="173"/>
      <c r="F236" s="173"/>
      <c r="G236" s="176"/>
    </row>
    <row r="237">
      <c r="A237" s="173"/>
      <c r="F237" s="173"/>
      <c r="G237" s="176"/>
    </row>
    <row r="238">
      <c r="A238" s="173"/>
      <c r="F238" s="173"/>
      <c r="G238" s="176"/>
    </row>
    <row r="239">
      <c r="A239" s="173"/>
      <c r="F239" s="173"/>
      <c r="G239" s="176"/>
    </row>
    <row r="240">
      <c r="A240" s="173"/>
      <c r="F240" s="173"/>
      <c r="G240" s="176"/>
    </row>
    <row r="241">
      <c r="A241" s="173"/>
      <c r="F241" s="173"/>
      <c r="G241" s="176"/>
    </row>
    <row r="242">
      <c r="A242" s="173"/>
      <c r="F242" s="173"/>
      <c r="G242" s="176"/>
    </row>
    <row r="243">
      <c r="A243" s="173"/>
      <c r="F243" s="173"/>
      <c r="G243" s="176"/>
    </row>
    <row r="244">
      <c r="A244" s="173"/>
      <c r="F244" s="173"/>
      <c r="G244" s="176"/>
    </row>
    <row r="245">
      <c r="A245" s="173"/>
      <c r="F245" s="173"/>
      <c r="G245" s="176"/>
    </row>
    <row r="246">
      <c r="A246" s="173"/>
      <c r="F246" s="173"/>
      <c r="G246" s="176"/>
    </row>
    <row r="247">
      <c r="A247" s="173"/>
      <c r="F247" s="173"/>
      <c r="G247" s="176"/>
    </row>
    <row r="248">
      <c r="A248" s="173"/>
      <c r="F248" s="173"/>
      <c r="G248" s="176"/>
    </row>
    <row r="249">
      <c r="A249" s="173"/>
      <c r="F249" s="173"/>
      <c r="G249" s="176"/>
    </row>
    <row r="250">
      <c r="A250" s="173"/>
      <c r="F250" s="173"/>
      <c r="G250" s="176"/>
    </row>
    <row r="251">
      <c r="A251" s="173"/>
      <c r="F251" s="173"/>
      <c r="G251" s="176"/>
    </row>
    <row r="252">
      <c r="A252" s="173"/>
      <c r="F252" s="173"/>
      <c r="G252" s="176"/>
    </row>
    <row r="253">
      <c r="A253" s="173"/>
      <c r="F253" s="173"/>
      <c r="G253" s="176"/>
    </row>
    <row r="254">
      <c r="A254" s="173"/>
      <c r="F254" s="173"/>
      <c r="G254" s="176"/>
    </row>
    <row r="255">
      <c r="A255" s="173"/>
      <c r="F255" s="173"/>
      <c r="G255" s="176"/>
    </row>
    <row r="256">
      <c r="A256" s="173"/>
      <c r="F256" s="173"/>
      <c r="G256" s="176"/>
    </row>
    <row r="257">
      <c r="A257" s="173"/>
      <c r="F257" s="173"/>
      <c r="G257" s="176"/>
    </row>
    <row r="258">
      <c r="A258" s="173"/>
      <c r="F258" s="173"/>
      <c r="G258" s="176"/>
    </row>
    <row r="259">
      <c r="A259" s="173"/>
      <c r="F259" s="173"/>
      <c r="G259" s="176"/>
    </row>
    <row r="260">
      <c r="A260" s="173"/>
      <c r="F260" s="173"/>
      <c r="G260" s="176"/>
    </row>
    <row r="261">
      <c r="A261" s="173"/>
      <c r="F261" s="173"/>
      <c r="G261" s="176"/>
    </row>
    <row r="262">
      <c r="A262" s="173"/>
      <c r="F262" s="173"/>
      <c r="G262" s="176"/>
    </row>
    <row r="263">
      <c r="A263" s="173"/>
      <c r="F263" s="173"/>
      <c r="G263" s="176"/>
    </row>
    <row r="264">
      <c r="A264" s="173"/>
      <c r="F264" s="173"/>
      <c r="G264" s="176"/>
    </row>
    <row r="265">
      <c r="A265" s="173"/>
      <c r="F265" s="173"/>
      <c r="G265" s="176"/>
    </row>
    <row r="266">
      <c r="A266" s="173"/>
      <c r="F266" s="173"/>
      <c r="G266" s="176"/>
    </row>
    <row r="267">
      <c r="A267" s="173"/>
      <c r="F267" s="173"/>
      <c r="G267" s="176"/>
    </row>
    <row r="268">
      <c r="A268" s="173"/>
      <c r="F268" s="173"/>
      <c r="G268" s="176"/>
    </row>
    <row r="269">
      <c r="A269" s="173"/>
      <c r="F269" s="173"/>
      <c r="G269" s="176"/>
    </row>
    <row r="270">
      <c r="A270" s="173"/>
      <c r="F270" s="173"/>
      <c r="G270" s="176"/>
    </row>
    <row r="271">
      <c r="A271" s="173"/>
      <c r="F271" s="173"/>
      <c r="G271" s="176"/>
    </row>
    <row r="272">
      <c r="A272" s="173"/>
      <c r="F272" s="173"/>
      <c r="G272" s="176"/>
    </row>
    <row r="273">
      <c r="A273" s="173"/>
      <c r="F273" s="173"/>
      <c r="G273" s="176"/>
    </row>
    <row r="274">
      <c r="A274" s="173"/>
      <c r="F274" s="173"/>
      <c r="G274" s="176"/>
    </row>
    <row r="275">
      <c r="A275" s="173"/>
      <c r="F275" s="173"/>
      <c r="G275" s="176"/>
    </row>
    <row r="276">
      <c r="A276" s="173"/>
      <c r="F276" s="173"/>
      <c r="G276" s="176"/>
    </row>
    <row r="277">
      <c r="A277" s="173"/>
      <c r="F277" s="173"/>
      <c r="G277" s="176"/>
    </row>
    <row r="278">
      <c r="A278" s="173"/>
      <c r="F278" s="173"/>
      <c r="G278" s="176"/>
    </row>
    <row r="279">
      <c r="A279" s="173"/>
      <c r="F279" s="173"/>
      <c r="G279" s="176"/>
    </row>
    <row r="280">
      <c r="A280" s="173"/>
      <c r="F280" s="173"/>
      <c r="G280" s="176"/>
    </row>
    <row r="281">
      <c r="A281" s="173"/>
      <c r="F281" s="173"/>
      <c r="G281" s="176"/>
    </row>
    <row r="282">
      <c r="A282" s="173"/>
      <c r="F282" s="173"/>
      <c r="G282" s="176"/>
    </row>
    <row r="283">
      <c r="A283" s="173"/>
      <c r="F283" s="173"/>
      <c r="G283" s="176"/>
    </row>
    <row r="284">
      <c r="A284" s="173"/>
      <c r="F284" s="173"/>
      <c r="G284" s="176"/>
    </row>
    <row r="285">
      <c r="A285" s="173"/>
      <c r="F285" s="173"/>
      <c r="G285" s="176"/>
    </row>
    <row r="286">
      <c r="A286" s="173"/>
      <c r="F286" s="173"/>
      <c r="G286" s="176"/>
    </row>
    <row r="287">
      <c r="A287" s="173"/>
      <c r="F287" s="173"/>
      <c r="G287" s="176"/>
    </row>
    <row r="288">
      <c r="A288" s="173"/>
      <c r="F288" s="173"/>
      <c r="G288" s="176"/>
    </row>
    <row r="289">
      <c r="A289" s="173"/>
      <c r="F289" s="173"/>
      <c r="G289" s="176"/>
    </row>
    <row r="290">
      <c r="A290" s="173"/>
      <c r="F290" s="173"/>
      <c r="G290" s="176"/>
    </row>
    <row r="291">
      <c r="A291" s="173"/>
      <c r="F291" s="173"/>
      <c r="G291" s="176"/>
    </row>
    <row r="292">
      <c r="A292" s="173"/>
      <c r="F292" s="173"/>
      <c r="G292" s="176"/>
    </row>
    <row r="293">
      <c r="A293" s="173"/>
      <c r="F293" s="173"/>
      <c r="G293" s="176"/>
    </row>
    <row r="294">
      <c r="A294" s="173"/>
      <c r="F294" s="173"/>
      <c r="G294" s="176"/>
    </row>
    <row r="295">
      <c r="A295" s="173"/>
      <c r="F295" s="173"/>
      <c r="G295" s="176"/>
    </row>
    <row r="296">
      <c r="A296" s="173"/>
      <c r="F296" s="173"/>
      <c r="G296" s="176"/>
    </row>
    <row r="297">
      <c r="A297" s="173"/>
      <c r="F297" s="173"/>
      <c r="G297" s="176"/>
    </row>
    <row r="298">
      <c r="A298" s="173"/>
      <c r="F298" s="173"/>
      <c r="G298" s="176"/>
    </row>
    <row r="299">
      <c r="A299" s="173"/>
      <c r="F299" s="173"/>
      <c r="G299" s="176"/>
    </row>
    <row r="300">
      <c r="A300" s="173"/>
      <c r="F300" s="173"/>
      <c r="G300" s="176"/>
    </row>
    <row r="301">
      <c r="A301" s="173"/>
      <c r="F301" s="173"/>
      <c r="G301" s="176"/>
    </row>
    <row r="302">
      <c r="A302" s="173"/>
      <c r="F302" s="173"/>
      <c r="G302" s="176"/>
    </row>
    <row r="303">
      <c r="A303" s="173"/>
      <c r="F303" s="173"/>
      <c r="G303" s="176"/>
    </row>
    <row r="304">
      <c r="A304" s="173"/>
      <c r="F304" s="173"/>
      <c r="G304" s="176"/>
    </row>
    <row r="305">
      <c r="A305" s="173"/>
      <c r="F305" s="173"/>
      <c r="G305" s="176"/>
    </row>
    <row r="306">
      <c r="A306" s="173"/>
      <c r="F306" s="173"/>
      <c r="G306" s="176"/>
    </row>
    <row r="307">
      <c r="A307" s="173"/>
      <c r="F307" s="173"/>
      <c r="G307" s="176"/>
    </row>
    <row r="308">
      <c r="A308" s="173"/>
      <c r="F308" s="173"/>
      <c r="G308" s="176"/>
    </row>
    <row r="309">
      <c r="A309" s="173"/>
      <c r="F309" s="173"/>
      <c r="G309" s="176"/>
    </row>
    <row r="310">
      <c r="A310" s="173"/>
      <c r="F310" s="173"/>
      <c r="G310" s="176"/>
    </row>
    <row r="311">
      <c r="A311" s="173"/>
      <c r="F311" s="173"/>
      <c r="G311" s="176"/>
    </row>
    <row r="312">
      <c r="A312" s="173"/>
      <c r="F312" s="173"/>
      <c r="G312" s="176"/>
    </row>
    <row r="313">
      <c r="A313" s="173"/>
      <c r="F313" s="173"/>
      <c r="G313" s="176"/>
    </row>
    <row r="314">
      <c r="A314" s="173"/>
      <c r="F314" s="173"/>
      <c r="G314" s="176"/>
    </row>
    <row r="315">
      <c r="A315" s="173"/>
      <c r="F315" s="173"/>
      <c r="G315" s="176"/>
    </row>
    <row r="316">
      <c r="A316" s="173"/>
      <c r="F316" s="173"/>
      <c r="G316" s="176"/>
    </row>
    <row r="317">
      <c r="A317" s="173"/>
      <c r="F317" s="173"/>
      <c r="G317" s="176"/>
    </row>
    <row r="318">
      <c r="A318" s="173"/>
      <c r="F318" s="173"/>
      <c r="G318" s="176"/>
    </row>
    <row r="319">
      <c r="A319" s="173"/>
      <c r="F319" s="173"/>
      <c r="G319" s="176"/>
    </row>
    <row r="320">
      <c r="A320" s="173"/>
      <c r="F320" s="173"/>
      <c r="G320" s="176"/>
    </row>
    <row r="321">
      <c r="A321" s="173"/>
      <c r="F321" s="173"/>
      <c r="G321" s="176"/>
    </row>
    <row r="322">
      <c r="A322" s="173"/>
      <c r="F322" s="173"/>
      <c r="G322" s="176"/>
    </row>
    <row r="323">
      <c r="A323" s="173"/>
      <c r="F323" s="173"/>
      <c r="G323" s="176"/>
    </row>
    <row r="324">
      <c r="A324" s="173"/>
      <c r="F324" s="173"/>
      <c r="G324" s="176"/>
    </row>
    <row r="325">
      <c r="A325" s="173"/>
      <c r="F325" s="173"/>
      <c r="G325" s="176"/>
    </row>
    <row r="326">
      <c r="A326" s="173"/>
      <c r="F326" s="173"/>
      <c r="G326" s="176"/>
    </row>
    <row r="327">
      <c r="A327" s="173"/>
      <c r="F327" s="173"/>
      <c r="G327" s="176"/>
    </row>
    <row r="328">
      <c r="A328" s="173"/>
      <c r="F328" s="173"/>
      <c r="G328" s="176"/>
    </row>
    <row r="329">
      <c r="A329" s="173"/>
      <c r="F329" s="173"/>
      <c r="G329" s="176"/>
    </row>
    <row r="330">
      <c r="A330" s="173"/>
      <c r="F330" s="173"/>
      <c r="G330" s="176"/>
    </row>
    <row r="331">
      <c r="A331" s="173"/>
      <c r="F331" s="173"/>
      <c r="G331" s="176"/>
    </row>
    <row r="332">
      <c r="A332" s="173"/>
      <c r="F332" s="173"/>
      <c r="G332" s="176"/>
    </row>
    <row r="333">
      <c r="A333" s="173"/>
      <c r="F333" s="173"/>
      <c r="G333" s="176"/>
    </row>
    <row r="334">
      <c r="A334" s="173"/>
      <c r="F334" s="173"/>
      <c r="G334" s="176"/>
    </row>
    <row r="335">
      <c r="A335" s="173"/>
      <c r="F335" s="173"/>
      <c r="G335" s="176"/>
    </row>
    <row r="336">
      <c r="A336" s="173"/>
      <c r="F336" s="173"/>
      <c r="G336" s="176"/>
    </row>
    <row r="337">
      <c r="A337" s="173"/>
      <c r="F337" s="173"/>
      <c r="G337" s="176"/>
    </row>
    <row r="338">
      <c r="A338" s="173"/>
      <c r="F338" s="173"/>
      <c r="G338" s="176"/>
    </row>
    <row r="339">
      <c r="A339" s="173"/>
      <c r="F339" s="173"/>
      <c r="G339" s="176"/>
    </row>
    <row r="340">
      <c r="A340" s="173"/>
      <c r="F340" s="173"/>
      <c r="G340" s="176"/>
    </row>
    <row r="341">
      <c r="A341" s="173"/>
      <c r="F341" s="173"/>
      <c r="G341" s="176"/>
    </row>
    <row r="342">
      <c r="A342" s="173"/>
      <c r="F342" s="173"/>
      <c r="G342" s="176"/>
    </row>
    <row r="343">
      <c r="A343" s="173"/>
      <c r="F343" s="173"/>
      <c r="G343" s="176"/>
    </row>
    <row r="344">
      <c r="A344" s="173"/>
      <c r="F344" s="173"/>
      <c r="G344" s="176"/>
    </row>
    <row r="345">
      <c r="A345" s="173"/>
      <c r="F345" s="173"/>
      <c r="G345" s="176"/>
    </row>
    <row r="346">
      <c r="A346" s="173"/>
      <c r="F346" s="173"/>
      <c r="G346" s="176"/>
    </row>
    <row r="347">
      <c r="A347" s="173"/>
      <c r="F347" s="173"/>
      <c r="G347" s="176"/>
    </row>
    <row r="348">
      <c r="A348" s="173"/>
      <c r="F348" s="173"/>
      <c r="G348" s="176"/>
    </row>
    <row r="349">
      <c r="A349" s="173"/>
      <c r="F349" s="173"/>
      <c r="G349" s="176"/>
    </row>
    <row r="350">
      <c r="A350" s="173"/>
      <c r="F350" s="173"/>
      <c r="G350" s="176"/>
    </row>
    <row r="351">
      <c r="A351" s="173"/>
      <c r="F351" s="173"/>
      <c r="G351" s="176"/>
    </row>
    <row r="352">
      <c r="A352" s="173"/>
      <c r="F352" s="173"/>
      <c r="G352" s="176"/>
    </row>
    <row r="353">
      <c r="A353" s="173"/>
      <c r="F353" s="173"/>
      <c r="G353" s="176"/>
    </row>
    <row r="354">
      <c r="A354" s="173"/>
      <c r="F354" s="173"/>
      <c r="G354" s="176"/>
    </row>
    <row r="355">
      <c r="A355" s="173"/>
      <c r="F355" s="173"/>
      <c r="G355" s="176"/>
    </row>
    <row r="356">
      <c r="A356" s="173"/>
      <c r="F356" s="173"/>
      <c r="G356" s="176"/>
    </row>
    <row r="357">
      <c r="A357" s="173"/>
      <c r="F357" s="173"/>
      <c r="G357" s="176"/>
    </row>
    <row r="358">
      <c r="A358" s="173"/>
      <c r="F358" s="173"/>
      <c r="G358" s="176"/>
    </row>
    <row r="359">
      <c r="A359" s="173"/>
      <c r="F359" s="173"/>
      <c r="G359" s="176"/>
    </row>
    <row r="360">
      <c r="A360" s="173"/>
      <c r="F360" s="173"/>
      <c r="G360" s="176"/>
    </row>
    <row r="361">
      <c r="A361" s="173"/>
      <c r="F361" s="173"/>
      <c r="G361" s="176"/>
    </row>
    <row r="362">
      <c r="A362" s="173"/>
      <c r="F362" s="173"/>
      <c r="G362" s="176"/>
    </row>
    <row r="363">
      <c r="A363" s="173"/>
      <c r="F363" s="173"/>
      <c r="G363" s="176"/>
    </row>
    <row r="364">
      <c r="A364" s="173"/>
      <c r="F364" s="173"/>
      <c r="G364" s="176"/>
    </row>
    <row r="365">
      <c r="A365" s="173"/>
      <c r="F365" s="173"/>
      <c r="G365" s="176"/>
    </row>
    <row r="366">
      <c r="A366" s="173"/>
      <c r="F366" s="173"/>
      <c r="G366" s="176"/>
    </row>
    <row r="367">
      <c r="A367" s="173"/>
      <c r="F367" s="173"/>
      <c r="G367" s="176"/>
    </row>
    <row r="368">
      <c r="A368" s="173"/>
      <c r="F368" s="173"/>
      <c r="G368" s="176"/>
    </row>
    <row r="369">
      <c r="A369" s="173"/>
      <c r="F369" s="173"/>
      <c r="G369" s="176"/>
    </row>
    <row r="370">
      <c r="A370" s="173"/>
      <c r="F370" s="173"/>
      <c r="G370" s="176"/>
    </row>
    <row r="371">
      <c r="A371" s="173"/>
      <c r="F371" s="173"/>
      <c r="G371" s="176"/>
    </row>
    <row r="372">
      <c r="A372" s="173"/>
      <c r="F372" s="173"/>
      <c r="G372" s="176"/>
    </row>
    <row r="373">
      <c r="A373" s="173"/>
      <c r="F373" s="173"/>
      <c r="G373" s="176"/>
    </row>
    <row r="374">
      <c r="A374" s="173"/>
      <c r="F374" s="173"/>
      <c r="G374" s="176"/>
    </row>
    <row r="375">
      <c r="A375" s="173"/>
      <c r="F375" s="173"/>
      <c r="G375" s="176"/>
    </row>
    <row r="376">
      <c r="A376" s="173"/>
      <c r="F376" s="173"/>
      <c r="G376" s="176"/>
    </row>
    <row r="377">
      <c r="A377" s="173"/>
      <c r="F377" s="173"/>
      <c r="G377" s="176"/>
    </row>
    <row r="378">
      <c r="A378" s="173"/>
      <c r="F378" s="173"/>
      <c r="G378" s="176"/>
    </row>
    <row r="379">
      <c r="A379" s="173"/>
      <c r="F379" s="173"/>
      <c r="G379" s="176"/>
    </row>
    <row r="380">
      <c r="A380" s="173"/>
      <c r="F380" s="173"/>
      <c r="G380" s="176"/>
    </row>
    <row r="381">
      <c r="A381" s="173"/>
      <c r="F381" s="173"/>
      <c r="G381" s="176"/>
    </row>
    <row r="382">
      <c r="A382" s="173"/>
      <c r="F382" s="173"/>
      <c r="G382" s="176"/>
    </row>
    <row r="383">
      <c r="A383" s="173"/>
      <c r="F383" s="173"/>
      <c r="G383" s="176"/>
    </row>
    <row r="384">
      <c r="A384" s="173"/>
      <c r="F384" s="173"/>
      <c r="G384" s="176"/>
    </row>
    <row r="385">
      <c r="A385" s="173"/>
      <c r="F385" s="173"/>
      <c r="G385" s="176"/>
    </row>
    <row r="386">
      <c r="A386" s="173"/>
      <c r="F386" s="173"/>
      <c r="G386" s="176"/>
    </row>
    <row r="387">
      <c r="A387" s="173"/>
      <c r="F387" s="173"/>
      <c r="G387" s="176"/>
    </row>
    <row r="388">
      <c r="A388" s="173"/>
      <c r="F388" s="173"/>
      <c r="G388" s="176"/>
    </row>
    <row r="389">
      <c r="A389" s="173"/>
      <c r="F389" s="173"/>
      <c r="G389" s="176"/>
    </row>
    <row r="390">
      <c r="A390" s="173"/>
      <c r="F390" s="173"/>
      <c r="G390" s="176"/>
    </row>
    <row r="391">
      <c r="A391" s="173"/>
      <c r="F391" s="173"/>
      <c r="G391" s="176"/>
    </row>
    <row r="392">
      <c r="A392" s="173"/>
      <c r="F392" s="173"/>
      <c r="G392" s="176"/>
    </row>
    <row r="393">
      <c r="A393" s="173"/>
      <c r="F393" s="173"/>
      <c r="G393" s="176"/>
    </row>
    <row r="394">
      <c r="A394" s="173"/>
      <c r="F394" s="173"/>
      <c r="G394" s="176"/>
    </row>
    <row r="395">
      <c r="A395" s="173"/>
      <c r="F395" s="173"/>
      <c r="G395" s="176"/>
    </row>
    <row r="396">
      <c r="A396" s="173"/>
      <c r="F396" s="173"/>
      <c r="G396" s="176"/>
    </row>
    <row r="397">
      <c r="A397" s="173"/>
      <c r="F397" s="173"/>
      <c r="G397" s="176"/>
    </row>
    <row r="398">
      <c r="A398" s="173"/>
      <c r="F398" s="173"/>
      <c r="G398" s="176"/>
    </row>
    <row r="399">
      <c r="A399" s="173"/>
      <c r="F399" s="173"/>
      <c r="G399" s="176"/>
    </row>
    <row r="400">
      <c r="A400" s="173"/>
      <c r="F400" s="173"/>
      <c r="G400" s="176"/>
    </row>
    <row r="401">
      <c r="A401" s="173"/>
      <c r="F401" s="173"/>
      <c r="G401" s="176"/>
    </row>
    <row r="402">
      <c r="A402" s="173"/>
      <c r="F402" s="173"/>
      <c r="G402" s="176"/>
    </row>
    <row r="403">
      <c r="A403" s="173"/>
      <c r="F403" s="173"/>
      <c r="G403" s="176"/>
    </row>
    <row r="404">
      <c r="A404" s="173"/>
      <c r="F404" s="173"/>
      <c r="G404" s="176"/>
    </row>
    <row r="405">
      <c r="A405" s="173"/>
      <c r="F405" s="173"/>
      <c r="G405" s="176"/>
    </row>
    <row r="406">
      <c r="A406" s="173"/>
      <c r="F406" s="173"/>
      <c r="G406" s="176"/>
    </row>
    <row r="407">
      <c r="A407" s="173"/>
      <c r="F407" s="173"/>
      <c r="G407" s="176"/>
    </row>
    <row r="408">
      <c r="A408" s="173"/>
      <c r="F408" s="173"/>
      <c r="G408" s="176"/>
    </row>
    <row r="409">
      <c r="A409" s="173"/>
      <c r="F409" s="173"/>
      <c r="G409" s="176"/>
    </row>
    <row r="410">
      <c r="A410" s="173"/>
      <c r="F410" s="173"/>
      <c r="G410" s="176"/>
    </row>
    <row r="411">
      <c r="A411" s="173"/>
      <c r="F411" s="173"/>
      <c r="G411" s="176"/>
    </row>
    <row r="412">
      <c r="A412" s="173"/>
      <c r="F412" s="173"/>
      <c r="G412" s="176"/>
    </row>
    <row r="413">
      <c r="A413" s="173"/>
      <c r="F413" s="173"/>
      <c r="G413" s="176"/>
    </row>
    <row r="414">
      <c r="A414" s="173"/>
      <c r="F414" s="173"/>
      <c r="G414" s="176"/>
    </row>
    <row r="415">
      <c r="A415" s="173"/>
      <c r="F415" s="173"/>
      <c r="G415" s="176"/>
    </row>
    <row r="416">
      <c r="A416" s="173"/>
      <c r="F416" s="173"/>
      <c r="G416" s="176"/>
    </row>
    <row r="417">
      <c r="A417" s="173"/>
      <c r="F417" s="173"/>
      <c r="G417" s="176"/>
    </row>
    <row r="418">
      <c r="A418" s="173"/>
      <c r="F418" s="173"/>
      <c r="G418" s="176"/>
    </row>
    <row r="419">
      <c r="A419" s="173"/>
      <c r="F419" s="173"/>
      <c r="G419" s="176"/>
    </row>
    <row r="420">
      <c r="A420" s="173"/>
      <c r="F420" s="173"/>
      <c r="G420" s="176"/>
    </row>
    <row r="421">
      <c r="A421" s="173"/>
      <c r="F421" s="173"/>
      <c r="G421" s="176"/>
    </row>
    <row r="422">
      <c r="A422" s="173"/>
      <c r="F422" s="173"/>
      <c r="G422" s="176"/>
    </row>
    <row r="423">
      <c r="A423" s="173"/>
      <c r="F423" s="173"/>
      <c r="G423" s="176"/>
    </row>
    <row r="424">
      <c r="A424" s="173"/>
      <c r="F424" s="173"/>
      <c r="G424" s="176"/>
    </row>
    <row r="425">
      <c r="A425" s="173"/>
      <c r="F425" s="173"/>
      <c r="G425" s="176"/>
    </row>
    <row r="426">
      <c r="A426" s="173"/>
      <c r="F426" s="173"/>
      <c r="G426" s="176"/>
    </row>
    <row r="427">
      <c r="A427" s="173"/>
      <c r="F427" s="173"/>
      <c r="G427" s="176"/>
    </row>
    <row r="428">
      <c r="A428" s="173"/>
      <c r="F428" s="173"/>
      <c r="G428" s="176"/>
    </row>
    <row r="429">
      <c r="A429" s="173"/>
      <c r="F429" s="173"/>
      <c r="G429" s="176"/>
    </row>
    <row r="430">
      <c r="A430" s="173"/>
      <c r="F430" s="173"/>
      <c r="G430" s="176"/>
    </row>
    <row r="431">
      <c r="A431" s="173"/>
      <c r="F431" s="173"/>
      <c r="G431" s="176"/>
    </row>
    <row r="432">
      <c r="A432" s="173"/>
      <c r="F432" s="173"/>
      <c r="G432" s="176"/>
    </row>
    <row r="433">
      <c r="A433" s="173"/>
      <c r="F433" s="173"/>
      <c r="G433" s="176"/>
    </row>
    <row r="434">
      <c r="A434" s="173"/>
      <c r="F434" s="173"/>
      <c r="G434" s="176"/>
    </row>
    <row r="435">
      <c r="A435" s="173"/>
      <c r="F435" s="173"/>
      <c r="G435" s="176"/>
    </row>
    <row r="436">
      <c r="A436" s="173"/>
      <c r="F436" s="173"/>
      <c r="G436" s="176"/>
    </row>
    <row r="437">
      <c r="A437" s="173"/>
      <c r="F437" s="173"/>
      <c r="G437" s="176"/>
    </row>
    <row r="438">
      <c r="A438" s="173"/>
      <c r="F438" s="173"/>
      <c r="G438" s="176"/>
    </row>
    <row r="439">
      <c r="A439" s="173"/>
      <c r="F439" s="173"/>
      <c r="G439" s="176"/>
    </row>
    <row r="440">
      <c r="A440" s="173"/>
      <c r="F440" s="173"/>
      <c r="G440" s="176"/>
    </row>
    <row r="441">
      <c r="A441" s="173"/>
      <c r="F441" s="173"/>
      <c r="G441" s="176"/>
    </row>
    <row r="442">
      <c r="A442" s="173"/>
      <c r="F442" s="173"/>
      <c r="G442" s="176"/>
    </row>
    <row r="443">
      <c r="A443" s="173"/>
      <c r="F443" s="173"/>
      <c r="G443" s="176"/>
    </row>
    <row r="444">
      <c r="A444" s="173"/>
      <c r="F444" s="173"/>
      <c r="G444" s="176"/>
    </row>
    <row r="445">
      <c r="A445" s="173"/>
      <c r="F445" s="173"/>
      <c r="G445" s="176"/>
    </row>
    <row r="446">
      <c r="A446" s="173"/>
      <c r="F446" s="173"/>
      <c r="G446" s="176"/>
    </row>
    <row r="447">
      <c r="A447" s="173"/>
      <c r="F447" s="173"/>
      <c r="G447" s="176"/>
    </row>
    <row r="448">
      <c r="A448" s="173"/>
      <c r="F448" s="173"/>
      <c r="G448" s="176"/>
    </row>
    <row r="449">
      <c r="A449" s="173"/>
      <c r="F449" s="173"/>
      <c r="G449" s="176"/>
    </row>
    <row r="450">
      <c r="A450" s="173"/>
      <c r="F450" s="173"/>
      <c r="G450" s="176"/>
    </row>
    <row r="451">
      <c r="A451" s="173"/>
      <c r="F451" s="173"/>
      <c r="G451" s="176"/>
    </row>
    <row r="452">
      <c r="A452" s="173"/>
      <c r="F452" s="173"/>
      <c r="G452" s="176"/>
    </row>
    <row r="453">
      <c r="A453" s="173"/>
      <c r="F453" s="173"/>
      <c r="G453" s="176"/>
    </row>
    <row r="454">
      <c r="A454" s="173"/>
      <c r="F454" s="173"/>
      <c r="G454" s="176"/>
    </row>
    <row r="455">
      <c r="A455" s="173"/>
      <c r="F455" s="173"/>
      <c r="G455" s="176"/>
    </row>
    <row r="456">
      <c r="A456" s="173"/>
      <c r="F456" s="173"/>
      <c r="G456" s="176"/>
    </row>
    <row r="457">
      <c r="A457" s="173"/>
      <c r="F457" s="173"/>
      <c r="G457" s="176"/>
    </row>
    <row r="458">
      <c r="A458" s="173"/>
      <c r="F458" s="173"/>
      <c r="G458" s="176"/>
    </row>
    <row r="459">
      <c r="A459" s="173"/>
      <c r="F459" s="173"/>
      <c r="G459" s="176"/>
    </row>
    <row r="460">
      <c r="A460" s="173"/>
      <c r="F460" s="173"/>
      <c r="G460" s="176"/>
    </row>
    <row r="461">
      <c r="A461" s="173"/>
      <c r="F461" s="173"/>
      <c r="G461" s="176"/>
    </row>
    <row r="462">
      <c r="A462" s="173"/>
      <c r="F462" s="173"/>
      <c r="G462" s="176"/>
    </row>
    <row r="463">
      <c r="A463" s="173"/>
      <c r="F463" s="173"/>
      <c r="G463" s="176"/>
    </row>
    <row r="464">
      <c r="A464" s="173"/>
      <c r="F464" s="173"/>
      <c r="G464" s="176"/>
    </row>
    <row r="465">
      <c r="A465" s="173"/>
      <c r="F465" s="173"/>
      <c r="G465" s="176"/>
    </row>
    <row r="466">
      <c r="A466" s="173"/>
      <c r="F466" s="173"/>
      <c r="G466" s="176"/>
    </row>
    <row r="467">
      <c r="A467" s="173"/>
      <c r="F467" s="173"/>
      <c r="G467" s="176"/>
    </row>
    <row r="468">
      <c r="A468" s="173"/>
      <c r="F468" s="173"/>
      <c r="G468" s="176"/>
    </row>
    <row r="469">
      <c r="A469" s="173"/>
      <c r="F469" s="173"/>
      <c r="G469" s="176"/>
    </row>
    <row r="470">
      <c r="A470" s="173"/>
      <c r="F470" s="173"/>
      <c r="G470" s="176"/>
    </row>
    <row r="471">
      <c r="A471" s="173"/>
      <c r="F471" s="173"/>
      <c r="G471" s="176"/>
    </row>
    <row r="472">
      <c r="A472" s="173"/>
      <c r="F472" s="173"/>
      <c r="G472" s="176"/>
    </row>
    <row r="473">
      <c r="A473" s="173"/>
      <c r="F473" s="173"/>
      <c r="G473" s="176"/>
    </row>
    <row r="474">
      <c r="A474" s="173"/>
      <c r="F474" s="173"/>
      <c r="G474" s="176"/>
    </row>
    <row r="475">
      <c r="A475" s="173"/>
      <c r="F475" s="173"/>
      <c r="G475" s="176"/>
    </row>
    <row r="476">
      <c r="A476" s="173"/>
      <c r="F476" s="173"/>
      <c r="G476" s="176"/>
    </row>
    <row r="477">
      <c r="A477" s="173"/>
      <c r="F477" s="173"/>
      <c r="G477" s="176"/>
    </row>
    <row r="478">
      <c r="A478" s="173"/>
      <c r="F478" s="173"/>
      <c r="G478" s="176"/>
    </row>
    <row r="479">
      <c r="A479" s="173"/>
      <c r="F479" s="173"/>
      <c r="G479" s="176"/>
    </row>
    <row r="480">
      <c r="A480" s="173"/>
      <c r="F480" s="173"/>
      <c r="G480" s="176"/>
    </row>
    <row r="481">
      <c r="A481" s="173"/>
      <c r="F481" s="173"/>
      <c r="G481" s="176"/>
    </row>
    <row r="482">
      <c r="A482" s="173"/>
      <c r="F482" s="173"/>
      <c r="G482" s="176"/>
    </row>
    <row r="483">
      <c r="A483" s="173"/>
      <c r="F483" s="173"/>
      <c r="G483" s="176"/>
    </row>
    <row r="484">
      <c r="A484" s="173"/>
      <c r="F484" s="173"/>
      <c r="G484" s="176"/>
    </row>
    <row r="485">
      <c r="A485" s="173"/>
      <c r="F485" s="173"/>
      <c r="G485" s="176"/>
    </row>
    <row r="486">
      <c r="A486" s="173"/>
      <c r="F486" s="173"/>
      <c r="G486" s="176"/>
    </row>
    <row r="487">
      <c r="A487" s="173"/>
      <c r="F487" s="173"/>
      <c r="G487" s="176"/>
    </row>
    <row r="488">
      <c r="A488" s="173"/>
      <c r="F488" s="173"/>
      <c r="G488" s="176"/>
    </row>
    <row r="489">
      <c r="A489" s="173"/>
      <c r="F489" s="173"/>
      <c r="G489" s="176"/>
    </row>
    <row r="490">
      <c r="A490" s="173"/>
      <c r="F490" s="173"/>
      <c r="G490" s="176"/>
    </row>
    <row r="491">
      <c r="A491" s="173"/>
      <c r="F491" s="173"/>
      <c r="G491" s="176"/>
    </row>
    <row r="492">
      <c r="A492" s="173"/>
      <c r="F492" s="173"/>
      <c r="G492" s="176"/>
    </row>
    <row r="493">
      <c r="A493" s="173"/>
      <c r="F493" s="173"/>
      <c r="G493" s="176"/>
    </row>
    <row r="494">
      <c r="A494" s="173"/>
      <c r="F494" s="173"/>
      <c r="G494" s="176"/>
    </row>
    <row r="495">
      <c r="A495" s="173"/>
      <c r="F495" s="173"/>
      <c r="G495" s="176"/>
    </row>
    <row r="496">
      <c r="A496" s="173"/>
      <c r="F496" s="173"/>
      <c r="G496" s="176"/>
    </row>
    <row r="497">
      <c r="A497" s="173"/>
      <c r="F497" s="173"/>
      <c r="G497" s="176"/>
    </row>
    <row r="498">
      <c r="A498" s="173"/>
      <c r="F498" s="173"/>
      <c r="G498" s="176"/>
    </row>
    <row r="499">
      <c r="A499" s="173"/>
      <c r="F499" s="173"/>
      <c r="G499" s="176"/>
    </row>
    <row r="500">
      <c r="A500" s="173"/>
      <c r="F500" s="173"/>
      <c r="G500" s="176"/>
    </row>
    <row r="501">
      <c r="A501" s="173"/>
      <c r="F501" s="173"/>
      <c r="G501" s="176"/>
    </row>
    <row r="502">
      <c r="A502" s="173"/>
      <c r="F502" s="173"/>
      <c r="G502" s="176"/>
    </row>
    <row r="503">
      <c r="A503" s="173"/>
      <c r="F503" s="173"/>
      <c r="G503" s="176"/>
    </row>
    <row r="504">
      <c r="A504" s="173"/>
      <c r="F504" s="173"/>
      <c r="G504" s="176"/>
    </row>
    <row r="505">
      <c r="A505" s="173"/>
      <c r="F505" s="173"/>
      <c r="G505" s="176"/>
    </row>
    <row r="506">
      <c r="A506" s="173"/>
      <c r="F506" s="173"/>
      <c r="G506" s="176"/>
    </row>
    <row r="507">
      <c r="A507" s="173"/>
      <c r="F507" s="173"/>
      <c r="G507" s="176"/>
    </row>
    <row r="508">
      <c r="A508" s="173"/>
      <c r="F508" s="173"/>
      <c r="G508" s="176"/>
    </row>
    <row r="509">
      <c r="A509" s="173"/>
      <c r="F509" s="173"/>
      <c r="G509" s="176"/>
    </row>
    <row r="510">
      <c r="A510" s="173"/>
      <c r="F510" s="173"/>
      <c r="G510" s="176"/>
    </row>
    <row r="511">
      <c r="A511" s="173"/>
      <c r="F511" s="173"/>
      <c r="G511" s="176"/>
    </row>
    <row r="512">
      <c r="A512" s="173"/>
      <c r="F512" s="173"/>
      <c r="G512" s="176"/>
    </row>
    <row r="513">
      <c r="A513" s="173"/>
      <c r="F513" s="173"/>
      <c r="G513" s="176"/>
    </row>
    <row r="514">
      <c r="A514" s="173"/>
      <c r="F514" s="173"/>
      <c r="G514" s="176"/>
    </row>
    <row r="515">
      <c r="A515" s="173"/>
      <c r="F515" s="173"/>
      <c r="G515" s="176"/>
    </row>
    <row r="516">
      <c r="A516" s="173"/>
      <c r="F516" s="173"/>
      <c r="G516" s="176"/>
    </row>
    <row r="517">
      <c r="A517" s="173"/>
      <c r="F517" s="173"/>
      <c r="G517" s="176"/>
    </row>
    <row r="518">
      <c r="A518" s="173"/>
      <c r="F518" s="173"/>
      <c r="G518" s="176"/>
    </row>
    <row r="519">
      <c r="A519" s="173"/>
      <c r="F519" s="173"/>
      <c r="G519" s="176"/>
    </row>
    <row r="520">
      <c r="A520" s="173"/>
      <c r="F520" s="173"/>
      <c r="G520" s="176"/>
    </row>
    <row r="521">
      <c r="A521" s="173"/>
      <c r="F521" s="173"/>
      <c r="G521" s="176"/>
    </row>
    <row r="522">
      <c r="A522" s="173"/>
      <c r="F522" s="173"/>
      <c r="G522" s="176"/>
    </row>
    <row r="523">
      <c r="A523" s="173"/>
      <c r="F523" s="173"/>
      <c r="G523" s="176"/>
    </row>
    <row r="524">
      <c r="A524" s="173"/>
      <c r="F524" s="173"/>
      <c r="G524" s="176"/>
    </row>
    <row r="525">
      <c r="A525" s="173"/>
      <c r="F525" s="173"/>
      <c r="G525" s="176"/>
    </row>
    <row r="526">
      <c r="A526" s="173"/>
      <c r="F526" s="173"/>
      <c r="G526" s="176"/>
    </row>
    <row r="527">
      <c r="A527" s="173"/>
      <c r="F527" s="173"/>
      <c r="G527" s="176"/>
    </row>
    <row r="528">
      <c r="A528" s="173"/>
      <c r="F528" s="173"/>
      <c r="G528" s="176"/>
    </row>
    <row r="529">
      <c r="A529" s="173"/>
      <c r="F529" s="173"/>
      <c r="G529" s="176"/>
    </row>
    <row r="530">
      <c r="A530" s="173"/>
      <c r="F530" s="173"/>
      <c r="G530" s="176"/>
    </row>
    <row r="531">
      <c r="A531" s="173"/>
      <c r="F531" s="173"/>
      <c r="G531" s="176"/>
    </row>
    <row r="532">
      <c r="A532" s="173"/>
      <c r="F532" s="173"/>
      <c r="G532" s="176"/>
    </row>
    <row r="533">
      <c r="A533" s="173"/>
      <c r="F533" s="173"/>
      <c r="G533" s="176"/>
    </row>
    <row r="534">
      <c r="A534" s="173"/>
      <c r="F534" s="173"/>
      <c r="G534" s="176"/>
    </row>
    <row r="535">
      <c r="A535" s="173"/>
      <c r="F535" s="173"/>
      <c r="G535" s="176"/>
    </row>
    <row r="536">
      <c r="A536" s="173"/>
      <c r="F536" s="173"/>
      <c r="G536" s="176"/>
    </row>
    <row r="537">
      <c r="A537" s="173"/>
      <c r="F537" s="173"/>
      <c r="G537" s="176"/>
    </row>
    <row r="538">
      <c r="A538" s="173"/>
      <c r="F538" s="173"/>
      <c r="G538" s="176"/>
    </row>
    <row r="539">
      <c r="A539" s="173"/>
      <c r="F539" s="173"/>
      <c r="G539" s="176"/>
    </row>
    <row r="540">
      <c r="A540" s="173"/>
      <c r="F540" s="173"/>
      <c r="G540" s="176"/>
    </row>
    <row r="541">
      <c r="A541" s="173"/>
      <c r="F541" s="173"/>
      <c r="G541" s="176"/>
    </row>
    <row r="542">
      <c r="A542" s="173"/>
      <c r="F542" s="173"/>
      <c r="G542" s="176"/>
    </row>
    <row r="543">
      <c r="A543" s="173"/>
      <c r="F543" s="173"/>
      <c r="G543" s="176"/>
    </row>
    <row r="544">
      <c r="A544" s="173"/>
      <c r="F544" s="173"/>
      <c r="G544" s="176"/>
    </row>
    <row r="545">
      <c r="A545" s="173"/>
      <c r="F545" s="173"/>
      <c r="G545" s="176"/>
    </row>
    <row r="546">
      <c r="A546" s="173"/>
      <c r="F546" s="173"/>
      <c r="G546" s="176"/>
    </row>
    <row r="547">
      <c r="A547" s="173"/>
      <c r="F547" s="173"/>
      <c r="G547" s="176"/>
    </row>
    <row r="548">
      <c r="A548" s="173"/>
      <c r="F548" s="173"/>
      <c r="G548" s="176"/>
    </row>
    <row r="549">
      <c r="A549" s="173"/>
      <c r="F549" s="173"/>
      <c r="G549" s="176"/>
    </row>
    <row r="550">
      <c r="A550" s="173"/>
      <c r="F550" s="173"/>
      <c r="G550" s="176"/>
    </row>
    <row r="551">
      <c r="A551" s="173"/>
      <c r="F551" s="173"/>
      <c r="G551" s="176"/>
    </row>
    <row r="552">
      <c r="A552" s="173"/>
      <c r="F552" s="173"/>
      <c r="G552" s="176"/>
    </row>
    <row r="553">
      <c r="A553" s="173"/>
      <c r="F553" s="173"/>
      <c r="G553" s="176"/>
    </row>
    <row r="554">
      <c r="A554" s="173"/>
      <c r="F554" s="173"/>
      <c r="G554" s="176"/>
    </row>
    <row r="555">
      <c r="A555" s="173"/>
      <c r="F555" s="173"/>
      <c r="G555" s="176"/>
    </row>
    <row r="556">
      <c r="A556" s="173"/>
      <c r="F556" s="173"/>
      <c r="G556" s="176"/>
    </row>
    <row r="557">
      <c r="A557" s="173"/>
      <c r="F557" s="173"/>
      <c r="G557" s="176"/>
    </row>
    <row r="558">
      <c r="A558" s="173"/>
      <c r="F558" s="173"/>
      <c r="G558" s="176"/>
    </row>
    <row r="559">
      <c r="A559" s="173"/>
      <c r="F559" s="173"/>
      <c r="G559" s="176"/>
    </row>
    <row r="560">
      <c r="A560" s="173"/>
      <c r="F560" s="173"/>
      <c r="G560" s="176"/>
    </row>
    <row r="561">
      <c r="A561" s="173"/>
      <c r="F561" s="173"/>
      <c r="G561" s="176"/>
    </row>
    <row r="562">
      <c r="A562" s="173"/>
      <c r="F562" s="173"/>
      <c r="G562" s="176"/>
    </row>
    <row r="563">
      <c r="A563" s="173"/>
      <c r="F563" s="173"/>
      <c r="G563" s="176"/>
    </row>
    <row r="564">
      <c r="A564" s="173"/>
      <c r="F564" s="173"/>
      <c r="G564" s="176"/>
    </row>
    <row r="565">
      <c r="A565" s="173"/>
      <c r="F565" s="173"/>
      <c r="G565" s="176"/>
    </row>
    <row r="566">
      <c r="A566" s="173"/>
      <c r="F566" s="173"/>
      <c r="G566" s="176"/>
    </row>
    <row r="567">
      <c r="A567" s="173"/>
      <c r="F567" s="173"/>
      <c r="G567" s="176"/>
    </row>
    <row r="568">
      <c r="A568" s="173"/>
      <c r="F568" s="173"/>
      <c r="G568" s="176"/>
    </row>
    <row r="569">
      <c r="A569" s="173"/>
      <c r="F569" s="173"/>
      <c r="G569" s="176"/>
    </row>
    <row r="570">
      <c r="A570" s="173"/>
      <c r="F570" s="173"/>
      <c r="G570" s="176"/>
    </row>
    <row r="571">
      <c r="A571" s="173"/>
      <c r="F571" s="173"/>
      <c r="G571" s="176"/>
    </row>
    <row r="572">
      <c r="A572" s="173"/>
      <c r="F572" s="173"/>
      <c r="G572" s="176"/>
    </row>
    <row r="573">
      <c r="A573" s="173"/>
      <c r="F573" s="173"/>
      <c r="G573" s="176"/>
    </row>
    <row r="574">
      <c r="A574" s="173"/>
      <c r="F574" s="173"/>
      <c r="G574" s="176"/>
    </row>
    <row r="575">
      <c r="A575" s="173"/>
      <c r="F575" s="173"/>
      <c r="G575" s="176"/>
    </row>
    <row r="576">
      <c r="A576" s="173"/>
      <c r="F576" s="173"/>
      <c r="G576" s="176"/>
    </row>
    <row r="577">
      <c r="A577" s="173"/>
      <c r="F577" s="173"/>
      <c r="G577" s="176"/>
    </row>
    <row r="578">
      <c r="A578" s="173"/>
      <c r="F578" s="173"/>
      <c r="G578" s="176"/>
    </row>
    <row r="579">
      <c r="A579" s="173"/>
      <c r="F579" s="173"/>
      <c r="G579" s="176"/>
    </row>
    <row r="580">
      <c r="A580" s="173"/>
      <c r="F580" s="173"/>
      <c r="G580" s="176"/>
    </row>
    <row r="581">
      <c r="A581" s="173"/>
      <c r="F581" s="173"/>
      <c r="G581" s="176"/>
    </row>
    <row r="582">
      <c r="A582" s="173"/>
      <c r="F582" s="173"/>
      <c r="G582" s="176"/>
    </row>
    <row r="583">
      <c r="A583" s="173"/>
      <c r="F583" s="173"/>
      <c r="G583" s="176"/>
    </row>
    <row r="584">
      <c r="A584" s="173"/>
      <c r="F584" s="173"/>
      <c r="G584" s="176"/>
    </row>
    <row r="585">
      <c r="A585" s="173"/>
      <c r="F585" s="173"/>
      <c r="G585" s="176"/>
    </row>
    <row r="586">
      <c r="A586" s="173"/>
      <c r="F586" s="173"/>
      <c r="G586" s="176"/>
    </row>
    <row r="587">
      <c r="A587" s="173"/>
      <c r="F587" s="173"/>
      <c r="G587" s="176"/>
    </row>
    <row r="588">
      <c r="A588" s="173"/>
      <c r="F588" s="173"/>
      <c r="G588" s="176"/>
    </row>
    <row r="589">
      <c r="A589" s="173"/>
      <c r="F589" s="173"/>
      <c r="G589" s="176"/>
    </row>
    <row r="590">
      <c r="A590" s="173"/>
      <c r="F590" s="173"/>
      <c r="G590" s="176"/>
    </row>
    <row r="591">
      <c r="A591" s="173"/>
      <c r="F591" s="173"/>
      <c r="G591" s="176"/>
    </row>
    <row r="592">
      <c r="A592" s="173"/>
      <c r="F592" s="173"/>
      <c r="G592" s="176"/>
    </row>
    <row r="593">
      <c r="A593" s="173"/>
      <c r="F593" s="173"/>
      <c r="G593" s="176"/>
    </row>
    <row r="594">
      <c r="A594" s="173"/>
      <c r="F594" s="173"/>
      <c r="G594" s="176"/>
    </row>
    <row r="595">
      <c r="A595" s="173"/>
      <c r="F595" s="173"/>
      <c r="G595" s="176"/>
    </row>
    <row r="596">
      <c r="A596" s="173"/>
      <c r="F596" s="173"/>
      <c r="G596" s="176"/>
    </row>
    <row r="597">
      <c r="A597" s="173"/>
      <c r="F597" s="173"/>
      <c r="G597" s="176"/>
    </row>
    <row r="598">
      <c r="A598" s="173"/>
      <c r="F598" s="173"/>
      <c r="G598" s="176"/>
    </row>
    <row r="599">
      <c r="A599" s="173"/>
      <c r="F599" s="173"/>
      <c r="G599" s="176"/>
    </row>
    <row r="600">
      <c r="A600" s="173"/>
      <c r="F600" s="173"/>
      <c r="G600" s="176"/>
    </row>
    <row r="601">
      <c r="A601" s="173"/>
      <c r="F601" s="173"/>
      <c r="G601" s="176"/>
    </row>
    <row r="602">
      <c r="A602" s="173"/>
      <c r="F602" s="173"/>
      <c r="G602" s="176"/>
    </row>
    <row r="603">
      <c r="A603" s="173"/>
      <c r="F603" s="173"/>
      <c r="G603" s="176"/>
    </row>
    <row r="604">
      <c r="A604" s="173"/>
      <c r="F604" s="173"/>
      <c r="G604" s="176"/>
    </row>
    <row r="605">
      <c r="A605" s="173"/>
      <c r="F605" s="173"/>
      <c r="G605" s="176"/>
    </row>
    <row r="606">
      <c r="A606" s="173"/>
      <c r="F606" s="173"/>
      <c r="G606" s="176"/>
    </row>
    <row r="607">
      <c r="A607" s="173"/>
      <c r="F607" s="173"/>
      <c r="G607" s="176"/>
    </row>
    <row r="608">
      <c r="A608" s="173"/>
      <c r="F608" s="173"/>
      <c r="G608" s="176"/>
    </row>
    <row r="609">
      <c r="A609" s="173"/>
      <c r="F609" s="173"/>
      <c r="G609" s="176"/>
    </row>
    <row r="610">
      <c r="A610" s="173"/>
      <c r="F610" s="173"/>
      <c r="G610" s="176"/>
    </row>
    <row r="611">
      <c r="A611" s="173"/>
      <c r="F611" s="173"/>
      <c r="G611" s="176"/>
    </row>
    <row r="612">
      <c r="A612" s="173"/>
      <c r="F612" s="173"/>
      <c r="G612" s="176"/>
    </row>
    <row r="613">
      <c r="A613" s="173"/>
      <c r="F613" s="173"/>
      <c r="G613" s="176"/>
    </row>
    <row r="614">
      <c r="A614" s="173"/>
      <c r="F614" s="173"/>
      <c r="G614" s="176"/>
    </row>
    <row r="615">
      <c r="A615" s="173"/>
      <c r="F615" s="173"/>
      <c r="G615" s="176"/>
    </row>
    <row r="616">
      <c r="A616" s="173"/>
      <c r="F616" s="173"/>
      <c r="G616" s="176"/>
    </row>
    <row r="617">
      <c r="A617" s="173"/>
      <c r="F617" s="173"/>
      <c r="G617" s="176"/>
    </row>
    <row r="618">
      <c r="A618" s="173"/>
      <c r="F618" s="173"/>
      <c r="G618" s="176"/>
    </row>
    <row r="619">
      <c r="A619" s="173"/>
      <c r="F619" s="173"/>
      <c r="G619" s="176"/>
    </row>
    <row r="620">
      <c r="A620" s="173"/>
      <c r="F620" s="173"/>
      <c r="G620" s="176"/>
    </row>
    <row r="621">
      <c r="A621" s="173"/>
      <c r="F621" s="173"/>
      <c r="G621" s="176"/>
    </row>
    <row r="622">
      <c r="A622" s="173"/>
      <c r="F622" s="173"/>
      <c r="G622" s="176"/>
    </row>
    <row r="623">
      <c r="A623" s="173"/>
      <c r="F623" s="173"/>
      <c r="G623" s="176"/>
    </row>
    <row r="624">
      <c r="A624" s="173"/>
      <c r="F624" s="173"/>
      <c r="G624" s="176"/>
    </row>
    <row r="625">
      <c r="A625" s="173"/>
      <c r="F625" s="173"/>
      <c r="G625" s="176"/>
    </row>
    <row r="626">
      <c r="A626" s="173"/>
      <c r="F626" s="173"/>
      <c r="G626" s="176"/>
    </row>
    <row r="627">
      <c r="A627" s="173"/>
      <c r="F627" s="173"/>
      <c r="G627" s="176"/>
    </row>
    <row r="628">
      <c r="A628" s="173"/>
      <c r="F628" s="173"/>
      <c r="G628" s="176"/>
    </row>
    <row r="629">
      <c r="A629" s="173"/>
      <c r="F629" s="173"/>
      <c r="G629" s="176"/>
    </row>
    <row r="630">
      <c r="A630" s="173"/>
      <c r="F630" s="173"/>
      <c r="G630" s="176"/>
    </row>
    <row r="631">
      <c r="A631" s="173"/>
      <c r="F631" s="173"/>
      <c r="G631" s="176"/>
    </row>
    <row r="632">
      <c r="A632" s="173"/>
      <c r="F632" s="173"/>
      <c r="G632" s="176"/>
    </row>
    <row r="633">
      <c r="A633" s="173"/>
      <c r="F633" s="173"/>
      <c r="G633" s="176"/>
    </row>
    <row r="634">
      <c r="A634" s="173"/>
      <c r="F634" s="173"/>
      <c r="G634" s="176"/>
    </row>
    <row r="635">
      <c r="A635" s="173"/>
      <c r="F635" s="173"/>
      <c r="G635" s="176"/>
    </row>
    <row r="636">
      <c r="A636" s="173"/>
      <c r="F636" s="173"/>
      <c r="G636" s="176"/>
    </row>
    <row r="637">
      <c r="A637" s="173"/>
      <c r="F637" s="173"/>
      <c r="G637" s="176"/>
    </row>
    <row r="638">
      <c r="A638" s="173"/>
      <c r="F638" s="173"/>
      <c r="G638" s="176"/>
    </row>
    <row r="639">
      <c r="A639" s="173"/>
      <c r="F639" s="173"/>
      <c r="G639" s="176"/>
    </row>
    <row r="640">
      <c r="A640" s="173"/>
      <c r="F640" s="173"/>
      <c r="G640" s="176"/>
    </row>
    <row r="641">
      <c r="A641" s="173"/>
      <c r="F641" s="173"/>
      <c r="G641" s="176"/>
    </row>
    <row r="642">
      <c r="A642" s="173"/>
      <c r="F642" s="173"/>
      <c r="G642" s="176"/>
    </row>
    <row r="643">
      <c r="A643" s="173"/>
      <c r="F643" s="173"/>
      <c r="G643" s="176"/>
    </row>
    <row r="644">
      <c r="A644" s="173"/>
      <c r="F644" s="173"/>
      <c r="G644" s="176"/>
    </row>
    <row r="645">
      <c r="A645" s="173"/>
      <c r="F645" s="173"/>
      <c r="G645" s="176"/>
    </row>
    <row r="646">
      <c r="A646" s="173"/>
      <c r="F646" s="173"/>
      <c r="G646" s="176"/>
    </row>
    <row r="647">
      <c r="A647" s="173"/>
      <c r="F647" s="173"/>
      <c r="G647" s="176"/>
    </row>
    <row r="648">
      <c r="A648" s="173"/>
      <c r="F648" s="173"/>
      <c r="G648" s="176"/>
    </row>
    <row r="649">
      <c r="A649" s="173"/>
      <c r="F649" s="173"/>
      <c r="G649" s="176"/>
    </row>
    <row r="650">
      <c r="A650" s="173"/>
      <c r="F650" s="173"/>
      <c r="G650" s="176"/>
    </row>
    <row r="651">
      <c r="A651" s="173"/>
      <c r="F651" s="173"/>
      <c r="G651" s="176"/>
    </row>
    <row r="652">
      <c r="A652" s="173"/>
      <c r="F652" s="173"/>
      <c r="G652" s="176"/>
    </row>
    <row r="653">
      <c r="A653" s="173"/>
      <c r="F653" s="173"/>
      <c r="G653" s="176"/>
    </row>
    <row r="654">
      <c r="A654" s="173"/>
      <c r="F654" s="173"/>
      <c r="G654" s="176"/>
    </row>
    <row r="655">
      <c r="A655" s="173"/>
      <c r="F655" s="173"/>
      <c r="G655" s="176"/>
    </row>
    <row r="656">
      <c r="A656" s="173"/>
      <c r="F656" s="173"/>
      <c r="G656" s="176"/>
    </row>
    <row r="657">
      <c r="A657" s="173"/>
      <c r="F657" s="173"/>
      <c r="G657" s="176"/>
    </row>
    <row r="658">
      <c r="A658" s="173"/>
      <c r="F658" s="173"/>
      <c r="G658" s="176"/>
    </row>
    <row r="659">
      <c r="A659" s="173"/>
      <c r="F659" s="173"/>
      <c r="G659" s="176"/>
    </row>
    <row r="660">
      <c r="A660" s="173"/>
      <c r="F660" s="173"/>
      <c r="G660" s="176"/>
    </row>
    <row r="661">
      <c r="A661" s="173"/>
      <c r="F661" s="173"/>
      <c r="G661" s="176"/>
    </row>
    <row r="662">
      <c r="A662" s="173"/>
      <c r="F662" s="173"/>
      <c r="G662" s="176"/>
    </row>
    <row r="663">
      <c r="A663" s="173"/>
      <c r="F663" s="173"/>
      <c r="G663" s="176"/>
    </row>
    <row r="664">
      <c r="A664" s="173"/>
      <c r="F664" s="173"/>
      <c r="G664" s="176"/>
    </row>
    <row r="665">
      <c r="A665" s="173"/>
      <c r="F665" s="173"/>
      <c r="G665" s="176"/>
    </row>
    <row r="666">
      <c r="A666" s="173"/>
      <c r="F666" s="173"/>
      <c r="G666" s="176"/>
    </row>
    <row r="667">
      <c r="A667" s="173"/>
      <c r="F667" s="173"/>
      <c r="G667" s="176"/>
    </row>
    <row r="668">
      <c r="A668" s="173"/>
      <c r="F668" s="173"/>
      <c r="G668" s="176"/>
    </row>
    <row r="669">
      <c r="A669" s="173"/>
      <c r="F669" s="173"/>
      <c r="G669" s="176"/>
    </row>
    <row r="670">
      <c r="A670" s="173"/>
      <c r="F670" s="173"/>
      <c r="G670" s="176"/>
    </row>
    <row r="671">
      <c r="A671" s="173"/>
      <c r="F671" s="173"/>
      <c r="G671" s="176"/>
    </row>
    <row r="672">
      <c r="A672" s="173"/>
      <c r="F672" s="173"/>
      <c r="G672" s="176"/>
    </row>
    <row r="673">
      <c r="A673" s="173"/>
      <c r="F673" s="173"/>
      <c r="G673" s="176"/>
    </row>
    <row r="674">
      <c r="A674" s="173"/>
      <c r="F674" s="173"/>
      <c r="G674" s="176"/>
    </row>
    <row r="675">
      <c r="A675" s="173"/>
      <c r="F675" s="173"/>
      <c r="G675" s="176"/>
    </row>
    <row r="676">
      <c r="A676" s="173"/>
      <c r="F676" s="173"/>
      <c r="G676" s="176"/>
    </row>
    <row r="677">
      <c r="A677" s="173"/>
      <c r="F677" s="173"/>
      <c r="G677" s="176"/>
    </row>
    <row r="678">
      <c r="A678" s="173"/>
      <c r="F678" s="173"/>
      <c r="G678" s="176"/>
    </row>
    <row r="679">
      <c r="A679" s="173"/>
      <c r="F679" s="173"/>
      <c r="G679" s="176"/>
    </row>
    <row r="680">
      <c r="A680" s="173"/>
      <c r="F680" s="173"/>
      <c r="G680" s="176"/>
    </row>
    <row r="681">
      <c r="A681" s="173"/>
      <c r="F681" s="173"/>
      <c r="G681" s="176"/>
    </row>
    <row r="682">
      <c r="A682" s="173"/>
      <c r="F682" s="173"/>
      <c r="G682" s="176"/>
    </row>
    <row r="683">
      <c r="A683" s="173"/>
      <c r="F683" s="173"/>
      <c r="G683" s="176"/>
    </row>
    <row r="684">
      <c r="A684" s="173"/>
      <c r="F684" s="173"/>
      <c r="G684" s="176"/>
    </row>
    <row r="685">
      <c r="A685" s="173"/>
      <c r="F685" s="173"/>
      <c r="G685" s="176"/>
    </row>
    <row r="686">
      <c r="A686" s="173"/>
      <c r="F686" s="173"/>
      <c r="G686" s="176"/>
    </row>
    <row r="687">
      <c r="A687" s="173"/>
      <c r="F687" s="173"/>
      <c r="G687" s="176"/>
    </row>
    <row r="688">
      <c r="A688" s="173"/>
      <c r="F688" s="173"/>
      <c r="G688" s="176"/>
    </row>
    <row r="689">
      <c r="A689" s="173"/>
      <c r="F689" s="173"/>
      <c r="G689" s="176"/>
    </row>
    <row r="690">
      <c r="A690" s="173"/>
      <c r="F690" s="173"/>
      <c r="G690" s="176"/>
    </row>
    <row r="691">
      <c r="A691" s="173"/>
      <c r="F691" s="173"/>
      <c r="G691" s="176"/>
    </row>
    <row r="692">
      <c r="A692" s="173"/>
      <c r="F692" s="173"/>
      <c r="G692" s="176"/>
    </row>
    <row r="693">
      <c r="A693" s="173"/>
      <c r="F693" s="173"/>
      <c r="G693" s="176"/>
    </row>
    <row r="694">
      <c r="A694" s="173"/>
      <c r="F694" s="173"/>
      <c r="G694" s="176"/>
    </row>
    <row r="695">
      <c r="A695" s="173"/>
      <c r="F695" s="173"/>
      <c r="G695" s="176"/>
    </row>
    <row r="696">
      <c r="A696" s="173"/>
      <c r="F696" s="173"/>
      <c r="G696" s="176"/>
    </row>
    <row r="697">
      <c r="A697" s="173"/>
      <c r="F697" s="173"/>
      <c r="G697" s="176"/>
    </row>
    <row r="698">
      <c r="A698" s="173"/>
      <c r="F698" s="173"/>
      <c r="G698" s="176"/>
    </row>
    <row r="699">
      <c r="A699" s="173"/>
      <c r="F699" s="173"/>
      <c r="G699" s="176"/>
    </row>
    <row r="700">
      <c r="A700" s="173"/>
      <c r="F700" s="173"/>
      <c r="G700" s="176"/>
    </row>
    <row r="701">
      <c r="A701" s="173"/>
      <c r="F701" s="173"/>
      <c r="G701" s="176"/>
    </row>
    <row r="702">
      <c r="A702" s="173"/>
      <c r="F702" s="173"/>
      <c r="G702" s="176"/>
    </row>
    <row r="703">
      <c r="A703" s="173"/>
      <c r="F703" s="173"/>
      <c r="G703" s="176"/>
    </row>
    <row r="704">
      <c r="A704" s="173"/>
      <c r="F704" s="173"/>
      <c r="G704" s="176"/>
    </row>
    <row r="705">
      <c r="A705" s="173"/>
      <c r="F705" s="173"/>
      <c r="G705" s="176"/>
    </row>
    <row r="706">
      <c r="A706" s="173"/>
      <c r="F706" s="173"/>
      <c r="G706" s="176"/>
    </row>
    <row r="707">
      <c r="A707" s="173"/>
      <c r="F707" s="173"/>
      <c r="G707" s="176"/>
    </row>
    <row r="708">
      <c r="A708" s="173"/>
      <c r="F708" s="173"/>
      <c r="G708" s="176"/>
    </row>
    <row r="709">
      <c r="A709" s="173"/>
      <c r="F709" s="173"/>
      <c r="G709" s="176"/>
    </row>
    <row r="710">
      <c r="A710" s="173"/>
      <c r="F710" s="173"/>
      <c r="G710" s="176"/>
    </row>
    <row r="711">
      <c r="A711" s="173"/>
      <c r="F711" s="173"/>
      <c r="G711" s="176"/>
    </row>
    <row r="712">
      <c r="A712" s="173"/>
      <c r="F712" s="173"/>
      <c r="G712" s="176"/>
    </row>
    <row r="713">
      <c r="A713" s="173"/>
      <c r="F713" s="173"/>
      <c r="G713" s="176"/>
    </row>
    <row r="714">
      <c r="A714" s="173"/>
      <c r="F714" s="173"/>
      <c r="G714" s="176"/>
    </row>
    <row r="715">
      <c r="A715" s="173"/>
      <c r="F715" s="173"/>
      <c r="G715" s="176"/>
    </row>
    <row r="716">
      <c r="A716" s="173"/>
      <c r="F716" s="173"/>
      <c r="G716" s="176"/>
    </row>
    <row r="717">
      <c r="A717" s="173"/>
      <c r="F717" s="173"/>
      <c r="G717" s="176"/>
    </row>
    <row r="718">
      <c r="A718" s="173"/>
      <c r="F718" s="173"/>
      <c r="G718" s="176"/>
    </row>
    <row r="719">
      <c r="A719" s="173"/>
      <c r="F719" s="173"/>
      <c r="G719" s="176"/>
    </row>
    <row r="720">
      <c r="A720" s="173"/>
      <c r="F720" s="173"/>
      <c r="G720" s="176"/>
    </row>
    <row r="721">
      <c r="A721" s="173"/>
      <c r="F721" s="173"/>
      <c r="G721" s="176"/>
    </row>
    <row r="722">
      <c r="A722" s="173"/>
      <c r="F722" s="173"/>
      <c r="G722" s="176"/>
    </row>
    <row r="723">
      <c r="A723" s="173"/>
      <c r="F723" s="173"/>
      <c r="G723" s="176"/>
    </row>
    <row r="724">
      <c r="A724" s="173"/>
      <c r="F724" s="173"/>
      <c r="G724" s="176"/>
    </row>
    <row r="725">
      <c r="A725" s="173"/>
      <c r="F725" s="173"/>
      <c r="G725" s="176"/>
    </row>
    <row r="726">
      <c r="A726" s="173"/>
      <c r="F726" s="173"/>
      <c r="G726" s="176"/>
    </row>
    <row r="727">
      <c r="A727" s="173"/>
      <c r="F727" s="173"/>
      <c r="G727" s="176"/>
    </row>
    <row r="728">
      <c r="A728" s="173"/>
      <c r="F728" s="173"/>
      <c r="G728" s="176"/>
    </row>
    <row r="729">
      <c r="A729" s="173"/>
      <c r="F729" s="173"/>
      <c r="G729" s="176"/>
    </row>
    <row r="730">
      <c r="A730" s="173"/>
      <c r="F730" s="173"/>
      <c r="G730" s="176"/>
    </row>
    <row r="731">
      <c r="A731" s="173"/>
      <c r="F731" s="173"/>
      <c r="G731" s="176"/>
    </row>
    <row r="732">
      <c r="A732" s="173"/>
      <c r="F732" s="173"/>
      <c r="G732" s="176"/>
    </row>
    <row r="733">
      <c r="A733" s="173"/>
      <c r="F733" s="173"/>
      <c r="G733" s="176"/>
    </row>
    <row r="734">
      <c r="A734" s="173"/>
      <c r="F734" s="173"/>
      <c r="G734" s="176"/>
    </row>
    <row r="735">
      <c r="A735" s="173"/>
      <c r="F735" s="173"/>
      <c r="G735" s="176"/>
    </row>
    <row r="736">
      <c r="A736" s="173"/>
      <c r="F736" s="173"/>
      <c r="G736" s="176"/>
    </row>
    <row r="737">
      <c r="A737" s="173"/>
      <c r="F737" s="173"/>
      <c r="G737" s="176"/>
    </row>
    <row r="738">
      <c r="A738" s="173"/>
      <c r="F738" s="173"/>
      <c r="G738" s="176"/>
    </row>
    <row r="739">
      <c r="A739" s="173"/>
      <c r="F739" s="173"/>
      <c r="G739" s="176"/>
    </row>
    <row r="740">
      <c r="A740" s="173"/>
      <c r="F740" s="173"/>
      <c r="G740" s="176"/>
    </row>
    <row r="741">
      <c r="A741" s="173"/>
      <c r="F741" s="173"/>
      <c r="G741" s="176"/>
    </row>
    <row r="742">
      <c r="A742" s="173"/>
      <c r="F742" s="173"/>
      <c r="G742" s="176"/>
    </row>
    <row r="743">
      <c r="A743" s="173"/>
      <c r="F743" s="173"/>
      <c r="G743" s="176"/>
    </row>
    <row r="744">
      <c r="A744" s="173"/>
      <c r="F744" s="173"/>
      <c r="G744" s="176"/>
    </row>
    <row r="745">
      <c r="A745" s="173"/>
      <c r="F745" s="173"/>
      <c r="G745" s="176"/>
    </row>
    <row r="746">
      <c r="A746" s="173"/>
      <c r="F746" s="173"/>
      <c r="G746" s="176"/>
    </row>
    <row r="747">
      <c r="A747" s="173"/>
      <c r="F747" s="173"/>
      <c r="G747" s="176"/>
    </row>
    <row r="748">
      <c r="A748" s="173"/>
      <c r="F748" s="173"/>
      <c r="G748" s="176"/>
    </row>
    <row r="749">
      <c r="A749" s="173"/>
      <c r="F749" s="173"/>
      <c r="G749" s="176"/>
    </row>
    <row r="750">
      <c r="A750" s="173"/>
      <c r="F750" s="173"/>
      <c r="G750" s="176"/>
    </row>
    <row r="751">
      <c r="A751" s="173"/>
      <c r="F751" s="173"/>
      <c r="G751" s="176"/>
    </row>
    <row r="752">
      <c r="A752" s="173"/>
      <c r="F752" s="173"/>
      <c r="G752" s="176"/>
    </row>
    <row r="753">
      <c r="A753" s="173"/>
      <c r="F753" s="173"/>
      <c r="G753" s="176"/>
    </row>
    <row r="754">
      <c r="A754" s="173"/>
      <c r="F754" s="173"/>
      <c r="G754" s="176"/>
    </row>
    <row r="755">
      <c r="A755" s="173"/>
      <c r="F755" s="173"/>
      <c r="G755" s="176"/>
    </row>
    <row r="756">
      <c r="A756" s="173"/>
      <c r="F756" s="173"/>
      <c r="G756" s="176"/>
    </row>
    <row r="757">
      <c r="A757" s="173"/>
      <c r="F757" s="173"/>
      <c r="G757" s="176"/>
    </row>
    <row r="758">
      <c r="A758" s="173"/>
      <c r="F758" s="173"/>
      <c r="G758" s="176"/>
    </row>
    <row r="759">
      <c r="A759" s="173"/>
      <c r="F759" s="173"/>
      <c r="G759" s="176"/>
    </row>
    <row r="760">
      <c r="A760" s="173"/>
      <c r="F760" s="173"/>
      <c r="G760" s="176"/>
    </row>
    <row r="761">
      <c r="A761" s="173"/>
      <c r="F761" s="173"/>
      <c r="G761" s="176"/>
    </row>
    <row r="762">
      <c r="A762" s="173"/>
      <c r="F762" s="173"/>
      <c r="G762" s="176"/>
    </row>
    <row r="763">
      <c r="A763" s="173"/>
      <c r="F763" s="173"/>
      <c r="G763" s="176"/>
    </row>
    <row r="764">
      <c r="A764" s="173"/>
      <c r="F764" s="173"/>
      <c r="G764" s="176"/>
    </row>
    <row r="765">
      <c r="A765" s="173"/>
      <c r="F765" s="173"/>
      <c r="G765" s="176"/>
    </row>
    <row r="766">
      <c r="A766" s="173"/>
      <c r="F766" s="173"/>
      <c r="G766" s="176"/>
    </row>
    <row r="767">
      <c r="A767" s="173"/>
      <c r="F767" s="173"/>
      <c r="G767" s="176"/>
    </row>
    <row r="768">
      <c r="A768" s="173"/>
      <c r="F768" s="173"/>
      <c r="G768" s="176"/>
    </row>
    <row r="769">
      <c r="A769" s="173"/>
      <c r="F769" s="173"/>
      <c r="G769" s="176"/>
    </row>
    <row r="770">
      <c r="A770" s="173"/>
      <c r="F770" s="173"/>
      <c r="G770" s="176"/>
    </row>
    <row r="771">
      <c r="A771" s="173"/>
      <c r="F771" s="173"/>
      <c r="G771" s="176"/>
    </row>
    <row r="772">
      <c r="A772" s="173"/>
      <c r="F772" s="173"/>
      <c r="G772" s="176"/>
    </row>
    <row r="773">
      <c r="A773" s="173"/>
      <c r="F773" s="173"/>
      <c r="G773" s="176"/>
    </row>
    <row r="774">
      <c r="A774" s="173"/>
      <c r="F774" s="173"/>
      <c r="G774" s="176"/>
    </row>
    <row r="775">
      <c r="A775" s="173"/>
      <c r="F775" s="173"/>
      <c r="G775" s="176"/>
    </row>
    <row r="776">
      <c r="A776" s="173"/>
      <c r="F776" s="173"/>
      <c r="G776" s="176"/>
    </row>
    <row r="777">
      <c r="A777" s="173"/>
      <c r="F777" s="173"/>
      <c r="G777" s="176"/>
    </row>
    <row r="778">
      <c r="A778" s="173"/>
      <c r="F778" s="173"/>
      <c r="G778" s="176"/>
    </row>
    <row r="779">
      <c r="A779" s="173"/>
      <c r="F779" s="173"/>
      <c r="G779" s="176"/>
    </row>
    <row r="780">
      <c r="A780" s="173"/>
      <c r="F780" s="173"/>
      <c r="G780" s="176"/>
    </row>
    <row r="781">
      <c r="A781" s="173"/>
      <c r="F781" s="173"/>
      <c r="G781" s="176"/>
    </row>
    <row r="782">
      <c r="A782" s="173"/>
      <c r="F782" s="173"/>
      <c r="G782" s="176"/>
    </row>
    <row r="783">
      <c r="A783" s="173"/>
      <c r="F783" s="173"/>
      <c r="G783" s="176"/>
    </row>
    <row r="784">
      <c r="A784" s="173"/>
      <c r="F784" s="173"/>
      <c r="G784" s="176"/>
    </row>
    <row r="785">
      <c r="A785" s="173"/>
      <c r="F785" s="173"/>
      <c r="G785" s="176"/>
    </row>
    <row r="786">
      <c r="A786" s="173"/>
      <c r="F786" s="173"/>
      <c r="G786" s="176"/>
    </row>
    <row r="787">
      <c r="A787" s="173"/>
      <c r="F787" s="173"/>
      <c r="G787" s="176"/>
    </row>
    <row r="788">
      <c r="A788" s="173"/>
      <c r="F788" s="173"/>
      <c r="G788" s="176"/>
    </row>
    <row r="789">
      <c r="A789" s="173"/>
      <c r="F789" s="173"/>
      <c r="G789" s="176"/>
    </row>
    <row r="790">
      <c r="A790" s="173"/>
      <c r="F790" s="173"/>
      <c r="G790" s="176"/>
    </row>
    <row r="791">
      <c r="A791" s="173"/>
      <c r="F791" s="173"/>
      <c r="G791" s="176"/>
    </row>
    <row r="792">
      <c r="A792" s="173"/>
      <c r="F792" s="173"/>
      <c r="G792" s="176"/>
    </row>
    <row r="793">
      <c r="A793" s="173"/>
      <c r="F793" s="173"/>
      <c r="G793" s="176"/>
    </row>
    <row r="794">
      <c r="A794" s="173"/>
      <c r="F794" s="173"/>
      <c r="G794" s="176"/>
    </row>
    <row r="795">
      <c r="A795" s="173"/>
      <c r="F795" s="173"/>
      <c r="G795" s="176"/>
    </row>
    <row r="796">
      <c r="A796" s="173"/>
      <c r="F796" s="173"/>
      <c r="G796" s="176"/>
    </row>
    <row r="797">
      <c r="A797" s="173"/>
      <c r="F797" s="173"/>
      <c r="G797" s="176"/>
    </row>
    <row r="798">
      <c r="A798" s="173"/>
      <c r="F798" s="173"/>
      <c r="G798" s="176"/>
    </row>
    <row r="799">
      <c r="A799" s="173"/>
      <c r="F799" s="173"/>
      <c r="G799" s="176"/>
    </row>
    <row r="800">
      <c r="A800" s="173"/>
      <c r="F800" s="173"/>
      <c r="G800" s="176"/>
    </row>
    <row r="801">
      <c r="A801" s="173"/>
      <c r="F801" s="173"/>
      <c r="G801" s="176"/>
    </row>
    <row r="802">
      <c r="A802" s="173"/>
      <c r="F802" s="173"/>
      <c r="G802" s="176"/>
    </row>
    <row r="803">
      <c r="A803" s="173"/>
      <c r="F803" s="173"/>
      <c r="G803" s="176"/>
    </row>
    <row r="804">
      <c r="A804" s="173"/>
      <c r="F804" s="173"/>
      <c r="G804" s="176"/>
    </row>
    <row r="805">
      <c r="A805" s="173"/>
      <c r="F805" s="173"/>
      <c r="G805" s="176"/>
    </row>
    <row r="806">
      <c r="A806" s="173"/>
      <c r="F806" s="173"/>
      <c r="G806" s="176"/>
    </row>
    <row r="807">
      <c r="A807" s="173"/>
      <c r="F807" s="173"/>
      <c r="G807" s="176"/>
    </row>
    <row r="808">
      <c r="A808" s="173"/>
      <c r="F808" s="173"/>
      <c r="G808" s="176"/>
    </row>
    <row r="809">
      <c r="A809" s="173"/>
      <c r="F809" s="173"/>
      <c r="G809" s="176"/>
    </row>
    <row r="810">
      <c r="A810" s="173"/>
      <c r="F810" s="173"/>
      <c r="G810" s="176"/>
    </row>
    <row r="811">
      <c r="A811" s="173"/>
      <c r="F811" s="173"/>
      <c r="G811" s="176"/>
    </row>
    <row r="812">
      <c r="A812" s="173"/>
      <c r="F812" s="173"/>
      <c r="G812" s="176"/>
    </row>
    <row r="813">
      <c r="A813" s="173"/>
      <c r="F813" s="173"/>
      <c r="G813" s="176"/>
    </row>
    <row r="814">
      <c r="A814" s="173"/>
      <c r="F814" s="173"/>
      <c r="G814" s="176"/>
    </row>
    <row r="815">
      <c r="A815" s="173"/>
      <c r="F815" s="173"/>
      <c r="G815" s="176"/>
    </row>
    <row r="816">
      <c r="A816" s="173"/>
      <c r="F816" s="173"/>
      <c r="G816" s="176"/>
    </row>
    <row r="817">
      <c r="A817" s="173"/>
      <c r="F817" s="173"/>
      <c r="G817" s="176"/>
    </row>
    <row r="818">
      <c r="A818" s="173"/>
      <c r="F818" s="173"/>
      <c r="G818" s="176"/>
    </row>
    <row r="819">
      <c r="A819" s="173"/>
      <c r="F819" s="173"/>
      <c r="G819" s="176"/>
    </row>
    <row r="820">
      <c r="A820" s="173"/>
      <c r="F820" s="173"/>
      <c r="G820" s="176"/>
    </row>
    <row r="821">
      <c r="A821" s="173"/>
      <c r="F821" s="173"/>
      <c r="G821" s="176"/>
    </row>
    <row r="822">
      <c r="A822" s="173"/>
      <c r="F822" s="173"/>
      <c r="G822" s="176"/>
    </row>
    <row r="823">
      <c r="A823" s="173"/>
      <c r="F823" s="173"/>
      <c r="G823" s="176"/>
    </row>
    <row r="824">
      <c r="A824" s="173"/>
      <c r="F824" s="173"/>
      <c r="G824" s="176"/>
    </row>
    <row r="825">
      <c r="A825" s="173"/>
      <c r="F825" s="173"/>
      <c r="G825" s="176"/>
    </row>
    <row r="826">
      <c r="A826" s="173"/>
      <c r="F826" s="173"/>
      <c r="G826" s="176"/>
    </row>
    <row r="827">
      <c r="A827" s="173"/>
      <c r="F827" s="173"/>
      <c r="G827" s="176"/>
    </row>
    <row r="828">
      <c r="A828" s="173"/>
      <c r="F828" s="173"/>
      <c r="G828" s="176"/>
    </row>
    <row r="829">
      <c r="A829" s="173"/>
      <c r="F829" s="173"/>
      <c r="G829" s="176"/>
    </row>
    <row r="830">
      <c r="A830" s="173"/>
      <c r="F830" s="173"/>
      <c r="G830" s="176"/>
    </row>
    <row r="831">
      <c r="A831" s="173"/>
      <c r="F831" s="173"/>
      <c r="G831" s="176"/>
    </row>
    <row r="832">
      <c r="A832" s="173"/>
      <c r="F832" s="173"/>
      <c r="G832" s="176"/>
    </row>
    <row r="833">
      <c r="A833" s="173"/>
      <c r="F833" s="173"/>
      <c r="G833" s="176"/>
    </row>
    <row r="834">
      <c r="A834" s="173"/>
      <c r="F834" s="173"/>
      <c r="G834" s="176"/>
    </row>
    <row r="835">
      <c r="A835" s="173"/>
      <c r="F835" s="173"/>
      <c r="G835" s="176"/>
    </row>
    <row r="836">
      <c r="A836" s="173"/>
      <c r="F836" s="173"/>
      <c r="G836" s="176"/>
    </row>
    <row r="837">
      <c r="A837" s="173"/>
      <c r="F837" s="173"/>
      <c r="G837" s="176"/>
    </row>
    <row r="838">
      <c r="A838" s="173"/>
      <c r="F838" s="173"/>
      <c r="G838" s="176"/>
    </row>
    <row r="839">
      <c r="A839" s="173"/>
      <c r="F839" s="173"/>
      <c r="G839" s="176"/>
    </row>
    <row r="840">
      <c r="A840" s="173"/>
      <c r="F840" s="173"/>
      <c r="G840" s="176"/>
    </row>
    <row r="841">
      <c r="A841" s="173"/>
      <c r="F841" s="173"/>
      <c r="G841" s="176"/>
    </row>
    <row r="842">
      <c r="A842" s="173"/>
      <c r="F842" s="173"/>
      <c r="G842" s="176"/>
    </row>
    <row r="843">
      <c r="A843" s="173"/>
      <c r="F843" s="173"/>
      <c r="G843" s="176"/>
    </row>
    <row r="844">
      <c r="A844" s="173"/>
      <c r="F844" s="173"/>
      <c r="G844" s="176"/>
    </row>
    <row r="845">
      <c r="A845" s="173"/>
      <c r="F845" s="173"/>
      <c r="G845" s="176"/>
    </row>
    <row r="846">
      <c r="A846" s="173"/>
      <c r="F846" s="173"/>
      <c r="G846" s="176"/>
    </row>
    <row r="847">
      <c r="A847" s="173"/>
      <c r="F847" s="173"/>
      <c r="G847" s="176"/>
    </row>
    <row r="848">
      <c r="A848" s="173"/>
      <c r="F848" s="173"/>
      <c r="G848" s="176"/>
    </row>
    <row r="849">
      <c r="A849" s="173"/>
      <c r="F849" s="173"/>
      <c r="G849" s="176"/>
    </row>
    <row r="850">
      <c r="A850" s="173"/>
      <c r="F850" s="173"/>
      <c r="G850" s="176"/>
    </row>
    <row r="851">
      <c r="A851" s="173"/>
      <c r="F851" s="173"/>
      <c r="G851" s="176"/>
    </row>
    <row r="852">
      <c r="A852" s="173"/>
      <c r="F852" s="173"/>
      <c r="G852" s="176"/>
    </row>
    <row r="853">
      <c r="A853" s="173"/>
      <c r="F853" s="173"/>
      <c r="G853" s="176"/>
    </row>
    <row r="854">
      <c r="A854" s="173"/>
      <c r="F854" s="173"/>
      <c r="G854" s="176"/>
    </row>
    <row r="855">
      <c r="A855" s="173"/>
      <c r="F855" s="173"/>
      <c r="G855" s="176"/>
    </row>
    <row r="856">
      <c r="A856" s="173"/>
      <c r="F856" s="173"/>
      <c r="G856" s="176"/>
    </row>
    <row r="857">
      <c r="A857" s="173"/>
      <c r="F857" s="173"/>
      <c r="G857" s="176"/>
    </row>
    <row r="858">
      <c r="A858" s="173"/>
      <c r="F858" s="173"/>
      <c r="G858" s="176"/>
    </row>
    <row r="859">
      <c r="A859" s="173"/>
      <c r="F859" s="173"/>
      <c r="G859" s="176"/>
    </row>
    <row r="860">
      <c r="A860" s="173"/>
      <c r="F860" s="173"/>
      <c r="G860" s="176"/>
    </row>
    <row r="861">
      <c r="A861" s="173"/>
      <c r="F861" s="173"/>
      <c r="G861" s="176"/>
    </row>
    <row r="862">
      <c r="A862" s="173"/>
      <c r="F862" s="173"/>
      <c r="G862" s="176"/>
    </row>
    <row r="863">
      <c r="A863" s="173"/>
      <c r="F863" s="173"/>
      <c r="G863" s="176"/>
    </row>
    <row r="864">
      <c r="A864" s="173"/>
      <c r="F864" s="173"/>
      <c r="G864" s="176"/>
    </row>
    <row r="865">
      <c r="A865" s="173"/>
      <c r="F865" s="173"/>
      <c r="G865" s="176"/>
    </row>
    <row r="866">
      <c r="A866" s="173"/>
      <c r="F866" s="173"/>
      <c r="G866" s="176"/>
    </row>
    <row r="867">
      <c r="A867" s="173"/>
      <c r="F867" s="173"/>
      <c r="G867" s="176"/>
    </row>
    <row r="868">
      <c r="A868" s="173"/>
      <c r="F868" s="173"/>
      <c r="G868" s="176"/>
    </row>
    <row r="869">
      <c r="A869" s="173"/>
      <c r="F869" s="173"/>
      <c r="G869" s="176"/>
    </row>
    <row r="870">
      <c r="A870" s="173"/>
      <c r="F870" s="173"/>
      <c r="G870" s="176"/>
    </row>
    <row r="871">
      <c r="A871" s="173"/>
      <c r="F871" s="173"/>
      <c r="G871" s="176"/>
    </row>
    <row r="872">
      <c r="A872" s="173"/>
      <c r="F872" s="173"/>
      <c r="G872" s="176"/>
    </row>
    <row r="873">
      <c r="A873" s="173"/>
      <c r="F873" s="173"/>
      <c r="G873" s="176"/>
    </row>
    <row r="874">
      <c r="A874" s="173"/>
      <c r="F874" s="173"/>
      <c r="G874" s="176"/>
    </row>
    <row r="875">
      <c r="A875" s="173"/>
      <c r="F875" s="173"/>
      <c r="G875" s="176"/>
    </row>
    <row r="876">
      <c r="A876" s="173"/>
      <c r="F876" s="173"/>
      <c r="G876" s="176"/>
    </row>
    <row r="877">
      <c r="A877" s="173"/>
      <c r="F877" s="173"/>
      <c r="G877" s="176"/>
    </row>
    <row r="878">
      <c r="A878" s="173"/>
      <c r="F878" s="173"/>
      <c r="G878" s="176"/>
    </row>
    <row r="879">
      <c r="A879" s="173"/>
      <c r="F879" s="173"/>
      <c r="G879" s="176"/>
    </row>
    <row r="880">
      <c r="A880" s="173"/>
      <c r="F880" s="173"/>
      <c r="G880" s="176"/>
    </row>
    <row r="881">
      <c r="A881" s="173"/>
      <c r="F881" s="173"/>
      <c r="G881" s="176"/>
    </row>
    <row r="882">
      <c r="A882" s="173"/>
      <c r="F882" s="173"/>
      <c r="G882" s="176"/>
    </row>
    <row r="883">
      <c r="A883" s="173"/>
      <c r="F883" s="173"/>
      <c r="G883" s="176"/>
    </row>
    <row r="884">
      <c r="A884" s="173"/>
      <c r="F884" s="173"/>
      <c r="G884" s="176"/>
    </row>
    <row r="885">
      <c r="A885" s="173"/>
      <c r="F885" s="173"/>
      <c r="G885" s="176"/>
    </row>
    <row r="886">
      <c r="A886" s="173"/>
      <c r="F886" s="173"/>
      <c r="G886" s="176"/>
    </row>
    <row r="887">
      <c r="A887" s="173"/>
      <c r="F887" s="173"/>
      <c r="G887" s="176"/>
    </row>
    <row r="888">
      <c r="A888" s="173"/>
      <c r="F888" s="173"/>
      <c r="G888" s="176"/>
    </row>
    <row r="889">
      <c r="A889" s="173"/>
      <c r="F889" s="173"/>
      <c r="G889" s="176"/>
    </row>
    <row r="890">
      <c r="A890" s="173"/>
      <c r="F890" s="173"/>
      <c r="G890" s="176"/>
    </row>
    <row r="891">
      <c r="A891" s="173"/>
      <c r="F891" s="173"/>
      <c r="G891" s="176"/>
    </row>
    <row r="892">
      <c r="A892" s="173"/>
      <c r="F892" s="173"/>
      <c r="G892" s="176"/>
    </row>
    <row r="893">
      <c r="A893" s="173"/>
      <c r="F893" s="173"/>
      <c r="G893" s="176"/>
    </row>
    <row r="894">
      <c r="A894" s="173"/>
      <c r="F894" s="173"/>
      <c r="G894" s="176"/>
    </row>
    <row r="895">
      <c r="A895" s="173"/>
      <c r="F895" s="173"/>
      <c r="G895" s="176"/>
    </row>
    <row r="896">
      <c r="A896" s="173"/>
      <c r="F896" s="173"/>
      <c r="G896" s="176"/>
    </row>
    <row r="897">
      <c r="A897" s="173"/>
      <c r="F897" s="173"/>
      <c r="G897" s="176"/>
    </row>
    <row r="898">
      <c r="A898" s="173"/>
      <c r="F898" s="173"/>
      <c r="G898" s="176"/>
    </row>
    <row r="899">
      <c r="A899" s="173"/>
      <c r="F899" s="173"/>
      <c r="G899" s="176"/>
    </row>
    <row r="900">
      <c r="A900" s="173"/>
      <c r="F900" s="173"/>
      <c r="G900" s="176"/>
    </row>
    <row r="901">
      <c r="A901" s="173"/>
      <c r="F901" s="173"/>
      <c r="G901" s="176"/>
    </row>
    <row r="902">
      <c r="A902" s="173"/>
      <c r="F902" s="173"/>
      <c r="G902" s="176"/>
    </row>
    <row r="903">
      <c r="A903" s="173"/>
      <c r="F903" s="173"/>
      <c r="G903" s="176"/>
    </row>
    <row r="904">
      <c r="A904" s="173"/>
      <c r="F904" s="173"/>
      <c r="G904" s="176"/>
    </row>
    <row r="905">
      <c r="A905" s="173"/>
      <c r="F905" s="173"/>
      <c r="G905" s="176"/>
    </row>
    <row r="906">
      <c r="A906" s="173"/>
      <c r="F906" s="173"/>
      <c r="G906" s="176"/>
    </row>
    <row r="907">
      <c r="A907" s="173"/>
      <c r="F907" s="173"/>
      <c r="G907" s="176"/>
    </row>
    <row r="908">
      <c r="A908" s="173"/>
      <c r="F908" s="173"/>
      <c r="G908" s="176"/>
    </row>
    <row r="909">
      <c r="A909" s="173"/>
      <c r="F909" s="173"/>
      <c r="G909" s="176"/>
    </row>
    <row r="910">
      <c r="A910" s="173"/>
      <c r="F910" s="173"/>
      <c r="G910" s="176"/>
    </row>
    <row r="911">
      <c r="A911" s="173"/>
      <c r="F911" s="173"/>
      <c r="G911" s="176"/>
    </row>
    <row r="912">
      <c r="A912" s="173"/>
      <c r="F912" s="173"/>
      <c r="G912" s="176"/>
    </row>
    <row r="913">
      <c r="A913" s="173"/>
      <c r="F913" s="173"/>
      <c r="G913" s="176"/>
    </row>
    <row r="914">
      <c r="A914" s="173"/>
      <c r="F914" s="173"/>
      <c r="G914" s="176"/>
    </row>
    <row r="915">
      <c r="A915" s="173"/>
      <c r="F915" s="173"/>
      <c r="G915" s="176"/>
    </row>
    <row r="916">
      <c r="A916" s="173"/>
      <c r="F916" s="173"/>
      <c r="G916" s="176"/>
    </row>
    <row r="917">
      <c r="A917" s="173"/>
      <c r="F917" s="173"/>
      <c r="G917" s="176"/>
    </row>
    <row r="918">
      <c r="A918" s="173"/>
      <c r="F918" s="173"/>
      <c r="G918" s="176"/>
    </row>
    <row r="919">
      <c r="A919" s="173"/>
      <c r="F919" s="173"/>
      <c r="G919" s="176"/>
    </row>
    <row r="920">
      <c r="A920" s="173"/>
      <c r="F920" s="173"/>
      <c r="G920" s="176"/>
    </row>
    <row r="921">
      <c r="A921" s="173"/>
      <c r="F921" s="173"/>
      <c r="G921" s="176"/>
    </row>
    <row r="922">
      <c r="A922" s="173"/>
      <c r="F922" s="173"/>
      <c r="G922" s="176"/>
    </row>
    <row r="923">
      <c r="A923" s="173"/>
      <c r="F923" s="173"/>
      <c r="G923" s="176"/>
    </row>
    <row r="924">
      <c r="A924" s="173"/>
      <c r="F924" s="173"/>
      <c r="G924" s="176"/>
    </row>
    <row r="925">
      <c r="A925" s="173"/>
      <c r="F925" s="173"/>
      <c r="G925" s="176"/>
    </row>
    <row r="926">
      <c r="A926" s="173"/>
      <c r="F926" s="173"/>
      <c r="G926" s="176"/>
    </row>
    <row r="927">
      <c r="A927" s="173"/>
      <c r="F927" s="173"/>
      <c r="G927" s="176"/>
    </row>
    <row r="928">
      <c r="A928" s="173"/>
      <c r="F928" s="173"/>
      <c r="G928" s="176"/>
    </row>
    <row r="929">
      <c r="A929" s="173"/>
      <c r="F929" s="173"/>
      <c r="G929" s="176"/>
    </row>
    <row r="930">
      <c r="A930" s="173"/>
      <c r="F930" s="173"/>
      <c r="G930" s="176"/>
    </row>
    <row r="931">
      <c r="A931" s="173"/>
      <c r="F931" s="173"/>
      <c r="G931" s="176"/>
    </row>
    <row r="932">
      <c r="A932" s="173"/>
      <c r="F932" s="173"/>
      <c r="G932" s="176"/>
    </row>
    <row r="933">
      <c r="A933" s="173"/>
      <c r="F933" s="173"/>
      <c r="G933" s="176"/>
    </row>
    <row r="934">
      <c r="A934" s="173"/>
      <c r="F934" s="173"/>
      <c r="G934" s="176"/>
    </row>
    <row r="935">
      <c r="A935" s="173"/>
      <c r="F935" s="173"/>
      <c r="G935" s="176"/>
    </row>
    <row r="936">
      <c r="A936" s="173"/>
      <c r="F936" s="173"/>
      <c r="G936" s="176"/>
    </row>
    <row r="937">
      <c r="A937" s="173"/>
      <c r="F937" s="173"/>
      <c r="G937" s="176"/>
    </row>
    <row r="938">
      <c r="A938" s="173"/>
      <c r="F938" s="173"/>
      <c r="G938" s="176"/>
    </row>
    <row r="939">
      <c r="A939" s="173"/>
      <c r="F939" s="173"/>
      <c r="G939" s="176"/>
    </row>
    <row r="940">
      <c r="A940" s="173"/>
      <c r="F940" s="173"/>
      <c r="G940" s="176"/>
    </row>
    <row r="941">
      <c r="A941" s="173"/>
      <c r="F941" s="173"/>
      <c r="G941" s="176"/>
    </row>
    <row r="942">
      <c r="A942" s="173"/>
      <c r="F942" s="173"/>
      <c r="G942" s="176"/>
    </row>
    <row r="943">
      <c r="A943" s="173"/>
      <c r="F943" s="173"/>
      <c r="G943" s="176"/>
    </row>
    <row r="944">
      <c r="A944" s="173"/>
      <c r="F944" s="173"/>
      <c r="G944" s="176"/>
    </row>
    <row r="945">
      <c r="A945" s="173"/>
      <c r="F945" s="173"/>
      <c r="G945" s="176"/>
    </row>
    <row r="946">
      <c r="A946" s="173"/>
      <c r="F946" s="173"/>
      <c r="G946" s="176"/>
    </row>
    <row r="947">
      <c r="A947" s="173"/>
      <c r="F947" s="173"/>
      <c r="G947" s="176"/>
    </row>
    <row r="948">
      <c r="A948" s="173"/>
      <c r="F948" s="173"/>
      <c r="G948" s="176"/>
    </row>
    <row r="949">
      <c r="A949" s="173"/>
      <c r="F949" s="173"/>
      <c r="G949" s="176"/>
    </row>
    <row r="950">
      <c r="A950" s="173"/>
      <c r="F950" s="173"/>
      <c r="G950" s="176"/>
    </row>
    <row r="951">
      <c r="A951" s="173"/>
      <c r="F951" s="173"/>
      <c r="G951" s="176"/>
    </row>
    <row r="952">
      <c r="A952" s="173"/>
      <c r="F952" s="173"/>
      <c r="G952" s="176"/>
    </row>
    <row r="953">
      <c r="A953" s="173"/>
      <c r="F953" s="173"/>
      <c r="G953" s="176"/>
    </row>
    <row r="954">
      <c r="A954" s="173"/>
      <c r="F954" s="173"/>
      <c r="G954" s="176"/>
    </row>
    <row r="955">
      <c r="A955" s="173"/>
      <c r="F955" s="173"/>
      <c r="G955" s="176"/>
    </row>
    <row r="956">
      <c r="A956" s="173"/>
      <c r="F956" s="173"/>
      <c r="G956" s="176"/>
    </row>
    <row r="957">
      <c r="A957" s="173"/>
      <c r="F957" s="173"/>
      <c r="G957" s="176"/>
    </row>
    <row r="958">
      <c r="A958" s="173"/>
      <c r="F958" s="173"/>
      <c r="G958" s="176"/>
    </row>
    <row r="959">
      <c r="A959" s="173"/>
      <c r="F959" s="173"/>
      <c r="G959" s="176"/>
    </row>
    <row r="960">
      <c r="A960" s="173"/>
      <c r="F960" s="173"/>
      <c r="G960" s="176"/>
    </row>
    <row r="961">
      <c r="A961" s="173"/>
      <c r="F961" s="173"/>
      <c r="G961" s="176"/>
    </row>
    <row r="962">
      <c r="A962" s="173"/>
      <c r="F962" s="173"/>
      <c r="G962" s="176"/>
    </row>
    <row r="963">
      <c r="A963" s="173"/>
      <c r="F963" s="173"/>
      <c r="G963" s="176"/>
    </row>
    <row r="964">
      <c r="A964" s="173"/>
      <c r="F964" s="173"/>
      <c r="G964" s="176"/>
    </row>
    <row r="965">
      <c r="A965" s="173"/>
      <c r="F965" s="173"/>
      <c r="G965" s="176"/>
    </row>
    <row r="966">
      <c r="A966" s="173"/>
      <c r="F966" s="173"/>
      <c r="G966" s="176"/>
    </row>
    <row r="967">
      <c r="A967" s="173"/>
      <c r="F967" s="173"/>
      <c r="G967" s="176"/>
    </row>
    <row r="968">
      <c r="A968" s="173"/>
      <c r="F968" s="173"/>
      <c r="G968" s="176"/>
    </row>
    <row r="969">
      <c r="A969" s="173"/>
      <c r="F969" s="173"/>
      <c r="G969" s="176"/>
    </row>
    <row r="970">
      <c r="A970" s="173"/>
      <c r="F970" s="173"/>
      <c r="G970" s="176"/>
    </row>
    <row r="971">
      <c r="A971" s="173"/>
      <c r="F971" s="173"/>
      <c r="G971" s="176"/>
    </row>
    <row r="972">
      <c r="A972" s="173"/>
      <c r="F972" s="173"/>
      <c r="G972" s="176"/>
    </row>
    <row r="973">
      <c r="A973" s="173"/>
      <c r="F973" s="173"/>
      <c r="G973" s="176"/>
    </row>
    <row r="974">
      <c r="A974" s="173"/>
      <c r="F974" s="173"/>
      <c r="G974" s="176"/>
    </row>
    <row r="975">
      <c r="A975" s="173"/>
      <c r="F975" s="173"/>
      <c r="G975" s="176"/>
    </row>
    <row r="976">
      <c r="A976" s="173"/>
      <c r="F976" s="173"/>
      <c r="G976" s="176"/>
    </row>
    <row r="977">
      <c r="A977" s="173"/>
      <c r="F977" s="173"/>
      <c r="G977" s="176"/>
    </row>
    <row r="978">
      <c r="A978" s="173"/>
      <c r="F978" s="173"/>
      <c r="G978" s="176"/>
    </row>
    <row r="979">
      <c r="A979" s="173"/>
      <c r="F979" s="173"/>
      <c r="G979" s="176"/>
    </row>
    <row r="980">
      <c r="A980" s="173"/>
      <c r="F980" s="173"/>
      <c r="G980" s="176"/>
    </row>
    <row r="981">
      <c r="A981" s="173"/>
      <c r="F981" s="173"/>
      <c r="G981" s="176"/>
    </row>
    <row r="982">
      <c r="A982" s="173"/>
      <c r="F982" s="173"/>
      <c r="G982" s="176"/>
    </row>
    <row r="983">
      <c r="A983" s="173"/>
      <c r="F983" s="173"/>
      <c r="G983" s="176"/>
    </row>
    <row r="984">
      <c r="A984" s="173"/>
      <c r="F984" s="173"/>
      <c r="G984" s="176"/>
    </row>
    <row r="985">
      <c r="A985" s="173"/>
      <c r="F985" s="173"/>
      <c r="G985" s="176"/>
    </row>
    <row r="986">
      <c r="A986" s="173"/>
      <c r="F986" s="173"/>
      <c r="G986" s="176"/>
    </row>
    <row r="987">
      <c r="A987" s="173"/>
      <c r="F987" s="173"/>
      <c r="G987" s="176"/>
    </row>
    <row r="988">
      <c r="A988" s="173"/>
      <c r="F988" s="173"/>
      <c r="G988" s="176"/>
    </row>
    <row r="989">
      <c r="A989" s="173"/>
      <c r="F989" s="173"/>
      <c r="G989" s="176"/>
    </row>
    <row r="990">
      <c r="A990" s="173"/>
      <c r="F990" s="173"/>
      <c r="G990" s="176"/>
    </row>
    <row r="991">
      <c r="A991" s="173"/>
      <c r="F991" s="173"/>
      <c r="G991" s="176"/>
    </row>
    <row r="992">
      <c r="A992" s="173"/>
      <c r="F992" s="173"/>
      <c r="G992" s="176"/>
    </row>
    <row r="993">
      <c r="A993" s="173"/>
      <c r="F993" s="173"/>
      <c r="G993" s="176"/>
    </row>
    <row r="994">
      <c r="A994" s="173"/>
      <c r="F994" s="173"/>
      <c r="G994" s="176"/>
    </row>
    <row r="995">
      <c r="A995" s="173"/>
      <c r="F995" s="173"/>
      <c r="G995" s="176"/>
    </row>
    <row r="996">
      <c r="A996" s="173"/>
      <c r="F996" s="173"/>
      <c r="G996" s="176"/>
    </row>
    <row r="997">
      <c r="A997" s="173"/>
      <c r="F997" s="173"/>
      <c r="G997" s="176"/>
    </row>
    <row r="998">
      <c r="A998" s="173"/>
      <c r="F998" s="173"/>
      <c r="G998" s="176"/>
    </row>
    <row r="999">
      <c r="A999" s="173"/>
      <c r="F999" s="173"/>
      <c r="G999" s="176"/>
    </row>
    <row r="1000">
      <c r="A1000" s="173"/>
      <c r="F1000" s="173"/>
      <c r="G1000" s="176"/>
    </row>
    <row r="1001">
      <c r="A1001" s="173"/>
      <c r="F1001" s="173"/>
      <c r="G1001" s="176"/>
    </row>
    <row r="1002">
      <c r="A1002" s="173"/>
      <c r="F1002" s="173"/>
      <c r="G1002" s="176"/>
    </row>
  </sheetData>
  <dataValidations>
    <dataValidation type="list" allowBlank="1" showErrorMessage="1" sqref="E4:E11">
      <formula1>"Nam,Nữ"</formula1>
    </dataValidation>
    <dataValidation type="list" allowBlank="1" showErrorMessage="1" sqref="D4:D11">
      <formula1>"Teacher,Ministry"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</cols>
  <sheetData>
    <row r="1">
      <c r="A1" s="217"/>
      <c r="B1" s="217"/>
    </row>
    <row r="2">
      <c r="A2" s="218" t="s">
        <v>3809</v>
      </c>
      <c r="B2" s="218" t="s">
        <v>3810</v>
      </c>
    </row>
    <row r="3">
      <c r="A3" s="218" t="s">
        <v>12</v>
      </c>
      <c r="B3" s="218" t="s">
        <v>1414</v>
      </c>
    </row>
    <row r="4">
      <c r="A4" s="37" t="s">
        <v>1411</v>
      </c>
      <c r="B4" s="37" t="s">
        <v>223</v>
      </c>
    </row>
    <row r="5">
      <c r="A5" s="219" t="s">
        <v>1410</v>
      </c>
      <c r="B5" s="219" t="s">
        <v>24</v>
      </c>
    </row>
    <row r="6">
      <c r="A6" s="127" t="s">
        <v>1440</v>
      </c>
      <c r="B6" s="127" t="s">
        <v>188</v>
      </c>
    </row>
    <row r="7">
      <c r="A7" s="127" t="s">
        <v>1443</v>
      </c>
      <c r="B7" s="127" t="s">
        <v>740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sheetData>
    <row r="1">
      <c r="A1" s="88"/>
    </row>
    <row r="2">
      <c r="A2" s="91" t="s">
        <v>1214</v>
      </c>
      <c r="B2" s="91" t="s">
        <v>3810</v>
      </c>
      <c r="C2" s="91" t="s">
        <v>3811</v>
      </c>
      <c r="D2" s="91" t="s">
        <v>1216</v>
      </c>
    </row>
    <row r="3">
      <c r="A3" s="91"/>
      <c r="B3" s="91"/>
      <c r="C3" s="91"/>
      <c r="D3" s="91"/>
    </row>
    <row r="4">
      <c r="A4" s="37" t="s">
        <v>3812</v>
      </c>
      <c r="B4" s="37" t="s">
        <v>223</v>
      </c>
      <c r="C4" s="108">
        <v>1150000.0</v>
      </c>
      <c r="D4" s="58">
        <v>24.0</v>
      </c>
    </row>
    <row r="5">
      <c r="A5" s="37" t="s">
        <v>3813</v>
      </c>
      <c r="B5" s="37" t="s">
        <v>223</v>
      </c>
      <c r="C5" s="108">
        <v>500000.0</v>
      </c>
      <c r="D5" s="58">
        <v>8.0</v>
      </c>
    </row>
    <row r="6">
      <c r="A6" s="37" t="s">
        <v>3814</v>
      </c>
      <c r="B6" s="37" t="s">
        <v>223</v>
      </c>
      <c r="C6" s="108"/>
      <c r="D6" s="58"/>
    </row>
    <row r="7">
      <c r="A7" s="37" t="s">
        <v>3815</v>
      </c>
      <c r="B7" s="37" t="s">
        <v>3816</v>
      </c>
      <c r="C7" s="108">
        <v>1500000.0</v>
      </c>
      <c r="D7" s="58">
        <v>24.0</v>
      </c>
    </row>
    <row r="8">
      <c r="A8" s="37" t="s">
        <v>3817</v>
      </c>
      <c r="B8" s="37" t="s">
        <v>3816</v>
      </c>
      <c r="C8" s="108">
        <v>600000.0</v>
      </c>
      <c r="D8" s="58">
        <v>8.0</v>
      </c>
    </row>
    <row r="9">
      <c r="A9" s="37" t="s">
        <v>3818</v>
      </c>
      <c r="B9" s="37" t="s">
        <v>3816</v>
      </c>
      <c r="C9" s="108"/>
      <c r="D9" s="58"/>
    </row>
    <row r="10">
      <c r="A10" s="37" t="s">
        <v>3819</v>
      </c>
      <c r="B10" s="37" t="s">
        <v>188</v>
      </c>
      <c r="C10" s="108">
        <v>1400000.0</v>
      </c>
      <c r="D10" s="58">
        <v>24.0</v>
      </c>
    </row>
    <row r="11">
      <c r="A11" s="37" t="s">
        <v>3820</v>
      </c>
      <c r="B11" s="37" t="s">
        <v>188</v>
      </c>
      <c r="C11" s="108">
        <v>550000.0</v>
      </c>
      <c r="D11" s="58">
        <v>8.0</v>
      </c>
    </row>
    <row r="12">
      <c r="A12" s="37" t="s">
        <v>3821</v>
      </c>
      <c r="B12" s="37" t="s">
        <v>188</v>
      </c>
      <c r="C12" s="108"/>
      <c r="D12" s="58"/>
    </row>
  </sheetData>
  <mergeCells count="1">
    <mergeCell ref="A1:D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1">
      <c r="A1" s="220"/>
      <c r="B1" s="220"/>
      <c r="C1" s="220"/>
      <c r="D1" s="220" t="s">
        <v>3822</v>
      </c>
      <c r="E1" s="220"/>
      <c r="F1" s="220"/>
      <c r="G1" s="220"/>
    </row>
    <row r="2">
      <c r="C2" s="221" t="s">
        <v>3823</v>
      </c>
      <c r="D2" s="222">
        <v>7.0</v>
      </c>
    </row>
    <row r="3">
      <c r="A3" s="223" t="s">
        <v>3782</v>
      </c>
      <c r="B3" s="223" t="s">
        <v>1413</v>
      </c>
      <c r="C3" s="224" t="s">
        <v>3824</v>
      </c>
      <c r="D3" s="224" t="s">
        <v>3825</v>
      </c>
      <c r="E3" s="224" t="s">
        <v>3826</v>
      </c>
      <c r="F3" s="225" t="s">
        <v>3827</v>
      </c>
      <c r="G3" s="225" t="s">
        <v>3828</v>
      </c>
      <c r="H3" s="225" t="s">
        <v>3829</v>
      </c>
      <c r="I3" s="225" t="s">
        <v>3830</v>
      </c>
    </row>
    <row r="4">
      <c r="A4" s="226"/>
      <c r="B4" s="226"/>
      <c r="C4" s="227">
        <v>150000.0</v>
      </c>
      <c r="D4" s="227">
        <v>170000.0</v>
      </c>
      <c r="E4" s="227">
        <v>200000.0</v>
      </c>
      <c r="F4" s="226"/>
      <c r="G4" s="226"/>
      <c r="H4" s="226"/>
      <c r="I4" s="226"/>
    </row>
    <row r="5">
      <c r="A5" s="228" t="s">
        <v>3831</v>
      </c>
      <c r="B5" s="229" t="s">
        <v>1416</v>
      </c>
      <c r="C5" s="230">
        <f t="array" ref="C5">IF(AND(D2&gt;=1, D2&lt;=12), COUNTIFS(DiemDanh!D4:D1000, B5, DiemDanh!F4:F1000, "&lt;=12", MONTH(DiemDanh!B4:B1000), D2), COUNTIFS(DiemDanh!D4:D1000, B5, DiemDanh!F4:F1000, "&lt;=12"))
</f>
        <v>15</v>
      </c>
      <c r="D5" s="230">
        <f t="array" ref="D5">IF(AND(D2&gt;=1, D2&lt;=12), COUNTIFS(DiemDanh!D4:D1000, B5, DiemDanh!F4:F1000, "&gt;12", DiemDanh!F4:F1000, "&lt;=14", MONTH(DiemDanh!B4:B1000), D2), COUNTIFS(DiemDanh!D4:D1000, B5, DiemDanh!F4:F1000, "&gt;12",DiemDanh!F4:F1000, "&lt;=14"))
</f>
        <v>0</v>
      </c>
      <c r="E5" s="230">
        <f t="array" ref="E5">IF(AND(D2&gt;=1, D2&lt;=12), COUNTIFS(DiemDanh!D4:D1000, B5, DiemDanh!F4:F1000, "&gt;14", MONTH(DiemDanh!B4:B1000), D2), COUNTIFS(DiemDanh!D4:D1000, B5, DiemDanh!F4:F1000, "&gt;14"))
</f>
        <v>1</v>
      </c>
      <c r="F5" s="230">
        <f t="shared" ref="F5:F10" si="1">SUM(C5:E5)</f>
        <v>16</v>
      </c>
      <c r="G5" s="231">
        <f>(C5*C4)+(D5*D4)+(E5*E4)</f>
        <v>2450000</v>
      </c>
      <c r="H5" s="23"/>
      <c r="I5" s="185">
        <f t="shared" ref="I5:I11" si="2">H5+G5</f>
        <v>2450000</v>
      </c>
    </row>
    <row r="6">
      <c r="A6" s="228" t="s">
        <v>3832</v>
      </c>
      <c r="B6" s="229" t="s">
        <v>1418</v>
      </c>
      <c r="C6" s="230">
        <f t="array" ref="C6">IF(AND(D2&gt;=1, D2&lt;=12), COUNTIFS(DiemDanh!D4:D1000, B6, DiemDanh!F4:F1000, "&lt;=12", MONTH(DiemDanh!B4:B1000), D2), COUNTIFS(DiemDanh!D4:D1000, B6, DiemDanh!F4:F1000, "&lt;=12"))
</f>
        <v>14</v>
      </c>
      <c r="D6" s="230">
        <f t="array" ref="D6">IF(AND(D2&gt;=1, D2&lt;=12), COUNTIFS(DiemDanh!D4:D1000, B6, DiemDanh!F4:F1000, "&gt;12", DiemDanh!F4:F1000, "&lt;=14", MONTH(DiemDanh!B4:B1000), D2), COUNTIFS(DiemDanh!D4:D1000, B6, DiemDanh!F4:F1000, "&gt;12",DiemDanh!F4:F1000, "&lt;=14"))
</f>
        <v>1</v>
      </c>
      <c r="E6" s="230">
        <f t="array" ref="E6">IF(AND(D2&gt;=1, D2&lt;=12), COUNTIFS(DiemDanh!D4:D1000, B6, DiemDanh!F4:F1000, "&gt;14", MONTH(DiemDanh!B4:B1000), D2), COUNTIFS(DiemDanh!D4:D1000, B6, DiemDanh!F4:F1000, "&gt;14"))
</f>
        <v>1</v>
      </c>
      <c r="F6" s="230">
        <f t="shared" si="1"/>
        <v>16</v>
      </c>
      <c r="G6" s="231">
        <f t="shared" ref="G6:G10" si="3">(C6*150000)+(D6*170000)+(E6*200000)</f>
        <v>2470000</v>
      </c>
      <c r="H6" s="23"/>
      <c r="I6" s="185">
        <f t="shared" si="2"/>
        <v>2470000</v>
      </c>
    </row>
    <row r="7">
      <c r="A7" s="228" t="s">
        <v>3833</v>
      </c>
      <c r="B7" s="229" t="s">
        <v>1421</v>
      </c>
      <c r="C7" s="230">
        <f t="array" ref="C7">IF(AND(D2&gt;=1, D2&lt;=12), COUNTIFS(DiemDanh!D4:D1000, B7, DiemDanh!F4:F1000, "&lt;=12", MONTH(DiemDanh!B4:B1000), D2), COUNTIFS(DiemDanh!D4:D1000, B7, DiemDanh!F4:F1000, "&lt;=12"))
</f>
        <v>12</v>
      </c>
      <c r="D7" s="230">
        <f t="array" ref="D7">IF(AND(D2&gt;=1, D2&lt;=12), COUNTIFS(DiemDanh!D4:D1000, B7, DiemDanh!F4:F1000, "&gt;12", DiemDanh!F4:F1000, "&lt;=14", MONTH(DiemDanh!B4:B1000), D2), COUNTIFS(DiemDanh!D4:D1000, B7, DiemDanh!F4:F1000, "&gt;12",DiemDanh!F4:F1000, "&lt;=14"))
</f>
        <v>0</v>
      </c>
      <c r="E7" s="230">
        <f t="array" ref="E7">IF(AND(D2&gt;=1, D2&lt;=12), COUNTIFS(DiemDanh!D4:D1000, B7, DiemDanh!F4:F1000, "&gt;14", MONTH(DiemDanh!B4:B1000), D2), COUNTIFS(DiemDanh!D4:D1000, B7, DiemDanh!F4:F1000, "&gt;14"))
</f>
        <v>0</v>
      </c>
      <c r="F7" s="230">
        <f t="shared" si="1"/>
        <v>12</v>
      </c>
      <c r="G7" s="231">
        <f t="shared" si="3"/>
        <v>1800000</v>
      </c>
      <c r="H7" s="23"/>
      <c r="I7" s="185">
        <f t="shared" si="2"/>
        <v>1800000</v>
      </c>
    </row>
    <row r="8">
      <c r="A8" s="228" t="s">
        <v>3834</v>
      </c>
      <c r="B8" s="229" t="s">
        <v>1420</v>
      </c>
      <c r="C8" s="230">
        <f t="array" ref="C8">IF(AND(D2&gt;=1, D2&lt;=12), COUNTIFS(DiemDanh!D4:D1000, B8, DiemDanh!F4:F1000, "&lt;=12", MONTH(DiemDanh!B4:B1000), D2), COUNTIFS(DiemDanh!D4:D1000, B8, DiemDanh!F4:F1000, "&lt;=12"))
</f>
        <v>5</v>
      </c>
      <c r="D8" s="230">
        <f t="array" ref="D8">IF(AND(D2&gt;=1, D2&lt;=12), COUNTIFS(DiemDanh!D4:D1000, B8, DiemDanh!F4:F1000, "&gt;12", DiemDanh!F4:F1000, "&lt;=14", MONTH(DiemDanh!B4:B1000), D2), COUNTIFS(DiemDanh!D4:D1000, B8, DiemDanh!F4:F1000, "&gt;12",DiemDanh!F4:F1000, "&lt;=14"))
</f>
        <v>0</v>
      </c>
      <c r="E8" s="230">
        <f t="array" ref="E8">IF(AND(D2&gt;=1, D2&lt;=12), COUNTIFS(DiemDanh!D4:D1000, B8, DiemDanh!F4:F1000, "&gt;14", MONTH(DiemDanh!B4:B1000), D2), COUNTIFS(DiemDanh!D4:D1000, B8, DiemDanh!F4:F1000, "&gt;14"))
</f>
        <v>0</v>
      </c>
      <c r="F8" s="230">
        <f t="shared" si="1"/>
        <v>5</v>
      </c>
      <c r="G8" s="231">
        <f t="shared" si="3"/>
        <v>750000</v>
      </c>
      <c r="H8" s="23"/>
      <c r="I8" s="185">
        <f t="shared" si="2"/>
        <v>750000</v>
      </c>
    </row>
    <row r="9">
      <c r="A9" s="228" t="s">
        <v>3835</v>
      </c>
      <c r="B9" s="229" t="s">
        <v>1419</v>
      </c>
      <c r="C9" s="230">
        <f t="array" ref="C9">IF(AND(D2&gt;=1, D2&lt;=12), COUNTIFS(DiemDanh!D4:D1000, B9, DiemDanh!F4:F1000, "&lt;=12", MONTH(DiemDanh!B4:B1000), D2), COUNTIFS(DiemDanh!D4:D1000, B9, DiemDanh!F4:F1000, "&lt;=12"))
</f>
        <v>5</v>
      </c>
      <c r="D9" s="230">
        <f t="array" ref="D9">IF(AND(D2&gt;=1, D2&lt;=12), COUNTIFS(DiemDanh!D4:D1000, B9, DiemDanh!F4:F1000, "&gt;12", DiemDanh!F4:F1000, "&lt;=14", MONTH(DiemDanh!B4:B1000), D2), COUNTIFS(DiemDanh!D4:D1000, B9, DiemDanh!F4:F1000, "&gt;12",DiemDanh!F4:F1000, "&lt;=14"))
</f>
        <v>0</v>
      </c>
      <c r="E9" s="230">
        <f t="array" ref="E9">IF(AND(D2&gt;=1, D2&lt;=12), COUNTIFS(DiemDanh!D4:D1000, B9, DiemDanh!F4:F1000, "&gt;14", MONTH(DiemDanh!B4:B1000), D2), COUNTIFS(DiemDanh!D4:D1000, B9, DiemDanh!F4:F1000, "&gt;14"))
</f>
        <v>0</v>
      </c>
      <c r="F9" s="230">
        <f t="shared" si="1"/>
        <v>5</v>
      </c>
      <c r="G9" s="231">
        <f t="shared" si="3"/>
        <v>750000</v>
      </c>
      <c r="H9" s="23"/>
      <c r="I9" s="185">
        <f t="shared" si="2"/>
        <v>750000</v>
      </c>
    </row>
    <row r="10">
      <c r="A10" s="228" t="s">
        <v>3836</v>
      </c>
      <c r="B10" s="229" t="s">
        <v>1422</v>
      </c>
      <c r="C10" s="230">
        <f t="array" ref="C10">IF(AND(D3&gt;=1, D3&lt;=12), COUNTIFS(DiemDanh!D4:D1000, B10, DiemDanh!F4:F1000, "&lt;=12", MONTH(DiemDanh!B4:B1000), D3), COUNTIFS(DiemDanh!D4:D1000, B10, DiemDanh!F4:F1000, "&lt;=12"))
</f>
        <v>5</v>
      </c>
      <c r="D10" s="230">
        <f t="array" ref="D10">IF(AND(D3&gt;=1, D3&lt;=12), COUNTIFS(DiemDanh!D4:D1000, B10, DiemDanh!F4:F1000, "&gt;12", DiemDanh!F4:F1000, "&lt;=14", MONTH(DiemDanh!B4:B1000), D3), COUNTIFS(DiemDanh!D4:D1000, B10, DiemDanh!F4:F1000, "&gt;12",DiemDanh!F4:F1000, "&lt;=14"))
</f>
        <v>0</v>
      </c>
      <c r="E10" s="230">
        <f t="array" ref="E10">IF(AND(D3&gt;=1, D3&lt;=12), COUNTIFS(DiemDanh!D4:D1000, B10, DiemDanh!F4:F1000, "&gt;14", MONTH(DiemDanh!B4:B1000), D3), COUNTIFS(DiemDanh!D4:D1000, B10, DiemDanh!F4:F1000, "&gt;14"))
</f>
        <v>0</v>
      </c>
      <c r="F10" s="230">
        <f t="shared" si="1"/>
        <v>5</v>
      </c>
      <c r="G10" s="231">
        <f t="shared" si="3"/>
        <v>750000</v>
      </c>
      <c r="H10" s="23"/>
      <c r="I10" s="185">
        <f t="shared" si="2"/>
        <v>750000</v>
      </c>
    </row>
    <row r="11">
      <c r="A11" s="232" t="s">
        <v>3837</v>
      </c>
      <c r="B11" s="131"/>
      <c r="C11" s="233">
        <f t="shared" ref="C11:G11" si="4">Sum(C5:C10)</f>
        <v>56</v>
      </c>
      <c r="D11" s="233">
        <f t="shared" si="4"/>
        <v>1</v>
      </c>
      <c r="E11" s="233">
        <f t="shared" si="4"/>
        <v>2</v>
      </c>
      <c r="F11" s="233">
        <f t="shared" si="4"/>
        <v>59</v>
      </c>
      <c r="G11" s="234">
        <f t="shared" si="4"/>
        <v>8970000</v>
      </c>
      <c r="H11" s="235"/>
      <c r="I11" s="236">
        <f t="shared" si="2"/>
        <v>8970000</v>
      </c>
      <c r="J11" s="237"/>
      <c r="K11" s="237"/>
      <c r="L11" s="237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</row>
  </sheetData>
  <mergeCells count="7">
    <mergeCell ref="A3:A4"/>
    <mergeCell ref="B3:B4"/>
    <mergeCell ref="F3:F4"/>
    <mergeCell ref="G3:G4"/>
    <mergeCell ref="H3:H4"/>
    <mergeCell ref="I3:I4"/>
    <mergeCell ref="A11:B1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3.38"/>
    <col customWidth="1" min="3" max="3" width="17.0"/>
  </cols>
  <sheetData>
    <row r="1">
      <c r="A1" s="118"/>
      <c r="B1" s="118"/>
      <c r="C1" s="118"/>
      <c r="D1" s="118"/>
      <c r="E1" s="118"/>
    </row>
    <row r="2">
      <c r="A2" s="117" t="s">
        <v>1412</v>
      </c>
      <c r="B2" s="117" t="s">
        <v>3838</v>
      </c>
      <c r="C2" s="117" t="s">
        <v>3839</v>
      </c>
      <c r="D2" s="117" t="s">
        <v>1413</v>
      </c>
      <c r="E2" s="117" t="s">
        <v>3840</v>
      </c>
    </row>
    <row r="3">
      <c r="A3" s="117" t="s">
        <v>1414</v>
      </c>
      <c r="B3" s="117" t="s">
        <v>3841</v>
      </c>
      <c r="C3" s="117" t="s">
        <v>3842</v>
      </c>
      <c r="D3" s="117" t="s">
        <v>3843</v>
      </c>
      <c r="E3" s="117" t="s">
        <v>12</v>
      </c>
    </row>
    <row r="4">
      <c r="A4" s="122" t="s">
        <v>27</v>
      </c>
      <c r="B4" s="37" t="s">
        <v>3844</v>
      </c>
      <c r="C4" s="37" t="s">
        <v>3845</v>
      </c>
      <c r="D4" s="37" t="s">
        <v>1420</v>
      </c>
      <c r="E4" s="37" t="s">
        <v>3846</v>
      </c>
    </row>
    <row r="5">
      <c r="A5" s="123" t="s">
        <v>86</v>
      </c>
      <c r="B5" s="37" t="s">
        <v>3844</v>
      </c>
      <c r="C5" s="37" t="s">
        <v>3845</v>
      </c>
      <c r="D5" s="37" t="s">
        <v>1421</v>
      </c>
      <c r="E5" s="23"/>
    </row>
    <row r="6">
      <c r="A6" s="123" t="s">
        <v>190</v>
      </c>
      <c r="B6" s="37" t="s">
        <v>3847</v>
      </c>
      <c r="C6" s="37" t="s">
        <v>3848</v>
      </c>
      <c r="D6" s="37" t="s">
        <v>1421</v>
      </c>
      <c r="E6" s="23"/>
    </row>
    <row r="7">
      <c r="A7" s="120" t="s">
        <v>114</v>
      </c>
      <c r="B7" s="37" t="s">
        <v>3849</v>
      </c>
      <c r="C7" s="99" t="s">
        <v>3850</v>
      </c>
      <c r="D7" s="37" t="s">
        <v>1418</v>
      </c>
      <c r="E7" s="23"/>
    </row>
    <row r="8">
      <c r="A8" s="119" t="s">
        <v>141</v>
      </c>
      <c r="B8" s="37" t="s">
        <v>3844</v>
      </c>
      <c r="C8" s="37" t="s">
        <v>3845</v>
      </c>
      <c r="D8" s="37" t="s">
        <v>1416</v>
      </c>
      <c r="E8" s="23"/>
    </row>
  </sheetData>
  <dataValidations>
    <dataValidation type="list" allowBlank="1" showErrorMessage="1" sqref="D4:D8">
      <formula1>GiaoVien!$C$4:$C1002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3.38"/>
    <col customWidth="1" min="3" max="3" width="28.25"/>
    <col customWidth="1" min="4" max="4" width="24.75"/>
  </cols>
  <sheetData>
    <row r="1">
      <c r="A1" s="117" t="s">
        <v>1412</v>
      </c>
      <c r="B1" s="117" t="s">
        <v>1413</v>
      </c>
      <c r="C1" s="117" t="s">
        <v>3851</v>
      </c>
      <c r="D1" s="117" t="s">
        <v>3839</v>
      </c>
      <c r="E1" s="117" t="s">
        <v>3852</v>
      </c>
    </row>
    <row r="2">
      <c r="A2" s="238" t="s">
        <v>27</v>
      </c>
      <c r="B2" s="102" t="s">
        <v>1418</v>
      </c>
      <c r="C2" s="102" t="s">
        <v>1441</v>
      </c>
      <c r="D2" s="102" t="s">
        <v>3853</v>
      </c>
      <c r="E2" s="187" t="str">
        <f t="shared" ref="E2:E6" si="1">IFERROR(VLOOKUP(D2, #REF!, 2, FALSE), "Không tìm thấy")</f>
        <v>Không tìm thấy</v>
      </c>
    </row>
    <row r="3">
      <c r="A3" s="238" t="s">
        <v>27</v>
      </c>
      <c r="B3" s="187" t="str">
        <f>IFERROR(VLOOKUP(A3, LopHoc!$B$4:D989, 4, FALSE), "Không tìm thấy")</f>
        <v>Không tìm thấy</v>
      </c>
      <c r="C3" s="102" t="s">
        <v>1437</v>
      </c>
      <c r="D3" s="102" t="s">
        <v>3854</v>
      </c>
      <c r="E3" s="187" t="str">
        <f t="shared" si="1"/>
        <v>Không tìm thấy</v>
      </c>
    </row>
    <row r="4">
      <c r="A4" s="238" t="s">
        <v>86</v>
      </c>
      <c r="B4" s="187" t="str">
        <f>IFERROR(VLOOKUP(A4, LopHoc!$B$4:D989, 4, FALSE), "Không tìm thấy")</f>
        <v>Không tìm thấy</v>
      </c>
      <c r="C4" s="102" t="s">
        <v>1439</v>
      </c>
      <c r="D4" s="102" t="s">
        <v>3850</v>
      </c>
      <c r="E4" s="187" t="str">
        <f t="shared" si="1"/>
        <v>Không tìm thấy</v>
      </c>
    </row>
    <row r="5">
      <c r="A5" s="238" t="s">
        <v>86</v>
      </c>
      <c r="B5" s="187" t="str">
        <f>IFERROR(VLOOKUP(A5, LopHoc!$B$4:D989, 4, FALSE), "Không tìm thấy")</f>
        <v>Không tìm thấy</v>
      </c>
      <c r="C5" s="102" t="s">
        <v>1442</v>
      </c>
      <c r="D5" s="102" t="s">
        <v>3845</v>
      </c>
      <c r="E5" s="187" t="str">
        <f t="shared" si="1"/>
        <v>Không tìm thấy</v>
      </c>
    </row>
    <row r="6">
      <c r="A6" s="238" t="s">
        <v>86</v>
      </c>
      <c r="B6" s="187" t="str">
        <f>IFERROR(VLOOKUP(A6, LopHoc!$B$4:D989, 4, FALSE), "Không tìm thấy")</f>
        <v>Không tìm thấy</v>
      </c>
      <c r="C6" s="102" t="s">
        <v>1435</v>
      </c>
      <c r="D6" s="102" t="s">
        <v>3855</v>
      </c>
      <c r="E6" s="187" t="str">
        <f t="shared" si="1"/>
        <v>Không tìm thấy</v>
      </c>
    </row>
  </sheetData>
  <dataValidations>
    <dataValidation type="list" allowBlank="1" showErrorMessage="1" sqref="A2:A6">
      <formula1>LopHoc!$B$4:$B989</formula1>
    </dataValidation>
    <dataValidation type="list" allowBlank="1" showErrorMessage="1" sqref="C2:C6">
      <formula1>"T2,T3,T4,T5,T6,T7,CN"</formula1>
    </dataValidation>
    <dataValidation type="list" allowBlank="1" showErrorMessage="1" sqref="D2:D6">
      <formula1>#REF!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18.38"/>
    <col customWidth="1" min="4" max="4" width="34.5"/>
    <col customWidth="1" min="5" max="5" width="14.75"/>
    <col customWidth="1" min="6" max="6" width="20.0"/>
  </cols>
  <sheetData>
    <row r="1">
      <c r="A1" s="220"/>
      <c r="B1" s="220"/>
      <c r="C1" s="220"/>
      <c r="D1" s="220" t="s">
        <v>3856</v>
      </c>
      <c r="E1" s="220"/>
      <c r="F1" s="220"/>
    </row>
    <row r="2">
      <c r="A2" s="91" t="s">
        <v>3857</v>
      </c>
      <c r="B2" s="91" t="s">
        <v>3858</v>
      </c>
      <c r="C2" s="91" t="s">
        <v>3859</v>
      </c>
      <c r="D2" s="91" t="s">
        <v>3860</v>
      </c>
      <c r="E2" s="91" t="s">
        <v>1215</v>
      </c>
      <c r="F2" s="91" t="s">
        <v>11</v>
      </c>
    </row>
    <row r="3">
      <c r="A3" s="55">
        <v>45627.0</v>
      </c>
      <c r="B3" s="37" t="s">
        <v>3861</v>
      </c>
      <c r="C3" s="37" t="s">
        <v>3862</v>
      </c>
      <c r="D3" s="185"/>
      <c r="E3" s="108" t="str">
        <f t="shared" ref="E3:E13" si="1">IFERROR(VLOOKUP(B3, #REF!, 4, FALSE), "")
</f>
        <v/>
      </c>
      <c r="F3" s="23"/>
    </row>
    <row r="4">
      <c r="A4" s="58" t="s">
        <v>3863</v>
      </c>
      <c r="B4" s="37" t="s">
        <v>3861</v>
      </c>
      <c r="C4" s="37" t="s">
        <v>3864</v>
      </c>
      <c r="D4" s="185"/>
      <c r="E4" s="108" t="str">
        <f t="shared" si="1"/>
        <v/>
      </c>
      <c r="F4" s="23"/>
    </row>
    <row r="5">
      <c r="A5" s="58" t="s">
        <v>3865</v>
      </c>
      <c r="B5" s="37" t="s">
        <v>3866</v>
      </c>
      <c r="C5" s="37"/>
      <c r="D5" s="185"/>
      <c r="E5" s="108" t="str">
        <f t="shared" si="1"/>
        <v/>
      </c>
      <c r="F5" s="23"/>
      <c r="H5" s="239"/>
      <c r="I5" s="239"/>
      <c r="J5" s="239"/>
      <c r="K5" s="239"/>
    </row>
    <row r="6">
      <c r="A6" s="58" t="s">
        <v>3865</v>
      </c>
      <c r="B6" s="37" t="s">
        <v>3867</v>
      </c>
      <c r="C6" s="37"/>
      <c r="D6" s="185"/>
      <c r="E6" s="108" t="str">
        <f t="shared" si="1"/>
        <v/>
      </c>
      <c r="F6" s="23"/>
    </row>
    <row r="7">
      <c r="A7" s="58" t="s">
        <v>3865</v>
      </c>
      <c r="B7" s="37"/>
      <c r="C7" s="37"/>
      <c r="D7" s="185"/>
      <c r="E7" s="108" t="str">
        <f t="shared" si="1"/>
        <v/>
      </c>
      <c r="F7" s="23"/>
    </row>
    <row r="8">
      <c r="A8" s="58" t="s">
        <v>3865</v>
      </c>
      <c r="B8" s="37"/>
      <c r="C8" s="37"/>
      <c r="D8" s="185"/>
      <c r="E8" s="108" t="str">
        <f t="shared" si="1"/>
        <v/>
      </c>
      <c r="F8" s="23"/>
    </row>
    <row r="9">
      <c r="A9" s="240"/>
      <c r="B9" s="37"/>
      <c r="C9" s="37"/>
      <c r="D9" s="185"/>
      <c r="E9" s="108" t="str">
        <f t="shared" si="1"/>
        <v/>
      </c>
      <c r="F9" s="23"/>
    </row>
    <row r="10">
      <c r="A10" s="58" t="s">
        <v>3868</v>
      </c>
      <c r="B10" s="37"/>
      <c r="C10" s="37"/>
      <c r="D10" s="185"/>
      <c r="E10" s="108" t="str">
        <f t="shared" si="1"/>
        <v/>
      </c>
      <c r="F10" s="23"/>
    </row>
    <row r="11">
      <c r="A11" s="55">
        <v>45445.0</v>
      </c>
      <c r="B11" s="37"/>
      <c r="C11" s="37"/>
      <c r="D11" s="185"/>
      <c r="E11" s="108" t="str">
        <f t="shared" si="1"/>
        <v/>
      </c>
      <c r="F11" s="23"/>
    </row>
    <row r="12">
      <c r="A12" s="55">
        <v>45446.0</v>
      </c>
      <c r="B12" s="37"/>
      <c r="C12" s="37"/>
      <c r="D12" s="185"/>
      <c r="E12" s="108" t="str">
        <f t="shared" si="1"/>
        <v/>
      </c>
      <c r="F12" s="23"/>
    </row>
    <row r="13">
      <c r="A13" s="55">
        <v>38141.0</v>
      </c>
      <c r="B13" s="37"/>
      <c r="C13" s="37"/>
      <c r="D13" s="185"/>
      <c r="E13" s="108" t="str">
        <f t="shared" si="1"/>
        <v/>
      </c>
      <c r="F13" s="23"/>
    </row>
  </sheetData>
  <dataValidations>
    <dataValidation type="list" allowBlank="1" showErrorMessage="1" sqref="C3:C13">
      <formula1>"Lương,Thuê mặt bằng,Truyền thông,Tổ chức sự kiện,Chạy Ads,Phần mềm,Trang thiết bị,Thưởng,Khác"</formula1>
    </dataValidation>
    <dataValidation type="list" allowBlank="1" showErrorMessage="1" sqref="B3:B13">
      <formula1>"Giá Vốn,Bán Hàng,Vận Hành,Khác"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7"/>
      <c r="D1" s="77"/>
    </row>
    <row r="2">
      <c r="A2" s="241" t="s">
        <v>3869</v>
      </c>
      <c r="B2" s="241" t="s">
        <v>3870</v>
      </c>
      <c r="C2" s="241" t="s">
        <v>3871</v>
      </c>
      <c r="D2" s="241" t="s">
        <v>3784</v>
      </c>
    </row>
    <row r="3">
      <c r="A3" s="242" t="s">
        <v>3872</v>
      </c>
      <c r="B3" s="243">
        <v>123.0</v>
      </c>
      <c r="C3" s="242" t="s">
        <v>3873</v>
      </c>
      <c r="D3" s="77" t="s">
        <v>3872</v>
      </c>
    </row>
    <row r="4">
      <c r="A4" s="242" t="s">
        <v>3874</v>
      </c>
      <c r="B4" s="243">
        <v>123.0</v>
      </c>
      <c r="C4" s="242" t="s">
        <v>3875</v>
      </c>
      <c r="D4" s="77" t="s">
        <v>3876</v>
      </c>
    </row>
    <row r="5">
      <c r="A5" s="242" t="s">
        <v>3876</v>
      </c>
      <c r="B5" s="243">
        <v>123.0</v>
      </c>
      <c r="C5" s="77" t="s">
        <v>3877</v>
      </c>
      <c r="D5" s="77" t="s">
        <v>3876</v>
      </c>
    </row>
    <row r="6">
      <c r="A6" s="77" t="s">
        <v>3878</v>
      </c>
      <c r="B6" s="243">
        <v>123.0</v>
      </c>
      <c r="C6" s="242" t="s">
        <v>3879</v>
      </c>
      <c r="D6" s="77" t="s">
        <v>1415</v>
      </c>
    </row>
    <row r="7">
      <c r="A7" s="242" t="s">
        <v>3880</v>
      </c>
      <c r="B7" s="243">
        <v>123.0</v>
      </c>
      <c r="C7" s="242" t="s">
        <v>3881</v>
      </c>
      <c r="D7" s="77" t="s">
        <v>1415</v>
      </c>
    </row>
    <row r="8">
      <c r="A8" s="242" t="s">
        <v>3882</v>
      </c>
      <c r="B8" s="243">
        <v>123.0</v>
      </c>
      <c r="C8" s="242" t="s">
        <v>3883</v>
      </c>
      <c r="D8" s="77" t="s">
        <v>1415</v>
      </c>
    </row>
    <row r="9">
      <c r="A9" s="242" t="s">
        <v>3884</v>
      </c>
      <c r="B9" s="243">
        <v>123.0</v>
      </c>
      <c r="C9" s="242" t="s">
        <v>3885</v>
      </c>
      <c r="D9" s="77" t="s">
        <v>1415</v>
      </c>
    </row>
    <row r="10">
      <c r="A10" s="242" t="s">
        <v>3886</v>
      </c>
      <c r="B10" s="244">
        <v>123.0</v>
      </c>
      <c r="C10" s="242" t="s">
        <v>3887</v>
      </c>
      <c r="D10" s="77" t="s">
        <v>1415</v>
      </c>
    </row>
    <row r="11">
      <c r="A11" s="102" t="s">
        <v>3888</v>
      </c>
      <c r="B11" s="102" t="s">
        <v>3889</v>
      </c>
      <c r="C11" s="102" t="s">
        <v>3890</v>
      </c>
      <c r="D11" s="77" t="s">
        <v>3872</v>
      </c>
    </row>
    <row r="12">
      <c r="A12" s="102" t="s">
        <v>3891</v>
      </c>
      <c r="B12" s="102" t="s">
        <v>3889</v>
      </c>
      <c r="C12" s="102" t="s">
        <v>3892</v>
      </c>
      <c r="D12" s="77" t="s">
        <v>3872</v>
      </c>
    </row>
    <row r="13">
      <c r="A13" s="102" t="s">
        <v>3893</v>
      </c>
      <c r="B13" s="102" t="s">
        <v>3889</v>
      </c>
      <c r="C13" s="102" t="s">
        <v>3894</v>
      </c>
      <c r="D13" s="77" t="s">
        <v>3876</v>
      </c>
    </row>
    <row r="14">
      <c r="A14" s="242" t="s">
        <v>3895</v>
      </c>
      <c r="B14" s="243">
        <v>123.0</v>
      </c>
      <c r="C14" s="242" t="s">
        <v>3896</v>
      </c>
      <c r="D14" s="77" t="s">
        <v>1415</v>
      </c>
    </row>
    <row r="15">
      <c r="A15" s="102" t="s">
        <v>3897</v>
      </c>
      <c r="B15" s="102">
        <v>123.0</v>
      </c>
      <c r="C15" s="102" t="s">
        <v>3898</v>
      </c>
      <c r="D15" s="77" t="s">
        <v>1415</v>
      </c>
    </row>
  </sheetData>
  <mergeCells count="1">
    <mergeCell ref="A1:C1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